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8\EXCELCNV\5d4a7134-9918-4a1d-872d-48ccbf60db80\"/>
    </mc:Choice>
  </mc:AlternateContent>
  <xr:revisionPtr revIDLastSave="0" documentId="8_{6A6699BD-E1F8-45DF-850E-E61E6374DD18}" xr6:coauthVersionLast="47" xr6:coauthVersionMax="47" xr10:uidLastSave="{00000000-0000-0000-0000-000000000000}"/>
  <bookViews>
    <workbookView xWindow="-60" yWindow="-60" windowWidth="15480" windowHeight="11640" firstSheet="3" activeTab="3" xr2:uid="{97A70807-AE9D-46DC-BE13-B7C902894341}"/>
  </bookViews>
  <sheets>
    <sheet name="Raw_Data" sheetId="1" r:id="rId1"/>
    <sheet name="Clean_Data" sheetId="2" r:id="rId2"/>
    <sheet name="Analysis" sheetId="5" r:id="rId3"/>
    <sheet name="Dashboard" sheetId="4" r:id="rId4"/>
  </sheets>
  <definedNames>
    <definedName name="Slicer_CollegeState">#N/A</definedName>
    <definedName name="Slicer_CollegeTier">#N/A</definedName>
    <definedName name="Slicer_Degree">#N/A</definedName>
    <definedName name="Slicer_Gender">#N/A</definedName>
    <definedName name="Slicer_GraduationYear">#N/A</definedName>
    <definedName name="Slicer_Specialization">#N/A</definedName>
  </definedNames>
  <calcPr calcId="191028"/>
  <pivotCaches>
    <pivotCache cacheId="17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5" l="1"/>
  <c r="E18" i="5"/>
  <c r="E16" i="5"/>
  <c r="E14" i="5"/>
  <c r="E6" i="5"/>
  <c r="E10" i="5"/>
  <c r="E8" i="5"/>
  <c r="AK2" i="2"/>
  <c r="AJ2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648" i="2"/>
  <c r="AI1649" i="2"/>
  <c r="AI1650" i="2"/>
  <c r="AI1651" i="2"/>
  <c r="AI1652" i="2"/>
  <c r="AI1653" i="2"/>
  <c r="AI1654" i="2"/>
  <c r="AI1655" i="2"/>
  <c r="AI1656" i="2"/>
  <c r="AI1657" i="2"/>
  <c r="AI1658" i="2"/>
  <c r="AI1659" i="2"/>
  <c r="AI1660" i="2"/>
  <c r="AI1661" i="2"/>
  <c r="AI1662" i="2"/>
  <c r="AI1663" i="2"/>
  <c r="AI1664" i="2"/>
  <c r="AI1665" i="2"/>
  <c r="AI1666" i="2"/>
  <c r="AI1667" i="2"/>
  <c r="AI1668" i="2"/>
  <c r="AI1669" i="2"/>
  <c r="AI1670" i="2"/>
  <c r="AI1671" i="2"/>
  <c r="AI1672" i="2"/>
  <c r="AI1673" i="2"/>
  <c r="AI1674" i="2"/>
  <c r="AI1675" i="2"/>
  <c r="AI1676" i="2"/>
  <c r="AI1677" i="2"/>
  <c r="AI1678" i="2"/>
  <c r="AI1679" i="2"/>
  <c r="AI1680" i="2"/>
  <c r="AI1681" i="2"/>
  <c r="AI1682" i="2"/>
  <c r="AI1683" i="2"/>
  <c r="AI1684" i="2"/>
  <c r="AI1685" i="2"/>
  <c r="AI1686" i="2"/>
  <c r="AI1687" i="2"/>
  <c r="AI1688" i="2"/>
  <c r="AI1689" i="2"/>
  <c r="AI1690" i="2"/>
  <c r="AI1691" i="2"/>
  <c r="AI1692" i="2"/>
  <c r="AI1693" i="2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I1747" i="2"/>
  <c r="AI1748" i="2"/>
  <c r="AI1749" i="2"/>
  <c r="AI1750" i="2"/>
  <c r="AI1751" i="2"/>
  <c r="AI1752" i="2"/>
  <c r="AI1753" i="2"/>
  <c r="AI1754" i="2"/>
  <c r="AI1755" i="2"/>
  <c r="AI1756" i="2"/>
  <c r="AI1757" i="2"/>
  <c r="AI1758" i="2"/>
  <c r="AI1759" i="2"/>
  <c r="AI1760" i="2"/>
  <c r="AI1761" i="2"/>
  <c r="AI1762" i="2"/>
  <c r="AI1763" i="2"/>
  <c r="AI1764" i="2"/>
  <c r="AI1765" i="2"/>
  <c r="AI1766" i="2"/>
  <c r="AI1767" i="2"/>
  <c r="AI1768" i="2"/>
  <c r="AI1769" i="2"/>
  <c r="AI1770" i="2"/>
  <c r="AI1771" i="2"/>
  <c r="AI1772" i="2"/>
  <c r="AI1773" i="2"/>
  <c r="AI1774" i="2"/>
  <c r="AI1775" i="2"/>
  <c r="AI1776" i="2"/>
  <c r="AI1777" i="2"/>
  <c r="AI1778" i="2"/>
  <c r="AI1779" i="2"/>
  <c r="AI1780" i="2"/>
  <c r="AI1781" i="2"/>
  <c r="AI1782" i="2"/>
  <c r="AI1783" i="2"/>
  <c r="AI1784" i="2"/>
  <c r="AI1785" i="2"/>
  <c r="AI1786" i="2"/>
  <c r="AI1787" i="2"/>
  <c r="AI1788" i="2"/>
  <c r="AI1789" i="2"/>
  <c r="AI1790" i="2"/>
  <c r="AI1791" i="2"/>
  <c r="AI1792" i="2"/>
  <c r="AI1793" i="2"/>
  <c r="AI1794" i="2"/>
  <c r="AI1795" i="2"/>
  <c r="AI1796" i="2"/>
  <c r="AI1797" i="2"/>
  <c r="AI1798" i="2"/>
  <c r="AI1799" i="2"/>
  <c r="AI1800" i="2"/>
  <c r="AI1801" i="2"/>
  <c r="AI1802" i="2"/>
  <c r="AI1803" i="2"/>
  <c r="AI1804" i="2"/>
  <c r="AI1805" i="2"/>
  <c r="AI1806" i="2"/>
  <c r="AI1807" i="2"/>
  <c r="AI1808" i="2"/>
  <c r="AI1809" i="2"/>
  <c r="AI1810" i="2"/>
  <c r="AI1811" i="2"/>
  <c r="AI1812" i="2"/>
  <c r="AI1813" i="2"/>
  <c r="AI1814" i="2"/>
  <c r="AI1815" i="2"/>
  <c r="AI1816" i="2"/>
  <c r="AI1817" i="2"/>
  <c r="AI1818" i="2"/>
  <c r="AI1819" i="2"/>
  <c r="AI1820" i="2"/>
  <c r="AI1821" i="2"/>
  <c r="AI1822" i="2"/>
  <c r="AI1823" i="2"/>
  <c r="AI1824" i="2"/>
  <c r="AI1825" i="2"/>
  <c r="AI1826" i="2"/>
  <c r="AI1827" i="2"/>
  <c r="AI1828" i="2"/>
  <c r="AI1829" i="2"/>
  <c r="AI1830" i="2"/>
  <c r="AI1831" i="2"/>
  <c r="AI1832" i="2"/>
  <c r="AI1833" i="2"/>
  <c r="AI1834" i="2"/>
  <c r="AI1835" i="2"/>
  <c r="AI1836" i="2"/>
  <c r="AI1837" i="2"/>
  <c r="AI1838" i="2"/>
  <c r="AI1839" i="2"/>
  <c r="AI1840" i="2"/>
  <c r="AI1841" i="2"/>
  <c r="AI1842" i="2"/>
  <c r="AI1843" i="2"/>
  <c r="AI1844" i="2"/>
  <c r="AI1845" i="2"/>
  <c r="AI1846" i="2"/>
  <c r="AI1847" i="2"/>
  <c r="AI1848" i="2"/>
  <c r="AI1849" i="2"/>
  <c r="AI1850" i="2"/>
  <c r="AI1851" i="2"/>
  <c r="AI1852" i="2"/>
  <c r="AI1853" i="2"/>
  <c r="AI1854" i="2"/>
  <c r="AI1855" i="2"/>
  <c r="AI1856" i="2"/>
  <c r="AI1857" i="2"/>
  <c r="AI1858" i="2"/>
  <c r="AI1859" i="2"/>
  <c r="AI1860" i="2"/>
  <c r="AI1861" i="2"/>
  <c r="AI1862" i="2"/>
  <c r="AI1863" i="2"/>
  <c r="AI1864" i="2"/>
  <c r="AI1865" i="2"/>
  <c r="AI1866" i="2"/>
  <c r="AI1867" i="2"/>
  <c r="AI1868" i="2"/>
  <c r="AI1869" i="2"/>
  <c r="AI1870" i="2"/>
  <c r="AI1871" i="2"/>
  <c r="AI1872" i="2"/>
  <c r="AI1873" i="2"/>
  <c r="AI1874" i="2"/>
  <c r="AI1875" i="2"/>
  <c r="AI1876" i="2"/>
  <c r="AI1877" i="2"/>
  <c r="AI1878" i="2"/>
  <c r="AI1879" i="2"/>
  <c r="AI1880" i="2"/>
  <c r="AI1881" i="2"/>
  <c r="AI1882" i="2"/>
  <c r="AI1883" i="2"/>
  <c r="AI1884" i="2"/>
  <c r="AI1885" i="2"/>
  <c r="AI1886" i="2"/>
  <c r="AI1887" i="2"/>
  <c r="AI1888" i="2"/>
  <c r="AI1889" i="2"/>
  <c r="AI1890" i="2"/>
  <c r="AI1891" i="2"/>
  <c r="AI1892" i="2"/>
  <c r="AI1893" i="2"/>
  <c r="AI1894" i="2"/>
  <c r="AI1895" i="2"/>
  <c r="AI1896" i="2"/>
  <c r="AI1897" i="2"/>
  <c r="AI1898" i="2"/>
  <c r="AI1899" i="2"/>
  <c r="AI1900" i="2"/>
  <c r="AI1901" i="2"/>
  <c r="AI1902" i="2"/>
  <c r="AI1903" i="2"/>
  <c r="AI1904" i="2"/>
  <c r="AI1905" i="2"/>
  <c r="AI1906" i="2"/>
  <c r="AI1907" i="2"/>
  <c r="AI1908" i="2"/>
  <c r="AI1909" i="2"/>
  <c r="AI1910" i="2"/>
  <c r="AI1911" i="2"/>
  <c r="AI1912" i="2"/>
  <c r="AI1913" i="2"/>
  <c r="AI1914" i="2"/>
  <c r="AI1915" i="2"/>
  <c r="AI1916" i="2"/>
  <c r="AI1917" i="2"/>
  <c r="AI1918" i="2"/>
  <c r="AI1919" i="2"/>
  <c r="AI1920" i="2"/>
  <c r="AI1921" i="2"/>
  <c r="AI1922" i="2"/>
  <c r="AI1923" i="2"/>
  <c r="AI1924" i="2"/>
  <c r="AI1925" i="2"/>
  <c r="AI1926" i="2"/>
  <c r="AI1927" i="2"/>
  <c r="AI1928" i="2"/>
  <c r="AI1929" i="2"/>
  <c r="AI1930" i="2"/>
  <c r="AI1931" i="2"/>
  <c r="AI1932" i="2"/>
  <c r="AI1933" i="2"/>
  <c r="AI1934" i="2"/>
  <c r="AI1935" i="2"/>
  <c r="AI1936" i="2"/>
  <c r="AI1937" i="2"/>
  <c r="AI1938" i="2"/>
  <c r="AI1939" i="2"/>
  <c r="AI1940" i="2"/>
  <c r="AI1941" i="2"/>
  <c r="AI1942" i="2"/>
  <c r="AI1943" i="2"/>
  <c r="AI1944" i="2"/>
  <c r="AI1945" i="2"/>
  <c r="AI1946" i="2"/>
  <c r="AI1947" i="2"/>
  <c r="AI1948" i="2"/>
  <c r="AI1949" i="2"/>
  <c r="AI1950" i="2"/>
  <c r="AI1951" i="2"/>
  <c r="AI1952" i="2"/>
  <c r="AI1953" i="2"/>
  <c r="AI1954" i="2"/>
  <c r="AI1955" i="2"/>
  <c r="AI1956" i="2"/>
  <c r="AI1957" i="2"/>
  <c r="AI1958" i="2"/>
  <c r="AI1959" i="2"/>
  <c r="AI1960" i="2"/>
  <c r="AI1961" i="2"/>
  <c r="AI1962" i="2"/>
  <c r="AI1963" i="2"/>
  <c r="AI1964" i="2"/>
  <c r="AI1965" i="2"/>
  <c r="AI1966" i="2"/>
  <c r="AI1967" i="2"/>
  <c r="AI1968" i="2"/>
  <c r="AI1969" i="2"/>
  <c r="AI1970" i="2"/>
  <c r="AI1971" i="2"/>
  <c r="AI1972" i="2"/>
  <c r="AI1973" i="2"/>
  <c r="AI1974" i="2"/>
  <c r="AI1975" i="2"/>
  <c r="AI1976" i="2"/>
  <c r="AI1977" i="2"/>
  <c r="AI1978" i="2"/>
  <c r="AI1979" i="2"/>
  <c r="AI1980" i="2"/>
  <c r="AI1981" i="2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I2029" i="2"/>
  <c r="AI2030" i="2"/>
  <c r="AI2031" i="2"/>
  <c r="AI2032" i="2"/>
  <c r="AI2033" i="2"/>
  <c r="AI2034" i="2"/>
  <c r="AI2035" i="2"/>
  <c r="AI2036" i="2"/>
  <c r="AI2037" i="2"/>
  <c r="AI2038" i="2"/>
  <c r="AI2039" i="2"/>
  <c r="AI2040" i="2"/>
  <c r="AI2041" i="2"/>
  <c r="AI2042" i="2"/>
  <c r="AI2043" i="2"/>
  <c r="AI2044" i="2"/>
  <c r="AI2045" i="2"/>
  <c r="AI2046" i="2"/>
  <c r="AI2047" i="2"/>
  <c r="AI2048" i="2"/>
  <c r="AI2049" i="2"/>
  <c r="AI2050" i="2"/>
  <c r="AI2051" i="2"/>
  <c r="AI2052" i="2"/>
  <c r="AI2053" i="2"/>
  <c r="AI2054" i="2"/>
  <c r="AI2055" i="2"/>
  <c r="AI2056" i="2"/>
  <c r="AI2057" i="2"/>
  <c r="AI2058" i="2"/>
  <c r="AI2059" i="2"/>
  <c r="AI2060" i="2"/>
  <c r="AI2061" i="2"/>
  <c r="AI2062" i="2"/>
  <c r="AI2063" i="2"/>
  <c r="AI2064" i="2"/>
  <c r="AI2065" i="2"/>
  <c r="AI2066" i="2"/>
  <c r="AI2067" i="2"/>
  <c r="AI2068" i="2"/>
  <c r="AI2069" i="2"/>
  <c r="AI2070" i="2"/>
  <c r="AI2071" i="2"/>
  <c r="AI2072" i="2"/>
  <c r="AI2073" i="2"/>
  <c r="AI2074" i="2"/>
  <c r="AI2075" i="2"/>
  <c r="AI2076" i="2"/>
  <c r="AI2077" i="2"/>
  <c r="AI2078" i="2"/>
  <c r="AI2079" i="2"/>
  <c r="AI2080" i="2"/>
  <c r="AI2081" i="2"/>
  <c r="AI2082" i="2"/>
  <c r="AI2083" i="2"/>
  <c r="AI2084" i="2"/>
  <c r="AI2085" i="2"/>
  <c r="AI2086" i="2"/>
  <c r="AI2087" i="2"/>
  <c r="AI2088" i="2"/>
  <c r="AI2089" i="2"/>
  <c r="AI2090" i="2"/>
  <c r="AI2091" i="2"/>
  <c r="AI2092" i="2"/>
  <c r="AI2093" i="2"/>
  <c r="AI2094" i="2"/>
  <c r="AI2095" i="2"/>
  <c r="AI2096" i="2"/>
  <c r="AI2097" i="2"/>
  <c r="AI2098" i="2"/>
  <c r="AI2099" i="2"/>
  <c r="AI2100" i="2"/>
  <c r="AI2101" i="2"/>
  <c r="AI2102" i="2"/>
  <c r="AI2103" i="2"/>
  <c r="AI2104" i="2"/>
  <c r="AI2105" i="2"/>
  <c r="AI2106" i="2"/>
  <c r="AI2107" i="2"/>
  <c r="AI2108" i="2"/>
  <c r="AI2109" i="2"/>
  <c r="AI2110" i="2"/>
  <c r="AI2111" i="2"/>
  <c r="AI2112" i="2"/>
  <c r="AI2113" i="2"/>
  <c r="AI2114" i="2"/>
  <c r="AI2115" i="2"/>
  <c r="AI2116" i="2"/>
  <c r="AI2117" i="2"/>
  <c r="AI2118" i="2"/>
  <c r="AI2119" i="2"/>
  <c r="AI2120" i="2"/>
  <c r="AI2121" i="2"/>
  <c r="AI2122" i="2"/>
  <c r="AI2123" i="2"/>
  <c r="AI2124" i="2"/>
  <c r="AI2125" i="2"/>
  <c r="AI2126" i="2"/>
  <c r="AI2127" i="2"/>
  <c r="AI2128" i="2"/>
  <c r="AI2129" i="2"/>
  <c r="AI2130" i="2"/>
  <c r="AI2131" i="2"/>
  <c r="AI2132" i="2"/>
  <c r="AI2133" i="2"/>
  <c r="AI2134" i="2"/>
  <c r="AI2135" i="2"/>
  <c r="AI2136" i="2"/>
  <c r="AI2137" i="2"/>
  <c r="AI2138" i="2"/>
  <c r="AI2139" i="2"/>
  <c r="AI2140" i="2"/>
  <c r="AI2141" i="2"/>
  <c r="AI2142" i="2"/>
  <c r="AI2143" i="2"/>
  <c r="AI2144" i="2"/>
  <c r="AI2145" i="2"/>
  <c r="AI2146" i="2"/>
  <c r="AI2147" i="2"/>
  <c r="AI2148" i="2"/>
  <c r="AI2149" i="2"/>
  <c r="AI2150" i="2"/>
  <c r="AI2151" i="2"/>
  <c r="AI2152" i="2"/>
  <c r="AI2153" i="2"/>
  <c r="AI2154" i="2"/>
  <c r="AI2155" i="2"/>
  <c r="AI2156" i="2"/>
  <c r="AI2157" i="2"/>
  <c r="AI2158" i="2"/>
  <c r="AI2159" i="2"/>
  <c r="AI2160" i="2"/>
  <c r="AI2161" i="2"/>
  <c r="AI2162" i="2"/>
  <c r="AI2163" i="2"/>
  <c r="AI2164" i="2"/>
  <c r="AI2165" i="2"/>
  <c r="AI2166" i="2"/>
  <c r="AI2167" i="2"/>
  <c r="AI2168" i="2"/>
  <c r="AI2169" i="2"/>
  <c r="AI2170" i="2"/>
  <c r="AI2171" i="2"/>
  <c r="AI2172" i="2"/>
  <c r="AI2173" i="2"/>
  <c r="AI2174" i="2"/>
  <c r="AI2175" i="2"/>
  <c r="AI2176" i="2"/>
  <c r="AI2177" i="2"/>
  <c r="AI2178" i="2"/>
  <c r="AI2179" i="2"/>
  <c r="AI2180" i="2"/>
  <c r="AI2181" i="2"/>
  <c r="AI2182" i="2"/>
  <c r="AI2183" i="2"/>
  <c r="AI2184" i="2"/>
  <c r="AI2185" i="2"/>
  <c r="AI2186" i="2"/>
  <c r="AI2187" i="2"/>
  <c r="AI2188" i="2"/>
  <c r="AI2189" i="2"/>
  <c r="AI2190" i="2"/>
  <c r="AI2191" i="2"/>
  <c r="AI2192" i="2"/>
  <c r="AI2193" i="2"/>
  <c r="AI2194" i="2"/>
  <c r="AI2195" i="2"/>
  <c r="AI2196" i="2"/>
  <c r="AI2197" i="2"/>
  <c r="AI2198" i="2"/>
  <c r="AI2199" i="2"/>
  <c r="AI2200" i="2"/>
  <c r="AI2201" i="2"/>
  <c r="AI2202" i="2"/>
  <c r="AI2203" i="2"/>
  <c r="AI2204" i="2"/>
  <c r="AI2205" i="2"/>
  <c r="AI2206" i="2"/>
  <c r="AI2207" i="2"/>
  <c r="AI2208" i="2"/>
  <c r="AI2209" i="2"/>
  <c r="AI2210" i="2"/>
  <c r="AI2211" i="2"/>
  <c r="AI2212" i="2"/>
  <c r="AI2213" i="2"/>
  <c r="AI2214" i="2"/>
  <c r="AI2215" i="2"/>
  <c r="AI2216" i="2"/>
  <c r="AI2217" i="2"/>
  <c r="AI2218" i="2"/>
  <c r="AI2219" i="2"/>
  <c r="AI2220" i="2"/>
  <c r="AI2221" i="2"/>
  <c r="AI2222" i="2"/>
  <c r="AI2223" i="2"/>
  <c r="AI2224" i="2"/>
  <c r="AI2225" i="2"/>
  <c r="AI2226" i="2"/>
  <c r="AI2227" i="2"/>
  <c r="AI2228" i="2"/>
  <c r="AI2229" i="2"/>
  <c r="AI2230" i="2"/>
  <c r="AI2231" i="2"/>
  <c r="AI2232" i="2"/>
  <c r="AI2233" i="2"/>
  <c r="AI2234" i="2"/>
  <c r="AI2235" i="2"/>
  <c r="AI2236" i="2"/>
  <c r="AI2237" i="2"/>
  <c r="AI2238" i="2"/>
  <c r="AI2239" i="2"/>
  <c r="AI2240" i="2"/>
  <c r="AI2241" i="2"/>
  <c r="AI2242" i="2"/>
  <c r="AI2243" i="2"/>
  <c r="AI2244" i="2"/>
  <c r="AI2245" i="2"/>
  <c r="AI2246" i="2"/>
  <c r="AI2247" i="2"/>
  <c r="AI2248" i="2"/>
  <c r="AI2249" i="2"/>
  <c r="AI2250" i="2"/>
  <c r="AI2251" i="2"/>
  <c r="AI2252" i="2"/>
  <c r="AI2253" i="2"/>
  <c r="AI2254" i="2"/>
  <c r="AI2255" i="2"/>
  <c r="AI2256" i="2"/>
  <c r="AI2257" i="2"/>
  <c r="AI2258" i="2"/>
  <c r="AI2259" i="2"/>
  <c r="AI2260" i="2"/>
  <c r="AI2261" i="2"/>
  <c r="AI2262" i="2"/>
  <c r="AI2263" i="2"/>
  <c r="AI2264" i="2"/>
  <c r="AI2265" i="2"/>
  <c r="AI2266" i="2"/>
  <c r="AI2267" i="2"/>
  <c r="AI2268" i="2"/>
  <c r="AI2269" i="2"/>
  <c r="AI2270" i="2"/>
  <c r="AI2271" i="2"/>
  <c r="AI2272" i="2"/>
  <c r="AI2273" i="2"/>
  <c r="AI2274" i="2"/>
  <c r="AI2275" i="2"/>
  <c r="AI2276" i="2"/>
  <c r="AI2277" i="2"/>
  <c r="AI2278" i="2"/>
  <c r="AI2279" i="2"/>
  <c r="AI2280" i="2"/>
  <c r="AI2281" i="2"/>
  <c r="AI2282" i="2"/>
  <c r="AI2283" i="2"/>
  <c r="AI2284" i="2"/>
  <c r="AI2285" i="2"/>
  <c r="AI2286" i="2"/>
  <c r="AI2287" i="2"/>
  <c r="AI2288" i="2"/>
  <c r="AI2289" i="2"/>
  <c r="AI2290" i="2"/>
  <c r="AI2291" i="2"/>
  <c r="AI2292" i="2"/>
  <c r="AI2293" i="2"/>
  <c r="AI2294" i="2"/>
  <c r="AI2295" i="2"/>
  <c r="AI2296" i="2"/>
  <c r="AI2297" i="2"/>
  <c r="AI2298" i="2"/>
  <c r="AI2299" i="2"/>
  <c r="AI2300" i="2"/>
  <c r="AI2301" i="2"/>
  <c r="AI2302" i="2"/>
  <c r="AI2303" i="2"/>
  <c r="AI2304" i="2"/>
  <c r="AI2305" i="2"/>
  <c r="AI2306" i="2"/>
  <c r="AI2307" i="2"/>
  <c r="AI2308" i="2"/>
  <c r="AI2309" i="2"/>
  <c r="AI2310" i="2"/>
  <c r="AI2311" i="2"/>
  <c r="AI2312" i="2"/>
  <c r="AI2313" i="2"/>
  <c r="AI2314" i="2"/>
  <c r="AI2315" i="2"/>
  <c r="AI2316" i="2"/>
  <c r="AI2317" i="2"/>
  <c r="AI2318" i="2"/>
  <c r="AI2319" i="2"/>
  <c r="AI2320" i="2"/>
  <c r="AI2321" i="2"/>
  <c r="AI2322" i="2"/>
  <c r="AI2323" i="2"/>
  <c r="AI2324" i="2"/>
  <c r="AI2325" i="2"/>
  <c r="AI2326" i="2"/>
  <c r="AI2327" i="2"/>
  <c r="AI2328" i="2"/>
  <c r="AI2329" i="2"/>
  <c r="AI2330" i="2"/>
  <c r="AI2331" i="2"/>
  <c r="AI2332" i="2"/>
  <c r="AI2333" i="2"/>
  <c r="AI2334" i="2"/>
  <c r="AI2335" i="2"/>
  <c r="AI2336" i="2"/>
  <c r="AI2337" i="2"/>
  <c r="AI2338" i="2"/>
  <c r="AI2339" i="2"/>
  <c r="AI2340" i="2"/>
  <c r="AI2341" i="2"/>
  <c r="AI2342" i="2"/>
  <c r="AI2343" i="2"/>
  <c r="AI2344" i="2"/>
  <c r="AI2345" i="2"/>
  <c r="AI2346" i="2"/>
  <c r="AI2347" i="2"/>
  <c r="AI2348" i="2"/>
  <c r="AI2349" i="2"/>
  <c r="AI2350" i="2"/>
  <c r="AI2351" i="2"/>
  <c r="AI2352" i="2"/>
  <c r="AI2353" i="2"/>
  <c r="AI2354" i="2"/>
  <c r="AI2355" i="2"/>
  <c r="AI2356" i="2"/>
  <c r="AI2357" i="2"/>
  <c r="AI2358" i="2"/>
  <c r="AI2359" i="2"/>
  <c r="AI2360" i="2"/>
  <c r="AI2361" i="2"/>
  <c r="AI2362" i="2"/>
  <c r="AI2363" i="2"/>
  <c r="AI2364" i="2"/>
  <c r="AI2365" i="2"/>
  <c r="AI2366" i="2"/>
  <c r="AI2367" i="2"/>
  <c r="AI2368" i="2"/>
  <c r="AI2369" i="2"/>
  <c r="AI2370" i="2"/>
  <c r="AI2371" i="2"/>
  <c r="AI2372" i="2"/>
  <c r="AI2373" i="2"/>
  <c r="AI2374" i="2"/>
  <c r="AI2375" i="2"/>
  <c r="AI2376" i="2"/>
  <c r="AI2377" i="2"/>
  <c r="AI2378" i="2"/>
  <c r="AI2379" i="2"/>
  <c r="AI2380" i="2"/>
  <c r="AI2381" i="2"/>
  <c r="AI2382" i="2"/>
  <c r="AI2383" i="2"/>
  <c r="AI2384" i="2"/>
  <c r="AI2385" i="2"/>
  <c r="AI2386" i="2"/>
  <c r="AI2387" i="2"/>
  <c r="AI2388" i="2"/>
  <c r="AI2389" i="2"/>
  <c r="AI2390" i="2"/>
  <c r="AI2391" i="2"/>
  <c r="AI2392" i="2"/>
  <c r="AI2393" i="2"/>
  <c r="AI2394" i="2"/>
  <c r="AI2395" i="2"/>
  <c r="AI2396" i="2"/>
  <c r="AI2397" i="2"/>
  <c r="AI2398" i="2"/>
  <c r="AI2399" i="2"/>
  <c r="AI2400" i="2"/>
  <c r="AI2401" i="2"/>
  <c r="AI2402" i="2"/>
  <c r="AI2403" i="2"/>
  <c r="AI2404" i="2"/>
  <c r="AI2405" i="2"/>
  <c r="AI2406" i="2"/>
  <c r="AI2407" i="2"/>
  <c r="AI2408" i="2"/>
  <c r="AI2409" i="2"/>
  <c r="AI2410" i="2"/>
  <c r="AI2411" i="2"/>
  <c r="AI2412" i="2"/>
  <c r="AI2413" i="2"/>
  <c r="AI2414" i="2"/>
  <c r="AI2415" i="2"/>
  <c r="AI2416" i="2"/>
  <c r="AI2417" i="2"/>
  <c r="AI2418" i="2"/>
  <c r="AI2419" i="2"/>
  <c r="AI2420" i="2"/>
  <c r="AI2421" i="2"/>
  <c r="AI2422" i="2"/>
  <c r="AI2423" i="2"/>
  <c r="AI2424" i="2"/>
  <c r="AI2425" i="2"/>
  <c r="AI2426" i="2"/>
  <c r="AI2427" i="2"/>
  <c r="AI2428" i="2"/>
  <c r="AI2429" i="2"/>
  <c r="AI2430" i="2"/>
  <c r="AI2431" i="2"/>
  <c r="AI2432" i="2"/>
  <c r="AI2433" i="2"/>
  <c r="AI2434" i="2"/>
  <c r="AI2435" i="2"/>
  <c r="AI2436" i="2"/>
  <c r="AI2437" i="2"/>
  <c r="AI2438" i="2"/>
  <c r="AI2439" i="2"/>
  <c r="AI2440" i="2"/>
  <c r="AI2441" i="2"/>
  <c r="AI2442" i="2"/>
  <c r="AI2443" i="2"/>
  <c r="AI2444" i="2"/>
  <c r="AI2445" i="2"/>
  <c r="AI2446" i="2"/>
  <c r="AI2447" i="2"/>
  <c r="AI2448" i="2"/>
  <c r="AI2449" i="2"/>
  <c r="AI2450" i="2"/>
  <c r="AI2451" i="2"/>
  <c r="AI2452" i="2"/>
  <c r="AI2453" i="2"/>
  <c r="AI2454" i="2"/>
  <c r="AI2455" i="2"/>
  <c r="AI2456" i="2"/>
  <c r="AI2457" i="2"/>
  <c r="AI2458" i="2"/>
  <c r="AI2459" i="2"/>
  <c r="AI2460" i="2"/>
  <c r="AI2461" i="2"/>
  <c r="AI2462" i="2"/>
  <c r="AI2463" i="2"/>
  <c r="AI2464" i="2"/>
  <c r="AI2465" i="2"/>
  <c r="AI2466" i="2"/>
  <c r="AI2467" i="2"/>
  <c r="AI2468" i="2"/>
  <c r="AI2469" i="2"/>
  <c r="AI2470" i="2"/>
  <c r="AI2471" i="2"/>
  <c r="AI2472" i="2"/>
  <c r="AI2473" i="2"/>
  <c r="AI2474" i="2"/>
  <c r="AI2475" i="2"/>
  <c r="AI2476" i="2"/>
  <c r="AI2477" i="2"/>
  <c r="AI2478" i="2"/>
  <c r="AI2479" i="2"/>
  <c r="AI2480" i="2"/>
  <c r="AI2481" i="2"/>
  <c r="AI2482" i="2"/>
  <c r="AI2483" i="2"/>
  <c r="AI2484" i="2"/>
  <c r="AI2485" i="2"/>
  <c r="AI2486" i="2"/>
  <c r="AI2487" i="2"/>
  <c r="AI2488" i="2"/>
  <c r="AI2489" i="2"/>
  <c r="AI2490" i="2"/>
  <c r="AI2491" i="2"/>
  <c r="AI2492" i="2"/>
  <c r="AI2493" i="2"/>
  <c r="AI2494" i="2"/>
  <c r="AI2495" i="2"/>
  <c r="AI2496" i="2"/>
  <c r="AI2497" i="2"/>
  <c r="AI2498" i="2"/>
  <c r="AI2499" i="2"/>
  <c r="AI2500" i="2"/>
  <c r="AI2501" i="2"/>
  <c r="AI2502" i="2"/>
  <c r="AI2503" i="2"/>
  <c r="AI2504" i="2"/>
  <c r="AI2505" i="2"/>
  <c r="AI2506" i="2"/>
  <c r="AI2507" i="2"/>
  <c r="AI2508" i="2"/>
  <c r="AI2509" i="2"/>
  <c r="AI2510" i="2"/>
  <c r="AI2511" i="2"/>
  <c r="AI2512" i="2"/>
  <c r="AI2513" i="2"/>
  <c r="AI2514" i="2"/>
  <c r="AI2515" i="2"/>
  <c r="AI2516" i="2"/>
  <c r="AI2517" i="2"/>
  <c r="AI2518" i="2"/>
  <c r="AI2519" i="2"/>
  <c r="AI2520" i="2"/>
  <c r="AI2521" i="2"/>
  <c r="AI2522" i="2"/>
  <c r="AI2523" i="2"/>
  <c r="AI2524" i="2"/>
  <c r="AI2525" i="2"/>
  <c r="AI2526" i="2"/>
  <c r="AI2527" i="2"/>
  <c r="AI2528" i="2"/>
  <c r="AI2529" i="2"/>
  <c r="AI2530" i="2"/>
  <c r="AI2531" i="2"/>
  <c r="AI2532" i="2"/>
  <c r="AI2533" i="2"/>
  <c r="AI2534" i="2"/>
  <c r="AI2535" i="2"/>
  <c r="AI2536" i="2"/>
  <c r="AI2537" i="2"/>
  <c r="AI2538" i="2"/>
  <c r="AI2539" i="2"/>
  <c r="AI2540" i="2"/>
  <c r="AI2541" i="2"/>
  <c r="AI2542" i="2"/>
  <c r="AI2543" i="2"/>
  <c r="AI2544" i="2"/>
  <c r="AI2545" i="2"/>
  <c r="AI2546" i="2"/>
  <c r="AI2547" i="2"/>
  <c r="AI2548" i="2"/>
  <c r="AI2549" i="2"/>
  <c r="AI2550" i="2"/>
  <c r="AI2551" i="2"/>
  <c r="AI2552" i="2"/>
  <c r="AI2553" i="2"/>
  <c r="AI2554" i="2"/>
  <c r="AI2555" i="2"/>
  <c r="AI2556" i="2"/>
  <c r="AI2557" i="2"/>
  <c r="AI2558" i="2"/>
  <c r="AI2559" i="2"/>
  <c r="AI2560" i="2"/>
  <c r="AI2561" i="2"/>
  <c r="AI2562" i="2"/>
  <c r="AI2563" i="2"/>
  <c r="AI2564" i="2"/>
  <c r="AI2565" i="2"/>
  <c r="AI2566" i="2"/>
  <c r="AI2567" i="2"/>
  <c r="AI2568" i="2"/>
  <c r="AI2569" i="2"/>
  <c r="AI2570" i="2"/>
  <c r="AI2571" i="2"/>
  <c r="AI2572" i="2"/>
  <c r="AI2573" i="2"/>
  <c r="AI2574" i="2"/>
  <c r="AI2575" i="2"/>
  <c r="AI2576" i="2"/>
  <c r="AI2577" i="2"/>
  <c r="AI2578" i="2"/>
  <c r="AI2579" i="2"/>
  <c r="AI2580" i="2"/>
  <c r="AI2581" i="2"/>
  <c r="AI2582" i="2"/>
  <c r="AI2583" i="2"/>
  <c r="AI2584" i="2"/>
  <c r="AI2585" i="2"/>
  <c r="AI2586" i="2"/>
  <c r="AI2587" i="2"/>
  <c r="AI2588" i="2"/>
  <c r="AI2589" i="2"/>
  <c r="AI2590" i="2"/>
  <c r="AI2591" i="2"/>
  <c r="AI2592" i="2"/>
  <c r="AI2593" i="2"/>
  <c r="AI2594" i="2"/>
  <c r="AI2595" i="2"/>
  <c r="AI2596" i="2"/>
  <c r="AI2597" i="2"/>
  <c r="AI2598" i="2"/>
  <c r="AI2599" i="2"/>
  <c r="AI2600" i="2"/>
  <c r="AI2601" i="2"/>
  <c r="AI2602" i="2"/>
  <c r="AI2603" i="2"/>
  <c r="AI2604" i="2"/>
  <c r="AI2605" i="2"/>
  <c r="AI2606" i="2"/>
  <c r="AI2607" i="2"/>
  <c r="AI2608" i="2"/>
  <c r="AI2609" i="2"/>
  <c r="AI2610" i="2"/>
  <c r="AI2611" i="2"/>
  <c r="AI2612" i="2"/>
  <c r="AI2613" i="2"/>
  <c r="AI2614" i="2"/>
  <c r="AI2615" i="2"/>
  <c r="AI2616" i="2"/>
  <c r="AI2617" i="2"/>
  <c r="AI2618" i="2"/>
  <c r="AI2619" i="2"/>
  <c r="AI2620" i="2"/>
  <c r="AI2621" i="2"/>
  <c r="AI2622" i="2"/>
  <c r="AI2623" i="2"/>
  <c r="AI2624" i="2"/>
  <c r="AI2625" i="2"/>
  <c r="AI2626" i="2"/>
  <c r="AI2627" i="2"/>
  <c r="AI2628" i="2"/>
  <c r="AI2629" i="2"/>
  <c r="AI2630" i="2"/>
  <c r="AI2631" i="2"/>
  <c r="AI2632" i="2"/>
  <c r="AI2633" i="2"/>
  <c r="AI2634" i="2"/>
  <c r="AI2635" i="2"/>
  <c r="AI2636" i="2"/>
  <c r="AI2637" i="2"/>
  <c r="AI2638" i="2"/>
  <c r="AI2639" i="2"/>
  <c r="AI2640" i="2"/>
  <c r="AI2641" i="2"/>
  <c r="AI2642" i="2"/>
  <c r="AI2643" i="2"/>
  <c r="AI2644" i="2"/>
  <c r="AI2645" i="2"/>
  <c r="AI2646" i="2"/>
  <c r="AI2647" i="2"/>
  <c r="AI2648" i="2"/>
  <c r="AI2649" i="2"/>
  <c r="AI2650" i="2"/>
  <c r="AI2651" i="2"/>
  <c r="AI2652" i="2"/>
  <c r="AI2653" i="2"/>
  <c r="AI2654" i="2"/>
  <c r="AI2655" i="2"/>
  <c r="AI2656" i="2"/>
  <c r="AI2657" i="2"/>
  <c r="AI2658" i="2"/>
  <c r="AI2659" i="2"/>
  <c r="AI2660" i="2"/>
  <c r="AI2661" i="2"/>
  <c r="AI2662" i="2"/>
  <c r="AI2663" i="2"/>
  <c r="AI2664" i="2"/>
  <c r="AI2665" i="2"/>
  <c r="AI2666" i="2"/>
  <c r="AI2667" i="2"/>
  <c r="AI2668" i="2"/>
  <c r="AI2669" i="2"/>
  <c r="AI2670" i="2"/>
  <c r="AI2671" i="2"/>
  <c r="AI2672" i="2"/>
  <c r="AI2673" i="2"/>
  <c r="AI2674" i="2"/>
  <c r="AI2675" i="2"/>
  <c r="AI2676" i="2"/>
  <c r="AI2677" i="2"/>
  <c r="AI2678" i="2"/>
  <c r="AI2679" i="2"/>
  <c r="AI2680" i="2"/>
  <c r="AI2681" i="2"/>
  <c r="AI2682" i="2"/>
  <c r="AI2683" i="2"/>
  <c r="AI2684" i="2"/>
  <c r="AI2685" i="2"/>
  <c r="AI2686" i="2"/>
  <c r="AI2687" i="2"/>
  <c r="AI2688" i="2"/>
  <c r="AI2689" i="2"/>
  <c r="AI2690" i="2"/>
  <c r="AI2691" i="2"/>
  <c r="AI2692" i="2"/>
  <c r="AI2693" i="2"/>
  <c r="AI2694" i="2"/>
  <c r="AI2695" i="2"/>
  <c r="AI2696" i="2"/>
  <c r="AI2697" i="2"/>
  <c r="AI2698" i="2"/>
  <c r="AI2699" i="2"/>
  <c r="AI2700" i="2"/>
  <c r="AI2701" i="2"/>
  <c r="AI2702" i="2"/>
  <c r="AI2703" i="2"/>
  <c r="AI2704" i="2"/>
  <c r="AI2705" i="2"/>
  <c r="AI2706" i="2"/>
  <c r="AI2707" i="2"/>
  <c r="AI2708" i="2"/>
  <c r="AI2709" i="2"/>
  <c r="AI2710" i="2"/>
  <c r="AI2711" i="2"/>
  <c r="AI2712" i="2"/>
  <c r="AI2713" i="2"/>
  <c r="AI2714" i="2"/>
  <c r="AI2715" i="2"/>
  <c r="AI2716" i="2"/>
  <c r="AI2717" i="2"/>
  <c r="AI2718" i="2"/>
  <c r="AI2719" i="2"/>
  <c r="AI2720" i="2"/>
  <c r="AI2721" i="2"/>
  <c r="AI2722" i="2"/>
  <c r="AI2723" i="2"/>
  <c r="AI2724" i="2"/>
  <c r="AI2725" i="2"/>
  <c r="AI2726" i="2"/>
  <c r="AI2727" i="2"/>
  <c r="AI2728" i="2"/>
  <c r="AI2729" i="2"/>
  <c r="AI2730" i="2"/>
  <c r="AI2731" i="2"/>
  <c r="AI2732" i="2"/>
  <c r="AI2733" i="2"/>
  <c r="AI2734" i="2"/>
  <c r="AI2735" i="2"/>
  <c r="AI2736" i="2"/>
  <c r="AI2737" i="2"/>
  <c r="AI2738" i="2"/>
  <c r="AI2739" i="2"/>
  <c r="AI2740" i="2"/>
  <c r="AI2741" i="2"/>
  <c r="AI2742" i="2"/>
  <c r="AI2743" i="2"/>
  <c r="AI2744" i="2"/>
  <c r="AI2745" i="2"/>
  <c r="AI2746" i="2"/>
  <c r="AI2747" i="2"/>
  <c r="AI2748" i="2"/>
  <c r="AI2749" i="2"/>
  <c r="AI2750" i="2"/>
  <c r="AI2751" i="2"/>
  <c r="AI2752" i="2"/>
  <c r="AI2753" i="2"/>
  <c r="AI2754" i="2"/>
  <c r="AI2755" i="2"/>
  <c r="AI2756" i="2"/>
  <c r="AI2757" i="2"/>
  <c r="AI2758" i="2"/>
  <c r="AI2759" i="2"/>
  <c r="AI2760" i="2"/>
  <c r="AI2761" i="2"/>
  <c r="AI2762" i="2"/>
  <c r="AI2763" i="2"/>
  <c r="AI2764" i="2"/>
  <c r="AI2765" i="2"/>
  <c r="AI2766" i="2"/>
  <c r="AI2767" i="2"/>
  <c r="AI2768" i="2"/>
  <c r="AI2769" i="2"/>
  <c r="AI2770" i="2"/>
  <c r="AI2771" i="2"/>
  <c r="AI2772" i="2"/>
  <c r="AI2773" i="2"/>
  <c r="AI2774" i="2"/>
  <c r="AI2775" i="2"/>
  <c r="AI2776" i="2"/>
  <c r="AI2777" i="2"/>
  <c r="AI2778" i="2"/>
  <c r="AI2779" i="2"/>
  <c r="AI2780" i="2"/>
  <c r="AI2781" i="2"/>
  <c r="AI2782" i="2"/>
  <c r="AI2783" i="2"/>
  <c r="AI2784" i="2"/>
  <c r="AI2785" i="2"/>
  <c r="AI2786" i="2"/>
  <c r="AI2787" i="2"/>
  <c r="AI2788" i="2"/>
  <c r="AI2789" i="2"/>
  <c r="AI2790" i="2"/>
  <c r="AI2791" i="2"/>
  <c r="AI2792" i="2"/>
  <c r="AI2793" i="2"/>
  <c r="AI2794" i="2"/>
  <c r="AI2795" i="2"/>
  <c r="AI2796" i="2"/>
  <c r="AI2797" i="2"/>
  <c r="AI2798" i="2"/>
  <c r="AI2799" i="2"/>
  <c r="AI2800" i="2"/>
  <c r="AI2801" i="2"/>
  <c r="AI2802" i="2"/>
  <c r="AI2803" i="2"/>
  <c r="AI2804" i="2"/>
  <c r="AI2805" i="2"/>
  <c r="AI2806" i="2"/>
  <c r="AI2807" i="2"/>
  <c r="AI2808" i="2"/>
  <c r="AI2809" i="2"/>
  <c r="AI2810" i="2"/>
  <c r="AI2811" i="2"/>
  <c r="AI2812" i="2"/>
  <c r="AI2813" i="2"/>
  <c r="AI2814" i="2"/>
  <c r="AI2815" i="2"/>
  <c r="AI2816" i="2"/>
  <c r="AI2817" i="2"/>
  <c r="AI2818" i="2"/>
  <c r="AI2819" i="2"/>
  <c r="AI2820" i="2"/>
  <c r="AI2821" i="2"/>
  <c r="AI2822" i="2"/>
  <c r="AI2823" i="2"/>
  <c r="AI2824" i="2"/>
  <c r="AI2825" i="2"/>
  <c r="AI2826" i="2"/>
  <c r="AI2827" i="2"/>
  <c r="AI2828" i="2"/>
  <c r="AI2829" i="2"/>
  <c r="AI2830" i="2"/>
  <c r="AI2831" i="2"/>
  <c r="AI2832" i="2"/>
  <c r="AI2833" i="2"/>
  <c r="AI2834" i="2"/>
  <c r="AI2835" i="2"/>
  <c r="AI2836" i="2"/>
  <c r="AI2837" i="2"/>
  <c r="AI2838" i="2"/>
  <c r="AI2839" i="2"/>
  <c r="AI2840" i="2"/>
  <c r="AI2841" i="2"/>
  <c r="AI2842" i="2"/>
  <c r="AI2843" i="2"/>
  <c r="AI2844" i="2"/>
  <c r="AI2845" i="2"/>
  <c r="AI2846" i="2"/>
  <c r="AI2847" i="2"/>
  <c r="AI2848" i="2"/>
  <c r="AI2849" i="2"/>
  <c r="AI2850" i="2"/>
  <c r="AI2851" i="2"/>
  <c r="AI2852" i="2"/>
  <c r="AI2853" i="2"/>
  <c r="AI2854" i="2"/>
  <c r="AI2855" i="2"/>
  <c r="AI2856" i="2"/>
  <c r="AI2857" i="2"/>
  <c r="AI2858" i="2"/>
  <c r="AI2859" i="2"/>
  <c r="AI2860" i="2"/>
  <c r="AI2861" i="2"/>
  <c r="AI2862" i="2"/>
  <c r="AI2863" i="2"/>
  <c r="AI2864" i="2"/>
  <c r="AI2865" i="2"/>
  <c r="AI2866" i="2"/>
  <c r="AI2867" i="2"/>
  <c r="AI2868" i="2"/>
  <c r="AI2869" i="2"/>
  <c r="AI2870" i="2"/>
  <c r="AI2871" i="2"/>
  <c r="AI2872" i="2"/>
  <c r="AI2873" i="2"/>
  <c r="AI2874" i="2"/>
  <c r="AI2875" i="2"/>
  <c r="AI2876" i="2"/>
  <c r="AI2877" i="2"/>
  <c r="AI2878" i="2"/>
  <c r="AI2879" i="2"/>
  <c r="AI2880" i="2"/>
  <c r="AI2881" i="2"/>
  <c r="AI2882" i="2"/>
  <c r="AI2883" i="2"/>
  <c r="AI2884" i="2"/>
  <c r="AI2885" i="2"/>
  <c r="AI2886" i="2"/>
  <c r="AI2887" i="2"/>
  <c r="AI2888" i="2"/>
  <c r="AI2889" i="2"/>
  <c r="AI2890" i="2"/>
  <c r="AI2891" i="2"/>
  <c r="AI2892" i="2"/>
  <c r="AI2893" i="2"/>
  <c r="AI2894" i="2"/>
  <c r="AI2895" i="2"/>
  <c r="AI2896" i="2"/>
  <c r="AI2897" i="2"/>
  <c r="AI2898" i="2"/>
  <c r="AI2899" i="2"/>
  <c r="AI2900" i="2"/>
  <c r="AI2901" i="2"/>
  <c r="AI2902" i="2"/>
  <c r="AI2903" i="2"/>
  <c r="AI2904" i="2"/>
  <c r="AI2905" i="2"/>
  <c r="AI2906" i="2"/>
  <c r="AI2907" i="2"/>
  <c r="AI2908" i="2"/>
  <c r="AI2909" i="2"/>
  <c r="AI2910" i="2"/>
  <c r="AI2911" i="2"/>
  <c r="AI2912" i="2"/>
  <c r="AI2913" i="2"/>
  <c r="AI2914" i="2"/>
  <c r="AI2915" i="2"/>
  <c r="AI2916" i="2"/>
  <c r="AI2917" i="2"/>
  <c r="AI2918" i="2"/>
  <c r="AI2919" i="2"/>
  <c r="AI2920" i="2"/>
  <c r="AI2921" i="2"/>
  <c r="AI2922" i="2"/>
  <c r="AI2923" i="2"/>
  <c r="AI2924" i="2"/>
  <c r="AI2925" i="2"/>
  <c r="AI2926" i="2"/>
  <c r="AI2927" i="2"/>
  <c r="AI2928" i="2"/>
  <c r="AI2929" i="2"/>
  <c r="AI2930" i="2"/>
  <c r="AI2931" i="2"/>
  <c r="AI2932" i="2"/>
  <c r="AI2933" i="2"/>
  <c r="AI2934" i="2"/>
  <c r="AI2935" i="2"/>
  <c r="AI2936" i="2"/>
  <c r="AI2937" i="2"/>
  <c r="AI2938" i="2"/>
  <c r="AI2939" i="2"/>
  <c r="AI2940" i="2"/>
  <c r="AI2941" i="2"/>
  <c r="AI2942" i="2"/>
  <c r="AI2943" i="2"/>
  <c r="AI2944" i="2"/>
  <c r="AI2945" i="2"/>
  <c r="AI2946" i="2"/>
  <c r="AI2947" i="2"/>
  <c r="AI2948" i="2"/>
  <c r="AI2949" i="2"/>
  <c r="AI2950" i="2"/>
  <c r="AI2951" i="2"/>
  <c r="AI2952" i="2"/>
  <c r="AI2953" i="2"/>
  <c r="AI2954" i="2"/>
  <c r="AI2955" i="2"/>
  <c r="AI2956" i="2"/>
  <c r="AI2957" i="2"/>
  <c r="AI2958" i="2"/>
  <c r="AI2959" i="2"/>
  <c r="AI2960" i="2"/>
  <c r="AI2961" i="2"/>
  <c r="AI2962" i="2"/>
  <c r="AI2963" i="2"/>
  <c r="AI2964" i="2"/>
  <c r="AI2965" i="2"/>
  <c r="AI2966" i="2"/>
  <c r="AI2967" i="2"/>
  <c r="AI2968" i="2"/>
  <c r="AI2969" i="2"/>
  <c r="AI2970" i="2"/>
  <c r="AI2971" i="2"/>
  <c r="AI2972" i="2"/>
  <c r="AI2973" i="2"/>
  <c r="AI2974" i="2"/>
  <c r="AI2975" i="2"/>
  <c r="AI2976" i="2"/>
  <c r="AI2977" i="2"/>
  <c r="AI2978" i="2"/>
  <c r="AI2979" i="2"/>
  <c r="AI2980" i="2"/>
  <c r="AI2981" i="2"/>
  <c r="AI2982" i="2"/>
  <c r="AI2983" i="2"/>
  <c r="AI2984" i="2"/>
  <c r="AI2985" i="2"/>
  <c r="AI2986" i="2"/>
  <c r="AI2987" i="2"/>
  <c r="AI2988" i="2"/>
  <c r="AI2989" i="2"/>
  <c r="AI2990" i="2"/>
  <c r="AI2991" i="2"/>
  <c r="AI2992" i="2"/>
  <c r="AI2993" i="2"/>
  <c r="AI2994" i="2"/>
  <c r="AI2995" i="2"/>
  <c r="AI2996" i="2"/>
  <c r="AI2997" i="2"/>
  <c r="AI2998" i="2"/>
  <c r="AI2999" i="2"/>
  <c r="E4" i="5"/>
  <c r="E12" i="5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148" i="2"/>
  <c r="AK2149" i="2"/>
  <c r="AK2150" i="2"/>
  <c r="AK2151" i="2"/>
  <c r="AK2152" i="2"/>
  <c r="AK2153" i="2"/>
  <c r="AK2154" i="2"/>
  <c r="AK2155" i="2"/>
  <c r="AK2156" i="2"/>
  <c r="AK2157" i="2"/>
  <c r="AK2158" i="2"/>
  <c r="AK2159" i="2"/>
  <c r="AK2160" i="2"/>
  <c r="AK2161" i="2"/>
  <c r="AK2162" i="2"/>
  <c r="AK2163" i="2"/>
  <c r="AK2164" i="2"/>
  <c r="AK2165" i="2"/>
  <c r="AK2166" i="2"/>
  <c r="AK2167" i="2"/>
  <c r="AK2168" i="2"/>
  <c r="AK2169" i="2"/>
  <c r="AK2170" i="2"/>
  <c r="AK2171" i="2"/>
  <c r="AK2172" i="2"/>
  <c r="AK2173" i="2"/>
  <c r="AK2174" i="2"/>
  <c r="AK2175" i="2"/>
  <c r="AK2176" i="2"/>
  <c r="AK2177" i="2"/>
  <c r="AK2178" i="2"/>
  <c r="AK2179" i="2"/>
  <c r="AK2180" i="2"/>
  <c r="AK2181" i="2"/>
  <c r="AK2182" i="2"/>
  <c r="AK2183" i="2"/>
  <c r="AK2184" i="2"/>
  <c r="AK2185" i="2"/>
  <c r="AK2186" i="2"/>
  <c r="AK2187" i="2"/>
  <c r="AK2188" i="2"/>
  <c r="AK2189" i="2"/>
  <c r="AK2190" i="2"/>
  <c r="AK2191" i="2"/>
  <c r="AK2192" i="2"/>
  <c r="AK2193" i="2"/>
  <c r="AK2194" i="2"/>
  <c r="AK2195" i="2"/>
  <c r="AK2196" i="2"/>
  <c r="AK2197" i="2"/>
  <c r="AK2198" i="2"/>
  <c r="AK2199" i="2"/>
  <c r="AK2200" i="2"/>
  <c r="AK2201" i="2"/>
  <c r="AK2202" i="2"/>
  <c r="AK2203" i="2"/>
  <c r="AK2204" i="2"/>
  <c r="AK2205" i="2"/>
  <c r="AK2206" i="2"/>
  <c r="AK2207" i="2"/>
  <c r="AK2208" i="2"/>
  <c r="AK2209" i="2"/>
  <c r="AK2210" i="2"/>
  <c r="AK2211" i="2"/>
  <c r="AK2212" i="2"/>
  <c r="AK2213" i="2"/>
  <c r="AK2214" i="2"/>
  <c r="AK2215" i="2"/>
  <c r="AK2216" i="2"/>
  <c r="AK2217" i="2"/>
  <c r="AK2218" i="2"/>
  <c r="AK2219" i="2"/>
  <c r="AK2220" i="2"/>
  <c r="AK2221" i="2"/>
  <c r="AK2222" i="2"/>
  <c r="AK2223" i="2"/>
  <c r="AK2224" i="2"/>
  <c r="AK2225" i="2"/>
  <c r="AK2226" i="2"/>
  <c r="AK2227" i="2"/>
  <c r="AK2228" i="2"/>
  <c r="AK2229" i="2"/>
  <c r="AK2230" i="2"/>
  <c r="AK2231" i="2"/>
  <c r="AK2232" i="2"/>
  <c r="AK2233" i="2"/>
  <c r="AK2234" i="2"/>
  <c r="AK2235" i="2"/>
  <c r="AK2236" i="2"/>
  <c r="AK2237" i="2"/>
  <c r="AK2238" i="2"/>
  <c r="AK2239" i="2"/>
  <c r="AK2240" i="2"/>
  <c r="AK2241" i="2"/>
  <c r="AK2242" i="2"/>
  <c r="AK2243" i="2"/>
  <c r="AK2244" i="2"/>
  <c r="AK2245" i="2"/>
  <c r="AK2246" i="2"/>
  <c r="AK2247" i="2"/>
  <c r="AK2248" i="2"/>
  <c r="AK2249" i="2"/>
  <c r="AK2250" i="2"/>
  <c r="AK2251" i="2"/>
  <c r="AK2252" i="2"/>
  <c r="AK2253" i="2"/>
  <c r="AK2254" i="2"/>
  <c r="AK2255" i="2"/>
  <c r="AK2256" i="2"/>
  <c r="AK2257" i="2"/>
  <c r="AK2258" i="2"/>
  <c r="AK2259" i="2"/>
  <c r="AK2260" i="2"/>
  <c r="AK2261" i="2"/>
  <c r="AK2262" i="2"/>
  <c r="AK2263" i="2"/>
  <c r="AK2264" i="2"/>
  <c r="AK2265" i="2"/>
  <c r="AK2266" i="2"/>
  <c r="AK2267" i="2"/>
  <c r="AK2268" i="2"/>
  <c r="AK2269" i="2"/>
  <c r="AK2270" i="2"/>
  <c r="AK2271" i="2"/>
  <c r="AK2272" i="2"/>
  <c r="AK2273" i="2"/>
  <c r="AK2274" i="2"/>
  <c r="AK2275" i="2"/>
  <c r="AK2276" i="2"/>
  <c r="AK2277" i="2"/>
  <c r="AK2278" i="2"/>
  <c r="AK2279" i="2"/>
  <c r="AK2280" i="2"/>
  <c r="AK2281" i="2"/>
  <c r="AK2282" i="2"/>
  <c r="AK2283" i="2"/>
  <c r="AK2284" i="2"/>
  <c r="AK2285" i="2"/>
  <c r="AK2286" i="2"/>
  <c r="AK2287" i="2"/>
  <c r="AK2288" i="2"/>
  <c r="AK2289" i="2"/>
  <c r="AK2290" i="2"/>
  <c r="AK2291" i="2"/>
  <c r="AK2292" i="2"/>
  <c r="AK2293" i="2"/>
  <c r="AK2294" i="2"/>
  <c r="AK2295" i="2"/>
  <c r="AK2296" i="2"/>
  <c r="AK2297" i="2"/>
  <c r="AK2298" i="2"/>
  <c r="AK2299" i="2"/>
  <c r="AK2300" i="2"/>
  <c r="AK2301" i="2"/>
  <c r="AK2302" i="2"/>
  <c r="AK2303" i="2"/>
  <c r="AK2304" i="2"/>
  <c r="AK2305" i="2"/>
  <c r="AK2306" i="2"/>
  <c r="AK2307" i="2"/>
  <c r="AK2308" i="2"/>
  <c r="AK2309" i="2"/>
  <c r="AK2310" i="2"/>
  <c r="AK2311" i="2"/>
  <c r="AK2312" i="2"/>
  <c r="AK2313" i="2"/>
  <c r="AK2314" i="2"/>
  <c r="AK2315" i="2"/>
  <c r="AK2316" i="2"/>
  <c r="AK2317" i="2"/>
  <c r="AK2318" i="2"/>
  <c r="AK2319" i="2"/>
  <c r="AK2320" i="2"/>
  <c r="AK2321" i="2"/>
  <c r="AK2322" i="2"/>
  <c r="AK2323" i="2"/>
  <c r="AK2324" i="2"/>
  <c r="AK2325" i="2"/>
  <c r="AK2326" i="2"/>
  <c r="AK2327" i="2"/>
  <c r="AK2328" i="2"/>
  <c r="AK2329" i="2"/>
  <c r="AK2330" i="2"/>
  <c r="AK2331" i="2"/>
  <c r="AK2332" i="2"/>
  <c r="AK2333" i="2"/>
  <c r="AK2334" i="2"/>
  <c r="AK2335" i="2"/>
  <c r="AK2336" i="2"/>
  <c r="AK2337" i="2"/>
  <c r="AK2338" i="2"/>
  <c r="AK2339" i="2"/>
  <c r="AK2340" i="2"/>
  <c r="AK2341" i="2"/>
  <c r="AK2342" i="2"/>
  <c r="AK2343" i="2"/>
  <c r="AK2344" i="2"/>
  <c r="AK2345" i="2"/>
  <c r="AK2346" i="2"/>
  <c r="AK2347" i="2"/>
  <c r="AK2348" i="2"/>
  <c r="AK2349" i="2"/>
  <c r="AK2350" i="2"/>
  <c r="AK2351" i="2"/>
  <c r="AK2352" i="2"/>
  <c r="AK2353" i="2"/>
  <c r="AK2354" i="2"/>
  <c r="AK2355" i="2"/>
  <c r="AK2356" i="2"/>
  <c r="AK2357" i="2"/>
  <c r="AK2358" i="2"/>
  <c r="AK2359" i="2"/>
  <c r="AK2360" i="2"/>
  <c r="AK2361" i="2"/>
  <c r="AK2362" i="2"/>
  <c r="AK2363" i="2"/>
  <c r="AK2364" i="2"/>
  <c r="AK2365" i="2"/>
  <c r="AK2366" i="2"/>
  <c r="AK2367" i="2"/>
  <c r="AK2368" i="2"/>
  <c r="AK2369" i="2"/>
  <c r="AK2370" i="2"/>
  <c r="AK2371" i="2"/>
  <c r="AK2372" i="2"/>
  <c r="AK2373" i="2"/>
  <c r="AK2374" i="2"/>
  <c r="AK2375" i="2"/>
  <c r="AK2376" i="2"/>
  <c r="AK2377" i="2"/>
  <c r="AK2378" i="2"/>
  <c r="AK2379" i="2"/>
  <c r="AK2380" i="2"/>
  <c r="AK2381" i="2"/>
  <c r="AK2382" i="2"/>
  <c r="AK2383" i="2"/>
  <c r="AK2384" i="2"/>
  <c r="AK2385" i="2"/>
  <c r="AK2386" i="2"/>
  <c r="AK2387" i="2"/>
  <c r="AK2388" i="2"/>
  <c r="AK2389" i="2"/>
  <c r="AK2390" i="2"/>
  <c r="AK2391" i="2"/>
  <c r="AK2392" i="2"/>
  <c r="AK2393" i="2"/>
  <c r="AK2394" i="2"/>
  <c r="AK2395" i="2"/>
  <c r="AK2396" i="2"/>
  <c r="AK2397" i="2"/>
  <c r="AK2398" i="2"/>
  <c r="AK2399" i="2"/>
  <c r="AK2400" i="2"/>
  <c r="AK2401" i="2"/>
  <c r="AK2402" i="2"/>
  <c r="AK2403" i="2"/>
  <c r="AK2404" i="2"/>
  <c r="AK2405" i="2"/>
  <c r="AK2406" i="2"/>
  <c r="AK2407" i="2"/>
  <c r="AK2408" i="2"/>
  <c r="AK2409" i="2"/>
  <c r="AK2410" i="2"/>
  <c r="AK2411" i="2"/>
  <c r="AK2412" i="2"/>
  <c r="AK2413" i="2"/>
  <c r="AK2414" i="2"/>
  <c r="AK2415" i="2"/>
  <c r="AK2416" i="2"/>
  <c r="AK2417" i="2"/>
  <c r="AK2418" i="2"/>
  <c r="AK2419" i="2"/>
  <c r="AK2420" i="2"/>
  <c r="AK2421" i="2"/>
  <c r="AK2422" i="2"/>
  <c r="AK2423" i="2"/>
  <c r="AK2424" i="2"/>
  <c r="AK2425" i="2"/>
  <c r="AK2426" i="2"/>
  <c r="AK2427" i="2"/>
  <c r="AK2428" i="2"/>
  <c r="AK2429" i="2"/>
  <c r="AK2430" i="2"/>
  <c r="AK2431" i="2"/>
  <c r="AK2432" i="2"/>
  <c r="AK2433" i="2"/>
  <c r="AK2434" i="2"/>
  <c r="AK2435" i="2"/>
  <c r="AK2436" i="2"/>
  <c r="AK2437" i="2"/>
  <c r="AK2438" i="2"/>
  <c r="AK2439" i="2"/>
  <c r="AK2440" i="2"/>
  <c r="AK2441" i="2"/>
  <c r="AK2442" i="2"/>
  <c r="AK2443" i="2"/>
  <c r="AK2444" i="2"/>
  <c r="AK2445" i="2"/>
  <c r="AK2446" i="2"/>
  <c r="AK2447" i="2"/>
  <c r="AK2448" i="2"/>
  <c r="AK2449" i="2"/>
  <c r="AK2450" i="2"/>
  <c r="AK2451" i="2"/>
  <c r="AK2452" i="2"/>
  <c r="AK2453" i="2"/>
  <c r="AK2454" i="2"/>
  <c r="AK2455" i="2"/>
  <c r="AK2456" i="2"/>
  <c r="AK2457" i="2"/>
  <c r="AK2458" i="2"/>
  <c r="AK2459" i="2"/>
  <c r="AK2460" i="2"/>
  <c r="AK2461" i="2"/>
  <c r="AK2462" i="2"/>
  <c r="AK2463" i="2"/>
  <c r="AK2464" i="2"/>
  <c r="AK2465" i="2"/>
  <c r="AK2466" i="2"/>
  <c r="AK2467" i="2"/>
  <c r="AK2468" i="2"/>
  <c r="AK2469" i="2"/>
  <c r="AK2470" i="2"/>
  <c r="AK2471" i="2"/>
  <c r="AK2472" i="2"/>
  <c r="AK2473" i="2"/>
  <c r="AK2474" i="2"/>
  <c r="AK2475" i="2"/>
  <c r="AK2476" i="2"/>
  <c r="AK2477" i="2"/>
  <c r="AK2478" i="2"/>
  <c r="AK2479" i="2"/>
  <c r="AK2480" i="2"/>
  <c r="AK2481" i="2"/>
  <c r="AK2482" i="2"/>
  <c r="AK2483" i="2"/>
  <c r="AK2484" i="2"/>
  <c r="AK2485" i="2"/>
  <c r="AK2486" i="2"/>
  <c r="AK2487" i="2"/>
  <c r="AK2488" i="2"/>
  <c r="AK2489" i="2"/>
  <c r="AK2490" i="2"/>
  <c r="AK2491" i="2"/>
  <c r="AK2492" i="2"/>
  <c r="AK2493" i="2"/>
  <c r="AK2494" i="2"/>
  <c r="AK2495" i="2"/>
  <c r="AK2496" i="2"/>
  <c r="AK2497" i="2"/>
  <c r="AK2498" i="2"/>
  <c r="AK2499" i="2"/>
  <c r="AK2500" i="2"/>
  <c r="AK2501" i="2"/>
  <c r="AK2502" i="2"/>
  <c r="AK2503" i="2"/>
  <c r="AK2504" i="2"/>
  <c r="AK2505" i="2"/>
  <c r="AK2506" i="2"/>
  <c r="AK2507" i="2"/>
  <c r="AK2508" i="2"/>
  <c r="AK2509" i="2"/>
  <c r="AK2510" i="2"/>
  <c r="AK2511" i="2"/>
  <c r="AK2512" i="2"/>
  <c r="AK2513" i="2"/>
  <c r="AK2514" i="2"/>
  <c r="AK2515" i="2"/>
  <c r="AK2516" i="2"/>
  <c r="AK2517" i="2"/>
  <c r="AK2518" i="2"/>
  <c r="AK2519" i="2"/>
  <c r="AK2520" i="2"/>
  <c r="AK2521" i="2"/>
  <c r="AK2522" i="2"/>
  <c r="AK2523" i="2"/>
  <c r="AK2524" i="2"/>
  <c r="AK2525" i="2"/>
  <c r="AK2526" i="2"/>
  <c r="AK2527" i="2"/>
  <c r="AK2528" i="2"/>
  <c r="AK2529" i="2"/>
  <c r="AK2530" i="2"/>
  <c r="AK2531" i="2"/>
  <c r="AK2532" i="2"/>
  <c r="AK2533" i="2"/>
  <c r="AK2534" i="2"/>
  <c r="AK2535" i="2"/>
  <c r="AK2536" i="2"/>
  <c r="AK2537" i="2"/>
  <c r="AK2538" i="2"/>
  <c r="AK2539" i="2"/>
  <c r="AK2540" i="2"/>
  <c r="AK2541" i="2"/>
  <c r="AK2542" i="2"/>
  <c r="AK2543" i="2"/>
  <c r="AK2544" i="2"/>
  <c r="AK2545" i="2"/>
  <c r="AK2546" i="2"/>
  <c r="AK2547" i="2"/>
  <c r="AK2548" i="2"/>
  <c r="AK2549" i="2"/>
  <c r="AK2550" i="2"/>
  <c r="AK2551" i="2"/>
  <c r="AK2552" i="2"/>
  <c r="AK2553" i="2"/>
  <c r="AK2554" i="2"/>
  <c r="AK2555" i="2"/>
  <c r="AK2556" i="2"/>
  <c r="AK2557" i="2"/>
  <c r="AK2558" i="2"/>
  <c r="AK2559" i="2"/>
  <c r="AK2560" i="2"/>
  <c r="AK2561" i="2"/>
  <c r="AK2562" i="2"/>
  <c r="AK2563" i="2"/>
  <c r="AK2564" i="2"/>
  <c r="AK2565" i="2"/>
  <c r="AK2566" i="2"/>
  <c r="AK2567" i="2"/>
  <c r="AK2568" i="2"/>
  <c r="AK2569" i="2"/>
  <c r="AK2570" i="2"/>
  <c r="AK2571" i="2"/>
  <c r="AK2572" i="2"/>
  <c r="AK2573" i="2"/>
  <c r="AK2574" i="2"/>
  <c r="AK2575" i="2"/>
  <c r="AK2576" i="2"/>
  <c r="AK2577" i="2"/>
  <c r="AK2578" i="2"/>
  <c r="AK2579" i="2"/>
  <c r="AK2580" i="2"/>
  <c r="AK2581" i="2"/>
  <c r="AK2582" i="2"/>
  <c r="AK2583" i="2"/>
  <c r="AK2584" i="2"/>
  <c r="AK2585" i="2"/>
  <c r="AK2586" i="2"/>
  <c r="AK2587" i="2"/>
  <c r="AK2588" i="2"/>
  <c r="AK2589" i="2"/>
  <c r="AK2590" i="2"/>
  <c r="AK2591" i="2"/>
  <c r="AK2592" i="2"/>
  <c r="AK2593" i="2"/>
  <c r="AK2594" i="2"/>
  <c r="AK2595" i="2"/>
  <c r="AK2596" i="2"/>
  <c r="AK2597" i="2"/>
  <c r="AK2598" i="2"/>
  <c r="AK2599" i="2"/>
  <c r="AK2600" i="2"/>
  <c r="AK2601" i="2"/>
  <c r="AK2602" i="2"/>
  <c r="AK2603" i="2"/>
  <c r="AK2604" i="2"/>
  <c r="AK2605" i="2"/>
  <c r="AK2606" i="2"/>
  <c r="AK2607" i="2"/>
  <c r="AK2608" i="2"/>
  <c r="AK2609" i="2"/>
  <c r="AK2610" i="2"/>
  <c r="AK2611" i="2"/>
  <c r="AK2612" i="2"/>
  <c r="AK2613" i="2"/>
  <c r="AK2614" i="2"/>
  <c r="AK2615" i="2"/>
  <c r="AK2616" i="2"/>
  <c r="AK2617" i="2"/>
  <c r="AK2618" i="2"/>
  <c r="AK2619" i="2"/>
  <c r="AK2620" i="2"/>
  <c r="AK2621" i="2"/>
  <c r="AK2622" i="2"/>
  <c r="AK2623" i="2"/>
  <c r="AK2624" i="2"/>
  <c r="AK2625" i="2"/>
  <c r="AK2626" i="2"/>
  <c r="AK2627" i="2"/>
  <c r="AK2628" i="2"/>
  <c r="AK2629" i="2"/>
  <c r="AK2630" i="2"/>
  <c r="AK2631" i="2"/>
  <c r="AK2632" i="2"/>
  <c r="AK2633" i="2"/>
  <c r="AK2634" i="2"/>
  <c r="AK2635" i="2"/>
  <c r="AK2636" i="2"/>
  <c r="AK2637" i="2"/>
  <c r="AK2638" i="2"/>
  <c r="AK2639" i="2"/>
  <c r="AK2640" i="2"/>
  <c r="AK2641" i="2"/>
  <c r="AK2642" i="2"/>
  <c r="AK2643" i="2"/>
  <c r="AK2644" i="2"/>
  <c r="AK2645" i="2"/>
  <c r="AK2646" i="2"/>
  <c r="AK2647" i="2"/>
  <c r="AK2648" i="2"/>
  <c r="AK2649" i="2"/>
  <c r="AK2650" i="2"/>
  <c r="AK2651" i="2"/>
  <c r="AK2652" i="2"/>
  <c r="AK2653" i="2"/>
  <c r="AK2654" i="2"/>
  <c r="AK2655" i="2"/>
  <c r="AK2656" i="2"/>
  <c r="AK2657" i="2"/>
  <c r="AK2658" i="2"/>
  <c r="AK2659" i="2"/>
  <c r="AK2660" i="2"/>
  <c r="AK2661" i="2"/>
  <c r="AK2662" i="2"/>
  <c r="AK2663" i="2"/>
  <c r="AK2664" i="2"/>
  <c r="AK2665" i="2"/>
  <c r="AK2666" i="2"/>
  <c r="AK2667" i="2"/>
  <c r="AK2668" i="2"/>
  <c r="AK2669" i="2"/>
  <c r="AK2670" i="2"/>
  <c r="AK2671" i="2"/>
  <c r="AK2672" i="2"/>
  <c r="AK2673" i="2"/>
  <c r="AK2674" i="2"/>
  <c r="AK2675" i="2"/>
  <c r="AK2676" i="2"/>
  <c r="AK2677" i="2"/>
  <c r="AK2678" i="2"/>
  <c r="AK2679" i="2"/>
  <c r="AK2680" i="2"/>
  <c r="AK2681" i="2"/>
  <c r="AK2682" i="2"/>
  <c r="AK2683" i="2"/>
  <c r="AK2684" i="2"/>
  <c r="AK2685" i="2"/>
  <c r="AK2686" i="2"/>
  <c r="AK2687" i="2"/>
  <c r="AK2688" i="2"/>
  <c r="AK2689" i="2"/>
  <c r="AK2690" i="2"/>
  <c r="AK2691" i="2"/>
  <c r="AK2692" i="2"/>
  <c r="AK2693" i="2"/>
  <c r="AK2694" i="2"/>
  <c r="AK2695" i="2"/>
  <c r="AK2696" i="2"/>
  <c r="AK2697" i="2"/>
  <c r="AK2698" i="2"/>
  <c r="AK2699" i="2"/>
  <c r="AK2700" i="2"/>
  <c r="AK2701" i="2"/>
  <c r="AK2702" i="2"/>
  <c r="AK2703" i="2"/>
  <c r="AK2704" i="2"/>
  <c r="AK2705" i="2"/>
  <c r="AK2706" i="2"/>
  <c r="AK2707" i="2"/>
  <c r="AK2708" i="2"/>
  <c r="AK2709" i="2"/>
  <c r="AK2710" i="2"/>
  <c r="AK2711" i="2"/>
  <c r="AK2712" i="2"/>
  <c r="AK2713" i="2"/>
  <c r="AK2714" i="2"/>
  <c r="AK2715" i="2"/>
  <c r="AK2716" i="2"/>
  <c r="AK2717" i="2"/>
  <c r="AK2718" i="2"/>
  <c r="AK2719" i="2"/>
  <c r="AK2720" i="2"/>
  <c r="AK2721" i="2"/>
  <c r="AK2722" i="2"/>
  <c r="AK2723" i="2"/>
  <c r="AK2724" i="2"/>
  <c r="AK2725" i="2"/>
  <c r="AK2726" i="2"/>
  <c r="AK2727" i="2"/>
  <c r="AK2728" i="2"/>
  <c r="AK2729" i="2"/>
  <c r="AK2730" i="2"/>
  <c r="AK2731" i="2"/>
  <c r="AK2732" i="2"/>
  <c r="AK2733" i="2"/>
  <c r="AK2734" i="2"/>
  <c r="AK2735" i="2"/>
  <c r="AK2736" i="2"/>
  <c r="AK2737" i="2"/>
  <c r="AK2738" i="2"/>
  <c r="AK2739" i="2"/>
  <c r="AK2740" i="2"/>
  <c r="AK2741" i="2"/>
  <c r="AK2742" i="2"/>
  <c r="AK2743" i="2"/>
  <c r="AK2744" i="2"/>
  <c r="AK2745" i="2"/>
  <c r="AK2746" i="2"/>
  <c r="AK2747" i="2"/>
  <c r="AK2748" i="2"/>
  <c r="AK2749" i="2"/>
  <c r="AK2750" i="2"/>
  <c r="AK2751" i="2"/>
  <c r="AK2752" i="2"/>
  <c r="AK2753" i="2"/>
  <c r="AK2754" i="2"/>
  <c r="AK2755" i="2"/>
  <c r="AK2756" i="2"/>
  <c r="AK2757" i="2"/>
  <c r="AK2758" i="2"/>
  <c r="AK2759" i="2"/>
  <c r="AK2760" i="2"/>
  <c r="AK2761" i="2"/>
  <c r="AK2762" i="2"/>
  <c r="AK2763" i="2"/>
  <c r="AK2764" i="2"/>
  <c r="AK2765" i="2"/>
  <c r="AK2766" i="2"/>
  <c r="AK2767" i="2"/>
  <c r="AK2768" i="2"/>
  <c r="AK2769" i="2"/>
  <c r="AK2770" i="2"/>
  <c r="AK2771" i="2"/>
  <c r="AK2772" i="2"/>
  <c r="AK2773" i="2"/>
  <c r="AK2774" i="2"/>
  <c r="AK2775" i="2"/>
  <c r="AK2776" i="2"/>
  <c r="AK2777" i="2"/>
  <c r="AK2778" i="2"/>
  <c r="AK2779" i="2"/>
  <c r="AK2780" i="2"/>
  <c r="AK2781" i="2"/>
  <c r="AK2782" i="2"/>
  <c r="AK2783" i="2"/>
  <c r="AK2784" i="2"/>
  <c r="AK2785" i="2"/>
  <c r="AK2786" i="2"/>
  <c r="AK2787" i="2"/>
  <c r="AK2788" i="2"/>
  <c r="AK2789" i="2"/>
  <c r="AK2790" i="2"/>
  <c r="AK2791" i="2"/>
  <c r="AK2792" i="2"/>
  <c r="AK2793" i="2"/>
  <c r="AK2794" i="2"/>
  <c r="AK2795" i="2"/>
  <c r="AK2796" i="2"/>
  <c r="AK2797" i="2"/>
  <c r="AK2798" i="2"/>
  <c r="AK2799" i="2"/>
  <c r="AK2800" i="2"/>
  <c r="AK2801" i="2"/>
  <c r="AK2802" i="2"/>
  <c r="AK2803" i="2"/>
  <c r="AK2804" i="2"/>
  <c r="AK2805" i="2"/>
  <c r="AK2806" i="2"/>
  <c r="AK2807" i="2"/>
  <c r="AK2808" i="2"/>
  <c r="AK2809" i="2"/>
  <c r="AK2810" i="2"/>
  <c r="AK2811" i="2"/>
  <c r="AK2812" i="2"/>
  <c r="AK2813" i="2"/>
  <c r="AK2814" i="2"/>
  <c r="AK2815" i="2"/>
  <c r="AK2816" i="2"/>
  <c r="AK2817" i="2"/>
  <c r="AK2818" i="2"/>
  <c r="AK2819" i="2"/>
  <c r="AK2820" i="2"/>
  <c r="AK2821" i="2"/>
  <c r="AK2822" i="2"/>
  <c r="AK2823" i="2"/>
  <c r="AK2824" i="2"/>
  <c r="AK2825" i="2"/>
  <c r="AK2826" i="2"/>
  <c r="AK2827" i="2"/>
  <c r="AK2828" i="2"/>
  <c r="AK2829" i="2"/>
  <c r="AK2830" i="2"/>
  <c r="AK2831" i="2"/>
  <c r="AK2832" i="2"/>
  <c r="AK2833" i="2"/>
  <c r="AK2834" i="2"/>
  <c r="AK2835" i="2"/>
  <c r="AK2836" i="2"/>
  <c r="AK2837" i="2"/>
  <c r="AK2838" i="2"/>
  <c r="AK2839" i="2"/>
  <c r="AK2840" i="2"/>
  <c r="AK2841" i="2"/>
  <c r="AK2842" i="2"/>
  <c r="AK2843" i="2"/>
  <c r="AK2844" i="2"/>
  <c r="AK2845" i="2"/>
  <c r="AK2846" i="2"/>
  <c r="AK2847" i="2"/>
  <c r="AK2848" i="2"/>
  <c r="AK2849" i="2"/>
  <c r="AK2850" i="2"/>
  <c r="AK2851" i="2"/>
  <c r="AK2852" i="2"/>
  <c r="AK2853" i="2"/>
  <c r="AK2854" i="2"/>
  <c r="AK2855" i="2"/>
  <c r="AK2856" i="2"/>
  <c r="AK2857" i="2"/>
  <c r="AK2858" i="2"/>
  <c r="AK2859" i="2"/>
  <c r="AK2860" i="2"/>
  <c r="AK2861" i="2"/>
  <c r="AK2862" i="2"/>
  <c r="AK2863" i="2"/>
  <c r="AK2864" i="2"/>
  <c r="AK2865" i="2"/>
  <c r="AK2866" i="2"/>
  <c r="AK2867" i="2"/>
  <c r="AK2868" i="2"/>
  <c r="AK2869" i="2"/>
  <c r="AK2870" i="2"/>
  <c r="AK2871" i="2"/>
  <c r="AK2872" i="2"/>
  <c r="AK2873" i="2"/>
  <c r="AK2874" i="2"/>
  <c r="AK2875" i="2"/>
  <c r="AK2876" i="2"/>
  <c r="AK2877" i="2"/>
  <c r="AK2878" i="2"/>
  <c r="AK2879" i="2"/>
  <c r="AK2880" i="2"/>
  <c r="AK2881" i="2"/>
  <c r="AK2882" i="2"/>
  <c r="AK2883" i="2"/>
  <c r="AK2884" i="2"/>
  <c r="AK2885" i="2"/>
  <c r="AK2886" i="2"/>
  <c r="AK2887" i="2"/>
  <c r="AK2888" i="2"/>
  <c r="AK2889" i="2"/>
  <c r="AK2890" i="2"/>
  <c r="AK2891" i="2"/>
  <c r="AK2892" i="2"/>
  <c r="AK2893" i="2"/>
  <c r="AK2894" i="2"/>
  <c r="AK2895" i="2"/>
  <c r="AK2896" i="2"/>
  <c r="AK2897" i="2"/>
  <c r="AK2898" i="2"/>
  <c r="AK2899" i="2"/>
  <c r="AK2900" i="2"/>
  <c r="AK2901" i="2"/>
  <c r="AK2902" i="2"/>
  <c r="AK2903" i="2"/>
  <c r="AK2904" i="2"/>
  <c r="AK2905" i="2"/>
  <c r="AK2906" i="2"/>
  <c r="AK2907" i="2"/>
  <c r="AK2908" i="2"/>
  <c r="AK2909" i="2"/>
  <c r="AK2910" i="2"/>
  <c r="AK2911" i="2"/>
  <c r="AK2912" i="2"/>
  <c r="AK2913" i="2"/>
  <c r="AK2914" i="2"/>
  <c r="AK2915" i="2"/>
  <c r="AK2916" i="2"/>
  <c r="AK2917" i="2"/>
  <c r="AK2918" i="2"/>
  <c r="AK2919" i="2"/>
  <c r="AK2920" i="2"/>
  <c r="AK2921" i="2"/>
  <c r="AK2922" i="2"/>
  <c r="AK2923" i="2"/>
  <c r="AK2924" i="2"/>
  <c r="AK2925" i="2"/>
  <c r="AK2926" i="2"/>
  <c r="AK2927" i="2"/>
  <c r="AK2928" i="2"/>
  <c r="AK2929" i="2"/>
  <c r="AK2930" i="2"/>
  <c r="AK2931" i="2"/>
  <c r="AK2932" i="2"/>
  <c r="AK2933" i="2"/>
  <c r="AK2934" i="2"/>
  <c r="AK2935" i="2"/>
  <c r="AK2936" i="2"/>
  <c r="AK2937" i="2"/>
  <c r="AK2938" i="2"/>
  <c r="AK2939" i="2"/>
  <c r="AK2940" i="2"/>
  <c r="AK2941" i="2"/>
  <c r="AK2942" i="2"/>
  <c r="AK2943" i="2"/>
  <c r="AK2944" i="2"/>
  <c r="AK2945" i="2"/>
  <c r="AK2946" i="2"/>
  <c r="AK2947" i="2"/>
  <c r="AK2948" i="2"/>
  <c r="AK2949" i="2"/>
  <c r="AK2950" i="2"/>
  <c r="AK2951" i="2"/>
  <c r="AK2952" i="2"/>
  <c r="AK2953" i="2"/>
  <c r="AK2954" i="2"/>
  <c r="AK2955" i="2"/>
  <c r="AK2956" i="2"/>
  <c r="AK2957" i="2"/>
  <c r="AK2958" i="2"/>
  <c r="AK2959" i="2"/>
  <c r="AK2960" i="2"/>
  <c r="AK2961" i="2"/>
  <c r="AK2962" i="2"/>
  <c r="AK2963" i="2"/>
  <c r="AK2964" i="2"/>
  <c r="AK2965" i="2"/>
  <c r="AK2966" i="2"/>
  <c r="AK2967" i="2"/>
  <c r="AK2968" i="2"/>
  <c r="AK2969" i="2"/>
  <c r="AK2970" i="2"/>
  <c r="AK2971" i="2"/>
  <c r="AK2972" i="2"/>
  <c r="AK2973" i="2"/>
  <c r="AK2974" i="2"/>
  <c r="AK2975" i="2"/>
  <c r="AK2976" i="2"/>
  <c r="AK2977" i="2"/>
  <c r="AK2978" i="2"/>
  <c r="AK2979" i="2"/>
  <c r="AK2980" i="2"/>
  <c r="AK2981" i="2"/>
  <c r="AK2982" i="2"/>
  <c r="AK2983" i="2"/>
  <c r="AK2984" i="2"/>
  <c r="AK2985" i="2"/>
  <c r="AK2986" i="2"/>
  <c r="AK2987" i="2"/>
  <c r="AK2988" i="2"/>
  <c r="AK2989" i="2"/>
  <c r="AK2990" i="2"/>
  <c r="AK2991" i="2"/>
  <c r="AK2992" i="2"/>
  <c r="AK2993" i="2"/>
  <c r="AK2994" i="2"/>
  <c r="AK2995" i="2"/>
  <c r="AK2996" i="2"/>
  <c r="AK2997" i="2"/>
  <c r="AK2998" i="2"/>
  <c r="AK2999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1472" i="2"/>
  <c r="AJ1473" i="2"/>
  <c r="AJ1474" i="2"/>
  <c r="AJ1475" i="2"/>
  <c r="AJ1476" i="2"/>
  <c r="AJ1477" i="2"/>
  <c r="AJ1478" i="2"/>
  <c r="AJ1479" i="2"/>
  <c r="AJ1480" i="2"/>
  <c r="AJ1481" i="2"/>
  <c r="AJ1482" i="2"/>
  <c r="AJ1483" i="2"/>
  <c r="AJ1484" i="2"/>
  <c r="AJ1485" i="2"/>
  <c r="AJ1486" i="2"/>
  <c r="AJ1487" i="2"/>
  <c r="AJ1488" i="2"/>
  <c r="AJ1489" i="2"/>
  <c r="AJ1490" i="2"/>
  <c r="AJ1491" i="2"/>
  <c r="AJ1492" i="2"/>
  <c r="AJ1493" i="2"/>
  <c r="AJ1494" i="2"/>
  <c r="AJ1495" i="2"/>
  <c r="AJ1496" i="2"/>
  <c r="AJ1497" i="2"/>
  <c r="AJ1498" i="2"/>
  <c r="AJ1499" i="2"/>
  <c r="AJ1500" i="2"/>
  <c r="AJ1501" i="2"/>
  <c r="AJ1502" i="2"/>
  <c r="AJ1503" i="2"/>
  <c r="AJ1504" i="2"/>
  <c r="AJ1505" i="2"/>
  <c r="AJ1506" i="2"/>
  <c r="AJ1507" i="2"/>
  <c r="AJ1508" i="2"/>
  <c r="AJ1509" i="2"/>
  <c r="AJ1510" i="2"/>
  <c r="AJ1511" i="2"/>
  <c r="AJ1512" i="2"/>
  <c r="AJ1513" i="2"/>
  <c r="AJ1514" i="2"/>
  <c r="AJ1515" i="2"/>
  <c r="AJ1516" i="2"/>
  <c r="AJ1517" i="2"/>
  <c r="AJ1518" i="2"/>
  <c r="AJ1519" i="2"/>
  <c r="AJ1520" i="2"/>
  <c r="AJ1521" i="2"/>
  <c r="AJ1522" i="2"/>
  <c r="AJ1523" i="2"/>
  <c r="AJ1524" i="2"/>
  <c r="AJ1525" i="2"/>
  <c r="AJ1526" i="2"/>
  <c r="AJ1527" i="2"/>
  <c r="AJ1528" i="2"/>
  <c r="AJ1529" i="2"/>
  <c r="AJ1530" i="2"/>
  <c r="AJ1531" i="2"/>
  <c r="AJ1532" i="2"/>
  <c r="AJ1533" i="2"/>
  <c r="AJ1534" i="2"/>
  <c r="AJ1535" i="2"/>
  <c r="AJ1536" i="2"/>
  <c r="AJ1537" i="2"/>
  <c r="AJ1538" i="2"/>
  <c r="AJ1539" i="2"/>
  <c r="AJ1540" i="2"/>
  <c r="AJ1541" i="2"/>
  <c r="AJ1542" i="2"/>
  <c r="AJ1543" i="2"/>
  <c r="AJ1544" i="2"/>
  <c r="AJ1545" i="2"/>
  <c r="AJ1546" i="2"/>
  <c r="AJ1547" i="2"/>
  <c r="AJ1548" i="2"/>
  <c r="AJ1549" i="2"/>
  <c r="AJ1550" i="2"/>
  <c r="AJ1551" i="2"/>
  <c r="AJ1552" i="2"/>
  <c r="AJ1553" i="2"/>
  <c r="AJ1554" i="2"/>
  <c r="AJ1555" i="2"/>
  <c r="AJ1556" i="2"/>
  <c r="AJ1557" i="2"/>
  <c r="AJ1558" i="2"/>
  <c r="AJ1559" i="2"/>
  <c r="AJ1560" i="2"/>
  <c r="AJ1561" i="2"/>
  <c r="AJ1562" i="2"/>
  <c r="AJ1563" i="2"/>
  <c r="AJ1564" i="2"/>
  <c r="AJ1565" i="2"/>
  <c r="AJ1566" i="2"/>
  <c r="AJ1567" i="2"/>
  <c r="AJ1568" i="2"/>
  <c r="AJ1569" i="2"/>
  <c r="AJ1570" i="2"/>
  <c r="AJ1571" i="2"/>
  <c r="AJ1572" i="2"/>
  <c r="AJ1573" i="2"/>
  <c r="AJ1574" i="2"/>
  <c r="AJ1575" i="2"/>
  <c r="AJ1576" i="2"/>
  <c r="AJ1577" i="2"/>
  <c r="AJ1578" i="2"/>
  <c r="AJ1579" i="2"/>
  <c r="AJ1580" i="2"/>
  <c r="AJ1581" i="2"/>
  <c r="AJ1582" i="2"/>
  <c r="AJ1583" i="2"/>
  <c r="AJ1584" i="2"/>
  <c r="AJ1585" i="2"/>
  <c r="AJ1586" i="2"/>
  <c r="AJ1587" i="2"/>
  <c r="AJ1588" i="2"/>
  <c r="AJ1589" i="2"/>
  <c r="AJ1590" i="2"/>
  <c r="AJ1591" i="2"/>
  <c r="AJ1592" i="2"/>
  <c r="AJ1593" i="2"/>
  <c r="AJ1594" i="2"/>
  <c r="AJ1595" i="2"/>
  <c r="AJ1596" i="2"/>
  <c r="AJ1597" i="2"/>
  <c r="AJ1598" i="2"/>
  <c r="AJ1599" i="2"/>
  <c r="AJ1600" i="2"/>
  <c r="AJ1601" i="2"/>
  <c r="AJ1602" i="2"/>
  <c r="AJ1603" i="2"/>
  <c r="AJ1604" i="2"/>
  <c r="AJ1605" i="2"/>
  <c r="AJ1606" i="2"/>
  <c r="AJ1607" i="2"/>
  <c r="AJ1608" i="2"/>
  <c r="AJ1609" i="2"/>
  <c r="AJ1610" i="2"/>
  <c r="AJ1611" i="2"/>
  <c r="AJ1612" i="2"/>
  <c r="AJ1613" i="2"/>
  <c r="AJ1614" i="2"/>
  <c r="AJ1615" i="2"/>
  <c r="AJ1616" i="2"/>
  <c r="AJ1617" i="2"/>
  <c r="AJ1618" i="2"/>
  <c r="AJ1619" i="2"/>
  <c r="AJ1620" i="2"/>
  <c r="AJ1621" i="2"/>
  <c r="AJ1622" i="2"/>
  <c r="AJ1623" i="2"/>
  <c r="AJ1624" i="2"/>
  <c r="AJ1625" i="2"/>
  <c r="AJ1626" i="2"/>
  <c r="AJ1627" i="2"/>
  <c r="AJ1628" i="2"/>
  <c r="AJ1629" i="2"/>
  <c r="AJ1630" i="2"/>
  <c r="AJ1631" i="2"/>
  <c r="AJ1632" i="2"/>
  <c r="AJ1633" i="2"/>
  <c r="AJ1634" i="2"/>
  <c r="AJ1635" i="2"/>
  <c r="AJ1636" i="2"/>
  <c r="AJ1637" i="2"/>
  <c r="AJ1638" i="2"/>
  <c r="AJ1639" i="2"/>
  <c r="AJ1640" i="2"/>
  <c r="AJ1641" i="2"/>
  <c r="AJ1642" i="2"/>
  <c r="AJ1643" i="2"/>
  <c r="AJ1644" i="2"/>
  <c r="AJ1645" i="2"/>
  <c r="AJ1646" i="2"/>
  <c r="AJ1647" i="2"/>
  <c r="AJ1648" i="2"/>
  <c r="AJ1649" i="2"/>
  <c r="AJ1650" i="2"/>
  <c r="AJ1651" i="2"/>
  <c r="AJ1652" i="2"/>
  <c r="AJ1653" i="2"/>
  <c r="AJ1654" i="2"/>
  <c r="AJ1655" i="2"/>
  <c r="AJ1656" i="2"/>
  <c r="AJ1657" i="2"/>
  <c r="AJ1658" i="2"/>
  <c r="AJ1659" i="2"/>
  <c r="AJ1660" i="2"/>
  <c r="AJ1661" i="2"/>
  <c r="AJ1662" i="2"/>
  <c r="AJ1663" i="2"/>
  <c r="AJ1664" i="2"/>
  <c r="AJ1665" i="2"/>
  <c r="AJ1666" i="2"/>
  <c r="AJ1667" i="2"/>
  <c r="AJ1668" i="2"/>
  <c r="AJ1669" i="2"/>
  <c r="AJ1670" i="2"/>
  <c r="AJ1671" i="2"/>
  <c r="AJ1672" i="2"/>
  <c r="AJ1673" i="2"/>
  <c r="AJ1674" i="2"/>
  <c r="AJ1675" i="2"/>
  <c r="AJ1676" i="2"/>
  <c r="AJ1677" i="2"/>
  <c r="AJ1678" i="2"/>
  <c r="AJ1679" i="2"/>
  <c r="AJ1680" i="2"/>
  <c r="AJ1681" i="2"/>
  <c r="AJ1682" i="2"/>
  <c r="AJ1683" i="2"/>
  <c r="AJ1684" i="2"/>
  <c r="AJ1685" i="2"/>
  <c r="AJ1686" i="2"/>
  <c r="AJ1687" i="2"/>
  <c r="AJ1688" i="2"/>
  <c r="AJ1689" i="2"/>
  <c r="AJ1690" i="2"/>
  <c r="AJ1691" i="2"/>
  <c r="AJ1692" i="2"/>
  <c r="AJ1693" i="2"/>
  <c r="AJ1694" i="2"/>
  <c r="AJ1695" i="2"/>
  <c r="AJ1696" i="2"/>
  <c r="AJ1697" i="2"/>
  <c r="AJ1698" i="2"/>
  <c r="AJ1699" i="2"/>
  <c r="AJ1700" i="2"/>
  <c r="AJ1701" i="2"/>
  <c r="AJ1702" i="2"/>
  <c r="AJ1703" i="2"/>
  <c r="AJ1704" i="2"/>
  <c r="AJ1705" i="2"/>
  <c r="AJ1706" i="2"/>
  <c r="AJ1707" i="2"/>
  <c r="AJ1708" i="2"/>
  <c r="AJ1709" i="2"/>
  <c r="AJ1710" i="2"/>
  <c r="AJ1711" i="2"/>
  <c r="AJ1712" i="2"/>
  <c r="AJ1713" i="2"/>
  <c r="AJ1714" i="2"/>
  <c r="AJ1715" i="2"/>
  <c r="AJ1716" i="2"/>
  <c r="AJ1717" i="2"/>
  <c r="AJ1718" i="2"/>
  <c r="AJ1719" i="2"/>
  <c r="AJ1720" i="2"/>
  <c r="AJ1721" i="2"/>
  <c r="AJ1722" i="2"/>
  <c r="AJ1723" i="2"/>
  <c r="AJ1724" i="2"/>
  <c r="AJ1725" i="2"/>
  <c r="AJ1726" i="2"/>
  <c r="AJ1727" i="2"/>
  <c r="AJ1728" i="2"/>
  <c r="AJ1729" i="2"/>
  <c r="AJ1730" i="2"/>
  <c r="AJ1731" i="2"/>
  <c r="AJ1732" i="2"/>
  <c r="AJ1733" i="2"/>
  <c r="AJ1734" i="2"/>
  <c r="AJ1735" i="2"/>
  <c r="AJ1736" i="2"/>
  <c r="AJ1737" i="2"/>
  <c r="AJ1738" i="2"/>
  <c r="AJ1739" i="2"/>
  <c r="AJ1740" i="2"/>
  <c r="AJ1741" i="2"/>
  <c r="AJ1742" i="2"/>
  <c r="AJ1743" i="2"/>
  <c r="AJ1744" i="2"/>
  <c r="AJ1745" i="2"/>
  <c r="AJ1746" i="2"/>
  <c r="AJ1747" i="2"/>
  <c r="AJ1748" i="2"/>
  <c r="AJ1749" i="2"/>
  <c r="AJ1750" i="2"/>
  <c r="AJ1751" i="2"/>
  <c r="AJ1752" i="2"/>
  <c r="AJ1753" i="2"/>
  <c r="AJ1754" i="2"/>
  <c r="AJ1755" i="2"/>
  <c r="AJ1756" i="2"/>
  <c r="AJ1757" i="2"/>
  <c r="AJ1758" i="2"/>
  <c r="AJ1759" i="2"/>
  <c r="AJ1760" i="2"/>
  <c r="AJ1761" i="2"/>
  <c r="AJ1762" i="2"/>
  <c r="AJ1763" i="2"/>
  <c r="AJ1764" i="2"/>
  <c r="AJ1765" i="2"/>
  <c r="AJ1766" i="2"/>
  <c r="AJ1767" i="2"/>
  <c r="AJ1768" i="2"/>
  <c r="AJ1769" i="2"/>
  <c r="AJ1770" i="2"/>
  <c r="AJ1771" i="2"/>
  <c r="AJ1772" i="2"/>
  <c r="AJ1773" i="2"/>
  <c r="AJ1774" i="2"/>
  <c r="AJ1775" i="2"/>
  <c r="AJ1776" i="2"/>
  <c r="AJ1777" i="2"/>
  <c r="AJ1778" i="2"/>
  <c r="AJ1779" i="2"/>
  <c r="AJ1780" i="2"/>
  <c r="AJ1781" i="2"/>
  <c r="AJ1782" i="2"/>
  <c r="AJ1783" i="2"/>
  <c r="AJ1784" i="2"/>
  <c r="AJ1785" i="2"/>
  <c r="AJ1786" i="2"/>
  <c r="AJ1787" i="2"/>
  <c r="AJ1788" i="2"/>
  <c r="AJ1789" i="2"/>
  <c r="AJ1790" i="2"/>
  <c r="AJ1791" i="2"/>
  <c r="AJ1792" i="2"/>
  <c r="AJ1793" i="2"/>
  <c r="AJ1794" i="2"/>
  <c r="AJ1795" i="2"/>
  <c r="AJ1796" i="2"/>
  <c r="AJ1797" i="2"/>
  <c r="AJ1798" i="2"/>
  <c r="AJ1799" i="2"/>
  <c r="AJ1800" i="2"/>
  <c r="AJ1801" i="2"/>
  <c r="AJ1802" i="2"/>
  <c r="AJ1803" i="2"/>
  <c r="AJ1804" i="2"/>
  <c r="AJ1805" i="2"/>
  <c r="AJ1806" i="2"/>
  <c r="AJ1807" i="2"/>
  <c r="AJ1808" i="2"/>
  <c r="AJ1809" i="2"/>
  <c r="AJ1810" i="2"/>
  <c r="AJ1811" i="2"/>
  <c r="AJ1812" i="2"/>
  <c r="AJ1813" i="2"/>
  <c r="AJ1814" i="2"/>
  <c r="AJ1815" i="2"/>
  <c r="AJ1816" i="2"/>
  <c r="AJ1817" i="2"/>
  <c r="AJ1818" i="2"/>
  <c r="AJ1819" i="2"/>
  <c r="AJ1820" i="2"/>
  <c r="AJ1821" i="2"/>
  <c r="AJ1822" i="2"/>
  <c r="AJ1823" i="2"/>
  <c r="AJ1824" i="2"/>
  <c r="AJ1825" i="2"/>
  <c r="AJ1826" i="2"/>
  <c r="AJ1827" i="2"/>
  <c r="AJ1828" i="2"/>
  <c r="AJ1829" i="2"/>
  <c r="AJ1830" i="2"/>
  <c r="AJ1831" i="2"/>
  <c r="AJ1832" i="2"/>
  <c r="AJ1833" i="2"/>
  <c r="AJ1834" i="2"/>
  <c r="AJ1835" i="2"/>
  <c r="AJ1836" i="2"/>
  <c r="AJ1837" i="2"/>
  <c r="AJ1838" i="2"/>
  <c r="AJ1839" i="2"/>
  <c r="AJ1840" i="2"/>
  <c r="AJ1841" i="2"/>
  <c r="AJ1842" i="2"/>
  <c r="AJ1843" i="2"/>
  <c r="AJ1844" i="2"/>
  <c r="AJ1845" i="2"/>
  <c r="AJ1846" i="2"/>
  <c r="AJ1847" i="2"/>
  <c r="AJ1848" i="2"/>
  <c r="AJ1849" i="2"/>
  <c r="AJ1850" i="2"/>
  <c r="AJ1851" i="2"/>
  <c r="AJ1852" i="2"/>
  <c r="AJ1853" i="2"/>
  <c r="AJ1854" i="2"/>
  <c r="AJ1855" i="2"/>
  <c r="AJ1856" i="2"/>
  <c r="AJ1857" i="2"/>
  <c r="AJ1858" i="2"/>
  <c r="AJ1859" i="2"/>
  <c r="AJ1860" i="2"/>
  <c r="AJ1861" i="2"/>
  <c r="AJ1862" i="2"/>
  <c r="AJ1863" i="2"/>
  <c r="AJ1864" i="2"/>
  <c r="AJ1865" i="2"/>
  <c r="AJ1866" i="2"/>
  <c r="AJ1867" i="2"/>
  <c r="AJ1868" i="2"/>
  <c r="AJ1869" i="2"/>
  <c r="AJ1870" i="2"/>
  <c r="AJ1871" i="2"/>
  <c r="AJ1872" i="2"/>
  <c r="AJ1873" i="2"/>
  <c r="AJ1874" i="2"/>
  <c r="AJ1875" i="2"/>
  <c r="AJ1876" i="2"/>
  <c r="AJ1877" i="2"/>
  <c r="AJ1878" i="2"/>
  <c r="AJ1879" i="2"/>
  <c r="AJ1880" i="2"/>
  <c r="AJ1881" i="2"/>
  <c r="AJ1882" i="2"/>
  <c r="AJ1883" i="2"/>
  <c r="AJ1884" i="2"/>
  <c r="AJ1885" i="2"/>
  <c r="AJ1886" i="2"/>
  <c r="AJ1887" i="2"/>
  <c r="AJ1888" i="2"/>
  <c r="AJ1889" i="2"/>
  <c r="AJ1890" i="2"/>
  <c r="AJ1891" i="2"/>
  <c r="AJ1892" i="2"/>
  <c r="AJ1893" i="2"/>
  <c r="AJ1894" i="2"/>
  <c r="AJ1895" i="2"/>
  <c r="AJ1896" i="2"/>
  <c r="AJ1897" i="2"/>
  <c r="AJ1898" i="2"/>
  <c r="AJ1899" i="2"/>
  <c r="AJ1900" i="2"/>
  <c r="AJ1901" i="2"/>
  <c r="AJ1902" i="2"/>
  <c r="AJ1903" i="2"/>
  <c r="AJ1904" i="2"/>
  <c r="AJ1905" i="2"/>
  <c r="AJ1906" i="2"/>
  <c r="AJ1907" i="2"/>
  <c r="AJ1908" i="2"/>
  <c r="AJ1909" i="2"/>
  <c r="AJ1910" i="2"/>
  <c r="AJ1911" i="2"/>
  <c r="AJ1912" i="2"/>
  <c r="AJ1913" i="2"/>
  <c r="AJ1914" i="2"/>
  <c r="AJ1915" i="2"/>
  <c r="AJ1916" i="2"/>
  <c r="AJ1917" i="2"/>
  <c r="AJ1918" i="2"/>
  <c r="AJ1919" i="2"/>
  <c r="AJ1920" i="2"/>
  <c r="AJ1921" i="2"/>
  <c r="AJ1922" i="2"/>
  <c r="AJ1923" i="2"/>
  <c r="AJ1924" i="2"/>
  <c r="AJ1925" i="2"/>
  <c r="AJ1926" i="2"/>
  <c r="AJ1927" i="2"/>
  <c r="AJ1928" i="2"/>
  <c r="AJ1929" i="2"/>
  <c r="AJ1930" i="2"/>
  <c r="AJ1931" i="2"/>
  <c r="AJ1932" i="2"/>
  <c r="AJ1933" i="2"/>
  <c r="AJ1934" i="2"/>
  <c r="AJ1935" i="2"/>
  <c r="AJ1936" i="2"/>
  <c r="AJ1937" i="2"/>
  <c r="AJ1938" i="2"/>
  <c r="AJ1939" i="2"/>
  <c r="AJ1940" i="2"/>
  <c r="AJ1941" i="2"/>
  <c r="AJ1942" i="2"/>
  <c r="AJ1943" i="2"/>
  <c r="AJ1944" i="2"/>
  <c r="AJ1945" i="2"/>
  <c r="AJ1946" i="2"/>
  <c r="AJ1947" i="2"/>
  <c r="AJ1948" i="2"/>
  <c r="AJ1949" i="2"/>
  <c r="AJ1950" i="2"/>
  <c r="AJ1951" i="2"/>
  <c r="AJ1952" i="2"/>
  <c r="AJ1953" i="2"/>
  <c r="AJ1954" i="2"/>
  <c r="AJ1955" i="2"/>
  <c r="AJ1956" i="2"/>
  <c r="AJ1957" i="2"/>
  <c r="AJ1958" i="2"/>
  <c r="AJ1959" i="2"/>
  <c r="AJ1960" i="2"/>
  <c r="AJ1961" i="2"/>
  <c r="AJ1962" i="2"/>
  <c r="AJ1963" i="2"/>
  <c r="AJ1964" i="2"/>
  <c r="AJ1965" i="2"/>
  <c r="AJ1966" i="2"/>
  <c r="AJ1967" i="2"/>
  <c r="AJ1968" i="2"/>
  <c r="AJ1969" i="2"/>
  <c r="AJ1970" i="2"/>
  <c r="AJ1971" i="2"/>
  <c r="AJ1972" i="2"/>
  <c r="AJ1973" i="2"/>
  <c r="AJ1974" i="2"/>
  <c r="AJ1975" i="2"/>
  <c r="AJ1976" i="2"/>
  <c r="AJ1977" i="2"/>
  <c r="AJ1978" i="2"/>
  <c r="AJ1979" i="2"/>
  <c r="AJ1980" i="2"/>
  <c r="AJ1981" i="2"/>
  <c r="AJ1982" i="2"/>
  <c r="AJ1983" i="2"/>
  <c r="AJ1984" i="2"/>
  <c r="AJ1985" i="2"/>
  <c r="AJ1986" i="2"/>
  <c r="AJ1987" i="2"/>
  <c r="AJ1988" i="2"/>
  <c r="AJ1989" i="2"/>
  <c r="AJ1990" i="2"/>
  <c r="AJ1991" i="2"/>
  <c r="AJ1992" i="2"/>
  <c r="AJ1993" i="2"/>
  <c r="AJ1994" i="2"/>
  <c r="AJ1995" i="2"/>
  <c r="AJ1996" i="2"/>
  <c r="AJ1997" i="2"/>
  <c r="AJ1998" i="2"/>
  <c r="AJ1999" i="2"/>
  <c r="AJ2000" i="2"/>
  <c r="AJ2001" i="2"/>
  <c r="AJ2002" i="2"/>
  <c r="AJ2003" i="2"/>
  <c r="AJ2004" i="2"/>
  <c r="AJ2005" i="2"/>
  <c r="AJ2006" i="2"/>
  <c r="AJ2007" i="2"/>
  <c r="AJ2008" i="2"/>
  <c r="AJ2009" i="2"/>
  <c r="AJ2010" i="2"/>
  <c r="AJ2011" i="2"/>
  <c r="AJ2012" i="2"/>
  <c r="AJ2013" i="2"/>
  <c r="AJ2014" i="2"/>
  <c r="AJ2015" i="2"/>
  <c r="AJ2016" i="2"/>
  <c r="AJ2017" i="2"/>
  <c r="AJ2018" i="2"/>
  <c r="AJ2019" i="2"/>
  <c r="AJ2020" i="2"/>
  <c r="AJ2021" i="2"/>
  <c r="AJ2022" i="2"/>
  <c r="AJ2023" i="2"/>
  <c r="AJ2024" i="2"/>
  <c r="AJ2025" i="2"/>
  <c r="AJ2026" i="2"/>
  <c r="AJ2027" i="2"/>
  <c r="AJ2028" i="2"/>
  <c r="AJ2029" i="2"/>
  <c r="AJ2030" i="2"/>
  <c r="AJ2031" i="2"/>
  <c r="AJ2032" i="2"/>
  <c r="AJ2033" i="2"/>
  <c r="AJ2034" i="2"/>
  <c r="AJ2035" i="2"/>
  <c r="AJ2036" i="2"/>
  <c r="AJ2037" i="2"/>
  <c r="AJ2038" i="2"/>
  <c r="AJ2039" i="2"/>
  <c r="AJ2040" i="2"/>
  <c r="AJ2041" i="2"/>
  <c r="AJ2042" i="2"/>
  <c r="AJ2043" i="2"/>
  <c r="AJ2044" i="2"/>
  <c r="AJ2045" i="2"/>
  <c r="AJ2046" i="2"/>
  <c r="AJ2047" i="2"/>
  <c r="AJ2048" i="2"/>
  <c r="AJ2049" i="2"/>
  <c r="AJ2050" i="2"/>
  <c r="AJ2051" i="2"/>
  <c r="AJ2052" i="2"/>
  <c r="AJ2053" i="2"/>
  <c r="AJ2054" i="2"/>
  <c r="AJ2055" i="2"/>
  <c r="AJ2056" i="2"/>
  <c r="AJ2057" i="2"/>
  <c r="AJ2058" i="2"/>
  <c r="AJ2059" i="2"/>
  <c r="AJ2060" i="2"/>
  <c r="AJ2061" i="2"/>
  <c r="AJ2062" i="2"/>
  <c r="AJ2063" i="2"/>
  <c r="AJ2064" i="2"/>
  <c r="AJ2065" i="2"/>
  <c r="AJ2066" i="2"/>
  <c r="AJ2067" i="2"/>
  <c r="AJ2068" i="2"/>
  <c r="AJ2069" i="2"/>
  <c r="AJ2070" i="2"/>
  <c r="AJ2071" i="2"/>
  <c r="AJ2072" i="2"/>
  <c r="AJ2073" i="2"/>
  <c r="AJ2074" i="2"/>
  <c r="AJ2075" i="2"/>
  <c r="AJ2076" i="2"/>
  <c r="AJ2077" i="2"/>
  <c r="AJ2078" i="2"/>
  <c r="AJ2079" i="2"/>
  <c r="AJ2080" i="2"/>
  <c r="AJ2081" i="2"/>
  <c r="AJ2082" i="2"/>
  <c r="AJ2083" i="2"/>
  <c r="AJ2084" i="2"/>
  <c r="AJ2085" i="2"/>
  <c r="AJ2086" i="2"/>
  <c r="AJ2087" i="2"/>
  <c r="AJ2088" i="2"/>
  <c r="AJ2089" i="2"/>
  <c r="AJ2090" i="2"/>
  <c r="AJ2091" i="2"/>
  <c r="AJ2092" i="2"/>
  <c r="AJ2093" i="2"/>
  <c r="AJ2094" i="2"/>
  <c r="AJ2095" i="2"/>
  <c r="AJ2096" i="2"/>
  <c r="AJ2097" i="2"/>
  <c r="AJ2098" i="2"/>
  <c r="AJ2099" i="2"/>
  <c r="AJ2100" i="2"/>
  <c r="AJ2101" i="2"/>
  <c r="AJ2102" i="2"/>
  <c r="AJ2103" i="2"/>
  <c r="AJ2104" i="2"/>
  <c r="AJ2105" i="2"/>
  <c r="AJ2106" i="2"/>
  <c r="AJ2107" i="2"/>
  <c r="AJ2108" i="2"/>
  <c r="AJ2109" i="2"/>
  <c r="AJ2110" i="2"/>
  <c r="AJ2111" i="2"/>
  <c r="AJ2112" i="2"/>
  <c r="AJ2113" i="2"/>
  <c r="AJ2114" i="2"/>
  <c r="AJ2115" i="2"/>
  <c r="AJ2116" i="2"/>
  <c r="AJ2117" i="2"/>
  <c r="AJ2118" i="2"/>
  <c r="AJ2119" i="2"/>
  <c r="AJ2120" i="2"/>
  <c r="AJ2121" i="2"/>
  <c r="AJ2122" i="2"/>
  <c r="AJ2123" i="2"/>
  <c r="AJ2124" i="2"/>
  <c r="AJ2125" i="2"/>
  <c r="AJ2126" i="2"/>
  <c r="AJ2127" i="2"/>
  <c r="AJ2128" i="2"/>
  <c r="AJ2129" i="2"/>
  <c r="AJ2130" i="2"/>
  <c r="AJ2131" i="2"/>
  <c r="AJ2132" i="2"/>
  <c r="AJ2133" i="2"/>
  <c r="AJ2134" i="2"/>
  <c r="AJ2135" i="2"/>
  <c r="AJ2136" i="2"/>
  <c r="AJ2137" i="2"/>
  <c r="AJ2138" i="2"/>
  <c r="AJ2139" i="2"/>
  <c r="AJ2140" i="2"/>
  <c r="AJ2141" i="2"/>
  <c r="AJ2142" i="2"/>
  <c r="AJ2143" i="2"/>
  <c r="AJ2144" i="2"/>
  <c r="AJ2145" i="2"/>
  <c r="AJ2146" i="2"/>
  <c r="AJ2147" i="2"/>
  <c r="AJ2148" i="2"/>
  <c r="AJ2149" i="2"/>
  <c r="AJ2150" i="2"/>
  <c r="AJ2151" i="2"/>
  <c r="AJ2152" i="2"/>
  <c r="AJ2153" i="2"/>
  <c r="AJ2154" i="2"/>
  <c r="AJ2155" i="2"/>
  <c r="AJ2156" i="2"/>
  <c r="AJ2157" i="2"/>
  <c r="AJ2158" i="2"/>
  <c r="AJ2159" i="2"/>
  <c r="AJ2160" i="2"/>
  <c r="AJ2161" i="2"/>
  <c r="AJ2162" i="2"/>
  <c r="AJ2163" i="2"/>
  <c r="AJ2164" i="2"/>
  <c r="AJ2165" i="2"/>
  <c r="AJ2166" i="2"/>
  <c r="AJ2167" i="2"/>
  <c r="AJ2168" i="2"/>
  <c r="AJ2169" i="2"/>
  <c r="AJ2170" i="2"/>
  <c r="AJ2171" i="2"/>
  <c r="AJ2172" i="2"/>
  <c r="AJ2173" i="2"/>
  <c r="AJ2174" i="2"/>
  <c r="AJ2175" i="2"/>
  <c r="AJ2176" i="2"/>
  <c r="AJ2177" i="2"/>
  <c r="AJ2178" i="2"/>
  <c r="AJ2179" i="2"/>
  <c r="AJ2180" i="2"/>
  <c r="AJ2181" i="2"/>
  <c r="AJ2182" i="2"/>
  <c r="AJ2183" i="2"/>
  <c r="AJ2184" i="2"/>
  <c r="AJ2185" i="2"/>
  <c r="AJ2186" i="2"/>
  <c r="AJ2187" i="2"/>
  <c r="AJ2188" i="2"/>
  <c r="AJ2189" i="2"/>
  <c r="AJ2190" i="2"/>
  <c r="AJ2191" i="2"/>
  <c r="AJ2192" i="2"/>
  <c r="AJ2193" i="2"/>
  <c r="AJ2194" i="2"/>
  <c r="AJ2195" i="2"/>
  <c r="AJ2196" i="2"/>
  <c r="AJ2197" i="2"/>
  <c r="AJ2198" i="2"/>
  <c r="AJ2199" i="2"/>
  <c r="AJ2200" i="2"/>
  <c r="AJ2201" i="2"/>
  <c r="AJ2202" i="2"/>
  <c r="AJ2203" i="2"/>
  <c r="AJ2204" i="2"/>
  <c r="AJ2205" i="2"/>
  <c r="AJ2206" i="2"/>
  <c r="AJ2207" i="2"/>
  <c r="AJ2208" i="2"/>
  <c r="AJ2209" i="2"/>
  <c r="AJ2210" i="2"/>
  <c r="AJ2211" i="2"/>
  <c r="AJ2212" i="2"/>
  <c r="AJ2213" i="2"/>
  <c r="AJ2214" i="2"/>
  <c r="AJ2215" i="2"/>
  <c r="AJ2216" i="2"/>
  <c r="AJ2217" i="2"/>
  <c r="AJ2218" i="2"/>
  <c r="AJ2219" i="2"/>
  <c r="AJ2220" i="2"/>
  <c r="AJ2221" i="2"/>
  <c r="AJ2222" i="2"/>
  <c r="AJ2223" i="2"/>
  <c r="AJ2224" i="2"/>
  <c r="AJ2225" i="2"/>
  <c r="AJ2226" i="2"/>
  <c r="AJ2227" i="2"/>
  <c r="AJ2228" i="2"/>
  <c r="AJ2229" i="2"/>
  <c r="AJ2230" i="2"/>
  <c r="AJ2231" i="2"/>
  <c r="AJ2232" i="2"/>
  <c r="AJ2233" i="2"/>
  <c r="AJ2234" i="2"/>
  <c r="AJ2235" i="2"/>
  <c r="AJ2236" i="2"/>
  <c r="AJ2237" i="2"/>
  <c r="AJ2238" i="2"/>
  <c r="AJ2239" i="2"/>
  <c r="AJ2240" i="2"/>
  <c r="AJ2241" i="2"/>
  <c r="AJ2242" i="2"/>
  <c r="AJ2243" i="2"/>
  <c r="AJ2244" i="2"/>
  <c r="AJ2245" i="2"/>
  <c r="AJ2246" i="2"/>
  <c r="AJ2247" i="2"/>
  <c r="AJ2248" i="2"/>
  <c r="AJ2249" i="2"/>
  <c r="AJ2250" i="2"/>
  <c r="AJ2251" i="2"/>
  <c r="AJ2252" i="2"/>
  <c r="AJ2253" i="2"/>
  <c r="AJ2254" i="2"/>
  <c r="AJ2255" i="2"/>
  <c r="AJ2256" i="2"/>
  <c r="AJ2257" i="2"/>
  <c r="AJ2258" i="2"/>
  <c r="AJ2259" i="2"/>
  <c r="AJ2260" i="2"/>
  <c r="AJ2261" i="2"/>
  <c r="AJ2262" i="2"/>
  <c r="AJ2263" i="2"/>
  <c r="AJ2264" i="2"/>
  <c r="AJ2265" i="2"/>
  <c r="AJ2266" i="2"/>
  <c r="AJ2267" i="2"/>
  <c r="AJ2268" i="2"/>
  <c r="AJ2269" i="2"/>
  <c r="AJ2270" i="2"/>
  <c r="AJ2271" i="2"/>
  <c r="AJ2272" i="2"/>
  <c r="AJ2273" i="2"/>
  <c r="AJ2274" i="2"/>
  <c r="AJ2275" i="2"/>
  <c r="AJ2276" i="2"/>
  <c r="AJ2277" i="2"/>
  <c r="AJ2278" i="2"/>
  <c r="AJ2279" i="2"/>
  <c r="AJ2280" i="2"/>
  <c r="AJ2281" i="2"/>
  <c r="AJ2282" i="2"/>
  <c r="AJ2283" i="2"/>
  <c r="AJ2284" i="2"/>
  <c r="AJ2285" i="2"/>
  <c r="AJ2286" i="2"/>
  <c r="AJ2287" i="2"/>
  <c r="AJ2288" i="2"/>
  <c r="AJ2289" i="2"/>
  <c r="AJ2290" i="2"/>
  <c r="AJ2291" i="2"/>
  <c r="AJ2292" i="2"/>
  <c r="AJ2293" i="2"/>
  <c r="AJ2294" i="2"/>
  <c r="AJ2295" i="2"/>
  <c r="AJ2296" i="2"/>
  <c r="AJ2297" i="2"/>
  <c r="AJ2298" i="2"/>
  <c r="AJ2299" i="2"/>
  <c r="AJ2300" i="2"/>
  <c r="AJ2301" i="2"/>
  <c r="AJ2302" i="2"/>
  <c r="AJ2303" i="2"/>
  <c r="AJ2304" i="2"/>
  <c r="AJ2305" i="2"/>
  <c r="AJ2306" i="2"/>
  <c r="AJ2307" i="2"/>
  <c r="AJ2308" i="2"/>
  <c r="AJ2309" i="2"/>
  <c r="AJ2310" i="2"/>
  <c r="AJ2311" i="2"/>
  <c r="AJ2312" i="2"/>
  <c r="AJ2313" i="2"/>
  <c r="AJ2314" i="2"/>
  <c r="AJ2315" i="2"/>
  <c r="AJ2316" i="2"/>
  <c r="AJ2317" i="2"/>
  <c r="AJ2318" i="2"/>
  <c r="AJ2319" i="2"/>
  <c r="AJ2320" i="2"/>
  <c r="AJ2321" i="2"/>
  <c r="AJ2322" i="2"/>
  <c r="AJ2323" i="2"/>
  <c r="AJ2324" i="2"/>
  <c r="AJ2325" i="2"/>
  <c r="AJ2326" i="2"/>
  <c r="AJ2327" i="2"/>
  <c r="AJ2328" i="2"/>
  <c r="AJ2329" i="2"/>
  <c r="AJ2330" i="2"/>
  <c r="AJ2331" i="2"/>
  <c r="AJ2332" i="2"/>
  <c r="AJ2333" i="2"/>
  <c r="AJ2334" i="2"/>
  <c r="AJ2335" i="2"/>
  <c r="AJ2336" i="2"/>
  <c r="AJ2337" i="2"/>
  <c r="AJ2338" i="2"/>
  <c r="AJ2339" i="2"/>
  <c r="AJ2340" i="2"/>
  <c r="AJ2341" i="2"/>
  <c r="AJ2342" i="2"/>
  <c r="AJ2343" i="2"/>
  <c r="AJ2344" i="2"/>
  <c r="AJ2345" i="2"/>
  <c r="AJ2346" i="2"/>
  <c r="AJ2347" i="2"/>
  <c r="AJ2348" i="2"/>
  <c r="AJ2349" i="2"/>
  <c r="AJ2350" i="2"/>
  <c r="AJ2351" i="2"/>
  <c r="AJ2352" i="2"/>
  <c r="AJ2353" i="2"/>
  <c r="AJ2354" i="2"/>
  <c r="AJ2355" i="2"/>
  <c r="AJ2356" i="2"/>
  <c r="AJ2357" i="2"/>
  <c r="AJ2358" i="2"/>
  <c r="AJ2359" i="2"/>
  <c r="AJ2360" i="2"/>
  <c r="AJ2361" i="2"/>
  <c r="AJ2362" i="2"/>
  <c r="AJ2363" i="2"/>
  <c r="AJ2364" i="2"/>
  <c r="AJ2365" i="2"/>
  <c r="AJ2366" i="2"/>
  <c r="AJ2367" i="2"/>
  <c r="AJ2368" i="2"/>
  <c r="AJ2369" i="2"/>
  <c r="AJ2370" i="2"/>
  <c r="AJ2371" i="2"/>
  <c r="AJ2372" i="2"/>
  <c r="AJ2373" i="2"/>
  <c r="AJ2374" i="2"/>
  <c r="AJ2375" i="2"/>
  <c r="AJ2376" i="2"/>
  <c r="AJ2377" i="2"/>
  <c r="AJ2378" i="2"/>
  <c r="AJ2379" i="2"/>
  <c r="AJ2380" i="2"/>
  <c r="AJ2381" i="2"/>
  <c r="AJ2382" i="2"/>
  <c r="AJ2383" i="2"/>
  <c r="AJ2384" i="2"/>
  <c r="AJ2385" i="2"/>
  <c r="AJ2386" i="2"/>
  <c r="AJ2387" i="2"/>
  <c r="AJ2388" i="2"/>
  <c r="AJ2389" i="2"/>
  <c r="AJ2390" i="2"/>
  <c r="AJ2391" i="2"/>
  <c r="AJ2392" i="2"/>
  <c r="AJ2393" i="2"/>
  <c r="AJ2394" i="2"/>
  <c r="AJ2395" i="2"/>
  <c r="AJ2396" i="2"/>
  <c r="AJ2397" i="2"/>
  <c r="AJ2398" i="2"/>
  <c r="AJ2399" i="2"/>
  <c r="AJ2400" i="2"/>
  <c r="AJ2401" i="2"/>
  <c r="AJ2402" i="2"/>
  <c r="AJ2403" i="2"/>
  <c r="AJ2404" i="2"/>
  <c r="AJ2405" i="2"/>
  <c r="AJ2406" i="2"/>
  <c r="AJ2407" i="2"/>
  <c r="AJ2408" i="2"/>
  <c r="AJ2409" i="2"/>
  <c r="AJ2410" i="2"/>
  <c r="AJ2411" i="2"/>
  <c r="AJ2412" i="2"/>
  <c r="AJ2413" i="2"/>
  <c r="AJ2414" i="2"/>
  <c r="AJ2415" i="2"/>
  <c r="AJ2416" i="2"/>
  <c r="AJ2417" i="2"/>
  <c r="AJ2418" i="2"/>
  <c r="AJ2419" i="2"/>
  <c r="AJ2420" i="2"/>
  <c r="AJ2421" i="2"/>
  <c r="AJ2422" i="2"/>
  <c r="AJ2423" i="2"/>
  <c r="AJ2424" i="2"/>
  <c r="AJ2425" i="2"/>
  <c r="AJ2426" i="2"/>
  <c r="AJ2427" i="2"/>
  <c r="AJ2428" i="2"/>
  <c r="AJ2429" i="2"/>
  <c r="AJ2430" i="2"/>
  <c r="AJ2431" i="2"/>
  <c r="AJ2432" i="2"/>
  <c r="AJ2433" i="2"/>
  <c r="AJ2434" i="2"/>
  <c r="AJ2435" i="2"/>
  <c r="AJ2436" i="2"/>
  <c r="AJ2437" i="2"/>
  <c r="AJ2438" i="2"/>
  <c r="AJ2439" i="2"/>
  <c r="AJ2440" i="2"/>
  <c r="AJ2441" i="2"/>
  <c r="AJ2442" i="2"/>
  <c r="AJ2443" i="2"/>
  <c r="AJ2444" i="2"/>
  <c r="AJ2445" i="2"/>
  <c r="AJ2446" i="2"/>
  <c r="AJ2447" i="2"/>
  <c r="AJ2448" i="2"/>
  <c r="AJ2449" i="2"/>
  <c r="AJ2450" i="2"/>
  <c r="AJ2451" i="2"/>
  <c r="AJ2452" i="2"/>
  <c r="AJ2453" i="2"/>
  <c r="AJ2454" i="2"/>
  <c r="AJ2455" i="2"/>
  <c r="AJ2456" i="2"/>
  <c r="AJ2457" i="2"/>
  <c r="AJ2458" i="2"/>
  <c r="AJ2459" i="2"/>
  <c r="AJ2460" i="2"/>
  <c r="AJ2461" i="2"/>
  <c r="AJ2462" i="2"/>
  <c r="AJ2463" i="2"/>
  <c r="AJ2464" i="2"/>
  <c r="AJ2465" i="2"/>
  <c r="AJ2466" i="2"/>
  <c r="AJ2467" i="2"/>
  <c r="AJ2468" i="2"/>
  <c r="AJ2469" i="2"/>
  <c r="AJ2470" i="2"/>
  <c r="AJ2471" i="2"/>
  <c r="AJ2472" i="2"/>
  <c r="AJ2473" i="2"/>
  <c r="AJ2474" i="2"/>
  <c r="AJ2475" i="2"/>
  <c r="AJ2476" i="2"/>
  <c r="AJ2477" i="2"/>
  <c r="AJ2478" i="2"/>
  <c r="AJ2479" i="2"/>
  <c r="AJ2480" i="2"/>
  <c r="AJ2481" i="2"/>
  <c r="AJ2482" i="2"/>
  <c r="AJ2483" i="2"/>
  <c r="AJ2484" i="2"/>
  <c r="AJ2485" i="2"/>
  <c r="AJ2486" i="2"/>
  <c r="AJ2487" i="2"/>
  <c r="AJ2488" i="2"/>
  <c r="AJ2489" i="2"/>
  <c r="AJ2490" i="2"/>
  <c r="AJ2491" i="2"/>
  <c r="AJ2492" i="2"/>
  <c r="AJ2493" i="2"/>
  <c r="AJ2494" i="2"/>
  <c r="AJ2495" i="2"/>
  <c r="AJ2496" i="2"/>
  <c r="AJ2497" i="2"/>
  <c r="AJ2498" i="2"/>
  <c r="AJ2499" i="2"/>
  <c r="AJ2500" i="2"/>
  <c r="AJ2501" i="2"/>
  <c r="AJ2502" i="2"/>
  <c r="AJ2503" i="2"/>
  <c r="AJ2504" i="2"/>
  <c r="AJ2505" i="2"/>
  <c r="AJ2506" i="2"/>
  <c r="AJ2507" i="2"/>
  <c r="AJ2508" i="2"/>
  <c r="AJ2509" i="2"/>
  <c r="AJ2510" i="2"/>
  <c r="AJ2511" i="2"/>
  <c r="AJ2512" i="2"/>
  <c r="AJ2513" i="2"/>
  <c r="AJ2514" i="2"/>
  <c r="AJ2515" i="2"/>
  <c r="AJ2516" i="2"/>
  <c r="AJ2517" i="2"/>
  <c r="AJ2518" i="2"/>
  <c r="AJ2519" i="2"/>
  <c r="AJ2520" i="2"/>
  <c r="AJ2521" i="2"/>
  <c r="AJ2522" i="2"/>
  <c r="AJ2523" i="2"/>
  <c r="AJ2524" i="2"/>
  <c r="AJ2525" i="2"/>
  <c r="AJ2526" i="2"/>
  <c r="AJ2527" i="2"/>
  <c r="AJ2528" i="2"/>
  <c r="AJ2529" i="2"/>
  <c r="AJ2530" i="2"/>
  <c r="AJ2531" i="2"/>
  <c r="AJ2532" i="2"/>
  <c r="AJ2533" i="2"/>
  <c r="AJ2534" i="2"/>
  <c r="AJ2535" i="2"/>
  <c r="AJ2536" i="2"/>
  <c r="AJ2537" i="2"/>
  <c r="AJ2538" i="2"/>
  <c r="AJ2539" i="2"/>
  <c r="AJ2540" i="2"/>
  <c r="AJ2541" i="2"/>
  <c r="AJ2542" i="2"/>
  <c r="AJ2543" i="2"/>
  <c r="AJ2544" i="2"/>
  <c r="AJ2545" i="2"/>
  <c r="AJ2546" i="2"/>
  <c r="AJ2547" i="2"/>
  <c r="AJ2548" i="2"/>
  <c r="AJ2549" i="2"/>
  <c r="AJ2550" i="2"/>
  <c r="AJ2551" i="2"/>
  <c r="AJ2552" i="2"/>
  <c r="AJ2553" i="2"/>
  <c r="AJ2554" i="2"/>
  <c r="AJ2555" i="2"/>
  <c r="AJ2556" i="2"/>
  <c r="AJ2557" i="2"/>
  <c r="AJ2558" i="2"/>
  <c r="AJ2559" i="2"/>
  <c r="AJ2560" i="2"/>
  <c r="AJ2561" i="2"/>
  <c r="AJ2562" i="2"/>
  <c r="AJ2563" i="2"/>
  <c r="AJ2564" i="2"/>
  <c r="AJ2565" i="2"/>
  <c r="AJ2566" i="2"/>
  <c r="AJ2567" i="2"/>
  <c r="AJ2568" i="2"/>
  <c r="AJ2569" i="2"/>
  <c r="AJ2570" i="2"/>
  <c r="AJ2571" i="2"/>
  <c r="AJ2572" i="2"/>
  <c r="AJ2573" i="2"/>
  <c r="AJ2574" i="2"/>
  <c r="AJ2575" i="2"/>
  <c r="AJ2576" i="2"/>
  <c r="AJ2577" i="2"/>
  <c r="AJ2578" i="2"/>
  <c r="AJ2579" i="2"/>
  <c r="AJ2580" i="2"/>
  <c r="AJ2581" i="2"/>
  <c r="AJ2582" i="2"/>
  <c r="AJ2583" i="2"/>
  <c r="AJ2584" i="2"/>
  <c r="AJ2585" i="2"/>
  <c r="AJ2586" i="2"/>
  <c r="AJ2587" i="2"/>
  <c r="AJ2588" i="2"/>
  <c r="AJ2589" i="2"/>
  <c r="AJ2590" i="2"/>
  <c r="AJ2591" i="2"/>
  <c r="AJ2592" i="2"/>
  <c r="AJ2593" i="2"/>
  <c r="AJ2594" i="2"/>
  <c r="AJ2595" i="2"/>
  <c r="AJ2596" i="2"/>
  <c r="AJ2597" i="2"/>
  <c r="AJ2598" i="2"/>
  <c r="AJ2599" i="2"/>
  <c r="AJ2600" i="2"/>
  <c r="AJ2601" i="2"/>
  <c r="AJ2602" i="2"/>
  <c r="AJ2603" i="2"/>
  <c r="AJ2604" i="2"/>
  <c r="AJ2605" i="2"/>
  <c r="AJ2606" i="2"/>
  <c r="AJ2607" i="2"/>
  <c r="AJ2608" i="2"/>
  <c r="AJ2609" i="2"/>
  <c r="AJ2610" i="2"/>
  <c r="AJ2611" i="2"/>
  <c r="AJ2612" i="2"/>
  <c r="AJ2613" i="2"/>
  <c r="AJ2614" i="2"/>
  <c r="AJ2615" i="2"/>
  <c r="AJ2616" i="2"/>
  <c r="AJ2617" i="2"/>
  <c r="AJ2618" i="2"/>
  <c r="AJ2619" i="2"/>
  <c r="AJ2620" i="2"/>
  <c r="AJ2621" i="2"/>
  <c r="AJ2622" i="2"/>
  <c r="AJ2623" i="2"/>
  <c r="AJ2624" i="2"/>
  <c r="AJ2625" i="2"/>
  <c r="AJ2626" i="2"/>
  <c r="AJ2627" i="2"/>
  <c r="AJ2628" i="2"/>
  <c r="AJ2629" i="2"/>
  <c r="AJ2630" i="2"/>
  <c r="AJ2631" i="2"/>
  <c r="AJ2632" i="2"/>
  <c r="AJ2633" i="2"/>
  <c r="AJ2634" i="2"/>
  <c r="AJ2635" i="2"/>
  <c r="AJ2636" i="2"/>
  <c r="AJ2637" i="2"/>
  <c r="AJ2638" i="2"/>
  <c r="AJ2639" i="2"/>
  <c r="AJ2640" i="2"/>
  <c r="AJ2641" i="2"/>
  <c r="AJ2642" i="2"/>
  <c r="AJ2643" i="2"/>
  <c r="AJ2644" i="2"/>
  <c r="AJ2645" i="2"/>
  <c r="AJ2646" i="2"/>
  <c r="AJ2647" i="2"/>
  <c r="AJ2648" i="2"/>
  <c r="AJ2649" i="2"/>
  <c r="AJ2650" i="2"/>
  <c r="AJ2651" i="2"/>
  <c r="AJ2652" i="2"/>
  <c r="AJ2653" i="2"/>
  <c r="AJ2654" i="2"/>
  <c r="AJ2655" i="2"/>
  <c r="AJ2656" i="2"/>
  <c r="AJ2657" i="2"/>
  <c r="AJ2658" i="2"/>
  <c r="AJ2659" i="2"/>
  <c r="AJ2660" i="2"/>
  <c r="AJ2661" i="2"/>
  <c r="AJ2662" i="2"/>
  <c r="AJ2663" i="2"/>
  <c r="AJ2664" i="2"/>
  <c r="AJ2665" i="2"/>
  <c r="AJ2666" i="2"/>
  <c r="AJ2667" i="2"/>
  <c r="AJ2668" i="2"/>
  <c r="AJ2669" i="2"/>
  <c r="AJ2670" i="2"/>
  <c r="AJ2671" i="2"/>
  <c r="AJ2672" i="2"/>
  <c r="AJ2673" i="2"/>
  <c r="AJ2674" i="2"/>
  <c r="AJ2675" i="2"/>
  <c r="AJ2676" i="2"/>
  <c r="AJ2677" i="2"/>
  <c r="AJ2678" i="2"/>
  <c r="AJ2679" i="2"/>
  <c r="AJ2680" i="2"/>
  <c r="AJ2681" i="2"/>
  <c r="AJ2682" i="2"/>
  <c r="AJ2683" i="2"/>
  <c r="AJ2684" i="2"/>
  <c r="AJ2685" i="2"/>
  <c r="AJ2686" i="2"/>
  <c r="AJ2687" i="2"/>
  <c r="AJ2688" i="2"/>
  <c r="AJ2689" i="2"/>
  <c r="AJ2690" i="2"/>
  <c r="AJ2691" i="2"/>
  <c r="AJ2692" i="2"/>
  <c r="AJ2693" i="2"/>
  <c r="AJ2694" i="2"/>
  <c r="AJ2695" i="2"/>
  <c r="AJ2696" i="2"/>
  <c r="AJ2697" i="2"/>
  <c r="AJ2698" i="2"/>
  <c r="AJ2699" i="2"/>
  <c r="AJ2700" i="2"/>
  <c r="AJ2701" i="2"/>
  <c r="AJ2702" i="2"/>
  <c r="AJ2703" i="2"/>
  <c r="AJ2704" i="2"/>
  <c r="AJ2705" i="2"/>
  <c r="AJ2706" i="2"/>
  <c r="AJ2707" i="2"/>
  <c r="AJ2708" i="2"/>
  <c r="AJ2709" i="2"/>
  <c r="AJ2710" i="2"/>
  <c r="AJ2711" i="2"/>
  <c r="AJ2712" i="2"/>
  <c r="AJ2713" i="2"/>
  <c r="AJ2714" i="2"/>
  <c r="AJ2715" i="2"/>
  <c r="AJ2716" i="2"/>
  <c r="AJ2717" i="2"/>
  <c r="AJ2718" i="2"/>
  <c r="AJ2719" i="2"/>
  <c r="AJ2720" i="2"/>
  <c r="AJ2721" i="2"/>
  <c r="AJ2722" i="2"/>
  <c r="AJ2723" i="2"/>
  <c r="AJ2724" i="2"/>
  <c r="AJ2725" i="2"/>
  <c r="AJ2726" i="2"/>
  <c r="AJ2727" i="2"/>
  <c r="AJ2728" i="2"/>
  <c r="AJ2729" i="2"/>
  <c r="AJ2730" i="2"/>
  <c r="AJ2731" i="2"/>
  <c r="AJ2732" i="2"/>
  <c r="AJ2733" i="2"/>
  <c r="AJ2734" i="2"/>
  <c r="AJ2735" i="2"/>
  <c r="AJ2736" i="2"/>
  <c r="AJ2737" i="2"/>
  <c r="AJ2738" i="2"/>
  <c r="AJ2739" i="2"/>
  <c r="AJ2740" i="2"/>
  <c r="AJ2741" i="2"/>
  <c r="AJ2742" i="2"/>
  <c r="AJ2743" i="2"/>
  <c r="AJ2744" i="2"/>
  <c r="AJ2745" i="2"/>
  <c r="AJ2746" i="2"/>
  <c r="AJ2747" i="2"/>
  <c r="AJ2748" i="2"/>
  <c r="AJ2749" i="2"/>
  <c r="AJ2750" i="2"/>
  <c r="AJ2751" i="2"/>
  <c r="AJ2752" i="2"/>
  <c r="AJ2753" i="2"/>
  <c r="AJ2754" i="2"/>
  <c r="AJ2755" i="2"/>
  <c r="AJ2756" i="2"/>
  <c r="AJ2757" i="2"/>
  <c r="AJ2758" i="2"/>
  <c r="AJ2759" i="2"/>
  <c r="AJ2760" i="2"/>
  <c r="AJ2761" i="2"/>
  <c r="AJ2762" i="2"/>
  <c r="AJ2763" i="2"/>
  <c r="AJ2764" i="2"/>
  <c r="AJ2765" i="2"/>
  <c r="AJ2766" i="2"/>
  <c r="AJ2767" i="2"/>
  <c r="AJ2768" i="2"/>
  <c r="AJ2769" i="2"/>
  <c r="AJ2770" i="2"/>
  <c r="AJ2771" i="2"/>
  <c r="AJ2772" i="2"/>
  <c r="AJ2773" i="2"/>
  <c r="AJ2774" i="2"/>
  <c r="AJ2775" i="2"/>
  <c r="AJ2776" i="2"/>
  <c r="AJ2777" i="2"/>
  <c r="AJ2778" i="2"/>
  <c r="AJ2779" i="2"/>
  <c r="AJ2780" i="2"/>
  <c r="AJ2781" i="2"/>
  <c r="AJ2782" i="2"/>
  <c r="AJ2783" i="2"/>
  <c r="AJ2784" i="2"/>
  <c r="AJ2785" i="2"/>
  <c r="AJ2786" i="2"/>
  <c r="AJ2787" i="2"/>
  <c r="AJ2788" i="2"/>
  <c r="AJ2789" i="2"/>
  <c r="AJ2790" i="2"/>
  <c r="AJ2791" i="2"/>
  <c r="AJ2792" i="2"/>
  <c r="AJ2793" i="2"/>
  <c r="AJ2794" i="2"/>
  <c r="AJ2795" i="2"/>
  <c r="AJ2796" i="2"/>
  <c r="AJ2797" i="2"/>
  <c r="AJ2798" i="2"/>
  <c r="AJ2799" i="2"/>
  <c r="AJ2800" i="2"/>
  <c r="AJ2801" i="2"/>
  <c r="AJ2802" i="2"/>
  <c r="AJ2803" i="2"/>
  <c r="AJ2804" i="2"/>
  <c r="AJ2805" i="2"/>
  <c r="AJ2806" i="2"/>
  <c r="AJ2807" i="2"/>
  <c r="AJ2808" i="2"/>
  <c r="AJ2809" i="2"/>
  <c r="AJ2810" i="2"/>
  <c r="AJ2811" i="2"/>
  <c r="AJ2812" i="2"/>
  <c r="AJ2813" i="2"/>
  <c r="AJ2814" i="2"/>
  <c r="AJ2815" i="2"/>
  <c r="AJ2816" i="2"/>
  <c r="AJ2817" i="2"/>
  <c r="AJ2818" i="2"/>
  <c r="AJ2819" i="2"/>
  <c r="AJ2820" i="2"/>
  <c r="AJ2821" i="2"/>
  <c r="AJ2822" i="2"/>
  <c r="AJ2823" i="2"/>
  <c r="AJ2824" i="2"/>
  <c r="AJ2825" i="2"/>
  <c r="AJ2826" i="2"/>
  <c r="AJ2827" i="2"/>
  <c r="AJ2828" i="2"/>
  <c r="AJ2829" i="2"/>
  <c r="AJ2830" i="2"/>
  <c r="AJ2831" i="2"/>
  <c r="AJ2832" i="2"/>
  <c r="AJ2833" i="2"/>
  <c r="AJ2834" i="2"/>
  <c r="AJ2835" i="2"/>
  <c r="AJ2836" i="2"/>
  <c r="AJ2837" i="2"/>
  <c r="AJ2838" i="2"/>
  <c r="AJ2839" i="2"/>
  <c r="AJ2840" i="2"/>
  <c r="AJ2841" i="2"/>
  <c r="AJ2842" i="2"/>
  <c r="AJ2843" i="2"/>
  <c r="AJ2844" i="2"/>
  <c r="AJ2845" i="2"/>
  <c r="AJ2846" i="2"/>
  <c r="AJ2847" i="2"/>
  <c r="AJ2848" i="2"/>
  <c r="AJ2849" i="2"/>
  <c r="AJ2850" i="2"/>
  <c r="AJ2851" i="2"/>
  <c r="AJ2852" i="2"/>
  <c r="AJ2853" i="2"/>
  <c r="AJ2854" i="2"/>
  <c r="AJ2855" i="2"/>
  <c r="AJ2856" i="2"/>
  <c r="AJ2857" i="2"/>
  <c r="AJ2858" i="2"/>
  <c r="AJ2859" i="2"/>
  <c r="AJ2860" i="2"/>
  <c r="AJ2861" i="2"/>
  <c r="AJ2862" i="2"/>
  <c r="AJ2863" i="2"/>
  <c r="AJ2864" i="2"/>
  <c r="AJ2865" i="2"/>
  <c r="AJ2866" i="2"/>
  <c r="AJ2867" i="2"/>
  <c r="AJ2868" i="2"/>
  <c r="AJ2869" i="2"/>
  <c r="AJ2870" i="2"/>
  <c r="AJ2871" i="2"/>
  <c r="AJ2872" i="2"/>
  <c r="AJ2873" i="2"/>
  <c r="AJ2874" i="2"/>
  <c r="AJ2875" i="2"/>
  <c r="AJ2876" i="2"/>
  <c r="AJ2877" i="2"/>
  <c r="AJ2878" i="2"/>
  <c r="AJ2879" i="2"/>
  <c r="AJ2880" i="2"/>
  <c r="AJ2881" i="2"/>
  <c r="AJ2882" i="2"/>
  <c r="AJ2883" i="2"/>
  <c r="AJ2884" i="2"/>
  <c r="AJ2885" i="2"/>
  <c r="AJ2886" i="2"/>
  <c r="AJ2887" i="2"/>
  <c r="AJ2888" i="2"/>
  <c r="AJ2889" i="2"/>
  <c r="AJ2890" i="2"/>
  <c r="AJ2891" i="2"/>
  <c r="AJ2892" i="2"/>
  <c r="AJ2893" i="2"/>
  <c r="AJ2894" i="2"/>
  <c r="AJ2895" i="2"/>
  <c r="AJ2896" i="2"/>
  <c r="AJ2897" i="2"/>
  <c r="AJ2898" i="2"/>
  <c r="AJ2899" i="2"/>
  <c r="AJ2900" i="2"/>
  <c r="AJ2901" i="2"/>
  <c r="AJ2902" i="2"/>
  <c r="AJ2903" i="2"/>
  <c r="AJ2904" i="2"/>
  <c r="AJ2905" i="2"/>
  <c r="AJ2906" i="2"/>
  <c r="AJ2907" i="2"/>
  <c r="AJ2908" i="2"/>
  <c r="AJ2909" i="2"/>
  <c r="AJ2910" i="2"/>
  <c r="AJ2911" i="2"/>
  <c r="AJ2912" i="2"/>
  <c r="AJ2913" i="2"/>
  <c r="AJ2914" i="2"/>
  <c r="AJ2915" i="2"/>
  <c r="AJ2916" i="2"/>
  <c r="AJ2917" i="2"/>
  <c r="AJ2918" i="2"/>
  <c r="AJ2919" i="2"/>
  <c r="AJ2920" i="2"/>
  <c r="AJ2921" i="2"/>
  <c r="AJ2922" i="2"/>
  <c r="AJ2923" i="2"/>
  <c r="AJ2924" i="2"/>
  <c r="AJ2925" i="2"/>
  <c r="AJ2926" i="2"/>
  <c r="AJ2927" i="2"/>
  <c r="AJ2928" i="2"/>
  <c r="AJ2929" i="2"/>
  <c r="AJ2930" i="2"/>
  <c r="AJ2931" i="2"/>
  <c r="AJ2932" i="2"/>
  <c r="AJ2933" i="2"/>
  <c r="AJ2934" i="2"/>
  <c r="AJ2935" i="2"/>
  <c r="AJ2936" i="2"/>
  <c r="AJ2937" i="2"/>
  <c r="AJ2938" i="2"/>
  <c r="AJ2939" i="2"/>
  <c r="AJ2940" i="2"/>
  <c r="AJ2941" i="2"/>
  <c r="AJ2942" i="2"/>
  <c r="AJ2943" i="2"/>
  <c r="AJ2944" i="2"/>
  <c r="AJ2945" i="2"/>
  <c r="AJ2946" i="2"/>
  <c r="AJ2947" i="2"/>
  <c r="AJ2948" i="2"/>
  <c r="AJ2949" i="2"/>
  <c r="AJ2950" i="2"/>
  <c r="AJ2951" i="2"/>
  <c r="AJ2952" i="2"/>
  <c r="AJ2953" i="2"/>
  <c r="AJ2954" i="2"/>
  <c r="AJ2955" i="2"/>
  <c r="AJ2956" i="2"/>
  <c r="AJ2957" i="2"/>
  <c r="AJ2958" i="2"/>
  <c r="AJ2959" i="2"/>
  <c r="AJ2960" i="2"/>
  <c r="AJ2961" i="2"/>
  <c r="AJ2962" i="2"/>
  <c r="AJ2963" i="2"/>
  <c r="AJ2964" i="2"/>
  <c r="AJ2965" i="2"/>
  <c r="AJ2966" i="2"/>
  <c r="AJ2967" i="2"/>
  <c r="AJ2968" i="2"/>
  <c r="AJ2969" i="2"/>
  <c r="AJ2970" i="2"/>
  <c r="AJ2971" i="2"/>
  <c r="AJ2972" i="2"/>
  <c r="AJ2973" i="2"/>
  <c r="AJ2974" i="2"/>
  <c r="AJ2975" i="2"/>
  <c r="AJ2976" i="2"/>
  <c r="AJ2977" i="2"/>
  <c r="AJ2978" i="2"/>
  <c r="AJ2979" i="2"/>
  <c r="AJ2980" i="2"/>
  <c r="AJ2981" i="2"/>
  <c r="AJ2982" i="2"/>
  <c r="AJ2983" i="2"/>
  <c r="AJ2984" i="2"/>
  <c r="AJ2985" i="2"/>
  <c r="AJ2986" i="2"/>
  <c r="AJ2987" i="2"/>
  <c r="AJ2988" i="2"/>
  <c r="AJ2989" i="2"/>
  <c r="AJ2990" i="2"/>
  <c r="AJ2991" i="2"/>
  <c r="AJ2992" i="2"/>
  <c r="AJ2993" i="2"/>
  <c r="AJ2994" i="2"/>
  <c r="AJ2995" i="2"/>
  <c r="AJ2996" i="2"/>
  <c r="AJ2997" i="2"/>
  <c r="AJ2998" i="2"/>
  <c r="AJ2999" i="2"/>
</calcChain>
</file>

<file path=xl/sharedStrings.xml><?xml version="1.0" encoding="utf-8"?>
<sst xmlns="http://schemas.openxmlformats.org/spreadsheetml/2006/main" count="35219" uniqueCount="543">
  <si>
    <t>ID</t>
  </si>
  <si>
    <t>Gender</t>
  </si>
  <si>
    <t>DOB</t>
  </si>
  <si>
    <t>10percentage</t>
  </si>
  <si>
    <t>10board</t>
  </si>
  <si>
    <t>12graduation</t>
  </si>
  <si>
    <t>12percentage</t>
  </si>
  <si>
    <t>12board</t>
  </si>
  <si>
    <t>CollegeID</t>
  </si>
  <si>
    <t>CollegeTier</t>
  </si>
  <si>
    <t>Degree</t>
  </si>
  <si>
    <t>Specialization</t>
  </si>
  <si>
    <t>collegeGPA</t>
  </si>
  <si>
    <t>CollegeCityID</t>
  </si>
  <si>
    <t>CollegeCityTier</t>
  </si>
  <si>
    <t>CollegeState</t>
  </si>
  <si>
    <t>GraduationYear</t>
  </si>
  <si>
    <t>English</t>
  </si>
  <si>
    <t>Logical</t>
  </si>
  <si>
    <t>Quant</t>
  </si>
  <si>
    <t>Domain</t>
  </si>
  <si>
    <t>ComputerProgramming</t>
  </si>
  <si>
    <t>ElectronicsAndSemicon</t>
  </si>
  <si>
    <t>ComputerScience</t>
  </si>
  <si>
    <t>MechanicalEngg</t>
  </si>
  <si>
    <t>ElectricalEngg</t>
  </si>
  <si>
    <t>TelecomEngg</t>
  </si>
  <si>
    <t>CivilEngg</t>
  </si>
  <si>
    <t>conscientiousness</t>
  </si>
  <si>
    <t>agreeableness</t>
  </si>
  <si>
    <t>extraversion</t>
  </si>
  <si>
    <t>nueroticism</t>
  </si>
  <si>
    <t>openess_to_experience</t>
  </si>
  <si>
    <t>Salary</t>
  </si>
  <si>
    <t>f</t>
  </si>
  <si>
    <t>cbse</t>
  </si>
  <si>
    <t>B.Tech/B.E.</t>
  </si>
  <si>
    <t>instrumentation and control engineering</t>
  </si>
  <si>
    <t>Delhi</t>
  </si>
  <si>
    <t>m</t>
  </si>
  <si>
    <t>computer science &amp; engineering</t>
  </si>
  <si>
    <t>Uttar Pradesh</t>
  </si>
  <si>
    <t>maharashtra state board,pune</t>
  </si>
  <si>
    <t>amravati divisional board</t>
  </si>
  <si>
    <t>electronics &amp; telecommunications</t>
  </si>
  <si>
    <t>Maharashtra</t>
  </si>
  <si>
    <t>biotechnology</t>
  </si>
  <si>
    <t>Tamil Nadu</t>
  </si>
  <si>
    <t>icse</t>
  </si>
  <si>
    <t>M.Tech./M.E.</t>
  </si>
  <si>
    <t>Punjab</t>
  </si>
  <si>
    <t>state board</t>
  </si>
  <si>
    <t>mechanical engineering</t>
  </si>
  <si>
    <t>West Bengal</t>
  </si>
  <si>
    <t>Telangana</t>
  </si>
  <si>
    <t>information technology</t>
  </si>
  <si>
    <t>Andhra Pradesh</t>
  </si>
  <si>
    <t>delhi board</t>
  </si>
  <si>
    <t>all india board</t>
  </si>
  <si>
    <t>Haryana</t>
  </si>
  <si>
    <t>electronics and communication engineering</t>
  </si>
  <si>
    <t>Karnataka</t>
  </si>
  <si>
    <t>hse</t>
  </si>
  <si>
    <t>chse</t>
  </si>
  <si>
    <t>computer engineering</t>
  </si>
  <si>
    <t>Orissa</t>
  </si>
  <si>
    <t>MCA</t>
  </si>
  <si>
    <t>computer application</t>
  </si>
  <si>
    <t>board of school education harayana</t>
  </si>
  <si>
    <t>state board of technical education harayana</t>
  </si>
  <si>
    <t>Chhattisgarh</t>
  </si>
  <si>
    <t>Rajasthan</t>
  </si>
  <si>
    <t>rbse</t>
  </si>
  <si>
    <t>u p board</t>
  </si>
  <si>
    <t>computer science and technology</t>
  </si>
  <si>
    <t>bse, odisha</t>
  </si>
  <si>
    <t>rajasthan board of secondary education</t>
  </si>
  <si>
    <t>electrical engineering</t>
  </si>
  <si>
    <t>automobile/automotive engineering</t>
  </si>
  <si>
    <t>up board</t>
  </si>
  <si>
    <t>council for indian school certificate examination</t>
  </si>
  <si>
    <t>electronics and electrical engineering</t>
  </si>
  <si>
    <t>kea</t>
  </si>
  <si>
    <t>uttar pradesh</t>
  </si>
  <si>
    <t>Madhya Pradesh</t>
  </si>
  <si>
    <t>board of secondary education,andhara pradesh</t>
  </si>
  <si>
    <t>board of intermediate education,hyderabad</t>
  </si>
  <si>
    <t>wbbse</t>
  </si>
  <si>
    <t>wbchse</t>
  </si>
  <si>
    <t>matriculation board</t>
  </si>
  <si>
    <t>hisher seconadry examination(state board)</t>
  </si>
  <si>
    <t>information science engineering</t>
  </si>
  <si>
    <t>board of secondary education - andhra pradesh</t>
  </si>
  <si>
    <t>board fo intermediate education, ap</t>
  </si>
  <si>
    <t>mp</t>
  </si>
  <si>
    <t>chemical engineering</t>
  </si>
  <si>
    <t>Uttarakhand</t>
  </si>
  <si>
    <t>up</t>
  </si>
  <si>
    <t>karnataka</t>
  </si>
  <si>
    <t>karnataka state</t>
  </si>
  <si>
    <t>ssc</t>
  </si>
  <si>
    <t>intermediate board</t>
  </si>
  <si>
    <t>instrumentation engineering</t>
  </si>
  <si>
    <t>kseeb</t>
  </si>
  <si>
    <t>directorate of technical education,banglore</t>
  </si>
  <si>
    <t>board of intermediate education</t>
  </si>
  <si>
    <t>bse</t>
  </si>
  <si>
    <t>hsc</t>
  </si>
  <si>
    <t>board of intermediate</t>
  </si>
  <si>
    <t>gseb</t>
  </si>
  <si>
    <t>gsheb</t>
  </si>
  <si>
    <t>Gujarat</t>
  </si>
  <si>
    <t>uttar pradesh board</t>
  </si>
  <si>
    <t>matriculation</t>
  </si>
  <si>
    <t>karnataka secondary education board</t>
  </si>
  <si>
    <t>pre-university board</t>
  </si>
  <si>
    <t>electronics &amp; instrumentation eng</t>
  </si>
  <si>
    <t>maharastra board</t>
  </si>
  <si>
    <t>maharashtra board</t>
  </si>
  <si>
    <t>isc</t>
  </si>
  <si>
    <t>Jharkhand</t>
  </si>
  <si>
    <t>Himachal Pradesh</t>
  </si>
  <si>
    <t>tn state board</t>
  </si>
  <si>
    <t>ceramic engineering</t>
  </si>
  <si>
    <t>Bihar</t>
  </si>
  <si>
    <t>board of secondary education</t>
  </si>
  <si>
    <t>sslc</t>
  </si>
  <si>
    <t>puc</t>
  </si>
  <si>
    <t>metallurgical engineering</t>
  </si>
  <si>
    <t>board secondary  education</t>
  </si>
  <si>
    <t>baord of intermediate education</t>
  </si>
  <si>
    <t>aeronautical engineering</t>
  </si>
  <si>
    <t>karnataka secondary school of examination</t>
  </si>
  <si>
    <t>karnataka pre university board</t>
  </si>
  <si>
    <t>bieap</t>
  </si>
  <si>
    <t>metric</t>
  </si>
  <si>
    <t>state</t>
  </si>
  <si>
    <t>maharashtra state board</t>
  </si>
  <si>
    <t>electronics engineering</t>
  </si>
  <si>
    <t>maharashtra sate board</t>
  </si>
  <si>
    <t>matric</t>
  </si>
  <si>
    <t>intermediate</t>
  </si>
  <si>
    <t>p u board, karnataka</t>
  </si>
  <si>
    <t>hbse</t>
  </si>
  <si>
    <t>board of intermediate ap</t>
  </si>
  <si>
    <t>andhra board</t>
  </si>
  <si>
    <t>pu</t>
  </si>
  <si>
    <t>Union Territory</t>
  </si>
  <si>
    <t xml:space="preserve">state boardmp board </t>
  </si>
  <si>
    <t>karnataka board of higher education</t>
  </si>
  <si>
    <t>pre university board of karnataka</t>
  </si>
  <si>
    <t>hsce</t>
  </si>
  <si>
    <t>madhya pradesh open school</t>
  </si>
  <si>
    <t>electronics and instrumentation engineering</t>
  </si>
  <si>
    <t>nagpur divisional board</t>
  </si>
  <si>
    <t>applied electronics and instrumentation</t>
  </si>
  <si>
    <t>bihar board</t>
  </si>
  <si>
    <t>jkbose</t>
  </si>
  <si>
    <t>Jammu and Kashmir</t>
  </si>
  <si>
    <t>pu board</t>
  </si>
  <si>
    <t>ipe</t>
  </si>
  <si>
    <t>secondary state certificate</t>
  </si>
  <si>
    <t>higher secondary state certificate</t>
  </si>
  <si>
    <t>jaswant modern school</t>
  </si>
  <si>
    <t>secondary school of education</t>
  </si>
  <si>
    <t>kseb</t>
  </si>
  <si>
    <t>Kerala</t>
  </si>
  <si>
    <t>mpboard</t>
  </si>
  <si>
    <t>mp board</t>
  </si>
  <si>
    <t>cbse board</t>
  </si>
  <si>
    <t>up bourd</t>
  </si>
  <si>
    <t>department of technical education</t>
  </si>
  <si>
    <t>j&amp;k state board of school education</t>
  </si>
  <si>
    <t>board of secondary education,andhra pradesh</t>
  </si>
  <si>
    <t>civil engineering</t>
  </si>
  <si>
    <t>kerala state board</t>
  </si>
  <si>
    <t>computer and communication engineering</t>
  </si>
  <si>
    <t>industrial &amp; production engineering</t>
  </si>
  <si>
    <t>ap board</t>
  </si>
  <si>
    <t>rajasthan board</t>
  </si>
  <si>
    <t>pune</t>
  </si>
  <si>
    <t>msbte</t>
  </si>
  <si>
    <t>karnataka state board</t>
  </si>
  <si>
    <t>pre university board, karnataka</t>
  </si>
  <si>
    <t>computer networking</t>
  </si>
  <si>
    <t>Assam</t>
  </si>
  <si>
    <t>upboard</t>
  </si>
  <si>
    <t>bseb</t>
  </si>
  <si>
    <t>gujarat state board</t>
  </si>
  <si>
    <t>wbbhse</t>
  </si>
  <si>
    <t>state board - west bengal board of secondary education : wbbse</t>
  </si>
  <si>
    <t>state board - west bengal council of higher secondary education : wbchse</t>
  </si>
  <si>
    <t>karnataka secondary education examination board</t>
  </si>
  <si>
    <t>department of pre-university education</t>
  </si>
  <si>
    <t>other</t>
  </si>
  <si>
    <t>pu board ,karnataka</t>
  </si>
  <si>
    <t>cgbse</t>
  </si>
  <si>
    <t>uttarakhand board</t>
  </si>
  <si>
    <t>sbtet</t>
  </si>
  <si>
    <t>sri kannika parameswari highier secondary school, udumalpet</t>
  </si>
  <si>
    <t>electronics and computer engineering</t>
  </si>
  <si>
    <t>maharashtra satate board</t>
  </si>
  <si>
    <t>kerala state technical education</t>
  </si>
  <si>
    <t>kerala state hse board</t>
  </si>
  <si>
    <t>karnataka education board (keeb)</t>
  </si>
  <si>
    <t>pu board karnataka</t>
  </si>
  <si>
    <t>ssc regular</t>
  </si>
  <si>
    <t>board of secondary education, andhra pradesh</t>
  </si>
  <si>
    <t>board of intermediate education, andhra pradesh</t>
  </si>
  <si>
    <t>karnataka pre-university board</t>
  </si>
  <si>
    <t>state board (jac, ranchi)</t>
  </si>
  <si>
    <t>gyan bharati school</t>
  </si>
  <si>
    <t>dav public school</t>
  </si>
  <si>
    <t>anglo indian</t>
  </si>
  <si>
    <t>uo board</t>
  </si>
  <si>
    <t>karnataka board</t>
  </si>
  <si>
    <t>west bengal board of secondary education</t>
  </si>
  <si>
    <t>west bengal council of higher secondary education</t>
  </si>
  <si>
    <t>puboard</t>
  </si>
  <si>
    <t>control and instrumentation engineering</t>
  </si>
  <si>
    <t>central board of secondary education</t>
  </si>
  <si>
    <t>bie</t>
  </si>
  <si>
    <t>up baord</t>
  </si>
  <si>
    <t>pseb</t>
  </si>
  <si>
    <t>board of higher secondary examination, kerala</t>
  </si>
  <si>
    <t>maharashtra state board of secondary and higher secondary education,pune</t>
  </si>
  <si>
    <t>Sikkim</t>
  </si>
  <si>
    <t>sbte, jharkhand</t>
  </si>
  <si>
    <t>karnataka state secondary education board</t>
  </si>
  <si>
    <t>karnataka secondary education</t>
  </si>
  <si>
    <t>department of technical education, bangalore</t>
  </si>
  <si>
    <t>west bengal state council of technical education</t>
  </si>
  <si>
    <t>madhya pradesh board</t>
  </si>
  <si>
    <t>board of secondary school of education</t>
  </si>
  <si>
    <t>board of ssc education andhra pradesh</t>
  </si>
  <si>
    <t>board of intmediate education ap</t>
  </si>
  <si>
    <t>bteup</t>
  </si>
  <si>
    <t>pub</t>
  </si>
  <si>
    <t>diploma in computers</t>
  </si>
  <si>
    <t>stateboard</t>
  </si>
  <si>
    <t>board of secondary education, rajasthan</t>
  </si>
  <si>
    <t>ksseb</t>
  </si>
  <si>
    <t>pre university board</t>
  </si>
  <si>
    <t>mechanical &amp; production engineering</t>
  </si>
  <si>
    <t>cbsc</t>
  </si>
  <si>
    <t>bharathi matriculation school</t>
  </si>
  <si>
    <t>jaycee matriculation school</t>
  </si>
  <si>
    <t>mechanical and automation</t>
  </si>
  <si>
    <t>uttrakhand board</t>
  </si>
  <si>
    <t>nagpur</t>
  </si>
  <si>
    <t>board of secondary education (bse) orissa</t>
  </si>
  <si>
    <t>certificate for higher secondary education (chse)orissa</t>
  </si>
  <si>
    <t>karnataka pu board</t>
  </si>
  <si>
    <t>s j polytechnic</t>
  </si>
  <si>
    <t>bseb, patna</t>
  </si>
  <si>
    <t>mpbse</t>
  </si>
  <si>
    <t>kalaimagal matriculation higher secondary school</t>
  </si>
  <si>
    <t>ks rangasamy institute of technology</t>
  </si>
  <si>
    <t>bihar intermediate education council</t>
  </si>
  <si>
    <t>tamilnadu stateboard</t>
  </si>
  <si>
    <t>board of intermediate education,andhra pradesh</t>
  </si>
  <si>
    <t>diploma(msbte)</t>
  </si>
  <si>
    <t>tamilnadu matriculation board</t>
  </si>
  <si>
    <t>tamilnadu higher secondary education board</t>
  </si>
  <si>
    <t>board of intermidiate</t>
  </si>
  <si>
    <t>department of pre-university education(government of karnataka)</t>
  </si>
  <si>
    <t>karnataka board secondary education</t>
  </si>
  <si>
    <t>industrial &amp; management engineering</t>
  </si>
  <si>
    <t>delhi public school</t>
  </si>
  <si>
    <t>secondary board of rajasthan</t>
  </si>
  <si>
    <t>intermediate board examination</t>
  </si>
  <si>
    <t>govt of karnataka department of pre-university education</t>
  </si>
  <si>
    <t>jseb</t>
  </si>
  <si>
    <t>intermedite</t>
  </si>
  <si>
    <t>up(allahabad)</t>
  </si>
  <si>
    <t>bse,orissa</t>
  </si>
  <si>
    <t>chse,orissa</t>
  </si>
  <si>
    <t>mpc</t>
  </si>
  <si>
    <t>rbse (state board)</t>
  </si>
  <si>
    <t>ssc maharashtra board</t>
  </si>
  <si>
    <t>hsc maharashtra board</t>
  </si>
  <si>
    <t>bte up</t>
  </si>
  <si>
    <t>state syllabus</t>
  </si>
  <si>
    <t>up board,allahabad</t>
  </si>
  <si>
    <t>board of secendary education orissa</t>
  </si>
  <si>
    <t>scte vt orissa</t>
  </si>
  <si>
    <t>bihar school examination board</t>
  </si>
  <si>
    <t>apssc</t>
  </si>
  <si>
    <t>apbie</t>
  </si>
  <si>
    <t>intermideate</t>
  </si>
  <si>
    <t>Meghalaya</t>
  </si>
  <si>
    <t>up board , allahabad</t>
  </si>
  <si>
    <t>mirza ahmed ali baig</t>
  </si>
  <si>
    <t>board of technical education</t>
  </si>
  <si>
    <t>state board - tamilnadu</t>
  </si>
  <si>
    <t>biomedical engineering</t>
  </si>
  <si>
    <t>aurangabad board</t>
  </si>
  <si>
    <t>jharkhand secondary board</t>
  </si>
  <si>
    <t>jharkhand academic council</t>
  </si>
  <si>
    <t>kiran english medium high school</t>
  </si>
  <si>
    <t>sri chaitanya junior kalasala</t>
  </si>
  <si>
    <t>state board of secondary education, andhra pradesh</t>
  </si>
  <si>
    <t>state  board of intermediate education, andhra pradesh</t>
  </si>
  <si>
    <t>maharashtra state board for ssc</t>
  </si>
  <si>
    <t>maharashtra state board for hsc</t>
  </si>
  <si>
    <t>sarada high scchool</t>
  </si>
  <si>
    <t>pune board</t>
  </si>
  <si>
    <t>uttaranchal state board</t>
  </si>
  <si>
    <t>uttranchal board</t>
  </si>
  <si>
    <t>ap state board</t>
  </si>
  <si>
    <t>ap intermediate board</t>
  </si>
  <si>
    <t>stjosephs girls higher sec school,dindigul</t>
  </si>
  <si>
    <t>srv girls higher sec school,rasipuram</t>
  </si>
  <si>
    <t>nagpur board</t>
  </si>
  <si>
    <t>dte</t>
  </si>
  <si>
    <t>aisse</t>
  </si>
  <si>
    <t>aissce</t>
  </si>
  <si>
    <t>mp board bhopal</t>
  </si>
  <si>
    <t>ibe</t>
  </si>
  <si>
    <t>maharashtra state board of secondary and higher secondary education</t>
  </si>
  <si>
    <t>diploma ( maharashtra state board of technical education)</t>
  </si>
  <si>
    <t>west bengal  board of secondary education</t>
  </si>
  <si>
    <t>west bengal board of higher secondary education</t>
  </si>
  <si>
    <t>hbsc</t>
  </si>
  <si>
    <t>state bord</t>
  </si>
  <si>
    <t>biec, patna</t>
  </si>
  <si>
    <t>diploma in engg (e &amp;tc) tilak maharashtra vidayapeeth</t>
  </si>
  <si>
    <t>psbte</t>
  </si>
  <si>
    <t>central board of secondary education, new delhi</t>
  </si>
  <si>
    <t>kseeb(karnataka secondary education examination board)</t>
  </si>
  <si>
    <t>pre university</t>
  </si>
  <si>
    <t>electrical and power engineering</t>
  </si>
  <si>
    <t>wbbsce</t>
  </si>
  <si>
    <t>school secondary education, andhra pradesh</t>
  </si>
  <si>
    <t>telecommunication engineering</t>
  </si>
  <si>
    <t>nashik board</t>
  </si>
  <si>
    <t>board of intermediate education,ap</t>
  </si>
  <si>
    <t>karnataka state pre- university board</t>
  </si>
  <si>
    <t>secondary school certificate</t>
  </si>
  <si>
    <t xml:space="preserve">state board </t>
  </si>
  <si>
    <t>ssc board of andrapradesh</t>
  </si>
  <si>
    <t>board of intermediate education,andra pradesh</t>
  </si>
  <si>
    <t>jbse,jharkhand</t>
  </si>
  <si>
    <t>jstb,jharkhand</t>
  </si>
  <si>
    <t>ksbe</t>
  </si>
  <si>
    <t>jharkhand acedemic council</t>
  </si>
  <si>
    <t>department of pre university education</t>
  </si>
  <si>
    <t>intermediate board of education,andhra pradesh</t>
  </si>
  <si>
    <t>nios</t>
  </si>
  <si>
    <t>karnataka pre-university</t>
  </si>
  <si>
    <t>tamil nadu polytechnic</t>
  </si>
  <si>
    <t>intermediate board of education</t>
  </si>
  <si>
    <t>andhra pradesh board of secondary education</t>
  </si>
  <si>
    <t>department of pre-university education, bangalore</t>
  </si>
  <si>
    <t>jharkhand secondary examination board (ranchi)</t>
  </si>
  <si>
    <t>jharkhand acamedic council (ranchi)</t>
  </si>
  <si>
    <t>industrial engineering</t>
  </si>
  <si>
    <t>board ofsecondary education,ap</t>
  </si>
  <si>
    <t>board of intermediate education, ap</t>
  </si>
  <si>
    <t>matric board</t>
  </si>
  <si>
    <t>national public school</t>
  </si>
  <si>
    <t>jawahar higher secondary school</t>
  </si>
  <si>
    <t>mhsbse</t>
  </si>
  <si>
    <t>hse,orissa</t>
  </si>
  <si>
    <t>scte and vt ,orissa</t>
  </si>
  <si>
    <t>mechatronics</t>
  </si>
  <si>
    <t>karnataka sslc board bangalore</t>
  </si>
  <si>
    <t>icse board</t>
  </si>
  <si>
    <t>isc board</t>
  </si>
  <si>
    <t>biec</t>
  </si>
  <si>
    <t>intermediate board of andhra pardesh</t>
  </si>
  <si>
    <t>jawahar navodaya vidyalaya</t>
  </si>
  <si>
    <t>science college</t>
  </si>
  <si>
    <t>dav public school,hehal</t>
  </si>
  <si>
    <t>board of technicaleducation ,delhi</t>
  </si>
  <si>
    <t>maharashtra board, pune</t>
  </si>
  <si>
    <t>secondary school education</t>
  </si>
  <si>
    <t>board of secondary education,ap</t>
  </si>
  <si>
    <t>board of intermediate education:ap,hyderabad</t>
  </si>
  <si>
    <t>stmary higher secondary</t>
  </si>
  <si>
    <t>aligarh muslim university</t>
  </si>
  <si>
    <t>latur board</t>
  </si>
  <si>
    <t>bse,odisha</t>
  </si>
  <si>
    <t>chse,odisha</t>
  </si>
  <si>
    <t>gujarat board</t>
  </si>
  <si>
    <t>bseb,patna</t>
  </si>
  <si>
    <t>bciec,patna</t>
  </si>
  <si>
    <t>biec,patna</t>
  </si>
  <si>
    <t>staae board</t>
  </si>
  <si>
    <t>up board allahabad</t>
  </si>
  <si>
    <t>maharashtra state(latur board)</t>
  </si>
  <si>
    <t>karnataka pre unversity board</t>
  </si>
  <si>
    <t>embedded systems technology</t>
  </si>
  <si>
    <t>andhra pradesh state board</t>
  </si>
  <si>
    <t>maharashtra</t>
  </si>
  <si>
    <t>education board of kerala</t>
  </si>
  <si>
    <t>apsche</t>
  </si>
  <si>
    <t>ksseb(karnataka state board)</t>
  </si>
  <si>
    <t>punjab school education board, mohali</t>
  </si>
  <si>
    <t>punjab state board of technical education &amp; industrial training, chandigarh</t>
  </si>
  <si>
    <t>bihar school examination board patna</t>
  </si>
  <si>
    <t>ap state board for secondary education</t>
  </si>
  <si>
    <t>ap board for intermediate education</t>
  </si>
  <si>
    <t>scte&amp;vt</t>
  </si>
  <si>
    <t>board of intermediate,ap</t>
  </si>
  <si>
    <t xml:space="preserve">cbse </t>
  </si>
  <si>
    <t>punjab state board of technical education &amp; industrial training</t>
  </si>
  <si>
    <t>andhra pradesh</t>
  </si>
  <si>
    <t>sslc,karnataka</t>
  </si>
  <si>
    <t>pre-university</t>
  </si>
  <si>
    <t>karnataka secondory education board</t>
  </si>
  <si>
    <t>bice</t>
  </si>
  <si>
    <t>board of secondary education orissa</t>
  </si>
  <si>
    <t>board of higher secondary orissa</t>
  </si>
  <si>
    <t>bseb patna</t>
  </si>
  <si>
    <t>biec patna</t>
  </si>
  <si>
    <t>board of secondary education(bse) orissa</t>
  </si>
  <si>
    <t>maticulation</t>
  </si>
  <si>
    <t>electonincs and communication(dote)</t>
  </si>
  <si>
    <t>j &amp; k bord</t>
  </si>
  <si>
    <t>j &amp; k board</t>
  </si>
  <si>
    <t>msbshse,pune</t>
  </si>
  <si>
    <t>bihar secondary education board,patna</t>
  </si>
  <si>
    <t>intermediate council patna</t>
  </si>
  <si>
    <t>hse,board</t>
  </si>
  <si>
    <t>scte &amp; vt (diploma)</t>
  </si>
  <si>
    <t>electronics</t>
  </si>
  <si>
    <t>karnataka board of secondary education</t>
  </si>
  <si>
    <t>karnataka board of university</t>
  </si>
  <si>
    <t>chse, odisha</t>
  </si>
  <si>
    <t>tamilnadu state board</t>
  </si>
  <si>
    <t>karnataka pu</t>
  </si>
  <si>
    <t>intermediate state board</t>
  </si>
  <si>
    <t>stjoseph of cluny matrhrsecschool,neyveli,cuddalore district</t>
  </si>
  <si>
    <t>karnataka secondary eduction</t>
  </si>
  <si>
    <t>wbscte</t>
  </si>
  <si>
    <t>board of high school and intermediate education uttarpradesh</t>
  </si>
  <si>
    <t>andhra pradesh board ssc</t>
  </si>
  <si>
    <t>andhpradesh board of intermediate education</t>
  </si>
  <si>
    <t>msbte (diploma in computer technology)</t>
  </si>
  <si>
    <t>upbhsie</t>
  </si>
  <si>
    <t>apbsc</t>
  </si>
  <si>
    <t>state borad hp</t>
  </si>
  <si>
    <t>little jacky matric higher secondary school</t>
  </si>
  <si>
    <t>sda matric higher secondary school</t>
  </si>
  <si>
    <t>stateboard/tamil nadu</t>
  </si>
  <si>
    <t>board of  secondary education</t>
  </si>
  <si>
    <t>board of intermidiate education,ap</t>
  </si>
  <si>
    <t>ghseb</t>
  </si>
  <si>
    <t>kolhapur</t>
  </si>
  <si>
    <t>biharboard</t>
  </si>
  <si>
    <t>certificate of middle years program of ib</t>
  </si>
  <si>
    <t>international baccalaureate (ib) diploma</t>
  </si>
  <si>
    <t>state board of technical eduction panchkula</t>
  </si>
  <si>
    <t>board of intermediate(bie)</t>
  </si>
  <si>
    <t>state board of technical education and training</t>
  </si>
  <si>
    <t>secondary education board of rajasthan</t>
  </si>
  <si>
    <t>secnior secondary education board of rajasthan</t>
  </si>
  <si>
    <t>karnataka sslc</t>
  </si>
  <si>
    <t>icse board , new delhi</t>
  </si>
  <si>
    <t>isc board , new delhi</t>
  </si>
  <si>
    <t>sss pune</t>
  </si>
  <si>
    <t>hsc pune</t>
  </si>
  <si>
    <t>information &amp; communication technology</t>
  </si>
  <si>
    <t>gshseb</t>
  </si>
  <si>
    <t>M.Sc. (Tech.)</t>
  </si>
  <si>
    <t>information science</t>
  </si>
  <si>
    <t>maharashtra nasik board</t>
  </si>
  <si>
    <t>ua</t>
  </si>
  <si>
    <t>karnatak pu board</t>
  </si>
  <si>
    <t>state broad</t>
  </si>
  <si>
    <t>dote (diploma - computer engg)</t>
  </si>
  <si>
    <t>ssc-andhra pradesh</t>
  </si>
  <si>
    <t>sslc board</t>
  </si>
  <si>
    <t>pue</t>
  </si>
  <si>
    <t>Goa</t>
  </si>
  <si>
    <t>uttaranchal shiksha avam pariksha parishad</t>
  </si>
  <si>
    <t>bsepatna</t>
  </si>
  <si>
    <t>biec-patna</t>
  </si>
  <si>
    <t>himachal pradesh board</t>
  </si>
  <si>
    <t>apsb</t>
  </si>
  <si>
    <t>rajasthan board ajmer</t>
  </si>
  <si>
    <t>state board of secondary education, ap</t>
  </si>
  <si>
    <t>jharkhand secondary education board</t>
  </si>
  <si>
    <t>haryana board of school education</t>
  </si>
  <si>
    <t>technical board, punchkula</t>
  </si>
  <si>
    <t xml:space="preserve"> board of intermediate</t>
  </si>
  <si>
    <t>mbose</t>
  </si>
  <si>
    <t>bright way college, (up board)</t>
  </si>
  <si>
    <t>sjrcw</t>
  </si>
  <si>
    <t>u p</t>
  </si>
  <si>
    <t>secondary school cerfificate</t>
  </si>
  <si>
    <t>up bord</t>
  </si>
  <si>
    <t>intermidiate</t>
  </si>
  <si>
    <t>karnataka state education examination board</t>
  </si>
  <si>
    <t>dept of pre-university education</t>
  </si>
  <si>
    <t>himachal pradesh board of school education</t>
  </si>
  <si>
    <t>dpue</t>
  </si>
  <si>
    <t>board of secondary school education</t>
  </si>
  <si>
    <t>board of intermeadiate education</t>
  </si>
  <si>
    <t>bsemp</t>
  </si>
  <si>
    <t>karnataka education board</t>
  </si>
  <si>
    <t>Salary Category</t>
  </si>
  <si>
    <t>GPA Category</t>
  </si>
  <si>
    <t>Overall Aptitude</t>
  </si>
  <si>
    <t>Female</t>
  </si>
  <si>
    <t>Male</t>
  </si>
  <si>
    <t>Analysis</t>
  </si>
  <si>
    <t>Total Graduates</t>
  </si>
  <si>
    <t>Average Salary</t>
  </si>
  <si>
    <t>Highest Salary</t>
  </si>
  <si>
    <t>Lowest Salary</t>
  </si>
  <si>
    <t>Median Salary</t>
  </si>
  <si>
    <t>Average College GPA</t>
  </si>
  <si>
    <t>Average Overall Aptitude</t>
  </si>
  <si>
    <t>Total States</t>
  </si>
  <si>
    <t>Graduation Years Covered</t>
  </si>
  <si>
    <t>ENGINEERING GRADUATE SALARY ANALYSIS DASHBOARD</t>
  </si>
  <si>
    <t>Pivot 1 - Avg Salary by Specialization</t>
  </si>
  <si>
    <t>Pivot 2 - Avg Salary by Degree</t>
  </si>
  <si>
    <t>Pivot 7 - Salary Category Distribution</t>
  </si>
  <si>
    <t>Pivot 10 - Avg Aptitude by Specialization</t>
  </si>
  <si>
    <t>Pivot 11 - Avg GPA by Specialization</t>
  </si>
  <si>
    <t>Average of Salary</t>
  </si>
  <si>
    <t>Count of Salary Category</t>
  </si>
  <si>
    <t>Average of Overall Aptitude</t>
  </si>
  <si>
    <t>Average of collegeGPA</t>
  </si>
  <si>
    <t>High</t>
  </si>
  <si>
    <t>Low</t>
  </si>
  <si>
    <t>Medium</t>
  </si>
  <si>
    <t>Grand Total</t>
  </si>
  <si>
    <t>Pivot 3 - Avg Salary by Gender</t>
  </si>
  <si>
    <t>Pivot 8 - GPA Category Distribution</t>
  </si>
  <si>
    <t>Count of GPA Category</t>
  </si>
  <si>
    <t>Average</t>
  </si>
  <si>
    <t>Excellent</t>
  </si>
  <si>
    <t>Good</t>
  </si>
  <si>
    <t>Pivot 4 - Avg Salary by College Tier</t>
  </si>
  <si>
    <t>Pivot 9 - Avg Aptitude by Degree</t>
  </si>
  <si>
    <t>Pivot 5 - Avg Salary by State</t>
  </si>
  <si>
    <t>Count of Gender</t>
  </si>
  <si>
    <t>Pivot 6 - Graduation Year Distribution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</si>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</sst>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000000"/>
      <name val="Times New Roman"/>
    </font>
    <font>
      <b/>
      <sz val="36"/>
      <color theme="0"/>
      <name val="Calibri"/>
      <scheme val="minor"/>
    </font>
    <font>
      <sz val="20"/>
      <color rgb="FF000000"/>
      <name val="Calibri"/>
      <charset val="1"/>
    </font>
    <font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/>
    <xf numFmtId="0" fontId="19" fillId="0" borderId="0" xfId="0" applyFont="1" applyAlignment="1"/>
    <xf numFmtId="0" fontId="19" fillId="0" borderId="0" xfId="0" applyFont="1" applyAlignment="1">
      <alignment vertical="center"/>
    </xf>
    <xf numFmtId="0" fontId="18" fillId="33" borderId="13" xfId="0" applyFont="1" applyFill="1" applyBorder="1"/>
    <xf numFmtId="0" fontId="18" fillId="33" borderId="14" xfId="0" applyFont="1" applyFill="1" applyBorder="1"/>
    <xf numFmtId="0" fontId="22" fillId="0" borderId="0" xfId="0" applyFont="1"/>
    <xf numFmtId="0" fontId="23" fillId="33" borderId="10" xfId="0" applyFont="1" applyFill="1" applyBorder="1"/>
    <xf numFmtId="2" fontId="23" fillId="33" borderId="10" xfId="0" applyNumberFormat="1" applyFont="1" applyFill="1" applyBorder="1"/>
    <xf numFmtId="0" fontId="23" fillId="33" borderId="10" xfId="0" applyNumberFormat="1" applyFont="1" applyFill="1" applyBorder="1"/>
    <xf numFmtId="0" fontId="21" fillId="35" borderId="15" xfId="0" applyFont="1" applyFill="1" applyBorder="1" applyAlignment="1">
      <alignment horizontal="center" vertical="center"/>
    </xf>
    <xf numFmtId="0" fontId="21" fillId="35" borderId="16" xfId="0" applyFont="1" applyFill="1" applyBorder="1" applyAlignment="1">
      <alignment horizontal="center" vertical="center"/>
    </xf>
    <xf numFmtId="0" fontId="21" fillId="35" borderId="17" xfId="0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center" vertical="center"/>
    </xf>
    <xf numFmtId="0" fontId="21" fillId="35" borderId="0" xfId="0" applyFont="1" applyFill="1" applyBorder="1" applyAlignment="1">
      <alignment horizontal="center" vertical="center"/>
    </xf>
    <xf numFmtId="0" fontId="21" fillId="35" borderId="14" xfId="0" applyFont="1" applyFill="1" applyBorder="1" applyAlignment="1">
      <alignment horizontal="center" vertical="center"/>
    </xf>
    <xf numFmtId="0" fontId="21" fillId="35" borderId="18" xfId="0" applyFont="1" applyFill="1" applyBorder="1" applyAlignment="1">
      <alignment horizontal="center" vertical="center"/>
    </xf>
    <xf numFmtId="0" fontId="21" fillId="35" borderId="19" xfId="0" applyFont="1" applyFill="1" applyBorder="1" applyAlignment="1">
      <alignment horizontal="center" vertical="center"/>
    </xf>
    <xf numFmtId="0" fontId="21" fillId="35" borderId="2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0" fillId="34" borderId="12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4"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99E6FF"/>
      <color rgb="FFBD2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Salary by Specialization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5496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05496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5496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05496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05496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solidFill>
                <a:srgbClr val="0D0D0D"/>
              </a:solidFill>
              <a:prstDash val="solid"/>
            </a:ln>
            <a:effectLst/>
          </c:spPr>
          <c:invertIfNegative val="0"/>
          <c:cat>
            <c:strRef>
              <c:f>Dashboard!$A$92:$A$134</c:f>
              <c:strCache>
                <c:ptCount val="42"/>
                <c:pt idx="0">
                  <c:v>telecommunication engineering</c:v>
                </c:pt>
                <c:pt idx="1">
                  <c:v>other</c:v>
                </c:pt>
                <c:pt idx="2">
                  <c:v>metallurgical engineering</c:v>
                </c:pt>
                <c:pt idx="3">
                  <c:v>mechatronics</c:v>
                </c:pt>
                <c:pt idx="4">
                  <c:v>mechanical engineering</c:v>
                </c:pt>
                <c:pt idx="5">
                  <c:v>mechanical and automation</c:v>
                </c:pt>
                <c:pt idx="6">
                  <c:v>mechanical &amp; production engineering</c:v>
                </c:pt>
                <c:pt idx="7">
                  <c:v>instrumentation engineering</c:v>
                </c:pt>
                <c:pt idx="8">
                  <c:v>instrumentation and control engineering</c:v>
                </c:pt>
                <c:pt idx="9">
                  <c:v>information technology</c:v>
                </c:pt>
                <c:pt idx="10">
                  <c:v>information science engineering</c:v>
                </c:pt>
                <c:pt idx="11">
                  <c:v>information science</c:v>
                </c:pt>
                <c:pt idx="12">
                  <c:v>information &amp; communication technology</c:v>
                </c:pt>
                <c:pt idx="13">
                  <c:v>industrial engineering</c:v>
                </c:pt>
                <c:pt idx="14">
                  <c:v>industrial &amp; production engineering</c:v>
                </c:pt>
                <c:pt idx="15">
                  <c:v>industrial &amp; management engineering</c:v>
                </c:pt>
                <c:pt idx="16">
                  <c:v>embedded systems technology</c:v>
                </c:pt>
                <c:pt idx="17">
                  <c:v>electronics engineering</c:v>
                </c:pt>
                <c:pt idx="18">
                  <c:v>electronics and instrumentation engineering</c:v>
                </c:pt>
                <c:pt idx="19">
                  <c:v>electronics and electrical engineering</c:v>
                </c:pt>
                <c:pt idx="20">
                  <c:v>electronics and computer engineering</c:v>
                </c:pt>
                <c:pt idx="21">
                  <c:v>electronics and communication engineering</c:v>
                </c:pt>
                <c:pt idx="22">
                  <c:v>electronics &amp; telecommunications</c:v>
                </c:pt>
                <c:pt idx="23">
                  <c:v>electronics &amp; instrumentation eng</c:v>
                </c:pt>
                <c:pt idx="24">
                  <c:v>electronics</c:v>
                </c:pt>
                <c:pt idx="25">
                  <c:v>electrical engineering</c:v>
                </c:pt>
                <c:pt idx="26">
                  <c:v>electrical and power engineering</c:v>
                </c:pt>
                <c:pt idx="27">
                  <c:v>control and instrumentation engineering</c:v>
                </c:pt>
                <c:pt idx="28">
                  <c:v>computer science and technology</c:v>
                </c:pt>
                <c:pt idx="29">
                  <c:v>computer science &amp; engineering</c:v>
                </c:pt>
                <c:pt idx="30">
                  <c:v>computer networking</c:v>
                </c:pt>
                <c:pt idx="31">
                  <c:v>computer engineering</c:v>
                </c:pt>
                <c:pt idx="32">
                  <c:v>computer application</c:v>
                </c:pt>
                <c:pt idx="33">
                  <c:v>computer and communication engineering</c:v>
                </c:pt>
                <c:pt idx="34">
                  <c:v>civil engineering</c:v>
                </c:pt>
                <c:pt idx="35">
                  <c:v>chemical engineering</c:v>
                </c:pt>
                <c:pt idx="36">
                  <c:v>ceramic engineering</c:v>
                </c:pt>
                <c:pt idx="37">
                  <c:v>biotechnology</c:v>
                </c:pt>
                <c:pt idx="38">
                  <c:v>biomedical engineering</c:v>
                </c:pt>
                <c:pt idx="39">
                  <c:v>automobile/automotive engineering</c:v>
                </c:pt>
                <c:pt idx="40">
                  <c:v>applied electronics and instrumentation</c:v>
                </c:pt>
                <c:pt idx="41">
                  <c:v>aeronautical engineering</c:v>
                </c:pt>
              </c:strCache>
            </c:strRef>
          </c:cat>
          <c:val>
            <c:numRef>
              <c:f>Dashboard!$B$92:$B$134</c:f>
              <c:numCache>
                <c:formatCode>General</c:formatCode>
                <c:ptCount val="42"/>
                <c:pt idx="0">
                  <c:v>351250</c:v>
                </c:pt>
                <c:pt idx="1">
                  <c:v>246500</c:v>
                </c:pt>
                <c:pt idx="2">
                  <c:v>337500</c:v>
                </c:pt>
                <c:pt idx="3" formatCode="0.00">
                  <c:v>221666.66666666666</c:v>
                </c:pt>
                <c:pt idx="4" formatCode="0.00">
                  <c:v>325090.32258064515</c:v>
                </c:pt>
                <c:pt idx="5">
                  <c:v>309000</c:v>
                </c:pt>
                <c:pt idx="6">
                  <c:v>100000</c:v>
                </c:pt>
                <c:pt idx="7" formatCode="0.00">
                  <c:v>233333.33333333334</c:v>
                </c:pt>
                <c:pt idx="8">
                  <c:v>410000</c:v>
                </c:pt>
                <c:pt idx="9" formatCode="0.00">
                  <c:v>304426.87747035571</c:v>
                </c:pt>
                <c:pt idx="10" formatCode="0.00">
                  <c:v>256666.66666666666</c:v>
                </c:pt>
                <c:pt idx="11">
                  <c:v>460000</c:v>
                </c:pt>
                <c:pt idx="12">
                  <c:v>450000</c:v>
                </c:pt>
                <c:pt idx="13">
                  <c:v>370000</c:v>
                </c:pt>
                <c:pt idx="14">
                  <c:v>412500</c:v>
                </c:pt>
                <c:pt idx="15">
                  <c:v>320000</c:v>
                </c:pt>
                <c:pt idx="16">
                  <c:v>200000</c:v>
                </c:pt>
                <c:pt idx="17" formatCode="0.00">
                  <c:v>270769.23076923075</c:v>
                </c:pt>
                <c:pt idx="18" formatCode="0.00">
                  <c:v>242222.22222222222</c:v>
                </c:pt>
                <c:pt idx="19" formatCode="0.00">
                  <c:v>290101.35135135136</c:v>
                </c:pt>
                <c:pt idx="20">
                  <c:v>220000</c:v>
                </c:pt>
                <c:pt idx="21" formatCode="0.00">
                  <c:v>288164.17910447763</c:v>
                </c:pt>
                <c:pt idx="22" formatCode="0.00">
                  <c:v>302022.47191011236</c:v>
                </c:pt>
                <c:pt idx="23" formatCode="0.00">
                  <c:v>381458.33333333331</c:v>
                </c:pt>
                <c:pt idx="24">
                  <c:v>40000</c:v>
                </c:pt>
                <c:pt idx="25" formatCode="0.00">
                  <c:v>269603.17460317462</c:v>
                </c:pt>
                <c:pt idx="26">
                  <c:v>240000</c:v>
                </c:pt>
                <c:pt idx="27">
                  <c:v>305000</c:v>
                </c:pt>
                <c:pt idx="28">
                  <c:v>268750</c:v>
                </c:pt>
                <c:pt idx="29" formatCode="0.00">
                  <c:v>278662.47755834827</c:v>
                </c:pt>
                <c:pt idx="30">
                  <c:v>565000</c:v>
                </c:pt>
                <c:pt idx="31" formatCode="0.00">
                  <c:v>384939.75903614459</c:v>
                </c:pt>
                <c:pt idx="32" formatCode="0.00">
                  <c:v>278283.58208955225</c:v>
                </c:pt>
                <c:pt idx="33">
                  <c:v>120000</c:v>
                </c:pt>
                <c:pt idx="34" formatCode="0.00">
                  <c:v>347333.33333333331</c:v>
                </c:pt>
                <c:pt idx="35">
                  <c:v>415000</c:v>
                </c:pt>
                <c:pt idx="36">
                  <c:v>335000</c:v>
                </c:pt>
                <c:pt idx="37">
                  <c:v>251250</c:v>
                </c:pt>
                <c:pt idx="38">
                  <c:v>290000</c:v>
                </c:pt>
                <c:pt idx="39">
                  <c:v>252500</c:v>
                </c:pt>
                <c:pt idx="40">
                  <c:v>230000</c:v>
                </c:pt>
                <c:pt idx="41" formatCode="0.00">
                  <c:v>148333.33333333334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B-488D-B89D-0E2B7E13C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268488"/>
        <c:axId val="1238266376"/>
      </c:barChart>
      <c:catAx>
        <c:axId val="1245268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Specialization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38266376"/>
        <c:crosses val="autoZero"/>
        <c:auto val="1"/>
        <c:lblAlgn val="ctr"/>
        <c:lblOffset val="100"/>
        <c:noMultiLvlLbl val="0"/>
      </c:catAx>
      <c:valAx>
        <c:axId val="123826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4526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Salary by Degree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6"/>
        <c:spPr>
          <a:solidFill>
            <a:srgbClr val="00B050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D0D0D"/>
              </a:solidFill>
              <a:prstDash val="solid"/>
            </a:ln>
            <a:effectLst/>
          </c:spPr>
          <c:invertIfNegative val="0"/>
          <c:cat>
            <c:strRef>
              <c:f>Dashboard!$D$92:$D$96</c:f>
              <c:strCache>
                <c:ptCount val="4"/>
                <c:pt idx="0">
                  <c:v>MCA</c:v>
                </c:pt>
                <c:pt idx="1">
                  <c:v>M.Tech./M.E.</c:v>
                </c:pt>
                <c:pt idx="2">
                  <c:v>M.Sc. (Tech.)</c:v>
                </c:pt>
                <c:pt idx="3">
                  <c:v>B.Tech/B.E.</c:v>
                </c:pt>
              </c:strCache>
            </c:strRef>
          </c:cat>
          <c:val>
            <c:numRef>
              <c:f>Dashboard!$E$92:$E$96</c:f>
              <c:numCache>
                <c:formatCode>General</c:formatCode>
                <c:ptCount val="4"/>
                <c:pt idx="0">
                  <c:v>278775</c:v>
                </c:pt>
                <c:pt idx="1">
                  <c:v>335375</c:v>
                </c:pt>
                <c:pt idx="2">
                  <c:v>460000</c:v>
                </c:pt>
                <c:pt idx="3" formatCode="0.00">
                  <c:v>306595.57490025391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6-415C-8B51-70702B1BD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093832"/>
        <c:axId val="1726099976"/>
      </c:barChart>
      <c:catAx>
        <c:axId val="1726093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6099976"/>
        <c:crosses val="autoZero"/>
        <c:auto val="1"/>
        <c:lblAlgn val="ctr"/>
        <c:lblOffset val="100"/>
        <c:noMultiLvlLbl val="0"/>
      </c:catAx>
      <c:valAx>
        <c:axId val="1726099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09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Salary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D3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D3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D3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Dashboard!$D$100:$D$102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Dashboard!$E$100:$E$102</c:f>
              <c:numCache>
                <c:formatCode>0.00</c:formatCode>
                <c:ptCount val="2"/>
                <c:pt idx="0">
                  <c:v>290418.99441340781</c:v>
                </c:pt>
                <c:pt idx="1">
                  <c:v>309804.55740578438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3-4786-BECE-3666C575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215560"/>
        <c:axId val="1512217608"/>
      </c:barChart>
      <c:catAx>
        <c:axId val="1512215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2217608"/>
        <c:crosses val="autoZero"/>
        <c:auto val="1"/>
        <c:lblAlgn val="ctr"/>
        <c:lblOffset val="100"/>
        <c:noMultiLvlLbl val="0"/>
      </c:catAx>
      <c:valAx>
        <c:axId val="151221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221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Salary by College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6"/>
        <c:spPr>
          <a:solidFill>
            <a:srgbClr val="99E6FF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9E6FF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9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9E6FF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13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9E6FF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16"/>
        <c:spPr>
          <a:solidFill>
            <a:schemeClr val="accent1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9E6FF"/>
          </a:solidFill>
          <a:ln>
            <a:solidFill>
              <a:srgbClr val="0D0D0D"/>
            </a:solidFill>
            <a:prstDash val="solid"/>
          </a:ln>
          <a:effectLst/>
        </c:spPr>
      </c:pivotFmt>
      <c:pivotFmt>
        <c:idx val="18"/>
        <c:spPr>
          <a:solidFill>
            <a:srgbClr val="C6E0B4"/>
          </a:solidFill>
          <a:ln>
            <a:solidFill>
              <a:srgbClr val="0D0D0D"/>
            </a:solidFill>
            <a:prstDash val="solid"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Dashboard!$E$105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D0D0D"/>
              </a:solidFill>
              <a:prstDash val="solid"/>
            </a:ln>
          </c:spPr>
          <c:dPt>
            <c:idx val="0"/>
            <c:bubble3D val="0"/>
            <c:spPr>
              <a:solidFill>
                <a:srgbClr val="99E6FF"/>
              </a:solidFill>
              <a:ln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60-4ADD-A58A-E7ECDD81C331}"/>
              </c:ext>
            </c:extLst>
          </c:dPt>
          <c:dPt>
            <c:idx val="1"/>
            <c:bubble3D val="0"/>
            <c:spPr>
              <a:solidFill>
                <a:srgbClr val="C6E0B4"/>
              </a:solidFill>
              <a:ln>
                <a:solidFill>
                  <a:srgbClr val="0D0D0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60-4ADD-A58A-E7ECDD81C3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Dashboard!$D$106:$D$108</c:f>
              <c:strCache>
                <c:ptCount val="2"/>
                <c:pt idx="0">
                  <c:v>2</c:v>
                </c:pt>
                <c:pt idx="1">
                  <c:v>1</c:v>
                </c:pt>
              </c:strCache>
            </c:strRef>
          </c:cat>
          <c:val>
            <c:numRef>
              <c:f>Dashboard!$E$106:$E$108</c:f>
              <c:numCache>
                <c:formatCode>General</c:formatCode>
                <c:ptCount val="2"/>
                <c:pt idx="0" formatCode="0.00">
                  <c:v>294386.36363636365</c:v>
                </c:pt>
                <c:pt idx="1">
                  <c:v>437500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60-4ADD-A58A-E7ECDD81C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Graduation Year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D0D0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D0D0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D0D0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0D0D0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D0D0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D0D0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Dashboard!$A$138:$A$149</c:f>
              <c:strCache>
                <c:ptCount val="11"/>
                <c:pt idx="0">
                  <c:v>0</c:v>
                </c:pt>
                <c:pt idx="1">
                  <c:v>2007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strCache>
            </c:strRef>
          </c:cat>
          <c:val>
            <c:numRef>
              <c:f>Dashboard!$B$138:$B$149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16</c:v>
                </c:pt>
                <c:pt idx="3">
                  <c:v>214</c:v>
                </c:pt>
                <c:pt idx="4">
                  <c:v>382</c:v>
                </c:pt>
                <c:pt idx="5">
                  <c:v>641</c:v>
                </c:pt>
                <c:pt idx="6">
                  <c:v>884</c:v>
                </c:pt>
                <c:pt idx="7">
                  <c:v>784</c:v>
                </c:pt>
                <c:pt idx="8">
                  <c:v>64</c:v>
                </c:pt>
                <c:pt idx="9">
                  <c:v>4</c:v>
                </c:pt>
                <c:pt idx="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D-4A52-8AB5-3F12428137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1226248"/>
        <c:axId val="841277448"/>
      </c:lineChart>
      <c:catAx>
        <c:axId val="841226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Graduation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1277448"/>
        <c:crosses val="autoZero"/>
        <c:auto val="1"/>
        <c:lblAlgn val="ctr"/>
        <c:lblOffset val="100"/>
        <c:noMultiLvlLbl val="0"/>
      </c:catAx>
      <c:valAx>
        <c:axId val="84127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122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Salary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6591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5"/>
        <c:spPr>
          <a:solidFill>
            <a:srgbClr val="FFD966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6"/>
        <c:spPr>
          <a:solidFill>
            <a:srgbClr val="F4B084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6591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9"/>
        <c:spPr>
          <a:solidFill>
            <a:srgbClr val="FFD966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0"/>
        <c:spPr>
          <a:solidFill>
            <a:srgbClr val="F4B084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C6591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3"/>
        <c:spPr>
          <a:solidFill>
            <a:srgbClr val="FFD966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4"/>
        <c:spPr>
          <a:solidFill>
            <a:srgbClr val="F4B084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C6591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7"/>
        <c:spPr>
          <a:solidFill>
            <a:srgbClr val="FFD966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8"/>
        <c:spPr>
          <a:solidFill>
            <a:srgbClr val="F4B084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C6591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31"/>
        <c:spPr>
          <a:solidFill>
            <a:srgbClr val="FFD966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32"/>
        <c:spPr>
          <a:solidFill>
            <a:srgbClr val="F4B084"/>
          </a:solidFill>
          <a:ln w="19050">
            <a:solidFill>
              <a:srgbClr val="000000"/>
            </a:solidFill>
            <a:prstDash val="solid"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Dashboard!$H$91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C6591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34-4142-9055-6DDBCD6FB732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34-4142-9055-6DDBCD6FB732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34-4142-9055-6DDBCD6FB7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Dashboard!$G$92:$G$95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Dashboard!$H$92:$H$95</c:f>
              <c:numCache>
                <c:formatCode>General</c:formatCode>
                <c:ptCount val="3"/>
                <c:pt idx="0">
                  <c:v>110</c:v>
                </c:pt>
                <c:pt idx="1">
                  <c:v>1422</c:v>
                </c:pt>
                <c:pt idx="2">
                  <c:v>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34-4142-9055-6DDBCD6FB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Overall Aptitude by Degree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D2653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D2653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D2653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D2653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D2653"/>
          </a:solidFill>
          <a:ln>
            <a:solidFill>
              <a:srgbClr val="0D0D0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Dashboard!$G$108:$G$112</c:f>
              <c:strCache>
                <c:ptCount val="4"/>
                <c:pt idx="0">
                  <c:v>B.Tech/B.E.</c:v>
                </c:pt>
                <c:pt idx="1">
                  <c:v>M.Sc. (Tech.)</c:v>
                </c:pt>
                <c:pt idx="2">
                  <c:v>M.Tech./M.E.</c:v>
                </c:pt>
                <c:pt idx="3">
                  <c:v>MCA</c:v>
                </c:pt>
              </c:strCache>
            </c:strRef>
          </c:cat>
          <c:val>
            <c:numRef>
              <c:f>Dashboard!$H$108:$H$112</c:f>
              <c:numCache>
                <c:formatCode>0.00</c:formatCode>
                <c:ptCount val="4"/>
                <c:pt idx="0">
                  <c:v>508.52436222947711</c:v>
                </c:pt>
                <c:pt idx="1">
                  <c:v>571.66666666666663</c:v>
                </c:pt>
                <c:pt idx="2">
                  <c:v>510.42500000000007</c:v>
                </c:pt>
                <c:pt idx="3">
                  <c:v>458.17500000000013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A-443D-8E5D-15ABD73E3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866696"/>
        <c:axId val="1434890248"/>
      </c:barChart>
      <c:catAx>
        <c:axId val="1434866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4890248"/>
        <c:crosses val="autoZero"/>
        <c:auto val="1"/>
        <c:lblAlgn val="ctr"/>
        <c:lblOffset val="100"/>
        <c:noMultiLvlLbl val="0"/>
      </c:catAx>
      <c:valAx>
        <c:axId val="143489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Overall Aptitude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486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[Engineering Graduate Employability &amp; Salary Dashboard.xlsx]Dashboard!PivotTable13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10 States by Average Salary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solidFill>
              <a:srgbClr val="000000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Dashboard!$D$112:$D$122</c:f>
              <c:strCache>
                <c:ptCount val="10"/>
                <c:pt idx="0">
                  <c:v>Sikkim</c:v>
                </c:pt>
                <c:pt idx="1">
                  <c:v>Meghalaya</c:v>
                </c:pt>
                <c:pt idx="2">
                  <c:v>Karnataka</c:v>
                </c:pt>
                <c:pt idx="3">
                  <c:v>Jharkhand</c:v>
                </c:pt>
                <c:pt idx="4">
                  <c:v>Jammu and Kashmir</c:v>
                </c:pt>
                <c:pt idx="5">
                  <c:v>Himachal Pradesh</c:v>
                </c:pt>
                <c:pt idx="6">
                  <c:v>Gujarat</c:v>
                </c:pt>
                <c:pt idx="7">
                  <c:v>Goa</c:v>
                </c:pt>
                <c:pt idx="8">
                  <c:v>Delhi</c:v>
                </c:pt>
                <c:pt idx="9">
                  <c:v>Assam</c:v>
                </c:pt>
              </c:strCache>
            </c:strRef>
          </c:cat>
          <c:val>
            <c:numRef>
              <c:f>Dashboard!$E$112:$E$122</c:f>
              <c:numCache>
                <c:formatCode>General</c:formatCode>
                <c:ptCount val="10"/>
                <c:pt idx="0">
                  <c:v>432500</c:v>
                </c:pt>
                <c:pt idx="1">
                  <c:v>537500</c:v>
                </c:pt>
                <c:pt idx="2">
                  <c:v>332473.30960854091</c:v>
                </c:pt>
                <c:pt idx="3">
                  <c:v>460250</c:v>
                </c:pt>
                <c:pt idx="4">
                  <c:v>415000</c:v>
                </c:pt>
                <c:pt idx="5">
                  <c:v>329615.38461538462</c:v>
                </c:pt>
                <c:pt idx="6">
                  <c:v>329166.66666666669</c:v>
                </c:pt>
                <c:pt idx="7">
                  <c:v>450000</c:v>
                </c:pt>
                <c:pt idx="8">
                  <c:v>352336.06557377049</c:v>
                </c:pt>
                <c:pt idx="9">
                  <c:v>452000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1-498A-A01A-5937D24B1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138631"/>
        <c:axId val="970985479"/>
      </c:barChart>
      <c:catAx>
        <c:axId val="970138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Top 10 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0985479"/>
        <c:crosses val="autoZero"/>
        <c:auto val="1"/>
        <c:lblAlgn val="ctr"/>
        <c:lblOffset val="100"/>
        <c:noMultiLvlLbl val="0"/>
      </c:catAx>
      <c:valAx>
        <c:axId val="970985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0138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238125</xdr:rowOff>
    </xdr:from>
    <xdr:to>
      <xdr:col>3</xdr:col>
      <xdr:colOff>200025</xdr:colOff>
      <xdr:row>7</xdr:row>
      <xdr:rowOff>219075</xdr:rowOff>
    </xdr:to>
    <xdr:sp macro="" textlink="">
      <xdr:nvSpPr>
        <xdr:cNvPr id="2" name="Rounded Rectangle 1" title="Total Graduates">
          <a:extLst>
            <a:ext uri="{FF2B5EF4-FFF2-40B4-BE49-F238E27FC236}">
              <a16:creationId xmlns:a16="http://schemas.microsoft.com/office/drawing/2014/main" id="{F9011DC1-4FD9-122B-6B9A-7EB5E21594B2}"/>
            </a:ext>
          </a:extLst>
        </xdr:cNvPr>
        <xdr:cNvSpPr/>
      </xdr:nvSpPr>
      <xdr:spPr>
        <a:xfrm>
          <a:off x="57150" y="1152525"/>
          <a:ext cx="34861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👨‍🎓Total Graduates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2997</a:t>
          </a:r>
        </a:p>
      </xdr:txBody>
    </xdr:sp>
    <xdr:clientData/>
  </xdr:twoCellAnchor>
  <xdr:twoCellAnchor>
    <xdr:from>
      <xdr:col>3</xdr:col>
      <xdr:colOff>323850</xdr:colOff>
      <xdr:row>3</xdr:row>
      <xdr:rowOff>247650</xdr:rowOff>
    </xdr:from>
    <xdr:to>
      <xdr:col>6</xdr:col>
      <xdr:colOff>466725</xdr:colOff>
      <xdr:row>7</xdr:row>
      <xdr:rowOff>228600</xdr:rowOff>
    </xdr:to>
    <xdr:sp macro="" textlink="">
      <xdr:nvSpPr>
        <xdr:cNvPr id="10" name="Rounded Rectangle 9" title="Total Graduates">
          <a:extLst>
            <a:ext uri="{FF2B5EF4-FFF2-40B4-BE49-F238E27FC236}">
              <a16:creationId xmlns:a16="http://schemas.microsoft.com/office/drawing/2014/main" id="{135D51BA-2675-4BB3-AFF4-8B6161F994A1}"/>
            </a:ext>
            <a:ext uri="{147F2762-F138-4A5C-976F-8EAC2B608ADB}">
              <a16:predDERef xmlns:a16="http://schemas.microsoft.com/office/drawing/2014/main" pred="{F9011DC1-4FD9-122B-6B9A-7EB5E21594B2}"/>
            </a:ext>
          </a:extLst>
        </xdr:cNvPr>
        <xdr:cNvSpPr/>
      </xdr:nvSpPr>
      <xdr:spPr>
        <a:xfrm>
          <a:off x="3667125" y="1162050"/>
          <a:ext cx="34861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💰Average Salary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305174.78</a:t>
          </a:r>
        </a:p>
      </xdr:txBody>
    </xdr:sp>
    <xdr:clientData/>
  </xdr:twoCellAnchor>
  <xdr:twoCellAnchor>
    <xdr:from>
      <xdr:col>6</xdr:col>
      <xdr:colOff>581025</xdr:colOff>
      <xdr:row>3</xdr:row>
      <xdr:rowOff>228600</xdr:rowOff>
    </xdr:from>
    <xdr:to>
      <xdr:col>9</xdr:col>
      <xdr:colOff>723900</xdr:colOff>
      <xdr:row>7</xdr:row>
      <xdr:rowOff>209550</xdr:rowOff>
    </xdr:to>
    <xdr:sp macro="" textlink="">
      <xdr:nvSpPr>
        <xdr:cNvPr id="11" name="Rounded Rectangle 10" title="Total Graduates">
          <a:extLst>
            <a:ext uri="{FF2B5EF4-FFF2-40B4-BE49-F238E27FC236}">
              <a16:creationId xmlns:a16="http://schemas.microsoft.com/office/drawing/2014/main" id="{121FD139-913F-4B2C-966A-816F8E5DB514}"/>
            </a:ext>
            <a:ext uri="{147F2762-F138-4A5C-976F-8EAC2B608ADB}">
              <a16:predDERef xmlns:a16="http://schemas.microsoft.com/office/drawing/2014/main" pred="{135D51BA-2675-4BB3-AFF4-8B6161F994A1}"/>
            </a:ext>
          </a:extLst>
        </xdr:cNvPr>
        <xdr:cNvSpPr/>
      </xdr:nvSpPr>
      <xdr:spPr>
        <a:xfrm>
          <a:off x="7267575" y="1143000"/>
          <a:ext cx="34861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🏆Highest Salary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4000000</a:t>
          </a:r>
        </a:p>
      </xdr:txBody>
    </xdr:sp>
    <xdr:clientData/>
  </xdr:twoCellAnchor>
  <xdr:twoCellAnchor>
    <xdr:from>
      <xdr:col>9</xdr:col>
      <xdr:colOff>838200</xdr:colOff>
      <xdr:row>3</xdr:row>
      <xdr:rowOff>266700</xdr:rowOff>
    </xdr:from>
    <xdr:to>
      <xdr:col>12</xdr:col>
      <xdr:colOff>981075</xdr:colOff>
      <xdr:row>7</xdr:row>
      <xdr:rowOff>247650</xdr:rowOff>
    </xdr:to>
    <xdr:sp macro="" textlink="">
      <xdr:nvSpPr>
        <xdr:cNvPr id="12" name="Rounded Rectangle 11" title="Total Graduates">
          <a:extLst>
            <a:ext uri="{FF2B5EF4-FFF2-40B4-BE49-F238E27FC236}">
              <a16:creationId xmlns:a16="http://schemas.microsoft.com/office/drawing/2014/main" id="{517E1606-4E0E-46FA-ABC2-60EF18FB3601}"/>
            </a:ext>
            <a:ext uri="{147F2762-F138-4A5C-976F-8EAC2B608ADB}">
              <a16:predDERef xmlns:a16="http://schemas.microsoft.com/office/drawing/2014/main" pred="{121FD139-913F-4B2C-966A-816F8E5DB514}"/>
            </a:ext>
          </a:extLst>
        </xdr:cNvPr>
        <xdr:cNvSpPr/>
      </xdr:nvSpPr>
      <xdr:spPr>
        <a:xfrm>
          <a:off x="10868025" y="1181100"/>
          <a:ext cx="34861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📉Lowest Salary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35000</a:t>
          </a:r>
        </a:p>
      </xdr:txBody>
    </xdr:sp>
    <xdr:clientData/>
  </xdr:twoCellAnchor>
  <xdr:twoCellAnchor>
    <xdr:from>
      <xdr:col>13</xdr:col>
      <xdr:colOff>0</xdr:colOff>
      <xdr:row>3</xdr:row>
      <xdr:rowOff>238125</xdr:rowOff>
    </xdr:from>
    <xdr:to>
      <xdr:col>16</xdr:col>
      <xdr:colOff>142875</xdr:colOff>
      <xdr:row>7</xdr:row>
      <xdr:rowOff>219075</xdr:rowOff>
    </xdr:to>
    <xdr:sp macro="" textlink="">
      <xdr:nvSpPr>
        <xdr:cNvPr id="13" name="Rounded Rectangle 12" title="Total Graduates">
          <a:extLst>
            <a:ext uri="{FF2B5EF4-FFF2-40B4-BE49-F238E27FC236}">
              <a16:creationId xmlns:a16="http://schemas.microsoft.com/office/drawing/2014/main" id="{7B2A1837-3B1A-4251-B976-0BFEF4DBA44A}"/>
            </a:ext>
            <a:ext uri="{147F2762-F138-4A5C-976F-8EAC2B608ADB}">
              <a16:predDERef xmlns:a16="http://schemas.microsoft.com/office/drawing/2014/main" pred="{517E1606-4E0E-46FA-ABC2-60EF18FB3601}"/>
            </a:ext>
          </a:extLst>
        </xdr:cNvPr>
        <xdr:cNvSpPr/>
      </xdr:nvSpPr>
      <xdr:spPr>
        <a:xfrm>
          <a:off x="18697575" y="1152525"/>
          <a:ext cx="54292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🎓Average College GPA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71.51</a:t>
          </a:r>
        </a:p>
      </xdr:txBody>
    </xdr:sp>
    <xdr:clientData/>
  </xdr:twoCellAnchor>
  <xdr:twoCellAnchor>
    <xdr:from>
      <xdr:col>16</xdr:col>
      <xdr:colOff>266700</xdr:colOff>
      <xdr:row>3</xdr:row>
      <xdr:rowOff>238125</xdr:rowOff>
    </xdr:from>
    <xdr:to>
      <xdr:col>19</xdr:col>
      <xdr:colOff>409575</xdr:colOff>
      <xdr:row>7</xdr:row>
      <xdr:rowOff>219075</xdr:rowOff>
    </xdr:to>
    <xdr:sp macro="" textlink="">
      <xdr:nvSpPr>
        <xdr:cNvPr id="14" name="Rounded Rectangle 13" title="Total Graduates">
          <a:extLst>
            <a:ext uri="{FF2B5EF4-FFF2-40B4-BE49-F238E27FC236}">
              <a16:creationId xmlns:a16="http://schemas.microsoft.com/office/drawing/2014/main" id="{C0B4568E-0136-4B4E-BCDD-FCDAB5082D2D}"/>
            </a:ext>
            <a:ext uri="{147F2762-F138-4A5C-976F-8EAC2B608ADB}">
              <a16:predDERef xmlns:a16="http://schemas.microsoft.com/office/drawing/2014/main" pred="{7B2A1837-3B1A-4251-B976-0BFEF4DBA44A}"/>
            </a:ext>
          </a:extLst>
        </xdr:cNvPr>
        <xdr:cNvSpPr/>
      </xdr:nvSpPr>
      <xdr:spPr>
        <a:xfrm>
          <a:off x="24250650" y="1152525"/>
          <a:ext cx="34861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🧠Average Aptitude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505.21</a:t>
          </a:r>
        </a:p>
      </xdr:txBody>
    </xdr:sp>
    <xdr:clientData/>
  </xdr:twoCellAnchor>
  <xdr:twoCellAnchor>
    <xdr:from>
      <xdr:col>19</xdr:col>
      <xdr:colOff>514350</xdr:colOff>
      <xdr:row>3</xdr:row>
      <xdr:rowOff>209550</xdr:rowOff>
    </xdr:from>
    <xdr:to>
      <xdr:col>22</xdr:col>
      <xdr:colOff>657225</xdr:colOff>
      <xdr:row>7</xdr:row>
      <xdr:rowOff>190500</xdr:rowOff>
    </xdr:to>
    <xdr:sp macro="" textlink="">
      <xdr:nvSpPr>
        <xdr:cNvPr id="15" name="Rounded Rectangle 14" title="Total Graduates">
          <a:extLst>
            <a:ext uri="{FF2B5EF4-FFF2-40B4-BE49-F238E27FC236}">
              <a16:creationId xmlns:a16="http://schemas.microsoft.com/office/drawing/2014/main" id="{C1AD740A-73D3-466D-AED8-03E414B7E9F4}"/>
            </a:ext>
            <a:ext uri="{147F2762-F138-4A5C-976F-8EAC2B608ADB}">
              <a16:predDERef xmlns:a16="http://schemas.microsoft.com/office/drawing/2014/main" pred="{C0B4568E-0136-4B4E-BCDD-FCDAB5082D2D}"/>
            </a:ext>
          </a:extLst>
        </xdr:cNvPr>
        <xdr:cNvSpPr/>
      </xdr:nvSpPr>
      <xdr:spPr>
        <a:xfrm>
          <a:off x="21688425" y="1123950"/>
          <a:ext cx="34861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🌍Total States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26</a:t>
          </a:r>
        </a:p>
      </xdr:txBody>
    </xdr:sp>
    <xdr:clientData/>
  </xdr:twoCellAnchor>
  <xdr:twoCellAnchor>
    <xdr:from>
      <xdr:col>22</xdr:col>
      <xdr:colOff>790575</xdr:colOff>
      <xdr:row>3</xdr:row>
      <xdr:rowOff>209550</xdr:rowOff>
    </xdr:from>
    <xdr:to>
      <xdr:col>26</xdr:col>
      <xdr:colOff>47625</xdr:colOff>
      <xdr:row>7</xdr:row>
      <xdr:rowOff>190500</xdr:rowOff>
    </xdr:to>
    <xdr:sp macro="" textlink="">
      <xdr:nvSpPr>
        <xdr:cNvPr id="16" name="Rounded Rectangle 15" title="Total Graduates">
          <a:extLst>
            <a:ext uri="{FF2B5EF4-FFF2-40B4-BE49-F238E27FC236}">
              <a16:creationId xmlns:a16="http://schemas.microsoft.com/office/drawing/2014/main" id="{89D20A2A-669F-4F8B-96FC-3016C719E70C}"/>
            </a:ext>
            <a:ext uri="{147F2762-F138-4A5C-976F-8EAC2B608ADB}">
              <a16:predDERef xmlns:a16="http://schemas.microsoft.com/office/drawing/2014/main" pred="{C1AD740A-73D3-466D-AED8-03E414B7E9F4}"/>
            </a:ext>
          </a:extLst>
        </xdr:cNvPr>
        <xdr:cNvSpPr/>
      </xdr:nvSpPr>
      <xdr:spPr>
        <a:xfrm>
          <a:off x="25307925" y="1123950"/>
          <a:ext cx="3714750" cy="1200150"/>
        </a:xfrm>
        <a:prstGeom prst="roundRect">
          <a:avLst/>
        </a:prstGeom>
        <a:solidFill>
          <a:srgbClr val="99E6FF"/>
        </a:solidFill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📅Graduation Years Covered</a:t>
          </a:r>
        </a:p>
        <a:p>
          <a:pPr marL="0" indent="0" algn="ctr"/>
          <a:endParaRPr lang="en-US" sz="20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11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6</xdr:col>
      <xdr:colOff>447675</xdr:colOff>
      <xdr:row>21</xdr:row>
      <xdr:rowOff>276225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B14500F-406A-4015-9542-593BE9F1CABA}"/>
            </a:ext>
            <a:ext uri="{147F2762-F138-4A5C-976F-8EAC2B608ADB}">
              <a16:predDERef xmlns:a16="http://schemas.microsoft.com/office/drawing/2014/main" pred="{89D20A2A-669F-4F8B-96FC-3016C719E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8</xdr:row>
      <xdr:rowOff>285750</xdr:rowOff>
    </xdr:from>
    <xdr:to>
      <xdr:col>12</xdr:col>
      <xdr:colOff>952500</xdr:colOff>
      <xdr:row>21</xdr:row>
      <xdr:rowOff>276225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5D0C765-CC81-48D4-AE64-B5576EC87DFD}"/>
            </a:ext>
            <a:ext uri="{147F2762-F138-4A5C-976F-8EAC2B608ADB}">
              <a16:predDERef xmlns:a16="http://schemas.microsoft.com/office/drawing/2014/main" pred="{9B14500F-406A-4015-9542-593BE9F1C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1085850</xdr:colOff>
      <xdr:row>8</xdr:row>
      <xdr:rowOff>285750</xdr:rowOff>
    </xdr:from>
    <xdr:to>
      <xdr:col>19</xdr:col>
      <xdr:colOff>419100</xdr:colOff>
      <xdr:row>21</xdr:row>
      <xdr:rowOff>285750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835D22E-7F5A-4331-B045-AD3A0A2BD2C3}"/>
            </a:ext>
            <a:ext uri="{147F2762-F138-4A5C-976F-8EAC2B608ADB}">
              <a16:predDERef xmlns:a16="http://schemas.microsoft.com/office/drawing/2014/main" pred="{65D0C765-CC81-48D4-AE64-B5576EC87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523875</xdr:colOff>
      <xdr:row>8</xdr:row>
      <xdr:rowOff>285750</xdr:rowOff>
    </xdr:from>
    <xdr:to>
      <xdr:col>26</xdr:col>
      <xdr:colOff>161925</xdr:colOff>
      <xdr:row>21</xdr:row>
      <xdr:rowOff>276225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C08728A-A29A-4A81-87FA-2562A781E236}"/>
            </a:ext>
            <a:ext uri="{147F2762-F138-4A5C-976F-8EAC2B608ADB}">
              <a16:predDERef xmlns:a16="http://schemas.microsoft.com/office/drawing/2014/main" pred="{1835D22E-7F5A-4331-B045-AD3A0A2BD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590550</xdr:colOff>
      <xdr:row>22</xdr:row>
      <xdr:rowOff>295275</xdr:rowOff>
    </xdr:from>
    <xdr:to>
      <xdr:col>12</xdr:col>
      <xdr:colOff>981075</xdr:colOff>
      <xdr:row>36</xdr:row>
      <xdr:rowOff>9525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525D0AE-3AF6-4800-A5D5-93E3DCFDC09E}"/>
            </a:ext>
            <a:ext uri="{147F2762-F138-4A5C-976F-8EAC2B608ADB}">
              <a16:predDERef xmlns:a16="http://schemas.microsoft.com/office/drawing/2014/main" pred="{558602A9-A734-4C7C-AA68-C7BF2FCC4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9525</xdr:colOff>
      <xdr:row>22</xdr:row>
      <xdr:rowOff>276225</xdr:rowOff>
    </xdr:from>
    <xdr:to>
      <xdr:col>19</xdr:col>
      <xdr:colOff>457200</xdr:colOff>
      <xdr:row>36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429D40E-4EB4-4BC4-B8D3-17269B42D970}"/>
            </a:ext>
            <a:ext uri="{147F2762-F138-4A5C-976F-8EAC2B608ADB}">
              <a16:predDERef xmlns:a16="http://schemas.microsoft.com/office/drawing/2014/main" pred="{F525D0AE-3AF6-4800-A5D5-93E3DCFDC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552450</xdr:colOff>
      <xdr:row>22</xdr:row>
      <xdr:rowOff>276225</xdr:rowOff>
    </xdr:from>
    <xdr:to>
      <xdr:col>26</xdr:col>
      <xdr:colOff>266700</xdr:colOff>
      <xdr:row>35</xdr:row>
      <xdr:rowOff>295275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ABDB307-FC54-4DF8-B5C0-E21BE38EFDDD}"/>
            </a:ext>
            <a:ext uri="{147F2762-F138-4A5C-976F-8EAC2B608ADB}">
              <a16:predDERef xmlns:a16="http://schemas.microsoft.com/office/drawing/2014/main" pred="{3429D40E-4EB4-4BC4-B8D3-17269B42D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9525</xdr:colOff>
      <xdr:row>36</xdr:row>
      <xdr:rowOff>285750</xdr:rowOff>
    </xdr:from>
    <xdr:to>
      <xdr:col>3</xdr:col>
      <xdr:colOff>561975</xdr:colOff>
      <xdr:row>42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Gender">
              <a:extLst>
                <a:ext uri="{FF2B5EF4-FFF2-40B4-BE49-F238E27FC236}">
                  <a16:creationId xmlns:a16="http://schemas.microsoft.com/office/drawing/2014/main" id="{C9549CC8-DFBC-DD78-84FE-D7C1472D12E3}"/>
                </a:ext>
                <a:ext uri="{147F2762-F138-4A5C-976F-8EAC2B608ADB}">
                  <a16:predDERef xmlns:a16="http://schemas.microsoft.com/office/drawing/2014/main" pred="{4ABDB307-FC54-4DF8-B5C0-E21BE38EF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258550"/>
              <a:ext cx="5514975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1200150</xdr:colOff>
      <xdr:row>36</xdr:row>
      <xdr:rowOff>257175</xdr:rowOff>
    </xdr:from>
    <xdr:to>
      <xdr:col>13</xdr:col>
      <xdr:colOff>752475</xdr:colOff>
      <xdr:row>42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CollegeTier">
              <a:extLst>
                <a:ext uri="{FF2B5EF4-FFF2-40B4-BE49-F238E27FC236}">
                  <a16:creationId xmlns:a16="http://schemas.microsoft.com/office/drawing/2014/main" id="{25A3940C-4414-8346-C869-F94384D862C2}"/>
                </a:ext>
                <a:ext uri="{147F2762-F138-4A5C-976F-8EAC2B608ADB}">
                  <a16:predDERef xmlns:a16="http://schemas.microsoft.com/office/drawing/2014/main" pred="{C9549CC8-DFBC-DD78-84FE-D7C1472D12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legeTi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3075" y="11229975"/>
              <a:ext cx="6276975" cy="1609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561975</xdr:colOff>
      <xdr:row>36</xdr:row>
      <xdr:rowOff>276225</xdr:rowOff>
    </xdr:from>
    <xdr:to>
      <xdr:col>9</xdr:col>
      <xdr:colOff>1190625</xdr:colOff>
      <xdr:row>42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Degree">
              <a:extLst>
                <a:ext uri="{FF2B5EF4-FFF2-40B4-BE49-F238E27FC236}">
                  <a16:creationId xmlns:a16="http://schemas.microsoft.com/office/drawing/2014/main" id="{056B9345-FCD1-C234-B498-DD5C9105AE6D}"/>
                </a:ext>
                <a:ext uri="{147F2762-F138-4A5C-976F-8EAC2B608ADB}">
                  <a16:predDERef xmlns:a16="http://schemas.microsoft.com/office/drawing/2014/main" pred="{25A3940C-4414-8346-C869-F94384D862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gre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0" y="11249025"/>
              <a:ext cx="7639050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447675</xdr:colOff>
      <xdr:row>36</xdr:row>
      <xdr:rowOff>228600</xdr:rowOff>
    </xdr:from>
    <xdr:to>
      <xdr:col>26</xdr:col>
      <xdr:colOff>276225</xdr:colOff>
      <xdr:row>42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Specialization">
              <a:extLst>
                <a:ext uri="{FF2B5EF4-FFF2-40B4-BE49-F238E27FC236}">
                  <a16:creationId xmlns:a16="http://schemas.microsoft.com/office/drawing/2014/main" id="{B8533D82-B157-F5CD-5AFD-128338DB2FB9}"/>
                </a:ext>
                <a:ext uri="{147F2762-F138-4A5C-976F-8EAC2B608ADB}">
                  <a16:predDERef xmlns:a16="http://schemas.microsoft.com/office/drawing/2014/main" pred="{056B9345-FCD1-C234-B498-DD5C9105AE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cializ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03750" y="11201400"/>
              <a:ext cx="5400675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762000</xdr:colOff>
      <xdr:row>36</xdr:row>
      <xdr:rowOff>257175</xdr:rowOff>
    </xdr:from>
    <xdr:to>
      <xdr:col>16</xdr:col>
      <xdr:colOff>371475</xdr:colOff>
      <xdr:row>42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GraduationYear">
              <a:extLst>
                <a:ext uri="{FF2B5EF4-FFF2-40B4-BE49-F238E27FC236}">
                  <a16:creationId xmlns:a16="http://schemas.microsoft.com/office/drawing/2014/main" id="{738779B8-3ADA-ACBE-A853-C9D4EA2CECBB}"/>
                </a:ext>
                <a:ext uri="{147F2762-F138-4A5C-976F-8EAC2B608ADB}">
                  <a16:predDERef xmlns:a16="http://schemas.microsoft.com/office/drawing/2014/main" pred="{B8533D82-B157-F5CD-5AFD-128338DB2F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aduation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59575" y="11229975"/>
              <a:ext cx="489585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23</xdr:row>
      <xdr:rowOff>9525</xdr:rowOff>
    </xdr:from>
    <xdr:to>
      <xdr:col>6</xdr:col>
      <xdr:colOff>466725</xdr:colOff>
      <xdr:row>35</xdr:row>
      <xdr:rowOff>285750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00F374B-649F-C3D9-19D7-2A924FB4769F}"/>
            </a:ext>
            <a:ext uri="{147F2762-F138-4A5C-976F-8EAC2B608ADB}">
              <a16:predDERef xmlns:a16="http://schemas.microsoft.com/office/drawing/2014/main" pred="{738779B8-3ADA-ACBE-A853-C9D4EA2CE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390525</xdr:colOff>
      <xdr:row>36</xdr:row>
      <xdr:rowOff>238125</xdr:rowOff>
    </xdr:from>
    <xdr:to>
      <xdr:col>21</xdr:col>
      <xdr:colOff>447675</xdr:colOff>
      <xdr:row>42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CollegeState">
              <a:extLst>
                <a:ext uri="{FF2B5EF4-FFF2-40B4-BE49-F238E27FC236}">
                  <a16:creationId xmlns:a16="http://schemas.microsoft.com/office/drawing/2014/main" id="{8A13778F-E9A7-22FE-2993-67954FFBEC8E}"/>
                </a:ext>
                <a:ext uri="{147F2762-F138-4A5C-976F-8EAC2B608ADB}">
                  <a16:predDERef xmlns:a16="http://schemas.microsoft.com/office/drawing/2014/main" pred="{500F374B-649F-C3D9-19D7-2A924FB476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lege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74475" y="11210925"/>
              <a:ext cx="5629275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875407175925" createdVersion="8" refreshedVersion="8" minRefreshableVersion="3" recordCount="2998" xr:uid="{65B9CFEE-17AD-45BF-BAC4-446B7E28D9DD}">
  <cacheSource type="worksheet">
    <worksheetSource name="Table_Graduate_Salary"/>
  </cacheSource>
  <cacheFields count="37">
    <cacheField name="ID" numFmtId="0">
      <sharedItems containsSemiMixedTypes="0" containsString="0" containsNumber="1" containsInteger="1" minValue="11244" maxValue="1297877"/>
    </cacheField>
    <cacheField name="Gender" numFmtId="0">
      <sharedItems count="2">
        <s v="Female"/>
        <s v="Male"/>
      </sharedItems>
    </cacheField>
    <cacheField name="DOB" numFmtId="14">
      <sharedItems containsSemiMixedTypes="0" containsNonDate="0" containsDate="1" containsString="0" minDate="1981-05-06T00:00:00" maxDate="1997-05-28T00:00:00"/>
    </cacheField>
    <cacheField name="10percentage" numFmtId="2">
      <sharedItems containsSemiMixedTypes="0" containsString="0" containsNumber="1" minValue="43" maxValue="97.76"/>
    </cacheField>
    <cacheField name="10board" numFmtId="0">
      <sharedItems containsMixedTypes="1" containsNumber="1" containsInteger="1" minValue="0" maxValue="0"/>
    </cacheField>
    <cacheField name="12graduation" numFmtId="0">
      <sharedItems containsSemiMixedTypes="0" containsString="0" containsNumber="1" containsInteger="1" minValue="1998" maxValue="2012"/>
    </cacheField>
    <cacheField name="12percentage" numFmtId="2">
      <sharedItems containsSemiMixedTypes="0" containsString="0" containsNumber="1" minValue="40" maxValue="98.7"/>
    </cacheField>
    <cacheField name="12board" numFmtId="0">
      <sharedItems containsMixedTypes="1" containsNumber="1" containsInteger="1" minValue="0" maxValue="0"/>
    </cacheField>
    <cacheField name="CollegeID" numFmtId="0">
      <sharedItems containsSemiMixedTypes="0" containsString="0" containsNumber="1" containsInteger="1" minValue="2" maxValue="18409"/>
    </cacheField>
    <cacheField name="CollegeTier" numFmtId="0">
      <sharedItems containsSemiMixedTypes="0" containsString="0" containsNumber="1" containsInteger="1" minValue="1" maxValue="2" count="2">
        <n v="1"/>
        <n v="2"/>
      </sharedItems>
    </cacheField>
    <cacheField name="Degree" numFmtId="0">
      <sharedItems count="4">
        <s v="B.Tech/B.E."/>
        <s v="M.Tech./M.E."/>
        <s v="MCA"/>
        <s v="M.Sc. (Tech.)"/>
      </sharedItems>
    </cacheField>
    <cacheField name="Specialization" numFmtId="0">
      <sharedItems count="42">
        <s v="instrumentation and control engineering"/>
        <s v="computer science &amp; engineering"/>
        <s v="electronics &amp; telecommunications"/>
        <s v="biotechnology"/>
        <s v="mechanical engineering"/>
        <s v="information technology"/>
        <s v="electronics and communication engineering"/>
        <s v="computer engineering"/>
        <s v="computer application"/>
        <s v="computer science and technology"/>
        <s v="electrical engineering"/>
        <s v="automobile/automotive engineering"/>
        <s v="electronics and electrical engineering"/>
        <s v="information science engineering"/>
        <s v="chemical engineering"/>
        <s v="instrumentation engineering"/>
        <s v="electronics &amp; instrumentation eng"/>
        <s v="ceramic engineering"/>
        <s v="metallurgical engineering"/>
        <s v="aeronautical engineering"/>
        <s v="electronics engineering"/>
        <s v="electronics and instrumentation engineering"/>
        <s v="applied electronics and instrumentation"/>
        <s v="civil engineering"/>
        <s v="computer and communication engineering"/>
        <s v="industrial &amp; production engineering"/>
        <s v="computer networking"/>
        <s v="other"/>
        <s v="electronics and computer engineering"/>
        <s v="control and instrumentation engineering"/>
        <s v="mechanical &amp; production engineering"/>
        <s v="mechanical and automation"/>
        <s v="industrial &amp; management engineering"/>
        <s v="biomedical engineering"/>
        <s v="electrical and power engineering"/>
        <s v="telecommunication engineering"/>
        <s v="industrial engineering"/>
        <s v="mechatronics"/>
        <s v="embedded systems technology"/>
        <s v="electronics"/>
        <s v="information &amp; communication technology"/>
        <s v="information science"/>
      </sharedItems>
    </cacheField>
    <cacheField name="collegeGPA" numFmtId="0">
      <sharedItems containsSemiMixedTypes="0" containsString="0" containsNumber="1" minValue="6.63" maxValue="99.93"/>
    </cacheField>
    <cacheField name="CollegeCityID" numFmtId="0">
      <sharedItems containsSemiMixedTypes="0" containsString="0" containsNumber="1" containsInteger="1" minValue="2" maxValue="18409"/>
    </cacheField>
    <cacheField name="CollegeCityTier" numFmtId="0">
      <sharedItems containsSemiMixedTypes="0" containsString="0" containsNumber="1" containsInteger="1" minValue="0" maxValue="1"/>
    </cacheField>
    <cacheField name="CollegeState" numFmtId="0">
      <sharedItems count="26">
        <s v="Delhi"/>
        <s v="Uttar Pradesh"/>
        <s v="Maharashtra"/>
        <s v="Tamil Nadu"/>
        <s v="Punjab"/>
        <s v="West Bengal"/>
        <s v="Telangana"/>
        <s v="Andhra Pradesh"/>
        <s v="Haryana"/>
        <s v="Karnataka"/>
        <s v="Orissa"/>
        <s v="Chhattisgarh"/>
        <s v="Rajasthan"/>
        <s v="Madhya Pradesh"/>
        <s v="Uttarakhand"/>
        <s v="Gujarat"/>
        <s v="Jharkhand"/>
        <s v="Himachal Pradesh"/>
        <s v="Bihar"/>
        <s v="Union Territory"/>
        <s v="Jammu and Kashmir"/>
        <s v="Kerala"/>
        <s v="Assam"/>
        <s v="Sikkim"/>
        <s v="Meghalaya"/>
        <s v="Goa"/>
      </sharedItems>
    </cacheField>
    <cacheField name="GraduationYear" numFmtId="0">
      <sharedItems containsSemiMixedTypes="0" containsString="0" containsNumber="1" containsInteger="1" minValue="0" maxValue="2017" count="11">
        <n v="2013"/>
        <n v="2014"/>
        <n v="2011"/>
        <n v="2012"/>
        <n v="2010"/>
        <n v="2015"/>
        <n v="2009"/>
        <n v="2017"/>
        <n v="2016"/>
        <n v="0"/>
        <n v="2007"/>
      </sharedItems>
    </cacheField>
    <cacheField name="English" numFmtId="2">
      <sharedItems containsSemiMixedTypes="0" containsString="0" containsNumber="1" containsInteger="1" minValue="180" maxValue="875"/>
    </cacheField>
    <cacheField name="Logical" numFmtId="2">
      <sharedItems containsSemiMixedTypes="0" containsString="0" containsNumber="1" containsInteger="1" minValue="195" maxValue="795"/>
    </cacheField>
    <cacheField name="Quant" numFmtId="2">
      <sharedItems containsSemiMixedTypes="0" containsString="0" containsNumber="1" containsInteger="1" minValue="120" maxValue="900"/>
    </cacheField>
    <cacheField name="Domain" numFmtId="2">
      <sharedItems containsSemiMixedTypes="0" containsString="0" containsNumber="1" minValue="-1" maxValue="0.999910407631314"/>
    </cacheField>
    <cacheField name="ComputerProgramming" numFmtId="2">
      <sharedItems containsSemiMixedTypes="0" containsString="0" containsNumber="1" containsInteger="1" minValue="-1" maxValue="804"/>
    </cacheField>
    <cacheField name="ElectronicsAndSemicon" numFmtId="2">
      <sharedItems containsSemiMixedTypes="0" containsString="0" containsNumber="1" containsInteger="1" minValue="-1" maxValue="612"/>
    </cacheField>
    <cacheField name="ComputerScience" numFmtId="2">
      <sharedItems containsSemiMixedTypes="0" containsString="0" containsNumber="1" containsInteger="1" minValue="-1" maxValue="715"/>
    </cacheField>
    <cacheField name="MechanicalEngg" numFmtId="2">
      <sharedItems containsSemiMixedTypes="0" containsString="0" containsNumber="1" containsInteger="1" minValue="-1" maxValue="623"/>
    </cacheField>
    <cacheField name="ElectricalEngg" numFmtId="2">
      <sharedItems containsSemiMixedTypes="0" containsString="0" containsNumber="1" containsInteger="1" minValue="-1" maxValue="660"/>
    </cacheField>
    <cacheField name="TelecomEngg" numFmtId="2">
      <sharedItems containsSemiMixedTypes="0" containsString="0" containsNumber="1" containsInteger="1" minValue="-1" maxValue="548"/>
    </cacheField>
    <cacheField name="CivilEngg" numFmtId="2">
      <sharedItems containsSemiMixedTypes="0" containsString="0" containsNumber="1" containsInteger="1" minValue="-1" maxValue="500"/>
    </cacheField>
    <cacheField name="conscientiousness" numFmtId="2">
      <sharedItems containsSemiMixedTypes="0" containsString="0" containsNumber="1" minValue="-3.8933" maxValue="1.9953000000000001"/>
    </cacheField>
    <cacheField name="agreeableness" numFmtId="2">
      <sharedItems containsSemiMixedTypes="0" containsString="0" containsNumber="1" minValue="-5.7816000000000001" maxValue="1.9048"/>
    </cacheField>
    <cacheField name="extraversion" numFmtId="2">
      <sharedItems containsSemiMixedTypes="0" containsString="0" containsNumber="1" minValue="-4.6009000000000002" maxValue="2.1617000000000002"/>
    </cacheField>
    <cacheField name="nueroticism" numFmtId="2">
      <sharedItems containsSemiMixedTypes="0" containsString="0" containsNumber="1" minValue="-2.6429999999999998" maxValue="3.3525"/>
    </cacheField>
    <cacheField name="openess_to_experience" numFmtId="2">
      <sharedItems containsSemiMixedTypes="0" containsString="0" containsNumber="1" minValue="-7.3757000000000001" maxValue="1.6302000000000001"/>
    </cacheField>
    <cacheField name="Salary" numFmtId="0">
      <sharedItems containsSemiMixedTypes="0" containsString="0" containsNumber="1" containsInteger="1" minValue="35000" maxValue="4000000"/>
    </cacheField>
    <cacheField name="Salary Category" numFmtId="0">
      <sharedItems count="3">
        <s v="Medium"/>
        <s v="Low"/>
        <s v="High"/>
      </sharedItems>
    </cacheField>
    <cacheField name="GPA Category" numFmtId="0">
      <sharedItems count="3">
        <s v="Excellent"/>
        <s v="Average"/>
        <s v="Good"/>
      </sharedItems>
    </cacheField>
    <cacheField name="Overall Aptitude" numFmtId="2">
      <sharedItems containsSemiMixedTypes="0" containsString="0" containsNumber="1" minValue="261.66666666666669" maxValue="755"/>
    </cacheField>
  </cacheFields>
  <extLst>
    <ext xmlns:x14="http://schemas.microsoft.com/office/spreadsheetml/2009/9/main" uri="{725AE2AE-9491-48be-B2B4-4EB974FC3084}">
      <x14:pivotCacheDefinition pivotCacheId="73361298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8">
  <r>
    <n v="604399"/>
    <x v="0"/>
    <d v="1990-10-22T00:00:00"/>
    <n v="87.8"/>
    <s v="cbse"/>
    <n v="2009"/>
    <n v="84"/>
    <s v="cbse"/>
    <n v="6920"/>
    <x v="0"/>
    <x v="0"/>
    <x v="0"/>
    <n v="73.819999999999993"/>
    <n v="6920"/>
    <n v="1"/>
    <x v="0"/>
    <x v="0"/>
    <n v="650"/>
    <n v="665"/>
    <n v="810"/>
    <n v="0.69447932770846299"/>
    <n v="485"/>
    <n v="366"/>
    <n v="-1"/>
    <n v="-1"/>
    <n v="-1"/>
    <n v="-1"/>
    <n v="-1"/>
    <n v="-0.159"/>
    <n v="0.37890000000000001"/>
    <n v="1.2396"/>
    <n v="0.1459"/>
    <n v="0.28889999999999999"/>
    <n v="445000"/>
    <x v="0"/>
    <x v="0"/>
    <n v="708.33333333333337"/>
  </r>
  <r>
    <n v="988334"/>
    <x v="1"/>
    <d v="1990-05-15T00:00:00"/>
    <n v="57"/>
    <s v="cbse"/>
    <n v="2010"/>
    <n v="64.5"/>
    <s v="cbse"/>
    <n v="6624"/>
    <x v="1"/>
    <x v="0"/>
    <x v="1"/>
    <n v="65"/>
    <n v="6624"/>
    <n v="0"/>
    <x v="1"/>
    <x v="1"/>
    <n v="440"/>
    <n v="435"/>
    <n v="210"/>
    <n v="0.34231489991181502"/>
    <n v="365"/>
    <n v="-1"/>
    <n v="-1"/>
    <n v="-1"/>
    <n v="-1"/>
    <n v="-1"/>
    <n v="-1"/>
    <n v="1.1335999999999999"/>
    <n v="4.5900000000000003E-2"/>
    <n v="1.2396"/>
    <n v="0.5262"/>
    <n v="-0.28589999999999999"/>
    <n v="110000"/>
    <x v="1"/>
    <x v="0"/>
    <n v="361.66666666666669"/>
  </r>
  <r>
    <n v="301647"/>
    <x v="1"/>
    <d v="1989-08-21T00:00:00"/>
    <n v="77.33"/>
    <s v="maharashtra state board,pune"/>
    <n v="2007"/>
    <n v="85.17"/>
    <s v="amravati divisional board"/>
    <n v="9084"/>
    <x v="1"/>
    <x v="0"/>
    <x v="2"/>
    <n v="61.94"/>
    <n v="9084"/>
    <n v="0"/>
    <x v="2"/>
    <x v="2"/>
    <n v="485"/>
    <n v="475"/>
    <n v="505"/>
    <n v="0.82466640067133201"/>
    <n v="-1"/>
    <n v="400"/>
    <n v="-1"/>
    <n v="-1"/>
    <n v="-1"/>
    <n v="260"/>
    <n v="-1"/>
    <n v="0.51"/>
    <n v="-0.1232"/>
    <n v="1.5427999999999999"/>
    <n v="-0.29020000000000001"/>
    <n v="-0.28749999999999998"/>
    <n v="255000"/>
    <x v="1"/>
    <x v="0"/>
    <n v="488.33333333333331"/>
  </r>
  <r>
    <n v="582313"/>
    <x v="1"/>
    <d v="1991-05-04T00:00:00"/>
    <n v="84.3"/>
    <s v="cbse"/>
    <n v="2009"/>
    <n v="86"/>
    <s v="cbse"/>
    <n v="8195"/>
    <x v="0"/>
    <x v="0"/>
    <x v="1"/>
    <n v="80.400000000000006"/>
    <n v="8195"/>
    <n v="1"/>
    <x v="0"/>
    <x v="0"/>
    <n v="675"/>
    <n v="620"/>
    <n v="635"/>
    <n v="0.99000875672389799"/>
    <n v="655"/>
    <n v="-1"/>
    <n v="-1"/>
    <n v="-1"/>
    <n v="-1"/>
    <n v="-1"/>
    <n v="-1"/>
    <n v="-0.44629999999999997"/>
    <n v="0.21240000000000001"/>
    <n v="0.31740000000000002"/>
    <n v="0.2727"/>
    <n v="0.48049999999999998"/>
    <n v="420000"/>
    <x v="0"/>
    <x v="0"/>
    <n v="643.33333333333337"/>
  </r>
  <r>
    <n v="339001"/>
    <x v="0"/>
    <d v="1990-10-30T00:00:00"/>
    <n v="82"/>
    <s v="cbse"/>
    <n v="2008"/>
    <n v="75"/>
    <s v="cbse"/>
    <n v="4889"/>
    <x v="1"/>
    <x v="0"/>
    <x v="3"/>
    <n v="64.3"/>
    <n v="4889"/>
    <n v="1"/>
    <x v="3"/>
    <x v="3"/>
    <n v="575"/>
    <n v="495"/>
    <n v="365"/>
    <n v="0.27845740931129198"/>
    <n v="315"/>
    <n v="-1"/>
    <n v="-1"/>
    <n v="-1"/>
    <n v="-1"/>
    <n v="-1"/>
    <n v="-1"/>
    <n v="-1.4992000000000001"/>
    <n v="-0.74729999999999996"/>
    <n v="-1.0697000000000001"/>
    <n v="6.2229999999999903E-2"/>
    <n v="0.18640000000000001"/>
    <n v="200000"/>
    <x v="1"/>
    <x v="0"/>
    <n v="478.33333333333331"/>
  </r>
  <r>
    <n v="609356"/>
    <x v="0"/>
    <d v="1989-12-02T00:00:00"/>
    <n v="83.16"/>
    <s v="icse"/>
    <n v="2007"/>
    <n v="77"/>
    <s v="cbse"/>
    <n v="10950"/>
    <x v="0"/>
    <x v="1"/>
    <x v="0"/>
    <n v="99.93"/>
    <n v="10950"/>
    <n v="0"/>
    <x v="4"/>
    <x v="0"/>
    <n v="535"/>
    <n v="595"/>
    <n v="620"/>
    <n v="0.37605958665154499"/>
    <n v="455"/>
    <n v="300"/>
    <n v="-1"/>
    <n v="-1"/>
    <n v="-1"/>
    <n v="313"/>
    <n v="-1"/>
    <n v="0.84630000000000005"/>
    <n v="-0.62009999999999998"/>
    <n v="-0.75849999999999995"/>
    <n v="-0.995"/>
    <n v="-0.28589999999999999"/>
    <n v="440000"/>
    <x v="0"/>
    <x v="0"/>
    <n v="583.33333333333337"/>
  </r>
  <r>
    <n v="1081649"/>
    <x v="0"/>
    <d v="1989-04-17T00:00:00"/>
    <n v="72.5"/>
    <s v="state board"/>
    <n v="2007"/>
    <n v="53.2"/>
    <s v="state board"/>
    <n v="14381"/>
    <x v="1"/>
    <x v="0"/>
    <x v="4"/>
    <n v="68"/>
    <n v="14381"/>
    <n v="1"/>
    <x v="5"/>
    <x v="0"/>
    <n v="510"/>
    <n v="495"/>
    <n v="405"/>
    <n v="0.82958459979306698"/>
    <n v="-1"/>
    <n v="-1"/>
    <n v="-1"/>
    <n v="469"/>
    <n v="-1"/>
    <n v="-1"/>
    <n v="-1"/>
    <n v="0.12820000000000001"/>
    <n v="-0.4536"/>
    <n v="0.31740000000000002"/>
    <n v="0.90659999999999996"/>
    <n v="-9.4299999999999995E-2"/>
    <n v="150000"/>
    <x v="1"/>
    <x v="0"/>
    <n v="470"/>
  </r>
  <r>
    <n v="610842"/>
    <x v="0"/>
    <d v="1991-04-11T00:00:00"/>
    <n v="77"/>
    <s v="state board"/>
    <n v="2009"/>
    <n v="88"/>
    <s v="state board"/>
    <n v="13208"/>
    <x v="1"/>
    <x v="0"/>
    <x v="1"/>
    <n v="71"/>
    <n v="13208"/>
    <n v="1"/>
    <x v="6"/>
    <x v="0"/>
    <n v="370"/>
    <n v="470"/>
    <n v="280"/>
    <n v="0.70409041213131396"/>
    <n v="465"/>
    <n v="-1"/>
    <n v="-1"/>
    <n v="-1"/>
    <n v="-1"/>
    <n v="-1"/>
    <n v="-1"/>
    <n v="0.12820000000000001"/>
    <n v="0.5454"/>
    <n v="0.47110000000000002"/>
    <n v="0.90659999999999996"/>
    <n v="-0.28589999999999999"/>
    <n v="105000"/>
    <x v="1"/>
    <x v="0"/>
    <n v="373.33333333333331"/>
  </r>
  <r>
    <n v="1183070"/>
    <x v="1"/>
    <d v="1992-11-25T00:00:00"/>
    <n v="76.8"/>
    <s v="state board"/>
    <n v="2010"/>
    <n v="87.7"/>
    <s v="state board"/>
    <n v="5338"/>
    <x v="1"/>
    <x v="0"/>
    <x v="5"/>
    <n v="73.150000000000006"/>
    <n v="5338"/>
    <n v="0"/>
    <x v="7"/>
    <x v="1"/>
    <n v="510"/>
    <n v="555"/>
    <n v="440"/>
    <n v="0.74475835400893897"/>
    <n v="525"/>
    <n v="-1"/>
    <n v="438"/>
    <n v="-1"/>
    <n v="-1"/>
    <n v="-1"/>
    <n v="-1"/>
    <n v="-0.159"/>
    <n v="-0.4536"/>
    <n v="0.16370000000000001"/>
    <n v="0.5262"/>
    <n v="-9.4299999999999995E-2"/>
    <n v="195000"/>
    <x v="1"/>
    <x v="0"/>
    <n v="501.66666666666669"/>
  </r>
  <r>
    <n v="794062"/>
    <x v="0"/>
    <d v="1993-03-15T00:00:00"/>
    <n v="57"/>
    <s v="state board"/>
    <n v="2009"/>
    <n v="73"/>
    <s v="state board"/>
    <n v="8346"/>
    <x v="1"/>
    <x v="0"/>
    <x v="1"/>
    <n v="70.08"/>
    <n v="8346"/>
    <n v="0"/>
    <x v="1"/>
    <x v="1"/>
    <n v="500"/>
    <n v="410"/>
    <n v="560"/>
    <n v="0.62264291584993803"/>
    <n v="385"/>
    <n v="-1"/>
    <n v="407"/>
    <n v="-1"/>
    <n v="-1"/>
    <n v="-1"/>
    <n v="-1"/>
    <n v="-0.73350000000000004"/>
    <n v="-0.4536"/>
    <n v="-0.2974"/>
    <n v="1.4136"/>
    <n v="0.67210000000000003"/>
    <n v="200000"/>
    <x v="1"/>
    <x v="0"/>
    <n v="490"/>
  </r>
  <r>
    <n v="1088206"/>
    <x v="1"/>
    <d v="1990-06-21T00:00:00"/>
    <n v="77"/>
    <s v="state board"/>
    <n v="2008"/>
    <n v="75"/>
    <s v="state board"/>
    <n v="13424"/>
    <x v="1"/>
    <x v="0"/>
    <x v="2"/>
    <n v="62"/>
    <n v="13424"/>
    <n v="0"/>
    <x v="2"/>
    <x v="0"/>
    <n v="675"/>
    <n v="630"/>
    <n v="485"/>
    <n v="0.207392169717661"/>
    <n v="405"/>
    <n v="260"/>
    <n v="-1"/>
    <n v="-1"/>
    <n v="-1"/>
    <n v="-1"/>
    <n v="-1"/>
    <n v="1.7081"/>
    <n v="0.5454"/>
    <n v="0.93220000000000003"/>
    <n v="-0.4879"/>
    <n v="0.86370000000000002"/>
    <n v="335000"/>
    <x v="0"/>
    <x v="0"/>
    <n v="596.66666666666663"/>
  </r>
  <r>
    <n v="1279958"/>
    <x v="1"/>
    <d v="1992-07-02T00:00:00"/>
    <n v="81.2"/>
    <s v="state board"/>
    <n v="2008"/>
    <n v="79.900000000000006"/>
    <s v="state board"/>
    <n v="64"/>
    <x v="1"/>
    <x v="0"/>
    <x v="0"/>
    <n v="67.67"/>
    <n v="64"/>
    <n v="0"/>
    <x v="1"/>
    <x v="0"/>
    <n v="395"/>
    <n v="565"/>
    <n v="645"/>
    <n v="-1"/>
    <n v="495"/>
    <n v="-1"/>
    <n v="376"/>
    <n v="-1"/>
    <n v="-1"/>
    <n v="-1"/>
    <n v="-1"/>
    <n v="0.70269999999999999"/>
    <n v="0.71189999999999998"/>
    <n v="0.01"/>
    <n v="-0.995"/>
    <n v="0.67210000000000003"/>
    <n v="300000"/>
    <x v="0"/>
    <x v="0"/>
    <n v="535"/>
  </r>
  <r>
    <n v="471413"/>
    <x v="0"/>
    <d v="1991-12-24T00:00:00"/>
    <n v="85"/>
    <s v="delhi board"/>
    <n v="2009"/>
    <n v="88"/>
    <s v="all india board"/>
    <n v="57"/>
    <x v="1"/>
    <x v="0"/>
    <x v="5"/>
    <n v="85"/>
    <n v="57"/>
    <n v="0"/>
    <x v="8"/>
    <x v="0"/>
    <n v="495"/>
    <n v="445"/>
    <n v="605"/>
    <n v="0.76567358123401097"/>
    <n v="485"/>
    <n v="-1"/>
    <n v="-1"/>
    <n v="-1"/>
    <n v="-1"/>
    <n v="-1"/>
    <n v="-1"/>
    <n v="-1.9629000000000001"/>
    <n v="-2.1903000000000001"/>
    <n v="-2.7749999999999999"/>
    <n v="0.4148"/>
    <n v="-0.44550000000000001"/>
    <n v="480000"/>
    <x v="0"/>
    <x v="0"/>
    <n v="515"/>
  </r>
  <r>
    <n v="1088423"/>
    <x v="0"/>
    <d v="1992-08-09T00:00:00"/>
    <n v="90"/>
    <s v="state board"/>
    <n v="2009"/>
    <n v="82.1"/>
    <s v="state board"/>
    <n v="2998"/>
    <x v="1"/>
    <x v="0"/>
    <x v="1"/>
    <n v="85"/>
    <n v="2998"/>
    <n v="0"/>
    <x v="6"/>
    <x v="1"/>
    <n v="640"/>
    <n v="530"/>
    <n v="705"/>
    <n v="0.48674700843819302"/>
    <n v="615"/>
    <n v="-1"/>
    <n v="376"/>
    <n v="-1"/>
    <n v="-1"/>
    <n v="-1"/>
    <n v="-1"/>
    <n v="0.99"/>
    <n v="0.71189999999999998"/>
    <n v="-0.14369999999999999"/>
    <n v="-1.1217999999999999"/>
    <n v="0.86370000000000002"/>
    <n v="550000"/>
    <x v="0"/>
    <x v="0"/>
    <n v="625"/>
  </r>
  <r>
    <n v="1066680"/>
    <x v="1"/>
    <d v="1991-09-12T00:00:00"/>
    <n v="86.4"/>
    <s v="cbse"/>
    <n v="2009"/>
    <n v="86.2"/>
    <s v="cbse"/>
    <n v="1906"/>
    <x v="1"/>
    <x v="0"/>
    <x v="6"/>
    <n v="81.400000000000006"/>
    <n v="1906"/>
    <n v="1"/>
    <x v="5"/>
    <x v="1"/>
    <n v="720"/>
    <n v="630"/>
    <n v="750"/>
    <n v="0.33878634721952799"/>
    <n v="485"/>
    <n v="292"/>
    <n v="-1"/>
    <n v="-1"/>
    <n v="-1"/>
    <n v="228"/>
    <n v="-1"/>
    <n v="1.2771999999999999"/>
    <n v="1.0448999999999999"/>
    <n v="0.77849999999999997"/>
    <n v="-1.2485999999999999"/>
    <n v="0.67210000000000003"/>
    <n v="325000"/>
    <x v="0"/>
    <x v="0"/>
    <n v="700"/>
  </r>
  <r>
    <n v="407672"/>
    <x v="1"/>
    <d v="1990-09-30T00:00:00"/>
    <n v="84.13"/>
    <n v="0"/>
    <n v="2008"/>
    <n v="77"/>
    <n v="0"/>
    <n v="3801"/>
    <x v="1"/>
    <x v="0"/>
    <x v="5"/>
    <n v="75.2"/>
    <n v="3801"/>
    <n v="0"/>
    <x v="9"/>
    <x v="3"/>
    <n v="385"/>
    <n v="515"/>
    <n v="465"/>
    <n v="0.52592258425205496"/>
    <n v="415"/>
    <n v="-1"/>
    <n v="-1"/>
    <n v="-1"/>
    <n v="-1"/>
    <n v="-1"/>
    <n v="-1"/>
    <n v="0.1623"/>
    <n v="0.96879999999999999"/>
    <n v="1.1073999999999999"/>
    <n v="0.44419999999999998"/>
    <n v="-0.1295"/>
    <n v="405000"/>
    <x v="0"/>
    <x v="0"/>
    <n v="455"/>
  </r>
  <r>
    <n v="205633"/>
    <x v="1"/>
    <d v="1988-05-25T00:00:00"/>
    <n v="81.7"/>
    <s v="hse"/>
    <n v="2005"/>
    <n v="75.8"/>
    <s v="chse"/>
    <n v="5508"/>
    <x v="1"/>
    <x v="0"/>
    <x v="7"/>
    <n v="78.7"/>
    <n v="5508"/>
    <n v="0"/>
    <x v="10"/>
    <x v="2"/>
    <n v="475"/>
    <n v="245"/>
    <n v="485"/>
    <n v="0.73579570922465598"/>
    <n v="475"/>
    <n v="-1"/>
    <n v="-1"/>
    <n v="-1"/>
    <n v="-1"/>
    <n v="-1"/>
    <n v="-1"/>
    <n v="-1.3447"/>
    <n v="-1.3713"/>
    <n v="-0.48909999999999998"/>
    <n v="0.17979999999999999"/>
    <n v="1.2923"/>
    <n v="500000"/>
    <x v="0"/>
    <x v="0"/>
    <n v="401.66666666666669"/>
  </r>
  <r>
    <n v="924541"/>
    <x v="0"/>
    <d v="1992-02-25T00:00:00"/>
    <n v="86"/>
    <s v="cbse"/>
    <n v="2010"/>
    <n v="89"/>
    <s v="cbse"/>
    <n v="429"/>
    <x v="1"/>
    <x v="0"/>
    <x v="1"/>
    <n v="73.900000000000006"/>
    <n v="429"/>
    <n v="0"/>
    <x v="1"/>
    <x v="1"/>
    <n v="520"/>
    <n v="570"/>
    <n v="620"/>
    <n v="0.95389977507992596"/>
    <n v="425"/>
    <n v="-1"/>
    <n v="530"/>
    <n v="-1"/>
    <n v="-1"/>
    <n v="-1"/>
    <n v="-1"/>
    <n v="1.2771999999999999"/>
    <n v="4.5900000000000003E-2"/>
    <n v="0.62480000000000002"/>
    <n v="-1.3753"/>
    <n v="0.67210000000000003"/>
    <n v="210000"/>
    <x v="1"/>
    <x v="0"/>
    <n v="570"/>
  </r>
  <r>
    <n v="512353"/>
    <x v="1"/>
    <d v="1991-10-25T00:00:00"/>
    <n v="66.150000000000006"/>
    <s v="state board"/>
    <n v="2009"/>
    <n v="54"/>
    <s v="state board"/>
    <n v="3603"/>
    <x v="1"/>
    <x v="0"/>
    <x v="1"/>
    <n v="66"/>
    <n v="3603"/>
    <n v="0"/>
    <x v="2"/>
    <x v="0"/>
    <n v="360"/>
    <n v="495"/>
    <n v="280"/>
    <n v="0.79358061454850604"/>
    <n v="495"/>
    <n v="-1"/>
    <n v="-1"/>
    <n v="-1"/>
    <n v="-1"/>
    <n v="-1"/>
    <n v="-1"/>
    <n v="-0.1855"/>
    <n v="-0.1232"/>
    <n v="-0.48909999999999998"/>
    <n v="-1.2302999999999999"/>
    <n v="-1.3934"/>
    <n v="400000"/>
    <x v="0"/>
    <x v="0"/>
    <n v="378.33333333333331"/>
  </r>
  <r>
    <n v="1136577"/>
    <x v="1"/>
    <d v="1991-05-22T00:00:00"/>
    <n v="79.290000000000006"/>
    <s v="icse"/>
    <n v="2009"/>
    <n v="68.67"/>
    <s v="cbse"/>
    <n v="5298"/>
    <x v="1"/>
    <x v="0"/>
    <x v="1"/>
    <n v="76"/>
    <n v="5298"/>
    <n v="0"/>
    <x v="3"/>
    <x v="0"/>
    <n v="545"/>
    <n v="505"/>
    <n v="595"/>
    <n v="0.35653648772447499"/>
    <n v="555"/>
    <n v="-1"/>
    <n v="346"/>
    <n v="-1"/>
    <n v="-1"/>
    <n v="-1"/>
    <n v="-1"/>
    <n v="0.27179999999999999"/>
    <n v="0.71189999999999998"/>
    <n v="0.31740000000000002"/>
    <n v="-0.1076"/>
    <n v="1.4386000000000001"/>
    <n v="360000"/>
    <x v="0"/>
    <x v="0"/>
    <n v="548.33333333333337"/>
  </r>
  <r>
    <n v="781327"/>
    <x v="1"/>
    <d v="1987-11-21T00:00:00"/>
    <n v="60"/>
    <s v="state board"/>
    <n v="2006"/>
    <n v="50"/>
    <s v="state board"/>
    <n v="11013"/>
    <x v="1"/>
    <x v="0"/>
    <x v="1"/>
    <n v="69.94"/>
    <n v="11013"/>
    <n v="0"/>
    <x v="10"/>
    <x v="0"/>
    <n v="240"/>
    <n v="340"/>
    <n v="430"/>
    <n v="0.14325654103219601"/>
    <n v="295"/>
    <n v="-1"/>
    <n v="-1"/>
    <n v="-1"/>
    <n v="-1"/>
    <n v="-1"/>
    <n v="-1"/>
    <n v="-1.8825000000000001"/>
    <n v="-2.2850999999999999"/>
    <n v="-0.2974"/>
    <n v="-0.2344"/>
    <n v="-0.66920000000000002"/>
    <n v="240000"/>
    <x v="1"/>
    <x v="0"/>
    <n v="336.66666666666669"/>
  </r>
  <r>
    <n v="764522"/>
    <x v="0"/>
    <d v="1992-01-14T00:00:00"/>
    <n v="58.4"/>
    <s v="cbse"/>
    <n v="2008"/>
    <n v="64.8"/>
    <s v="cbse"/>
    <n v="85"/>
    <x v="1"/>
    <x v="2"/>
    <x v="8"/>
    <n v="80"/>
    <n v="85"/>
    <n v="0"/>
    <x v="8"/>
    <x v="1"/>
    <n v="440"/>
    <n v="415"/>
    <n v="554"/>
    <n v="0.79358061454850604"/>
    <n v="495"/>
    <n v="-1"/>
    <n v="-1"/>
    <n v="-1"/>
    <n v="-1"/>
    <n v="-1"/>
    <n v="-1"/>
    <n v="0.33500000000000002"/>
    <n v="9.2399999999999996E-2"/>
    <n v="-0.65820000000000001"/>
    <n v="-0.48209999999999997"/>
    <n v="-0.15429999999999999"/>
    <n v="120000"/>
    <x v="1"/>
    <x v="0"/>
    <n v="469.66666666666669"/>
  </r>
  <r>
    <n v="203323"/>
    <x v="1"/>
    <d v="1986-11-03T00:00:00"/>
    <n v="61"/>
    <n v="0"/>
    <n v="2003"/>
    <n v="59"/>
    <n v="0"/>
    <n v="3716"/>
    <x v="1"/>
    <x v="0"/>
    <x v="5"/>
    <n v="63"/>
    <n v="3716"/>
    <n v="1"/>
    <x v="9"/>
    <x v="2"/>
    <n v="355"/>
    <n v="565"/>
    <n v="495"/>
    <n v="0.93037060720269105"/>
    <n v="565"/>
    <n v="-1"/>
    <n v="-1"/>
    <n v="-1"/>
    <n v="-1"/>
    <n v="-1"/>
    <n v="-1"/>
    <n v="-0.88099999999999901"/>
    <n v="0.65680000000000005"/>
    <n v="0.67200000000000004"/>
    <n v="1.4723999999999999"/>
    <n v="0.34439999999999998"/>
    <n v="430000"/>
    <x v="0"/>
    <x v="0"/>
    <n v="471.66666666666669"/>
  </r>
  <r>
    <n v="267354"/>
    <x v="1"/>
    <d v="1988-08-05T00:00:00"/>
    <n v="50"/>
    <s v="board of school education harayana"/>
    <n v="2008"/>
    <n v="64"/>
    <s v="state board of technical education harayana"/>
    <n v="7564"/>
    <x v="1"/>
    <x v="0"/>
    <x v="6"/>
    <n v="70"/>
    <n v="7564"/>
    <n v="0"/>
    <x v="8"/>
    <x v="2"/>
    <n v="345"/>
    <n v="365"/>
    <n v="445"/>
    <n v="0.53838689298509601"/>
    <n v="-1"/>
    <n v="333"/>
    <n v="-1"/>
    <n v="-1"/>
    <n v="-1"/>
    <n v="-1"/>
    <n v="-1"/>
    <n v="-0.4173"/>
    <n v="-1.3713"/>
    <n v="0.9042"/>
    <n v="1.5578000000000001"/>
    <n v="0.34439999999999998"/>
    <n v="120000"/>
    <x v="1"/>
    <x v="0"/>
    <n v="385"/>
  </r>
  <r>
    <n v="839626"/>
    <x v="0"/>
    <d v="1991-04-10T00:00:00"/>
    <n v="67.06"/>
    <s v="state board"/>
    <n v="2008"/>
    <n v="70.67"/>
    <s v="state board"/>
    <n v="13271"/>
    <x v="1"/>
    <x v="0"/>
    <x v="7"/>
    <n v="55.5"/>
    <n v="13271"/>
    <n v="1"/>
    <x v="2"/>
    <x v="3"/>
    <n v="440"/>
    <n v="440"/>
    <n v="385"/>
    <n v="0.14478988948246199"/>
    <n v="435"/>
    <n v="-1"/>
    <n v="284"/>
    <n v="-1"/>
    <n v="-1"/>
    <n v="-1"/>
    <n v="-1"/>
    <n v="1.1335999999999999"/>
    <n v="-0.28710000000000002"/>
    <n v="-0.14369999999999999"/>
    <n v="0.1459"/>
    <n v="0.28889999999999999"/>
    <n v="120000"/>
    <x v="1"/>
    <x v="0"/>
    <n v="421.66666666666669"/>
  </r>
  <r>
    <n v="1169332"/>
    <x v="0"/>
    <d v="1990-03-09T00:00:00"/>
    <n v="67"/>
    <s v="cbse"/>
    <n v="2008"/>
    <n v="61"/>
    <s v="cbse"/>
    <n v="16664"/>
    <x v="1"/>
    <x v="0"/>
    <x v="1"/>
    <n v="75"/>
    <n v="16664"/>
    <n v="0"/>
    <x v="11"/>
    <x v="3"/>
    <n v="370"/>
    <n v="410"/>
    <n v="320"/>
    <n v="0.48834797678271402"/>
    <n v="405"/>
    <n v="-1"/>
    <n v="-1"/>
    <n v="-1"/>
    <n v="-1"/>
    <n v="-1"/>
    <n v="-1"/>
    <n v="-0.159"/>
    <n v="-0.28710000000000002"/>
    <n v="-0.91220000000000001"/>
    <n v="-0.61470000000000002"/>
    <n v="-0.66920000000000002"/>
    <n v="120000"/>
    <x v="1"/>
    <x v="0"/>
    <n v="366.66666666666669"/>
  </r>
  <r>
    <n v="669692"/>
    <x v="1"/>
    <d v="1992-05-04T00:00:00"/>
    <n v="73"/>
    <s v="state board"/>
    <n v="2009"/>
    <n v="71"/>
    <s v="state board"/>
    <n v="9699"/>
    <x v="1"/>
    <x v="0"/>
    <x v="5"/>
    <n v="61"/>
    <n v="9699"/>
    <n v="1"/>
    <x v="12"/>
    <x v="0"/>
    <n v="180"/>
    <n v="365"/>
    <n v="310"/>
    <n v="7.4546265235855794E-2"/>
    <n v="255"/>
    <n v="433"/>
    <n v="-1"/>
    <n v="313"/>
    <n v="-1"/>
    <n v="-1"/>
    <n v="322"/>
    <n v="-2.0261999999999998"/>
    <n v="-1.9520999999999999"/>
    <n v="-2.6027999999999998"/>
    <n v="1.9199999999999998E-2"/>
    <n v="-2.5853000000000002"/>
    <n v="600000"/>
    <x v="0"/>
    <x v="0"/>
    <n v="285"/>
  </r>
  <r>
    <n v="48029"/>
    <x v="1"/>
    <d v="1988-12-20T00:00:00"/>
    <n v="86.17"/>
    <s v="rbse"/>
    <n v="2006"/>
    <n v="78.599999999999994"/>
    <s v="cbse"/>
    <n v="2857"/>
    <x v="0"/>
    <x v="0"/>
    <x v="7"/>
    <n v="73.34"/>
    <n v="2857"/>
    <n v="1"/>
    <x v="12"/>
    <x v="4"/>
    <n v="505"/>
    <n v="495"/>
    <n v="695"/>
    <n v="0.98720708589086803"/>
    <n v="645"/>
    <n v="-1"/>
    <n v="-1"/>
    <n v="-1"/>
    <n v="-1"/>
    <n v="-1"/>
    <n v="-1"/>
    <n v="-1.4992000000000001"/>
    <n v="0.50080000000000002"/>
    <n v="0.2366"/>
    <n v="0.64980000000000004"/>
    <n v="0.6603"/>
    <n v="500000"/>
    <x v="0"/>
    <x v="0"/>
    <n v="565"/>
  </r>
  <r>
    <n v="1268344"/>
    <x v="1"/>
    <d v="1990-03-10T00:00:00"/>
    <n v="78"/>
    <s v="icse"/>
    <n v="2009"/>
    <n v="75"/>
    <s v="cbse"/>
    <n v="7765"/>
    <x v="1"/>
    <x v="0"/>
    <x v="4"/>
    <n v="73"/>
    <n v="7765"/>
    <n v="0"/>
    <x v="1"/>
    <x v="1"/>
    <n v="630"/>
    <n v="555"/>
    <n v="570"/>
    <n v="6.6960706502830397E-2"/>
    <n v="-1"/>
    <n v="-1"/>
    <n v="-1"/>
    <n v="253"/>
    <n v="-1"/>
    <n v="-1"/>
    <n v="-1"/>
    <n v="1.7081"/>
    <n v="-0.1206"/>
    <n v="0.01"/>
    <n v="-1.7556"/>
    <n v="0.28889999999999999"/>
    <n v="240000"/>
    <x v="1"/>
    <x v="0"/>
    <n v="585"/>
  </r>
  <r>
    <n v="1274612"/>
    <x v="1"/>
    <d v="1989-09-17T00:00:00"/>
    <n v="71.8"/>
    <s v="cbse"/>
    <n v="2007"/>
    <n v="68.2"/>
    <s v="cbse"/>
    <n v="267"/>
    <x v="1"/>
    <x v="0"/>
    <x v="6"/>
    <n v="76.5"/>
    <n v="267"/>
    <n v="0"/>
    <x v="4"/>
    <x v="3"/>
    <n v="615"/>
    <n v="590"/>
    <n v="585"/>
    <n v="-1"/>
    <n v="485"/>
    <n v="-1"/>
    <n v="-1"/>
    <n v="-1"/>
    <n v="-1"/>
    <n v="-1"/>
    <n v="-1"/>
    <n v="-0.159"/>
    <n v="-0.78659999999999997"/>
    <n v="-0.75849999999999995"/>
    <n v="0.1459"/>
    <n v="-2.0105"/>
    <n v="200000"/>
    <x v="1"/>
    <x v="0"/>
    <n v="596.66666666666663"/>
  </r>
  <r>
    <n v="230553"/>
    <x v="1"/>
    <d v="1992-05-01T00:00:00"/>
    <n v="66.66"/>
    <s v="u p board"/>
    <n v="2005"/>
    <n v="80.400000000000006"/>
    <s v="u p board"/>
    <n v="64"/>
    <x v="1"/>
    <x v="0"/>
    <x v="5"/>
    <n v="64.290000000000006"/>
    <n v="64"/>
    <n v="0"/>
    <x v="1"/>
    <x v="2"/>
    <n v="525"/>
    <n v="505"/>
    <n v="575"/>
    <n v="0.90148957137103303"/>
    <n v="545"/>
    <n v="-1"/>
    <n v="-1"/>
    <n v="-1"/>
    <n v="-1"/>
    <n v="-1"/>
    <n v="-1"/>
    <n v="4.6399999999999997E-2"/>
    <n v="0.3448"/>
    <n v="-0.34399999999999997"/>
    <n v="-0.17269999999999999"/>
    <n v="-0.1295"/>
    <n v="80000"/>
    <x v="1"/>
    <x v="0"/>
    <n v="535"/>
  </r>
  <r>
    <n v="1259836"/>
    <x v="1"/>
    <d v="1992-02-26T00:00:00"/>
    <n v="85"/>
    <s v="state board"/>
    <n v="2009"/>
    <n v="81"/>
    <s v="state board"/>
    <n v="1906"/>
    <x v="1"/>
    <x v="0"/>
    <x v="1"/>
    <n v="76.7"/>
    <n v="1906"/>
    <n v="1"/>
    <x v="5"/>
    <x v="0"/>
    <n v="455"/>
    <n v="530"/>
    <n v="440"/>
    <n v="0.62264291584993803"/>
    <n v="455"/>
    <n v="-1"/>
    <n v="407"/>
    <n v="-1"/>
    <n v="-1"/>
    <n v="-1"/>
    <n v="-1"/>
    <n v="1.7081"/>
    <n v="0.87839999999999996"/>
    <n v="1.7007000000000001"/>
    <n v="0.1459"/>
    <n v="0.86370000000000002"/>
    <n v="330000"/>
    <x v="0"/>
    <x v="0"/>
    <n v="475"/>
  </r>
  <r>
    <n v="634352"/>
    <x v="0"/>
    <d v="1990-04-04T00:00:00"/>
    <n v="83.6"/>
    <s v="cbse"/>
    <n v="2008"/>
    <n v="74"/>
    <s v="cbse"/>
    <n v="55"/>
    <x v="1"/>
    <x v="0"/>
    <x v="5"/>
    <n v="71"/>
    <n v="55"/>
    <n v="0"/>
    <x v="1"/>
    <x v="0"/>
    <n v="615"/>
    <n v="595"/>
    <n v="720"/>
    <n v="0.98720708589086803"/>
    <n v="645"/>
    <n v="-1"/>
    <n v="-1"/>
    <n v="-1"/>
    <n v="-1"/>
    <n v="-1"/>
    <n v="-1"/>
    <n v="-0.73350000000000004"/>
    <n v="4.5900000000000003E-2"/>
    <n v="0.62480000000000002"/>
    <n v="-0.61470000000000002"/>
    <n v="0.28889999999999999"/>
    <n v="450000"/>
    <x v="0"/>
    <x v="0"/>
    <n v="643.33333333333337"/>
  </r>
  <r>
    <n v="977034"/>
    <x v="1"/>
    <d v="1990-06-18T00:00:00"/>
    <n v="61.69"/>
    <s v="state board"/>
    <n v="2008"/>
    <n v="60.66"/>
    <s v="state board"/>
    <n v="285"/>
    <x v="0"/>
    <x v="2"/>
    <x v="8"/>
    <n v="77.5"/>
    <n v="285"/>
    <n v="0"/>
    <x v="4"/>
    <x v="1"/>
    <n v="440"/>
    <n v="605"/>
    <n v="520"/>
    <n v="0.35653648772447499"/>
    <n v="575"/>
    <n v="-1"/>
    <n v="346"/>
    <n v="-1"/>
    <n v="-1"/>
    <n v="-1"/>
    <n v="-1"/>
    <n v="0.55910000000000004"/>
    <n v="0.37890000000000001"/>
    <n v="0.62480000000000002"/>
    <n v="0.39950000000000002"/>
    <n v="-1.0524"/>
    <n v="240000"/>
    <x v="1"/>
    <x v="0"/>
    <n v="521.66666666666663"/>
  </r>
  <r>
    <n v="668869"/>
    <x v="1"/>
    <d v="1991-09-01T00:00:00"/>
    <n v="85"/>
    <s v="cbse"/>
    <n v="2009"/>
    <n v="82"/>
    <s v="cbse"/>
    <n v="6566"/>
    <x v="1"/>
    <x v="0"/>
    <x v="6"/>
    <n v="81"/>
    <n v="6566"/>
    <n v="1"/>
    <x v="9"/>
    <x v="0"/>
    <n v="730"/>
    <n v="525"/>
    <n v="690"/>
    <n v="0.69447932770846299"/>
    <n v="465"/>
    <n v="366"/>
    <n v="-1"/>
    <n v="-1"/>
    <n v="-1"/>
    <n v="393"/>
    <n v="-1"/>
    <n v="0.99"/>
    <n v="0.21240000000000001"/>
    <n v="0.62480000000000002"/>
    <n v="0.2727"/>
    <n v="-1.0524"/>
    <n v="325000"/>
    <x v="0"/>
    <x v="0"/>
    <n v="648.33333333333337"/>
  </r>
  <r>
    <n v="915600"/>
    <x v="1"/>
    <d v="1991-06-26T00:00:00"/>
    <n v="80.13"/>
    <s v="state board"/>
    <n v="2008"/>
    <n v="69.17"/>
    <s v="state board"/>
    <n v="5696"/>
    <x v="1"/>
    <x v="0"/>
    <x v="9"/>
    <n v="60.34"/>
    <n v="5696"/>
    <n v="0"/>
    <x v="2"/>
    <x v="3"/>
    <n v="590"/>
    <n v="440"/>
    <n v="385"/>
    <n v="0.99674448685225303"/>
    <n v="475"/>
    <n v="-1"/>
    <n v="623"/>
    <n v="-1"/>
    <n v="-1"/>
    <n v="-1"/>
    <n v="-1"/>
    <n v="-0.58989999999999998"/>
    <n v="-0.62009999999999998"/>
    <n v="0.47110000000000002"/>
    <n v="-0.36120000000000002"/>
    <n v="-0.28589999999999999"/>
    <n v="215000"/>
    <x v="1"/>
    <x v="0"/>
    <n v="471.66666666666669"/>
  </r>
  <r>
    <n v="628753"/>
    <x v="1"/>
    <d v="1991-12-22T00:00:00"/>
    <n v="82.5"/>
    <s v="cbse"/>
    <n v="2009"/>
    <n v="85"/>
    <s v="state board"/>
    <n v="11352"/>
    <x v="1"/>
    <x v="0"/>
    <x v="5"/>
    <n v="75"/>
    <n v="11352"/>
    <n v="1"/>
    <x v="3"/>
    <x v="0"/>
    <n v="545"/>
    <n v="485"/>
    <n v="530"/>
    <n v="0.60005718233834104"/>
    <n v="435"/>
    <n v="-1"/>
    <n v="-1"/>
    <n v="-1"/>
    <n v="-1"/>
    <n v="-1"/>
    <n v="-1"/>
    <n v="0.12820000000000001"/>
    <n v="-1.9520999999999999"/>
    <n v="-0.6048"/>
    <n v="0.65300000000000002"/>
    <n v="0.67210000000000003"/>
    <n v="315000"/>
    <x v="0"/>
    <x v="0"/>
    <n v="520"/>
  </r>
  <r>
    <n v="1036215"/>
    <x v="1"/>
    <d v="1992-05-03T00:00:00"/>
    <n v="63.5"/>
    <s v="state board"/>
    <n v="2010"/>
    <n v="65.72"/>
    <s v="state board"/>
    <n v="5081"/>
    <x v="1"/>
    <x v="0"/>
    <x v="1"/>
    <n v="60"/>
    <n v="5081"/>
    <n v="0"/>
    <x v="7"/>
    <x v="1"/>
    <n v="430"/>
    <n v="460"/>
    <n v="320"/>
    <n v="0.23780283983757"/>
    <n v="355"/>
    <n v="-1"/>
    <n v="315"/>
    <n v="-1"/>
    <n v="-1"/>
    <n v="-1"/>
    <n v="-1"/>
    <n v="0.55910000000000004"/>
    <n v="1.0448999999999999"/>
    <n v="0.31740000000000002"/>
    <n v="-0.2344"/>
    <n v="0.67210000000000003"/>
    <n v="220000"/>
    <x v="1"/>
    <x v="0"/>
    <n v="403.33333333333331"/>
  </r>
  <r>
    <n v="955352"/>
    <x v="1"/>
    <d v="1991-12-08T00:00:00"/>
    <n v="64"/>
    <s v="cbse"/>
    <n v="2010"/>
    <n v="62"/>
    <s v="cbse"/>
    <n v="17244"/>
    <x v="1"/>
    <x v="0"/>
    <x v="1"/>
    <n v="75"/>
    <n v="17244"/>
    <n v="0"/>
    <x v="1"/>
    <x v="1"/>
    <n v="345"/>
    <n v="470"/>
    <n v="365"/>
    <n v="0.35653648772447499"/>
    <n v="435"/>
    <n v="-1"/>
    <n v="346"/>
    <n v="-1"/>
    <n v="-1"/>
    <n v="-1"/>
    <n v="-1"/>
    <n v="-0.30270000000000002"/>
    <n v="-0.4536"/>
    <n v="-2.4491000000000001"/>
    <n v="1.0333000000000001"/>
    <n v="-0.28589999999999999"/>
    <n v="180000"/>
    <x v="1"/>
    <x v="0"/>
    <n v="393.33333333333331"/>
  </r>
  <r>
    <n v="449417"/>
    <x v="1"/>
    <d v="1988-01-01T00:00:00"/>
    <n v="76"/>
    <s v="bse, odisha"/>
    <n v="2005"/>
    <n v="61"/>
    <s v="chse"/>
    <n v="2088"/>
    <x v="1"/>
    <x v="2"/>
    <x v="8"/>
    <n v="85"/>
    <n v="2088"/>
    <n v="0"/>
    <x v="10"/>
    <x v="3"/>
    <n v="464"/>
    <n v="475"/>
    <n v="575"/>
    <n v="0.96090308716316397"/>
    <n v="595"/>
    <n v="-1"/>
    <n v="-1"/>
    <n v="-1"/>
    <n v="-1"/>
    <n v="-1"/>
    <n v="-1"/>
    <n v="-1.4992000000000001"/>
    <n v="-1.3713"/>
    <n v="-0.63429999999999997"/>
    <n v="0.17979999999999999"/>
    <n v="-1.1169"/>
    <n v="240000"/>
    <x v="1"/>
    <x v="0"/>
    <n v="504.66666666666669"/>
  </r>
  <r>
    <n v="1038837"/>
    <x v="1"/>
    <d v="1990-09-21T00:00:00"/>
    <n v="73"/>
    <s v="cbse"/>
    <n v="2008"/>
    <n v="76"/>
    <s v="cbse"/>
    <n v="10930"/>
    <x v="1"/>
    <x v="0"/>
    <x v="5"/>
    <n v="74"/>
    <n v="10930"/>
    <n v="1"/>
    <x v="5"/>
    <x v="0"/>
    <n v="465"/>
    <n v="570"/>
    <n v="415"/>
    <n v="0.35653648772447499"/>
    <n v="575"/>
    <n v="-1"/>
    <n v="346"/>
    <n v="-1"/>
    <n v="-1"/>
    <n v="-1"/>
    <n v="-1"/>
    <n v="-1.5952999999999999"/>
    <n v="-0.1206"/>
    <n v="0.31740000000000002"/>
    <n v="0.2727"/>
    <n v="-1.4356"/>
    <n v="60000"/>
    <x v="1"/>
    <x v="0"/>
    <n v="483.33333333333331"/>
  </r>
  <r>
    <n v="309954"/>
    <x v="1"/>
    <d v="1991-12-08T00:00:00"/>
    <n v="91"/>
    <s v="rajasthan board of secondary education"/>
    <n v="2008"/>
    <n v="83"/>
    <s v="rajasthan board of secondary education"/>
    <n v="5050"/>
    <x v="1"/>
    <x v="0"/>
    <x v="7"/>
    <n v="71"/>
    <n v="5050"/>
    <n v="0"/>
    <x v="12"/>
    <x v="3"/>
    <n v="475"/>
    <n v="495"/>
    <n v="565"/>
    <n v="0.93037060720269105"/>
    <n v="565"/>
    <n v="-1"/>
    <n v="-1"/>
    <n v="-1"/>
    <n v="-1"/>
    <n v="-1"/>
    <n v="-1"/>
    <n v="1.1283000000000001"/>
    <n v="0.65680000000000005"/>
    <n v="-0.34399999999999997"/>
    <n v="-0.76029999999999998"/>
    <n v="-0.44550000000000001"/>
    <n v="165000"/>
    <x v="1"/>
    <x v="0"/>
    <n v="511.66666666666669"/>
  </r>
  <r>
    <n v="54289"/>
    <x v="1"/>
    <d v="1986-09-27T00:00:00"/>
    <n v="65"/>
    <s v="cbse"/>
    <n v="2007"/>
    <n v="47.6"/>
    <s v="cbse"/>
    <n v="1753"/>
    <x v="1"/>
    <x v="2"/>
    <x v="8"/>
    <n v="63"/>
    <n v="1753"/>
    <n v="0"/>
    <x v="9"/>
    <x v="0"/>
    <n v="415"/>
    <n v="365"/>
    <n v="475"/>
    <n v="0.60005718233834104"/>
    <n v="435"/>
    <n v="-1"/>
    <n v="-1"/>
    <n v="-1"/>
    <n v="-1"/>
    <n v="-1"/>
    <n v="-1"/>
    <n v="0.2009"/>
    <n v="-0.74729999999999996"/>
    <n v="0.38169999999999998"/>
    <n v="0.5323"/>
    <n v="0.34439999999999998"/>
    <n v="180000"/>
    <x v="1"/>
    <x v="0"/>
    <n v="418.33333333333331"/>
  </r>
  <r>
    <n v="615097"/>
    <x v="1"/>
    <d v="1991-11-14T00:00:00"/>
    <n v="70.16"/>
    <s v="state board"/>
    <n v="2007"/>
    <n v="66.8"/>
    <s v="state board"/>
    <n v="272"/>
    <x v="1"/>
    <x v="2"/>
    <x v="8"/>
    <n v="69.7"/>
    <n v="272"/>
    <n v="0"/>
    <x v="4"/>
    <x v="1"/>
    <n v="275"/>
    <n v="485"/>
    <n v="530"/>
    <n v="0.48674700843819302"/>
    <n v="475"/>
    <n v="-1"/>
    <n v="376"/>
    <n v="-1"/>
    <n v="-1"/>
    <n v="-1"/>
    <n v="-1"/>
    <n v="-0.44629999999999997"/>
    <n v="-1.1195999999999999"/>
    <n v="0.01"/>
    <n v="0.5262"/>
    <n v="-9.4299999999999995E-2"/>
    <n v="150000"/>
    <x v="1"/>
    <x v="0"/>
    <n v="430"/>
  </r>
  <r>
    <n v="96613"/>
    <x v="1"/>
    <d v="1988-10-07T00:00:00"/>
    <n v="74.599999999999994"/>
    <s v="cbse"/>
    <n v="2005"/>
    <n v="80.8"/>
    <s v="cbse"/>
    <n v="67"/>
    <x v="1"/>
    <x v="0"/>
    <x v="6"/>
    <n v="72.45"/>
    <n v="67"/>
    <n v="0"/>
    <x v="1"/>
    <x v="4"/>
    <n v="535"/>
    <n v="415"/>
    <n v="635"/>
    <n v="0.96060325199705299"/>
    <n v="-1"/>
    <n v="466"/>
    <n v="-1"/>
    <n v="-1"/>
    <n v="-1"/>
    <n v="-1"/>
    <n v="-1"/>
    <n v="0.81920000000000004"/>
    <n v="0.3448"/>
    <n v="1.1073999999999999"/>
    <n v="-0.17269999999999999"/>
    <n v="1.4501999999999999"/>
    <n v="370000"/>
    <x v="0"/>
    <x v="0"/>
    <n v="528.33333333333337"/>
  </r>
  <r>
    <n v="542950"/>
    <x v="1"/>
    <d v="1991-08-21T00:00:00"/>
    <n v="66.5"/>
    <s v="state board"/>
    <n v="2008"/>
    <n v="66.400000000000006"/>
    <s v="state board"/>
    <n v="172"/>
    <x v="1"/>
    <x v="0"/>
    <x v="10"/>
    <n v="66"/>
    <n v="172"/>
    <n v="0"/>
    <x v="1"/>
    <x v="0"/>
    <n v="500"/>
    <n v="560"/>
    <n v="560"/>
    <n v="0.37605958665154499"/>
    <n v="-1"/>
    <n v="300"/>
    <n v="-1"/>
    <n v="-1"/>
    <n v="-1"/>
    <n v="-1"/>
    <n v="-1"/>
    <n v="-0.57189999999999996"/>
    <n v="0.83509999999999995"/>
    <n v="0.2477"/>
    <n v="-0.64280000000000004"/>
    <n v="-0.44550000000000001"/>
    <n v="145000"/>
    <x v="1"/>
    <x v="0"/>
    <n v="540"/>
  </r>
  <r>
    <n v="781196"/>
    <x v="1"/>
    <d v="1991-02-09T00:00:00"/>
    <n v="78.400000000000006"/>
    <s v="cbse"/>
    <n v="2009"/>
    <n v="58.4"/>
    <s v="cbse"/>
    <n v="11013"/>
    <x v="1"/>
    <x v="0"/>
    <x v="11"/>
    <n v="76.5"/>
    <n v="11013"/>
    <n v="0"/>
    <x v="10"/>
    <x v="0"/>
    <n v="545"/>
    <n v="535"/>
    <n v="605"/>
    <n v="0.98652501902063805"/>
    <n v="-1"/>
    <n v="-1"/>
    <n v="-1"/>
    <n v="580"/>
    <n v="-1"/>
    <n v="-1"/>
    <n v="-1"/>
    <n v="-0.30270000000000002"/>
    <n v="1.5444"/>
    <n v="0.31740000000000002"/>
    <n v="1.5404"/>
    <n v="0.86370000000000002"/>
    <n v="100000"/>
    <x v="1"/>
    <x v="0"/>
    <n v="561.66666666666663"/>
  </r>
  <r>
    <n v="38441"/>
    <x v="1"/>
    <d v="1984-11-19T00:00:00"/>
    <n v="62"/>
    <s v="up board"/>
    <n v="2002"/>
    <n v="62"/>
    <s v="up board"/>
    <n v="395"/>
    <x v="1"/>
    <x v="2"/>
    <x v="8"/>
    <n v="72.02"/>
    <n v="395"/>
    <n v="0"/>
    <x v="1"/>
    <x v="4"/>
    <n v="505"/>
    <n v="445"/>
    <n v="575"/>
    <n v="0.86468541337008498"/>
    <n v="525"/>
    <n v="-1"/>
    <n v="-1"/>
    <n v="-1"/>
    <n v="-1"/>
    <n v="-1"/>
    <n v="-1"/>
    <n v="4.6399999999999997E-2"/>
    <n v="0.26679999999999998"/>
    <n v="-1.7954000000000001"/>
    <n v="-0.64280000000000004"/>
    <n v="-1.2354000000000001"/>
    <n v="300000"/>
    <x v="0"/>
    <x v="0"/>
    <n v="508.33333333333331"/>
  </r>
  <r>
    <n v="1269557"/>
    <x v="1"/>
    <d v="1990-07-30T00:00:00"/>
    <n v="52.93"/>
    <s v="state board"/>
    <n v="2008"/>
    <n v="64"/>
    <s v="state board"/>
    <n v="4793"/>
    <x v="1"/>
    <x v="0"/>
    <x v="5"/>
    <n v="73"/>
    <n v="4793"/>
    <n v="0"/>
    <x v="2"/>
    <x v="1"/>
    <n v="325"/>
    <n v="375"/>
    <n v="370"/>
    <n v="0.91139527839132795"/>
    <n v="495"/>
    <n v="-1"/>
    <n v="500"/>
    <n v="-1"/>
    <n v="-1"/>
    <n v="-1"/>
    <n v="-1"/>
    <n v="0.27179999999999999"/>
    <n v="-0.1206"/>
    <n v="0.31740000000000002"/>
    <n v="-1.8824000000000001"/>
    <n v="-0.47760000000000002"/>
    <n v="240000"/>
    <x v="1"/>
    <x v="0"/>
    <n v="356.66666666666669"/>
  </r>
  <r>
    <n v="512864"/>
    <x v="1"/>
    <d v="1990-09-10T00:00:00"/>
    <n v="82"/>
    <s v="council for indian school certificate examination"/>
    <n v="2008"/>
    <n v="81"/>
    <s v="council for indian school certificate examination"/>
    <n v="77"/>
    <x v="1"/>
    <x v="0"/>
    <x v="12"/>
    <n v="64"/>
    <n v="77"/>
    <n v="0"/>
    <x v="1"/>
    <x v="3"/>
    <n v="625"/>
    <n v="585"/>
    <n v="530"/>
    <n v="0.37605958665154499"/>
    <n v="-1"/>
    <n v="300"/>
    <n v="-1"/>
    <n v="-1"/>
    <n v="-1"/>
    <n v="-1"/>
    <n v="-1"/>
    <n v="0.7419"/>
    <n v="0.81279999999999997"/>
    <n v="-1.6501999999999999"/>
    <n v="-0.87780000000000002"/>
    <n v="-0.28749999999999998"/>
    <n v="500000"/>
    <x v="0"/>
    <x v="0"/>
    <n v="580"/>
  </r>
  <r>
    <n v="390353"/>
    <x v="1"/>
    <d v="1990-04-14T00:00:00"/>
    <n v="78"/>
    <s v="kea"/>
    <n v="2008"/>
    <n v="69"/>
    <s v="kea"/>
    <n v="3717"/>
    <x v="1"/>
    <x v="0"/>
    <x v="6"/>
    <n v="75"/>
    <n v="3717"/>
    <n v="1"/>
    <x v="9"/>
    <x v="3"/>
    <n v="355"/>
    <n v="485"/>
    <n v="425"/>
    <n v="5.8792800008353401E-2"/>
    <n v="325"/>
    <n v="200"/>
    <n v="-1"/>
    <n v="-1"/>
    <n v="-1"/>
    <n v="-1"/>
    <n v="-1"/>
    <n v="-0.26279999999999998"/>
    <n v="-0.59130000000000005"/>
    <n v="-0.1988"/>
    <n v="1.2374000000000001"/>
    <n v="-0.16899999999999901"/>
    <n v="300000"/>
    <x v="0"/>
    <x v="0"/>
    <n v="421.66666666666669"/>
  </r>
  <r>
    <n v="1230200"/>
    <x v="1"/>
    <d v="1990-07-12T00:00:00"/>
    <n v="65"/>
    <s v="state board"/>
    <n v="2008"/>
    <n v="65.400000000000006"/>
    <s v="state board"/>
    <n v="1887"/>
    <x v="0"/>
    <x v="0"/>
    <x v="1"/>
    <n v="67.72"/>
    <n v="1887"/>
    <n v="0"/>
    <x v="1"/>
    <x v="1"/>
    <n v="490"/>
    <n v="615"/>
    <n v="725"/>
    <n v="0.74475835400893897"/>
    <n v="595"/>
    <n v="-1"/>
    <n v="438"/>
    <n v="-1"/>
    <n v="-1"/>
    <n v="-1"/>
    <n v="-1"/>
    <n v="-0.30270000000000002"/>
    <n v="-0.78659999999999997"/>
    <n v="-1.5269999999999999"/>
    <n v="1.9207000000000001"/>
    <n v="-1.6273"/>
    <n v="300000"/>
    <x v="0"/>
    <x v="0"/>
    <n v="610"/>
  </r>
  <r>
    <n v="206976"/>
    <x v="1"/>
    <d v="1990-03-02T00:00:00"/>
    <n v="70.2"/>
    <n v="0"/>
    <n v="2007"/>
    <n v="68.400000000000006"/>
    <n v="0"/>
    <n v="49"/>
    <x v="0"/>
    <x v="0"/>
    <x v="12"/>
    <n v="60.4"/>
    <n v="49"/>
    <n v="0"/>
    <x v="1"/>
    <x v="2"/>
    <n v="544"/>
    <n v="415"/>
    <n v="504"/>
    <n v="5.8792800008353401E-2"/>
    <n v="335"/>
    <n v="200"/>
    <n v="-1"/>
    <n v="-1"/>
    <n v="-1"/>
    <n v="-1"/>
    <n v="-1"/>
    <n v="-0.57189999999999996"/>
    <n v="-0.27929999999999999"/>
    <n v="0.67200000000000004"/>
    <n v="-0.64280000000000004"/>
    <n v="-0.28749999999999998"/>
    <n v="510000"/>
    <x v="0"/>
    <x v="0"/>
    <n v="487.66666666666669"/>
  </r>
  <r>
    <n v="908780"/>
    <x v="0"/>
    <d v="1993-10-14T00:00:00"/>
    <n v="93"/>
    <s v="state board"/>
    <n v="2010"/>
    <n v="89"/>
    <s v="state board"/>
    <n v="8895"/>
    <x v="1"/>
    <x v="0"/>
    <x v="5"/>
    <n v="83"/>
    <n v="8895"/>
    <n v="0"/>
    <x v="3"/>
    <x v="1"/>
    <n v="345"/>
    <n v="495"/>
    <n v="325"/>
    <n v="0.62264291584993803"/>
    <n v="445"/>
    <n v="-1"/>
    <n v="407"/>
    <n v="-1"/>
    <n v="-1"/>
    <n v="-1"/>
    <n v="-1"/>
    <n v="-0.73350000000000004"/>
    <n v="4.5900000000000003E-2"/>
    <n v="-0.14369999999999999"/>
    <n v="1.0333000000000001"/>
    <n v="-0.86080000000000001"/>
    <n v="150000"/>
    <x v="1"/>
    <x v="0"/>
    <n v="388.33333333333331"/>
  </r>
  <r>
    <n v="982729"/>
    <x v="1"/>
    <d v="1993-02-24T00:00:00"/>
    <n v="53.4"/>
    <s v="cbse"/>
    <n v="2010"/>
    <n v="66"/>
    <s v="cbse"/>
    <n v="387"/>
    <x v="1"/>
    <x v="0"/>
    <x v="5"/>
    <n v="60.62"/>
    <n v="387"/>
    <n v="0"/>
    <x v="1"/>
    <x v="1"/>
    <n v="300"/>
    <n v="520"/>
    <n v="330"/>
    <n v="0.74475835400893897"/>
    <n v="335"/>
    <n v="-1"/>
    <n v="438"/>
    <n v="-1"/>
    <n v="-1"/>
    <n v="-1"/>
    <n v="-1"/>
    <n v="-0.30270000000000002"/>
    <n v="0.21240000000000001"/>
    <n v="1.0859000000000001"/>
    <n v="1.1600999999999999"/>
    <n v="-0.47760000000000002"/>
    <n v="240000"/>
    <x v="1"/>
    <x v="0"/>
    <n v="383.33333333333331"/>
  </r>
  <r>
    <n v="385303"/>
    <x v="1"/>
    <d v="1990-07-02T00:00:00"/>
    <n v="84.2"/>
    <n v="0"/>
    <n v="2008"/>
    <n v="78.599999999999994"/>
    <n v="0"/>
    <n v="100"/>
    <x v="1"/>
    <x v="0"/>
    <x v="6"/>
    <n v="64.45"/>
    <n v="100"/>
    <n v="0"/>
    <x v="8"/>
    <x v="3"/>
    <n v="525"/>
    <n v="605"/>
    <n v="595"/>
    <n v="0.37605958665154499"/>
    <n v="-1"/>
    <n v="300"/>
    <n v="-1"/>
    <n v="-1"/>
    <n v="-1"/>
    <n v="-1"/>
    <n v="-1"/>
    <n v="-2.2719999999999998"/>
    <n v="0.26679999999999998"/>
    <n v="-0.92449999999999999"/>
    <n v="1.0024"/>
    <n v="0.6603"/>
    <n v="145000"/>
    <x v="1"/>
    <x v="0"/>
    <n v="575"/>
  </r>
  <r>
    <n v="355322"/>
    <x v="1"/>
    <d v="1991-06-03T00:00:00"/>
    <n v="71.5"/>
    <s v="uttar pradesh"/>
    <n v="2007"/>
    <n v="60"/>
    <s v="cbse"/>
    <n v="81"/>
    <x v="1"/>
    <x v="0"/>
    <x v="1"/>
    <n v="68.739999999999995"/>
    <n v="81"/>
    <n v="0"/>
    <x v="1"/>
    <x v="3"/>
    <n v="415"/>
    <n v="355"/>
    <n v="455"/>
    <n v="0.24545565999982899"/>
    <n v="335"/>
    <n v="-1"/>
    <n v="-1"/>
    <n v="-1"/>
    <n v="-1"/>
    <n v="-1"/>
    <n v="-1"/>
    <n v="0.51"/>
    <n v="1.1248"/>
    <n v="-0.77939999999999998"/>
    <n v="-0.26090000000000002"/>
    <n v="-0.60350000000000004"/>
    <n v="240000"/>
    <x v="1"/>
    <x v="0"/>
    <n v="408.33333333333331"/>
  </r>
  <r>
    <n v="730991"/>
    <x v="1"/>
    <d v="1990-10-07T00:00:00"/>
    <n v="81.5"/>
    <s v="state board"/>
    <n v="2009"/>
    <n v="80.2"/>
    <s v="state board"/>
    <n v="11160"/>
    <x v="1"/>
    <x v="0"/>
    <x v="1"/>
    <n v="82"/>
    <n v="11160"/>
    <n v="1"/>
    <x v="5"/>
    <x v="0"/>
    <n v="430"/>
    <n v="510"/>
    <n v="415"/>
    <n v="0.34231489991181502"/>
    <n v="365"/>
    <n v="-1"/>
    <n v="-1"/>
    <n v="-1"/>
    <n v="-1"/>
    <n v="-1"/>
    <n v="-1"/>
    <n v="0.70269999999999999"/>
    <n v="-1.1195999999999999"/>
    <n v="-0.14369999999999999"/>
    <n v="0.39950000000000002"/>
    <n v="0.28889999999999999"/>
    <n v="310000"/>
    <x v="0"/>
    <x v="0"/>
    <n v="451.66666666666669"/>
  </r>
  <r>
    <n v="326762"/>
    <x v="1"/>
    <d v="1991-07-26T00:00:00"/>
    <n v="63"/>
    <s v="cbse"/>
    <n v="2008"/>
    <n v="66"/>
    <s v="cbse"/>
    <n v="3879"/>
    <x v="1"/>
    <x v="0"/>
    <x v="7"/>
    <n v="65.55"/>
    <n v="3879"/>
    <n v="0"/>
    <x v="13"/>
    <x v="3"/>
    <n v="435"/>
    <n v="465"/>
    <n v="465"/>
    <n v="0.70409041213131396"/>
    <n v="465"/>
    <n v="-1"/>
    <n v="-1"/>
    <n v="-1"/>
    <n v="-1"/>
    <n v="-1"/>
    <n v="-1"/>
    <n v="-3.6631"/>
    <n v="-2.1513"/>
    <n v="9.1399999999999995E-2"/>
    <n v="1.3255299999999901"/>
    <n v="-1.2354000000000001"/>
    <n v="450000"/>
    <x v="0"/>
    <x v="0"/>
    <n v="455"/>
  </r>
  <r>
    <n v="125654"/>
    <x v="1"/>
    <d v="1987-05-20T00:00:00"/>
    <n v="74"/>
    <s v="board of secondary education,andhara pradesh"/>
    <n v="2004"/>
    <n v="86.1"/>
    <s v="board of intermediate education,hyderabad"/>
    <n v="3694"/>
    <x v="1"/>
    <x v="2"/>
    <x v="8"/>
    <n v="76"/>
    <n v="3694"/>
    <n v="0"/>
    <x v="7"/>
    <x v="4"/>
    <n v="405"/>
    <n v="385"/>
    <n v="585"/>
    <n v="0.63597875645679403"/>
    <n v="445"/>
    <n v="-1"/>
    <n v="-1"/>
    <n v="-1"/>
    <n v="-1"/>
    <n v="-1"/>
    <n v="-1"/>
    <n v="-1.8083"/>
    <n v="-0.59130000000000005"/>
    <n v="-0.92449999999999999"/>
    <n v="-5.5199999999999999E-2"/>
    <n v="0.34439999999999998"/>
    <n v="380000"/>
    <x v="0"/>
    <x v="0"/>
    <n v="458.33333333333331"/>
  </r>
  <r>
    <n v="984121"/>
    <x v="0"/>
    <d v="1992-03-20T00:00:00"/>
    <n v="91.6"/>
    <s v="state board"/>
    <n v="2010"/>
    <n v="86.5"/>
    <s v="state board"/>
    <n v="2952"/>
    <x v="1"/>
    <x v="0"/>
    <x v="6"/>
    <n v="80.2"/>
    <n v="2952"/>
    <n v="1"/>
    <x v="9"/>
    <x v="1"/>
    <n v="465"/>
    <n v="510"/>
    <n v="570"/>
    <n v="0.78330353667029795"/>
    <n v="445"/>
    <n v="388"/>
    <n v="-1"/>
    <n v="-1"/>
    <n v="-1"/>
    <n v="484"/>
    <n v="-1"/>
    <n v="-0.159"/>
    <n v="1.2114"/>
    <n v="0.47110000000000002"/>
    <n v="-1.6289"/>
    <n v="9.7299999999999998E-2"/>
    <n v="300000"/>
    <x v="0"/>
    <x v="0"/>
    <n v="515"/>
  </r>
  <r>
    <n v="744799"/>
    <x v="1"/>
    <d v="1992-06-01T00:00:00"/>
    <n v="87.5"/>
    <s v="state board"/>
    <n v="2009"/>
    <n v="89.9"/>
    <s v="state board"/>
    <n v="13899"/>
    <x v="1"/>
    <x v="0"/>
    <x v="7"/>
    <n v="73.209999999999994"/>
    <n v="13899"/>
    <n v="0"/>
    <x v="7"/>
    <x v="0"/>
    <n v="500"/>
    <n v="415"/>
    <n v="485"/>
    <n v="0.70409041213131396"/>
    <n v="465"/>
    <n v="-1"/>
    <n v="-1"/>
    <n v="-1"/>
    <n v="-1"/>
    <n v="-1"/>
    <n v="-1"/>
    <n v="0.12820000000000001"/>
    <n v="0.87839999999999996"/>
    <n v="0.62480000000000002"/>
    <n v="-0.36120000000000002"/>
    <n v="-0.66920000000000002"/>
    <n v="300000"/>
    <x v="0"/>
    <x v="0"/>
    <n v="466.66666666666669"/>
  </r>
  <r>
    <n v="1048133"/>
    <x v="1"/>
    <d v="1992-07-22T00:00:00"/>
    <n v="78.5"/>
    <s v="state board"/>
    <n v="2009"/>
    <n v="83"/>
    <s v="state board"/>
    <n v="16171"/>
    <x v="1"/>
    <x v="0"/>
    <x v="6"/>
    <n v="77.72"/>
    <n v="16171"/>
    <n v="0"/>
    <x v="6"/>
    <x v="0"/>
    <n v="350"/>
    <n v="470"/>
    <n v="405"/>
    <n v="0.207392169717661"/>
    <n v="355"/>
    <n v="260"/>
    <n v="-1"/>
    <n v="-1"/>
    <n v="-1"/>
    <n v="-1"/>
    <n v="-1"/>
    <n v="1.7081"/>
    <n v="0.71189999999999998"/>
    <n v="0.62480000000000002"/>
    <n v="-1.3753"/>
    <n v="0.67210000000000003"/>
    <n v="200000"/>
    <x v="1"/>
    <x v="0"/>
    <n v="408.33333333333331"/>
  </r>
  <r>
    <n v="1094787"/>
    <x v="1"/>
    <d v="1992-02-09T00:00:00"/>
    <n v="79.5"/>
    <s v="state board"/>
    <n v="2009"/>
    <n v="63.2"/>
    <s v="state board"/>
    <n v="7814"/>
    <x v="1"/>
    <x v="0"/>
    <x v="6"/>
    <n v="63.3"/>
    <n v="7814"/>
    <n v="0"/>
    <x v="10"/>
    <x v="1"/>
    <n v="615"/>
    <n v="425"/>
    <n v="440"/>
    <n v="0.493596387301038"/>
    <n v="405"/>
    <n v="324"/>
    <n v="-1"/>
    <n v="-1"/>
    <n v="-1"/>
    <n v="452"/>
    <n v="-1"/>
    <n v="-0.30270000000000002"/>
    <n v="1.0448999999999999"/>
    <n v="1.3933"/>
    <n v="0.1459"/>
    <n v="0.86370000000000002"/>
    <n v="170000"/>
    <x v="1"/>
    <x v="0"/>
    <n v="493.33333333333331"/>
  </r>
  <r>
    <n v="661812"/>
    <x v="0"/>
    <d v="1991-09-23T00:00:00"/>
    <n v="71"/>
    <s v="wbbse"/>
    <n v="2009"/>
    <n v="68"/>
    <s v="wbchse"/>
    <n v="13040"/>
    <x v="1"/>
    <x v="0"/>
    <x v="1"/>
    <n v="81.400000000000006"/>
    <n v="13040"/>
    <n v="1"/>
    <x v="5"/>
    <x v="0"/>
    <n v="345"/>
    <n v="570"/>
    <n v="220"/>
    <n v="0.84312372666574198"/>
    <n v="515"/>
    <n v="-1"/>
    <n v="-1"/>
    <n v="-1"/>
    <n v="-1"/>
    <n v="-1"/>
    <n v="-1"/>
    <n v="0.27179999999999999"/>
    <n v="0.37890000000000001"/>
    <n v="0.62480000000000002"/>
    <n v="-1.3753"/>
    <n v="-0.66920000000000002"/>
    <n v="95000"/>
    <x v="1"/>
    <x v="0"/>
    <n v="378.33333333333331"/>
  </r>
  <r>
    <n v="818701"/>
    <x v="1"/>
    <d v="1989-12-15T00:00:00"/>
    <n v="66"/>
    <s v="state board"/>
    <n v="2006"/>
    <n v="61"/>
    <s v="state board"/>
    <n v="9508"/>
    <x v="1"/>
    <x v="0"/>
    <x v="1"/>
    <n v="72.040000000000006"/>
    <n v="9508"/>
    <n v="0"/>
    <x v="1"/>
    <x v="3"/>
    <n v="640"/>
    <n v="500"/>
    <n v="545"/>
    <n v="0.95389977507992596"/>
    <n v="464"/>
    <n v="-1"/>
    <n v="530"/>
    <n v="-1"/>
    <n v="-1"/>
    <n v="-1"/>
    <n v="-1"/>
    <n v="0.55910000000000004"/>
    <n v="1.0448999999999999"/>
    <n v="-0.14369999999999999"/>
    <n v="-0.61470000000000002"/>
    <n v="-0.86080000000000001"/>
    <n v="335000"/>
    <x v="0"/>
    <x v="0"/>
    <n v="561.66666666666663"/>
  </r>
  <r>
    <n v="1063653"/>
    <x v="1"/>
    <d v="1991-11-14T00:00:00"/>
    <n v="74"/>
    <s v="cbse"/>
    <n v="2009"/>
    <n v="63"/>
    <s v="cbse"/>
    <n v="14278"/>
    <x v="1"/>
    <x v="0"/>
    <x v="1"/>
    <n v="72"/>
    <n v="14278"/>
    <n v="0"/>
    <x v="8"/>
    <x v="0"/>
    <n v="490"/>
    <n v="530"/>
    <n v="370"/>
    <n v="4.0999310361411898E-2"/>
    <n v="405"/>
    <n v="-1"/>
    <n v="223"/>
    <n v="-1"/>
    <n v="-1"/>
    <n v="-1"/>
    <n v="-1"/>
    <n v="-1.5952999999999999"/>
    <n v="0.5454"/>
    <n v="-0.75849999999999995"/>
    <n v="0.5262"/>
    <n v="-0.66920000000000002"/>
    <n v="110000"/>
    <x v="1"/>
    <x v="0"/>
    <n v="463.33333333333331"/>
  </r>
  <r>
    <n v="189121"/>
    <x v="1"/>
    <d v="1990-03-04T00:00:00"/>
    <n v="91"/>
    <s v="matriculation board"/>
    <n v="2007"/>
    <n v="90.91"/>
    <s v="hisher seconadry examination(state board)"/>
    <n v="4042"/>
    <x v="1"/>
    <x v="0"/>
    <x v="6"/>
    <n v="83.2"/>
    <n v="4042"/>
    <n v="0"/>
    <x v="3"/>
    <x v="2"/>
    <n v="565"/>
    <n v="515"/>
    <n v="575"/>
    <n v="0.22948175491175499"/>
    <n v="325"/>
    <n v="266"/>
    <n v="-1"/>
    <n v="-1"/>
    <n v="-1"/>
    <n v="-1"/>
    <n v="-1"/>
    <n v="0.66459999999999997"/>
    <n v="1.1248"/>
    <n v="1.5427999999999999"/>
    <n v="-0.4078"/>
    <n v="0.34439999999999998"/>
    <n v="450000"/>
    <x v="0"/>
    <x v="0"/>
    <n v="551.66666666666663"/>
  </r>
  <r>
    <n v="640037"/>
    <x v="0"/>
    <d v="1991-06-22T00:00:00"/>
    <n v="89.44"/>
    <s v="state board"/>
    <n v="2009"/>
    <n v="75.33"/>
    <s v="state board"/>
    <n v="4569"/>
    <x v="1"/>
    <x v="0"/>
    <x v="1"/>
    <n v="68.69"/>
    <n v="4569"/>
    <n v="0"/>
    <x v="9"/>
    <x v="0"/>
    <n v="500"/>
    <n v="425"/>
    <n v="385"/>
    <n v="0.70409041213131396"/>
    <n v="465"/>
    <n v="-1"/>
    <n v="-1"/>
    <n v="-1"/>
    <n v="-1"/>
    <n v="-1"/>
    <n v="-1"/>
    <n v="0.84630000000000005"/>
    <n v="4.5900000000000003E-2"/>
    <n v="1.7007000000000001"/>
    <n v="-0.4879"/>
    <n v="9.7299999999999998E-2"/>
    <n v="200000"/>
    <x v="1"/>
    <x v="0"/>
    <n v="436.66666666666669"/>
  </r>
  <r>
    <n v="906284"/>
    <x v="1"/>
    <d v="1993-07-26T00:00:00"/>
    <n v="76"/>
    <s v="cbse"/>
    <n v="2010"/>
    <n v="64"/>
    <s v="cbse"/>
    <n v="10971"/>
    <x v="1"/>
    <x v="0"/>
    <x v="1"/>
    <n v="67"/>
    <n v="10971"/>
    <n v="0"/>
    <x v="1"/>
    <x v="1"/>
    <n v="555"/>
    <n v="450"/>
    <n v="470"/>
    <n v="0.48674700843819302"/>
    <n v="465"/>
    <n v="-1"/>
    <n v="376"/>
    <n v="-1"/>
    <n v="-1"/>
    <n v="-1"/>
    <n v="-1"/>
    <n v="-1.1644000000000001"/>
    <n v="1.2114"/>
    <n v="0.47110000000000002"/>
    <n v="-0.1076"/>
    <n v="-0.66920000000000002"/>
    <n v="310000"/>
    <x v="0"/>
    <x v="0"/>
    <n v="491.66666666666669"/>
  </r>
  <r>
    <n v="330544"/>
    <x v="1"/>
    <d v="1991-02-25T00:00:00"/>
    <n v="77"/>
    <s v="state board"/>
    <n v="2008"/>
    <n v="75"/>
    <s v="state board"/>
    <n v="9837"/>
    <x v="1"/>
    <x v="0"/>
    <x v="4"/>
    <n v="65.42"/>
    <n v="9837"/>
    <n v="1"/>
    <x v="6"/>
    <x v="3"/>
    <n v="425"/>
    <n v="415"/>
    <n v="375"/>
    <n v="6.8445750503751193E-2"/>
    <n v="-1"/>
    <n v="-1"/>
    <n v="-1"/>
    <n v="254"/>
    <n v="-1"/>
    <n v="-1"/>
    <n v="-1"/>
    <n v="1.4374"/>
    <n v="1.1248"/>
    <n v="1.2524999999999999"/>
    <n v="0.53232999999999997"/>
    <n v="0.4234"/>
    <n v="200000"/>
    <x v="1"/>
    <x v="0"/>
    <n v="405"/>
  </r>
  <r>
    <n v="643957"/>
    <x v="1"/>
    <d v="1990-12-22T00:00:00"/>
    <n v="63"/>
    <s v="cbse"/>
    <n v="2009"/>
    <n v="74"/>
    <s v="cbse"/>
    <n v="462"/>
    <x v="1"/>
    <x v="0"/>
    <x v="13"/>
    <n v="57"/>
    <n v="462"/>
    <n v="1"/>
    <x v="9"/>
    <x v="0"/>
    <n v="545"/>
    <n v="500"/>
    <n v="455"/>
    <n v="0.60005718233834104"/>
    <n v="435"/>
    <n v="-1"/>
    <n v="-1"/>
    <n v="-1"/>
    <n v="-1"/>
    <n v="-1"/>
    <n v="-1"/>
    <n v="-1.4517"/>
    <n v="-2.1185999999999998"/>
    <n v="-0.6048"/>
    <n v="0.90659999999999996"/>
    <n v="-1.6273"/>
    <n v="240000"/>
    <x v="1"/>
    <x v="0"/>
    <n v="500"/>
  </r>
  <r>
    <n v="335906"/>
    <x v="0"/>
    <d v="1991-05-24T00:00:00"/>
    <n v="90.33"/>
    <s v="board of secondary education - andhra pradesh"/>
    <n v="2008"/>
    <n v="88.6"/>
    <s v="board fo intermediate education, ap"/>
    <n v="1141"/>
    <x v="1"/>
    <x v="0"/>
    <x v="7"/>
    <n v="69.55"/>
    <n v="1141"/>
    <n v="0"/>
    <x v="7"/>
    <x v="3"/>
    <n v="725"/>
    <n v="505"/>
    <n v="415"/>
    <n v="0.70409041213131396"/>
    <n v="465"/>
    <n v="-1"/>
    <n v="-1"/>
    <n v="-1"/>
    <n v="-1"/>
    <n v="-1"/>
    <n v="-1"/>
    <n v="0.51"/>
    <n v="1.4368000000000001"/>
    <n v="-5.3699999999999998E-2"/>
    <n v="-1.3478699999999999"/>
    <n v="0.89729999999999999"/>
    <n v="300000"/>
    <x v="0"/>
    <x v="0"/>
    <n v="548.33333333333337"/>
  </r>
  <r>
    <n v="657409"/>
    <x v="1"/>
    <d v="1992-01-08T00:00:00"/>
    <n v="76.5"/>
    <s v="state board"/>
    <n v="2009"/>
    <n v="84"/>
    <s v="state board"/>
    <n v="11447"/>
    <x v="1"/>
    <x v="0"/>
    <x v="4"/>
    <n v="87.2"/>
    <n v="11447"/>
    <n v="0"/>
    <x v="3"/>
    <x v="0"/>
    <n v="380"/>
    <n v="440"/>
    <n v="385"/>
    <n v="0.41433742642275101"/>
    <n v="-1"/>
    <n v="-1"/>
    <n v="-1"/>
    <n v="366"/>
    <n v="-1"/>
    <n v="-1"/>
    <n v="-1"/>
    <n v="-0.30270000000000002"/>
    <n v="-0.28710000000000002"/>
    <n v="0.01"/>
    <n v="1.9199999999999998E-2"/>
    <n v="-0.66920000000000002"/>
    <n v="75000"/>
    <x v="1"/>
    <x v="0"/>
    <n v="401.66666666666669"/>
  </r>
  <r>
    <n v="271549"/>
    <x v="1"/>
    <d v="1989-02-26T00:00:00"/>
    <n v="70"/>
    <s v="mp"/>
    <n v="2007"/>
    <n v="60"/>
    <s v="cbse"/>
    <n v="1618"/>
    <x v="1"/>
    <x v="0"/>
    <x v="7"/>
    <n v="64.3"/>
    <n v="1618"/>
    <n v="0"/>
    <x v="13"/>
    <x v="2"/>
    <n v="645"/>
    <n v="465"/>
    <n v="575"/>
    <n v="0.52592258425205496"/>
    <n v="415"/>
    <n v="-1"/>
    <n v="-1"/>
    <n v="-1"/>
    <n v="-1"/>
    <n v="-1"/>
    <n v="-1"/>
    <n v="-0.4173"/>
    <n v="-1.8392999999999999"/>
    <n v="-0.34399999999999997"/>
    <n v="1.1198999999999999"/>
    <n v="0.18640000000000001"/>
    <n v="330000"/>
    <x v="0"/>
    <x v="0"/>
    <n v="561.66666666666663"/>
  </r>
  <r>
    <n v="964017"/>
    <x v="1"/>
    <d v="1993-02-14T00:00:00"/>
    <n v="78"/>
    <s v="state board"/>
    <n v="2010"/>
    <n v="87.1"/>
    <s v="state board"/>
    <n v="1428"/>
    <x v="1"/>
    <x v="0"/>
    <x v="5"/>
    <n v="65"/>
    <n v="1428"/>
    <n v="1"/>
    <x v="6"/>
    <x v="1"/>
    <n v="430"/>
    <n v="570"/>
    <n v="615"/>
    <n v="0.74475835400893897"/>
    <n v="525"/>
    <n v="-1"/>
    <n v="438"/>
    <n v="-1"/>
    <n v="-1"/>
    <n v="-1"/>
    <n v="-1"/>
    <n v="-1.3080000000000001"/>
    <n v="-1.1195999999999999"/>
    <n v="0.47110000000000002"/>
    <n v="1.9199999999999998E-2"/>
    <n v="0.67210000000000003"/>
    <n v="140000"/>
    <x v="1"/>
    <x v="0"/>
    <n v="538.33333333333337"/>
  </r>
  <r>
    <n v="1066577"/>
    <x v="1"/>
    <d v="1992-10-18T00:00:00"/>
    <n v="89.5"/>
    <s v="state board"/>
    <n v="2010"/>
    <n v="73.400000000000006"/>
    <s v="state board"/>
    <n v="1906"/>
    <x v="1"/>
    <x v="0"/>
    <x v="1"/>
    <n v="70.06"/>
    <n v="1906"/>
    <n v="1"/>
    <x v="5"/>
    <x v="1"/>
    <n v="700"/>
    <n v="505"/>
    <n v="585"/>
    <n v="0.48674700843819302"/>
    <n v="485"/>
    <n v="-1"/>
    <n v="376"/>
    <n v="-1"/>
    <n v="-1"/>
    <n v="-1"/>
    <n v="-1"/>
    <n v="0.27179999999999999"/>
    <n v="4.5900000000000003E-2"/>
    <n v="-1.0659000000000001"/>
    <n v="-2.1360000000000001"/>
    <n v="-1.244"/>
    <n v="320000"/>
    <x v="0"/>
    <x v="0"/>
    <n v="596.66666666666663"/>
  </r>
  <r>
    <n v="87319"/>
    <x v="1"/>
    <d v="1986-10-27T00:00:00"/>
    <n v="56.4"/>
    <n v="0"/>
    <n v="2006"/>
    <n v="72"/>
    <n v="0"/>
    <n v="403"/>
    <x v="1"/>
    <x v="0"/>
    <x v="4"/>
    <n v="64"/>
    <n v="403"/>
    <n v="0"/>
    <x v="13"/>
    <x v="4"/>
    <n v="305"/>
    <n v="395"/>
    <n v="455"/>
    <n v="0.65410747454593299"/>
    <n v="165"/>
    <n v="-1"/>
    <n v="-1"/>
    <n v="420"/>
    <n v="-1"/>
    <n v="-1"/>
    <n v="-1"/>
    <n v="0.2009"/>
    <n v="-0.90329999999999999"/>
    <n v="0.38169999999999998"/>
    <n v="0.29730000000000001"/>
    <n v="0.34439999999999998"/>
    <n v="1210000"/>
    <x v="2"/>
    <x v="0"/>
    <n v="385"/>
  </r>
  <r>
    <n v="962441"/>
    <x v="1"/>
    <d v="1992-08-10T00:00:00"/>
    <n v="88.67"/>
    <s v="state board"/>
    <n v="2009"/>
    <n v="87.69"/>
    <s v="state board"/>
    <n v="436"/>
    <x v="0"/>
    <x v="0"/>
    <x v="14"/>
    <n v="79.650000000000006"/>
    <n v="436"/>
    <n v="0"/>
    <x v="14"/>
    <x v="1"/>
    <n v="545"/>
    <n v="645"/>
    <n v="735"/>
    <n v="0.87991520327264805"/>
    <n v="-1"/>
    <n v="-1"/>
    <n v="-1"/>
    <n v="-1"/>
    <n v="-1"/>
    <n v="-1"/>
    <n v="-1"/>
    <n v="-0.73350000000000004"/>
    <n v="1.5444"/>
    <n v="-0.14369999999999999"/>
    <n v="-2.1360000000000001"/>
    <n v="0.67210000000000003"/>
    <n v="700000"/>
    <x v="2"/>
    <x v="0"/>
    <n v="641.66666666666663"/>
  </r>
  <r>
    <n v="335296"/>
    <x v="1"/>
    <d v="1989-08-17T00:00:00"/>
    <n v="58.33"/>
    <s v="up"/>
    <n v="2007"/>
    <n v="73.33"/>
    <s v="up"/>
    <n v="198"/>
    <x v="1"/>
    <x v="0"/>
    <x v="1"/>
    <n v="71.97"/>
    <n v="198"/>
    <n v="0"/>
    <x v="1"/>
    <x v="3"/>
    <n v="395"/>
    <n v="325"/>
    <n v="585"/>
    <n v="0.74475835400893897"/>
    <n v="395"/>
    <n v="-1"/>
    <n v="438"/>
    <n v="-1"/>
    <n v="-1"/>
    <n v="-1"/>
    <n v="-1"/>
    <n v="0.81920000000000004"/>
    <n v="0.50080000000000002"/>
    <n v="0.2366"/>
    <n v="-5.527E-2"/>
    <n v="0.6603"/>
    <n v="120000"/>
    <x v="1"/>
    <x v="0"/>
    <n v="435"/>
  </r>
  <r>
    <n v="833277"/>
    <x v="1"/>
    <d v="1991-02-28T00:00:00"/>
    <n v="64"/>
    <s v="cbse"/>
    <n v="2009"/>
    <n v="66"/>
    <s v="cbse"/>
    <n v="382"/>
    <x v="1"/>
    <x v="0"/>
    <x v="5"/>
    <n v="69.2"/>
    <n v="382"/>
    <n v="0"/>
    <x v="1"/>
    <x v="1"/>
    <n v="465"/>
    <n v="390"/>
    <n v="355"/>
    <n v="0.35653648772447499"/>
    <n v="355"/>
    <n v="-1"/>
    <n v="346"/>
    <n v="-1"/>
    <n v="-1"/>
    <n v="-1"/>
    <n v="-1"/>
    <n v="-1.54E-2"/>
    <n v="-0.28710000000000002"/>
    <n v="0.31740000000000002"/>
    <n v="0.1459"/>
    <n v="9.7299999999999998E-2"/>
    <n v="200000"/>
    <x v="1"/>
    <x v="0"/>
    <n v="403.33333333333331"/>
  </r>
  <r>
    <n v="239756"/>
    <x v="1"/>
    <d v="1989-04-10T00:00:00"/>
    <n v="85.92"/>
    <s v="karnataka"/>
    <n v="2007"/>
    <n v="79.87"/>
    <s v="karnataka state"/>
    <n v="1866"/>
    <x v="1"/>
    <x v="0"/>
    <x v="7"/>
    <n v="71.069999999999993"/>
    <n v="1866"/>
    <n v="1"/>
    <x v="9"/>
    <x v="2"/>
    <n v="495"/>
    <n v="565"/>
    <n v="454"/>
    <n v="0.96823749589054298"/>
    <n v="605"/>
    <n v="-1"/>
    <n v="-1"/>
    <n v="-1"/>
    <n v="-1"/>
    <n v="-1"/>
    <n v="-1"/>
    <n v="4.6399999999999997E-2"/>
    <n v="-0.1232"/>
    <n v="-0.48909999999999998"/>
    <n v="0.29730000000000001"/>
    <n v="0.97629999999999995"/>
    <n v="315000"/>
    <x v="0"/>
    <x v="0"/>
    <n v="504.66666666666669"/>
  </r>
  <r>
    <n v="555652"/>
    <x v="1"/>
    <d v="1990-11-14T00:00:00"/>
    <n v="88.8"/>
    <s v="cbse"/>
    <n v="2009"/>
    <n v="84.67"/>
    <s v="state board"/>
    <n v="1866"/>
    <x v="1"/>
    <x v="0"/>
    <x v="12"/>
    <n v="70"/>
    <n v="1866"/>
    <n v="1"/>
    <x v="9"/>
    <x v="0"/>
    <n v="675"/>
    <n v="605"/>
    <n v="620"/>
    <n v="0.985461394326131"/>
    <n v="515"/>
    <n v="500"/>
    <n v="-1"/>
    <n v="-1"/>
    <n v="-1"/>
    <n v="-1"/>
    <n v="-1"/>
    <n v="-1.54E-2"/>
    <n v="1.0448999999999999"/>
    <n v="0.47110000000000002"/>
    <n v="1.0333000000000001"/>
    <n v="1.0553999999999999"/>
    <n v="305000"/>
    <x v="0"/>
    <x v="0"/>
    <n v="633.33333333333337"/>
  </r>
  <r>
    <n v="543832"/>
    <x v="1"/>
    <d v="1992-08-01T00:00:00"/>
    <n v="73.8"/>
    <s v="cbse"/>
    <n v="2008"/>
    <n v="75.400000000000006"/>
    <s v="cbse"/>
    <n v="55"/>
    <x v="1"/>
    <x v="0"/>
    <x v="6"/>
    <n v="68.56"/>
    <n v="55"/>
    <n v="0"/>
    <x v="1"/>
    <x v="0"/>
    <n v="405"/>
    <n v="485"/>
    <n v="680"/>
    <n v="0.37605958665154499"/>
    <n v="365"/>
    <n v="300"/>
    <n v="-1"/>
    <n v="-1"/>
    <n v="-1"/>
    <n v="-1"/>
    <n v="-1"/>
    <n v="-2.2719999999999998"/>
    <n v="3.2800000000000003E-2"/>
    <n v="-0.27139999999999997"/>
    <n v="1.1198999999999999"/>
    <n v="-0.44550000000000001"/>
    <n v="335000"/>
    <x v="0"/>
    <x v="0"/>
    <n v="523.33333333333337"/>
  </r>
  <r>
    <n v="244546"/>
    <x v="1"/>
    <d v="1989-03-03T00:00:00"/>
    <n v="71"/>
    <s v="cbse"/>
    <n v="2007"/>
    <n v="58"/>
    <s v="cbse"/>
    <n v="3427"/>
    <x v="1"/>
    <x v="0"/>
    <x v="6"/>
    <n v="70.099999999999994"/>
    <n v="3427"/>
    <n v="0"/>
    <x v="10"/>
    <x v="2"/>
    <n v="525"/>
    <n v="465"/>
    <n v="645"/>
    <n v="0.53838689298509601"/>
    <n v="385"/>
    <n v="333"/>
    <n v="-1"/>
    <n v="-1"/>
    <n v="-1"/>
    <n v="260"/>
    <n v="-1"/>
    <n v="-1.9629000000000001"/>
    <n v="0.81279999999999997"/>
    <n v="0.2366"/>
    <n v="0.64980000000000004"/>
    <n v="2.8400000000000002E-2"/>
    <n v="410000"/>
    <x v="0"/>
    <x v="0"/>
    <n v="545"/>
  </r>
  <r>
    <n v="610635"/>
    <x v="0"/>
    <d v="1991-01-24T00:00:00"/>
    <n v="81.400000000000006"/>
    <s v="cbse"/>
    <n v="2008"/>
    <n v="74"/>
    <s v="cbse"/>
    <n v="7700"/>
    <x v="0"/>
    <x v="0"/>
    <x v="1"/>
    <n v="76.239999999999995"/>
    <n v="7700"/>
    <n v="1"/>
    <x v="0"/>
    <x v="0"/>
    <n v="485"/>
    <n v="525"/>
    <n v="620"/>
    <n v="0.95389977507992596"/>
    <n v="535"/>
    <n v="-1"/>
    <n v="530"/>
    <n v="-1"/>
    <n v="-1"/>
    <n v="-1"/>
    <n v="-1"/>
    <n v="0.55910000000000004"/>
    <n v="0.5454"/>
    <n v="1.7007000000000001"/>
    <n v="-2.0091999999999999"/>
    <n v="1.2470000000000001"/>
    <n v="200000"/>
    <x v="1"/>
    <x v="0"/>
    <n v="543.33333333333337"/>
  </r>
  <r>
    <n v="1076441"/>
    <x v="1"/>
    <d v="1991-06-20T00:00:00"/>
    <n v="88.1"/>
    <s v="state board"/>
    <n v="2009"/>
    <n v="91.1"/>
    <s v="state board"/>
    <n v="15854"/>
    <x v="1"/>
    <x v="0"/>
    <x v="6"/>
    <n v="68.2"/>
    <n v="15854"/>
    <n v="1"/>
    <x v="6"/>
    <x v="0"/>
    <n v="535"/>
    <n v="435"/>
    <n v="500"/>
    <n v="0.207392169717661"/>
    <n v="305"/>
    <n v="260"/>
    <n v="-1"/>
    <n v="-1"/>
    <n v="-1"/>
    <n v="-1"/>
    <n v="-1"/>
    <n v="-0.159"/>
    <n v="0.87839999999999996"/>
    <n v="0.47110000000000002"/>
    <n v="0.2727"/>
    <n v="0.67210000000000003"/>
    <n v="315000"/>
    <x v="0"/>
    <x v="0"/>
    <n v="490"/>
  </r>
  <r>
    <n v="754392"/>
    <x v="1"/>
    <d v="1992-02-18T00:00:00"/>
    <n v="76"/>
    <s v="state board"/>
    <n v="2009"/>
    <n v="72"/>
    <s v="state board"/>
    <n v="8888"/>
    <x v="1"/>
    <x v="0"/>
    <x v="1"/>
    <n v="63.2"/>
    <n v="8888"/>
    <n v="0"/>
    <x v="3"/>
    <x v="0"/>
    <n v="510"/>
    <n v="355"/>
    <n v="340"/>
    <n v="0.123016731640823"/>
    <n v="285"/>
    <n v="-1"/>
    <n v="-1"/>
    <n v="-1"/>
    <n v="-1"/>
    <n v="-1"/>
    <n v="-1"/>
    <n v="-0.159"/>
    <n v="-0.28710000000000002"/>
    <n v="0.47110000000000002"/>
    <n v="0.2727"/>
    <n v="-0.47760000000000002"/>
    <n v="120000"/>
    <x v="1"/>
    <x v="0"/>
    <n v="401.66666666666669"/>
  </r>
  <r>
    <n v="330813"/>
    <x v="0"/>
    <d v="1990-05-31T00:00:00"/>
    <n v="82.3"/>
    <s v="ssc"/>
    <n v="2007"/>
    <n v="96.6"/>
    <s v="intermediate board"/>
    <n v="9557"/>
    <x v="1"/>
    <x v="0"/>
    <x v="6"/>
    <n v="83"/>
    <n v="9557"/>
    <n v="1"/>
    <x v="6"/>
    <x v="3"/>
    <n v="445"/>
    <n v="565"/>
    <n v="615"/>
    <n v="0.69447932770846299"/>
    <n v="-1"/>
    <n v="366"/>
    <n v="-1"/>
    <n v="-1"/>
    <n v="-1"/>
    <n v="-1"/>
    <n v="-1"/>
    <n v="1.1283000000000001"/>
    <n v="1.1248"/>
    <n v="-0.34399999999999997"/>
    <n v="-0.40776999999999902"/>
    <n v="0.89729999999999999"/>
    <n v="310000"/>
    <x v="0"/>
    <x v="0"/>
    <n v="541.66666666666663"/>
  </r>
  <r>
    <n v="1072316"/>
    <x v="1"/>
    <d v="1990-10-15T00:00:00"/>
    <n v="78"/>
    <s v="cbse"/>
    <n v="2009"/>
    <n v="68"/>
    <s v="cbse"/>
    <n v="1388"/>
    <x v="0"/>
    <x v="0"/>
    <x v="12"/>
    <n v="72.3"/>
    <n v="1388"/>
    <n v="0"/>
    <x v="8"/>
    <x v="0"/>
    <n v="510"/>
    <n v="590"/>
    <n v="510"/>
    <n v="0.78330353667029795"/>
    <n v="395"/>
    <n v="388"/>
    <n v="-1"/>
    <n v="-1"/>
    <n v="-1"/>
    <n v="-1"/>
    <n v="-1"/>
    <n v="0.84630000000000005"/>
    <n v="-0.4536"/>
    <n v="0.31740000000000002"/>
    <n v="-0.995"/>
    <n v="9.7299999999999998E-2"/>
    <n v="375000"/>
    <x v="0"/>
    <x v="0"/>
    <n v="536.66666666666663"/>
  </r>
  <r>
    <n v="1242113"/>
    <x v="1"/>
    <d v="1992-06-03T00:00:00"/>
    <n v="66.7"/>
    <s v="state board"/>
    <n v="2009"/>
    <n v="54.2"/>
    <s v="state board"/>
    <n v="6545"/>
    <x v="1"/>
    <x v="0"/>
    <x v="15"/>
    <n v="66.930000000000007"/>
    <n v="6545"/>
    <n v="0"/>
    <x v="1"/>
    <x v="1"/>
    <n v="430"/>
    <n v="470"/>
    <n v="500"/>
    <n v="0.29959729624852499"/>
    <n v="-1"/>
    <n v="260"/>
    <n v="-1"/>
    <n v="-1"/>
    <n v="-1"/>
    <n v="-1"/>
    <n v="-1"/>
    <n v="0.27179999999999999"/>
    <n v="0.37890000000000001"/>
    <n v="0.47110000000000002"/>
    <n v="-0.2344"/>
    <n v="0.48049999999999998"/>
    <n v="240000"/>
    <x v="1"/>
    <x v="0"/>
    <n v="466.66666666666669"/>
  </r>
  <r>
    <n v="1084099"/>
    <x v="1"/>
    <d v="1990-12-19T00:00:00"/>
    <n v="72"/>
    <s v="state board"/>
    <n v="2008"/>
    <n v="60"/>
    <s v="state board"/>
    <n v="8946"/>
    <x v="1"/>
    <x v="0"/>
    <x v="1"/>
    <n v="63"/>
    <n v="8946"/>
    <n v="1"/>
    <x v="6"/>
    <x v="0"/>
    <n v="440"/>
    <n v="300"/>
    <n v="285"/>
    <n v="-1"/>
    <n v="-1"/>
    <n v="-1"/>
    <n v="-1"/>
    <n v="-1"/>
    <n v="-1"/>
    <n v="-1"/>
    <n v="-1"/>
    <n v="1.8516999999999999"/>
    <n v="0.87839999999999996"/>
    <n v="1.5469999999999999"/>
    <n v="-0.2344"/>
    <n v="0.48049999999999998"/>
    <n v="295000"/>
    <x v="1"/>
    <x v="0"/>
    <n v="341.66666666666669"/>
  </r>
  <r>
    <n v="435378"/>
    <x v="1"/>
    <d v="1990-04-08T00:00:00"/>
    <n v="82"/>
    <n v="0"/>
    <n v="2008"/>
    <n v="62.3"/>
    <n v="0"/>
    <n v="11982"/>
    <x v="1"/>
    <x v="0"/>
    <x v="4"/>
    <n v="61"/>
    <n v="11982"/>
    <n v="0"/>
    <x v="10"/>
    <x v="3"/>
    <n v="565"/>
    <n v="475"/>
    <n v="464"/>
    <n v="6.8445750503751193E-2"/>
    <n v="-1"/>
    <n v="-1"/>
    <n v="-1"/>
    <n v="254"/>
    <n v="-1"/>
    <n v="-1"/>
    <n v="-1"/>
    <n v="-1.4992000000000001"/>
    <n v="-1.2153"/>
    <n v="-0.92449999999999999"/>
    <n v="-0.52529999999999999"/>
    <n v="-1.8278000000000001"/>
    <n v="360000"/>
    <x v="0"/>
    <x v="0"/>
    <n v="501.33333333333331"/>
  </r>
  <r>
    <n v="108999"/>
    <x v="0"/>
    <d v="1987-02-26T00:00:00"/>
    <n v="58.56"/>
    <s v="kseeb"/>
    <n v="2006"/>
    <n v="73"/>
    <s v="directorate of technical education,banglore"/>
    <n v="1279"/>
    <x v="1"/>
    <x v="0"/>
    <x v="6"/>
    <n v="61.8"/>
    <n v="1279"/>
    <n v="0"/>
    <x v="9"/>
    <x v="4"/>
    <n v="445"/>
    <n v="465"/>
    <n v="565"/>
    <n v="0.37605958665154499"/>
    <n v="375"/>
    <n v="300"/>
    <n v="-1"/>
    <n v="-1"/>
    <n v="-1"/>
    <n v="-1"/>
    <n v="-1"/>
    <n v="0.35549999999999998"/>
    <n v="0.65680000000000005"/>
    <n v="0.96230000000000004"/>
    <n v="0.64980000000000004"/>
    <n v="0.50239999999999996"/>
    <n v="260000"/>
    <x v="1"/>
    <x v="0"/>
    <n v="491.66666666666669"/>
  </r>
  <r>
    <n v="982410"/>
    <x v="1"/>
    <d v="1992-07-05T00:00:00"/>
    <n v="58"/>
    <s v="state board"/>
    <n v="2009"/>
    <n v="62"/>
    <s v="state board"/>
    <n v="184"/>
    <x v="1"/>
    <x v="0"/>
    <x v="1"/>
    <n v="70.680000000000007"/>
    <n v="184"/>
    <n v="0"/>
    <x v="1"/>
    <x v="1"/>
    <n v="405"/>
    <n v="395"/>
    <n v="390"/>
    <n v="0.48674700843819302"/>
    <n v="495"/>
    <n v="-1"/>
    <n v="376"/>
    <n v="-1"/>
    <n v="-1"/>
    <n v="-1"/>
    <n v="-1"/>
    <n v="-0.73350000000000004"/>
    <n v="-0.1206"/>
    <n v="0.77849999999999997"/>
    <n v="0.65300000000000002"/>
    <n v="9.7299999999999998E-2"/>
    <n v="180000"/>
    <x v="1"/>
    <x v="0"/>
    <n v="396.66666666666669"/>
  </r>
  <r>
    <n v="1251678"/>
    <x v="1"/>
    <d v="1990-12-23T00:00:00"/>
    <n v="77"/>
    <s v="cbse"/>
    <n v="2007"/>
    <n v="78"/>
    <s v="cbse"/>
    <n v="6884"/>
    <x v="1"/>
    <x v="0"/>
    <x v="1"/>
    <n v="75.03"/>
    <n v="6884"/>
    <n v="0"/>
    <x v="5"/>
    <x v="0"/>
    <n v="500"/>
    <n v="545"/>
    <n v="665"/>
    <n v="0.84224832225783597"/>
    <n v="485"/>
    <n v="-1"/>
    <n v="469"/>
    <n v="-1"/>
    <n v="-1"/>
    <n v="-1"/>
    <n v="-1"/>
    <n v="-1.4517"/>
    <n v="-0.62009999999999998"/>
    <n v="-1.8344"/>
    <n v="-0.1076"/>
    <n v="0.67210000000000003"/>
    <n v="100000"/>
    <x v="1"/>
    <x v="0"/>
    <n v="570"/>
  </r>
  <r>
    <n v="920550"/>
    <x v="0"/>
    <d v="1993-08-10T00:00:00"/>
    <n v="75.599999999999994"/>
    <s v="cbse"/>
    <n v="2010"/>
    <n v="83.2"/>
    <s v="cbse"/>
    <n v="55"/>
    <x v="1"/>
    <x v="0"/>
    <x v="1"/>
    <n v="71.099999999999994"/>
    <n v="55"/>
    <n v="0"/>
    <x v="1"/>
    <x v="1"/>
    <n v="475"/>
    <n v="460"/>
    <n v="530"/>
    <n v="0.74475835400893897"/>
    <n v="405"/>
    <n v="-1"/>
    <n v="438"/>
    <n v="-1"/>
    <n v="-1"/>
    <n v="-1"/>
    <n v="-1"/>
    <n v="1.2771999999999999"/>
    <n v="1.5444"/>
    <n v="1.8543000000000001"/>
    <n v="1.0333000000000001"/>
    <n v="1.2470000000000001"/>
    <n v="160000"/>
    <x v="1"/>
    <x v="0"/>
    <n v="488.33333333333331"/>
  </r>
  <r>
    <n v="134985"/>
    <x v="1"/>
    <d v="1983-10-23T00:00:00"/>
    <n v="75"/>
    <s v="wbbse"/>
    <n v="2002"/>
    <n v="61.7"/>
    <s v="wbchse"/>
    <n v="1424"/>
    <x v="1"/>
    <x v="2"/>
    <x v="8"/>
    <n v="79"/>
    <n v="1424"/>
    <n v="0"/>
    <x v="5"/>
    <x v="4"/>
    <n v="365"/>
    <n v="365"/>
    <n v="425"/>
    <n v="0.37755141942454101"/>
    <n v="375"/>
    <n v="-1"/>
    <n v="-1"/>
    <n v="-1"/>
    <n v="-1"/>
    <n v="-1"/>
    <n v="-1"/>
    <n v="-0.4173"/>
    <n v="-0.1232"/>
    <n v="-5.3699999999999998E-2"/>
    <n v="-0.4078"/>
    <n v="-0.1295"/>
    <n v="310000"/>
    <x v="0"/>
    <x v="0"/>
    <n v="385"/>
  </r>
  <r>
    <n v="1062180"/>
    <x v="1"/>
    <d v="1991-06-28T00:00:00"/>
    <n v="74"/>
    <s v="cbse"/>
    <n v="2009"/>
    <n v="66.8"/>
    <s v="cbse"/>
    <n v="13801"/>
    <x v="1"/>
    <x v="0"/>
    <x v="6"/>
    <n v="68.900000000000006"/>
    <n v="13801"/>
    <n v="0"/>
    <x v="13"/>
    <x v="0"/>
    <n v="535"/>
    <n v="505"/>
    <n v="510"/>
    <n v="0.33878634721952799"/>
    <n v="-1"/>
    <n v="292"/>
    <n v="-1"/>
    <n v="-1"/>
    <n v="-1"/>
    <n v="-1"/>
    <n v="-1"/>
    <n v="-0.58989999999999998"/>
    <n v="-2.2850999999999999"/>
    <n v="-0.75849999999999995"/>
    <n v="1.9199999999999998E-2"/>
    <n v="-2.5853000000000002"/>
    <n v="80000"/>
    <x v="1"/>
    <x v="0"/>
    <n v="516.66666666666663"/>
  </r>
  <r>
    <n v="1219078"/>
    <x v="1"/>
    <d v="1991-07-17T00:00:00"/>
    <n v="92.2"/>
    <s v="icse"/>
    <n v="2009"/>
    <n v="75.599999999999994"/>
    <s v="cbse"/>
    <n v="11154"/>
    <x v="1"/>
    <x v="0"/>
    <x v="1"/>
    <n v="81.5"/>
    <n v="11154"/>
    <n v="1"/>
    <x v="5"/>
    <x v="1"/>
    <n v="685"/>
    <n v="565"/>
    <n v="645"/>
    <n v="0.95389977507992596"/>
    <n v="595"/>
    <n v="-1"/>
    <n v="530"/>
    <n v="-1"/>
    <n v="-1"/>
    <n v="-1"/>
    <n v="-1"/>
    <n v="1.4208000000000001"/>
    <n v="1.2114"/>
    <n v="0.31740000000000002"/>
    <n v="-1.5021"/>
    <n v="0.28889999999999999"/>
    <n v="325000"/>
    <x v="0"/>
    <x v="0"/>
    <n v="631.66666666666663"/>
  </r>
  <r>
    <n v="333542"/>
    <x v="0"/>
    <d v="1990-11-12T00:00:00"/>
    <n v="84.5"/>
    <s v="ssc"/>
    <n v="2008"/>
    <n v="94.1"/>
    <s v="board of intermediate education"/>
    <n v="11168"/>
    <x v="1"/>
    <x v="0"/>
    <x v="5"/>
    <n v="70.95"/>
    <n v="11168"/>
    <n v="1"/>
    <x v="6"/>
    <x v="3"/>
    <n v="485"/>
    <n v="445"/>
    <n v="575"/>
    <n v="0.413838255788123"/>
    <n v="385"/>
    <n v="-1"/>
    <n v="-1"/>
    <n v="-1"/>
    <n v="-1"/>
    <n v="-1"/>
    <n v="-1"/>
    <n v="-0.4173"/>
    <n v="0.1888"/>
    <n v="0.52690000000000003"/>
    <n v="-1.1422000000000001"/>
    <n v="2.8400000000000002E-2"/>
    <n v="400000"/>
    <x v="0"/>
    <x v="0"/>
    <n v="501.66666666666669"/>
  </r>
  <r>
    <n v="619605"/>
    <x v="1"/>
    <d v="1991-06-28T00:00:00"/>
    <n v="89.4"/>
    <s v="cbse"/>
    <n v="2009"/>
    <n v="75.599999999999994"/>
    <s v="state board"/>
    <n v="275"/>
    <x v="1"/>
    <x v="0"/>
    <x v="4"/>
    <n v="82.53"/>
    <n v="275"/>
    <n v="1"/>
    <x v="9"/>
    <x v="0"/>
    <n v="590"/>
    <n v="610"/>
    <n v="635"/>
    <n v="0.84084096876371806"/>
    <n v="-1"/>
    <n v="-1"/>
    <n v="-1"/>
    <n v="473"/>
    <n v="-1"/>
    <n v="-1"/>
    <n v="-1"/>
    <n v="0.84630000000000005"/>
    <n v="4.5900000000000003E-2"/>
    <n v="0.77849999999999997"/>
    <n v="-1.8824000000000001"/>
    <n v="0.48049999999999998"/>
    <n v="475000"/>
    <x v="0"/>
    <x v="0"/>
    <n v="611.66666666666663"/>
  </r>
  <r>
    <n v="921298"/>
    <x v="1"/>
    <d v="1993-05-28T00:00:00"/>
    <n v="76.2"/>
    <s v="cbse"/>
    <n v="2010"/>
    <n v="88"/>
    <s v="state board"/>
    <n v="1577"/>
    <x v="1"/>
    <x v="0"/>
    <x v="5"/>
    <n v="69.8"/>
    <n v="1577"/>
    <n v="0"/>
    <x v="3"/>
    <x v="1"/>
    <n v="450"/>
    <n v="510"/>
    <n v="620"/>
    <n v="0.74475835400893897"/>
    <n v="315"/>
    <n v="-1"/>
    <n v="438"/>
    <n v="-1"/>
    <n v="-1"/>
    <n v="-1"/>
    <n v="-1"/>
    <n v="1.4208000000000001"/>
    <n v="-0.1206"/>
    <n v="0.47110000000000002"/>
    <n v="-1.3753"/>
    <n v="1.6302000000000001"/>
    <n v="180000"/>
    <x v="1"/>
    <x v="0"/>
    <n v="526.66666666666663"/>
  </r>
  <r>
    <n v="343541"/>
    <x v="0"/>
    <d v="1991-02-02T00:00:00"/>
    <n v="85.33"/>
    <s v="cbse"/>
    <n v="2008"/>
    <n v="78.2"/>
    <s v="cbse"/>
    <n v="11368"/>
    <x v="1"/>
    <x v="0"/>
    <x v="6"/>
    <n v="77.25"/>
    <n v="11368"/>
    <n v="0"/>
    <x v="1"/>
    <x v="3"/>
    <n v="605"/>
    <n v="404"/>
    <n v="454"/>
    <n v="0.82466640067133201"/>
    <n v="-1"/>
    <n v="400"/>
    <n v="407"/>
    <n v="-1"/>
    <n v="-1"/>
    <n v="-1"/>
    <n v="-1"/>
    <n v="1.0895999999999999"/>
    <n v="1.5928"/>
    <n v="0.67200000000000004"/>
    <n v="-1.0540700000000001"/>
    <n v="0.18640000000000001"/>
    <n v="250000"/>
    <x v="1"/>
    <x v="0"/>
    <n v="487.66666666666669"/>
  </r>
  <r>
    <n v="1284293"/>
    <x v="1"/>
    <d v="1992-06-20T00:00:00"/>
    <n v="72"/>
    <s v="cbse"/>
    <n v="2010"/>
    <n v="64"/>
    <s v="cbse"/>
    <n v="17782"/>
    <x v="1"/>
    <x v="2"/>
    <x v="8"/>
    <n v="72"/>
    <n v="17782"/>
    <n v="0"/>
    <x v="14"/>
    <x v="5"/>
    <n v="490"/>
    <n v="410"/>
    <n v="485"/>
    <n v="0.45087658448345103"/>
    <n v="395"/>
    <n v="-1"/>
    <n v="-1"/>
    <n v="-1"/>
    <n v="-1"/>
    <n v="-1"/>
    <n v="-1"/>
    <n v="1.1335999999999999"/>
    <n v="0.37890000000000001"/>
    <n v="-0.14369999999999999"/>
    <n v="-0.86819999999999997"/>
    <n v="-0.47760000000000002"/>
    <n v="150000"/>
    <x v="1"/>
    <x v="0"/>
    <n v="461.66666666666669"/>
  </r>
  <r>
    <n v="53838"/>
    <x v="1"/>
    <d v="1987-06-12T00:00:00"/>
    <n v="45.6"/>
    <s v="bse"/>
    <n v="2007"/>
    <n v="73.599999999999994"/>
    <s v="chse"/>
    <n v="1268"/>
    <x v="1"/>
    <x v="2"/>
    <x v="8"/>
    <n v="85.2"/>
    <n v="1268"/>
    <n v="0"/>
    <x v="10"/>
    <x v="4"/>
    <n v="365"/>
    <n v="385"/>
    <n v="454"/>
    <n v="0.76567358123401097"/>
    <n v="485"/>
    <n v="-1"/>
    <n v="-1"/>
    <n v="-1"/>
    <n v="-1"/>
    <n v="-1"/>
    <n v="-1"/>
    <n v="0.66459999999999997"/>
    <n v="0.3448"/>
    <n v="-1.0697000000000001"/>
    <n v="0.29730000000000001"/>
    <n v="-0.9194"/>
    <n v="100000"/>
    <x v="1"/>
    <x v="0"/>
    <n v="401.33333333333331"/>
  </r>
  <r>
    <n v="1261333"/>
    <x v="1"/>
    <d v="1992-05-16T00:00:00"/>
    <n v="86.5"/>
    <s v="state board"/>
    <n v="2010"/>
    <n v="82.5"/>
    <s v="state board"/>
    <n v="473"/>
    <x v="1"/>
    <x v="0"/>
    <x v="5"/>
    <n v="61.86"/>
    <n v="473"/>
    <n v="1"/>
    <x v="2"/>
    <x v="1"/>
    <n v="490"/>
    <n v="395"/>
    <n v="485"/>
    <n v="0.91139527839132795"/>
    <n v="425"/>
    <n v="-1"/>
    <n v="500"/>
    <n v="-1"/>
    <n v="-1"/>
    <n v="-1"/>
    <n v="-1"/>
    <n v="-1.54E-2"/>
    <n v="-0.62009999999999998"/>
    <n v="-0.2974"/>
    <n v="0.77980000000000005"/>
    <n v="-1.8189"/>
    <n v="300000"/>
    <x v="0"/>
    <x v="0"/>
    <n v="456.66666666666669"/>
  </r>
  <r>
    <n v="52923"/>
    <x v="1"/>
    <d v="1989-08-16T00:00:00"/>
    <n v="75.83"/>
    <s v="ssc"/>
    <n v="2006"/>
    <n v="68.83"/>
    <s v="hsc"/>
    <n v="472"/>
    <x v="1"/>
    <x v="0"/>
    <x v="5"/>
    <n v="55.6"/>
    <n v="472"/>
    <n v="1"/>
    <x v="2"/>
    <x v="4"/>
    <n v="525"/>
    <n v="575"/>
    <n v="655"/>
    <n v="0.90148957137103303"/>
    <n v="545"/>
    <n v="-1"/>
    <n v="-1"/>
    <n v="-1"/>
    <n v="-1"/>
    <n v="-1"/>
    <n v="-1"/>
    <n v="-2.8902999999999999"/>
    <n v="1.2807999999999999"/>
    <n v="0.81710000000000005"/>
    <n v="-0.87780000000000002"/>
    <n v="0.34439999999999998"/>
    <n v="465000"/>
    <x v="0"/>
    <x v="0"/>
    <n v="585"/>
  </r>
  <r>
    <n v="332800"/>
    <x v="1"/>
    <d v="1990-07-10T00:00:00"/>
    <n v="69.400000000000006"/>
    <s v="up board"/>
    <n v="2007"/>
    <n v="63"/>
    <s v="up board"/>
    <n v="7600"/>
    <x v="1"/>
    <x v="0"/>
    <x v="6"/>
    <n v="61"/>
    <n v="7600"/>
    <n v="0"/>
    <x v="1"/>
    <x v="0"/>
    <n v="375"/>
    <n v="465"/>
    <n v="265"/>
    <n v="2.3312168242986299E-2"/>
    <n v="-1"/>
    <n v="166"/>
    <n v="-1"/>
    <n v="-1"/>
    <n v="-1"/>
    <n v="260"/>
    <n v="-1"/>
    <n v="-1.1900999999999999"/>
    <n v="0.1888"/>
    <n v="-1.5051000000000001"/>
    <n v="-1.3478699999999999"/>
    <n v="-0.76149999999999995"/>
    <n v="200000"/>
    <x v="1"/>
    <x v="0"/>
    <n v="368.33333333333331"/>
  </r>
  <r>
    <n v="1190691"/>
    <x v="1"/>
    <d v="1993-03-16T00:00:00"/>
    <n v="64"/>
    <s v="cbse"/>
    <n v="2010"/>
    <n v="61"/>
    <s v="icse"/>
    <n v="18409"/>
    <x v="1"/>
    <x v="0"/>
    <x v="9"/>
    <n v="63"/>
    <n v="18409"/>
    <n v="0"/>
    <x v="14"/>
    <x v="1"/>
    <n v="455"/>
    <n v="505"/>
    <n v="465"/>
    <n v="0.88412251159373501"/>
    <n v="535"/>
    <n v="-1"/>
    <n v="-1"/>
    <n v="-1"/>
    <n v="-1"/>
    <n v="-1"/>
    <n v="-1"/>
    <n v="-1.7388999999999999"/>
    <n v="-1.2861"/>
    <n v="-1.3733"/>
    <n v="-0.61470000000000002"/>
    <n v="-0.47760000000000002"/>
    <n v="360000"/>
    <x v="0"/>
    <x v="0"/>
    <n v="475"/>
  </r>
  <r>
    <n v="196482"/>
    <x v="1"/>
    <d v="1989-09-16T00:00:00"/>
    <n v="85"/>
    <n v="0"/>
    <n v="2006"/>
    <n v="73.8"/>
    <n v="0"/>
    <n v="115"/>
    <x v="1"/>
    <x v="0"/>
    <x v="6"/>
    <n v="77"/>
    <n v="115"/>
    <n v="0"/>
    <x v="4"/>
    <x v="2"/>
    <n v="505"/>
    <n v="485"/>
    <n v="615"/>
    <n v="0.82466640067133201"/>
    <n v="405"/>
    <n v="400"/>
    <n v="-1"/>
    <n v="-1"/>
    <n v="-1"/>
    <n v="-1"/>
    <n v="-1"/>
    <n v="-0.57189999999999996"/>
    <n v="-1.0592999999999999"/>
    <n v="-0.1988"/>
    <n v="1.1198999999999999"/>
    <n v="1.1343000000000001"/>
    <n v="400000"/>
    <x v="0"/>
    <x v="0"/>
    <n v="535"/>
  </r>
  <r>
    <n v="110863"/>
    <x v="1"/>
    <d v="1988-08-04T00:00:00"/>
    <n v="85.6"/>
    <s v="ssc"/>
    <n v="2006"/>
    <n v="90.6"/>
    <s v="board of intermediate"/>
    <n v="964"/>
    <x v="1"/>
    <x v="0"/>
    <x v="6"/>
    <n v="68.400000000000006"/>
    <n v="964"/>
    <n v="1"/>
    <x v="6"/>
    <x v="4"/>
    <n v="395"/>
    <n v="425"/>
    <n v="575"/>
    <n v="0.22948175491175499"/>
    <n v="435"/>
    <n v="266"/>
    <n v="-1"/>
    <n v="-1"/>
    <n v="-1"/>
    <n v="-1"/>
    <n v="-1"/>
    <n v="0.81920000000000004"/>
    <n v="0.50080000000000002"/>
    <n v="0.38169999999999998"/>
    <n v="-5.5199999999999999E-2"/>
    <n v="-0.28749999999999998"/>
    <n v="720000"/>
    <x v="2"/>
    <x v="0"/>
    <n v="465"/>
  </r>
  <r>
    <n v="79007"/>
    <x v="1"/>
    <d v="1987-08-26T00:00:00"/>
    <n v="80.599999999999994"/>
    <s v="icse"/>
    <n v="2005"/>
    <n v="91"/>
    <s v="icse"/>
    <n v="137"/>
    <x v="1"/>
    <x v="0"/>
    <x v="5"/>
    <n v="73.06"/>
    <n v="137"/>
    <n v="0"/>
    <x v="1"/>
    <x v="4"/>
    <n v="485"/>
    <n v="505"/>
    <n v="375"/>
    <n v="0.63597875645679403"/>
    <n v="445"/>
    <n v="-1"/>
    <n v="-1"/>
    <n v="-1"/>
    <n v="-1"/>
    <n v="-1"/>
    <n v="-1"/>
    <n v="0.51"/>
    <n v="1.7487999999999999"/>
    <n v="0.2366"/>
    <n v="-1.2302999999999999"/>
    <n v="0.97629999999999995"/>
    <n v="505000"/>
    <x v="0"/>
    <x v="0"/>
    <n v="455"/>
  </r>
  <r>
    <n v="263901"/>
    <x v="0"/>
    <d v="1990-01-16T00:00:00"/>
    <n v="78"/>
    <n v="0"/>
    <n v="2007"/>
    <n v="68"/>
    <n v="0"/>
    <n v="2513"/>
    <x v="1"/>
    <x v="0"/>
    <x v="7"/>
    <n v="68"/>
    <n v="2513"/>
    <n v="0"/>
    <x v="12"/>
    <x v="2"/>
    <n v="365"/>
    <n v="515"/>
    <n v="645"/>
    <n v="0.97952174431921601"/>
    <n v="625"/>
    <n v="-1"/>
    <n v="-1"/>
    <n v="-1"/>
    <n v="-1"/>
    <n v="-1"/>
    <n v="-1"/>
    <n v="-0.88099999999999901"/>
    <n v="0.50080000000000002"/>
    <n v="0.96230000000000004"/>
    <n v="-0.76029999999999998"/>
    <n v="-0.1295"/>
    <n v="380000"/>
    <x v="0"/>
    <x v="0"/>
    <n v="508.33333333333331"/>
  </r>
  <r>
    <n v="552730"/>
    <x v="0"/>
    <d v="1992-03-07T00:00:00"/>
    <n v="69"/>
    <s v="cbse"/>
    <n v="2009"/>
    <n v="72.2"/>
    <s v="cbse"/>
    <n v="7542"/>
    <x v="1"/>
    <x v="0"/>
    <x v="1"/>
    <n v="69.78"/>
    <n v="7542"/>
    <n v="1"/>
    <x v="0"/>
    <x v="0"/>
    <n v="370"/>
    <n v="500"/>
    <n v="455"/>
    <n v="0.70409041213131396"/>
    <n v="465"/>
    <n v="-1"/>
    <n v="-1"/>
    <n v="-1"/>
    <n v="-1"/>
    <n v="-1"/>
    <n v="-1"/>
    <n v="0.55910000000000004"/>
    <n v="0.21240000000000001"/>
    <n v="-0.4511"/>
    <n v="-1.3753"/>
    <n v="0.67210000000000003"/>
    <n v="375000"/>
    <x v="0"/>
    <x v="0"/>
    <n v="441.66666666666669"/>
  </r>
  <r>
    <n v="111273"/>
    <x v="1"/>
    <d v="1988-11-05T00:00:00"/>
    <n v="89.56"/>
    <s v="gseb"/>
    <n v="2006"/>
    <n v="85"/>
    <s v="gsheb"/>
    <n v="992"/>
    <x v="1"/>
    <x v="0"/>
    <x v="6"/>
    <n v="67.45"/>
    <n v="992"/>
    <n v="1"/>
    <x v="15"/>
    <x v="4"/>
    <n v="485"/>
    <n v="315"/>
    <n v="545"/>
    <n v="0.69447932770846299"/>
    <n v="345"/>
    <n v="366"/>
    <n v="-1"/>
    <n v="-1"/>
    <n v="-1"/>
    <n v="-1"/>
    <n v="-1"/>
    <n v="-3.0448"/>
    <n v="-1.0592999999999999"/>
    <n v="-0.63429999999999997"/>
    <n v="0.76729999999999998"/>
    <n v="0.18640000000000001"/>
    <n v="290000"/>
    <x v="1"/>
    <x v="0"/>
    <n v="448.33333333333331"/>
  </r>
  <r>
    <n v="604198"/>
    <x v="1"/>
    <d v="1990-03-09T00:00:00"/>
    <n v="83.2"/>
    <s v="cbse"/>
    <n v="2008"/>
    <n v="72.3"/>
    <s v="cbse"/>
    <n v="28"/>
    <x v="1"/>
    <x v="0"/>
    <x v="1"/>
    <n v="68"/>
    <n v="28"/>
    <n v="1"/>
    <x v="0"/>
    <x v="0"/>
    <n v="545"/>
    <n v="620"/>
    <n v="515"/>
    <n v="0.96090308716316397"/>
    <n v="595"/>
    <n v="-1"/>
    <n v="-1"/>
    <n v="-1"/>
    <n v="-1"/>
    <n v="-1"/>
    <n v="-1"/>
    <n v="0.41549999999999998"/>
    <n v="1.0448999999999999"/>
    <n v="1.3933"/>
    <n v="-0.4879"/>
    <n v="-9.4299999999999995E-2"/>
    <n v="350000"/>
    <x v="0"/>
    <x v="0"/>
    <n v="560"/>
  </r>
  <r>
    <n v="30122"/>
    <x v="1"/>
    <d v="1985-07-20T00:00:00"/>
    <n v="51"/>
    <s v="up board"/>
    <n v="2004"/>
    <n v="48"/>
    <s v="up board"/>
    <n v="350"/>
    <x v="1"/>
    <x v="2"/>
    <x v="8"/>
    <n v="59"/>
    <n v="350"/>
    <n v="0"/>
    <x v="1"/>
    <x v="4"/>
    <n v="275"/>
    <n v="365"/>
    <n v="395"/>
    <n v="0.52592258425205496"/>
    <n v="415"/>
    <n v="-1"/>
    <n v="-1"/>
    <n v="-1"/>
    <n v="-1"/>
    <n v="-1"/>
    <n v="-1"/>
    <n v="0.2009"/>
    <n v="-0.27929999999999999"/>
    <n v="0.2366"/>
    <n v="1.4723999999999999"/>
    <n v="2.8400000000000002E-2"/>
    <n v="100000"/>
    <x v="1"/>
    <x v="0"/>
    <n v="345"/>
  </r>
  <r>
    <n v="920332"/>
    <x v="1"/>
    <d v="1991-09-03T00:00:00"/>
    <n v="60.7"/>
    <s v="state board"/>
    <n v="2008"/>
    <n v="65.66"/>
    <s v="state board"/>
    <n v="55"/>
    <x v="1"/>
    <x v="2"/>
    <x v="8"/>
    <n v="77.7"/>
    <n v="55"/>
    <n v="0"/>
    <x v="1"/>
    <x v="1"/>
    <n v="545"/>
    <n v="535"/>
    <n v="470"/>
    <n v="-1"/>
    <n v="-1"/>
    <n v="-1"/>
    <n v="-1"/>
    <n v="-1"/>
    <n v="-1"/>
    <n v="-1"/>
    <n v="-1"/>
    <n v="0.12820000000000001"/>
    <n v="1.0448999999999999"/>
    <n v="-0.2974"/>
    <n v="-0.995"/>
    <n v="0.48049999999999998"/>
    <n v="230000"/>
    <x v="1"/>
    <x v="0"/>
    <n v="516.66666666666663"/>
  </r>
  <r>
    <n v="282000"/>
    <x v="1"/>
    <d v="1989-03-23T00:00:00"/>
    <n v="76"/>
    <s v="uttar pradesh board"/>
    <n v="2006"/>
    <n v="75"/>
    <s v="uttar pradesh board"/>
    <n v="4450"/>
    <x v="1"/>
    <x v="0"/>
    <x v="5"/>
    <n v="65.48"/>
    <n v="4450"/>
    <n v="0"/>
    <x v="1"/>
    <x v="2"/>
    <n v="375"/>
    <n v="535"/>
    <n v="575"/>
    <n v="0.60005718233834104"/>
    <n v="435"/>
    <n v="-1"/>
    <n v="-1"/>
    <n v="-1"/>
    <n v="-1"/>
    <n v="-1"/>
    <n v="-1"/>
    <n v="0.66459999999999997"/>
    <n v="-0.1232"/>
    <n v="1.5427999999999999"/>
    <n v="6.2300000000000001E-2"/>
    <n v="0.34439999999999998"/>
    <n v="315000"/>
    <x v="0"/>
    <x v="0"/>
    <n v="495"/>
  </r>
  <r>
    <n v="1083018"/>
    <x v="1"/>
    <d v="1992-08-25T00:00:00"/>
    <n v="91"/>
    <s v="cbse"/>
    <n v="2010"/>
    <n v="91.2"/>
    <s v="cbse"/>
    <n v="2921"/>
    <x v="1"/>
    <x v="0"/>
    <x v="6"/>
    <n v="86"/>
    <n v="2921"/>
    <n v="0"/>
    <x v="5"/>
    <x v="1"/>
    <n v="675"/>
    <n v="655"/>
    <n v="585"/>
    <n v="0.78330353667029795"/>
    <n v="485"/>
    <n v="388"/>
    <n v="-1"/>
    <n v="-1"/>
    <n v="-1"/>
    <n v="-1"/>
    <n v="-1"/>
    <n v="0.84630000000000005"/>
    <n v="0.87839999999999996"/>
    <n v="-0.14369999999999999"/>
    <n v="-0.74150000000000005"/>
    <n v="-1.0524"/>
    <n v="615000"/>
    <x v="2"/>
    <x v="0"/>
    <n v="638.33333333333337"/>
  </r>
  <r>
    <n v="1069526"/>
    <x v="1"/>
    <d v="1991-04-12T00:00:00"/>
    <n v="90.6"/>
    <s v="state board"/>
    <n v="2009"/>
    <n v="79.3"/>
    <s v="state board"/>
    <n v="5752"/>
    <x v="1"/>
    <x v="0"/>
    <x v="1"/>
    <n v="65.7"/>
    <n v="5752"/>
    <n v="1"/>
    <x v="6"/>
    <x v="0"/>
    <n v="430"/>
    <n v="350"/>
    <n v="475"/>
    <n v="0.62264291584993803"/>
    <n v="515"/>
    <n v="-1"/>
    <n v="407"/>
    <n v="-1"/>
    <n v="-1"/>
    <n v="-1"/>
    <n v="-1"/>
    <n v="1.4208000000000001"/>
    <n v="1.2114"/>
    <n v="1.2396"/>
    <n v="-1.1217999999999999"/>
    <n v="1.2470000000000001"/>
    <n v="200000"/>
    <x v="1"/>
    <x v="0"/>
    <n v="418.33333333333331"/>
  </r>
  <r>
    <n v="810018"/>
    <x v="1"/>
    <d v="1992-09-21T00:00:00"/>
    <n v="63"/>
    <s v="icse"/>
    <n v="2010"/>
    <n v="62"/>
    <s v="cbse"/>
    <n v="350"/>
    <x v="1"/>
    <x v="0"/>
    <x v="5"/>
    <n v="62.44"/>
    <n v="350"/>
    <n v="0"/>
    <x v="1"/>
    <x v="1"/>
    <n v="380"/>
    <n v="510"/>
    <n v="515"/>
    <n v="0.63597875645679403"/>
    <n v="445"/>
    <n v="-1"/>
    <n v="-1"/>
    <n v="-1"/>
    <n v="-1"/>
    <n v="-1"/>
    <n v="-1"/>
    <n v="-1.4517"/>
    <n v="-1.2861"/>
    <n v="-0.14369999999999999"/>
    <n v="1.1600999999999999"/>
    <n v="-1.4356"/>
    <n v="180000"/>
    <x v="1"/>
    <x v="0"/>
    <n v="468.33333333333331"/>
  </r>
  <r>
    <n v="1262987"/>
    <x v="1"/>
    <d v="1992-12-04T00:00:00"/>
    <n v="63"/>
    <s v="state board"/>
    <n v="2010"/>
    <n v="63"/>
    <s v="state board"/>
    <n v="15807"/>
    <x v="1"/>
    <x v="0"/>
    <x v="4"/>
    <n v="63"/>
    <n v="15807"/>
    <n v="1"/>
    <x v="6"/>
    <x v="1"/>
    <n v="300"/>
    <n v="435"/>
    <n v="390"/>
    <n v="3.29370177076901E-2"/>
    <n v="-1"/>
    <n v="-1"/>
    <n v="-1"/>
    <n v="223"/>
    <n v="-1"/>
    <n v="-1"/>
    <n v="-1"/>
    <n v="1.8516999999999999"/>
    <n v="-0.28710000000000002"/>
    <n v="1.0859000000000001"/>
    <n v="1.6672"/>
    <n v="-0.28589999999999999"/>
    <n v="260000"/>
    <x v="1"/>
    <x v="0"/>
    <n v="375"/>
  </r>
  <r>
    <n v="53921"/>
    <x v="1"/>
    <d v="1988-03-25T00:00:00"/>
    <n v="75.400000000000006"/>
    <s v="cbse"/>
    <n v="2004"/>
    <n v="68.2"/>
    <s v="cbse"/>
    <n v="83"/>
    <x v="1"/>
    <x v="0"/>
    <x v="5"/>
    <n v="80"/>
    <n v="83"/>
    <n v="0"/>
    <x v="1"/>
    <x v="4"/>
    <n v="555"/>
    <n v="535"/>
    <n v="655"/>
    <n v="0.91686996110361896"/>
    <n v="555"/>
    <n v="-1"/>
    <n v="-1"/>
    <n v="-1"/>
    <n v="-1"/>
    <n v="-1"/>
    <n v="-1"/>
    <n v="1.2827999999999999"/>
    <n v="1.1248"/>
    <n v="-0.63429999999999997"/>
    <n v="-1.3478000000000001"/>
    <n v="1.1343000000000001"/>
    <n v="1110000"/>
    <x v="2"/>
    <x v="0"/>
    <n v="581.66666666666663"/>
  </r>
  <r>
    <n v="281866"/>
    <x v="1"/>
    <d v="1988-06-25T00:00:00"/>
    <n v="81.8"/>
    <s v="cbse"/>
    <n v="2006"/>
    <n v="71.8"/>
    <s v="cbse"/>
    <n v="4450"/>
    <x v="1"/>
    <x v="0"/>
    <x v="12"/>
    <n v="64.5"/>
    <n v="4450"/>
    <n v="0"/>
    <x v="1"/>
    <x v="2"/>
    <n v="415"/>
    <n v="525"/>
    <n v="625"/>
    <n v="0.82466640067133201"/>
    <n v="-1"/>
    <n v="400"/>
    <n v="-1"/>
    <n v="-1"/>
    <n v="-1"/>
    <n v="366"/>
    <n v="-1"/>
    <n v="-1.8083"/>
    <n v="-0.27929999999999999"/>
    <n v="-0.63429999999999997"/>
    <n v="6.2300000000000001E-2"/>
    <n v="-0.1295"/>
    <n v="170000"/>
    <x v="1"/>
    <x v="0"/>
    <n v="521.66666666666663"/>
  </r>
  <r>
    <n v="1098849"/>
    <x v="1"/>
    <d v="1991-11-05T00:00:00"/>
    <n v="75.849999999999994"/>
    <s v="state board"/>
    <n v="2009"/>
    <n v="77.2"/>
    <s v="state board"/>
    <n v="992"/>
    <x v="1"/>
    <x v="0"/>
    <x v="5"/>
    <n v="80"/>
    <n v="992"/>
    <n v="1"/>
    <x v="15"/>
    <x v="0"/>
    <n v="525"/>
    <n v="530"/>
    <n v="520"/>
    <n v="0.97952174431921601"/>
    <n v="625"/>
    <n v="-1"/>
    <n v="-1"/>
    <n v="-1"/>
    <n v="-1"/>
    <n v="-1"/>
    <n v="-1"/>
    <n v="-0.159"/>
    <n v="0.87839999999999996"/>
    <n v="1.0859000000000001"/>
    <n v="-0.995"/>
    <n v="1.0553999999999999"/>
    <n v="180000"/>
    <x v="1"/>
    <x v="0"/>
    <n v="525"/>
  </r>
  <r>
    <n v="827639"/>
    <x v="1"/>
    <d v="1993-02-01T00:00:00"/>
    <n v="91.6"/>
    <s v="cbse"/>
    <n v="2010"/>
    <n v="85.6"/>
    <s v="cbse"/>
    <n v="47"/>
    <x v="0"/>
    <x v="0"/>
    <x v="6"/>
    <n v="72.7"/>
    <n v="47"/>
    <n v="1"/>
    <x v="0"/>
    <x v="1"/>
    <n v="590"/>
    <n v="575"/>
    <n v="635"/>
    <n v="0.64938971484669095"/>
    <n v="525"/>
    <n v="356"/>
    <n v="-1"/>
    <n v="-1"/>
    <n v="-1"/>
    <n v="-1"/>
    <n v="-1"/>
    <n v="1.1335999999999999"/>
    <n v="0.5454"/>
    <n v="0.01"/>
    <n v="-2.0091999999999999"/>
    <n v="0.86370000000000002"/>
    <n v="340000"/>
    <x v="0"/>
    <x v="0"/>
    <n v="600"/>
  </r>
  <r>
    <n v="133296"/>
    <x v="1"/>
    <d v="1988-12-20T00:00:00"/>
    <n v="66"/>
    <s v="rbse"/>
    <n v="2006"/>
    <n v="55"/>
    <s v="rbse"/>
    <n v="4948"/>
    <x v="1"/>
    <x v="0"/>
    <x v="7"/>
    <n v="66"/>
    <n v="4948"/>
    <n v="1"/>
    <x v="12"/>
    <x v="4"/>
    <n v="405"/>
    <n v="585"/>
    <n v="415"/>
    <n v="0.60005718233834104"/>
    <n v="435"/>
    <n v="-1"/>
    <n v="-1"/>
    <n v="-1"/>
    <n v="-1"/>
    <n v="-1"/>
    <n v="-1"/>
    <n v="-1.0355000000000001"/>
    <n v="0.50080000000000002"/>
    <n v="-5.3699999999999998E-2"/>
    <n v="1.4723999999999999"/>
    <n v="1.4501999999999999"/>
    <n v="145000"/>
    <x v="1"/>
    <x v="0"/>
    <n v="468.33333333333331"/>
  </r>
  <r>
    <n v="878844"/>
    <x v="1"/>
    <d v="1993-03-18T00:00:00"/>
    <n v="50"/>
    <s v="cbse"/>
    <n v="2010"/>
    <n v="57"/>
    <s v="cbse"/>
    <n v="9738"/>
    <x v="1"/>
    <x v="0"/>
    <x v="5"/>
    <n v="65.06"/>
    <n v="9738"/>
    <n v="0"/>
    <x v="1"/>
    <x v="1"/>
    <n v="395"/>
    <n v="425"/>
    <n v="425"/>
    <n v="0.74475835400893897"/>
    <n v="385"/>
    <n v="-1"/>
    <n v="438"/>
    <n v="-1"/>
    <n v="-1"/>
    <n v="-1"/>
    <n v="-1"/>
    <n v="0.41549999999999998"/>
    <n v="-0.65039999999999998"/>
    <n v="0.3034"/>
    <n v="0.65300000000000002"/>
    <n v="-0.43919999999999998"/>
    <n v="120000"/>
    <x v="1"/>
    <x v="0"/>
    <n v="415"/>
  </r>
  <r>
    <n v="295362"/>
    <x v="0"/>
    <d v="1989-07-25T00:00:00"/>
    <n v="89.2"/>
    <s v="matriculation"/>
    <n v="2007"/>
    <n v="86.25"/>
    <s v="state board"/>
    <n v="1034"/>
    <x v="1"/>
    <x v="0"/>
    <x v="6"/>
    <n v="76"/>
    <n v="1034"/>
    <n v="0"/>
    <x v="3"/>
    <x v="2"/>
    <n v="465"/>
    <n v="595"/>
    <n v="575"/>
    <n v="0.37605958665154499"/>
    <n v="395"/>
    <n v="300"/>
    <n v="-1"/>
    <n v="-1"/>
    <n v="-1"/>
    <n v="313"/>
    <n v="-1"/>
    <n v="0.35549999999999998"/>
    <n v="0.96879999999999999"/>
    <n v="0.38169999999999998"/>
    <n v="-1.3478000000000001"/>
    <n v="0.18640000000000001"/>
    <n v="180000"/>
    <x v="1"/>
    <x v="0"/>
    <n v="545"/>
  </r>
  <r>
    <n v="811394"/>
    <x v="1"/>
    <d v="1990-04-22T00:00:00"/>
    <n v="93.8"/>
    <s v="cbse"/>
    <n v="2009"/>
    <n v="76"/>
    <s v="cbse"/>
    <n v="47"/>
    <x v="0"/>
    <x v="0"/>
    <x v="6"/>
    <n v="72.5"/>
    <n v="47"/>
    <n v="1"/>
    <x v="0"/>
    <x v="1"/>
    <n v="615"/>
    <n v="415"/>
    <n v="680"/>
    <n v="0.33878634721952799"/>
    <n v="425"/>
    <n v="292"/>
    <n v="-1"/>
    <n v="-1"/>
    <n v="-1"/>
    <n v="393"/>
    <n v="-1"/>
    <n v="1.5644"/>
    <n v="1.5444"/>
    <n v="1.8543000000000001"/>
    <n v="-0.36120000000000002"/>
    <n v="9.7299999999999998E-2"/>
    <n v="325000"/>
    <x v="0"/>
    <x v="0"/>
    <n v="570"/>
  </r>
  <r>
    <n v="879261"/>
    <x v="1"/>
    <d v="1987-03-24T00:00:00"/>
    <n v="76.66"/>
    <s v="state board"/>
    <n v="2004"/>
    <n v="64.33"/>
    <s v="state board"/>
    <n v="3496"/>
    <x v="1"/>
    <x v="0"/>
    <x v="4"/>
    <n v="72.02"/>
    <n v="3496"/>
    <n v="0"/>
    <x v="2"/>
    <x v="3"/>
    <n v="615"/>
    <n v="525"/>
    <n v="430"/>
    <n v="0.328746378624932"/>
    <n v="-1"/>
    <n v="-1"/>
    <n v="-1"/>
    <n v="346"/>
    <n v="-1"/>
    <n v="-1"/>
    <n v="-1"/>
    <n v="-0.58989999999999998"/>
    <n v="0.5454"/>
    <n v="0.31740000000000002"/>
    <n v="-0.74150000000000005"/>
    <n v="-0.86080000000000001"/>
    <n v="95000"/>
    <x v="1"/>
    <x v="0"/>
    <n v="523.33333333333337"/>
  </r>
  <r>
    <n v="530147"/>
    <x v="1"/>
    <d v="1993-11-07T00:00:00"/>
    <n v="90.4"/>
    <s v="cbse"/>
    <n v="2009"/>
    <n v="84.6"/>
    <s v="cbse"/>
    <n v="11759"/>
    <x v="1"/>
    <x v="0"/>
    <x v="4"/>
    <n v="83.5"/>
    <n v="11759"/>
    <n v="0"/>
    <x v="14"/>
    <x v="0"/>
    <n v="430"/>
    <n v="375"/>
    <n v="530"/>
    <n v="0.98652501902063805"/>
    <n v="-1"/>
    <n v="-1"/>
    <n v="-1"/>
    <n v="580"/>
    <n v="-1"/>
    <n v="-1"/>
    <n v="-1"/>
    <n v="-1.8083"/>
    <n v="-1.9953000000000001"/>
    <n v="-2.5209999999999999"/>
    <n v="1.0747"/>
    <n v="-2.0253000000000001"/>
    <n v="205000"/>
    <x v="1"/>
    <x v="0"/>
    <n v="445"/>
  </r>
  <r>
    <n v="815714"/>
    <x v="0"/>
    <d v="1991-10-09T00:00:00"/>
    <n v="90.8"/>
    <s v="cbse"/>
    <n v="2009"/>
    <n v="82.6"/>
    <s v="cbse"/>
    <n v="5717"/>
    <x v="1"/>
    <x v="0"/>
    <x v="1"/>
    <n v="64.66"/>
    <n v="5717"/>
    <n v="0"/>
    <x v="2"/>
    <x v="0"/>
    <n v="485"/>
    <n v="535"/>
    <n v="590"/>
    <n v="0.91139527839132795"/>
    <n v="535"/>
    <n v="-1"/>
    <n v="500"/>
    <n v="-1"/>
    <n v="-1"/>
    <n v="-1"/>
    <n v="-1"/>
    <n v="0.99"/>
    <n v="1.2114"/>
    <n v="1.2396"/>
    <n v="-2.6429999999999998"/>
    <n v="1.6302000000000001"/>
    <n v="280000"/>
    <x v="1"/>
    <x v="0"/>
    <n v="536.66666666666663"/>
  </r>
  <r>
    <n v="1290109"/>
    <x v="1"/>
    <d v="1990-11-04T00:00:00"/>
    <n v="82.67"/>
    <s v="state board"/>
    <n v="2008"/>
    <n v="74.92"/>
    <s v="state board"/>
    <n v="12737"/>
    <x v="1"/>
    <x v="0"/>
    <x v="7"/>
    <n v="61.36"/>
    <n v="12737"/>
    <n v="1"/>
    <x v="12"/>
    <x v="1"/>
    <n v="580"/>
    <n v="470"/>
    <n v="425"/>
    <n v="0.91139527839132795"/>
    <n v="535"/>
    <n v="-1"/>
    <n v="500"/>
    <n v="-1"/>
    <n v="-1"/>
    <n v="-1"/>
    <n v="-1"/>
    <n v="1.7081"/>
    <n v="1.0448999999999999"/>
    <n v="1.5469999999999999"/>
    <n v="1.9199999999999998E-2"/>
    <n v="0.67210000000000003"/>
    <n v="215000"/>
    <x v="1"/>
    <x v="0"/>
    <n v="491.66666666666669"/>
  </r>
  <r>
    <n v="729532"/>
    <x v="1"/>
    <d v="1991-08-11T00:00:00"/>
    <n v="94.16"/>
    <s v="state board"/>
    <n v="2009"/>
    <n v="95.5"/>
    <s v="state board"/>
    <n v="11000"/>
    <x v="1"/>
    <x v="0"/>
    <x v="6"/>
    <n v="83.62"/>
    <n v="11000"/>
    <n v="1"/>
    <x v="6"/>
    <x v="0"/>
    <n v="380"/>
    <n v="475"/>
    <n v="575"/>
    <n v="0.53838689298509601"/>
    <n v="375"/>
    <n v="333"/>
    <n v="-1"/>
    <n v="-1"/>
    <n v="473"/>
    <n v="-1"/>
    <n v="-1"/>
    <n v="0.84630000000000005"/>
    <n v="1.2114"/>
    <n v="0.16370000000000001"/>
    <n v="-0.74150000000000005"/>
    <n v="1.0553999999999999"/>
    <n v="200000"/>
    <x v="1"/>
    <x v="0"/>
    <n v="476.66666666666669"/>
  </r>
  <r>
    <n v="1058583"/>
    <x v="1"/>
    <d v="1990-03-31T00:00:00"/>
    <n v="74.599999999999994"/>
    <s v="state board"/>
    <n v="2007"/>
    <n v="81.599999999999994"/>
    <s v="state board"/>
    <n v="3720"/>
    <x v="1"/>
    <x v="0"/>
    <x v="1"/>
    <n v="67.8"/>
    <n v="3720"/>
    <n v="0"/>
    <x v="13"/>
    <x v="2"/>
    <n v="440"/>
    <n v="425"/>
    <n v="415"/>
    <n v="0.35653648772447499"/>
    <n v="465"/>
    <n v="-1"/>
    <n v="346"/>
    <n v="-1"/>
    <n v="-1"/>
    <n v="-1"/>
    <n v="-1"/>
    <n v="-0.159"/>
    <n v="0.21240000000000001"/>
    <n v="-1.0659000000000001"/>
    <n v="-0.4879"/>
    <n v="0.28889999999999999"/>
    <n v="350000"/>
    <x v="0"/>
    <x v="0"/>
    <n v="426.66666666666669"/>
  </r>
  <r>
    <n v="390616"/>
    <x v="1"/>
    <d v="1990-10-07T00:00:00"/>
    <n v="61.73"/>
    <s v="ssc"/>
    <n v="2008"/>
    <n v="60"/>
    <s v="hsc"/>
    <n v="7495"/>
    <x v="1"/>
    <x v="0"/>
    <x v="7"/>
    <n v="63.33"/>
    <n v="7495"/>
    <n v="0"/>
    <x v="2"/>
    <x v="3"/>
    <n v="455"/>
    <n v="395"/>
    <n v="385"/>
    <n v="0.30840058286030803"/>
    <n v="355"/>
    <n v="366"/>
    <n v="-1"/>
    <n v="-1"/>
    <n v="-1"/>
    <n v="-1"/>
    <n v="-1"/>
    <n v="-0.26279999999999998"/>
    <n v="-0.43530000000000002"/>
    <n v="1.2524999999999999"/>
    <n v="6.2300000000000001E-2"/>
    <n v="-0.9194"/>
    <n v="190000"/>
    <x v="1"/>
    <x v="0"/>
    <n v="411.66666666666669"/>
  </r>
  <r>
    <n v="283428"/>
    <x v="1"/>
    <d v="1990-04-05T00:00:00"/>
    <n v="78"/>
    <s v="cbse"/>
    <n v="2007"/>
    <n v="63"/>
    <s v="cbse"/>
    <n v="374"/>
    <x v="1"/>
    <x v="0"/>
    <x v="5"/>
    <n v="68.099999999999994"/>
    <n v="374"/>
    <n v="0"/>
    <x v="1"/>
    <x v="2"/>
    <n v="454"/>
    <n v="535"/>
    <n v="464"/>
    <n v="0.76567358123401097"/>
    <n v="485"/>
    <n v="-1"/>
    <n v="-1"/>
    <n v="-1"/>
    <n v="-1"/>
    <n v="-1"/>
    <n v="-1"/>
    <n v="-1.0355000000000001"/>
    <n v="0.81279999999999997"/>
    <n v="-1.2148000000000001"/>
    <n v="1.0024"/>
    <n v="1.6082000000000001"/>
    <n v="520000"/>
    <x v="0"/>
    <x v="0"/>
    <n v="484.33333333333331"/>
  </r>
  <r>
    <n v="64844"/>
    <x v="1"/>
    <d v="1987-07-10T00:00:00"/>
    <n v="74"/>
    <s v="karnataka secondary education board"/>
    <n v="2005"/>
    <n v="64"/>
    <s v="pre-university board"/>
    <n v="1109"/>
    <x v="1"/>
    <x v="0"/>
    <x v="6"/>
    <n v="53"/>
    <n v="1109"/>
    <n v="1"/>
    <x v="9"/>
    <x v="4"/>
    <n v="445"/>
    <n v="455"/>
    <n v="405"/>
    <n v="0.53838689298509601"/>
    <n v="325"/>
    <n v="333"/>
    <n v="-1"/>
    <n v="366"/>
    <n v="-1"/>
    <n v="-1"/>
    <n v="340"/>
    <n v="1.1283000000000001"/>
    <n v="-0.43530000000000002"/>
    <n v="0.38169999999999998"/>
    <n v="0.17979999999999999"/>
    <n v="0.50239999999999996"/>
    <n v="335000"/>
    <x v="0"/>
    <x v="0"/>
    <n v="435"/>
  </r>
  <r>
    <n v="359993"/>
    <x v="1"/>
    <d v="1990-05-20T00:00:00"/>
    <n v="72"/>
    <s v="state board"/>
    <n v="2007"/>
    <n v="60"/>
    <s v="state board"/>
    <n v="1245"/>
    <x v="1"/>
    <x v="0"/>
    <x v="7"/>
    <n v="64"/>
    <n v="1245"/>
    <n v="1"/>
    <x v="3"/>
    <x v="3"/>
    <n v="345"/>
    <n v="375"/>
    <n v="315"/>
    <n v="0.34231489991181502"/>
    <n v="365"/>
    <n v="-1"/>
    <n v="-1"/>
    <n v="-1"/>
    <n v="-1"/>
    <n v="-1"/>
    <n v="-1"/>
    <n v="-1.1128"/>
    <n v="-1.3713"/>
    <n v="-0.34399999999999997"/>
    <n v="1.1492"/>
    <n v="-2.6572"/>
    <n v="220000"/>
    <x v="1"/>
    <x v="0"/>
    <n v="345"/>
  </r>
  <r>
    <n v="82837"/>
    <x v="1"/>
    <d v="1990-03-15T00:00:00"/>
    <n v="85.6"/>
    <s v="cbse"/>
    <n v="2006"/>
    <n v="79.400000000000006"/>
    <s v="cbse"/>
    <n v="580"/>
    <x v="0"/>
    <x v="0"/>
    <x v="16"/>
    <n v="67.23"/>
    <n v="580"/>
    <n v="0"/>
    <x v="1"/>
    <x v="2"/>
    <n v="525"/>
    <n v="525"/>
    <n v="565"/>
    <n v="0.53838689298509601"/>
    <n v="-1"/>
    <n v="333"/>
    <n v="-1"/>
    <n v="-1"/>
    <n v="-1"/>
    <n v="-1"/>
    <n v="-1"/>
    <n v="-1.9629000000000001"/>
    <n v="-1.9953000000000001"/>
    <n v="-1.6501999999999999"/>
    <n v="0.64980000000000004"/>
    <n v="-1.2354000000000001"/>
    <n v="450000"/>
    <x v="0"/>
    <x v="0"/>
    <n v="538.33333333333337"/>
  </r>
  <r>
    <n v="239715"/>
    <x v="1"/>
    <d v="1989-12-01T00:00:00"/>
    <n v="89.4"/>
    <s v="cbse"/>
    <n v="2006"/>
    <n v="68"/>
    <s v="cbse"/>
    <n v="1866"/>
    <x v="1"/>
    <x v="0"/>
    <x v="6"/>
    <n v="68.3"/>
    <n v="1866"/>
    <n v="1"/>
    <x v="9"/>
    <x v="2"/>
    <n v="635"/>
    <n v="525"/>
    <n v="525"/>
    <n v="0.69447932770846299"/>
    <n v="385"/>
    <n v="366"/>
    <n v="-1"/>
    <n v="-1"/>
    <n v="-1"/>
    <n v="313"/>
    <n v="-1"/>
    <n v="4.6399999999999997E-2"/>
    <n v="0.3448"/>
    <n v="0.96230000000000004"/>
    <n v="-0.29020000000000001"/>
    <n v="0.50239999999999996"/>
    <n v="445000"/>
    <x v="0"/>
    <x v="0"/>
    <n v="561.66666666666663"/>
  </r>
  <r>
    <n v="831320"/>
    <x v="1"/>
    <d v="1993-05-20T00:00:00"/>
    <n v="87.7"/>
    <s v="state board"/>
    <n v="2010"/>
    <n v="95.2"/>
    <s v="state board"/>
    <n v="9748"/>
    <x v="1"/>
    <x v="0"/>
    <x v="5"/>
    <n v="69.959999999999994"/>
    <n v="9748"/>
    <n v="1"/>
    <x v="6"/>
    <x v="1"/>
    <n v="450"/>
    <n v="555"/>
    <n v="445"/>
    <n v="0.74475835400893897"/>
    <n v="455"/>
    <n v="-1"/>
    <n v="438"/>
    <n v="-1"/>
    <n v="-1"/>
    <n v="-1"/>
    <n v="-1"/>
    <n v="-0.159"/>
    <n v="-0.4536"/>
    <n v="0.93220000000000003"/>
    <n v="-0.2344"/>
    <n v="-0.66920000000000002"/>
    <n v="200000"/>
    <x v="1"/>
    <x v="0"/>
    <n v="483.33333333333331"/>
  </r>
  <r>
    <n v="601131"/>
    <x v="1"/>
    <d v="1991-03-25T00:00:00"/>
    <n v="88"/>
    <s v="cbse"/>
    <n v="2008"/>
    <n v="78"/>
    <s v="cbse"/>
    <n v="272"/>
    <x v="1"/>
    <x v="0"/>
    <x v="6"/>
    <n v="87.9"/>
    <n v="272"/>
    <n v="0"/>
    <x v="4"/>
    <x v="0"/>
    <n v="545"/>
    <n v="605"/>
    <n v="575"/>
    <n v="0.82466640067133201"/>
    <n v="535"/>
    <n v="400"/>
    <n v="-1"/>
    <n v="-1"/>
    <n v="-1"/>
    <n v="-1"/>
    <n v="-1"/>
    <n v="-3.0314999999999999"/>
    <n v="-2.1185999999999998"/>
    <n v="-1.0659000000000001"/>
    <n v="0.39950000000000002"/>
    <n v="-1.6273"/>
    <n v="420000"/>
    <x v="0"/>
    <x v="0"/>
    <n v="575"/>
  </r>
  <r>
    <n v="1199988"/>
    <x v="1"/>
    <d v="1993-06-17T00:00:00"/>
    <n v="80.8"/>
    <s v="state board"/>
    <n v="2010"/>
    <n v="81.5"/>
    <s v="state board"/>
    <n v="12867"/>
    <x v="1"/>
    <x v="0"/>
    <x v="1"/>
    <n v="74"/>
    <n v="12867"/>
    <n v="0"/>
    <x v="7"/>
    <x v="1"/>
    <n v="560"/>
    <n v="455"/>
    <n v="405"/>
    <n v="0.23780283983757"/>
    <n v="505"/>
    <n v="-1"/>
    <n v="315"/>
    <n v="-1"/>
    <n v="-1"/>
    <n v="-1"/>
    <n v="-1"/>
    <n v="1.9953000000000001"/>
    <n v="1.0448999999999999"/>
    <n v="0.47110000000000002"/>
    <n v="-1.6289"/>
    <n v="0.86370000000000002"/>
    <n v="100000"/>
    <x v="1"/>
    <x v="0"/>
    <n v="473.33333333333331"/>
  </r>
  <r>
    <n v="324330"/>
    <x v="1"/>
    <d v="1990-01-22T00:00:00"/>
    <n v="77.599999999999994"/>
    <s v="maharastra board"/>
    <n v="2008"/>
    <n v="59"/>
    <s v="maharashtra board"/>
    <n v="993"/>
    <x v="1"/>
    <x v="0"/>
    <x v="5"/>
    <n v="58.66"/>
    <n v="993"/>
    <n v="1"/>
    <x v="2"/>
    <x v="3"/>
    <n v="405"/>
    <n v="585"/>
    <n v="334"/>
    <n v="0.30840058286030803"/>
    <n v="355"/>
    <n v="-1"/>
    <n v="-1"/>
    <n v="-1"/>
    <n v="-1"/>
    <n v="-1"/>
    <n v="-1"/>
    <n v="4.6399999999999997E-2"/>
    <n v="0.96879999999999999"/>
    <n v="-0.1988"/>
    <n v="-0.70150000000000001"/>
    <n v="-1.2354000000000001"/>
    <n v="120000"/>
    <x v="1"/>
    <x v="0"/>
    <n v="441.33333333333331"/>
  </r>
  <r>
    <n v="1112865"/>
    <x v="1"/>
    <d v="1992-09-04T00:00:00"/>
    <n v="87"/>
    <s v="state board"/>
    <n v="2010"/>
    <n v="79"/>
    <s v="state board"/>
    <n v="14697"/>
    <x v="1"/>
    <x v="0"/>
    <x v="2"/>
    <n v="70"/>
    <n v="14697"/>
    <n v="0"/>
    <x v="2"/>
    <x v="1"/>
    <n v="440"/>
    <n v="540"/>
    <n v="535"/>
    <n v="0.75618011362902005"/>
    <n v="465"/>
    <n v="-1"/>
    <n v="-1"/>
    <n v="-1"/>
    <n v="-1"/>
    <n v="388"/>
    <n v="-1"/>
    <n v="-2.1698"/>
    <n v="-4.2831000000000001"/>
    <n v="-1.8344"/>
    <n v="-0.4879"/>
    <n v="-5.0762999999999998"/>
    <n v="315000"/>
    <x v="0"/>
    <x v="0"/>
    <n v="505"/>
  </r>
  <r>
    <n v="305041"/>
    <x v="0"/>
    <d v="1990-01-18T00:00:00"/>
    <n v="89.8"/>
    <s v="cbse"/>
    <n v="2007"/>
    <n v="83.8"/>
    <s v="cbse"/>
    <n v="5232"/>
    <x v="1"/>
    <x v="0"/>
    <x v="7"/>
    <n v="70"/>
    <n v="5232"/>
    <n v="0"/>
    <x v="8"/>
    <x v="2"/>
    <n v="535"/>
    <n v="455"/>
    <n v="525"/>
    <n v="0.84312372666574198"/>
    <n v="515"/>
    <n v="-1"/>
    <n v="-1"/>
    <n v="-1"/>
    <n v="-1"/>
    <n v="-1"/>
    <n v="-1"/>
    <n v="-0.26279999999999998"/>
    <n v="0.1888"/>
    <n v="0.38169999999999998"/>
    <n v="-0.29020000000000001"/>
    <n v="1.6082000000000001"/>
    <n v="480000"/>
    <x v="0"/>
    <x v="0"/>
    <n v="505"/>
  </r>
  <r>
    <n v="1062173"/>
    <x v="1"/>
    <d v="1992-06-29T00:00:00"/>
    <n v="80"/>
    <s v="state board"/>
    <n v="2009"/>
    <n v="89"/>
    <s v="state board"/>
    <n v="4557"/>
    <x v="1"/>
    <x v="0"/>
    <x v="1"/>
    <n v="62"/>
    <n v="4557"/>
    <n v="1"/>
    <x v="6"/>
    <x v="0"/>
    <n v="325"/>
    <n v="530"/>
    <n v="405"/>
    <n v="0.35653648772447499"/>
    <n v="275"/>
    <n v="-1"/>
    <n v="346"/>
    <n v="-1"/>
    <n v="-1"/>
    <n v="-1"/>
    <n v="-1"/>
    <n v="0.99"/>
    <n v="0.37890000000000001"/>
    <n v="-0.2974"/>
    <n v="-1.1217999999999999"/>
    <n v="-1.244"/>
    <n v="145000"/>
    <x v="1"/>
    <x v="0"/>
    <n v="420"/>
  </r>
  <r>
    <n v="327623"/>
    <x v="1"/>
    <d v="1990-09-27T00:00:00"/>
    <n v="84"/>
    <s v="cbse"/>
    <n v="2008"/>
    <n v="83"/>
    <s v="cbse"/>
    <n v="7542"/>
    <x v="1"/>
    <x v="0"/>
    <x v="5"/>
    <n v="74.5"/>
    <n v="7542"/>
    <n v="1"/>
    <x v="0"/>
    <x v="3"/>
    <n v="725"/>
    <n v="465"/>
    <n v="555"/>
    <n v="0.60005718233834104"/>
    <n v="435"/>
    <n v="-1"/>
    <n v="-1"/>
    <n v="-1"/>
    <n v="-1"/>
    <n v="-1"/>
    <n v="-1"/>
    <n v="-0.4173"/>
    <n v="0.73480000000000001"/>
    <n v="-5.3699999999999998E-2"/>
    <n v="-0.52527000000000001"/>
    <n v="-0.44550000000000001"/>
    <n v="450000"/>
    <x v="0"/>
    <x v="0"/>
    <n v="581.66666666666663"/>
  </r>
  <r>
    <n v="360992"/>
    <x v="0"/>
    <d v="1990-10-24T00:00:00"/>
    <n v="91"/>
    <s v="state board"/>
    <n v="2008"/>
    <n v="80"/>
    <s v="state board"/>
    <n v="2342"/>
    <x v="1"/>
    <x v="0"/>
    <x v="6"/>
    <n v="76"/>
    <n v="2342"/>
    <n v="1"/>
    <x v="3"/>
    <x v="3"/>
    <n v="535"/>
    <n v="475"/>
    <n v="415"/>
    <n v="0.53838689298509601"/>
    <n v="-1"/>
    <n v="333"/>
    <n v="-1"/>
    <n v="-1"/>
    <n v="-1"/>
    <n v="286"/>
    <n v="-1"/>
    <n v="-0.57189999999999996"/>
    <n v="-0.1232"/>
    <n v="0.38169999999999998"/>
    <n v="-0.52529999999999999"/>
    <n v="0.54190000000000005"/>
    <n v="235000"/>
    <x v="1"/>
    <x v="0"/>
    <n v="475"/>
  </r>
  <r>
    <n v="1044759"/>
    <x v="1"/>
    <d v="1992-01-05T00:00:00"/>
    <n v="89.6"/>
    <s v="cbse"/>
    <n v="2010"/>
    <n v="83.8"/>
    <s v="cbse"/>
    <n v="13128"/>
    <x v="1"/>
    <x v="0"/>
    <x v="6"/>
    <n v="76.400000000000006"/>
    <n v="13128"/>
    <n v="1"/>
    <x v="0"/>
    <x v="1"/>
    <n v="650"/>
    <n v="565"/>
    <n v="595"/>
    <n v="0.33878634721952799"/>
    <n v="505"/>
    <n v="292"/>
    <n v="-1"/>
    <n v="-1"/>
    <n v="-1"/>
    <n v="-1"/>
    <n v="-1"/>
    <n v="0.70269999999999999"/>
    <n v="0.21240000000000001"/>
    <n v="-0.2974"/>
    <n v="0.39950000000000002"/>
    <n v="1.0553999999999999"/>
    <n v="330000"/>
    <x v="0"/>
    <x v="0"/>
    <n v="603.33333333333337"/>
  </r>
  <r>
    <n v="454921"/>
    <x v="1"/>
    <d v="1988-10-30T00:00:00"/>
    <n v="82"/>
    <n v="0"/>
    <n v="2008"/>
    <n v="60"/>
    <n v="0"/>
    <n v="272"/>
    <x v="1"/>
    <x v="0"/>
    <x v="5"/>
    <n v="80"/>
    <n v="272"/>
    <n v="0"/>
    <x v="4"/>
    <x v="3"/>
    <n v="585"/>
    <n v="525"/>
    <n v="475"/>
    <n v="0.73579570922465598"/>
    <n v="475"/>
    <n v="-1"/>
    <n v="-1"/>
    <n v="-1"/>
    <n v="-1"/>
    <n v="-1"/>
    <n v="-1"/>
    <n v="-0.1082"/>
    <n v="0.3448"/>
    <n v="-0.92449999999999999"/>
    <n v="-0.76029999999999998"/>
    <n v="-0.76149999999999995"/>
    <n v="320000"/>
    <x v="0"/>
    <x v="0"/>
    <n v="528.33333333333337"/>
  </r>
  <r>
    <n v="283164"/>
    <x v="1"/>
    <d v="1989-06-15T00:00:00"/>
    <n v="70"/>
    <s v="icse"/>
    <n v="2006"/>
    <n v="73.8"/>
    <s v="isc"/>
    <n v="4234"/>
    <x v="1"/>
    <x v="0"/>
    <x v="7"/>
    <n v="70.13"/>
    <n v="4234"/>
    <n v="0"/>
    <x v="1"/>
    <x v="2"/>
    <n v="825"/>
    <n v="505"/>
    <n v="485"/>
    <n v="0.88412251159373501"/>
    <n v="535"/>
    <n v="-1"/>
    <n v="-1"/>
    <n v="-1"/>
    <n v="-1"/>
    <n v="-1"/>
    <n v="-1"/>
    <n v="0.51"/>
    <n v="0.81279999999999997"/>
    <n v="1.2524999999999999"/>
    <n v="0.88480000000000003"/>
    <n v="0.50239999999999996"/>
    <n v="715000"/>
    <x v="2"/>
    <x v="0"/>
    <n v="605"/>
  </r>
  <r>
    <n v="1238094"/>
    <x v="1"/>
    <d v="1990-09-09T00:00:00"/>
    <n v="59.57"/>
    <s v="state board"/>
    <n v="2007"/>
    <n v="55"/>
    <s v="state board"/>
    <n v="272"/>
    <x v="1"/>
    <x v="1"/>
    <x v="1"/>
    <n v="88"/>
    <n v="272"/>
    <n v="0"/>
    <x v="4"/>
    <x v="5"/>
    <n v="395"/>
    <n v="540"/>
    <n v="535"/>
    <n v="0.99225918933095103"/>
    <n v="665"/>
    <n v="-1"/>
    <n v="-1"/>
    <n v="-1"/>
    <n v="-1"/>
    <n v="-1"/>
    <n v="-1"/>
    <n v="0.41549999999999998"/>
    <n v="-0.4536"/>
    <n v="-1.8344"/>
    <n v="-0.86819999999999997"/>
    <n v="-9.4299999999999995E-2"/>
    <n v="145000"/>
    <x v="1"/>
    <x v="0"/>
    <n v="490"/>
  </r>
  <r>
    <n v="702081"/>
    <x v="1"/>
    <d v="1990-09-20T00:00:00"/>
    <n v="83"/>
    <s v="cbse"/>
    <n v="2008"/>
    <n v="81"/>
    <s v="cbse"/>
    <n v="2027"/>
    <x v="1"/>
    <x v="0"/>
    <x v="12"/>
    <n v="79.2"/>
    <n v="2027"/>
    <n v="0"/>
    <x v="8"/>
    <x v="3"/>
    <n v="440"/>
    <n v="655"/>
    <n v="705"/>
    <n v="0.83762072571425705"/>
    <n v="285"/>
    <n v="-1"/>
    <n v="-1"/>
    <n v="-1"/>
    <n v="500"/>
    <n v="-1"/>
    <n v="-1"/>
    <n v="-1.0207999999999999"/>
    <n v="0.37890000000000001"/>
    <n v="0.62480000000000002"/>
    <n v="-1.6289"/>
    <n v="-0.28589999999999999"/>
    <n v="180000"/>
    <x v="1"/>
    <x v="0"/>
    <n v="600"/>
  </r>
  <r>
    <n v="470741"/>
    <x v="0"/>
    <d v="1990-08-06T00:00:00"/>
    <n v="67.8"/>
    <n v="0"/>
    <n v="2008"/>
    <n v="65.2"/>
    <n v="0"/>
    <n v="12184"/>
    <x v="1"/>
    <x v="0"/>
    <x v="7"/>
    <n v="72.180000000000007"/>
    <n v="12184"/>
    <n v="0"/>
    <x v="13"/>
    <x v="3"/>
    <n v="525"/>
    <n v="305"/>
    <n v="405"/>
    <n v="0.24545565999982899"/>
    <n v="335"/>
    <n v="-1"/>
    <n v="-1"/>
    <n v="-1"/>
    <n v="-1"/>
    <n v="-1"/>
    <n v="-1"/>
    <n v="0.51"/>
    <n v="3.2800000000000003E-2"/>
    <n v="-0.77939999999999998"/>
    <n v="-0.29020000000000001"/>
    <n v="0.77880000000000005"/>
    <n v="180000"/>
    <x v="1"/>
    <x v="0"/>
    <n v="411.66666666666669"/>
  </r>
  <r>
    <n v="1088859"/>
    <x v="1"/>
    <d v="1992-06-27T00:00:00"/>
    <n v="82.4"/>
    <s v="icse"/>
    <n v="2010"/>
    <n v="81.2"/>
    <s v="icse"/>
    <n v="8159"/>
    <x v="1"/>
    <x v="0"/>
    <x v="5"/>
    <n v="69"/>
    <n v="8159"/>
    <n v="0"/>
    <x v="1"/>
    <x v="1"/>
    <n v="535"/>
    <n v="470"/>
    <n v="585"/>
    <n v="0.62264291584993803"/>
    <n v="385"/>
    <n v="-1"/>
    <n v="407"/>
    <n v="-1"/>
    <n v="-1"/>
    <n v="-1"/>
    <n v="-1"/>
    <n v="0.99"/>
    <n v="1.0448999999999999"/>
    <n v="0.62480000000000002"/>
    <n v="-0.86819999999999997"/>
    <n v="-1.6273"/>
    <n v="75000"/>
    <x v="1"/>
    <x v="0"/>
    <n v="530"/>
  </r>
  <r>
    <n v="431891"/>
    <x v="0"/>
    <d v="1989-10-09T00:00:00"/>
    <n v="79"/>
    <s v="icse"/>
    <n v="2008"/>
    <n v="74.599999999999994"/>
    <s v="cbse"/>
    <n v="5232"/>
    <x v="1"/>
    <x v="0"/>
    <x v="7"/>
    <n v="71.2"/>
    <n v="5232"/>
    <n v="0"/>
    <x v="8"/>
    <x v="3"/>
    <n v="525"/>
    <n v="435"/>
    <n v="505"/>
    <n v="0.48834797678271402"/>
    <n v="405"/>
    <n v="-1"/>
    <n v="-1"/>
    <n v="-1"/>
    <n v="-1"/>
    <n v="-1"/>
    <n v="-1"/>
    <n v="-1.4605999999999999"/>
    <n v="-1.0592999999999999"/>
    <n v="-0.34399999999999997"/>
    <n v="1.1492"/>
    <n v="-2.3412000000000002"/>
    <n v="280000"/>
    <x v="1"/>
    <x v="0"/>
    <n v="488.33333333333331"/>
  </r>
  <r>
    <n v="272323"/>
    <x v="0"/>
    <d v="1989-08-24T00:00:00"/>
    <n v="81.2"/>
    <s v="cbse"/>
    <n v="2007"/>
    <n v="82.8"/>
    <s v="cbse"/>
    <n v="11537"/>
    <x v="1"/>
    <x v="0"/>
    <x v="7"/>
    <n v="73"/>
    <n v="11537"/>
    <n v="0"/>
    <x v="1"/>
    <x v="2"/>
    <n v="525"/>
    <n v="625"/>
    <n v="585"/>
    <n v="0.63597875645679403"/>
    <n v="445"/>
    <n v="-1"/>
    <n v="-1"/>
    <n v="-1"/>
    <n v="-1"/>
    <n v="-1"/>
    <n v="-1"/>
    <n v="0.51"/>
    <n v="1.1248"/>
    <n v="0.52690000000000003"/>
    <n v="-0.76029999999999998"/>
    <n v="0.6603"/>
    <n v="390000"/>
    <x v="0"/>
    <x v="0"/>
    <n v="578.33333333333337"/>
  </r>
  <r>
    <n v="1008832"/>
    <x v="1"/>
    <d v="1992-06-28T00:00:00"/>
    <n v="73.5"/>
    <s v="state board"/>
    <n v="2009"/>
    <n v="71"/>
    <s v="state board"/>
    <n v="6518"/>
    <x v="1"/>
    <x v="0"/>
    <x v="4"/>
    <n v="71"/>
    <n v="6518"/>
    <n v="0"/>
    <x v="1"/>
    <x v="0"/>
    <n v="570"/>
    <n v="545"/>
    <n v="500"/>
    <n v="0.82958459979306698"/>
    <n v="-1"/>
    <n v="-1"/>
    <n v="-1"/>
    <n v="469"/>
    <n v="-1"/>
    <n v="-1"/>
    <n v="-1"/>
    <n v="0.99"/>
    <n v="0.87839999999999996"/>
    <n v="0.62480000000000002"/>
    <n v="-1.5021"/>
    <n v="0.67210000000000003"/>
    <n v="325000"/>
    <x v="0"/>
    <x v="0"/>
    <n v="538.33333333333337"/>
  </r>
  <r>
    <n v="852303"/>
    <x v="1"/>
    <d v="1992-06-07T00:00:00"/>
    <n v="90.6"/>
    <s v="state board"/>
    <n v="2009"/>
    <n v="94.3"/>
    <s v="state board"/>
    <n v="11490"/>
    <x v="1"/>
    <x v="0"/>
    <x v="6"/>
    <n v="84"/>
    <n v="11490"/>
    <n v="0"/>
    <x v="7"/>
    <x v="0"/>
    <n v="520"/>
    <n v="460"/>
    <n v="620"/>
    <n v="0.493596387301038"/>
    <n v="455"/>
    <n v="324"/>
    <n v="-1"/>
    <n v="-1"/>
    <n v="-1"/>
    <n v="-1"/>
    <n v="-1"/>
    <n v="0.99"/>
    <n v="0.5454"/>
    <n v="0.77849999999999997"/>
    <n v="-1.6289"/>
    <n v="0.67210000000000003"/>
    <n v="300000"/>
    <x v="0"/>
    <x v="0"/>
    <n v="533.33333333333337"/>
  </r>
  <r>
    <n v="794755"/>
    <x v="0"/>
    <d v="1992-04-05T00:00:00"/>
    <n v="91.6"/>
    <s v="icse"/>
    <n v="2010"/>
    <n v="90.2"/>
    <s v="cbse"/>
    <n v="13439"/>
    <x v="1"/>
    <x v="0"/>
    <x v="1"/>
    <n v="74"/>
    <n v="13439"/>
    <n v="0"/>
    <x v="16"/>
    <x v="1"/>
    <n v="615"/>
    <n v="610"/>
    <n v="680"/>
    <n v="0.97879929264142795"/>
    <n v="495"/>
    <n v="-1"/>
    <n v="561"/>
    <n v="-1"/>
    <n v="-1"/>
    <n v="-1"/>
    <n v="-1"/>
    <n v="0.27179999999999999"/>
    <n v="0.87839999999999996"/>
    <n v="-1.6807000000000001"/>
    <n v="1.0333000000000001"/>
    <n v="0.67210000000000003"/>
    <n v="450000"/>
    <x v="0"/>
    <x v="0"/>
    <n v="635"/>
  </r>
  <r>
    <n v="535627"/>
    <x v="1"/>
    <d v="1992-12-17T00:00:00"/>
    <n v="86"/>
    <s v="cbse"/>
    <n v="2010"/>
    <n v="83.8"/>
    <s v="cbse"/>
    <n v="12290"/>
    <x v="1"/>
    <x v="0"/>
    <x v="5"/>
    <n v="77"/>
    <n v="12290"/>
    <n v="0"/>
    <x v="17"/>
    <x v="1"/>
    <n v="555"/>
    <n v="605"/>
    <n v="560"/>
    <n v="0.48674700843819302"/>
    <n v="465"/>
    <n v="-1"/>
    <n v="376"/>
    <n v="-1"/>
    <n v="-1"/>
    <n v="-1"/>
    <n v="-1"/>
    <n v="0.97370000000000001"/>
    <n v="1.4368000000000001"/>
    <n v="0.59940000000000004"/>
    <n v="-0.29020000000000001"/>
    <n v="0.34439999999999998"/>
    <n v="505000"/>
    <x v="0"/>
    <x v="0"/>
    <n v="573.33333333333337"/>
  </r>
  <r>
    <n v="612621"/>
    <x v="1"/>
    <d v="1992-06-18T00:00:00"/>
    <n v="73"/>
    <s v="cbse"/>
    <n v="2009"/>
    <n v="79"/>
    <s v="state board"/>
    <n v="12755"/>
    <x v="1"/>
    <x v="0"/>
    <x v="6"/>
    <n v="75"/>
    <n v="12755"/>
    <n v="0"/>
    <x v="3"/>
    <x v="0"/>
    <n v="440"/>
    <n v="315"/>
    <n v="430"/>
    <n v="0.53838689298509601"/>
    <n v="-1"/>
    <n v="333"/>
    <n v="-1"/>
    <n v="-1"/>
    <n v="-1"/>
    <n v="420"/>
    <n v="-1"/>
    <n v="-0.44629999999999997"/>
    <n v="-1.9520999999999999"/>
    <n v="-0.4511"/>
    <n v="-0.4879"/>
    <n v="-1.4356"/>
    <n v="240000"/>
    <x v="1"/>
    <x v="0"/>
    <n v="395"/>
  </r>
  <r>
    <n v="797585"/>
    <x v="1"/>
    <d v="1989-11-14T00:00:00"/>
    <n v="65"/>
    <s v="state board"/>
    <n v="2007"/>
    <n v="50"/>
    <s v="state board"/>
    <n v="7000"/>
    <x v="1"/>
    <x v="2"/>
    <x v="8"/>
    <n v="73.14"/>
    <n v="7000"/>
    <n v="1"/>
    <x v="9"/>
    <x v="0"/>
    <n v="625"/>
    <n v="495"/>
    <n v="430"/>
    <n v="0.79358061454850604"/>
    <n v="495"/>
    <n v="-1"/>
    <n v="-1"/>
    <n v="-1"/>
    <n v="-1"/>
    <n v="-1"/>
    <n v="-1"/>
    <n v="-0.87719999999999998"/>
    <n v="-0.62009999999999998"/>
    <n v="-0.4511"/>
    <n v="0.65300000000000002"/>
    <n v="-0.47760000000000002"/>
    <n v="240000"/>
    <x v="1"/>
    <x v="0"/>
    <n v="516.66666666666663"/>
  </r>
  <r>
    <n v="294861"/>
    <x v="1"/>
    <d v="1988-12-12T00:00:00"/>
    <n v="86"/>
    <s v="tn state board"/>
    <n v="2006"/>
    <n v="82"/>
    <s v="tn state board"/>
    <n v="431"/>
    <x v="1"/>
    <x v="0"/>
    <x v="5"/>
    <n v="71"/>
    <n v="431"/>
    <n v="0"/>
    <x v="3"/>
    <x v="4"/>
    <n v="485"/>
    <n v="505"/>
    <n v="505"/>
    <n v="0.60005718233834104"/>
    <n v="435"/>
    <n v="-1"/>
    <n v="-1"/>
    <n v="-1"/>
    <n v="-1"/>
    <n v="-1"/>
    <n v="-1"/>
    <n v="-1.0355000000000001"/>
    <n v="-0.1232"/>
    <n v="0.2366"/>
    <n v="-0.64280000000000004"/>
    <n v="-0.60350000000000004"/>
    <n v="200000"/>
    <x v="1"/>
    <x v="0"/>
    <n v="498.33333333333331"/>
  </r>
  <r>
    <n v="919485"/>
    <x v="1"/>
    <d v="1993-02-28T00:00:00"/>
    <n v="86"/>
    <s v="cbse"/>
    <n v="2010"/>
    <n v="74.44"/>
    <s v="cbse"/>
    <n v="7376"/>
    <x v="1"/>
    <x v="0"/>
    <x v="1"/>
    <n v="73.38"/>
    <n v="7376"/>
    <n v="0"/>
    <x v="1"/>
    <x v="1"/>
    <n v="520"/>
    <n v="575"/>
    <n v="650"/>
    <n v="0.48674700843819302"/>
    <n v="695"/>
    <n v="-1"/>
    <n v="376"/>
    <n v="-1"/>
    <n v="-1"/>
    <n v="-1"/>
    <n v="-1"/>
    <n v="0.55910000000000004"/>
    <n v="-0.4536"/>
    <n v="-0.6048"/>
    <n v="-0.61470000000000002"/>
    <n v="-9.4299999999999995E-2"/>
    <n v="450000"/>
    <x v="0"/>
    <x v="0"/>
    <n v="581.66666666666663"/>
  </r>
  <r>
    <n v="328471"/>
    <x v="1"/>
    <d v="1990-08-18T00:00:00"/>
    <n v="91.6"/>
    <s v="cbse"/>
    <n v="2008"/>
    <n v="85.8"/>
    <s v="cbse"/>
    <n v="55"/>
    <x v="1"/>
    <x v="0"/>
    <x v="6"/>
    <n v="77.7"/>
    <n v="55"/>
    <n v="0"/>
    <x v="1"/>
    <x v="3"/>
    <n v="534"/>
    <n v="575"/>
    <n v="685"/>
    <n v="0.37605958665154499"/>
    <n v="-1"/>
    <n v="300"/>
    <n v="-1"/>
    <n v="-1"/>
    <n v="-1"/>
    <n v="-1"/>
    <n v="-1"/>
    <n v="-0.57189999999999996"/>
    <n v="1.5928"/>
    <n v="0.52690000000000003"/>
    <n v="-0.17269999999999999"/>
    <n v="0.18640000000000001"/>
    <n v="335000"/>
    <x v="0"/>
    <x v="0"/>
    <n v="598"/>
  </r>
  <r>
    <n v="319780"/>
    <x v="0"/>
    <d v="1989-01-23T00:00:00"/>
    <n v="89"/>
    <s v="cbse"/>
    <n v="2006"/>
    <n v="78"/>
    <s v="cbse"/>
    <n v="6038"/>
    <x v="1"/>
    <x v="0"/>
    <x v="7"/>
    <n v="73.14"/>
    <n v="6038"/>
    <n v="0"/>
    <x v="1"/>
    <x v="2"/>
    <n v="545"/>
    <n v="485"/>
    <n v="544"/>
    <n v="0.88412251159373501"/>
    <n v="535"/>
    <n v="-1"/>
    <n v="-1"/>
    <n v="-1"/>
    <n v="-1"/>
    <n v="-1"/>
    <n v="-1"/>
    <n v="0.51"/>
    <n v="0.50080000000000002"/>
    <n v="0.67200000000000004"/>
    <n v="-0.43717"/>
    <n v="0.34439999999999998"/>
    <n v="310000"/>
    <x v="0"/>
    <x v="0"/>
    <n v="524.66666666666663"/>
  </r>
  <r>
    <n v="190589"/>
    <x v="0"/>
    <d v="1987-04-20T00:00:00"/>
    <n v="87.4"/>
    <s v="cbse"/>
    <n v="2005"/>
    <n v="83"/>
    <s v="cbse"/>
    <n v="4441"/>
    <x v="0"/>
    <x v="0"/>
    <x v="3"/>
    <n v="71"/>
    <n v="4441"/>
    <n v="0"/>
    <x v="13"/>
    <x v="2"/>
    <n v="645"/>
    <n v="485"/>
    <n v="544"/>
    <n v="-1"/>
    <n v="355"/>
    <n v="-1"/>
    <n v="-1"/>
    <n v="-1"/>
    <n v="-1"/>
    <n v="-1"/>
    <n v="-1"/>
    <n v="0.51"/>
    <n v="0.50080000000000002"/>
    <n v="0.67200000000000004"/>
    <n v="6.2300000000000001E-2"/>
    <n v="0.6603"/>
    <n v="450000"/>
    <x v="0"/>
    <x v="0"/>
    <n v="558"/>
  </r>
  <r>
    <n v="31330"/>
    <x v="1"/>
    <d v="1986-05-29T00:00:00"/>
    <n v="78"/>
    <s v="cbse"/>
    <n v="2004"/>
    <n v="83"/>
    <s v="cbse"/>
    <n v="2"/>
    <x v="0"/>
    <x v="0"/>
    <x v="5"/>
    <n v="72.13"/>
    <n v="2"/>
    <n v="1"/>
    <x v="0"/>
    <x v="4"/>
    <n v="444"/>
    <n v="555"/>
    <n v="695"/>
    <n v="0.99990455826838198"/>
    <n v="804"/>
    <n v="-1"/>
    <n v="-1"/>
    <n v="-1"/>
    <n v="-1"/>
    <n v="-1"/>
    <n v="-1"/>
    <n v="0.66459999999999997"/>
    <n v="0.3448"/>
    <n v="0.81710000000000005"/>
    <n v="0.64980000000000004"/>
    <n v="2.8400000000000002E-2"/>
    <n v="600000"/>
    <x v="0"/>
    <x v="0"/>
    <n v="564.66666666666663"/>
  </r>
  <r>
    <n v="945679"/>
    <x v="1"/>
    <d v="1991-09-27T00:00:00"/>
    <n v="93.33"/>
    <s v="icse"/>
    <n v="2009"/>
    <n v="76.66"/>
    <s v="cbse"/>
    <n v="8440"/>
    <x v="0"/>
    <x v="0"/>
    <x v="17"/>
    <n v="72"/>
    <n v="8440"/>
    <n v="0"/>
    <x v="10"/>
    <x v="1"/>
    <n v="650"/>
    <n v="570"/>
    <n v="750"/>
    <n v="-1"/>
    <n v="515"/>
    <n v="-1"/>
    <n v="-1"/>
    <n v="-1"/>
    <n v="-1"/>
    <n v="-1"/>
    <n v="-1"/>
    <n v="0.55910000000000004"/>
    <n v="0.37890000000000001"/>
    <n v="-0.14369999999999999"/>
    <n v="-0.2344"/>
    <n v="0.67210000000000003"/>
    <n v="335000"/>
    <x v="0"/>
    <x v="0"/>
    <n v="656.66666666666663"/>
  </r>
  <r>
    <n v="743559"/>
    <x v="1"/>
    <d v="1991-12-13T00:00:00"/>
    <n v="75"/>
    <s v="cbse"/>
    <n v="2008"/>
    <n v="77"/>
    <s v="cbse"/>
    <n v="708"/>
    <x v="1"/>
    <x v="0"/>
    <x v="6"/>
    <n v="70.45"/>
    <n v="708"/>
    <n v="0"/>
    <x v="9"/>
    <x v="0"/>
    <n v="455"/>
    <n v="595"/>
    <n v="545"/>
    <n v="0.11213943820740301"/>
    <n v="425"/>
    <n v="228"/>
    <n v="-1"/>
    <n v="-1"/>
    <n v="-1"/>
    <n v="-1"/>
    <n v="-1"/>
    <n v="1.2771999999999999"/>
    <n v="1.2114"/>
    <n v="1.3933"/>
    <n v="-0.1076"/>
    <n v="0.86370000000000002"/>
    <n v="150000"/>
    <x v="1"/>
    <x v="0"/>
    <n v="531.66666666666663"/>
  </r>
  <r>
    <n v="795018"/>
    <x v="1"/>
    <d v="1991-06-26T00:00:00"/>
    <n v="71.3"/>
    <s v="cbse"/>
    <n v="2008"/>
    <n v="63.8"/>
    <s v="state board"/>
    <n v="222"/>
    <x v="1"/>
    <x v="2"/>
    <x v="8"/>
    <n v="79.599999999999994"/>
    <n v="222"/>
    <n v="0"/>
    <x v="16"/>
    <x v="1"/>
    <n v="325"/>
    <n v="475"/>
    <n v="370"/>
    <n v="0.62264291584993803"/>
    <n v="425"/>
    <n v="-1"/>
    <n v="407"/>
    <n v="-1"/>
    <n v="-1"/>
    <n v="-1"/>
    <n v="-1"/>
    <n v="-1.3080000000000001"/>
    <n v="-0.28710000000000002"/>
    <n v="-0.2974"/>
    <n v="1.1600999999999999"/>
    <n v="-1.244"/>
    <n v="180000"/>
    <x v="1"/>
    <x v="0"/>
    <n v="390"/>
  </r>
  <r>
    <n v="1288243"/>
    <x v="1"/>
    <d v="1992-08-18T00:00:00"/>
    <n v="81"/>
    <s v="cbse"/>
    <n v="2012"/>
    <n v="73"/>
    <s v="cbse"/>
    <n v="23"/>
    <x v="1"/>
    <x v="0"/>
    <x v="5"/>
    <n v="61.6"/>
    <n v="23"/>
    <n v="0"/>
    <x v="1"/>
    <x v="1"/>
    <n v="640"/>
    <n v="570"/>
    <n v="495"/>
    <n v="0.35653648772447499"/>
    <n v="535"/>
    <n v="-1"/>
    <n v="346"/>
    <n v="-1"/>
    <n v="-1"/>
    <n v="-1"/>
    <n v="-1"/>
    <n v="-0.44629999999999997"/>
    <n v="0.87839999999999996"/>
    <n v="0.47110000000000002"/>
    <n v="-2.1360000000000001"/>
    <n v="0.67210000000000003"/>
    <n v="360000"/>
    <x v="0"/>
    <x v="0"/>
    <n v="568.33333333333337"/>
  </r>
  <r>
    <n v="662316"/>
    <x v="1"/>
    <d v="1990-12-19T00:00:00"/>
    <n v="55"/>
    <s v="state board"/>
    <n v="2009"/>
    <n v="68"/>
    <s v="state board"/>
    <n v="10881"/>
    <x v="1"/>
    <x v="0"/>
    <x v="7"/>
    <n v="74.900000000000006"/>
    <n v="10881"/>
    <n v="1"/>
    <x v="5"/>
    <x v="0"/>
    <n v="440"/>
    <n v="560"/>
    <n v="545"/>
    <n v="0.79358061454850604"/>
    <n v="495"/>
    <n v="-1"/>
    <n v="-1"/>
    <n v="-1"/>
    <n v="-1"/>
    <n v="-1"/>
    <n v="-1"/>
    <n v="0.55910000000000004"/>
    <n v="0.37890000000000001"/>
    <n v="1.3933"/>
    <n v="-1.2485999999999999"/>
    <n v="-1.0524"/>
    <n v="180000"/>
    <x v="1"/>
    <x v="0"/>
    <n v="515"/>
  </r>
  <r>
    <n v="553393"/>
    <x v="0"/>
    <d v="1990-10-24T00:00:00"/>
    <n v="83.4"/>
    <s v="cbse"/>
    <n v="2008"/>
    <n v="88.2"/>
    <s v="cbse"/>
    <n v="13210"/>
    <x v="1"/>
    <x v="0"/>
    <x v="6"/>
    <n v="72.3"/>
    <n v="13210"/>
    <n v="0"/>
    <x v="1"/>
    <x v="0"/>
    <n v="450"/>
    <n v="450"/>
    <n v="445"/>
    <n v="0.124502074009537"/>
    <n v="-1"/>
    <n v="233"/>
    <n v="-1"/>
    <n v="-1"/>
    <n v="-1"/>
    <n v="-1"/>
    <n v="-1"/>
    <n v="0.41549999999999998"/>
    <n v="0.37890000000000001"/>
    <n v="1.2396"/>
    <n v="1.0333000000000001"/>
    <n v="-9.4299999999999995E-2"/>
    <n v="180000"/>
    <x v="1"/>
    <x v="0"/>
    <n v="448.33333333333331"/>
  </r>
  <r>
    <n v="928178"/>
    <x v="1"/>
    <d v="1991-10-08T00:00:00"/>
    <n v="64.8"/>
    <s v="state board"/>
    <n v="2009"/>
    <n v="69.400000000000006"/>
    <s v="state board"/>
    <n v="7736"/>
    <x v="1"/>
    <x v="0"/>
    <x v="5"/>
    <n v="73.8"/>
    <n v="7736"/>
    <n v="0"/>
    <x v="11"/>
    <x v="0"/>
    <n v="465"/>
    <n v="475"/>
    <n v="385"/>
    <n v="0.35653648772447499"/>
    <n v="525"/>
    <n v="-1"/>
    <n v="346"/>
    <n v="-1"/>
    <n v="-1"/>
    <n v="-1"/>
    <n v="-1"/>
    <n v="0.12820000000000001"/>
    <n v="0.87839999999999996"/>
    <n v="-0.14369999999999999"/>
    <n v="-0.2344"/>
    <n v="0.28889999999999999"/>
    <n v="240000"/>
    <x v="1"/>
    <x v="0"/>
    <n v="441.66666666666669"/>
  </r>
  <r>
    <n v="1044834"/>
    <x v="1"/>
    <d v="1993-09-26T00:00:00"/>
    <n v="83.5"/>
    <s v="cbse"/>
    <n v="2010"/>
    <n v="87.2"/>
    <s v="cbse"/>
    <n v="7542"/>
    <x v="1"/>
    <x v="0"/>
    <x v="1"/>
    <n v="79.95"/>
    <n v="7542"/>
    <n v="1"/>
    <x v="0"/>
    <x v="1"/>
    <n v="580"/>
    <n v="615"/>
    <n v="510"/>
    <n v="0.95389977507992596"/>
    <n v="485"/>
    <n v="-1"/>
    <n v="530"/>
    <n v="-1"/>
    <n v="-1"/>
    <n v="-1"/>
    <n v="-1"/>
    <n v="0.55910000000000004"/>
    <n v="1.0448999999999999"/>
    <n v="-0.6048"/>
    <n v="0.77980000000000005"/>
    <n v="-1.0524"/>
    <n v="350000"/>
    <x v="0"/>
    <x v="0"/>
    <n v="568.33333333333337"/>
  </r>
  <r>
    <n v="47016"/>
    <x v="1"/>
    <d v="1988-02-29T00:00:00"/>
    <n v="82.27"/>
    <s v="matriculation"/>
    <n v="2006"/>
    <n v="80.58"/>
    <s v="state board"/>
    <n v="434"/>
    <x v="1"/>
    <x v="0"/>
    <x v="6"/>
    <n v="61"/>
    <n v="434"/>
    <n v="1"/>
    <x v="3"/>
    <x v="4"/>
    <n v="495"/>
    <n v="465"/>
    <n v="575"/>
    <n v="0.124502074009537"/>
    <n v="275"/>
    <n v="233"/>
    <n v="-1"/>
    <n v="180"/>
    <n v="-1"/>
    <n v="-1"/>
    <n v="-1"/>
    <n v="-0.4173"/>
    <n v="-0.74729999999999996"/>
    <n v="-5.3699999999999998E-2"/>
    <n v="0.29730000000000001"/>
    <n v="2.8400000000000002E-2"/>
    <n v="400000"/>
    <x v="0"/>
    <x v="0"/>
    <n v="511.66666666666669"/>
  </r>
  <r>
    <n v="1255815"/>
    <x v="1"/>
    <d v="1993-08-21T00:00:00"/>
    <n v="71.099999999999994"/>
    <s v="cbse"/>
    <n v="2011"/>
    <n v="64.5"/>
    <s v="state board"/>
    <n v="14169"/>
    <x v="1"/>
    <x v="0"/>
    <x v="4"/>
    <n v="60.05"/>
    <n v="14169"/>
    <n v="0"/>
    <x v="1"/>
    <x v="5"/>
    <n v="560"/>
    <n v="340"/>
    <n v="390"/>
    <n v="0.328746378624932"/>
    <n v="-1"/>
    <n v="-1"/>
    <n v="-1"/>
    <n v="346"/>
    <n v="-1"/>
    <n v="-1"/>
    <n v="-1"/>
    <n v="-1.54E-2"/>
    <n v="-0.62009999999999998"/>
    <n v="-0.4511"/>
    <n v="0.1459"/>
    <n v="-1.244"/>
    <n v="150000"/>
    <x v="1"/>
    <x v="0"/>
    <n v="430"/>
  </r>
  <r>
    <n v="1293567"/>
    <x v="1"/>
    <d v="1992-05-27T00:00:00"/>
    <n v="91.4"/>
    <s v="icse"/>
    <n v="2010"/>
    <n v="81.2"/>
    <s v="cbse"/>
    <n v="11848"/>
    <x v="0"/>
    <x v="0"/>
    <x v="1"/>
    <n v="73"/>
    <n v="11848"/>
    <n v="0"/>
    <x v="18"/>
    <x v="5"/>
    <n v="755"/>
    <n v="640"/>
    <n v="740"/>
    <n v="0.99887610810285898"/>
    <n v="685"/>
    <n v="-1"/>
    <n v="653"/>
    <n v="-1"/>
    <n v="-1"/>
    <n v="-1"/>
    <n v="-1"/>
    <n v="-0.26319999999999999"/>
    <n v="0.89929999999999999"/>
    <n v="-0.42259999999999998"/>
    <n v="-0.34139999999999998"/>
    <n v="0.1275"/>
    <n v="150000"/>
    <x v="1"/>
    <x v="0"/>
    <n v="711.66666666666663"/>
  </r>
  <r>
    <n v="449905"/>
    <x v="0"/>
    <d v="1990-10-12T00:00:00"/>
    <n v="78"/>
    <s v="cbse"/>
    <n v="2008"/>
    <n v="79.400000000000006"/>
    <s v="cbse"/>
    <n v="4450"/>
    <x v="1"/>
    <x v="0"/>
    <x v="7"/>
    <n v="76.760000000000005"/>
    <n v="4450"/>
    <n v="0"/>
    <x v="1"/>
    <x v="3"/>
    <n v="465"/>
    <n v="575"/>
    <n v="625"/>
    <n v="0.86468541337008498"/>
    <n v="525"/>
    <n v="-1"/>
    <n v="-1"/>
    <n v="-1"/>
    <n v="-1"/>
    <n v="-1"/>
    <n v="-1"/>
    <n v="1.2827999999999999"/>
    <n v="0.73480000000000001"/>
    <n v="5.5199999999999999E-2"/>
    <n v="-5.5199999999999999E-2"/>
    <n v="-0.9194"/>
    <n v="455000"/>
    <x v="0"/>
    <x v="0"/>
    <n v="555"/>
  </r>
  <r>
    <n v="1037712"/>
    <x v="1"/>
    <d v="1992-07-10T00:00:00"/>
    <n v="77"/>
    <s v="state board"/>
    <n v="2009"/>
    <n v="69"/>
    <s v="state board"/>
    <n v="4979"/>
    <x v="1"/>
    <x v="0"/>
    <x v="6"/>
    <n v="84.1"/>
    <n v="4979"/>
    <n v="0"/>
    <x v="5"/>
    <x v="0"/>
    <n v="490"/>
    <n v="590"/>
    <n v="655"/>
    <n v="-1"/>
    <n v="385"/>
    <n v="-1"/>
    <n v="-1"/>
    <n v="-1"/>
    <n v="-1"/>
    <n v="-1"/>
    <n v="-1"/>
    <n v="0.55910000000000004"/>
    <n v="0.71189999999999998"/>
    <n v="0.47110000000000002"/>
    <n v="-1.6289"/>
    <n v="0.67210000000000003"/>
    <n v="240000"/>
    <x v="1"/>
    <x v="0"/>
    <n v="578.33333333333337"/>
  </r>
  <r>
    <n v="258837"/>
    <x v="1"/>
    <d v="1988-07-28T00:00:00"/>
    <n v="80"/>
    <s v="rbse"/>
    <n v="2005"/>
    <n v="75"/>
    <s v="rbse"/>
    <n v="11444"/>
    <x v="1"/>
    <x v="0"/>
    <x v="10"/>
    <n v="71.56"/>
    <n v="11444"/>
    <n v="0"/>
    <x v="12"/>
    <x v="2"/>
    <n v="375"/>
    <n v="495"/>
    <n v="445"/>
    <n v="0.37605958665154499"/>
    <n v="-1"/>
    <n v="300"/>
    <n v="-1"/>
    <n v="-1"/>
    <n v="-1"/>
    <n v="-1"/>
    <n v="-1"/>
    <n v="0.51"/>
    <n v="0.3448"/>
    <n v="0.20749999999999999"/>
    <n v="0.91690000000000005"/>
    <n v="2.8400000000000002E-2"/>
    <n v="350000"/>
    <x v="0"/>
    <x v="0"/>
    <n v="438.33333333333331"/>
  </r>
  <r>
    <n v="336787"/>
    <x v="0"/>
    <d v="1991-06-03T00:00:00"/>
    <n v="89"/>
    <n v="0"/>
    <n v="2008"/>
    <n v="94.16"/>
    <n v="0"/>
    <n v="3076"/>
    <x v="1"/>
    <x v="0"/>
    <x v="5"/>
    <n v="89.2"/>
    <n v="3076"/>
    <n v="0"/>
    <x v="3"/>
    <x v="3"/>
    <n v="425"/>
    <n v="515"/>
    <n v="655"/>
    <n v="0.93037060720269105"/>
    <n v="565"/>
    <n v="-1"/>
    <n v="-1"/>
    <n v="-1"/>
    <n v="-1"/>
    <n v="-1"/>
    <n v="-1"/>
    <n v="4.6399999999999997E-2"/>
    <n v="1.3198000000000001"/>
    <n v="-0.48909999999999998"/>
    <n v="-1.11277"/>
    <n v="-0.28749999999999998"/>
    <n v="385000"/>
    <x v="0"/>
    <x v="0"/>
    <n v="531.66666666666663"/>
  </r>
  <r>
    <n v="509967"/>
    <x v="1"/>
    <d v="1990-07-23T00:00:00"/>
    <n v="87.33"/>
    <s v="rbse"/>
    <n v="2008"/>
    <n v="82.46"/>
    <s v="rbse"/>
    <n v="11444"/>
    <x v="1"/>
    <x v="0"/>
    <x v="4"/>
    <n v="73.83"/>
    <n v="11444"/>
    <n v="0"/>
    <x v="12"/>
    <x v="3"/>
    <n v="640"/>
    <n v="610"/>
    <n v="650"/>
    <n v="0.99561379662538796"/>
    <n v="-1"/>
    <n v="-1"/>
    <n v="-1"/>
    <n v="616"/>
    <n v="-1"/>
    <n v="-1"/>
    <n v="-1"/>
    <n v="1.2827999999999999"/>
    <n v="0.81279999999999997"/>
    <n v="9.1399999999999995E-2"/>
    <n v="-0.87780000000000002"/>
    <n v="0.6603"/>
    <n v="440000"/>
    <x v="0"/>
    <x v="0"/>
    <n v="633.33333333333337"/>
  </r>
  <r>
    <n v="798860"/>
    <x v="1"/>
    <d v="1991-09-28T00:00:00"/>
    <n v="73.94"/>
    <s v="state board"/>
    <n v="2009"/>
    <n v="79.16"/>
    <s v="state board"/>
    <n v="9361"/>
    <x v="1"/>
    <x v="2"/>
    <x v="8"/>
    <n v="86"/>
    <n v="9361"/>
    <n v="0"/>
    <x v="3"/>
    <x v="0"/>
    <n v="535"/>
    <n v="460"/>
    <n v="680"/>
    <n v="0.97439611253839797"/>
    <n v="615"/>
    <n v="-1"/>
    <n v="-1"/>
    <n v="-1"/>
    <n v="-1"/>
    <n v="-1"/>
    <n v="-1"/>
    <n v="0.41549999999999998"/>
    <n v="-0.4536"/>
    <n v="0.93220000000000003"/>
    <n v="-0.995"/>
    <n v="-0.47760000000000002"/>
    <n v="380000"/>
    <x v="0"/>
    <x v="0"/>
    <n v="558.33333333333337"/>
  </r>
  <r>
    <n v="334430"/>
    <x v="1"/>
    <d v="1989-09-09T00:00:00"/>
    <n v="79.8"/>
    <n v="0"/>
    <n v="2007"/>
    <n v="81"/>
    <n v="0"/>
    <n v="1622"/>
    <x v="1"/>
    <x v="0"/>
    <x v="6"/>
    <n v="76.03"/>
    <n v="1622"/>
    <n v="0"/>
    <x v="13"/>
    <x v="3"/>
    <n v="425"/>
    <n v="535"/>
    <n v="605"/>
    <n v="0.69447932770846299"/>
    <n v="-1"/>
    <n v="366"/>
    <n v="-1"/>
    <n v="-1"/>
    <n v="-1"/>
    <n v="-1"/>
    <n v="-1"/>
    <n v="1.4374"/>
    <n v="0.14979999999999999"/>
    <n v="-0.59799999999999998"/>
    <n v="-1.58287"/>
    <n v="-0.76149999999999995"/>
    <n v="420000"/>
    <x v="0"/>
    <x v="0"/>
    <n v="521.66666666666663"/>
  </r>
  <r>
    <n v="331226"/>
    <x v="0"/>
    <d v="1991-04-02T00:00:00"/>
    <n v="92"/>
    <s v="board of secondary education"/>
    <n v="2008"/>
    <n v="94.8"/>
    <s v="board of intermediate education"/>
    <n v="9769"/>
    <x v="1"/>
    <x v="0"/>
    <x v="6"/>
    <n v="77.33"/>
    <n v="9769"/>
    <n v="1"/>
    <x v="6"/>
    <x v="3"/>
    <n v="505"/>
    <n v="525"/>
    <n v="505"/>
    <n v="0.96060325199705299"/>
    <n v="-1"/>
    <n v="466"/>
    <n v="-1"/>
    <n v="-1"/>
    <n v="-1"/>
    <n v="-1"/>
    <n v="-1"/>
    <n v="4.6399999999999997E-2"/>
    <n v="0.96879999999999999"/>
    <n v="-0.16259999999999999"/>
    <n v="1.3549"/>
    <n v="-0.76149999999999995"/>
    <n v="360000"/>
    <x v="0"/>
    <x v="0"/>
    <n v="511.66666666666669"/>
  </r>
  <r>
    <n v="794736"/>
    <x v="1"/>
    <d v="1990-11-30T00:00:00"/>
    <n v="76"/>
    <s v="icse"/>
    <n v="2009"/>
    <n v="78"/>
    <s v="icse"/>
    <n v="8346"/>
    <x v="1"/>
    <x v="0"/>
    <x v="12"/>
    <n v="70.599999999999994"/>
    <n v="8346"/>
    <n v="0"/>
    <x v="1"/>
    <x v="1"/>
    <n v="730"/>
    <n v="570"/>
    <n v="665"/>
    <n v="0.66183447584007105"/>
    <n v="-1"/>
    <n v="-1"/>
    <n v="-1"/>
    <n v="-1"/>
    <n v="446"/>
    <n v="-1"/>
    <n v="-1"/>
    <n v="-0.58989999999999998"/>
    <n v="-0.78659999999999997"/>
    <n v="1.0859000000000001"/>
    <n v="-0.1076"/>
    <n v="-0.47760000000000002"/>
    <n v="320000"/>
    <x v="0"/>
    <x v="0"/>
    <n v="655"/>
  </r>
  <r>
    <n v="325423"/>
    <x v="1"/>
    <d v="1989-11-16T00:00:00"/>
    <n v="78.930000000000007"/>
    <n v="0"/>
    <n v="2008"/>
    <n v="65"/>
    <n v="0"/>
    <n v="7172"/>
    <x v="1"/>
    <x v="0"/>
    <x v="7"/>
    <n v="67.63"/>
    <n v="7172"/>
    <n v="0"/>
    <x v="2"/>
    <x v="3"/>
    <n v="535"/>
    <n v="535"/>
    <n v="455"/>
    <n v="0.60005718233834104"/>
    <n v="435"/>
    <n v="-1"/>
    <n v="-1"/>
    <n v="-1"/>
    <n v="-1"/>
    <n v="-1"/>
    <n v="-1"/>
    <n v="-0.26279999999999998"/>
    <n v="1.5538000000000001"/>
    <n v="0.59940000000000004"/>
    <n v="-0.29026999999999997"/>
    <n v="0.34439999999999998"/>
    <n v="355000"/>
    <x v="0"/>
    <x v="0"/>
    <n v="508.33333333333331"/>
  </r>
  <r>
    <n v="823924"/>
    <x v="1"/>
    <d v="1991-09-01T00:00:00"/>
    <n v="80.599999999999994"/>
    <s v="cbse"/>
    <n v="2009"/>
    <n v="74.599999999999994"/>
    <s v="cbse"/>
    <n v="17205"/>
    <x v="1"/>
    <x v="0"/>
    <x v="1"/>
    <n v="57.5"/>
    <n v="17205"/>
    <n v="0"/>
    <x v="4"/>
    <x v="1"/>
    <n v="485"/>
    <n v="440"/>
    <n v="445"/>
    <n v="0.35653648772447499"/>
    <n v="485"/>
    <n v="-1"/>
    <n v="346"/>
    <n v="-1"/>
    <n v="-1"/>
    <n v="-1"/>
    <n v="-1"/>
    <n v="0.27179999999999999"/>
    <n v="0.21240000000000001"/>
    <n v="0.77849999999999997"/>
    <n v="1.9207000000000001"/>
    <n v="-0.66920000000000002"/>
    <n v="180000"/>
    <x v="1"/>
    <x v="0"/>
    <n v="456.66666666666669"/>
  </r>
  <r>
    <n v="244806"/>
    <x v="1"/>
    <d v="1989-10-30T00:00:00"/>
    <n v="83.2"/>
    <s v="sslc"/>
    <n v="2007"/>
    <n v="77.33"/>
    <s v="puc"/>
    <n v="2634"/>
    <x v="1"/>
    <x v="0"/>
    <x v="12"/>
    <n v="75.67"/>
    <n v="2634"/>
    <n v="1"/>
    <x v="9"/>
    <x v="2"/>
    <n v="655"/>
    <n v="415"/>
    <n v="485"/>
    <n v="0.37605958665154499"/>
    <n v="345"/>
    <n v="300"/>
    <n v="-1"/>
    <n v="-1"/>
    <n v="-1"/>
    <n v="-1"/>
    <n v="-1"/>
    <n v="-0.4173"/>
    <n v="0.1888"/>
    <n v="-0.34399999999999997"/>
    <n v="-1.4653"/>
    <n v="-0.60350000000000004"/>
    <n v="490000"/>
    <x v="0"/>
    <x v="0"/>
    <n v="518.33333333333337"/>
  </r>
  <r>
    <n v="206788"/>
    <x v="1"/>
    <d v="1987-07-15T00:00:00"/>
    <n v="52.7"/>
    <n v="0"/>
    <n v="2005"/>
    <n v="45.6"/>
    <n v="0"/>
    <n v="144"/>
    <x v="1"/>
    <x v="2"/>
    <x v="8"/>
    <n v="69.7"/>
    <n v="144"/>
    <n v="0"/>
    <x v="1"/>
    <x v="2"/>
    <n v="345"/>
    <n v="385"/>
    <n v="345"/>
    <n v="0.60005718233834104"/>
    <n v="435"/>
    <n v="-1"/>
    <n v="-1"/>
    <n v="-1"/>
    <n v="-1"/>
    <n v="-1"/>
    <n v="-1"/>
    <n v="-2.2719999999999998"/>
    <n v="-1.5273000000000001"/>
    <n v="-1.0697000000000001"/>
    <n v="0.76729999999999998"/>
    <n v="-0.44550000000000001"/>
    <n v="300000"/>
    <x v="0"/>
    <x v="0"/>
    <n v="358.33333333333331"/>
  </r>
  <r>
    <n v="803778"/>
    <x v="1"/>
    <d v="1992-04-24T00:00:00"/>
    <n v="69.5"/>
    <s v="state board"/>
    <n v="2008"/>
    <n v="68.5"/>
    <s v="state board"/>
    <n v="7770"/>
    <x v="1"/>
    <x v="0"/>
    <x v="5"/>
    <n v="69.900000000000006"/>
    <n v="7770"/>
    <n v="0"/>
    <x v="13"/>
    <x v="0"/>
    <n v="475"/>
    <n v="500"/>
    <n v="235"/>
    <n v="0.413838255788123"/>
    <n v="385"/>
    <n v="-1"/>
    <n v="-1"/>
    <n v="-1"/>
    <n v="-1"/>
    <n v="-1"/>
    <n v="-1"/>
    <n v="0.55910000000000004"/>
    <n v="1.0448999999999999"/>
    <n v="1.2396"/>
    <n v="0.39950000000000002"/>
    <n v="1.0553999999999999"/>
    <n v="2000000"/>
    <x v="2"/>
    <x v="0"/>
    <n v="403.33333333333331"/>
  </r>
  <r>
    <n v="1125281"/>
    <x v="1"/>
    <d v="1991-11-01T00:00:00"/>
    <n v="85"/>
    <s v="state board"/>
    <n v="2009"/>
    <n v="85.6"/>
    <s v="state board"/>
    <n v="8819"/>
    <x v="1"/>
    <x v="1"/>
    <x v="1"/>
    <n v="80"/>
    <n v="8819"/>
    <n v="1"/>
    <x v="6"/>
    <x v="5"/>
    <n v="630"/>
    <n v="510"/>
    <n v="485"/>
    <n v="0.62264291584993803"/>
    <n v="585"/>
    <n v="-1"/>
    <n v="407"/>
    <n v="-1"/>
    <n v="-1"/>
    <n v="-1"/>
    <n v="-1"/>
    <n v="1.2771999999999999"/>
    <n v="4.5900000000000003E-2"/>
    <n v="0.31740000000000002"/>
    <n v="-0.995"/>
    <n v="1.0553999999999999"/>
    <n v="120000"/>
    <x v="1"/>
    <x v="0"/>
    <n v="541.66666666666663"/>
  </r>
  <r>
    <n v="133803"/>
    <x v="0"/>
    <d v="1987-03-06T00:00:00"/>
    <n v="67.25"/>
    <s v="wbbse"/>
    <n v="2009"/>
    <n v="63.4"/>
    <s v="wbchse"/>
    <n v="2066"/>
    <x v="1"/>
    <x v="0"/>
    <x v="10"/>
    <n v="69.97"/>
    <n v="2066"/>
    <n v="1"/>
    <x v="5"/>
    <x v="4"/>
    <n v="455"/>
    <n v="565"/>
    <n v="565"/>
    <n v="0.69447932770846299"/>
    <n v="365"/>
    <n v="366"/>
    <n v="-1"/>
    <n v="-1"/>
    <n v="-1"/>
    <n v="-1"/>
    <n v="-1"/>
    <n v="0.97370000000000001"/>
    <n v="1.2807999999999999"/>
    <n v="0.81710000000000005"/>
    <n v="-5.5199999999999999E-2"/>
    <n v="1.4501999999999999"/>
    <n v="240000"/>
    <x v="1"/>
    <x v="0"/>
    <n v="528.33333333333337"/>
  </r>
  <r>
    <n v="1244355"/>
    <x v="1"/>
    <d v="1992-06-08T00:00:00"/>
    <n v="88.2"/>
    <s v="cbse"/>
    <n v="2010"/>
    <n v="80.8"/>
    <s v="cbse"/>
    <n v="15866"/>
    <x v="1"/>
    <x v="0"/>
    <x v="1"/>
    <n v="70"/>
    <n v="15866"/>
    <n v="0"/>
    <x v="8"/>
    <x v="1"/>
    <n v="735"/>
    <n v="595"/>
    <n v="545"/>
    <n v="0.999910407631314"/>
    <n v="535"/>
    <n v="-1"/>
    <n v="715"/>
    <n v="-1"/>
    <n v="-1"/>
    <n v="-1"/>
    <n v="-1"/>
    <n v="1.9953000000000001"/>
    <n v="1.0448999999999999"/>
    <n v="-0.14369999999999999"/>
    <n v="-2.3895"/>
    <n v="0.28889999999999999"/>
    <n v="325000"/>
    <x v="0"/>
    <x v="0"/>
    <n v="625"/>
  </r>
  <r>
    <n v="1204764"/>
    <x v="1"/>
    <d v="1993-01-23T00:00:00"/>
    <n v="76.2"/>
    <s v="cbse"/>
    <n v="2010"/>
    <n v="63.8"/>
    <s v="cbse"/>
    <n v="2783"/>
    <x v="1"/>
    <x v="0"/>
    <x v="1"/>
    <n v="66"/>
    <n v="2783"/>
    <n v="0"/>
    <x v="12"/>
    <x v="1"/>
    <n v="455"/>
    <n v="455"/>
    <n v="465"/>
    <n v="0.14478988948246199"/>
    <n v="335"/>
    <n v="-1"/>
    <n v="284"/>
    <n v="-1"/>
    <n v="-1"/>
    <n v="-1"/>
    <n v="-1"/>
    <n v="-1.3080000000000001"/>
    <n v="0.37890000000000001"/>
    <n v="-0.91220000000000001"/>
    <n v="0.2727"/>
    <n v="9.7299999999999998E-2"/>
    <n v="100000"/>
    <x v="1"/>
    <x v="0"/>
    <n v="458.33333333333331"/>
  </r>
  <r>
    <n v="1187199"/>
    <x v="1"/>
    <d v="1988-12-22T00:00:00"/>
    <n v="67.2"/>
    <s v="cbse"/>
    <n v="2007"/>
    <n v="58.6"/>
    <s v="cbse"/>
    <n v="3879"/>
    <x v="1"/>
    <x v="0"/>
    <x v="5"/>
    <n v="66.599999999999994"/>
    <n v="3879"/>
    <n v="0"/>
    <x v="13"/>
    <x v="3"/>
    <n v="630"/>
    <n v="565"/>
    <n v="620"/>
    <n v="0.84224832225783597"/>
    <n v="465"/>
    <n v="-1"/>
    <n v="469"/>
    <n v="-1"/>
    <n v="-1"/>
    <n v="-1"/>
    <n v="-1"/>
    <n v="-0.159"/>
    <n v="0.5454"/>
    <n v="0.31740000000000002"/>
    <n v="0.1459"/>
    <n v="-0.28589999999999999"/>
    <n v="180000"/>
    <x v="1"/>
    <x v="0"/>
    <n v="605"/>
  </r>
  <r>
    <n v="1083692"/>
    <x v="1"/>
    <d v="1993-03-12T00:00:00"/>
    <n v="76"/>
    <s v="cbse"/>
    <n v="2011"/>
    <n v="66.66"/>
    <s v="cbse"/>
    <n v="12374"/>
    <x v="1"/>
    <x v="0"/>
    <x v="4"/>
    <n v="65"/>
    <n v="12374"/>
    <n v="0"/>
    <x v="4"/>
    <x v="5"/>
    <n v="500"/>
    <n v="400"/>
    <n v="475"/>
    <n v="0.12569018223798101"/>
    <n v="375"/>
    <n v="-1"/>
    <n v="-1"/>
    <n v="284"/>
    <n v="-1"/>
    <n v="-1"/>
    <n v="-1"/>
    <n v="-2.4569999999999999"/>
    <n v="-0.78659999999999997"/>
    <n v="0.01"/>
    <n v="0.2727"/>
    <n v="-2.2021000000000002"/>
    <n v="250000"/>
    <x v="1"/>
    <x v="0"/>
    <n v="458.33333333333331"/>
  </r>
  <r>
    <n v="1045625"/>
    <x v="1"/>
    <d v="1992-09-11T00:00:00"/>
    <n v="89.5"/>
    <s v="state board"/>
    <n v="2010"/>
    <n v="78.83"/>
    <s v="state board"/>
    <n v="8440"/>
    <x v="0"/>
    <x v="0"/>
    <x v="18"/>
    <n v="73"/>
    <n v="8440"/>
    <n v="0"/>
    <x v="10"/>
    <x v="1"/>
    <n v="455"/>
    <n v="485"/>
    <n v="605"/>
    <n v="0.86372417772816701"/>
    <n v="425"/>
    <n v="-1"/>
    <n v="-1"/>
    <n v="-1"/>
    <n v="-1"/>
    <n v="-1"/>
    <n v="-1"/>
    <n v="-2.7443"/>
    <n v="0.21240000000000001"/>
    <n v="-1.5269999999999999"/>
    <n v="1.1600999999999999"/>
    <n v="-0.28589999999999999"/>
    <n v="300000"/>
    <x v="0"/>
    <x v="0"/>
    <n v="515"/>
  </r>
  <r>
    <n v="662630"/>
    <x v="1"/>
    <d v="1991-11-20T00:00:00"/>
    <n v="56"/>
    <s v="cbse"/>
    <n v="2009"/>
    <n v="63"/>
    <s v="cbse"/>
    <n v="9072"/>
    <x v="1"/>
    <x v="0"/>
    <x v="2"/>
    <n v="65"/>
    <n v="9072"/>
    <n v="0"/>
    <x v="10"/>
    <x v="0"/>
    <n v="404"/>
    <n v="495"/>
    <n v="405"/>
    <n v="0.27925851156512199"/>
    <n v="255"/>
    <n v="-1"/>
    <n v="-1"/>
    <n v="-1"/>
    <n v="-1"/>
    <n v="292"/>
    <n v="-1"/>
    <n v="0.27179999999999999"/>
    <n v="-0.95309999999999995"/>
    <n v="0.47110000000000002"/>
    <n v="-1.1217999999999999"/>
    <n v="-1.0524"/>
    <n v="220000"/>
    <x v="1"/>
    <x v="0"/>
    <n v="434.66666666666669"/>
  </r>
  <r>
    <n v="768298"/>
    <x v="1"/>
    <d v="1993-08-17T00:00:00"/>
    <n v="90.2"/>
    <s v="cbse"/>
    <n v="2011"/>
    <n v="84.8"/>
    <s v="cbse"/>
    <n v="229"/>
    <x v="0"/>
    <x v="0"/>
    <x v="7"/>
    <n v="66.23"/>
    <n v="229"/>
    <n v="1"/>
    <x v="2"/>
    <x v="5"/>
    <n v="545"/>
    <n v="670"/>
    <n v="680"/>
    <n v="0.84224832225783597"/>
    <n v="725"/>
    <n v="-1"/>
    <n v="469"/>
    <n v="-1"/>
    <n v="-1"/>
    <n v="-1"/>
    <n v="-1"/>
    <n v="-0.44629999999999997"/>
    <n v="1.2114"/>
    <n v="1.0859000000000001"/>
    <n v="-0.86819999999999997"/>
    <n v="0.48049999999999998"/>
    <n v="1500000"/>
    <x v="2"/>
    <x v="0"/>
    <n v="631.66666666666663"/>
  </r>
  <r>
    <n v="212018"/>
    <x v="0"/>
    <d v="1988-01-11T00:00:00"/>
    <n v="75.599999999999994"/>
    <n v="0"/>
    <n v="2006"/>
    <n v="77"/>
    <n v="0"/>
    <n v="5690"/>
    <x v="1"/>
    <x v="0"/>
    <x v="4"/>
    <n v="70.66"/>
    <n v="5690"/>
    <n v="0"/>
    <x v="1"/>
    <x v="2"/>
    <n v="505"/>
    <n v="404"/>
    <n v="524"/>
    <n v="0.535862819499896"/>
    <n v="295"/>
    <n v="-1"/>
    <n v="-1"/>
    <n v="393"/>
    <n v="-1"/>
    <n v="-1"/>
    <n v="-1"/>
    <n v="0.66459999999999997"/>
    <n v="1.7487999999999999"/>
    <n v="0.2366"/>
    <n v="0.5323"/>
    <n v="0.6603"/>
    <n v="275000"/>
    <x v="1"/>
    <x v="0"/>
    <n v="477.66666666666669"/>
  </r>
  <r>
    <n v="997622"/>
    <x v="1"/>
    <d v="1993-09-14T00:00:00"/>
    <n v="83.68"/>
    <s v="state board"/>
    <n v="2010"/>
    <n v="84.5"/>
    <s v="state board"/>
    <n v="904"/>
    <x v="1"/>
    <x v="0"/>
    <x v="1"/>
    <n v="72.3"/>
    <n v="904"/>
    <n v="1"/>
    <x v="9"/>
    <x v="1"/>
    <n v="580"/>
    <n v="605"/>
    <n v="570"/>
    <n v="0.62264291584993803"/>
    <n v="585"/>
    <n v="-1"/>
    <n v="407"/>
    <n v="-1"/>
    <n v="-1"/>
    <n v="-1"/>
    <n v="-1"/>
    <n v="-1.3080000000000001"/>
    <n v="-1.7856000000000001"/>
    <n v="-0.6048"/>
    <n v="1.0333000000000001"/>
    <n v="-2.5853000000000002"/>
    <n v="500000"/>
    <x v="0"/>
    <x v="0"/>
    <n v="585"/>
  </r>
  <r>
    <n v="627921"/>
    <x v="1"/>
    <d v="1991-11-15T00:00:00"/>
    <n v="79.8"/>
    <s v="cbse"/>
    <n v="2008"/>
    <n v="75.599999999999994"/>
    <s v="cbse"/>
    <n v="5238"/>
    <x v="1"/>
    <x v="0"/>
    <x v="6"/>
    <n v="61.9"/>
    <n v="5238"/>
    <n v="0"/>
    <x v="8"/>
    <x v="3"/>
    <n v="405"/>
    <n v="620"/>
    <n v="620"/>
    <n v="0.37605958665154499"/>
    <n v="395"/>
    <n v="300"/>
    <n v="-1"/>
    <n v="-1"/>
    <n v="-1"/>
    <n v="-1"/>
    <n v="-1"/>
    <n v="1.1335999999999999"/>
    <n v="1.0448999999999999"/>
    <n v="0.47110000000000002"/>
    <n v="-0.4879"/>
    <n v="0.28889999999999999"/>
    <n v="510000"/>
    <x v="0"/>
    <x v="0"/>
    <n v="548.33333333333337"/>
  </r>
  <r>
    <n v="856638"/>
    <x v="1"/>
    <d v="1993-06-01T00:00:00"/>
    <n v="84.4"/>
    <s v="cbse"/>
    <n v="2009"/>
    <n v="76"/>
    <s v="cbse"/>
    <n v="226"/>
    <x v="1"/>
    <x v="0"/>
    <x v="4"/>
    <n v="63"/>
    <n v="226"/>
    <n v="1"/>
    <x v="2"/>
    <x v="0"/>
    <n v="430"/>
    <n v="595"/>
    <n v="545"/>
    <n v="0.97706646714165302"/>
    <n v="-1"/>
    <n v="-1"/>
    <n v="-1"/>
    <n v="561"/>
    <n v="-1"/>
    <n v="-1"/>
    <n v="-1"/>
    <n v="0.84630000000000005"/>
    <n v="0.21240000000000001"/>
    <n v="0.47110000000000002"/>
    <n v="-0.36120000000000002"/>
    <n v="-9.4299999999999995E-2"/>
    <n v="185000"/>
    <x v="1"/>
    <x v="0"/>
    <n v="523.33333333333337"/>
  </r>
  <r>
    <n v="514622"/>
    <x v="1"/>
    <d v="1990-09-13T00:00:00"/>
    <n v="72"/>
    <n v="0"/>
    <n v="2007"/>
    <n v="72"/>
    <n v="0"/>
    <n v="6271"/>
    <x v="1"/>
    <x v="0"/>
    <x v="5"/>
    <n v="70.5"/>
    <n v="6271"/>
    <n v="0"/>
    <x v="14"/>
    <x v="3"/>
    <n v="440"/>
    <n v="570"/>
    <n v="530"/>
    <n v="0.81941652983588797"/>
    <n v="505"/>
    <n v="-1"/>
    <n v="-1"/>
    <n v="-1"/>
    <n v="-1"/>
    <n v="-1"/>
    <n v="-1"/>
    <n v="4.6399999999999997E-2"/>
    <n v="0.61780000000000002"/>
    <n v="-0.38030000000000003"/>
    <n v="-1.1128"/>
    <n v="0.18640000000000001"/>
    <n v="490000"/>
    <x v="0"/>
    <x v="0"/>
    <n v="513.33333333333337"/>
  </r>
  <r>
    <n v="818479"/>
    <x v="1"/>
    <d v="1992-09-29T00:00:00"/>
    <n v="85.8"/>
    <s v="cbse"/>
    <n v="2010"/>
    <n v="83"/>
    <s v="cbse"/>
    <n v="11898"/>
    <x v="0"/>
    <x v="0"/>
    <x v="6"/>
    <n v="91"/>
    <n v="11898"/>
    <n v="0"/>
    <x v="13"/>
    <x v="1"/>
    <n v="555"/>
    <n v="545"/>
    <n v="590"/>
    <n v="0.64938971484669095"/>
    <n v="655"/>
    <n v="356"/>
    <n v="-1"/>
    <n v="-1"/>
    <n v="-1"/>
    <n v="-1"/>
    <n v="-1"/>
    <n v="-0.159"/>
    <n v="0.5454"/>
    <n v="0.47110000000000002"/>
    <n v="-1.1217999999999999"/>
    <n v="-0.66920000000000002"/>
    <n v="300000"/>
    <x v="0"/>
    <x v="0"/>
    <n v="563.33333333333337"/>
  </r>
  <r>
    <n v="530225"/>
    <x v="1"/>
    <d v="1992-01-14T00:00:00"/>
    <n v="73"/>
    <s v="icse"/>
    <n v="2009"/>
    <n v="77"/>
    <s v="cbse"/>
    <n v="11759"/>
    <x v="1"/>
    <x v="0"/>
    <x v="6"/>
    <n v="79.67"/>
    <n v="11759"/>
    <n v="0"/>
    <x v="14"/>
    <x v="0"/>
    <n v="475"/>
    <n v="585"/>
    <n v="515"/>
    <n v="0.22948175491175499"/>
    <n v="-1"/>
    <n v="266"/>
    <n v="-1"/>
    <n v="-1"/>
    <n v="-1"/>
    <n v="-1"/>
    <n v="-1"/>
    <n v="0.51"/>
    <n v="0.81279999999999997"/>
    <n v="-1.0697000000000001"/>
    <n v="-0.43709999999999999"/>
    <n v="0.18640000000000001"/>
    <n v="410000"/>
    <x v="0"/>
    <x v="0"/>
    <n v="525"/>
  </r>
  <r>
    <n v="390024"/>
    <x v="1"/>
    <d v="1991-01-24T00:00:00"/>
    <n v="73"/>
    <n v="0"/>
    <n v="2008"/>
    <n v="57.8"/>
    <n v="0"/>
    <n v="10342"/>
    <x v="1"/>
    <x v="0"/>
    <x v="7"/>
    <n v="58"/>
    <n v="10342"/>
    <n v="1"/>
    <x v="9"/>
    <x v="3"/>
    <n v="375"/>
    <n v="435"/>
    <n v="495"/>
    <n v="0.276047228046856"/>
    <n v="345"/>
    <n v="-1"/>
    <n v="-1"/>
    <n v="-1"/>
    <n v="-1"/>
    <n v="-1"/>
    <n v="-1"/>
    <n v="-0.26279999999999998"/>
    <n v="3.2800000000000003E-2"/>
    <n v="-0.27139999999999997"/>
    <n v="0.29730000000000001"/>
    <n v="-1.0773999999999999"/>
    <n v="225000"/>
    <x v="1"/>
    <x v="0"/>
    <n v="435"/>
  </r>
  <r>
    <n v="1297757"/>
    <x v="1"/>
    <d v="1988-03-08T00:00:00"/>
    <n v="83.04"/>
    <s v="state board"/>
    <n v="2006"/>
    <n v="72.599999999999994"/>
    <s v="state board"/>
    <n v="708"/>
    <x v="1"/>
    <x v="1"/>
    <x v="6"/>
    <n v="64.95"/>
    <n v="708"/>
    <n v="0"/>
    <x v="9"/>
    <x v="0"/>
    <n v="535"/>
    <n v="375"/>
    <n v="375"/>
    <n v="0.27925851156512199"/>
    <n v="415"/>
    <n v="-1"/>
    <n v="-1"/>
    <n v="-1"/>
    <n v="-1"/>
    <n v="292"/>
    <n v="-1"/>
    <n v="1.4208000000000001"/>
    <n v="0.87839999999999996"/>
    <n v="-0.2974"/>
    <n v="0.77980000000000005"/>
    <n v="0.67210000000000003"/>
    <n v="100000"/>
    <x v="1"/>
    <x v="0"/>
    <n v="428.33333333333331"/>
  </r>
  <r>
    <n v="336591"/>
    <x v="0"/>
    <d v="1991-06-30T00:00:00"/>
    <n v="83"/>
    <n v="0"/>
    <n v="2008"/>
    <n v="66"/>
    <n v="0"/>
    <n v="3427"/>
    <x v="1"/>
    <x v="0"/>
    <x v="4"/>
    <n v="78"/>
    <n v="3427"/>
    <n v="0"/>
    <x v="10"/>
    <x v="3"/>
    <n v="305"/>
    <n v="515"/>
    <n v="495"/>
    <n v="0.71452936324344696"/>
    <n v="-1"/>
    <n v="-1"/>
    <n v="-1"/>
    <n v="435"/>
    <n v="-1"/>
    <n v="-1"/>
    <n v="-1"/>
    <n v="0.97370000000000001"/>
    <n v="0.26679999999999998"/>
    <n v="0.59940000000000004"/>
    <n v="0.64980000000000004"/>
    <n v="-0.9194"/>
    <n v="330000"/>
    <x v="0"/>
    <x v="0"/>
    <n v="438.33333333333331"/>
  </r>
  <r>
    <n v="1060355"/>
    <x v="1"/>
    <d v="1992-09-13T00:00:00"/>
    <n v="87"/>
    <s v="state board"/>
    <n v="2010"/>
    <n v="81"/>
    <s v="state board"/>
    <n v="12984"/>
    <x v="1"/>
    <x v="0"/>
    <x v="6"/>
    <n v="72"/>
    <n v="12984"/>
    <n v="0"/>
    <x v="3"/>
    <x v="1"/>
    <n v="570"/>
    <n v="495"/>
    <n v="525"/>
    <n v="5.3160305282683701E-2"/>
    <n v="475"/>
    <n v="196"/>
    <n v="-1"/>
    <n v="-1"/>
    <n v="-1"/>
    <n v="-1"/>
    <n v="-1"/>
    <n v="0.55910000000000004"/>
    <n v="-0.1206"/>
    <n v="0.01"/>
    <n v="-1.6289"/>
    <n v="-1.6273"/>
    <n v="300000"/>
    <x v="0"/>
    <x v="0"/>
    <n v="530"/>
  </r>
  <r>
    <n v="1288236"/>
    <x v="1"/>
    <d v="1992-09-14T00:00:00"/>
    <n v="85"/>
    <s v="cbse"/>
    <n v="2010"/>
    <n v="82"/>
    <s v="cbse"/>
    <n v="110"/>
    <x v="1"/>
    <x v="0"/>
    <x v="6"/>
    <n v="70.599999999999994"/>
    <n v="110"/>
    <n v="0"/>
    <x v="8"/>
    <x v="1"/>
    <n v="510"/>
    <n v="655"/>
    <n v="665"/>
    <n v="-1"/>
    <n v="505"/>
    <n v="-1"/>
    <n v="315"/>
    <n v="-1"/>
    <n v="-1"/>
    <n v="-1"/>
    <n v="-1"/>
    <n v="0.84630000000000005"/>
    <n v="0.87839999999999996"/>
    <n v="0.77849999999999997"/>
    <n v="-1.2485999999999999"/>
    <n v="-0.47760000000000002"/>
    <n v="325000"/>
    <x v="0"/>
    <x v="0"/>
    <n v="610"/>
  </r>
  <r>
    <n v="837194"/>
    <x v="1"/>
    <d v="1991-10-26T00:00:00"/>
    <n v="79.2"/>
    <s v="cbse"/>
    <n v="2009"/>
    <n v="76.599999999999994"/>
    <s v="cbse"/>
    <n v="2952"/>
    <x v="1"/>
    <x v="0"/>
    <x v="6"/>
    <n v="67.599999999999994"/>
    <n v="2952"/>
    <n v="1"/>
    <x v="9"/>
    <x v="0"/>
    <n v="650"/>
    <n v="580"/>
    <n v="635"/>
    <n v="0.97629256091321603"/>
    <n v="395"/>
    <n v="484"/>
    <n v="-1"/>
    <n v="-1"/>
    <n v="-1"/>
    <n v="313"/>
    <n v="-1"/>
    <n v="-0.44629999999999997"/>
    <n v="0.21240000000000001"/>
    <n v="0.77849999999999997"/>
    <n v="1.0333000000000001"/>
    <n v="-0.86080000000000001"/>
    <n v="310000"/>
    <x v="0"/>
    <x v="0"/>
    <n v="621.66666666666663"/>
  </r>
  <r>
    <n v="593198"/>
    <x v="1"/>
    <d v="1991-11-10T00:00:00"/>
    <n v="74"/>
    <s v="board secondary  education"/>
    <n v="2009"/>
    <n v="81"/>
    <s v="baord of intermediate education"/>
    <n v="12210"/>
    <x v="1"/>
    <x v="0"/>
    <x v="19"/>
    <n v="67.099999999999994"/>
    <n v="12210"/>
    <n v="1"/>
    <x v="6"/>
    <x v="0"/>
    <n v="510"/>
    <n v="555"/>
    <n v="530"/>
    <n v="-1"/>
    <n v="-1"/>
    <n v="-1"/>
    <n v="-1"/>
    <n v="-1"/>
    <n v="-1"/>
    <n v="-1"/>
    <n v="-1"/>
    <n v="0.27179999999999999"/>
    <n v="0.21240000000000001"/>
    <n v="0.01"/>
    <n v="0.2727"/>
    <n v="-9.4299999999999995E-2"/>
    <n v="120000"/>
    <x v="1"/>
    <x v="0"/>
    <n v="531.66666666666663"/>
  </r>
  <r>
    <n v="817070"/>
    <x v="1"/>
    <d v="1989-06-05T00:00:00"/>
    <n v="77.86"/>
    <s v="state board"/>
    <n v="2006"/>
    <n v="64.33"/>
    <s v="state board"/>
    <n v="4795"/>
    <x v="1"/>
    <x v="1"/>
    <x v="1"/>
    <n v="70"/>
    <n v="4795"/>
    <n v="0"/>
    <x v="2"/>
    <x v="0"/>
    <n v="590"/>
    <n v="555"/>
    <n v="590"/>
    <n v="0.99000875672389799"/>
    <n v="655"/>
    <n v="-1"/>
    <n v="-1"/>
    <n v="-1"/>
    <n v="-1"/>
    <n v="-1"/>
    <n v="-1"/>
    <n v="-1.4517"/>
    <n v="-1.1195999999999999"/>
    <n v="0.62480000000000002"/>
    <n v="1.794"/>
    <n v="-9.4299999999999995E-2"/>
    <n v="525000"/>
    <x v="0"/>
    <x v="0"/>
    <n v="578.33333333333337"/>
  </r>
  <r>
    <n v="1072592"/>
    <x v="1"/>
    <d v="1991-10-11T00:00:00"/>
    <n v="81.66"/>
    <s v="state board"/>
    <n v="2009"/>
    <n v="58.55"/>
    <s v="state board"/>
    <n v="2318"/>
    <x v="1"/>
    <x v="0"/>
    <x v="13"/>
    <n v="55.9"/>
    <n v="2318"/>
    <n v="1"/>
    <x v="9"/>
    <x v="0"/>
    <n v="630"/>
    <n v="680"/>
    <n v="560"/>
    <n v="0.48674700843819302"/>
    <n v="465"/>
    <n v="-1"/>
    <n v="376"/>
    <n v="-1"/>
    <n v="-1"/>
    <n v="-1"/>
    <n v="-1"/>
    <n v="0.99"/>
    <n v="0.87839999999999996"/>
    <n v="1.0859000000000001"/>
    <n v="-0.74150000000000005"/>
    <n v="1.0553999999999999"/>
    <n v="230000"/>
    <x v="1"/>
    <x v="0"/>
    <n v="623.33333333333337"/>
  </r>
  <r>
    <n v="872267"/>
    <x v="1"/>
    <d v="1992-03-25T00:00:00"/>
    <n v="82.6"/>
    <s v="cbse"/>
    <n v="2009"/>
    <n v="76"/>
    <s v="cbse"/>
    <n v="6904"/>
    <x v="1"/>
    <x v="0"/>
    <x v="12"/>
    <n v="78"/>
    <n v="6904"/>
    <n v="1"/>
    <x v="3"/>
    <x v="1"/>
    <n v="510"/>
    <n v="560"/>
    <n v="485"/>
    <n v="0.83762072571425705"/>
    <n v="335"/>
    <n v="-1"/>
    <n v="-1"/>
    <n v="-1"/>
    <n v="500"/>
    <n v="-1"/>
    <n v="-1"/>
    <n v="-1.0207999999999999"/>
    <n v="-0.78659999999999997"/>
    <n v="0.01"/>
    <n v="1.6672"/>
    <n v="-1.4356"/>
    <n v="300000"/>
    <x v="0"/>
    <x v="0"/>
    <n v="518.33333333333337"/>
  </r>
  <r>
    <n v="1183033"/>
    <x v="0"/>
    <d v="1993-02-10T00:00:00"/>
    <n v="89"/>
    <s v="state board"/>
    <n v="2010"/>
    <n v="90.6"/>
    <s v="state board"/>
    <n v="5338"/>
    <x v="1"/>
    <x v="0"/>
    <x v="1"/>
    <n v="70.400000000000006"/>
    <n v="5338"/>
    <n v="0"/>
    <x v="7"/>
    <x v="1"/>
    <n v="335"/>
    <n v="505"/>
    <n v="630"/>
    <n v="0.62264291584993803"/>
    <n v="555"/>
    <n v="-1"/>
    <n v="407"/>
    <n v="-1"/>
    <n v="-1"/>
    <n v="-1"/>
    <n v="-1"/>
    <n v="1.4208000000000001"/>
    <n v="-0.28710000000000002"/>
    <n v="0.16370000000000001"/>
    <n v="-2.2627000000000002"/>
    <n v="0.67210000000000003"/>
    <n v="305000"/>
    <x v="0"/>
    <x v="0"/>
    <n v="490"/>
  </r>
  <r>
    <n v="894646"/>
    <x v="1"/>
    <d v="1993-05-12T00:00:00"/>
    <n v="85"/>
    <s v="state board"/>
    <n v="2010"/>
    <n v="76.7"/>
    <s v="state board"/>
    <n v="14820"/>
    <x v="1"/>
    <x v="0"/>
    <x v="4"/>
    <n v="67.66"/>
    <n v="14820"/>
    <n v="0"/>
    <x v="7"/>
    <x v="1"/>
    <n v="520"/>
    <n v="350"/>
    <n v="325"/>
    <n v="0.45901584049293698"/>
    <n v="-1"/>
    <n v="-1"/>
    <n v="-1"/>
    <n v="376"/>
    <n v="-1"/>
    <n v="-1"/>
    <n v="-1"/>
    <n v="0.84630000000000005"/>
    <n v="4.5900000000000003E-2"/>
    <n v="-1.9881"/>
    <n v="0.77980000000000005"/>
    <n v="1.6302000000000001"/>
    <n v="205000"/>
    <x v="1"/>
    <x v="0"/>
    <n v="398.33333333333331"/>
  </r>
  <r>
    <n v="140069"/>
    <x v="0"/>
    <d v="1988-07-25T00:00:00"/>
    <n v="91.2"/>
    <s v="karnataka secondary school of examination"/>
    <n v="2006"/>
    <n v="84.63"/>
    <s v="karnataka pre university board"/>
    <n v="4437"/>
    <x v="1"/>
    <x v="0"/>
    <x v="7"/>
    <n v="78.150000000000006"/>
    <n v="4437"/>
    <n v="0"/>
    <x v="9"/>
    <x v="4"/>
    <n v="455"/>
    <n v="535"/>
    <n v="445"/>
    <n v="0.63597875645679403"/>
    <n v="445"/>
    <n v="-1"/>
    <n v="-1"/>
    <n v="-1"/>
    <n v="-1"/>
    <n v="-1"/>
    <n v="-1"/>
    <n v="-0.1082"/>
    <n v="0.96879999999999999"/>
    <n v="0.52690000000000003"/>
    <n v="-0.29020000000000001"/>
    <n v="0.34439999999999998"/>
    <n v="320000"/>
    <x v="0"/>
    <x v="0"/>
    <n v="478.33333333333331"/>
  </r>
  <r>
    <n v="207052"/>
    <x v="1"/>
    <d v="1988-10-02T00:00:00"/>
    <n v="83.4"/>
    <s v="cbse"/>
    <n v="2006"/>
    <n v="77.400000000000006"/>
    <s v="isc"/>
    <n v="49"/>
    <x v="0"/>
    <x v="0"/>
    <x v="12"/>
    <n v="70"/>
    <n v="49"/>
    <n v="0"/>
    <x v="1"/>
    <x v="2"/>
    <n v="565"/>
    <n v="675"/>
    <n v="725"/>
    <n v="0.91077016424602197"/>
    <n v="405"/>
    <n v="433"/>
    <n v="-1"/>
    <n v="-1"/>
    <n v="-1"/>
    <n v="-1"/>
    <n v="-1"/>
    <n v="-0.57189999999999996"/>
    <n v="0.65680000000000005"/>
    <n v="0.81710000000000005"/>
    <n v="-0.87780000000000002"/>
    <n v="0.34439999999999998"/>
    <n v="510000"/>
    <x v="0"/>
    <x v="0"/>
    <n v="655"/>
  </r>
  <r>
    <n v="1087164"/>
    <x v="0"/>
    <d v="1992-08-11T00:00:00"/>
    <n v="79"/>
    <s v="state board"/>
    <n v="2010"/>
    <n v="72.5"/>
    <s v="state board"/>
    <n v="1228"/>
    <x v="1"/>
    <x v="0"/>
    <x v="12"/>
    <n v="66.430000000000007"/>
    <n v="1228"/>
    <n v="1"/>
    <x v="9"/>
    <x v="1"/>
    <n v="525"/>
    <n v="360"/>
    <n v="370"/>
    <n v="0.29876912856399401"/>
    <n v="-1"/>
    <n v="-1"/>
    <n v="-1"/>
    <n v="-1"/>
    <n v="356"/>
    <n v="-1"/>
    <n v="-1"/>
    <n v="-1.54E-2"/>
    <n v="1.0448999999999999"/>
    <n v="-0.14369999999999999"/>
    <n v="-0.61470000000000002"/>
    <n v="1.4386000000000001"/>
    <n v="205000"/>
    <x v="1"/>
    <x v="0"/>
    <n v="418.33333333333331"/>
  </r>
  <r>
    <n v="1077918"/>
    <x v="1"/>
    <d v="1988-06-04T00:00:00"/>
    <n v="62.4"/>
    <s v="state board"/>
    <n v="2006"/>
    <n v="67.17"/>
    <s v="state board"/>
    <n v="2665"/>
    <x v="1"/>
    <x v="0"/>
    <x v="2"/>
    <n v="60.14"/>
    <n v="2665"/>
    <n v="0"/>
    <x v="2"/>
    <x v="0"/>
    <n v="420"/>
    <n v="615"/>
    <n v="465"/>
    <n v="0.88162006953017702"/>
    <n v="425"/>
    <n v="420"/>
    <n v="-1"/>
    <n v="-1"/>
    <n v="-1"/>
    <n v="-1"/>
    <n v="-1"/>
    <n v="-0.58989999999999998"/>
    <n v="-0.28710000000000002"/>
    <n v="0.01"/>
    <n v="0.1459"/>
    <n v="9.7299999999999998E-2"/>
    <n v="140000"/>
    <x v="1"/>
    <x v="0"/>
    <n v="500"/>
  </r>
  <r>
    <n v="633445"/>
    <x v="1"/>
    <d v="1991-06-05T00:00:00"/>
    <n v="81.2"/>
    <s v="cbse"/>
    <n v="2009"/>
    <n v="76.400000000000006"/>
    <s v="cbse"/>
    <n v="11630"/>
    <x v="1"/>
    <x v="0"/>
    <x v="4"/>
    <n v="72.3"/>
    <n v="11630"/>
    <n v="0"/>
    <x v="1"/>
    <x v="0"/>
    <n v="765"/>
    <n v="605"/>
    <n v="665"/>
    <n v="0.75537512089554804"/>
    <n v="-1"/>
    <n v="-1"/>
    <n v="-1"/>
    <n v="446"/>
    <n v="-1"/>
    <n v="-1"/>
    <n v="-1"/>
    <n v="1.5644"/>
    <n v="0.71189999999999998"/>
    <n v="1.2396"/>
    <n v="-2.3895"/>
    <n v="1.2470000000000001"/>
    <n v="360000"/>
    <x v="0"/>
    <x v="0"/>
    <n v="678.33333333333337"/>
  </r>
  <r>
    <n v="227704"/>
    <x v="0"/>
    <d v="1990-01-29T00:00:00"/>
    <n v="90.6"/>
    <s v="ssc"/>
    <n v="2007"/>
    <n v="92.3"/>
    <s v="bieap"/>
    <n v="2818"/>
    <x v="1"/>
    <x v="0"/>
    <x v="6"/>
    <n v="78.069999999999993"/>
    <n v="2818"/>
    <n v="1"/>
    <x v="6"/>
    <x v="2"/>
    <n v="625"/>
    <n v="545"/>
    <n v="605"/>
    <n v="5.8792800008353401E-2"/>
    <n v="445"/>
    <n v="200"/>
    <n v="-1"/>
    <n v="-1"/>
    <n v="-1"/>
    <n v="420"/>
    <n v="-1"/>
    <n v="0.2009"/>
    <n v="0.65680000000000005"/>
    <n v="-0.77939999999999998"/>
    <n v="-5.5199999999999999E-2"/>
    <n v="0.97629999999999995"/>
    <n v="375000"/>
    <x v="0"/>
    <x v="0"/>
    <n v="591.66666666666663"/>
  </r>
  <r>
    <n v="224906"/>
    <x v="1"/>
    <d v="1985-10-21T00:00:00"/>
    <n v="55"/>
    <n v="0"/>
    <n v="2004"/>
    <n v="43"/>
    <n v="0"/>
    <n v="215"/>
    <x v="1"/>
    <x v="2"/>
    <x v="8"/>
    <n v="62"/>
    <n v="215"/>
    <n v="1"/>
    <x v="2"/>
    <x v="2"/>
    <n v="305"/>
    <n v="415"/>
    <n v="285"/>
    <n v="0.24545565999982899"/>
    <n v="335"/>
    <n v="-1"/>
    <n v="-1"/>
    <n v="-1"/>
    <n v="-1"/>
    <n v="-1"/>
    <n v="-1"/>
    <n v="0.51"/>
    <n v="0.44879999999999998"/>
    <n v="6.5000000000000002E-2"/>
    <n v="-1.1911"/>
    <n v="0.1187"/>
    <n v="180000"/>
    <x v="1"/>
    <x v="0"/>
    <n v="335"/>
  </r>
  <r>
    <n v="844474"/>
    <x v="1"/>
    <d v="1992-08-13T00:00:00"/>
    <n v="69"/>
    <s v="cbse"/>
    <n v="2009"/>
    <n v="69"/>
    <s v="cbse"/>
    <n v="168"/>
    <x v="1"/>
    <x v="0"/>
    <x v="1"/>
    <n v="66"/>
    <n v="168"/>
    <n v="0"/>
    <x v="8"/>
    <x v="0"/>
    <n v="325"/>
    <n v="305"/>
    <n v="430"/>
    <n v="0.86468541337008498"/>
    <n v="525"/>
    <n v="-1"/>
    <n v="-1"/>
    <n v="-1"/>
    <n v="-1"/>
    <n v="-1"/>
    <n v="-1"/>
    <n v="0.41549999999999998"/>
    <n v="0.21240000000000001"/>
    <n v="0.47110000000000002"/>
    <n v="-0.74150000000000005"/>
    <n v="0.67210000000000003"/>
    <n v="195000"/>
    <x v="1"/>
    <x v="0"/>
    <n v="353.33333333333331"/>
  </r>
  <r>
    <n v="430002"/>
    <x v="1"/>
    <d v="1991-01-29T00:00:00"/>
    <n v="73"/>
    <s v="metric"/>
    <n v="2008"/>
    <n v="74"/>
    <s v="state"/>
    <n v="1227"/>
    <x v="1"/>
    <x v="0"/>
    <x v="5"/>
    <n v="69.2"/>
    <n v="1227"/>
    <n v="1"/>
    <x v="3"/>
    <x v="3"/>
    <n v="415"/>
    <n v="635"/>
    <n v="455"/>
    <n v="0.79358061454850604"/>
    <n v="495"/>
    <n v="-1"/>
    <n v="-1"/>
    <n v="-1"/>
    <n v="-1"/>
    <n v="-1"/>
    <n v="-1"/>
    <n v="-0.72640000000000005"/>
    <n v="-0.43530000000000002"/>
    <n v="-1.2148000000000001"/>
    <n v="0.17979999999999999"/>
    <n v="-0.64300000000000002"/>
    <n v="310000"/>
    <x v="0"/>
    <x v="0"/>
    <n v="501.66666666666669"/>
  </r>
  <r>
    <n v="965223"/>
    <x v="1"/>
    <d v="1992-05-22T00:00:00"/>
    <n v="72.400000000000006"/>
    <s v="icse"/>
    <n v="2010"/>
    <n v="72.8"/>
    <s v="icse"/>
    <n v="9062"/>
    <x v="1"/>
    <x v="0"/>
    <x v="6"/>
    <n v="71.77"/>
    <n v="9062"/>
    <n v="1"/>
    <x v="6"/>
    <x v="1"/>
    <n v="465"/>
    <n v="375"/>
    <n v="510"/>
    <n v="0.207392169717661"/>
    <n v="395"/>
    <n v="260"/>
    <n v="-1"/>
    <n v="-1"/>
    <n v="-1"/>
    <n v="-1"/>
    <n v="-1"/>
    <n v="0.27179999999999999"/>
    <n v="0.87839999999999996"/>
    <n v="0.77849999999999997"/>
    <n v="-0.2344"/>
    <n v="9.7299999999999998E-2"/>
    <n v="325000"/>
    <x v="0"/>
    <x v="0"/>
    <n v="450"/>
  </r>
  <r>
    <n v="813473"/>
    <x v="0"/>
    <d v="1992-07-17T00:00:00"/>
    <n v="78.33"/>
    <s v="cbse"/>
    <n v="2008"/>
    <n v="67.599999999999994"/>
    <s v="cbse"/>
    <n v="15866"/>
    <x v="1"/>
    <x v="0"/>
    <x v="1"/>
    <n v="65.72"/>
    <n v="15866"/>
    <n v="0"/>
    <x v="8"/>
    <x v="3"/>
    <n v="510"/>
    <n v="655"/>
    <n v="605"/>
    <n v="0.48834797678271402"/>
    <n v="405"/>
    <n v="-1"/>
    <n v="-1"/>
    <n v="-1"/>
    <n v="-1"/>
    <n v="-1"/>
    <n v="-1"/>
    <n v="1.8516999999999999"/>
    <n v="1.3778999999999999"/>
    <n v="1.0859000000000001"/>
    <n v="-2.1360000000000001"/>
    <n v="1.6302000000000001"/>
    <n v="275000"/>
    <x v="1"/>
    <x v="0"/>
    <n v="590"/>
  </r>
  <r>
    <n v="78936"/>
    <x v="1"/>
    <d v="1988-08-24T00:00:00"/>
    <n v="68"/>
    <s v="cbse"/>
    <n v="2006"/>
    <n v="59.2"/>
    <s v="cbse"/>
    <n v="137"/>
    <x v="1"/>
    <x v="0"/>
    <x v="6"/>
    <n v="65"/>
    <n v="137"/>
    <n v="0"/>
    <x v="1"/>
    <x v="4"/>
    <n v="355"/>
    <n v="455"/>
    <n v="495"/>
    <n v="0.37605958665154499"/>
    <n v="-1"/>
    <n v="300"/>
    <n v="-1"/>
    <n v="-1"/>
    <n v="-1"/>
    <n v="-1"/>
    <n v="-1"/>
    <n v="-1.6537999999999999"/>
    <n v="-1.6833"/>
    <n v="-1.2148000000000001"/>
    <n v="1.3549"/>
    <n v="2.8400000000000002E-2"/>
    <n v="375000"/>
    <x v="0"/>
    <x v="0"/>
    <n v="435"/>
  </r>
  <r>
    <n v="280505"/>
    <x v="0"/>
    <d v="1990-03-24T00:00:00"/>
    <n v="86.6"/>
    <s v="board of secondary education"/>
    <n v="2007"/>
    <n v="92"/>
    <s v="board of intermediate"/>
    <n v="9775"/>
    <x v="1"/>
    <x v="0"/>
    <x v="7"/>
    <n v="77.959999999999994"/>
    <n v="9775"/>
    <n v="1"/>
    <x v="6"/>
    <x v="2"/>
    <n v="495"/>
    <n v="555"/>
    <n v="425"/>
    <n v="0.79358061454850604"/>
    <n v="495"/>
    <n v="-1"/>
    <n v="-1"/>
    <n v="-1"/>
    <n v="-1"/>
    <n v="-1"/>
    <n v="-1"/>
    <n v="0.81920000000000004"/>
    <n v="0.81279999999999997"/>
    <n v="0.52690000000000003"/>
    <n v="-1.4653"/>
    <n v="0.18640000000000001"/>
    <n v="515000"/>
    <x v="0"/>
    <x v="0"/>
    <n v="491.66666666666669"/>
  </r>
  <r>
    <n v="276354"/>
    <x v="0"/>
    <d v="1990-01-14T00:00:00"/>
    <n v="81"/>
    <s v="cbse"/>
    <n v="2007"/>
    <n v="77"/>
    <s v="cbse"/>
    <n v="10599"/>
    <x v="1"/>
    <x v="0"/>
    <x v="5"/>
    <n v="82.9"/>
    <n v="10599"/>
    <n v="0"/>
    <x v="4"/>
    <x v="2"/>
    <n v="445"/>
    <n v="505"/>
    <n v="525"/>
    <n v="0.563267823666597"/>
    <n v="425"/>
    <n v="-1"/>
    <n v="-1"/>
    <n v="-1"/>
    <n v="-1"/>
    <n v="-1"/>
    <n v="-1"/>
    <n v="0.35549999999999998"/>
    <n v="-0.59130000000000005"/>
    <n v="-0.63429999999999997"/>
    <n v="-0.99529999999999996"/>
    <n v="2.8400000000000002E-2"/>
    <n v="380000"/>
    <x v="0"/>
    <x v="0"/>
    <n v="491.66666666666669"/>
  </r>
  <r>
    <n v="327206"/>
    <x v="1"/>
    <d v="1988-04-07T00:00:00"/>
    <n v="61.6"/>
    <s v="maharashtra state board"/>
    <n v="2006"/>
    <n v="57.83"/>
    <s v="maharashtra state board"/>
    <n v="6196"/>
    <x v="1"/>
    <x v="0"/>
    <x v="7"/>
    <n v="49.07"/>
    <n v="6196"/>
    <n v="0"/>
    <x v="2"/>
    <x v="0"/>
    <n v="655"/>
    <n v="425"/>
    <n v="555"/>
    <n v="0.63597875645679403"/>
    <n v="445"/>
    <n v="-1"/>
    <n v="-1"/>
    <n v="-1"/>
    <n v="-1"/>
    <n v="-1"/>
    <n v="-1"/>
    <n v="-1.2286999999999999"/>
    <n v="-0.27929999999999999"/>
    <n v="-0.48909999999999998"/>
    <n v="-8.4570000000000006E-2"/>
    <n v="-0.1295"/>
    <n v="350000"/>
    <x v="0"/>
    <x v="0"/>
    <n v="545"/>
  </r>
  <r>
    <n v="1192794"/>
    <x v="0"/>
    <d v="1992-08-06T00:00:00"/>
    <n v="85.83"/>
    <s v="state board"/>
    <n v="2010"/>
    <n v="86"/>
    <s v="state board"/>
    <n v="11554"/>
    <x v="1"/>
    <x v="0"/>
    <x v="5"/>
    <n v="86"/>
    <n v="11554"/>
    <n v="0"/>
    <x v="2"/>
    <x v="1"/>
    <n v="315"/>
    <n v="480"/>
    <n v="295"/>
    <n v="0.14478988948246199"/>
    <n v="365"/>
    <n v="-1"/>
    <n v="284"/>
    <n v="-1"/>
    <n v="-1"/>
    <n v="-1"/>
    <n v="-1"/>
    <n v="-0.159"/>
    <n v="-1.2861"/>
    <n v="-0.91220000000000001"/>
    <n v="-2.0091999999999999"/>
    <n v="-1.244"/>
    <n v="265000"/>
    <x v="1"/>
    <x v="0"/>
    <n v="363.33333333333331"/>
  </r>
  <r>
    <n v="624680"/>
    <x v="0"/>
    <d v="1992-03-22T00:00:00"/>
    <n v="83"/>
    <s v="state board"/>
    <n v="2009"/>
    <n v="85"/>
    <s v="state board"/>
    <n v="6996"/>
    <x v="1"/>
    <x v="0"/>
    <x v="16"/>
    <n v="70"/>
    <n v="6996"/>
    <n v="1"/>
    <x v="3"/>
    <x v="0"/>
    <n v="535"/>
    <n v="410"/>
    <n v="370"/>
    <n v="0.33878634721952799"/>
    <n v="375"/>
    <n v="292"/>
    <n v="-1"/>
    <n v="-1"/>
    <n v="313"/>
    <n v="-1"/>
    <n v="-1"/>
    <n v="-2.8879000000000001"/>
    <n v="-3.9500999999999999"/>
    <n v="-2.7565"/>
    <n v="-1.2485999999999999"/>
    <n v="-5.6512000000000002"/>
    <n v="325000"/>
    <x v="0"/>
    <x v="0"/>
    <n v="438.33333333333331"/>
  </r>
  <r>
    <n v="538185"/>
    <x v="1"/>
    <d v="1991-08-17T00:00:00"/>
    <n v="84.3"/>
    <n v="0"/>
    <n v="2009"/>
    <n v="86.5"/>
    <n v="0"/>
    <n v="6196"/>
    <x v="1"/>
    <x v="0"/>
    <x v="20"/>
    <n v="68.87"/>
    <n v="6196"/>
    <n v="0"/>
    <x v="2"/>
    <x v="0"/>
    <n v="580"/>
    <n v="580"/>
    <n v="560"/>
    <n v="0.22948175491175499"/>
    <n v="425"/>
    <n v="266"/>
    <n v="-1"/>
    <n v="-1"/>
    <n v="-1"/>
    <n v="286"/>
    <n v="-1"/>
    <n v="-1.0355000000000001"/>
    <n v="0.65680000000000005"/>
    <n v="0.81710000000000005"/>
    <n v="0.88480000000000003"/>
    <n v="0.4234"/>
    <n v="380000"/>
    <x v="0"/>
    <x v="0"/>
    <n v="573.33333333333337"/>
  </r>
  <r>
    <n v="898205"/>
    <x v="1"/>
    <d v="1992-03-24T00:00:00"/>
    <n v="69.66"/>
    <s v="cbse"/>
    <n v="2009"/>
    <n v="69.599999999999994"/>
    <s v="cbse"/>
    <n v="66"/>
    <x v="1"/>
    <x v="0"/>
    <x v="5"/>
    <n v="71.7"/>
    <n v="66"/>
    <n v="0"/>
    <x v="1"/>
    <x v="1"/>
    <n v="510"/>
    <n v="460"/>
    <n v="575"/>
    <n v="0.66732645248283295"/>
    <n v="454"/>
    <n v="-1"/>
    <n v="-1"/>
    <n v="-1"/>
    <n v="-1"/>
    <n v="-1"/>
    <n v="-1"/>
    <n v="-2.4569999999999999"/>
    <n v="-1.2861"/>
    <n v="-1.6807000000000001"/>
    <n v="0.65300000000000002"/>
    <n v="-1.244"/>
    <n v="340000"/>
    <x v="0"/>
    <x v="0"/>
    <n v="515"/>
  </r>
  <r>
    <n v="306449"/>
    <x v="1"/>
    <d v="1989-08-12T00:00:00"/>
    <n v="79.78"/>
    <s v="maharashtra sate board"/>
    <n v="2007"/>
    <n v="64"/>
    <s v="maharashtra state board"/>
    <n v="1281"/>
    <x v="1"/>
    <x v="0"/>
    <x v="2"/>
    <n v="56.43"/>
    <n v="1281"/>
    <n v="1"/>
    <x v="2"/>
    <x v="2"/>
    <n v="585"/>
    <n v="655"/>
    <n v="625"/>
    <n v="0.82466640067133201"/>
    <n v="-1"/>
    <n v="400"/>
    <n v="-1"/>
    <n v="-1"/>
    <n v="-1"/>
    <n v="-1"/>
    <n v="-1"/>
    <n v="4.6399999999999997E-2"/>
    <n v="0.81279999999999997"/>
    <n v="0.52690000000000003"/>
    <n v="-5.5199999999999999E-2"/>
    <n v="-0.44550000000000001"/>
    <n v="280000"/>
    <x v="1"/>
    <x v="0"/>
    <n v="621.66666666666663"/>
  </r>
  <r>
    <n v="553697"/>
    <x v="1"/>
    <d v="1991-12-25T00:00:00"/>
    <n v="90.4"/>
    <s v="cbse"/>
    <n v="2009"/>
    <n v="80.400000000000006"/>
    <s v="cbse"/>
    <n v="48"/>
    <x v="0"/>
    <x v="0"/>
    <x v="5"/>
    <n v="74"/>
    <n v="48"/>
    <n v="1"/>
    <x v="0"/>
    <x v="0"/>
    <n v="325"/>
    <n v="555"/>
    <n v="705"/>
    <n v="0.63597875645679403"/>
    <n v="445"/>
    <n v="-1"/>
    <n v="-1"/>
    <n v="-1"/>
    <n v="-1"/>
    <n v="-1"/>
    <n v="-1"/>
    <n v="-0.159"/>
    <n v="0.5454"/>
    <n v="0.93220000000000003"/>
    <n v="0.5262"/>
    <n v="-1.0524"/>
    <n v="410000"/>
    <x v="0"/>
    <x v="0"/>
    <n v="528.33333333333337"/>
  </r>
  <r>
    <n v="1202633"/>
    <x v="1"/>
    <d v="1992-08-30T00:00:00"/>
    <n v="84"/>
    <s v="state board"/>
    <n v="2009"/>
    <n v="88"/>
    <s v="state board"/>
    <n v="11024"/>
    <x v="1"/>
    <x v="0"/>
    <x v="12"/>
    <n v="72.5"/>
    <n v="11024"/>
    <n v="1"/>
    <x v="6"/>
    <x v="0"/>
    <n v="580"/>
    <n v="565"/>
    <n v="545"/>
    <n v="0.42395139637643298"/>
    <n v="325"/>
    <n v="-1"/>
    <n v="315"/>
    <n v="-1"/>
    <n v="388"/>
    <n v="-1"/>
    <n v="-1"/>
    <n v="0.12820000000000001"/>
    <n v="0.37890000000000001"/>
    <n v="1.3933"/>
    <n v="-0.74150000000000005"/>
    <n v="0.86370000000000002"/>
    <n v="300000"/>
    <x v="0"/>
    <x v="0"/>
    <n v="563.33333333333337"/>
  </r>
  <r>
    <n v="319644"/>
    <x v="0"/>
    <d v="1991-07-03T00:00:00"/>
    <n v="93"/>
    <n v="0"/>
    <n v="2008"/>
    <n v="97"/>
    <n v="0"/>
    <n v="11511"/>
    <x v="1"/>
    <x v="0"/>
    <x v="6"/>
    <n v="80.5"/>
    <n v="11511"/>
    <n v="0"/>
    <x v="7"/>
    <x v="3"/>
    <n v="585"/>
    <n v="655"/>
    <n v="735"/>
    <n v="0.53838689298509601"/>
    <n v="455"/>
    <n v="333"/>
    <n v="-1"/>
    <n v="-1"/>
    <n v="-1"/>
    <n v="-1"/>
    <n v="-1"/>
    <n v="-0.88099999999999901"/>
    <n v="1.1248"/>
    <n v="-2.9565000000000001"/>
    <n v="-0.78966999999999998"/>
    <n v="-1.2354000000000001"/>
    <n v="395000"/>
    <x v="0"/>
    <x v="0"/>
    <n v="658.33333333333337"/>
  </r>
  <r>
    <n v="212917"/>
    <x v="1"/>
    <d v="1990-05-10T00:00:00"/>
    <n v="91.86"/>
    <s v="matric"/>
    <n v="2007"/>
    <n v="94.5"/>
    <s v="hsc"/>
    <n v="4968"/>
    <x v="1"/>
    <x v="0"/>
    <x v="6"/>
    <n v="69.06"/>
    <n v="4968"/>
    <n v="1"/>
    <x v="3"/>
    <x v="2"/>
    <n v="485"/>
    <n v="404"/>
    <n v="505"/>
    <n v="0.82466640067133201"/>
    <n v="355"/>
    <n v="400"/>
    <n v="-1"/>
    <n v="-1"/>
    <n v="-1"/>
    <n v="-1"/>
    <n v="-1"/>
    <n v="-0.26279999999999998"/>
    <n v="-1.0592999999999999"/>
    <n v="-5.3699999999999998E-2"/>
    <n v="-0.52529999999999999"/>
    <n v="0.34439999999999998"/>
    <n v="90000"/>
    <x v="1"/>
    <x v="0"/>
    <n v="464.66666666666669"/>
  </r>
  <r>
    <n v="313765"/>
    <x v="1"/>
    <d v="1989-06-19T00:00:00"/>
    <n v="79.66"/>
    <s v="ssc"/>
    <n v="2006"/>
    <n v="87"/>
    <s v="intermediate"/>
    <n v="5069"/>
    <x v="1"/>
    <x v="0"/>
    <x v="4"/>
    <n v="74.099999999999994"/>
    <n v="5069"/>
    <n v="0"/>
    <x v="7"/>
    <x v="4"/>
    <n v="525"/>
    <n v="475"/>
    <n v="505"/>
    <n v="0.30451091372019601"/>
    <n v="-1"/>
    <n v="-1"/>
    <n v="-1"/>
    <n v="340"/>
    <n v="-1"/>
    <n v="-1"/>
    <n v="-1"/>
    <n v="-0.88099999999999901"/>
    <n v="-0.66930000000000001"/>
    <n v="-0.70679999999999998"/>
    <n v="6.2229999999999903E-2"/>
    <n v="-0.1295"/>
    <n v="300000"/>
    <x v="0"/>
    <x v="0"/>
    <n v="501.66666666666669"/>
  </r>
  <r>
    <n v="128849"/>
    <x v="1"/>
    <d v="1988-07-28T00:00:00"/>
    <n v="87"/>
    <s v="board of secondary education"/>
    <n v="2005"/>
    <n v="92"/>
    <s v="board of intermediate education"/>
    <n v="1428"/>
    <x v="1"/>
    <x v="0"/>
    <x v="10"/>
    <n v="63.96"/>
    <n v="1428"/>
    <n v="1"/>
    <x v="6"/>
    <x v="6"/>
    <n v="445"/>
    <n v="605"/>
    <n v="525"/>
    <n v="0.29876912856399401"/>
    <n v="315"/>
    <n v="-1"/>
    <n v="-1"/>
    <n v="-1"/>
    <n v="356"/>
    <n v="-1"/>
    <n v="-1"/>
    <n v="0.70269999999999999"/>
    <n v="-0.28710000000000002"/>
    <n v="-0.2974"/>
    <n v="-0.61470000000000002"/>
    <n v="-1.8189"/>
    <n v="160000"/>
    <x v="1"/>
    <x v="0"/>
    <n v="525"/>
  </r>
  <r>
    <n v="425362"/>
    <x v="0"/>
    <d v="1991-08-05T00:00:00"/>
    <n v="65"/>
    <s v="cbse"/>
    <n v="2008"/>
    <n v="58"/>
    <s v="cbse"/>
    <n v="75"/>
    <x v="1"/>
    <x v="0"/>
    <x v="5"/>
    <n v="70"/>
    <n v="75"/>
    <n v="0"/>
    <x v="1"/>
    <x v="3"/>
    <n v="404"/>
    <n v="464"/>
    <n v="425"/>
    <n v="0.70409041213131396"/>
    <n v="465"/>
    <n v="-1"/>
    <n v="-1"/>
    <n v="-1"/>
    <n v="-1"/>
    <n v="-1"/>
    <n v="-1"/>
    <n v="-0.4173"/>
    <n v="0.61780000000000002"/>
    <n v="-0.48909999999999998"/>
    <n v="0.64980000000000004"/>
    <n v="-0.44550000000000001"/>
    <n v="145000"/>
    <x v="1"/>
    <x v="0"/>
    <n v="431"/>
  </r>
  <r>
    <n v="1248085"/>
    <x v="1"/>
    <d v="1991-07-26T00:00:00"/>
    <n v="70.2"/>
    <s v="cbse"/>
    <n v="2009"/>
    <n v="61.8"/>
    <s v="state board"/>
    <n v="17633"/>
    <x v="1"/>
    <x v="0"/>
    <x v="5"/>
    <n v="69"/>
    <n v="17633"/>
    <n v="0"/>
    <x v="10"/>
    <x v="1"/>
    <n v="455"/>
    <n v="370"/>
    <n v="485"/>
    <n v="0.62264291584993803"/>
    <n v="395"/>
    <n v="-1"/>
    <n v="407"/>
    <n v="-1"/>
    <n v="-1"/>
    <n v="-1"/>
    <n v="-1"/>
    <n v="0.12820000000000001"/>
    <n v="-0.1206"/>
    <n v="-1.0659000000000001"/>
    <n v="1.794"/>
    <n v="0.28889999999999999"/>
    <n v="150000"/>
    <x v="1"/>
    <x v="0"/>
    <n v="436.66666666666669"/>
  </r>
  <r>
    <n v="1048691"/>
    <x v="1"/>
    <d v="1993-01-28T00:00:00"/>
    <n v="73"/>
    <s v="icse"/>
    <n v="2010"/>
    <n v="62"/>
    <s v="cbse"/>
    <n v="78"/>
    <x v="1"/>
    <x v="0"/>
    <x v="1"/>
    <n v="75"/>
    <n v="78"/>
    <n v="0"/>
    <x v="1"/>
    <x v="1"/>
    <n v="405"/>
    <n v="545"/>
    <n v="535"/>
    <n v="0.95389977507992596"/>
    <n v="495"/>
    <n v="-1"/>
    <n v="530"/>
    <n v="-1"/>
    <n v="-1"/>
    <n v="-1"/>
    <n v="-1"/>
    <n v="0.70269999999999999"/>
    <n v="-1.2861"/>
    <n v="-0.91220000000000001"/>
    <n v="-0.74150000000000005"/>
    <n v="-0.86080000000000001"/>
    <n v="145000"/>
    <x v="1"/>
    <x v="0"/>
    <n v="495"/>
  </r>
  <r>
    <n v="990077"/>
    <x v="1"/>
    <d v="1986-07-30T00:00:00"/>
    <n v="70"/>
    <s v="state board"/>
    <n v="2006"/>
    <n v="43.42"/>
    <s v="p u board, karnataka"/>
    <n v="11388"/>
    <x v="1"/>
    <x v="0"/>
    <x v="6"/>
    <n v="55.52"/>
    <n v="11388"/>
    <n v="1"/>
    <x v="9"/>
    <x v="1"/>
    <n v="370"/>
    <n v="360"/>
    <n v="270"/>
    <n v="0.64938971484669095"/>
    <n v="-1"/>
    <n v="356"/>
    <n v="-1"/>
    <n v="-1"/>
    <n v="-1"/>
    <n v="-1"/>
    <n v="-1"/>
    <n v="-0.73350000000000004"/>
    <n v="-2.1185999999999998"/>
    <n v="-1.9881"/>
    <n v="-0.4879"/>
    <n v="-5.0762999999999998"/>
    <n v="180000"/>
    <x v="1"/>
    <x v="0"/>
    <n v="333.33333333333331"/>
  </r>
  <r>
    <n v="231229"/>
    <x v="1"/>
    <d v="1989-11-15T00:00:00"/>
    <n v="84.67"/>
    <n v="0"/>
    <n v="2006"/>
    <n v="86.46"/>
    <n v="0"/>
    <n v="264"/>
    <x v="0"/>
    <x v="0"/>
    <x v="14"/>
    <n v="85.8"/>
    <n v="264"/>
    <n v="1"/>
    <x v="12"/>
    <x v="2"/>
    <n v="545"/>
    <n v="525"/>
    <n v="715"/>
    <n v="-1"/>
    <n v="-1"/>
    <n v="-1"/>
    <n v="-1"/>
    <n v="-1"/>
    <n v="-1"/>
    <n v="-1"/>
    <n v="-1"/>
    <n v="-1.3447"/>
    <n v="-1.0592999999999999"/>
    <n v="0.67200000000000004"/>
    <n v="1.0024"/>
    <n v="-1.7093"/>
    <n v="730000"/>
    <x v="2"/>
    <x v="0"/>
    <n v="595"/>
  </r>
  <r>
    <n v="1191730"/>
    <x v="1"/>
    <d v="1990-08-05T00:00:00"/>
    <n v="63"/>
    <s v="cbse"/>
    <n v="2009"/>
    <n v="64"/>
    <s v="cbse"/>
    <n v="7148"/>
    <x v="1"/>
    <x v="0"/>
    <x v="12"/>
    <n v="72.400000000000006"/>
    <n v="7148"/>
    <n v="0"/>
    <x v="4"/>
    <x v="0"/>
    <n v="500"/>
    <n v="460"/>
    <n v="415"/>
    <n v="0.193768441980019"/>
    <n v="395"/>
    <n v="-1"/>
    <n v="-1"/>
    <n v="-1"/>
    <n v="324"/>
    <n v="-1"/>
    <n v="-1"/>
    <n v="1.1335999999999999"/>
    <n v="0.71189999999999998"/>
    <n v="0.16370000000000001"/>
    <n v="-0.4879"/>
    <n v="-0.47760000000000002"/>
    <n v="105000"/>
    <x v="1"/>
    <x v="0"/>
    <n v="458.33333333333331"/>
  </r>
  <r>
    <n v="831967"/>
    <x v="1"/>
    <d v="1993-05-08T00:00:00"/>
    <n v="88.8"/>
    <s v="state board"/>
    <n v="2010"/>
    <n v="94.6"/>
    <s v="state board"/>
    <n v="9748"/>
    <x v="1"/>
    <x v="0"/>
    <x v="10"/>
    <n v="80.599999999999994"/>
    <n v="9748"/>
    <n v="1"/>
    <x v="6"/>
    <x v="1"/>
    <n v="510"/>
    <n v="525"/>
    <n v="720"/>
    <n v="0.93839913679117504"/>
    <n v="345"/>
    <n v="-1"/>
    <n v="-1"/>
    <n v="-1"/>
    <n v="553"/>
    <n v="-1"/>
    <n v="-1"/>
    <n v="-0.73350000000000004"/>
    <n v="-1.4525999999999999"/>
    <n v="-0.2974"/>
    <n v="-0.4879"/>
    <n v="-0.86080000000000001"/>
    <n v="305000"/>
    <x v="0"/>
    <x v="0"/>
    <n v="585"/>
  </r>
  <r>
    <n v="651925"/>
    <x v="1"/>
    <d v="1991-04-10T00:00:00"/>
    <n v="76"/>
    <s v="cbse"/>
    <n v="2009"/>
    <n v="67"/>
    <s v="state board"/>
    <n v="8421"/>
    <x v="1"/>
    <x v="0"/>
    <x v="6"/>
    <n v="64"/>
    <n v="8421"/>
    <n v="1"/>
    <x v="9"/>
    <x v="0"/>
    <n v="730"/>
    <n v="520"/>
    <n v="590"/>
    <n v="0.53838689298509601"/>
    <n v="375"/>
    <n v="333"/>
    <n v="-1"/>
    <n v="-1"/>
    <n v="-1"/>
    <n v="-1"/>
    <n v="-1"/>
    <n v="1.1335999999999999"/>
    <n v="1.3778999999999999"/>
    <n v="1.2396"/>
    <n v="1.1600999999999999"/>
    <n v="1.0553999999999999"/>
    <n v="325000"/>
    <x v="0"/>
    <x v="0"/>
    <n v="613.33333333333337"/>
  </r>
  <r>
    <n v="1107633"/>
    <x v="1"/>
    <d v="1992-12-15T00:00:00"/>
    <n v="64.400000000000006"/>
    <s v="cbse"/>
    <n v="2009"/>
    <n v="79.2"/>
    <s v="cbse"/>
    <n v="527"/>
    <x v="1"/>
    <x v="0"/>
    <x v="1"/>
    <n v="70.14"/>
    <n v="527"/>
    <n v="0"/>
    <x v="8"/>
    <x v="0"/>
    <n v="560"/>
    <n v="545"/>
    <n v="595"/>
    <n v="0.81941652983588797"/>
    <n v="505"/>
    <n v="-1"/>
    <n v="-1"/>
    <n v="-1"/>
    <n v="-1"/>
    <n v="-1"/>
    <n v="-1"/>
    <n v="-1.54E-2"/>
    <n v="0.37890000000000001"/>
    <n v="0.47110000000000002"/>
    <n v="-0.1076"/>
    <n v="0.28889999999999999"/>
    <n v="180000"/>
    <x v="1"/>
    <x v="0"/>
    <n v="566.66666666666663"/>
  </r>
  <r>
    <n v="942616"/>
    <x v="1"/>
    <d v="1987-09-05T00:00:00"/>
    <n v="87.8"/>
    <s v="state board"/>
    <n v="2005"/>
    <n v="83.8"/>
    <s v="state board"/>
    <n v="10726"/>
    <x v="1"/>
    <x v="0"/>
    <x v="1"/>
    <n v="80"/>
    <n v="10726"/>
    <n v="0"/>
    <x v="3"/>
    <x v="4"/>
    <n v="310"/>
    <n v="535"/>
    <n v="470"/>
    <n v="-1"/>
    <n v="-1"/>
    <n v="-1"/>
    <n v="-1"/>
    <n v="-1"/>
    <n v="-1"/>
    <n v="-1"/>
    <n v="-1"/>
    <n v="0.40339999999999998"/>
    <n v="0.49340000000000001"/>
    <n v="-0.63390000000000002"/>
    <n v="-1.3254999999999999"/>
    <n v="0.7631"/>
    <n v="160000"/>
    <x v="1"/>
    <x v="0"/>
    <n v="438.33333333333331"/>
  </r>
  <r>
    <n v="639274"/>
    <x v="0"/>
    <d v="1992-03-18T00:00:00"/>
    <n v="85"/>
    <s v="state board"/>
    <n v="2009"/>
    <n v="94.6"/>
    <s v="state board"/>
    <n v="1141"/>
    <x v="1"/>
    <x v="0"/>
    <x v="4"/>
    <n v="80.02"/>
    <n v="1141"/>
    <n v="0"/>
    <x v="7"/>
    <x v="0"/>
    <n v="545"/>
    <n v="510"/>
    <n v="485"/>
    <n v="0.99391731213712398"/>
    <n v="-1"/>
    <n v="-1"/>
    <n v="-1"/>
    <n v="606"/>
    <n v="-1"/>
    <n v="-1"/>
    <n v="-1"/>
    <n v="-0.58989999999999998"/>
    <n v="1.5444"/>
    <n v="-0.2974"/>
    <n v="-0.4879"/>
    <n v="0.67210000000000003"/>
    <n v="210000"/>
    <x v="1"/>
    <x v="0"/>
    <n v="513.33333333333337"/>
  </r>
  <r>
    <n v="1043845"/>
    <x v="0"/>
    <d v="1990-10-14T00:00:00"/>
    <n v="81"/>
    <s v="cbse"/>
    <n v="2009"/>
    <n v="66"/>
    <s v="cbse"/>
    <n v="14029"/>
    <x v="1"/>
    <x v="0"/>
    <x v="1"/>
    <n v="80"/>
    <n v="14029"/>
    <n v="0"/>
    <x v="10"/>
    <x v="0"/>
    <n v="545"/>
    <n v="545"/>
    <n v="595"/>
    <n v="0.35653648772447499"/>
    <n v="345"/>
    <n v="-1"/>
    <n v="346"/>
    <n v="-1"/>
    <n v="-1"/>
    <n v="-1"/>
    <n v="-1"/>
    <n v="-0.73350000000000004"/>
    <n v="4.5900000000000003E-2"/>
    <n v="-0.14369999999999999"/>
    <n v="-0.1076"/>
    <n v="0.48049999999999998"/>
    <n v="275000"/>
    <x v="1"/>
    <x v="0"/>
    <n v="561.66666666666663"/>
  </r>
  <r>
    <n v="237243"/>
    <x v="1"/>
    <d v="1988-07-12T00:00:00"/>
    <n v="71.66"/>
    <s v="hbse"/>
    <n v="2006"/>
    <n v="73.8"/>
    <s v="hbse"/>
    <n v="47"/>
    <x v="0"/>
    <x v="0"/>
    <x v="7"/>
    <n v="63.88"/>
    <n v="47"/>
    <n v="1"/>
    <x v="0"/>
    <x v="3"/>
    <n v="425"/>
    <n v="485"/>
    <n v="405"/>
    <n v="0.73579570922465598"/>
    <n v="475"/>
    <n v="-1"/>
    <n v="-1"/>
    <n v="-1"/>
    <n v="-1"/>
    <n v="-1"/>
    <n v="-1"/>
    <n v="0.97370000000000001"/>
    <n v="1.1248"/>
    <n v="0.2366"/>
    <n v="6.2300000000000001E-2"/>
    <n v="-5.0599999999999999E-2"/>
    <n v="150000"/>
    <x v="1"/>
    <x v="0"/>
    <n v="438.33333333333331"/>
  </r>
  <r>
    <n v="1119582"/>
    <x v="1"/>
    <d v="1992-07-10T00:00:00"/>
    <n v="91.2"/>
    <s v="state board"/>
    <n v="2010"/>
    <n v="77.8"/>
    <s v="cbse"/>
    <n v="17288"/>
    <x v="1"/>
    <x v="0"/>
    <x v="5"/>
    <n v="77.8"/>
    <n v="17288"/>
    <n v="0"/>
    <x v="10"/>
    <x v="1"/>
    <n v="535"/>
    <n v="540"/>
    <n v="570"/>
    <n v="0.91139527839132795"/>
    <n v="395"/>
    <n v="-1"/>
    <n v="500"/>
    <n v="-1"/>
    <n v="-1"/>
    <n v="-1"/>
    <n v="-1"/>
    <n v="1.2771999999999999"/>
    <n v="0.21240000000000001"/>
    <n v="0.62480000000000002"/>
    <n v="-1.3753"/>
    <n v="0.48049999999999998"/>
    <n v="210000"/>
    <x v="1"/>
    <x v="0"/>
    <n v="548.33333333333337"/>
  </r>
  <r>
    <n v="975579"/>
    <x v="1"/>
    <d v="1993-04-07T00:00:00"/>
    <n v="82.2"/>
    <s v="cbse"/>
    <n v="2010"/>
    <n v="81"/>
    <s v="cbse"/>
    <n v="119"/>
    <x v="0"/>
    <x v="0"/>
    <x v="6"/>
    <n v="81"/>
    <n v="119"/>
    <n v="0"/>
    <x v="1"/>
    <x v="1"/>
    <n v="395"/>
    <n v="425"/>
    <n v="460"/>
    <n v="0.78330353667029795"/>
    <n v="525"/>
    <n v="388"/>
    <n v="-1"/>
    <n v="-1"/>
    <n v="-1"/>
    <n v="-1"/>
    <n v="-1"/>
    <n v="1.4208000000000001"/>
    <n v="1.2114"/>
    <n v="1.7007000000000001"/>
    <n v="-0.74150000000000005"/>
    <n v="0.48049999999999998"/>
    <n v="180000"/>
    <x v="1"/>
    <x v="0"/>
    <n v="426.66666666666669"/>
  </r>
  <r>
    <n v="1087364"/>
    <x v="0"/>
    <d v="1991-08-30T00:00:00"/>
    <n v="83"/>
    <s v="cbse"/>
    <n v="2009"/>
    <n v="73"/>
    <s v="cbse"/>
    <n v="7627"/>
    <x v="1"/>
    <x v="0"/>
    <x v="6"/>
    <n v="67"/>
    <n v="7627"/>
    <n v="0"/>
    <x v="1"/>
    <x v="0"/>
    <n v="595"/>
    <n v="625"/>
    <n v="560"/>
    <n v="0.33878634721952799"/>
    <n v="405"/>
    <n v="292"/>
    <n v="-1"/>
    <n v="-1"/>
    <n v="-1"/>
    <n v="-1"/>
    <n v="-1"/>
    <n v="-0.30270000000000002"/>
    <n v="0.71189999999999998"/>
    <n v="1.3933"/>
    <n v="-2.3895"/>
    <n v="0.67210000000000003"/>
    <n v="325000"/>
    <x v="0"/>
    <x v="0"/>
    <n v="593.33333333333337"/>
  </r>
  <r>
    <n v="331155"/>
    <x v="0"/>
    <d v="1990-10-06T00:00:00"/>
    <n v="93"/>
    <s v="ssc"/>
    <n v="2008"/>
    <n v="94.6"/>
    <s v="board of intermediate ap"/>
    <n v="9769"/>
    <x v="1"/>
    <x v="0"/>
    <x v="6"/>
    <n v="78.150000000000006"/>
    <n v="9769"/>
    <n v="1"/>
    <x v="6"/>
    <x v="3"/>
    <n v="515"/>
    <n v="635"/>
    <n v="725"/>
    <n v="0.69447932770846299"/>
    <n v="-1"/>
    <n v="366"/>
    <n v="-1"/>
    <n v="-1"/>
    <n v="-1"/>
    <n v="260"/>
    <n v="-1"/>
    <n v="0.85780000000000001"/>
    <n v="1.7487999999999999"/>
    <n v="9.1399999999999995E-2"/>
    <n v="-1.3184"/>
    <n v="0.50239999999999996"/>
    <n v="360000"/>
    <x v="0"/>
    <x v="0"/>
    <n v="625"/>
  </r>
  <r>
    <n v="914037"/>
    <x v="1"/>
    <d v="1987-12-26T00:00:00"/>
    <n v="57"/>
    <s v="state board"/>
    <n v="2005"/>
    <n v="58"/>
    <s v="state board"/>
    <n v="51"/>
    <x v="1"/>
    <x v="2"/>
    <x v="8"/>
    <n v="74.8"/>
    <n v="51"/>
    <n v="0"/>
    <x v="1"/>
    <x v="1"/>
    <n v="520"/>
    <n v="595"/>
    <n v="515"/>
    <n v="0.84224832225783597"/>
    <n v="605"/>
    <n v="-1"/>
    <n v="469"/>
    <n v="-1"/>
    <n v="-1"/>
    <n v="-1"/>
    <n v="-1"/>
    <n v="-0.87719999999999998"/>
    <n v="-0.78659999999999997"/>
    <n v="-1.9881"/>
    <n v="2.6814"/>
    <n v="-0.28589999999999999"/>
    <n v="180000"/>
    <x v="1"/>
    <x v="0"/>
    <n v="543.33333333333337"/>
  </r>
  <r>
    <n v="863619"/>
    <x v="1"/>
    <d v="1991-08-02T00:00:00"/>
    <n v="83"/>
    <s v="cbse"/>
    <n v="2008"/>
    <n v="63"/>
    <s v="cbse"/>
    <n v="8451"/>
    <x v="1"/>
    <x v="0"/>
    <x v="5"/>
    <n v="66"/>
    <n v="8451"/>
    <n v="0"/>
    <x v="8"/>
    <x v="0"/>
    <n v="450"/>
    <n v="495"/>
    <n v="515"/>
    <n v="0.23780283983757"/>
    <n v="375"/>
    <n v="-1"/>
    <n v="315"/>
    <n v="-1"/>
    <n v="-1"/>
    <n v="-1"/>
    <n v="-1"/>
    <n v="0.12820000000000001"/>
    <n v="-0.28710000000000002"/>
    <n v="0.31740000000000002"/>
    <n v="-1.8824000000000001"/>
    <n v="9.7299999999999998E-2"/>
    <n v="160000"/>
    <x v="1"/>
    <x v="0"/>
    <n v="486.66666666666669"/>
  </r>
  <r>
    <n v="340788"/>
    <x v="1"/>
    <d v="1990-02-26T00:00:00"/>
    <n v="82.4"/>
    <s v="cbse"/>
    <n v="2008"/>
    <n v="68"/>
    <s v="cbse"/>
    <n v="7376"/>
    <x v="1"/>
    <x v="0"/>
    <x v="7"/>
    <n v="67.23"/>
    <n v="7376"/>
    <n v="0"/>
    <x v="1"/>
    <x v="3"/>
    <n v="555"/>
    <n v="485"/>
    <n v="445"/>
    <n v="0.48834797678271402"/>
    <n v="405"/>
    <n v="-1"/>
    <n v="-1"/>
    <n v="-1"/>
    <n v="-1"/>
    <n v="-1"/>
    <n v="-1"/>
    <n v="1.4374"/>
    <n v="0.96879999999999999"/>
    <n v="-5.3699999999999998E-2"/>
    <n v="-1.11277"/>
    <n v="-0.28749999999999998"/>
    <n v="485000"/>
    <x v="0"/>
    <x v="0"/>
    <n v="495"/>
  </r>
  <r>
    <n v="1037128"/>
    <x v="1"/>
    <d v="1992-06-20T00:00:00"/>
    <n v="88.2"/>
    <s v="cbse"/>
    <n v="2009"/>
    <n v="91"/>
    <s v="state board"/>
    <n v="12949"/>
    <x v="0"/>
    <x v="0"/>
    <x v="1"/>
    <n v="75.7"/>
    <n v="12949"/>
    <n v="1"/>
    <x v="6"/>
    <x v="0"/>
    <n v="720"/>
    <n v="510"/>
    <n v="655"/>
    <n v="0.48674700843819302"/>
    <n v="525"/>
    <n v="-1"/>
    <n v="376"/>
    <n v="-1"/>
    <n v="-1"/>
    <n v="-1"/>
    <n v="-1"/>
    <n v="-0.44629999999999997"/>
    <n v="-0.62009999999999998"/>
    <n v="-0.14369999999999999"/>
    <n v="0.1459"/>
    <n v="-2.5853000000000002"/>
    <n v="350000"/>
    <x v="0"/>
    <x v="0"/>
    <n v="628.33333333333337"/>
  </r>
  <r>
    <n v="1106216"/>
    <x v="1"/>
    <d v="1992-01-15T00:00:00"/>
    <n v="76.599999999999994"/>
    <s v="cbse"/>
    <n v="2010"/>
    <n v="72.8"/>
    <s v="cbse"/>
    <n v="10185"/>
    <x v="1"/>
    <x v="0"/>
    <x v="1"/>
    <n v="76"/>
    <n v="10185"/>
    <n v="0"/>
    <x v="8"/>
    <x v="1"/>
    <n v="500"/>
    <n v="530"/>
    <n v="620"/>
    <n v="0.99896694387475105"/>
    <n v="735"/>
    <n v="-1"/>
    <n v="-1"/>
    <n v="-1"/>
    <n v="-1"/>
    <n v="-1"/>
    <n v="-1"/>
    <n v="-0.44629999999999997"/>
    <n v="-2.7846000000000002"/>
    <n v="-1.5269999999999999"/>
    <n v="0.39950000000000002"/>
    <n v="-2.0105"/>
    <n v="325000"/>
    <x v="0"/>
    <x v="0"/>
    <n v="550"/>
  </r>
  <r>
    <n v="349796"/>
    <x v="1"/>
    <d v="1991-07-15T00:00:00"/>
    <n v="85.3"/>
    <n v="0"/>
    <n v="2008"/>
    <n v="92.6"/>
    <n v="0"/>
    <n v="2929"/>
    <x v="1"/>
    <x v="0"/>
    <x v="1"/>
    <n v="69.430000000000007"/>
    <n v="2929"/>
    <n v="0"/>
    <x v="7"/>
    <x v="3"/>
    <n v="645"/>
    <n v="635"/>
    <n v="695"/>
    <n v="0.93037060720269105"/>
    <n v="565"/>
    <n v="-1"/>
    <n v="-1"/>
    <n v="-1"/>
    <n v="-1"/>
    <n v="-1"/>
    <n v="-1"/>
    <n v="0.35549999999999998"/>
    <n v="0.1888"/>
    <n v="-0.63429999999999997"/>
    <n v="2.2949000000000002"/>
    <n v="-0.99839999999999995"/>
    <n v="370000"/>
    <x v="0"/>
    <x v="0"/>
    <n v="658.33333333333337"/>
  </r>
  <r>
    <n v="633241"/>
    <x v="1"/>
    <d v="1993-10-06T00:00:00"/>
    <n v="68.599999999999994"/>
    <s v="cbse"/>
    <n v="2009"/>
    <n v="70"/>
    <s v="cbse"/>
    <n v="11630"/>
    <x v="1"/>
    <x v="0"/>
    <x v="6"/>
    <n v="71.3"/>
    <n v="11630"/>
    <n v="0"/>
    <x v="1"/>
    <x v="0"/>
    <n v="520"/>
    <n v="535"/>
    <n v="620"/>
    <n v="0.37605958665154499"/>
    <n v="-1"/>
    <n v="300"/>
    <n v="-1"/>
    <n v="-1"/>
    <n v="-1"/>
    <n v="-1"/>
    <n v="-1"/>
    <n v="-1.54E-2"/>
    <n v="1.0448999999999999"/>
    <n v="0.62480000000000002"/>
    <n v="-1.8824000000000001"/>
    <n v="0.86370000000000002"/>
    <n v="350000"/>
    <x v="0"/>
    <x v="0"/>
    <n v="558.33333333333337"/>
  </r>
  <r>
    <n v="1086480"/>
    <x v="1"/>
    <d v="1993-06-09T00:00:00"/>
    <n v="79.400000000000006"/>
    <s v="cbse"/>
    <n v="2010"/>
    <n v="80.400000000000006"/>
    <s v="cbse"/>
    <n v="6290"/>
    <x v="0"/>
    <x v="0"/>
    <x v="1"/>
    <n v="71"/>
    <n v="6290"/>
    <n v="0"/>
    <x v="17"/>
    <x v="1"/>
    <n v="545"/>
    <n v="505"/>
    <n v="595"/>
    <n v="0.86468541337008498"/>
    <n v="525"/>
    <n v="-1"/>
    <n v="-1"/>
    <n v="-1"/>
    <n v="-1"/>
    <n v="-1"/>
    <n v="-1"/>
    <n v="-0.159"/>
    <n v="-1.9520999999999999"/>
    <n v="-0.75849999999999995"/>
    <n v="-0.74150000000000005"/>
    <n v="-2.2021000000000002"/>
    <n v="320000"/>
    <x v="0"/>
    <x v="0"/>
    <n v="548.33333333333337"/>
  </r>
  <r>
    <n v="960228"/>
    <x v="1"/>
    <d v="1992-10-09T00:00:00"/>
    <n v="71"/>
    <s v="cbse"/>
    <n v="2010"/>
    <n v="64.599999999999994"/>
    <s v="cbse"/>
    <n v="7255"/>
    <x v="1"/>
    <x v="0"/>
    <x v="6"/>
    <n v="65.599999999999994"/>
    <n v="7255"/>
    <n v="0"/>
    <x v="8"/>
    <x v="1"/>
    <n v="325"/>
    <n v="440"/>
    <n v="380"/>
    <n v="0.493596387301038"/>
    <n v="-1"/>
    <n v="324"/>
    <n v="-1"/>
    <n v="-1"/>
    <n v="-1"/>
    <n v="286"/>
    <n v="-1"/>
    <n v="-1.1644000000000001"/>
    <n v="1.0448999999999999"/>
    <n v="0.77849999999999997"/>
    <n v="1.4136"/>
    <n v="-0.66920000000000002"/>
    <n v="225000"/>
    <x v="1"/>
    <x v="0"/>
    <n v="381.66666666666669"/>
  </r>
  <r>
    <n v="297128"/>
    <x v="1"/>
    <d v="1988-12-04T00:00:00"/>
    <n v="61"/>
    <s v="icse"/>
    <n v="2006"/>
    <n v="61.8"/>
    <s v="isc"/>
    <n v="2819"/>
    <x v="1"/>
    <x v="0"/>
    <x v="5"/>
    <n v="62.2"/>
    <n v="2819"/>
    <n v="0"/>
    <x v="1"/>
    <x v="3"/>
    <n v="395"/>
    <n v="565"/>
    <n v="475"/>
    <n v="0.67074315143312702"/>
    <n v="455"/>
    <n v="-1"/>
    <n v="-1"/>
    <n v="-1"/>
    <n v="-1"/>
    <n v="-1"/>
    <n v="-1"/>
    <n v="0.55220000000000002"/>
    <n v="0.81279999999999997"/>
    <n v="-1.0116000000000001"/>
    <n v="-1.3008"/>
    <n v="0.18640000000000001"/>
    <n v="200000"/>
    <x v="1"/>
    <x v="0"/>
    <n v="478.33333333333331"/>
  </r>
  <r>
    <n v="649762"/>
    <x v="0"/>
    <d v="1991-11-18T00:00:00"/>
    <n v="81"/>
    <s v="state board"/>
    <n v="2009"/>
    <n v="93.3"/>
    <s v="state board"/>
    <n v="9129"/>
    <x v="1"/>
    <x v="0"/>
    <x v="6"/>
    <n v="74.42"/>
    <n v="9129"/>
    <n v="1"/>
    <x v="6"/>
    <x v="0"/>
    <n v="520"/>
    <n v="440"/>
    <n v="605"/>
    <n v="0.53838689298509601"/>
    <n v="445"/>
    <n v="333"/>
    <n v="-1"/>
    <n v="-1"/>
    <n v="-1"/>
    <n v="-1"/>
    <n v="-1"/>
    <n v="-1.3080000000000001"/>
    <n v="-0.62009999999999998"/>
    <n v="-1.2196"/>
    <n v="1.2868999999999999"/>
    <n v="-0.86080000000000001"/>
    <n v="180000"/>
    <x v="1"/>
    <x v="0"/>
    <n v="521.66666666666663"/>
  </r>
  <r>
    <n v="36296"/>
    <x v="1"/>
    <d v="1989-08-29T00:00:00"/>
    <n v="72.3"/>
    <s v="cbse"/>
    <n v="2006"/>
    <n v="95"/>
    <s v="andhra board"/>
    <n v="64"/>
    <x v="1"/>
    <x v="0"/>
    <x v="5"/>
    <n v="70"/>
    <n v="64"/>
    <n v="0"/>
    <x v="1"/>
    <x v="4"/>
    <n v="454"/>
    <n v="515"/>
    <n v="625"/>
    <n v="0.30840058286030803"/>
    <n v="355"/>
    <n v="333"/>
    <n v="-1"/>
    <n v="-1"/>
    <n v="-1"/>
    <n v="-1"/>
    <n v="-1"/>
    <n v="4.6399999999999997E-2"/>
    <n v="0.3448"/>
    <n v="-0.92449999999999999"/>
    <n v="-0.99529999999999996"/>
    <n v="0.6603"/>
    <n v="400000"/>
    <x v="0"/>
    <x v="0"/>
    <n v="531.33333333333337"/>
  </r>
  <r>
    <n v="273865"/>
    <x v="1"/>
    <d v="1990-05-13T00:00:00"/>
    <n v="75.38"/>
    <s v="state"/>
    <n v="2007"/>
    <n v="72"/>
    <s v="pu"/>
    <n v="4023"/>
    <x v="1"/>
    <x v="0"/>
    <x v="6"/>
    <n v="68.75"/>
    <n v="4023"/>
    <n v="1"/>
    <x v="9"/>
    <x v="2"/>
    <n v="325"/>
    <n v="495"/>
    <n v="565"/>
    <n v="0.37605958665154499"/>
    <n v="-1"/>
    <n v="300"/>
    <n v="-1"/>
    <n v="-1"/>
    <n v="-1"/>
    <n v="-1"/>
    <n v="-1"/>
    <n v="4.6399999999999997E-2"/>
    <n v="-2.1513"/>
    <n v="1.1073999999999999"/>
    <n v="6.2300000000000001E-2"/>
    <n v="0.81830000000000003"/>
    <n v="500000"/>
    <x v="0"/>
    <x v="0"/>
    <n v="461.66666666666669"/>
  </r>
  <r>
    <n v="895472"/>
    <x v="1"/>
    <d v="1993-02-09T00:00:00"/>
    <n v="87.2"/>
    <s v="cbse"/>
    <n v="2010"/>
    <n v="76.599999999999994"/>
    <s v="cbse"/>
    <n v="119"/>
    <x v="0"/>
    <x v="0"/>
    <x v="6"/>
    <n v="67"/>
    <n v="119"/>
    <n v="0"/>
    <x v="1"/>
    <x v="1"/>
    <n v="510"/>
    <n v="610"/>
    <n v="665"/>
    <n v="0.64938971484669095"/>
    <n v="-1"/>
    <n v="356"/>
    <n v="-1"/>
    <n v="-1"/>
    <n v="-1"/>
    <n v="366"/>
    <n v="-1"/>
    <n v="-1.8825000000000001"/>
    <n v="-1.4525999999999999"/>
    <n v="-1.9881"/>
    <n v="1.5404"/>
    <n v="-1.244"/>
    <n v="325000"/>
    <x v="0"/>
    <x v="0"/>
    <n v="595"/>
  </r>
  <r>
    <n v="514167"/>
    <x v="1"/>
    <d v="1990-02-20T00:00:00"/>
    <n v="57.67"/>
    <s v="uttar pradesh"/>
    <n v="2007"/>
    <n v="74"/>
    <s v="uttar pradesh"/>
    <n v="2540"/>
    <x v="1"/>
    <x v="0"/>
    <x v="7"/>
    <n v="76.260000000000005"/>
    <n v="2540"/>
    <n v="0"/>
    <x v="1"/>
    <x v="3"/>
    <n v="555"/>
    <n v="495"/>
    <n v="810"/>
    <n v="0.84312372666574198"/>
    <n v="515"/>
    <n v="-1"/>
    <n v="-1"/>
    <n v="-1"/>
    <n v="-1"/>
    <n v="-1"/>
    <n v="-1"/>
    <n v="0.39410000000000001"/>
    <n v="0.81279999999999997"/>
    <n v="0.2366"/>
    <n v="-1.3184"/>
    <n v="0.34439999999999998"/>
    <n v="260000"/>
    <x v="1"/>
    <x v="0"/>
    <n v="620"/>
  </r>
  <r>
    <n v="806997"/>
    <x v="0"/>
    <d v="1991-04-29T00:00:00"/>
    <n v="66"/>
    <s v="cbse"/>
    <n v="2008"/>
    <n v="68"/>
    <s v="cbse"/>
    <n v="9508"/>
    <x v="1"/>
    <x v="0"/>
    <x v="1"/>
    <n v="71"/>
    <n v="9508"/>
    <n v="0"/>
    <x v="1"/>
    <x v="3"/>
    <n v="500"/>
    <n v="555"/>
    <n v="605"/>
    <n v="0.91139527839132795"/>
    <n v="465"/>
    <n v="-1"/>
    <n v="500"/>
    <n v="-1"/>
    <n v="-1"/>
    <n v="-1"/>
    <n v="-1"/>
    <n v="1.4208000000000001"/>
    <n v="1.2114"/>
    <n v="0.93220000000000003"/>
    <n v="-0.61470000000000002"/>
    <n v="1.0553999999999999"/>
    <n v="205000"/>
    <x v="1"/>
    <x v="0"/>
    <n v="553.33333333333337"/>
  </r>
  <r>
    <n v="283462"/>
    <x v="1"/>
    <d v="1990-07-21T00:00:00"/>
    <n v="80.33"/>
    <s v="up board"/>
    <n v="2006"/>
    <n v="89.6"/>
    <s v="up board"/>
    <n v="2097"/>
    <x v="1"/>
    <x v="0"/>
    <x v="7"/>
    <n v="73.5"/>
    <n v="2097"/>
    <n v="0"/>
    <x v="1"/>
    <x v="2"/>
    <n v="525"/>
    <n v="605"/>
    <n v="605"/>
    <n v="0.60005718233834104"/>
    <n v="435"/>
    <n v="-1"/>
    <n v="-1"/>
    <n v="-1"/>
    <n v="-1"/>
    <n v="-1"/>
    <n v="-1"/>
    <n v="0.66459999999999997"/>
    <n v="0.50080000000000002"/>
    <n v="0.81710000000000005"/>
    <n v="-0.76029999999999998"/>
    <n v="0.50239999999999996"/>
    <n v="760000"/>
    <x v="2"/>
    <x v="0"/>
    <n v="578.33333333333337"/>
  </r>
  <r>
    <n v="257383"/>
    <x v="1"/>
    <d v="1988-09-08T00:00:00"/>
    <n v="78"/>
    <n v="0"/>
    <n v="2006"/>
    <n v="85"/>
    <n v="0"/>
    <n v="1186"/>
    <x v="1"/>
    <x v="0"/>
    <x v="6"/>
    <n v="73"/>
    <n v="1186"/>
    <n v="0"/>
    <x v="3"/>
    <x v="4"/>
    <n v="435"/>
    <n v="335"/>
    <n v="345"/>
    <n v="-1"/>
    <n v="345"/>
    <n v="-1"/>
    <n v="-1"/>
    <n v="-1"/>
    <n v="-1"/>
    <n v="-1"/>
    <n v="-1"/>
    <n v="0.2009"/>
    <n v="0.50080000000000002"/>
    <n v="9.1399999999999995E-2"/>
    <n v="0.5323"/>
    <n v="0.18640000000000001"/>
    <n v="180000"/>
    <x v="1"/>
    <x v="0"/>
    <n v="371.66666666666669"/>
  </r>
  <r>
    <n v="906896"/>
    <x v="1"/>
    <d v="1992-09-08T00:00:00"/>
    <n v="91.2"/>
    <s v="state board"/>
    <n v="2010"/>
    <n v="95.2"/>
    <s v="state board"/>
    <n v="1141"/>
    <x v="1"/>
    <x v="0"/>
    <x v="6"/>
    <n v="76.2"/>
    <n v="1141"/>
    <n v="0"/>
    <x v="7"/>
    <x v="1"/>
    <n v="580"/>
    <n v="645"/>
    <n v="635"/>
    <n v="0.99764277169902904"/>
    <n v="525"/>
    <n v="-1"/>
    <n v="-1"/>
    <n v="-1"/>
    <n v="-1"/>
    <n v="548"/>
    <n v="-1"/>
    <n v="0.84630000000000005"/>
    <n v="0.71189999999999998"/>
    <n v="1.8543000000000001"/>
    <n v="-1.1217999999999999"/>
    <n v="0.28889999999999999"/>
    <n v="310000"/>
    <x v="0"/>
    <x v="0"/>
    <n v="620"/>
  </r>
  <r>
    <n v="644423"/>
    <x v="1"/>
    <d v="1992-04-10T00:00:00"/>
    <n v="87"/>
    <s v="state board"/>
    <n v="2009"/>
    <n v="86.54"/>
    <s v="state board"/>
    <n v="13371"/>
    <x v="1"/>
    <x v="0"/>
    <x v="6"/>
    <n v="78.400000000000006"/>
    <n v="13371"/>
    <n v="0"/>
    <x v="19"/>
    <x v="0"/>
    <n v="325"/>
    <n v="415"/>
    <n v="470"/>
    <n v="0.37605958665154499"/>
    <n v="-1"/>
    <n v="300"/>
    <n v="-1"/>
    <n v="-1"/>
    <n v="-1"/>
    <n v="-1"/>
    <n v="-1"/>
    <n v="0.42849999999999999"/>
    <n v="0.1125"/>
    <n v="0.77849999999999997"/>
    <n v="-0.36120000000000002"/>
    <n v="0.16699999999999901"/>
    <n v="150000"/>
    <x v="1"/>
    <x v="0"/>
    <n v="403.33333333333331"/>
  </r>
  <r>
    <n v="216101"/>
    <x v="0"/>
    <d v="1991-06-06T00:00:00"/>
    <n v="55.6"/>
    <s v="up board"/>
    <n v="2007"/>
    <n v="68"/>
    <s v="cbse"/>
    <n v="350"/>
    <x v="1"/>
    <x v="0"/>
    <x v="7"/>
    <n v="67.84"/>
    <n v="350"/>
    <n v="0"/>
    <x v="1"/>
    <x v="2"/>
    <n v="455"/>
    <n v="385"/>
    <n v="355"/>
    <n v="0.19015340560101801"/>
    <n v="315"/>
    <n v="-1"/>
    <n v="-1"/>
    <n v="-1"/>
    <n v="-1"/>
    <n v="-1"/>
    <n v="-1"/>
    <n v="0.81920000000000004"/>
    <n v="0.3448"/>
    <n v="0.52690000000000003"/>
    <n v="0.64980000000000004"/>
    <n v="0.6603"/>
    <n v="180000"/>
    <x v="1"/>
    <x v="0"/>
    <n v="398.33333333333331"/>
  </r>
  <r>
    <n v="1259848"/>
    <x v="0"/>
    <d v="1992-11-26T00:00:00"/>
    <n v="89.33"/>
    <s v="state board"/>
    <n v="2010"/>
    <n v="95.5"/>
    <s v="state board"/>
    <n v="14651"/>
    <x v="0"/>
    <x v="0"/>
    <x v="6"/>
    <n v="79.959999999999994"/>
    <n v="14651"/>
    <n v="0"/>
    <x v="6"/>
    <x v="1"/>
    <n v="545"/>
    <n v="520"/>
    <n v="645"/>
    <n v="0.99729896786652805"/>
    <n v="495"/>
    <n v="548"/>
    <n v="-1"/>
    <n v="-1"/>
    <n v="-1"/>
    <n v="-1"/>
    <n v="-1"/>
    <n v="0.55910000000000004"/>
    <n v="0.87839999999999996"/>
    <n v="0.62480000000000002"/>
    <n v="0.65300000000000002"/>
    <n v="1.0553999999999999"/>
    <n v="195000"/>
    <x v="1"/>
    <x v="0"/>
    <n v="570"/>
  </r>
  <r>
    <n v="308164"/>
    <x v="1"/>
    <d v="1990-07-05T00:00:00"/>
    <n v="74.599999999999994"/>
    <s v="cbse"/>
    <n v="2007"/>
    <n v="73.400000000000006"/>
    <s v="cbse"/>
    <n v="350"/>
    <x v="1"/>
    <x v="0"/>
    <x v="5"/>
    <n v="71.06"/>
    <n v="350"/>
    <n v="0"/>
    <x v="1"/>
    <x v="3"/>
    <n v="555"/>
    <n v="475"/>
    <n v="615"/>
    <n v="0.91686996110361896"/>
    <n v="555"/>
    <n v="-1"/>
    <n v="-1"/>
    <n v="-1"/>
    <n v="-1"/>
    <n v="-1"/>
    <n v="-1"/>
    <n v="1.2827999999999999"/>
    <n v="1.1248"/>
    <n v="1.8331"/>
    <n v="-0.17269999999999999"/>
    <n v="1.6082000000000001"/>
    <n v="370000"/>
    <x v="0"/>
    <x v="0"/>
    <n v="548.33333333333337"/>
  </r>
  <r>
    <n v="809634"/>
    <x v="1"/>
    <d v="1991-07-11T00:00:00"/>
    <n v="71"/>
    <s v="state boardmp board "/>
    <n v="2009"/>
    <n v="70.8"/>
    <s v="state board"/>
    <n v="10389"/>
    <x v="1"/>
    <x v="0"/>
    <x v="1"/>
    <n v="75"/>
    <n v="10389"/>
    <n v="0"/>
    <x v="13"/>
    <x v="0"/>
    <n v="325"/>
    <n v="485"/>
    <n v="575"/>
    <n v="0.91139527839132795"/>
    <n v="465"/>
    <n v="-1"/>
    <n v="500"/>
    <n v="-1"/>
    <n v="-1"/>
    <n v="-1"/>
    <n v="-1"/>
    <n v="0.12820000000000001"/>
    <n v="1.2114"/>
    <n v="2.008"/>
    <n v="0.2727"/>
    <n v="0.67210000000000003"/>
    <n v="240000"/>
    <x v="1"/>
    <x v="0"/>
    <n v="461.66666666666669"/>
  </r>
  <r>
    <n v="1154787"/>
    <x v="0"/>
    <d v="1992-09-15T00:00:00"/>
    <n v="86.3"/>
    <s v="state board"/>
    <n v="2009"/>
    <n v="71.8"/>
    <s v="state board"/>
    <n v="5256"/>
    <x v="1"/>
    <x v="0"/>
    <x v="0"/>
    <n v="86.3"/>
    <n v="5256"/>
    <n v="0"/>
    <x v="10"/>
    <x v="0"/>
    <n v="535"/>
    <n v="485"/>
    <n v="595"/>
    <n v="0.493596387301038"/>
    <n v="585"/>
    <n v="324"/>
    <n v="-1"/>
    <n v="-1"/>
    <n v="-1"/>
    <n v="-1"/>
    <n v="-1"/>
    <n v="0.27179999999999999"/>
    <n v="1.2114"/>
    <n v="0.47110000000000002"/>
    <n v="0.1459"/>
    <n v="1.0553999999999999"/>
    <n v="335000"/>
    <x v="0"/>
    <x v="0"/>
    <n v="538.33333333333337"/>
  </r>
  <r>
    <n v="1259589"/>
    <x v="1"/>
    <d v="1993-03-18T00:00:00"/>
    <n v="80"/>
    <s v="icse"/>
    <n v="2010"/>
    <n v="76"/>
    <s v="icse"/>
    <n v="11210"/>
    <x v="1"/>
    <x v="0"/>
    <x v="4"/>
    <n v="80.599999999999994"/>
    <n v="11210"/>
    <n v="0"/>
    <x v="11"/>
    <x v="1"/>
    <n v="735"/>
    <n v="555"/>
    <n v="535"/>
    <n v="0.328746378624932"/>
    <n v="-1"/>
    <n v="-1"/>
    <n v="-1"/>
    <n v="346"/>
    <n v="-1"/>
    <n v="-1"/>
    <n v="-1"/>
    <n v="-0.44629999999999997"/>
    <n v="-0.95309999999999995"/>
    <n v="0.16370000000000001"/>
    <n v="1.9199999999999998E-2"/>
    <n v="-2.0105"/>
    <n v="110000"/>
    <x v="1"/>
    <x v="0"/>
    <n v="608.33333333333337"/>
  </r>
  <r>
    <n v="578364"/>
    <x v="1"/>
    <d v="1989-07-17T00:00:00"/>
    <n v="73.2"/>
    <s v="cbse"/>
    <n v="2007"/>
    <n v="74.599999999999994"/>
    <s v="cbse"/>
    <n v="5399"/>
    <x v="1"/>
    <x v="0"/>
    <x v="5"/>
    <n v="76.75"/>
    <n v="5399"/>
    <n v="0"/>
    <x v="18"/>
    <x v="2"/>
    <n v="450"/>
    <n v="560"/>
    <n v="470"/>
    <n v="0.73579570922465598"/>
    <n v="475"/>
    <n v="-1"/>
    <n v="-1"/>
    <n v="-1"/>
    <n v="-1"/>
    <n v="-1"/>
    <n v="-1"/>
    <n v="0.55910000000000004"/>
    <n v="-0.62009999999999998"/>
    <n v="-0.4511"/>
    <n v="-0.4879"/>
    <n v="0.28889999999999999"/>
    <n v="150000"/>
    <x v="1"/>
    <x v="0"/>
    <n v="493.33333333333331"/>
  </r>
  <r>
    <n v="1060371"/>
    <x v="1"/>
    <d v="1993-07-01T00:00:00"/>
    <n v="70.3"/>
    <s v="state board"/>
    <n v="2010"/>
    <n v="73.2"/>
    <s v="state board"/>
    <n v="11869"/>
    <x v="1"/>
    <x v="0"/>
    <x v="6"/>
    <n v="67.459999999999994"/>
    <n v="11869"/>
    <n v="0"/>
    <x v="7"/>
    <x v="1"/>
    <n v="420"/>
    <n v="350"/>
    <n v="295"/>
    <n v="0.33878634721952799"/>
    <n v="295"/>
    <n v="292"/>
    <n v="-1"/>
    <n v="-1"/>
    <n v="-1"/>
    <n v="-1"/>
    <n v="-1"/>
    <n v="1.8516999999999999"/>
    <n v="0.37890000000000001"/>
    <n v="-0.75849999999999995"/>
    <n v="-0.61470000000000002"/>
    <n v="0.67210000000000003"/>
    <n v="200000"/>
    <x v="1"/>
    <x v="0"/>
    <n v="355"/>
  </r>
  <r>
    <n v="683018"/>
    <x v="1"/>
    <d v="1989-05-12T00:00:00"/>
    <n v="65.2"/>
    <s v="cbse"/>
    <n v="2008"/>
    <n v="62.2"/>
    <s v="cbse"/>
    <n v="100"/>
    <x v="1"/>
    <x v="0"/>
    <x v="5"/>
    <n v="75.599999999999994"/>
    <n v="100"/>
    <n v="0"/>
    <x v="8"/>
    <x v="3"/>
    <n v="425"/>
    <n v="620"/>
    <n v="665"/>
    <n v="0.99546471863086505"/>
    <n v="685"/>
    <n v="-1"/>
    <n v="-1"/>
    <n v="-1"/>
    <n v="-1"/>
    <n v="-1"/>
    <n v="-1"/>
    <n v="1.1335999999999999"/>
    <n v="4.5900000000000003E-2"/>
    <n v="1.2396"/>
    <n v="-0.4879"/>
    <n v="-9.4299999999999995E-2"/>
    <n v="480000"/>
    <x v="0"/>
    <x v="0"/>
    <n v="570"/>
  </r>
  <r>
    <n v="385442"/>
    <x v="1"/>
    <d v="1990-10-28T00:00:00"/>
    <n v="81.2"/>
    <s v="cbse"/>
    <n v="2007"/>
    <n v="87.6"/>
    <s v="hbse"/>
    <n v="120"/>
    <x v="0"/>
    <x v="1"/>
    <x v="5"/>
    <n v="8.89"/>
    <n v="120"/>
    <n v="0"/>
    <x v="9"/>
    <x v="1"/>
    <n v="595"/>
    <n v="615"/>
    <n v="794"/>
    <n v="0.97952174431921601"/>
    <n v="625"/>
    <n v="-1"/>
    <n v="-1"/>
    <n v="-1"/>
    <n v="-1"/>
    <n v="-1"/>
    <n v="-1"/>
    <n v="-0.88099999999999901"/>
    <n v="-8.4199999999999997E-2"/>
    <n v="-0.48909999999999998"/>
    <n v="-5.5199999999999999E-2"/>
    <n v="-0.28749999999999998"/>
    <n v="820000"/>
    <x v="2"/>
    <x v="0"/>
    <n v="668"/>
  </r>
  <r>
    <n v="1261625"/>
    <x v="1"/>
    <d v="1990-02-26T00:00:00"/>
    <n v="65.2"/>
    <s v="cbse"/>
    <n v="2007"/>
    <n v="80"/>
    <s v="cbse"/>
    <n v="35"/>
    <x v="0"/>
    <x v="2"/>
    <x v="8"/>
    <n v="81.599999999999994"/>
    <n v="35"/>
    <n v="1"/>
    <x v="0"/>
    <x v="0"/>
    <n v="430"/>
    <n v="570"/>
    <n v="465"/>
    <n v="0.74475835400893897"/>
    <n v="555"/>
    <n v="-1"/>
    <n v="438"/>
    <n v="-1"/>
    <n v="-1"/>
    <n v="-1"/>
    <n v="-1"/>
    <n v="0.12820000000000001"/>
    <n v="0.71189999999999998"/>
    <n v="0.01"/>
    <n v="-0.36120000000000002"/>
    <n v="-1.244"/>
    <n v="210000"/>
    <x v="1"/>
    <x v="0"/>
    <n v="488.33333333333331"/>
  </r>
  <r>
    <n v="276909"/>
    <x v="1"/>
    <d v="1988-07-05T00:00:00"/>
    <n v="72.17"/>
    <s v="rbse"/>
    <n v="2006"/>
    <n v="58.92"/>
    <s v="rbse"/>
    <n v="2927"/>
    <x v="1"/>
    <x v="0"/>
    <x v="5"/>
    <n v="64"/>
    <n v="2927"/>
    <n v="1"/>
    <x v="12"/>
    <x v="2"/>
    <n v="395"/>
    <n v="405"/>
    <n v="515"/>
    <n v="0.70082616175338297"/>
    <n v="464"/>
    <n v="-1"/>
    <n v="-1"/>
    <n v="-1"/>
    <n v="-1"/>
    <n v="-1"/>
    <n v="-1"/>
    <n v="4.6399999999999997E-2"/>
    <n v="1.2807999999999999"/>
    <n v="0.96230000000000004"/>
    <n v="1.8249"/>
    <n v="0.34439999999999998"/>
    <n v="135000"/>
    <x v="1"/>
    <x v="0"/>
    <n v="438.33333333333331"/>
  </r>
  <r>
    <n v="89357"/>
    <x v="1"/>
    <d v="1989-01-05T00:00:00"/>
    <n v="69"/>
    <s v="sslc"/>
    <n v="2006"/>
    <n v="50"/>
    <s v="puc"/>
    <n v="1648"/>
    <x v="1"/>
    <x v="0"/>
    <x v="5"/>
    <n v="60"/>
    <n v="1648"/>
    <n v="1"/>
    <x v="9"/>
    <x v="4"/>
    <n v="404"/>
    <n v="375"/>
    <n v="395"/>
    <n v="0.48834797678271402"/>
    <n v="405"/>
    <n v="-1"/>
    <n v="-1"/>
    <n v="-1"/>
    <n v="-1"/>
    <n v="-1"/>
    <n v="-1"/>
    <n v="1.4374"/>
    <n v="-1.2153"/>
    <n v="-0.63429999999999997"/>
    <n v="-0.29020000000000001"/>
    <n v="-2.0253000000000001"/>
    <n v="225000"/>
    <x v="1"/>
    <x v="0"/>
    <n v="391.33333333333331"/>
  </r>
  <r>
    <n v="837643"/>
    <x v="1"/>
    <d v="1993-04-18T00:00:00"/>
    <n v="84.6"/>
    <s v="cbse"/>
    <n v="2010"/>
    <n v="74.400000000000006"/>
    <s v="cbse"/>
    <n v="10932"/>
    <x v="1"/>
    <x v="0"/>
    <x v="1"/>
    <n v="66.239999999999995"/>
    <n v="10932"/>
    <n v="0"/>
    <x v="1"/>
    <x v="1"/>
    <n v="590"/>
    <n v="440"/>
    <n v="620"/>
    <n v="0.62264291584993803"/>
    <n v="555"/>
    <n v="-1"/>
    <n v="407"/>
    <n v="-1"/>
    <n v="-1"/>
    <n v="-1"/>
    <n v="-1"/>
    <n v="0.12820000000000001"/>
    <n v="1.3778999999999999"/>
    <n v="-2.1417999999999999"/>
    <n v="-0.995"/>
    <n v="0.67210000000000003"/>
    <n v="360000"/>
    <x v="0"/>
    <x v="0"/>
    <n v="550"/>
  </r>
  <r>
    <n v="644973"/>
    <x v="1"/>
    <d v="1991-01-15T00:00:00"/>
    <n v="76.2"/>
    <s v="cbse"/>
    <n v="2009"/>
    <n v="68.3"/>
    <s v="cbse"/>
    <n v="13388"/>
    <x v="1"/>
    <x v="0"/>
    <x v="6"/>
    <n v="63"/>
    <n v="13388"/>
    <n v="0"/>
    <x v="13"/>
    <x v="0"/>
    <n v="580"/>
    <n v="435"/>
    <n v="385"/>
    <n v="0.53838689298509601"/>
    <n v="-1"/>
    <n v="333"/>
    <n v="-1"/>
    <n v="-1"/>
    <n v="-1"/>
    <n v="-1"/>
    <n v="-1"/>
    <n v="-2.7443"/>
    <n v="-1.6191"/>
    <n v="-1.0659000000000001"/>
    <n v="0.1459"/>
    <n v="-2.2021000000000002"/>
    <n v="95000"/>
    <x v="1"/>
    <x v="0"/>
    <n v="466.66666666666669"/>
  </r>
  <r>
    <n v="435389"/>
    <x v="1"/>
    <d v="1991-07-18T00:00:00"/>
    <n v="57"/>
    <n v="0"/>
    <n v="2008"/>
    <n v="49"/>
    <n v="0"/>
    <n v="11982"/>
    <x v="1"/>
    <x v="0"/>
    <x v="7"/>
    <n v="65"/>
    <n v="11982"/>
    <n v="0"/>
    <x v="10"/>
    <x v="3"/>
    <n v="355"/>
    <n v="395"/>
    <n v="255"/>
    <n v="-1"/>
    <n v="-1"/>
    <n v="-1"/>
    <n v="-1"/>
    <n v="-1"/>
    <n v="-1"/>
    <n v="-1"/>
    <n v="-1"/>
    <n v="-1.3447"/>
    <n v="0.61780000000000002"/>
    <n v="-0.16259999999999999"/>
    <n v="1.1198999999999999"/>
    <n v="-0.9194"/>
    <n v="240000"/>
    <x v="1"/>
    <x v="0"/>
    <n v="335"/>
  </r>
  <r>
    <n v="1193177"/>
    <x v="0"/>
    <d v="1992-04-18T00:00:00"/>
    <n v="82"/>
    <s v="cbse"/>
    <n v="2009"/>
    <n v="64"/>
    <s v="cbse"/>
    <n v="168"/>
    <x v="1"/>
    <x v="0"/>
    <x v="1"/>
    <n v="72"/>
    <n v="168"/>
    <n v="0"/>
    <x v="8"/>
    <x v="0"/>
    <n v="580"/>
    <n v="505"/>
    <n v="440"/>
    <n v="0.14478988948246199"/>
    <n v="385"/>
    <n v="-1"/>
    <n v="284"/>
    <n v="-1"/>
    <n v="-1"/>
    <n v="-1"/>
    <n v="-1"/>
    <n v="-1.7388999999999999"/>
    <n v="1.2114"/>
    <n v="-0.91220000000000001"/>
    <n v="2.0474999999999999"/>
    <n v="0.28889999999999999"/>
    <n v="200000"/>
    <x v="1"/>
    <x v="0"/>
    <n v="508.33333333333331"/>
  </r>
  <r>
    <n v="311565"/>
    <x v="1"/>
    <d v="1989-06-01T00:00:00"/>
    <n v="80.069999999999993"/>
    <s v="karnataka board of higher education"/>
    <n v="2007"/>
    <n v="70.66"/>
    <s v="pre university board of karnataka"/>
    <n v="4569"/>
    <x v="1"/>
    <x v="0"/>
    <x v="7"/>
    <n v="61.29"/>
    <n v="4569"/>
    <n v="0"/>
    <x v="9"/>
    <x v="2"/>
    <n v="465"/>
    <n v="555"/>
    <n v="435"/>
    <n v="0.76567358123401097"/>
    <n v="485"/>
    <n v="-1"/>
    <n v="-1"/>
    <n v="-1"/>
    <n v="-1"/>
    <n v="-1"/>
    <n v="-1"/>
    <n v="1.5532999999999999"/>
    <n v="0.50080000000000002"/>
    <n v="1.1073999999999999"/>
    <n v="0.62043000000000004"/>
    <n v="0.18640000000000001"/>
    <n v="460000"/>
    <x v="0"/>
    <x v="0"/>
    <n v="485"/>
  </r>
  <r>
    <n v="982188"/>
    <x v="1"/>
    <d v="1991-08-10T00:00:00"/>
    <n v="80"/>
    <s v="cbse"/>
    <n v="2009"/>
    <n v="55"/>
    <s v="cbse"/>
    <n v="7428"/>
    <x v="1"/>
    <x v="0"/>
    <x v="1"/>
    <n v="63"/>
    <n v="7428"/>
    <n v="0"/>
    <x v="8"/>
    <x v="1"/>
    <n v="640"/>
    <n v="470"/>
    <n v="390"/>
    <n v="0.62264291584993803"/>
    <n v="445"/>
    <n v="-1"/>
    <n v="407"/>
    <n v="-1"/>
    <n v="-1"/>
    <n v="-1"/>
    <n v="-1"/>
    <n v="-1.1644000000000001"/>
    <n v="0.71189999999999998"/>
    <n v="1.3933"/>
    <n v="-1.6289"/>
    <n v="1.4386000000000001"/>
    <n v="205000"/>
    <x v="1"/>
    <x v="0"/>
    <n v="500"/>
  </r>
  <r>
    <n v="555735"/>
    <x v="0"/>
    <d v="1991-10-05T00:00:00"/>
    <n v="92.47"/>
    <s v="sslc"/>
    <n v="2009"/>
    <n v="75.5"/>
    <s v="puc"/>
    <n v="1866"/>
    <x v="1"/>
    <x v="0"/>
    <x v="5"/>
    <n v="73.81"/>
    <n v="1866"/>
    <n v="1"/>
    <x v="9"/>
    <x v="0"/>
    <n v="395"/>
    <n v="470"/>
    <n v="455"/>
    <n v="0.60005718233834104"/>
    <n v="435"/>
    <n v="-1"/>
    <n v="-1"/>
    <n v="-1"/>
    <n v="-1"/>
    <n v="-1"/>
    <n v="-1"/>
    <n v="1.2771999999999999"/>
    <n v="0.5454"/>
    <n v="0.16370000000000001"/>
    <n v="-0.4879"/>
    <n v="-0.47760000000000002"/>
    <n v="350000"/>
    <x v="0"/>
    <x v="0"/>
    <n v="440"/>
  </r>
  <r>
    <n v="924418"/>
    <x v="1"/>
    <d v="1995-07-10T00:00:00"/>
    <n v="65"/>
    <s v="state board"/>
    <n v="2010"/>
    <n v="77.2"/>
    <s v="state board"/>
    <n v="429"/>
    <x v="1"/>
    <x v="0"/>
    <x v="12"/>
    <n v="79.599999999999994"/>
    <n v="429"/>
    <n v="0"/>
    <x v="1"/>
    <x v="1"/>
    <n v="520"/>
    <n v="465"/>
    <n v="720"/>
    <n v="0.75837988302350401"/>
    <n v="-1"/>
    <n v="420"/>
    <n v="-1"/>
    <n v="-1"/>
    <n v="473"/>
    <n v="-1"/>
    <n v="-1"/>
    <n v="1.8516999999999999"/>
    <n v="1.2114"/>
    <n v="0.47110000000000002"/>
    <n v="-0.36120000000000002"/>
    <n v="0.86370000000000002"/>
    <n v="170000"/>
    <x v="1"/>
    <x v="0"/>
    <n v="568.33333333333337"/>
  </r>
  <r>
    <n v="415282"/>
    <x v="1"/>
    <d v="1991-06-15T00:00:00"/>
    <n v="86"/>
    <s v="hsce"/>
    <n v="2008"/>
    <n v="68.69"/>
    <s v="chse"/>
    <n v="5818"/>
    <x v="1"/>
    <x v="0"/>
    <x v="1"/>
    <n v="82.5"/>
    <n v="5818"/>
    <n v="0"/>
    <x v="10"/>
    <x v="3"/>
    <n v="445"/>
    <n v="475"/>
    <n v="485"/>
    <n v="0.563267823666597"/>
    <n v="425"/>
    <n v="-1"/>
    <n v="-1"/>
    <n v="-1"/>
    <n v="-1"/>
    <n v="-1"/>
    <n v="-1"/>
    <n v="0.626"/>
    <n v="0.3448"/>
    <n v="-0.48909999999999998"/>
    <n v="0.35610000000000003"/>
    <n v="-1.2354000000000001"/>
    <n v="215000"/>
    <x v="1"/>
    <x v="0"/>
    <n v="468.33333333333331"/>
  </r>
  <r>
    <n v="515652"/>
    <x v="1"/>
    <d v="1992-03-31T00:00:00"/>
    <n v="58"/>
    <s v="up board"/>
    <n v="2008"/>
    <n v="52"/>
    <s v="up board"/>
    <n v="75"/>
    <x v="1"/>
    <x v="0"/>
    <x v="4"/>
    <n v="55"/>
    <n v="75"/>
    <n v="0"/>
    <x v="1"/>
    <x v="3"/>
    <n v="370"/>
    <n v="305"/>
    <n v="370"/>
    <n v="0.65410747454593299"/>
    <n v="125"/>
    <n v="500"/>
    <n v="-1"/>
    <n v="420"/>
    <n v="-1"/>
    <n v="-1"/>
    <n v="-1"/>
    <n v="-0.88099999999999901"/>
    <n v="-2.0733000000000001"/>
    <n v="-2.4485000000000001"/>
    <n v="0.64980000000000004"/>
    <n v="-2.1833"/>
    <n v="100000"/>
    <x v="1"/>
    <x v="0"/>
    <n v="348.33333333333331"/>
  </r>
  <r>
    <n v="929120"/>
    <x v="1"/>
    <d v="1992-09-28T00:00:00"/>
    <n v="66.33"/>
    <s v="state board"/>
    <n v="2008"/>
    <n v="61"/>
    <s v="state board"/>
    <n v="2819"/>
    <x v="1"/>
    <x v="0"/>
    <x v="7"/>
    <n v="72"/>
    <n v="2819"/>
    <n v="0"/>
    <x v="1"/>
    <x v="0"/>
    <n v="535"/>
    <n v="510"/>
    <n v="680"/>
    <n v="0.48674700843819302"/>
    <n v="435"/>
    <n v="-1"/>
    <n v="376"/>
    <n v="-1"/>
    <n v="-1"/>
    <n v="-1"/>
    <n v="-1"/>
    <n v="0.27179999999999999"/>
    <n v="0.5454"/>
    <n v="-1.5269999999999999"/>
    <n v="0.2727"/>
    <n v="0.67210000000000003"/>
    <n v="300000"/>
    <x v="0"/>
    <x v="0"/>
    <n v="575"/>
  </r>
  <r>
    <n v="1101244"/>
    <x v="0"/>
    <d v="1992-06-29T00:00:00"/>
    <n v="88.64"/>
    <s v="state board"/>
    <n v="2010"/>
    <n v="61.92"/>
    <s v="state board"/>
    <n v="10244"/>
    <x v="1"/>
    <x v="0"/>
    <x v="12"/>
    <n v="74.83"/>
    <n v="10244"/>
    <n v="1"/>
    <x v="9"/>
    <x v="1"/>
    <n v="535"/>
    <n v="370"/>
    <n v="320"/>
    <n v="6.2221291236929599E-2"/>
    <n v="255"/>
    <n v="388"/>
    <n v="-1"/>
    <n v="-1"/>
    <n v="260"/>
    <n v="-1"/>
    <n v="-1"/>
    <n v="0.41549999999999998"/>
    <n v="0.71189999999999998"/>
    <n v="0.31740000000000002"/>
    <n v="-0.74150000000000005"/>
    <n v="0.67210000000000003"/>
    <n v="100000"/>
    <x v="1"/>
    <x v="0"/>
    <n v="408.33333333333331"/>
  </r>
  <r>
    <n v="999212"/>
    <x v="1"/>
    <d v="1991-06-04T00:00:00"/>
    <n v="84"/>
    <s v="icse"/>
    <n v="2009"/>
    <n v="72"/>
    <s v="cbse"/>
    <n v="8432"/>
    <x v="1"/>
    <x v="0"/>
    <x v="1"/>
    <n v="83.8"/>
    <n v="8432"/>
    <n v="1"/>
    <x v="5"/>
    <x v="0"/>
    <n v="770"/>
    <n v="460"/>
    <n v="465"/>
    <n v="0.99546471863086505"/>
    <n v="685"/>
    <n v="-1"/>
    <n v="-1"/>
    <n v="-1"/>
    <n v="-1"/>
    <n v="-1"/>
    <n v="-1"/>
    <n v="0.12820000000000001"/>
    <n v="0.5454"/>
    <n v="1.2396"/>
    <n v="-0.61470000000000002"/>
    <n v="0.86370000000000002"/>
    <n v="300000"/>
    <x v="0"/>
    <x v="0"/>
    <n v="565"/>
  </r>
  <r>
    <n v="604409"/>
    <x v="1"/>
    <d v="1990-10-07T00:00:00"/>
    <n v="87"/>
    <s v="cbse"/>
    <n v="2009"/>
    <n v="82"/>
    <s v="cbse"/>
    <n v="6920"/>
    <x v="0"/>
    <x v="0"/>
    <x v="6"/>
    <n v="74"/>
    <n v="6920"/>
    <n v="1"/>
    <x v="0"/>
    <x v="0"/>
    <n v="545"/>
    <n v="605"/>
    <n v="765"/>
    <n v="0.985461394326131"/>
    <n v="495"/>
    <n v="500"/>
    <n v="-1"/>
    <n v="-1"/>
    <n v="-1"/>
    <n v="366"/>
    <n v="-1"/>
    <n v="0.41549999999999998"/>
    <n v="-0.28710000000000002"/>
    <n v="-0.75849999999999995"/>
    <n v="-1.8824000000000001"/>
    <n v="-0.66920000000000002"/>
    <n v="500000"/>
    <x v="0"/>
    <x v="0"/>
    <n v="638.33333333333337"/>
  </r>
  <r>
    <n v="831674"/>
    <x v="0"/>
    <d v="1993-03-11T00:00:00"/>
    <n v="92"/>
    <s v="state board"/>
    <n v="2010"/>
    <n v="95"/>
    <s v="state board"/>
    <n v="6143"/>
    <x v="1"/>
    <x v="0"/>
    <x v="6"/>
    <n v="83"/>
    <n v="6143"/>
    <n v="1"/>
    <x v="6"/>
    <x v="1"/>
    <n v="720"/>
    <n v="605"/>
    <n v="605"/>
    <n v="0.88162006953017702"/>
    <n v="495"/>
    <n v="420"/>
    <n v="-1"/>
    <n v="-1"/>
    <n v="-1"/>
    <n v="-1"/>
    <n v="-1"/>
    <n v="-1.1644000000000001"/>
    <n v="-0.1206"/>
    <n v="0.47110000000000002"/>
    <n v="0.2727"/>
    <n v="-9.4299999999999995E-2"/>
    <n v="235000"/>
    <x v="1"/>
    <x v="0"/>
    <n v="643.33333333333337"/>
  </r>
  <r>
    <n v="196447"/>
    <x v="0"/>
    <d v="1988-09-09T00:00:00"/>
    <n v="79"/>
    <s v="cbse"/>
    <n v="2006"/>
    <n v="69.400000000000006"/>
    <s v="cbse"/>
    <n v="115"/>
    <x v="1"/>
    <x v="2"/>
    <x v="8"/>
    <n v="65"/>
    <n v="115"/>
    <n v="0"/>
    <x v="4"/>
    <x v="2"/>
    <n v="495"/>
    <n v="555"/>
    <n v="545"/>
    <n v="0.73579570922465598"/>
    <n v="475"/>
    <n v="-1"/>
    <n v="-1"/>
    <n v="-1"/>
    <n v="-1"/>
    <n v="-1"/>
    <n v="-1"/>
    <n v="4.6399999999999997E-2"/>
    <n v="-0.43530000000000002"/>
    <n v="0.67200000000000004"/>
    <n v="6.2300000000000001E-2"/>
    <n v="2.8400000000000002E-2"/>
    <n v="370000"/>
    <x v="0"/>
    <x v="0"/>
    <n v="531.66666666666663"/>
  </r>
  <r>
    <n v="629498"/>
    <x v="1"/>
    <d v="1991-05-29T00:00:00"/>
    <n v="74"/>
    <s v="state board"/>
    <n v="2009"/>
    <n v="63"/>
    <s v="state board"/>
    <n v="1229"/>
    <x v="1"/>
    <x v="0"/>
    <x v="5"/>
    <n v="67"/>
    <n v="1229"/>
    <n v="0"/>
    <x v="19"/>
    <x v="0"/>
    <n v="360"/>
    <n v="440"/>
    <n v="340"/>
    <n v="4.2223131097241899E-2"/>
    <n v="225"/>
    <n v="-1"/>
    <n v="-1"/>
    <n v="-1"/>
    <n v="-1"/>
    <n v="-1"/>
    <n v="-1"/>
    <n v="-0.159"/>
    <n v="-0.4536"/>
    <n v="0.47110000000000002"/>
    <n v="-0.74150000000000005"/>
    <n v="-0.66920000000000002"/>
    <n v="350000"/>
    <x v="0"/>
    <x v="0"/>
    <n v="380"/>
  </r>
  <r>
    <n v="306079"/>
    <x v="1"/>
    <d v="1989-10-18T00:00:00"/>
    <n v="75.86"/>
    <n v="0"/>
    <n v="2008"/>
    <n v="70.08"/>
    <n v="0"/>
    <n v="3560"/>
    <x v="1"/>
    <x v="0"/>
    <x v="4"/>
    <n v="56.8"/>
    <n v="3560"/>
    <n v="1"/>
    <x v="2"/>
    <x v="2"/>
    <n v="325"/>
    <n v="365"/>
    <n v="385"/>
    <n v="0.13044173571957399"/>
    <n v="-1"/>
    <n v="-1"/>
    <n v="-1"/>
    <n v="286"/>
    <n v="-1"/>
    <n v="-1"/>
    <n v="-1"/>
    <n v="-0.57189999999999996"/>
    <n v="0.3448"/>
    <n v="-1.6501999999999999"/>
    <n v="-0.52529999999999999"/>
    <n v="-1.2354000000000001"/>
    <n v="120000"/>
    <x v="1"/>
    <x v="0"/>
    <n v="358.33333333333331"/>
  </r>
  <r>
    <n v="324269"/>
    <x v="1"/>
    <d v="1991-05-31T00:00:00"/>
    <n v="88.66"/>
    <s v="maharashtra state board"/>
    <n v="2008"/>
    <n v="84.33"/>
    <s v="maharashtra state board"/>
    <n v="7236"/>
    <x v="1"/>
    <x v="0"/>
    <x v="2"/>
    <n v="60"/>
    <n v="7236"/>
    <n v="1"/>
    <x v="2"/>
    <x v="3"/>
    <n v="495"/>
    <n v="565"/>
    <n v="575"/>
    <n v="0.37605958665154499"/>
    <n v="335"/>
    <n v="300"/>
    <n v="-1"/>
    <n v="-1"/>
    <n v="-1"/>
    <n v="260"/>
    <n v="-1"/>
    <n v="1.2827999999999999"/>
    <n v="1.7878000000000001"/>
    <n v="1.1436999999999999"/>
    <n v="-0.64280000000000004"/>
    <n v="0.50239999999999996"/>
    <n v="145000"/>
    <x v="1"/>
    <x v="0"/>
    <n v="545"/>
  </r>
  <r>
    <n v="813205"/>
    <x v="1"/>
    <d v="1991-07-31T00:00:00"/>
    <n v="74.2"/>
    <s v="cbse"/>
    <n v="2009"/>
    <n v="61"/>
    <s v="cbse"/>
    <n v="52"/>
    <x v="1"/>
    <x v="0"/>
    <x v="1"/>
    <n v="71"/>
    <n v="52"/>
    <n v="0"/>
    <x v="1"/>
    <x v="0"/>
    <n v="395"/>
    <n v="585"/>
    <n v="445"/>
    <n v="0.35653648772447499"/>
    <n v="455"/>
    <n v="-1"/>
    <n v="346"/>
    <n v="-1"/>
    <n v="-1"/>
    <n v="-1"/>
    <n v="-1"/>
    <n v="0.84630000000000005"/>
    <n v="0.37890000000000001"/>
    <n v="-0.2974"/>
    <n v="0.1459"/>
    <n v="-9.4299999999999995E-2"/>
    <n v="325000"/>
    <x v="0"/>
    <x v="0"/>
    <n v="475"/>
  </r>
  <r>
    <n v="313455"/>
    <x v="0"/>
    <d v="1991-01-14T00:00:00"/>
    <n v="94"/>
    <s v="ssc"/>
    <n v="2008"/>
    <n v="98.2"/>
    <s v="ssc"/>
    <n v="495"/>
    <x v="1"/>
    <x v="0"/>
    <x v="6"/>
    <n v="82.47"/>
    <n v="495"/>
    <n v="1"/>
    <x v="6"/>
    <x v="3"/>
    <n v="455"/>
    <n v="595"/>
    <n v="554"/>
    <n v="0.37605958665154499"/>
    <n v="-1"/>
    <n v="300"/>
    <n v="-1"/>
    <n v="-1"/>
    <n v="-1"/>
    <n v="420"/>
    <n v="-1"/>
    <n v="-0.88099999999999901"/>
    <n v="0.50080000000000002"/>
    <n v="-5.3699999999999998E-2"/>
    <n v="0.64980000000000004"/>
    <n v="-0.52449999999999997"/>
    <n v="360000"/>
    <x v="0"/>
    <x v="0"/>
    <n v="534.66666666666663"/>
  </r>
  <r>
    <n v="833130"/>
    <x v="1"/>
    <d v="1992-11-08T00:00:00"/>
    <n v="79"/>
    <s v="cbse"/>
    <n v="2009"/>
    <n v="69.3"/>
    <s v="madhya pradesh open school"/>
    <n v="382"/>
    <x v="1"/>
    <x v="0"/>
    <x v="1"/>
    <n v="65.400000000000006"/>
    <n v="382"/>
    <n v="0"/>
    <x v="1"/>
    <x v="1"/>
    <n v="450"/>
    <n v="385"/>
    <n v="485"/>
    <n v="0.48674700843819302"/>
    <n v="115"/>
    <n v="-1"/>
    <n v="376"/>
    <n v="-1"/>
    <n v="-1"/>
    <n v="-1"/>
    <n v="-1"/>
    <n v="-0.58989999999999998"/>
    <n v="-0.4536"/>
    <n v="-1.9881"/>
    <n v="1.794"/>
    <n v="-9.4299999999999995E-2"/>
    <n v="180000"/>
    <x v="1"/>
    <x v="0"/>
    <n v="440"/>
  </r>
  <r>
    <n v="60315"/>
    <x v="1"/>
    <d v="1988-01-27T00:00:00"/>
    <n v="57"/>
    <s v="cbse"/>
    <n v="2005"/>
    <n v="50"/>
    <s v="cbse"/>
    <n v="501"/>
    <x v="1"/>
    <x v="0"/>
    <x v="21"/>
    <n v="61"/>
    <n v="501"/>
    <n v="0"/>
    <x v="1"/>
    <x v="4"/>
    <n v="295"/>
    <n v="215"/>
    <n v="385"/>
    <n v="5.8792800008353401E-2"/>
    <n v="-1"/>
    <n v="200"/>
    <n v="-1"/>
    <n v="-1"/>
    <n v="-1"/>
    <n v="-1"/>
    <n v="-1"/>
    <n v="0.2009"/>
    <n v="0.50080000000000002"/>
    <n v="-1.0697000000000001"/>
    <n v="-0.52529999999999999"/>
    <n v="0.6603"/>
    <n v="110000"/>
    <x v="1"/>
    <x v="0"/>
    <n v="298.33333333333331"/>
  </r>
  <r>
    <n v="993363"/>
    <x v="1"/>
    <d v="1991-06-05T00:00:00"/>
    <n v="72.2"/>
    <s v="state board"/>
    <n v="2009"/>
    <n v="71.8"/>
    <s v="state board"/>
    <n v="3879"/>
    <x v="1"/>
    <x v="0"/>
    <x v="1"/>
    <n v="72.31"/>
    <n v="3879"/>
    <n v="0"/>
    <x v="13"/>
    <x v="0"/>
    <n v="395"/>
    <n v="455"/>
    <n v="390"/>
    <n v="0.62264291584993803"/>
    <n v="545"/>
    <n v="-1"/>
    <n v="407"/>
    <n v="-1"/>
    <n v="-1"/>
    <n v="-1"/>
    <n v="-1"/>
    <n v="-1.5952999999999999"/>
    <n v="-1.4525999999999999"/>
    <n v="-1.0659000000000001"/>
    <n v="0.2727"/>
    <n v="-2.3936999999999999"/>
    <n v="300000"/>
    <x v="0"/>
    <x v="0"/>
    <n v="413.33333333333331"/>
  </r>
  <r>
    <n v="468092"/>
    <x v="1"/>
    <d v="1990-07-27T00:00:00"/>
    <n v="68.599999999999994"/>
    <s v="cbse"/>
    <n v="2008"/>
    <n v="64.3"/>
    <s v="cbse"/>
    <n v="11143"/>
    <x v="1"/>
    <x v="0"/>
    <x v="6"/>
    <n v="73.5"/>
    <n v="11143"/>
    <n v="0"/>
    <x v="13"/>
    <x v="3"/>
    <n v="505"/>
    <n v="575"/>
    <n v="475"/>
    <n v="0.69447932770846299"/>
    <n v="-1"/>
    <n v="366"/>
    <n v="-1"/>
    <n v="-1"/>
    <n v="-1"/>
    <n v="-1"/>
    <n v="-1"/>
    <n v="0.51"/>
    <n v="0.3448"/>
    <n v="-1.6501999999999999"/>
    <n v="-1.5828"/>
    <n v="-0.76149999999999995"/>
    <n v="120000"/>
    <x v="1"/>
    <x v="0"/>
    <n v="518.33333333333337"/>
  </r>
  <r>
    <n v="946893"/>
    <x v="1"/>
    <d v="1987-10-29T00:00:00"/>
    <n v="59"/>
    <s v="cbse"/>
    <n v="2005"/>
    <n v="61"/>
    <s v="cbse"/>
    <n v="2673"/>
    <x v="1"/>
    <x v="0"/>
    <x v="1"/>
    <n v="71"/>
    <n v="2673"/>
    <n v="0"/>
    <x v="1"/>
    <x v="6"/>
    <n v="535"/>
    <n v="560"/>
    <n v="460"/>
    <n v="0.48674700843819302"/>
    <n v="415"/>
    <n v="-1"/>
    <n v="376"/>
    <n v="-1"/>
    <n v="-1"/>
    <n v="-1"/>
    <n v="-1"/>
    <n v="0.55910000000000004"/>
    <n v="0.37890000000000001"/>
    <n v="0.01"/>
    <n v="-0.995"/>
    <n v="9.7299999999999998E-2"/>
    <n v="150000"/>
    <x v="1"/>
    <x v="0"/>
    <n v="518.33333333333337"/>
  </r>
  <r>
    <n v="471444"/>
    <x v="1"/>
    <d v="1991-04-28T00:00:00"/>
    <n v="82"/>
    <s v="cbse"/>
    <n v="2009"/>
    <n v="81"/>
    <s v="cbse"/>
    <n v="57"/>
    <x v="1"/>
    <x v="0"/>
    <x v="6"/>
    <n v="64"/>
    <n v="57"/>
    <n v="0"/>
    <x v="8"/>
    <x v="0"/>
    <n v="435"/>
    <n v="475"/>
    <n v="475"/>
    <n v="0.985461394326131"/>
    <n v="305"/>
    <n v="500"/>
    <n v="-1"/>
    <n v="-1"/>
    <n v="-1"/>
    <n v="446"/>
    <n v="-1"/>
    <n v="-1.6923999999999999"/>
    <n v="-0.27929999999999999"/>
    <n v="-0.63429999999999997"/>
    <n v="0.35610000000000003"/>
    <n v="0.18640000000000001"/>
    <n v="180000"/>
    <x v="1"/>
    <x v="0"/>
    <n v="461.66666666666669"/>
  </r>
  <r>
    <n v="577489"/>
    <x v="1"/>
    <d v="1991-10-17T00:00:00"/>
    <n v="86"/>
    <s v="icse"/>
    <n v="2009"/>
    <n v="88"/>
    <s v="isc"/>
    <n v="11792"/>
    <x v="1"/>
    <x v="0"/>
    <x v="4"/>
    <n v="77.75"/>
    <n v="11792"/>
    <n v="0"/>
    <x v="1"/>
    <x v="0"/>
    <n v="675"/>
    <n v="665"/>
    <n v="575"/>
    <n v="0.535862819499896"/>
    <n v="-1"/>
    <n v="-1"/>
    <n v="-1"/>
    <n v="393"/>
    <n v="-1"/>
    <n v="-1"/>
    <n v="-1"/>
    <n v="1.5644"/>
    <n v="1.2114"/>
    <n v="-0.6048"/>
    <n v="-0.36120000000000002"/>
    <n v="9.7299999999999998E-2"/>
    <n v="310000"/>
    <x v="0"/>
    <x v="0"/>
    <n v="638.33333333333337"/>
  </r>
  <r>
    <n v="1067138"/>
    <x v="0"/>
    <d v="1992-01-13T00:00:00"/>
    <n v="92.48"/>
    <s v="state board"/>
    <n v="2010"/>
    <n v="89"/>
    <s v="state board"/>
    <n v="182"/>
    <x v="1"/>
    <x v="0"/>
    <x v="1"/>
    <n v="73"/>
    <n v="182"/>
    <n v="1"/>
    <x v="9"/>
    <x v="1"/>
    <n v="665"/>
    <n v="505"/>
    <n v="415"/>
    <n v="0.91139527839132795"/>
    <n v="525"/>
    <n v="-1"/>
    <n v="500"/>
    <n v="-1"/>
    <n v="-1"/>
    <n v="-1"/>
    <n v="-1"/>
    <n v="0.27179999999999999"/>
    <n v="0.21240000000000001"/>
    <n v="0.31740000000000002"/>
    <n v="-2.1360000000000001"/>
    <n v="-9.4299999999999995E-2"/>
    <n v="350000"/>
    <x v="0"/>
    <x v="0"/>
    <n v="528.33333333333337"/>
  </r>
  <r>
    <n v="855314"/>
    <x v="1"/>
    <d v="1989-10-09T00:00:00"/>
    <n v="63"/>
    <s v="icse"/>
    <n v="2009"/>
    <n v="56"/>
    <s v="cbse"/>
    <n v="7642"/>
    <x v="1"/>
    <x v="0"/>
    <x v="4"/>
    <n v="63"/>
    <n v="7642"/>
    <n v="0"/>
    <x v="1"/>
    <x v="0"/>
    <n v="650"/>
    <n v="460"/>
    <n v="500"/>
    <n v="0.22105881828979401"/>
    <n v="-1"/>
    <n v="-1"/>
    <n v="-1"/>
    <n v="-1"/>
    <n v="-1"/>
    <n v="-1"/>
    <n v="-1"/>
    <n v="-1.54E-2"/>
    <n v="1.2114"/>
    <n v="1.2396"/>
    <n v="1.0333000000000001"/>
    <n v="1.4386000000000001"/>
    <n v="180000"/>
    <x v="1"/>
    <x v="0"/>
    <n v="536.66666666666663"/>
  </r>
  <r>
    <n v="626764"/>
    <x v="0"/>
    <d v="1992-02-14T00:00:00"/>
    <n v="90"/>
    <s v="cbse"/>
    <n v="2009"/>
    <n v="84"/>
    <s v="cbse"/>
    <n v="7626"/>
    <x v="1"/>
    <x v="0"/>
    <x v="5"/>
    <n v="72.48"/>
    <n v="7626"/>
    <n v="0"/>
    <x v="1"/>
    <x v="0"/>
    <n v="720"/>
    <n v="520"/>
    <n v="485"/>
    <n v="0.84312372666574198"/>
    <n v="515"/>
    <n v="-1"/>
    <n v="-1"/>
    <n v="-1"/>
    <n v="-1"/>
    <n v="-1"/>
    <n v="-1"/>
    <n v="1.4208000000000001"/>
    <n v="1.2114"/>
    <n v="0.93220000000000003"/>
    <n v="1.794"/>
    <n v="0.28889999999999999"/>
    <n v="350000"/>
    <x v="0"/>
    <x v="0"/>
    <n v="575"/>
  </r>
  <r>
    <n v="1002611"/>
    <x v="1"/>
    <d v="1992-09-09T00:00:00"/>
    <n v="89.17"/>
    <s v="state board"/>
    <n v="2010"/>
    <n v="96"/>
    <s v="state board"/>
    <n v="1343"/>
    <x v="1"/>
    <x v="0"/>
    <x v="4"/>
    <n v="84.9"/>
    <n v="1343"/>
    <n v="0"/>
    <x v="7"/>
    <x v="1"/>
    <n v="490"/>
    <n v="570"/>
    <n v="665"/>
    <n v="0.99653552857397498"/>
    <n v="385"/>
    <n v="-1"/>
    <n v="-1"/>
    <n v="623"/>
    <n v="-1"/>
    <n v="-1"/>
    <n v="-1"/>
    <n v="0.12820000000000001"/>
    <n v="0.5454"/>
    <n v="-0.4511"/>
    <n v="-1.6289"/>
    <n v="0.67210000000000003"/>
    <n v="325000"/>
    <x v="0"/>
    <x v="0"/>
    <n v="575"/>
  </r>
  <r>
    <n v="1083993"/>
    <x v="0"/>
    <d v="1989-10-10T00:00:00"/>
    <n v="90"/>
    <s v="cbse"/>
    <n v="2007"/>
    <n v="83.2"/>
    <s v="cbse"/>
    <n v="1424"/>
    <x v="1"/>
    <x v="0"/>
    <x v="10"/>
    <n v="88.1"/>
    <n v="1424"/>
    <n v="0"/>
    <x v="5"/>
    <x v="3"/>
    <n v="630"/>
    <n v="580"/>
    <n v="560"/>
    <n v="-1"/>
    <n v="465"/>
    <n v="-1"/>
    <n v="284"/>
    <n v="-1"/>
    <n v="-1"/>
    <n v="-1"/>
    <n v="-1"/>
    <n v="0.55910000000000004"/>
    <n v="0.5454"/>
    <n v="0.16370000000000001"/>
    <n v="-0.36120000000000002"/>
    <n v="1.0553999999999999"/>
    <n v="370000"/>
    <x v="0"/>
    <x v="0"/>
    <n v="590"/>
  </r>
  <r>
    <n v="629571"/>
    <x v="1"/>
    <d v="1991-09-17T00:00:00"/>
    <n v="69.53"/>
    <s v="nagpur divisional board"/>
    <n v="2009"/>
    <n v="66.17"/>
    <s v="nagpur divisional board"/>
    <n v="11665"/>
    <x v="1"/>
    <x v="0"/>
    <x v="4"/>
    <n v="63.6"/>
    <n v="11665"/>
    <n v="0"/>
    <x v="2"/>
    <x v="0"/>
    <n v="415"/>
    <n v="400"/>
    <n v="560"/>
    <n v="0.75537512089554804"/>
    <n v="175"/>
    <n v="-1"/>
    <n v="-1"/>
    <n v="446"/>
    <n v="-1"/>
    <n v="-1"/>
    <n v="-1"/>
    <n v="0.70269999999999999"/>
    <n v="-1.2861"/>
    <n v="0.47110000000000002"/>
    <n v="-0.36120000000000002"/>
    <n v="0.67210000000000003"/>
    <n v="220000"/>
    <x v="1"/>
    <x v="0"/>
    <n v="458.33333333333331"/>
  </r>
  <r>
    <n v="536786"/>
    <x v="1"/>
    <d v="1991-08-12T00:00:00"/>
    <n v="92.2"/>
    <n v="0"/>
    <n v="2009"/>
    <n v="82.2"/>
    <n v="0"/>
    <n v="124"/>
    <x v="1"/>
    <x v="0"/>
    <x v="5"/>
    <n v="67.58"/>
    <n v="124"/>
    <n v="0"/>
    <x v="10"/>
    <x v="0"/>
    <n v="500"/>
    <n v="645"/>
    <n v="650"/>
    <n v="0.76567358123401097"/>
    <n v="485"/>
    <n v="-1"/>
    <n v="-1"/>
    <n v="-1"/>
    <n v="-1"/>
    <n v="-1"/>
    <n v="-1"/>
    <n v="-2.4266000000000001"/>
    <n v="0.65680000000000005"/>
    <n v="9.1399999999999995E-2"/>
    <n v="1.4723999999999999"/>
    <n v="-0.87990000000000002"/>
    <n v="420000"/>
    <x v="0"/>
    <x v="0"/>
    <n v="598.33333333333337"/>
  </r>
  <r>
    <n v="82986"/>
    <x v="1"/>
    <d v="1989-05-29T00:00:00"/>
    <n v="58.5"/>
    <s v="up board"/>
    <n v="2005"/>
    <n v="67.400000000000006"/>
    <s v="up board"/>
    <n v="70"/>
    <x v="1"/>
    <x v="0"/>
    <x v="12"/>
    <n v="72"/>
    <n v="70"/>
    <n v="0"/>
    <x v="1"/>
    <x v="4"/>
    <n v="405"/>
    <n v="595"/>
    <n v="625"/>
    <n v="0.96060325199705299"/>
    <n v="435"/>
    <n v="466"/>
    <n v="-1"/>
    <n v="-1"/>
    <n v="-1"/>
    <n v="-1"/>
    <n v="-1"/>
    <n v="-1.0355000000000001"/>
    <n v="0.1888"/>
    <n v="0.81710000000000005"/>
    <n v="-1.4653"/>
    <n v="0.18640000000000001"/>
    <n v="420000"/>
    <x v="0"/>
    <x v="0"/>
    <n v="541.66666666666663"/>
  </r>
  <r>
    <n v="843467"/>
    <x v="1"/>
    <d v="1990-08-16T00:00:00"/>
    <n v="81.16"/>
    <s v="icse"/>
    <n v="2008"/>
    <n v="68.5"/>
    <s v="icse"/>
    <n v="1087"/>
    <x v="1"/>
    <x v="0"/>
    <x v="22"/>
    <n v="61.5"/>
    <n v="1087"/>
    <n v="0"/>
    <x v="10"/>
    <x v="0"/>
    <n v="605"/>
    <n v="520"/>
    <n v="325"/>
    <n v="0.33878634721952799"/>
    <n v="455"/>
    <n v="292"/>
    <n v="-1"/>
    <n v="-1"/>
    <n v="-1"/>
    <n v="-1"/>
    <n v="-1"/>
    <n v="1.4208000000000001"/>
    <n v="1.2114"/>
    <n v="0.62480000000000002"/>
    <n v="-0.995"/>
    <n v="-0.28589999999999999"/>
    <n v="275000"/>
    <x v="1"/>
    <x v="0"/>
    <n v="483.33333333333331"/>
  </r>
  <r>
    <n v="1049856"/>
    <x v="1"/>
    <d v="1992-11-08T00:00:00"/>
    <n v="80"/>
    <s v="state board"/>
    <n v="2010"/>
    <n v="85.6"/>
    <s v="state board"/>
    <n v="14382"/>
    <x v="1"/>
    <x v="0"/>
    <x v="5"/>
    <n v="90.1"/>
    <n v="14382"/>
    <n v="1"/>
    <x v="6"/>
    <x v="1"/>
    <n v="490"/>
    <n v="555"/>
    <n v="465"/>
    <n v="0.99674448685225303"/>
    <n v="615"/>
    <n v="-1"/>
    <n v="623"/>
    <n v="-1"/>
    <n v="-1"/>
    <n v="-1"/>
    <n v="-1"/>
    <n v="-1.54E-2"/>
    <n v="0.5454"/>
    <n v="0.31740000000000002"/>
    <n v="-1.3753"/>
    <n v="-0.28589999999999999"/>
    <n v="355000"/>
    <x v="0"/>
    <x v="0"/>
    <n v="503.33333333333331"/>
  </r>
  <r>
    <n v="215666"/>
    <x v="1"/>
    <d v="1988-05-21T00:00:00"/>
    <n v="55"/>
    <s v="bihar board"/>
    <n v="2005"/>
    <n v="75"/>
    <s v="bihar board"/>
    <n v="5026"/>
    <x v="1"/>
    <x v="0"/>
    <x v="10"/>
    <n v="64"/>
    <n v="5026"/>
    <n v="0"/>
    <x v="10"/>
    <x v="2"/>
    <n v="425"/>
    <n v="415"/>
    <n v="495"/>
    <n v="0.22948175491175499"/>
    <n v="165"/>
    <n v="266"/>
    <n v="-1"/>
    <n v="-1"/>
    <n v="-1"/>
    <n v="-1"/>
    <n v="-1"/>
    <n v="-1.9629000000000001"/>
    <n v="-0.27929999999999999"/>
    <n v="0.67200000000000004"/>
    <n v="-0.29020000000000001"/>
    <n v="-0.28749999999999998"/>
    <n v="400000"/>
    <x v="0"/>
    <x v="0"/>
    <n v="445"/>
  </r>
  <r>
    <n v="660770"/>
    <x v="0"/>
    <d v="1991-10-25T00:00:00"/>
    <n v="78"/>
    <s v="cbse"/>
    <n v="2008"/>
    <n v="64.400000000000006"/>
    <s v="cbse"/>
    <n v="12560"/>
    <x v="1"/>
    <x v="0"/>
    <x v="1"/>
    <n v="70.680000000000007"/>
    <n v="12560"/>
    <n v="0"/>
    <x v="1"/>
    <x v="3"/>
    <n v="345"/>
    <n v="465"/>
    <n v="620"/>
    <n v="0.60005718233834104"/>
    <n v="435"/>
    <n v="-1"/>
    <n v="-1"/>
    <n v="-1"/>
    <n v="-1"/>
    <n v="-1"/>
    <n v="-1"/>
    <n v="-0.30270000000000002"/>
    <n v="-0.1206"/>
    <n v="0.47110000000000002"/>
    <n v="1.794"/>
    <n v="-0.66920000000000002"/>
    <n v="200000"/>
    <x v="1"/>
    <x v="0"/>
    <n v="476.66666666666669"/>
  </r>
  <r>
    <n v="530470"/>
    <x v="1"/>
    <d v="1992-07-07T00:00:00"/>
    <n v="53.8"/>
    <s v="cbse"/>
    <n v="2009"/>
    <n v="59.6"/>
    <s v="cbse"/>
    <n v="11759"/>
    <x v="1"/>
    <x v="0"/>
    <x v="5"/>
    <n v="80.680000000000007"/>
    <n v="11759"/>
    <n v="0"/>
    <x v="14"/>
    <x v="0"/>
    <n v="425"/>
    <n v="560"/>
    <n v="370"/>
    <n v="0.99225918933095103"/>
    <n v="665"/>
    <n v="-1"/>
    <n v="-1"/>
    <n v="-1"/>
    <n v="-1"/>
    <n v="-1"/>
    <n v="-1"/>
    <n v="-1.6923999999999999"/>
    <n v="0.81279999999999997"/>
    <n v="9.1399999999999995E-2"/>
    <n v="1.5018"/>
    <n v="-0.44550000000000001"/>
    <n v="275000"/>
    <x v="1"/>
    <x v="0"/>
    <n v="451.66666666666669"/>
  </r>
  <r>
    <n v="655183"/>
    <x v="1"/>
    <d v="1991-02-01T00:00:00"/>
    <n v="85"/>
    <s v="cbse"/>
    <n v="2008"/>
    <n v="79"/>
    <s v="cbse"/>
    <n v="8310"/>
    <x v="1"/>
    <x v="0"/>
    <x v="5"/>
    <n v="75.64"/>
    <n v="8310"/>
    <n v="1"/>
    <x v="12"/>
    <x v="0"/>
    <n v="520"/>
    <n v="500"/>
    <n v="605"/>
    <n v="0.90148957137103303"/>
    <n v="545"/>
    <n v="-1"/>
    <n v="-1"/>
    <n v="-1"/>
    <n v="-1"/>
    <n v="-1"/>
    <n v="-1"/>
    <n v="-0.30270000000000002"/>
    <n v="0.37890000000000001"/>
    <n v="1.2396"/>
    <n v="0.2727"/>
    <n v="0.28889999999999999"/>
    <n v="450000"/>
    <x v="0"/>
    <x v="0"/>
    <n v="541.66666666666663"/>
  </r>
  <r>
    <n v="50240"/>
    <x v="1"/>
    <d v="1987-12-21T00:00:00"/>
    <n v="52"/>
    <s v="cbse"/>
    <n v="2006"/>
    <n v="55"/>
    <s v="cbse"/>
    <n v="2927"/>
    <x v="1"/>
    <x v="0"/>
    <x v="7"/>
    <n v="68"/>
    <n v="2927"/>
    <n v="1"/>
    <x v="12"/>
    <x v="4"/>
    <n v="345"/>
    <n v="455"/>
    <n v="335"/>
    <n v="0.24545565999982899"/>
    <n v="335"/>
    <n v="333"/>
    <n v="-1"/>
    <n v="-1"/>
    <n v="-1"/>
    <n v="-1"/>
    <n v="-1"/>
    <n v="-1.3447"/>
    <n v="-0.1232"/>
    <n v="0.2366"/>
    <n v="1.4723999999999999"/>
    <n v="0.18640000000000001"/>
    <n v="550000"/>
    <x v="0"/>
    <x v="0"/>
    <n v="378.33333333333331"/>
  </r>
  <r>
    <n v="1279785"/>
    <x v="1"/>
    <d v="1991-09-20T00:00:00"/>
    <n v="76.7"/>
    <s v="state board"/>
    <n v="2009"/>
    <n v="90.1"/>
    <s v="state board"/>
    <n v="3913"/>
    <x v="1"/>
    <x v="0"/>
    <x v="1"/>
    <n v="78"/>
    <n v="3913"/>
    <n v="0"/>
    <x v="7"/>
    <x v="0"/>
    <n v="570"/>
    <n v="555"/>
    <n v="545"/>
    <n v="0.74475835400893897"/>
    <n v="485"/>
    <n v="-1"/>
    <n v="438"/>
    <n v="-1"/>
    <n v="-1"/>
    <n v="-1"/>
    <n v="-1"/>
    <n v="0.27179999999999999"/>
    <n v="0.37890000000000001"/>
    <n v="0.31740000000000002"/>
    <n v="-0.4879"/>
    <n v="-0.86080000000000001"/>
    <n v="180000"/>
    <x v="1"/>
    <x v="0"/>
    <n v="556.66666666666663"/>
  </r>
  <r>
    <n v="628220"/>
    <x v="1"/>
    <d v="1991-01-14T00:00:00"/>
    <n v="83.8"/>
    <s v="icse"/>
    <n v="2009"/>
    <n v="80.25"/>
    <s v="isc"/>
    <n v="429"/>
    <x v="1"/>
    <x v="0"/>
    <x v="1"/>
    <n v="67.400000000000006"/>
    <n v="429"/>
    <n v="0"/>
    <x v="1"/>
    <x v="0"/>
    <n v="605"/>
    <n v="520"/>
    <n v="485"/>
    <n v="0.62264291584993803"/>
    <n v="475"/>
    <n v="-1"/>
    <n v="407"/>
    <n v="-1"/>
    <n v="-1"/>
    <n v="-1"/>
    <n v="-1"/>
    <n v="-0.159"/>
    <n v="0.21240000000000001"/>
    <n v="0.01"/>
    <n v="0.1459"/>
    <n v="-1.8189"/>
    <n v="315000"/>
    <x v="0"/>
    <x v="0"/>
    <n v="536.66666666666663"/>
  </r>
  <r>
    <n v="1087646"/>
    <x v="1"/>
    <d v="1992-01-08T00:00:00"/>
    <n v="85.8"/>
    <s v="cbse"/>
    <n v="2010"/>
    <n v="70.099999999999994"/>
    <s v="cbse"/>
    <n v="14069"/>
    <x v="1"/>
    <x v="0"/>
    <x v="1"/>
    <n v="64"/>
    <n v="14069"/>
    <n v="0"/>
    <x v="8"/>
    <x v="1"/>
    <n v="595"/>
    <n v="495"/>
    <n v="440"/>
    <n v="0.62264291584993803"/>
    <n v="315"/>
    <n v="-1"/>
    <n v="407"/>
    <n v="-1"/>
    <n v="-1"/>
    <n v="-1"/>
    <n v="-1"/>
    <n v="-0.58989999999999998"/>
    <n v="1.0448999999999999"/>
    <n v="-0.6048"/>
    <n v="-0.4879"/>
    <n v="9.7299999999999998E-2"/>
    <n v="220000"/>
    <x v="1"/>
    <x v="0"/>
    <n v="510"/>
  </r>
  <r>
    <n v="1284041"/>
    <x v="1"/>
    <d v="1992-09-05T00:00:00"/>
    <n v="71.33"/>
    <s v="state board"/>
    <n v="2010"/>
    <n v="66.459999999999994"/>
    <s v="state board"/>
    <n v="11467"/>
    <x v="1"/>
    <x v="0"/>
    <x v="1"/>
    <n v="60"/>
    <n v="11467"/>
    <n v="0"/>
    <x v="12"/>
    <x v="1"/>
    <n v="475"/>
    <n v="410"/>
    <n v="505"/>
    <n v="0.97879929264142795"/>
    <n v="415"/>
    <n v="-1"/>
    <n v="561"/>
    <n v="-1"/>
    <n v="-1"/>
    <n v="-1"/>
    <n v="-1"/>
    <n v="-0.44629999999999997"/>
    <n v="0.5454"/>
    <n v="1.0859000000000001"/>
    <n v="1.9207000000000001"/>
    <n v="0.86370000000000002"/>
    <n v="120000"/>
    <x v="1"/>
    <x v="0"/>
    <n v="463.33333333333331"/>
  </r>
  <r>
    <n v="1281646"/>
    <x v="1"/>
    <d v="1991-01-18T00:00:00"/>
    <n v="83"/>
    <s v="cbse"/>
    <n v="2009"/>
    <n v="73"/>
    <s v="cbse"/>
    <n v="2819"/>
    <x v="1"/>
    <x v="0"/>
    <x v="5"/>
    <n v="67.25"/>
    <n v="2819"/>
    <n v="0"/>
    <x v="1"/>
    <x v="0"/>
    <n v="525"/>
    <n v="505"/>
    <n v="585"/>
    <n v="0.84224832225783597"/>
    <n v="495"/>
    <n v="-1"/>
    <n v="469"/>
    <n v="-1"/>
    <n v="-1"/>
    <n v="-1"/>
    <n v="-1"/>
    <n v="-0.159"/>
    <n v="4.5900000000000003E-2"/>
    <n v="0.01"/>
    <n v="1.794"/>
    <n v="-0.66920000000000002"/>
    <n v="110000"/>
    <x v="1"/>
    <x v="0"/>
    <n v="538.33333333333337"/>
  </r>
  <r>
    <n v="543906"/>
    <x v="1"/>
    <d v="1992-04-01T00:00:00"/>
    <n v="78"/>
    <s v="cbse"/>
    <n v="2009"/>
    <n v="80.599999999999994"/>
    <s v="cbse"/>
    <n v="55"/>
    <x v="1"/>
    <x v="0"/>
    <x v="6"/>
    <n v="72.040000000000006"/>
    <n v="55"/>
    <n v="0"/>
    <x v="1"/>
    <x v="0"/>
    <n v="405"/>
    <n v="435"/>
    <n v="590"/>
    <n v="0.53838689298509601"/>
    <n v="425"/>
    <n v="333"/>
    <n v="-1"/>
    <n v="-1"/>
    <n v="-1"/>
    <n v="-1"/>
    <n v="-1"/>
    <n v="1.0895999999999999"/>
    <n v="0.1888"/>
    <n v="0.38169999999999998"/>
    <n v="0.26790000000000003"/>
    <n v="-1.8673"/>
    <n v="240000"/>
    <x v="1"/>
    <x v="0"/>
    <n v="476.66666666666669"/>
  </r>
  <r>
    <n v="932788"/>
    <x v="0"/>
    <d v="1992-04-04T00:00:00"/>
    <n v="89.8"/>
    <s v="cbse"/>
    <n v="2010"/>
    <n v="87.2"/>
    <s v="cbse"/>
    <n v="6874"/>
    <x v="1"/>
    <x v="0"/>
    <x v="1"/>
    <n v="78.12"/>
    <n v="6874"/>
    <n v="0"/>
    <x v="14"/>
    <x v="1"/>
    <n v="475"/>
    <n v="640"/>
    <n v="460"/>
    <n v="0.74475835400893897"/>
    <n v="545"/>
    <n v="-1"/>
    <n v="438"/>
    <n v="-1"/>
    <n v="-1"/>
    <n v="-1"/>
    <n v="-1"/>
    <n v="-0.159"/>
    <n v="-0.78659999999999997"/>
    <n v="-1.0659000000000001"/>
    <n v="-0.74150000000000005"/>
    <n v="-1.244"/>
    <n v="300000"/>
    <x v="0"/>
    <x v="0"/>
    <n v="525"/>
  </r>
  <r>
    <n v="105673"/>
    <x v="0"/>
    <d v="1989-05-23T00:00:00"/>
    <n v="93.2"/>
    <s v="state board"/>
    <n v="2006"/>
    <n v="85.66"/>
    <s v="state board"/>
    <n v="1269"/>
    <x v="1"/>
    <x v="0"/>
    <x v="7"/>
    <n v="80"/>
    <n v="1269"/>
    <n v="1"/>
    <x v="3"/>
    <x v="4"/>
    <n v="595"/>
    <n v="565"/>
    <n v="605"/>
    <n v="0.97439611253839797"/>
    <n v="615"/>
    <n v="266"/>
    <n v="-1"/>
    <n v="420"/>
    <n v="-1"/>
    <n v="-1"/>
    <n v="280"/>
    <n v="0.51"/>
    <n v="-0.1232"/>
    <n v="0.52690000000000003"/>
    <n v="-1.7003999999999999"/>
    <n v="-0.60350000000000004"/>
    <n v="700000"/>
    <x v="2"/>
    <x v="0"/>
    <n v="588.33333333333337"/>
  </r>
  <r>
    <n v="895770"/>
    <x v="0"/>
    <d v="1992-12-05T00:00:00"/>
    <n v="84.2"/>
    <s v="cbse"/>
    <n v="2010"/>
    <n v="87.2"/>
    <s v="cbse"/>
    <n v="119"/>
    <x v="0"/>
    <x v="0"/>
    <x v="6"/>
    <n v="71"/>
    <n v="119"/>
    <n v="0"/>
    <x v="1"/>
    <x v="1"/>
    <n v="675"/>
    <n v="495"/>
    <n v="560"/>
    <n v="0.207392169717661"/>
    <n v="-1"/>
    <n v="260"/>
    <n v="-1"/>
    <n v="-1"/>
    <n v="-1"/>
    <n v="-1"/>
    <n v="-1"/>
    <n v="-0.87719999999999998"/>
    <n v="0.5454"/>
    <n v="1.0859000000000001"/>
    <n v="-1.7556"/>
    <n v="0.48049999999999998"/>
    <n v="300000"/>
    <x v="0"/>
    <x v="0"/>
    <n v="576.66666666666663"/>
  </r>
  <r>
    <n v="629733"/>
    <x v="1"/>
    <d v="1992-01-27T00:00:00"/>
    <n v="90.06"/>
    <s v="state board"/>
    <n v="2012"/>
    <n v="92.75"/>
    <s v="state board"/>
    <n v="526"/>
    <x v="1"/>
    <x v="0"/>
    <x v="12"/>
    <n v="79.95"/>
    <n v="526"/>
    <n v="0"/>
    <x v="3"/>
    <x v="0"/>
    <n v="475"/>
    <n v="520"/>
    <n v="605"/>
    <n v="0.24320865672560699"/>
    <n v="385"/>
    <n v="-1"/>
    <n v="-1"/>
    <n v="-1"/>
    <n v="340"/>
    <n v="-1"/>
    <n v="-1"/>
    <n v="-0.73350000000000004"/>
    <n v="0.21240000000000001"/>
    <n v="1.3933"/>
    <n v="2.0474999999999999"/>
    <n v="1.2470000000000001"/>
    <n v="300000"/>
    <x v="0"/>
    <x v="0"/>
    <n v="533.33333333333337"/>
  </r>
  <r>
    <n v="1009094"/>
    <x v="1"/>
    <d v="1991-12-17T00:00:00"/>
    <n v="89.42"/>
    <s v="icse"/>
    <n v="2009"/>
    <n v="81.2"/>
    <s v="cbse"/>
    <n v="4971"/>
    <x v="1"/>
    <x v="0"/>
    <x v="1"/>
    <n v="71.260000000000005"/>
    <n v="4971"/>
    <n v="0"/>
    <x v="1"/>
    <x v="1"/>
    <n v="650"/>
    <n v="555"/>
    <n v="705"/>
    <n v="0.81941652983588797"/>
    <n v="505"/>
    <n v="-1"/>
    <n v="-1"/>
    <n v="-1"/>
    <n v="-1"/>
    <n v="-1"/>
    <n v="-1"/>
    <n v="-0.87719999999999998"/>
    <n v="0.21240000000000001"/>
    <n v="-1.5269999999999999"/>
    <n v="0.1459"/>
    <n v="-1.244"/>
    <n v="560000"/>
    <x v="0"/>
    <x v="0"/>
    <n v="636.66666666666663"/>
  </r>
  <r>
    <n v="668821"/>
    <x v="0"/>
    <d v="1990-08-17T00:00:00"/>
    <n v="77.569999999999993"/>
    <s v="icse"/>
    <n v="2009"/>
    <n v="69"/>
    <s v="state board"/>
    <n v="6566"/>
    <x v="1"/>
    <x v="0"/>
    <x v="13"/>
    <n v="65.2"/>
    <n v="6566"/>
    <n v="1"/>
    <x v="9"/>
    <x v="0"/>
    <n v="535"/>
    <n v="510"/>
    <n v="485"/>
    <n v="0.60005718233834104"/>
    <n v="435"/>
    <n v="-1"/>
    <n v="-1"/>
    <n v="-1"/>
    <n v="-1"/>
    <n v="-1"/>
    <n v="-1"/>
    <n v="-0.30270000000000002"/>
    <n v="-0.62009999999999998"/>
    <n v="0.47110000000000002"/>
    <n v="-0.1076"/>
    <n v="-1.6273"/>
    <n v="200000"/>
    <x v="1"/>
    <x v="0"/>
    <n v="510"/>
  </r>
  <r>
    <n v="784879"/>
    <x v="1"/>
    <d v="1992-08-12T00:00:00"/>
    <n v="92.5"/>
    <s v="state board"/>
    <n v="2009"/>
    <n v="96.1"/>
    <s v="state board"/>
    <n v="1343"/>
    <x v="1"/>
    <x v="0"/>
    <x v="6"/>
    <n v="78"/>
    <n v="1343"/>
    <n v="0"/>
    <x v="7"/>
    <x v="0"/>
    <n v="465"/>
    <n v="605"/>
    <n v="650"/>
    <n v="0.78330353667029795"/>
    <n v="365"/>
    <n v="388"/>
    <n v="-1"/>
    <n v="-1"/>
    <n v="-1"/>
    <n v="340"/>
    <n v="-1"/>
    <n v="-0.159"/>
    <n v="-1.7856000000000001"/>
    <n v="-0.91220000000000001"/>
    <n v="0.1459"/>
    <n v="-2.3936999999999999"/>
    <n v="390000"/>
    <x v="0"/>
    <x v="0"/>
    <n v="573.33333333333337"/>
  </r>
  <r>
    <n v="353929"/>
    <x v="1"/>
    <d v="1989-03-02T00:00:00"/>
    <n v="67"/>
    <s v="jkbose"/>
    <n v="2006"/>
    <n v="61"/>
    <s v="jkbose"/>
    <n v="8286"/>
    <x v="1"/>
    <x v="2"/>
    <x v="8"/>
    <n v="68.23"/>
    <n v="8286"/>
    <n v="0"/>
    <x v="20"/>
    <x v="3"/>
    <n v="565"/>
    <n v="515"/>
    <n v="415"/>
    <n v="0.96823749589054298"/>
    <n v="605"/>
    <n v="-1"/>
    <n v="-1"/>
    <n v="-1"/>
    <n v="-1"/>
    <n v="-1"/>
    <n v="-1"/>
    <n v="-0.3014"/>
    <n v="0.50080000000000002"/>
    <n v="-0.92449999999999999"/>
    <n v="0.79669999999999996"/>
    <n v="-0.44550000000000001"/>
    <n v="420000"/>
    <x v="0"/>
    <x v="0"/>
    <n v="498.33333333333331"/>
  </r>
  <r>
    <n v="1272180"/>
    <x v="1"/>
    <d v="1992-07-06T00:00:00"/>
    <n v="78.150000000000006"/>
    <s v="state board"/>
    <n v="2009"/>
    <n v="76.8"/>
    <s v="state board"/>
    <n v="412"/>
    <x v="1"/>
    <x v="0"/>
    <x v="6"/>
    <n v="68"/>
    <n v="412"/>
    <n v="0"/>
    <x v="15"/>
    <x v="0"/>
    <n v="525"/>
    <n v="470"/>
    <n v="595"/>
    <n v="0.99139758374029097"/>
    <n v="-1"/>
    <n v="516"/>
    <n v="469"/>
    <n v="-1"/>
    <n v="-1"/>
    <n v="-1"/>
    <n v="-1"/>
    <n v="-1.5952999999999999"/>
    <n v="-0.28710000000000002"/>
    <n v="0.77849999999999997"/>
    <n v="0.5262"/>
    <n v="0.67210000000000003"/>
    <n v="310000"/>
    <x v="0"/>
    <x v="0"/>
    <n v="530"/>
  </r>
  <r>
    <n v="1098933"/>
    <x v="1"/>
    <d v="1990-08-10T00:00:00"/>
    <n v="63.6"/>
    <s v="state board"/>
    <n v="2008"/>
    <n v="60.8"/>
    <s v="state board"/>
    <n v="3489"/>
    <x v="1"/>
    <x v="0"/>
    <x v="1"/>
    <n v="68"/>
    <n v="3489"/>
    <n v="0"/>
    <x v="2"/>
    <x v="0"/>
    <n v="440"/>
    <n v="460"/>
    <n v="405"/>
    <n v="0.48674700843819302"/>
    <n v="385"/>
    <n v="-1"/>
    <n v="376"/>
    <n v="-1"/>
    <n v="-1"/>
    <n v="-1"/>
    <n v="-1"/>
    <n v="1.2771999999999999"/>
    <n v="1.0448999999999999"/>
    <n v="1.3933"/>
    <n v="-0.4879"/>
    <n v="1.4386000000000001"/>
    <n v="120000"/>
    <x v="1"/>
    <x v="0"/>
    <n v="435"/>
  </r>
  <r>
    <n v="827677"/>
    <x v="1"/>
    <d v="1992-12-16T00:00:00"/>
    <n v="81.8"/>
    <s v="cbse"/>
    <n v="2010"/>
    <n v="81.2"/>
    <s v="cbse"/>
    <n v="47"/>
    <x v="0"/>
    <x v="0"/>
    <x v="6"/>
    <n v="74.64"/>
    <n v="47"/>
    <n v="1"/>
    <x v="0"/>
    <x v="1"/>
    <n v="605"/>
    <n v="620"/>
    <n v="665"/>
    <n v="0.97629256091321603"/>
    <n v="555"/>
    <n v="484"/>
    <n v="-1"/>
    <n v="-1"/>
    <n v="-1"/>
    <n v="-1"/>
    <n v="-1"/>
    <n v="0.27179999999999999"/>
    <n v="0.21240000000000001"/>
    <n v="-0.14369999999999999"/>
    <n v="-1.5021"/>
    <n v="-0.28589999999999999"/>
    <n v="325000"/>
    <x v="0"/>
    <x v="0"/>
    <n v="630"/>
  </r>
  <r>
    <n v="416671"/>
    <x v="0"/>
    <d v="1989-06-24T00:00:00"/>
    <n v="81.33"/>
    <n v="0"/>
    <n v="2006"/>
    <n v="78.400000000000006"/>
    <n v="0"/>
    <n v="8926"/>
    <x v="1"/>
    <x v="2"/>
    <x v="8"/>
    <n v="71.25"/>
    <n v="8926"/>
    <n v="1"/>
    <x v="5"/>
    <x v="3"/>
    <n v="365"/>
    <n v="525"/>
    <n v="524"/>
    <n v="0.73579570922465598"/>
    <n v="475"/>
    <n v="-1"/>
    <n v="-1"/>
    <n v="-1"/>
    <n v="-1"/>
    <n v="-1"/>
    <n v="-1"/>
    <n v="1.7156"/>
    <n v="-0.59130000000000005"/>
    <n v="1.1557999999999999"/>
    <n v="0.218999999999999"/>
    <n v="-0.9194"/>
    <n v="120000"/>
    <x v="1"/>
    <x v="0"/>
    <n v="471.33333333333331"/>
  </r>
  <r>
    <n v="338248"/>
    <x v="0"/>
    <d v="1990-08-06T00:00:00"/>
    <n v="89"/>
    <s v="state board"/>
    <n v="2009"/>
    <n v="85"/>
    <s v="state board"/>
    <n v="11637"/>
    <x v="1"/>
    <x v="0"/>
    <x v="5"/>
    <n v="76"/>
    <n v="11637"/>
    <n v="0"/>
    <x v="13"/>
    <x v="0"/>
    <n v="345"/>
    <n v="335"/>
    <n v="475"/>
    <n v="0.23780283983757"/>
    <n v="425"/>
    <n v="-1"/>
    <n v="315"/>
    <n v="-1"/>
    <n v="-1"/>
    <n v="-1"/>
    <n v="-1"/>
    <n v="-0.1855"/>
    <n v="3.2800000000000003E-2"/>
    <n v="-1.0697000000000001"/>
    <n v="0.97292999999999996"/>
    <n v="-0.28749999999999998"/>
    <n v="200000"/>
    <x v="1"/>
    <x v="0"/>
    <n v="385"/>
  </r>
  <r>
    <n v="601396"/>
    <x v="1"/>
    <d v="1991-06-28T00:00:00"/>
    <n v="69.8"/>
    <s v="cbse"/>
    <n v="2009"/>
    <n v="82.6"/>
    <s v="cbse"/>
    <n v="272"/>
    <x v="1"/>
    <x v="0"/>
    <x v="7"/>
    <n v="82.17"/>
    <n v="272"/>
    <n v="0"/>
    <x v="4"/>
    <x v="0"/>
    <n v="520"/>
    <n v="580"/>
    <n v="385"/>
    <n v="0.91686996110361896"/>
    <n v="555"/>
    <n v="-1"/>
    <n v="-1"/>
    <n v="-1"/>
    <n v="-1"/>
    <n v="-1"/>
    <n v="-1"/>
    <n v="-0.159"/>
    <n v="0.21240000000000001"/>
    <n v="0.62480000000000002"/>
    <n v="0.2727"/>
    <n v="0.48049999999999998"/>
    <n v="475000"/>
    <x v="0"/>
    <x v="0"/>
    <n v="495"/>
  </r>
  <r>
    <n v="324574"/>
    <x v="1"/>
    <d v="1991-05-30T00:00:00"/>
    <n v="90.1"/>
    <n v="0"/>
    <n v="2009"/>
    <n v="95.65"/>
    <n v="0"/>
    <n v="6609"/>
    <x v="1"/>
    <x v="0"/>
    <x v="7"/>
    <n v="70.099999999999994"/>
    <n v="6609"/>
    <n v="1"/>
    <x v="3"/>
    <x v="3"/>
    <n v="435"/>
    <n v="365"/>
    <n v="375"/>
    <n v="0.63597875645679403"/>
    <n v="445"/>
    <n v="-1"/>
    <n v="-1"/>
    <n v="-1"/>
    <n v="-1"/>
    <n v="-1"/>
    <n v="-1"/>
    <n v="-0.4173"/>
    <n v="0.50080000000000002"/>
    <n v="-0.77939999999999998"/>
    <n v="1.35483"/>
    <n v="0.18640000000000001"/>
    <n v="375000"/>
    <x v="0"/>
    <x v="0"/>
    <n v="391.66666666666669"/>
  </r>
  <r>
    <n v="1272431"/>
    <x v="1"/>
    <d v="1992-12-02T00:00:00"/>
    <n v="70"/>
    <s v="cbse"/>
    <n v="2010"/>
    <n v="66"/>
    <s v="cbse"/>
    <n v="6949"/>
    <x v="1"/>
    <x v="0"/>
    <x v="6"/>
    <n v="60"/>
    <n v="6949"/>
    <n v="0"/>
    <x v="14"/>
    <x v="1"/>
    <n v="570"/>
    <n v="570"/>
    <n v="535"/>
    <n v="0.207392169717661"/>
    <n v="405"/>
    <n v="260"/>
    <n v="-1"/>
    <n v="-1"/>
    <n v="-1"/>
    <n v="-1"/>
    <n v="-1"/>
    <n v="1.1335999999999999"/>
    <n v="1.5444"/>
    <n v="0.93220000000000003"/>
    <n v="-2.2627000000000002"/>
    <n v="0.48049999999999998"/>
    <n v="200000"/>
    <x v="1"/>
    <x v="0"/>
    <n v="558.33333333333337"/>
  </r>
  <r>
    <n v="542590"/>
    <x v="1"/>
    <d v="1993-05-20T00:00:00"/>
    <n v="73"/>
    <n v="0"/>
    <n v="2008"/>
    <n v="62"/>
    <n v="0"/>
    <n v="350"/>
    <x v="1"/>
    <x v="0"/>
    <x v="6"/>
    <n v="75"/>
    <n v="350"/>
    <n v="0"/>
    <x v="1"/>
    <x v="0"/>
    <n v="325"/>
    <n v="390"/>
    <n v="560"/>
    <n v="-1"/>
    <n v="-1"/>
    <n v="-1"/>
    <n v="-1"/>
    <n v="-1"/>
    <n v="-1"/>
    <n v="-1"/>
    <n v="-1"/>
    <n v="0.66459999999999997"/>
    <n v="-0.27929999999999999"/>
    <n v="-0.77939999999999998"/>
    <n v="-0.87780000000000002"/>
    <n v="-0.28749999999999998"/>
    <n v="260000"/>
    <x v="1"/>
    <x v="0"/>
    <n v="425"/>
  </r>
  <r>
    <n v="552673"/>
    <x v="0"/>
    <d v="1991-11-12T00:00:00"/>
    <n v="91.8"/>
    <s v="cbse"/>
    <n v="2009"/>
    <n v="90.8"/>
    <s v="cbse"/>
    <n v="13"/>
    <x v="0"/>
    <x v="0"/>
    <x v="5"/>
    <n v="76.040000000000006"/>
    <n v="13"/>
    <n v="1"/>
    <x v="0"/>
    <x v="0"/>
    <n v="605"/>
    <n v="655"/>
    <n v="720"/>
    <n v="0.63597875645679403"/>
    <n v="445"/>
    <n v="-1"/>
    <n v="-1"/>
    <n v="-1"/>
    <n v="-1"/>
    <n v="-1"/>
    <n v="-1"/>
    <n v="-0.30270000000000002"/>
    <n v="0.37890000000000001"/>
    <n v="0.47110000000000002"/>
    <n v="1.9199999999999998E-2"/>
    <n v="-0.28589999999999999"/>
    <n v="380000"/>
    <x v="0"/>
    <x v="0"/>
    <n v="660"/>
  </r>
  <r>
    <n v="638264"/>
    <x v="1"/>
    <d v="1990-07-18T00:00:00"/>
    <n v="79.400000000000006"/>
    <s v="state board"/>
    <n v="2008"/>
    <n v="75.91"/>
    <s v="state board"/>
    <n v="4566"/>
    <x v="1"/>
    <x v="0"/>
    <x v="5"/>
    <n v="73.5"/>
    <n v="4566"/>
    <n v="0"/>
    <x v="3"/>
    <x v="3"/>
    <n v="415"/>
    <n v="435"/>
    <n v="195"/>
    <n v="0.19015340560101801"/>
    <n v="315"/>
    <n v="-1"/>
    <n v="-1"/>
    <n v="-1"/>
    <n v="-1"/>
    <n v="-1"/>
    <n v="-1"/>
    <n v="-2.0261999999999998"/>
    <n v="-3.7835999999999999"/>
    <n v="-2.7565"/>
    <n v="0.1459"/>
    <n v="-6.8009000000000004"/>
    <n v="180000"/>
    <x v="1"/>
    <x v="0"/>
    <n v="348.33333333333331"/>
  </r>
  <r>
    <n v="847671"/>
    <x v="1"/>
    <d v="1991-05-12T00:00:00"/>
    <n v="71"/>
    <s v="state board"/>
    <n v="2007"/>
    <n v="69"/>
    <s v="state board"/>
    <n v="14910"/>
    <x v="1"/>
    <x v="0"/>
    <x v="6"/>
    <n v="64.28"/>
    <n v="14910"/>
    <n v="0"/>
    <x v="1"/>
    <x v="3"/>
    <n v="500"/>
    <n v="460"/>
    <n v="545"/>
    <n v="0.94327215786655505"/>
    <n v="-1"/>
    <n v="452"/>
    <n v="-1"/>
    <n v="-1"/>
    <n v="-1"/>
    <n v="420"/>
    <n v="-1"/>
    <n v="-0.44629999999999997"/>
    <n v="0.21240000000000001"/>
    <n v="0.01"/>
    <n v="-0.61470000000000002"/>
    <n v="1.0553999999999999"/>
    <n v="200000"/>
    <x v="1"/>
    <x v="0"/>
    <n v="501.66666666666669"/>
  </r>
  <r>
    <n v="652580"/>
    <x v="1"/>
    <d v="1992-01-01T00:00:00"/>
    <n v="64.2"/>
    <s v="cbse"/>
    <n v="2009"/>
    <n v="90.7"/>
    <s v="state board"/>
    <n v="9173"/>
    <x v="1"/>
    <x v="0"/>
    <x v="6"/>
    <n v="82.23"/>
    <n v="9173"/>
    <n v="1"/>
    <x v="6"/>
    <x v="0"/>
    <n v="510"/>
    <n v="605"/>
    <n v="720"/>
    <n v="0.96060325199705299"/>
    <n v="565"/>
    <n v="466"/>
    <n v="-1"/>
    <n v="-1"/>
    <n v="-1"/>
    <n v="-1"/>
    <n v="-1"/>
    <n v="0.55910000000000004"/>
    <n v="-0.78659999999999997"/>
    <n v="-0.4511"/>
    <n v="0.1459"/>
    <n v="0.28889999999999999"/>
    <n v="325000"/>
    <x v="0"/>
    <x v="0"/>
    <n v="611.66666666666663"/>
  </r>
  <r>
    <n v="249696"/>
    <x v="1"/>
    <d v="1986-05-16T00:00:00"/>
    <n v="51"/>
    <n v="0"/>
    <n v="2003"/>
    <n v="51"/>
    <n v="0"/>
    <n v="4889"/>
    <x v="1"/>
    <x v="2"/>
    <x v="8"/>
    <n v="74"/>
    <n v="4889"/>
    <n v="1"/>
    <x v="3"/>
    <x v="2"/>
    <n v="375"/>
    <n v="405"/>
    <n v="395"/>
    <n v="0.60005718233834104"/>
    <n v="435"/>
    <n v="-1"/>
    <n v="-1"/>
    <n v="-1"/>
    <n v="-1"/>
    <n v="-1"/>
    <n v="-1"/>
    <n v="0.2009"/>
    <n v="-1.2153"/>
    <n v="-0.77939999999999998"/>
    <n v="-0.52529999999999999"/>
    <n v="-0.28749999999999998"/>
    <n v="180000"/>
    <x v="1"/>
    <x v="0"/>
    <n v="391.66666666666669"/>
  </r>
  <r>
    <n v="595058"/>
    <x v="0"/>
    <d v="1989-02-19T00:00:00"/>
    <n v="87.63"/>
    <s v="matriculation"/>
    <n v="2006"/>
    <n v="79.83"/>
    <s v="matriculation"/>
    <n v="6503"/>
    <x v="1"/>
    <x v="2"/>
    <x v="8"/>
    <n v="89"/>
    <n v="6503"/>
    <n v="0"/>
    <x v="3"/>
    <x v="3"/>
    <n v="430"/>
    <n v="525"/>
    <n v="425"/>
    <n v="0.90148957137103303"/>
    <n v="545"/>
    <n v="-1"/>
    <n v="-1"/>
    <n v="-1"/>
    <n v="-1"/>
    <n v="-1"/>
    <n v="-1"/>
    <n v="-0.30270000000000002"/>
    <n v="-1.2861"/>
    <n v="0.01"/>
    <n v="2.1743000000000001"/>
    <n v="-1.4356"/>
    <n v="500000"/>
    <x v="0"/>
    <x v="0"/>
    <n v="460"/>
  </r>
  <r>
    <n v="1243766"/>
    <x v="0"/>
    <d v="1992-03-17T00:00:00"/>
    <n v="80.16"/>
    <s v="state board"/>
    <n v="2010"/>
    <n v="91.4"/>
    <s v="state board"/>
    <n v="9769"/>
    <x v="1"/>
    <x v="0"/>
    <x v="1"/>
    <n v="70.5"/>
    <n v="9769"/>
    <n v="1"/>
    <x v="6"/>
    <x v="1"/>
    <n v="580"/>
    <n v="435"/>
    <n v="500"/>
    <n v="0.48674700843819302"/>
    <n v="435"/>
    <n v="-1"/>
    <n v="376"/>
    <n v="-1"/>
    <n v="-1"/>
    <n v="-1"/>
    <n v="-1"/>
    <n v="0.99"/>
    <n v="0.5454"/>
    <n v="-0.75849999999999995"/>
    <n v="0.39950000000000002"/>
    <n v="0.48049999999999998"/>
    <n v="320000"/>
    <x v="0"/>
    <x v="0"/>
    <n v="505"/>
  </r>
  <r>
    <n v="625194"/>
    <x v="0"/>
    <d v="1991-11-22T00:00:00"/>
    <n v="92.6"/>
    <s v="cbse"/>
    <n v="2009"/>
    <n v="89.9"/>
    <s v="cbse"/>
    <n v="9019"/>
    <x v="1"/>
    <x v="0"/>
    <x v="7"/>
    <n v="82.27"/>
    <n v="9019"/>
    <n v="0"/>
    <x v="8"/>
    <x v="0"/>
    <n v="730"/>
    <n v="620"/>
    <n v="590"/>
    <n v="0.94211655148500795"/>
    <n v="575"/>
    <n v="-1"/>
    <n v="-1"/>
    <n v="-1"/>
    <n v="-1"/>
    <n v="-1"/>
    <n v="-1"/>
    <n v="0.84630000000000005"/>
    <n v="1.2114"/>
    <n v="0.93220000000000003"/>
    <n v="-0.1076"/>
    <n v="1.0553999999999999"/>
    <n v="325000"/>
    <x v="0"/>
    <x v="0"/>
    <n v="646.66666666666663"/>
  </r>
  <r>
    <n v="982461"/>
    <x v="1"/>
    <d v="1992-09-05T00:00:00"/>
    <n v="90"/>
    <s v="cbse"/>
    <n v="2009"/>
    <n v="67.8"/>
    <s v="cbse"/>
    <n v="184"/>
    <x v="1"/>
    <x v="0"/>
    <x v="1"/>
    <n v="78"/>
    <n v="184"/>
    <n v="0"/>
    <x v="1"/>
    <x v="1"/>
    <n v="475"/>
    <n v="485"/>
    <n v="525"/>
    <n v="0.91686996110361896"/>
    <n v="555"/>
    <n v="-1"/>
    <n v="-1"/>
    <n v="-1"/>
    <n v="-1"/>
    <n v="-1"/>
    <n v="-1"/>
    <n v="-1.54E-2"/>
    <n v="-0.28710000000000002"/>
    <n v="0.93220000000000003"/>
    <n v="-2.2627000000000002"/>
    <n v="-0.28589999999999999"/>
    <n v="275000"/>
    <x v="1"/>
    <x v="0"/>
    <n v="495"/>
  </r>
  <r>
    <n v="1068625"/>
    <x v="1"/>
    <d v="1993-08-13T00:00:00"/>
    <n v="80.3"/>
    <s v="state board"/>
    <n v="2010"/>
    <n v="90.6"/>
    <s v="state board"/>
    <n v="16441"/>
    <x v="1"/>
    <x v="0"/>
    <x v="6"/>
    <n v="72.599999999999994"/>
    <n v="16441"/>
    <n v="0"/>
    <x v="7"/>
    <x v="1"/>
    <n v="455"/>
    <n v="485"/>
    <n v="520"/>
    <n v="-1"/>
    <n v="305"/>
    <n v="-1"/>
    <n v="-1"/>
    <n v="-1"/>
    <n v="-1"/>
    <n v="-1"/>
    <n v="-1"/>
    <n v="0.55910000000000004"/>
    <n v="0.87839999999999996"/>
    <n v="-0.6048"/>
    <n v="0.5262"/>
    <n v="9.7299999999999998E-2"/>
    <n v="180000"/>
    <x v="1"/>
    <x v="0"/>
    <n v="486.66666666666669"/>
  </r>
  <r>
    <n v="365948"/>
    <x v="1"/>
    <d v="1990-08-09T00:00:00"/>
    <n v="76.48"/>
    <s v="sslc"/>
    <n v="2008"/>
    <n v="77.16"/>
    <s v="pu board"/>
    <n v="3801"/>
    <x v="1"/>
    <x v="0"/>
    <x v="12"/>
    <n v="79.3"/>
    <n v="3801"/>
    <n v="0"/>
    <x v="9"/>
    <x v="3"/>
    <n v="485"/>
    <n v="485"/>
    <n v="285"/>
    <n v="0.69447932770846299"/>
    <n v="325"/>
    <n v="366"/>
    <n v="-1"/>
    <n v="-1"/>
    <n v="-1"/>
    <n v="-1"/>
    <n v="-1"/>
    <n v="-2.5811000000000002"/>
    <n v="-3.0093999999999999"/>
    <n v="-2.0131000000000001"/>
    <n v="0.17979999999999999"/>
    <n v="-3.7629999999999999"/>
    <n v="445000"/>
    <x v="0"/>
    <x v="0"/>
    <n v="418.33333333333331"/>
  </r>
  <r>
    <n v="811372"/>
    <x v="1"/>
    <d v="1992-12-28T00:00:00"/>
    <n v="93.6"/>
    <s v="cbse"/>
    <n v="2009"/>
    <n v="81"/>
    <s v="cbse"/>
    <n v="47"/>
    <x v="0"/>
    <x v="0"/>
    <x v="6"/>
    <n v="76.5"/>
    <n v="47"/>
    <n v="1"/>
    <x v="0"/>
    <x v="1"/>
    <n v="590"/>
    <n v="595"/>
    <n v="680"/>
    <n v="0.493596387301038"/>
    <n v="-1"/>
    <n v="324"/>
    <n v="-1"/>
    <n v="-1"/>
    <n v="-1"/>
    <n v="-1"/>
    <n v="-1"/>
    <n v="-1.8825000000000001"/>
    <n v="-0.78659999999999997"/>
    <n v="-0.4511"/>
    <n v="-0.2344"/>
    <n v="-0.66920000000000002"/>
    <n v="325000"/>
    <x v="0"/>
    <x v="0"/>
    <n v="621.66666666666663"/>
  </r>
  <r>
    <n v="1140518"/>
    <x v="1"/>
    <d v="1992-02-28T00:00:00"/>
    <n v="72"/>
    <s v="cbse"/>
    <n v="2010"/>
    <n v="65"/>
    <s v="cbse"/>
    <n v="10932"/>
    <x v="1"/>
    <x v="0"/>
    <x v="6"/>
    <n v="59.8"/>
    <n v="10932"/>
    <n v="0"/>
    <x v="1"/>
    <x v="5"/>
    <n v="525"/>
    <n v="565"/>
    <n v="430"/>
    <n v="0.33878634721952799"/>
    <n v="-1"/>
    <n v="292"/>
    <n v="-1"/>
    <n v="-1"/>
    <n v="-1"/>
    <n v="-1"/>
    <n v="-1"/>
    <n v="0.70269999999999999"/>
    <n v="-0.28710000000000002"/>
    <n v="-0.6048"/>
    <n v="-0.86819999999999997"/>
    <n v="1.2470000000000001"/>
    <n v="180000"/>
    <x v="1"/>
    <x v="0"/>
    <n v="506.66666666666669"/>
  </r>
  <r>
    <n v="985092"/>
    <x v="1"/>
    <d v="1991-09-01T00:00:00"/>
    <n v="79.599999999999994"/>
    <s v="cbse"/>
    <n v="2009"/>
    <n v="73.2"/>
    <s v="cbse"/>
    <n v="4948"/>
    <x v="1"/>
    <x v="0"/>
    <x v="6"/>
    <n v="66.959999999999994"/>
    <n v="4948"/>
    <n v="1"/>
    <x v="12"/>
    <x v="1"/>
    <n v="535"/>
    <n v="640"/>
    <n v="630"/>
    <n v="0.33878634721952799"/>
    <n v="-1"/>
    <n v="292"/>
    <n v="-1"/>
    <n v="-1"/>
    <n v="-1"/>
    <n v="-1"/>
    <n v="-1"/>
    <n v="-1.1644000000000001"/>
    <n v="0.21240000000000001"/>
    <n v="0.31740000000000002"/>
    <n v="0.90659999999999996"/>
    <n v="-0.47760000000000002"/>
    <n v="510000"/>
    <x v="0"/>
    <x v="0"/>
    <n v="601.66666666666663"/>
  </r>
  <r>
    <n v="609147"/>
    <x v="1"/>
    <d v="1991-02-26T00:00:00"/>
    <n v="86.83"/>
    <s v="cbse"/>
    <n v="2009"/>
    <n v="75.2"/>
    <s v="cbse"/>
    <n v="285"/>
    <x v="0"/>
    <x v="0"/>
    <x v="10"/>
    <n v="67.7"/>
    <n v="285"/>
    <n v="0"/>
    <x v="4"/>
    <x v="0"/>
    <n v="685"/>
    <n v="510"/>
    <n v="705"/>
    <n v="0.124502074009537"/>
    <n v="365"/>
    <n v="233"/>
    <n v="-1"/>
    <n v="-1"/>
    <n v="-1"/>
    <n v="-1"/>
    <n v="-1"/>
    <n v="-0.87719999999999998"/>
    <n v="0.87839999999999996"/>
    <n v="-0.2974"/>
    <n v="0.65300000000000002"/>
    <n v="-9.4299999999999995E-2"/>
    <n v="415000"/>
    <x v="0"/>
    <x v="0"/>
    <n v="633.33333333333337"/>
  </r>
  <r>
    <n v="325937"/>
    <x v="0"/>
    <d v="1991-03-13T00:00:00"/>
    <n v="88"/>
    <s v="ssc"/>
    <n v="2008"/>
    <n v="89"/>
    <s v="board of intermediate"/>
    <n v="9164"/>
    <x v="1"/>
    <x v="0"/>
    <x v="5"/>
    <n v="78"/>
    <n v="9164"/>
    <n v="1"/>
    <x v="6"/>
    <x v="3"/>
    <n v="515"/>
    <n v="465"/>
    <n v="395"/>
    <n v="0.73579570922465598"/>
    <n v="475"/>
    <n v="-1"/>
    <n v="-1"/>
    <n v="-1"/>
    <n v="-1"/>
    <n v="-1"/>
    <n v="-1"/>
    <n v="0.97370000000000001"/>
    <n v="1.5928"/>
    <n v="0.81710000000000005"/>
    <n v="-0.96597"/>
    <n v="0.34439999999999998"/>
    <n v="420000"/>
    <x v="0"/>
    <x v="0"/>
    <n v="458.33333333333331"/>
  </r>
  <r>
    <n v="1010140"/>
    <x v="1"/>
    <d v="1991-06-11T00:00:00"/>
    <n v="89.76"/>
    <s v="icse"/>
    <n v="2009"/>
    <n v="82"/>
    <s v="cbse"/>
    <n v="8440"/>
    <x v="0"/>
    <x v="0"/>
    <x v="21"/>
    <n v="72"/>
    <n v="8440"/>
    <n v="0"/>
    <x v="10"/>
    <x v="7"/>
    <n v="595"/>
    <n v="590"/>
    <n v="665"/>
    <n v="0.849802713510871"/>
    <n v="505"/>
    <n v="-1"/>
    <n v="-1"/>
    <n v="-1"/>
    <n v="-1"/>
    <n v="-1"/>
    <n v="-1"/>
    <n v="0.84630000000000005"/>
    <n v="1.3778999999999999"/>
    <n v="0.47110000000000002"/>
    <n v="-0.86819999999999997"/>
    <n v="0.86370000000000002"/>
    <n v="330000"/>
    <x v="0"/>
    <x v="0"/>
    <n v="616.66666666666663"/>
  </r>
  <r>
    <n v="1268067"/>
    <x v="1"/>
    <d v="1994-08-17T00:00:00"/>
    <n v="89.6"/>
    <s v="state board"/>
    <n v="2011"/>
    <n v="95.8"/>
    <s v="state board"/>
    <n v="9748"/>
    <x v="1"/>
    <x v="0"/>
    <x v="1"/>
    <n v="72.45"/>
    <n v="9748"/>
    <n v="1"/>
    <x v="6"/>
    <x v="5"/>
    <n v="545"/>
    <n v="545"/>
    <n v="690"/>
    <n v="0.14478988948246199"/>
    <n v="455"/>
    <n v="-1"/>
    <n v="284"/>
    <n v="-1"/>
    <n v="-1"/>
    <n v="-1"/>
    <n v="-1"/>
    <n v="-1.54E-2"/>
    <n v="-1.9520999999999999"/>
    <n v="-1.5269999999999999"/>
    <n v="0.1459"/>
    <n v="-2.9685999999999999"/>
    <n v="325000"/>
    <x v="0"/>
    <x v="0"/>
    <n v="593.33333333333337"/>
  </r>
  <r>
    <n v="1212036"/>
    <x v="1"/>
    <d v="1992-06-10T00:00:00"/>
    <n v="68"/>
    <s v="cbse"/>
    <n v="2010"/>
    <n v="65"/>
    <s v="cbse"/>
    <n v="1621"/>
    <x v="1"/>
    <x v="0"/>
    <x v="1"/>
    <n v="75"/>
    <n v="1621"/>
    <n v="0"/>
    <x v="1"/>
    <x v="1"/>
    <n v="595"/>
    <n v="425"/>
    <n v="430"/>
    <n v="0.62264291584993803"/>
    <n v="495"/>
    <n v="-1"/>
    <n v="407"/>
    <n v="-1"/>
    <n v="-1"/>
    <n v="-1"/>
    <n v="-1"/>
    <n v="0.55910000000000004"/>
    <n v="0.21240000000000001"/>
    <n v="-0.14369999999999999"/>
    <n v="-1.8824000000000001"/>
    <n v="0.86370000000000002"/>
    <n v="185000"/>
    <x v="1"/>
    <x v="0"/>
    <n v="483.33333333333331"/>
  </r>
  <r>
    <n v="661080"/>
    <x v="1"/>
    <d v="1991-12-15T00:00:00"/>
    <n v="73"/>
    <s v="icse"/>
    <n v="2009"/>
    <n v="91"/>
    <s v="state board"/>
    <n v="3944"/>
    <x v="1"/>
    <x v="0"/>
    <x v="5"/>
    <n v="80"/>
    <n v="3944"/>
    <n v="1"/>
    <x v="3"/>
    <x v="0"/>
    <n v="520"/>
    <n v="495"/>
    <n v="530"/>
    <n v="0.63597875645679403"/>
    <n v="445"/>
    <n v="-1"/>
    <n v="-1"/>
    <n v="-1"/>
    <n v="-1"/>
    <n v="-1"/>
    <n v="-1"/>
    <n v="0.55910000000000004"/>
    <n v="1.3778999999999999"/>
    <n v="2.008"/>
    <n v="-1.5021"/>
    <n v="0.86370000000000002"/>
    <n v="290000"/>
    <x v="1"/>
    <x v="0"/>
    <n v="515"/>
  </r>
  <r>
    <n v="1248068"/>
    <x v="0"/>
    <d v="1991-10-25T00:00:00"/>
    <n v="73.400000000000006"/>
    <s v="state board"/>
    <n v="2010"/>
    <n v="74.45"/>
    <s v="cbse"/>
    <n v="5963"/>
    <x v="1"/>
    <x v="0"/>
    <x v="5"/>
    <n v="80"/>
    <n v="5963"/>
    <n v="0"/>
    <x v="18"/>
    <x v="1"/>
    <n v="455"/>
    <n v="385"/>
    <n v="460"/>
    <n v="0.73579570922465598"/>
    <n v="475"/>
    <n v="-1"/>
    <n v="-1"/>
    <n v="-1"/>
    <n v="-1"/>
    <n v="-1"/>
    <n v="-1"/>
    <n v="0.70269999999999999"/>
    <n v="0.71189999999999998"/>
    <n v="-0.14369999999999999"/>
    <n v="-0.4879"/>
    <n v="0.67210000000000003"/>
    <n v="190000"/>
    <x v="1"/>
    <x v="0"/>
    <n v="433.33333333333331"/>
  </r>
  <r>
    <n v="1100767"/>
    <x v="0"/>
    <d v="1993-08-01T00:00:00"/>
    <n v="81"/>
    <s v="state board"/>
    <n v="2010"/>
    <n v="87.9"/>
    <s v="state board"/>
    <n v="9812"/>
    <x v="1"/>
    <x v="0"/>
    <x v="5"/>
    <n v="72.3"/>
    <n v="9812"/>
    <n v="1"/>
    <x v="6"/>
    <x v="1"/>
    <n v="430"/>
    <n v="445"/>
    <n v="345"/>
    <n v="0.35653648772447499"/>
    <n v="415"/>
    <n v="-1"/>
    <n v="346"/>
    <n v="-1"/>
    <n v="-1"/>
    <n v="-1"/>
    <n v="-1"/>
    <n v="1.1335999999999999"/>
    <n v="0.37890000000000001"/>
    <n v="-0.4511"/>
    <n v="1.9199999999999998E-2"/>
    <n v="0.67210000000000003"/>
    <n v="300000"/>
    <x v="0"/>
    <x v="0"/>
    <n v="406.66666666666669"/>
  </r>
  <r>
    <n v="1211729"/>
    <x v="1"/>
    <d v="1992-10-05T00:00:00"/>
    <n v="84"/>
    <s v="state board"/>
    <n v="2011"/>
    <n v="66"/>
    <s v="state board"/>
    <n v="15513"/>
    <x v="1"/>
    <x v="0"/>
    <x v="4"/>
    <n v="57"/>
    <n v="15513"/>
    <n v="1"/>
    <x v="2"/>
    <x v="5"/>
    <n v="360"/>
    <n v="300"/>
    <n v="190"/>
    <n v="0.12569018223798101"/>
    <n v="-1"/>
    <n v="-1"/>
    <n v="-1"/>
    <n v="284"/>
    <n v="-1"/>
    <n v="-1"/>
    <n v="-1"/>
    <n v="1.2771999999999999"/>
    <n v="1.2114"/>
    <n v="2.1617000000000002"/>
    <n v="2.5546000000000002"/>
    <n v="1.2470000000000001"/>
    <n v="110000"/>
    <x v="1"/>
    <x v="0"/>
    <n v="283.33333333333331"/>
  </r>
  <r>
    <n v="307910"/>
    <x v="1"/>
    <d v="1990-05-22T00:00:00"/>
    <n v="85"/>
    <s v="cbse"/>
    <n v="2007"/>
    <n v="64"/>
    <s v="cbse"/>
    <n v="350"/>
    <x v="1"/>
    <x v="0"/>
    <x v="4"/>
    <n v="65"/>
    <n v="350"/>
    <n v="0"/>
    <x v="1"/>
    <x v="3"/>
    <n v="465"/>
    <n v="505"/>
    <n v="515"/>
    <n v="0.535862819499896"/>
    <n v="-1"/>
    <n v="-1"/>
    <n v="-1"/>
    <n v="393"/>
    <n v="-1"/>
    <n v="-1"/>
    <n v="-1"/>
    <n v="0.2009"/>
    <n v="0.81279999999999997"/>
    <n v="1.2524999999999999"/>
    <n v="-0.4078"/>
    <n v="0.97629999999999995"/>
    <n v="435000"/>
    <x v="0"/>
    <x v="0"/>
    <n v="495"/>
  </r>
  <r>
    <n v="577659"/>
    <x v="1"/>
    <d v="1991-11-05T00:00:00"/>
    <n v="81"/>
    <s v="cbse"/>
    <n v="2009"/>
    <n v="90"/>
    <s v="ipe"/>
    <n v="499"/>
    <x v="1"/>
    <x v="0"/>
    <x v="6"/>
    <n v="78"/>
    <n v="499"/>
    <n v="1"/>
    <x v="6"/>
    <x v="0"/>
    <n v="675"/>
    <n v="605"/>
    <n v="765"/>
    <n v="0.985461394326131"/>
    <n v="495"/>
    <n v="500"/>
    <n v="-1"/>
    <n v="-1"/>
    <n v="-1"/>
    <n v="-1"/>
    <n v="-1"/>
    <n v="0.70269999999999999"/>
    <n v="-0.1206"/>
    <n v="0.62480000000000002"/>
    <n v="0.39950000000000002"/>
    <n v="-0.47760000000000002"/>
    <n v="300000"/>
    <x v="0"/>
    <x v="0"/>
    <n v="681.66666666666663"/>
  </r>
  <r>
    <n v="801323"/>
    <x v="1"/>
    <d v="1992-02-17T00:00:00"/>
    <n v="78.599999999999994"/>
    <s v="cbse"/>
    <n v="2009"/>
    <n v="74.8"/>
    <s v="cbse"/>
    <n v="8762"/>
    <x v="1"/>
    <x v="0"/>
    <x v="1"/>
    <n v="73.8"/>
    <n v="8762"/>
    <n v="0"/>
    <x v="4"/>
    <x v="1"/>
    <n v="520"/>
    <n v="525"/>
    <n v="485"/>
    <n v="0.84224832225783597"/>
    <n v="505"/>
    <n v="-1"/>
    <n v="469"/>
    <n v="-1"/>
    <n v="-1"/>
    <n v="-1"/>
    <n v="-1"/>
    <n v="-1.54E-2"/>
    <n v="0.87839999999999996"/>
    <n v="0.93220000000000003"/>
    <n v="0.39950000000000002"/>
    <n v="1.2470000000000001"/>
    <n v="350000"/>
    <x v="0"/>
    <x v="0"/>
    <n v="510"/>
  </r>
  <r>
    <n v="653055"/>
    <x v="1"/>
    <d v="1991-10-20T00:00:00"/>
    <n v="67"/>
    <s v="state board"/>
    <n v="2008"/>
    <n v="59.4"/>
    <s v="state board"/>
    <n v="83"/>
    <x v="1"/>
    <x v="0"/>
    <x v="6"/>
    <n v="67.459999999999994"/>
    <n v="83"/>
    <n v="0"/>
    <x v="1"/>
    <x v="0"/>
    <n v="275"/>
    <n v="315"/>
    <n v="445"/>
    <n v="0.53838689298509601"/>
    <n v="-1"/>
    <n v="333"/>
    <n v="-1"/>
    <n v="-1"/>
    <n v="-1"/>
    <n v="-1"/>
    <n v="-1"/>
    <n v="0.27179999999999999"/>
    <n v="-1.1195999999999999"/>
    <n v="-0.6048"/>
    <n v="-1.3753"/>
    <n v="-1.6273"/>
    <n v="255000"/>
    <x v="1"/>
    <x v="0"/>
    <n v="345"/>
  </r>
  <r>
    <n v="1051982"/>
    <x v="1"/>
    <d v="1992-10-10T00:00:00"/>
    <n v="88.6"/>
    <s v="state board"/>
    <n v="2010"/>
    <n v="74.16"/>
    <s v="state board"/>
    <n v="7919"/>
    <x v="1"/>
    <x v="0"/>
    <x v="5"/>
    <n v="73.099999999999994"/>
    <n v="7919"/>
    <n v="0"/>
    <x v="3"/>
    <x v="1"/>
    <n v="420"/>
    <n v="445"/>
    <n v="415"/>
    <n v="0.74475835400893897"/>
    <n v="415"/>
    <n v="-1"/>
    <n v="438"/>
    <n v="-1"/>
    <n v="-1"/>
    <n v="-1"/>
    <n v="-1"/>
    <n v="0.99"/>
    <n v="0.37890000000000001"/>
    <n v="0.47110000000000002"/>
    <n v="-1.5021"/>
    <n v="0.86370000000000002"/>
    <n v="210000"/>
    <x v="1"/>
    <x v="0"/>
    <n v="426.66666666666669"/>
  </r>
  <r>
    <n v="1249671"/>
    <x v="1"/>
    <d v="1992-06-18T00:00:00"/>
    <n v="79.2"/>
    <s v="cbse"/>
    <n v="2010"/>
    <n v="67.2"/>
    <s v="cbse"/>
    <n v="11507"/>
    <x v="1"/>
    <x v="0"/>
    <x v="12"/>
    <n v="66.849999999999994"/>
    <n v="11507"/>
    <n v="1"/>
    <x v="9"/>
    <x v="1"/>
    <n v="510"/>
    <n v="590"/>
    <n v="585"/>
    <n v="0.42395139637643298"/>
    <n v="-1"/>
    <n v="388"/>
    <n v="-1"/>
    <n v="-1"/>
    <n v="388"/>
    <n v="-1"/>
    <n v="-1"/>
    <n v="0.70269999999999999"/>
    <n v="0.87839999999999996"/>
    <n v="0.62480000000000002"/>
    <n v="-0.61470000000000002"/>
    <n v="1.0553999999999999"/>
    <n v="155000"/>
    <x v="1"/>
    <x v="0"/>
    <n v="561.66666666666663"/>
  </r>
  <r>
    <n v="423053"/>
    <x v="1"/>
    <d v="1991-01-13T00:00:00"/>
    <n v="69"/>
    <s v="icse"/>
    <n v="2008"/>
    <n v="66"/>
    <s v="isc"/>
    <n v="184"/>
    <x v="1"/>
    <x v="0"/>
    <x v="6"/>
    <n v="64"/>
    <n v="184"/>
    <n v="0"/>
    <x v="1"/>
    <x v="3"/>
    <n v="515"/>
    <n v="595"/>
    <n v="575"/>
    <n v="0.82466640067133201"/>
    <n v="-1"/>
    <n v="400"/>
    <n v="-1"/>
    <n v="-1"/>
    <n v="-1"/>
    <n v="286"/>
    <n v="-1"/>
    <n v="-0.57189999999999996"/>
    <n v="-0.59130000000000005"/>
    <n v="-0.34399999999999997"/>
    <n v="-1.3478000000000001"/>
    <n v="-0.52449999999999997"/>
    <n v="400000"/>
    <x v="0"/>
    <x v="0"/>
    <n v="561.66666666666663"/>
  </r>
  <r>
    <n v="371808"/>
    <x v="1"/>
    <d v="1989-10-20T00:00:00"/>
    <n v="53.06"/>
    <s v="secondary state certificate"/>
    <n v="2007"/>
    <n v="60.33"/>
    <s v="higher secondary state certificate"/>
    <n v="11629"/>
    <x v="1"/>
    <x v="0"/>
    <x v="6"/>
    <n v="71.3"/>
    <n v="11629"/>
    <n v="0"/>
    <x v="2"/>
    <x v="3"/>
    <n v="475"/>
    <n v="505"/>
    <n v="475"/>
    <n v="0.22948175491175499"/>
    <n v="305"/>
    <n v="266"/>
    <n v="-1"/>
    <n v="-1"/>
    <n v="286"/>
    <n v="366"/>
    <n v="-1"/>
    <n v="-1.5765"/>
    <n v="-2.1513"/>
    <n v="-1.3599000000000001"/>
    <n v="3.5000000000000001E-3"/>
    <n v="-0.44550000000000001"/>
    <n v="60000"/>
    <x v="1"/>
    <x v="0"/>
    <n v="485"/>
  </r>
  <r>
    <n v="543624"/>
    <x v="1"/>
    <d v="1992-04-26T00:00:00"/>
    <n v="85.72"/>
    <s v="matriculation"/>
    <n v="2009"/>
    <n v="91.58"/>
    <s v="state board"/>
    <n v="8011"/>
    <x v="1"/>
    <x v="0"/>
    <x v="6"/>
    <n v="78.5"/>
    <n v="8011"/>
    <n v="0"/>
    <x v="3"/>
    <x v="0"/>
    <n v="475"/>
    <n v="485"/>
    <n v="455"/>
    <n v="0.37605958665154499"/>
    <n v="-1"/>
    <n v="300"/>
    <n v="-1"/>
    <n v="-1"/>
    <n v="-1"/>
    <n v="393"/>
    <n v="-1"/>
    <n v="-0.88099999999999901"/>
    <n v="0.38379999999999997"/>
    <n v="-0.70679999999999998"/>
    <n v="-0.87780000000000002"/>
    <n v="-0.9194"/>
    <n v="105000"/>
    <x v="1"/>
    <x v="0"/>
    <n v="471.66666666666669"/>
  </r>
  <r>
    <n v="690405"/>
    <x v="1"/>
    <d v="1990-05-14T00:00:00"/>
    <n v="72"/>
    <s v="state board"/>
    <n v="2009"/>
    <n v="65"/>
    <s v="state board"/>
    <n v="439"/>
    <x v="1"/>
    <x v="0"/>
    <x v="1"/>
    <n v="65.3"/>
    <n v="439"/>
    <n v="1"/>
    <x v="3"/>
    <x v="0"/>
    <n v="405"/>
    <n v="485"/>
    <n v="430"/>
    <n v="0.413838255788123"/>
    <n v="385"/>
    <n v="-1"/>
    <n v="-1"/>
    <n v="-1"/>
    <n v="-1"/>
    <n v="-1"/>
    <n v="-1"/>
    <n v="0.70269999999999999"/>
    <n v="4.5900000000000003E-2"/>
    <n v="0.16370000000000001"/>
    <n v="-0.995"/>
    <n v="1.4386000000000001"/>
    <n v="185000"/>
    <x v="1"/>
    <x v="0"/>
    <n v="440"/>
  </r>
  <r>
    <n v="53931"/>
    <x v="0"/>
    <d v="1987-06-12T00:00:00"/>
    <n v="68"/>
    <s v="icse"/>
    <n v="2005"/>
    <n v="60"/>
    <s v="jaswant modern school"/>
    <n v="6874"/>
    <x v="1"/>
    <x v="0"/>
    <x v="7"/>
    <n v="69"/>
    <n v="6874"/>
    <n v="0"/>
    <x v="14"/>
    <x v="4"/>
    <n v="505"/>
    <n v="415"/>
    <n v="495"/>
    <n v="0.52592258425205496"/>
    <n v="415"/>
    <n v="-1"/>
    <n v="-1"/>
    <n v="-1"/>
    <n v="-1"/>
    <n v="-1"/>
    <n v="-1"/>
    <n v="4.6399999999999997E-2"/>
    <n v="1.2807999999999999"/>
    <n v="-5.3699999999999998E-2"/>
    <n v="-0.4078"/>
    <n v="0.97629999999999995"/>
    <n v="200000"/>
    <x v="1"/>
    <x v="0"/>
    <n v="471.66666666666669"/>
  </r>
  <r>
    <n v="810342"/>
    <x v="1"/>
    <d v="1992-05-10T00:00:00"/>
    <n v="89.6"/>
    <s v="cbse"/>
    <n v="2009"/>
    <n v="84.4"/>
    <s v="cbse"/>
    <n v="64"/>
    <x v="1"/>
    <x v="0"/>
    <x v="1"/>
    <n v="71.180000000000007"/>
    <n v="64"/>
    <n v="0"/>
    <x v="1"/>
    <x v="1"/>
    <n v="500"/>
    <n v="610"/>
    <n v="500"/>
    <n v="0.14478988948246199"/>
    <n v="515"/>
    <n v="-1"/>
    <n v="284"/>
    <n v="-1"/>
    <n v="-1"/>
    <n v="-1"/>
    <n v="-1"/>
    <n v="-0.58989999999999998"/>
    <n v="0.71189999999999998"/>
    <n v="0.47110000000000002"/>
    <n v="-0.36120000000000002"/>
    <n v="0.28889999999999999"/>
    <n v="315000"/>
    <x v="0"/>
    <x v="0"/>
    <n v="536.66666666666663"/>
  </r>
  <r>
    <n v="102065"/>
    <x v="0"/>
    <d v="1988-09-06T00:00:00"/>
    <n v="59"/>
    <s v="secondary school of education"/>
    <n v="2006"/>
    <n v="55"/>
    <s v="board of intermediate"/>
    <n v="6345"/>
    <x v="1"/>
    <x v="0"/>
    <x v="5"/>
    <n v="63.47"/>
    <n v="6345"/>
    <n v="0"/>
    <x v="7"/>
    <x v="4"/>
    <n v="335"/>
    <n v="285"/>
    <n v="335"/>
    <n v="0.413838255788123"/>
    <n v="385"/>
    <n v="-1"/>
    <n v="-1"/>
    <n v="-1"/>
    <n v="-1"/>
    <n v="-1"/>
    <n v="-1"/>
    <n v="-0.57189999999999996"/>
    <n v="1.4368000000000001"/>
    <n v="1.1073999999999999"/>
    <n v="0.64980000000000004"/>
    <n v="0.18640000000000001"/>
    <n v="105000"/>
    <x v="1"/>
    <x v="0"/>
    <n v="318.33333333333331"/>
  </r>
  <r>
    <n v="275185"/>
    <x v="1"/>
    <d v="1989-07-21T00:00:00"/>
    <n v="78.88"/>
    <s v="kseb"/>
    <n v="2007"/>
    <n v="67.67"/>
    <s v="pu board"/>
    <n v="1083"/>
    <x v="1"/>
    <x v="0"/>
    <x v="5"/>
    <n v="67.75"/>
    <n v="1083"/>
    <n v="0"/>
    <x v="9"/>
    <x v="2"/>
    <n v="465"/>
    <n v="525"/>
    <n v="405"/>
    <n v="0.52592258425205496"/>
    <n v="415"/>
    <n v="-1"/>
    <n v="-1"/>
    <n v="-1"/>
    <n v="-1"/>
    <n v="-1"/>
    <n v="-1"/>
    <n v="1.4208000000000001"/>
    <n v="0.87839999999999996"/>
    <n v="0.47110000000000002"/>
    <n v="-0.4879"/>
    <n v="-0.86080000000000001"/>
    <n v="425000"/>
    <x v="0"/>
    <x v="0"/>
    <n v="465"/>
  </r>
  <r>
    <n v="841251"/>
    <x v="1"/>
    <d v="1990-12-10T00:00:00"/>
    <n v="77.33"/>
    <s v="cbse"/>
    <n v="2008"/>
    <n v="62.6"/>
    <s v="cbse"/>
    <n v="1003"/>
    <x v="1"/>
    <x v="0"/>
    <x v="5"/>
    <n v="62.81"/>
    <n v="1003"/>
    <n v="1"/>
    <x v="12"/>
    <x v="3"/>
    <n v="465"/>
    <n v="670"/>
    <n v="795"/>
    <n v="0.48674700843819302"/>
    <n v="435"/>
    <n v="-1"/>
    <n v="376"/>
    <n v="-1"/>
    <n v="-1"/>
    <n v="-1"/>
    <n v="-1"/>
    <n v="0.99"/>
    <n v="1.0448999999999999"/>
    <n v="1.2396"/>
    <n v="-1.3753"/>
    <n v="1.6302000000000001"/>
    <n v="220000"/>
    <x v="1"/>
    <x v="0"/>
    <n v="643.33333333333337"/>
  </r>
  <r>
    <n v="982384"/>
    <x v="1"/>
    <d v="1993-02-05T00:00:00"/>
    <n v="87"/>
    <s v="state board"/>
    <n v="2010"/>
    <n v="70"/>
    <s v="cbse"/>
    <n v="184"/>
    <x v="1"/>
    <x v="0"/>
    <x v="1"/>
    <n v="69.900000000000006"/>
    <n v="184"/>
    <n v="0"/>
    <x v="1"/>
    <x v="1"/>
    <n v="420"/>
    <n v="495"/>
    <n v="400"/>
    <n v="0.23780283983757"/>
    <n v="505"/>
    <n v="-1"/>
    <n v="315"/>
    <n v="-1"/>
    <n v="-1"/>
    <n v="-1"/>
    <n v="-1"/>
    <n v="-1.0207999999999999"/>
    <n v="0.71189999999999998"/>
    <n v="-1.0659000000000001"/>
    <n v="0.5262"/>
    <n v="0.48049999999999998"/>
    <n v="115000"/>
    <x v="1"/>
    <x v="0"/>
    <n v="438.33333333333331"/>
  </r>
  <r>
    <n v="800561"/>
    <x v="1"/>
    <d v="1991-08-15T00:00:00"/>
    <n v="59"/>
    <s v="cbse"/>
    <n v="2008"/>
    <n v="60"/>
    <s v="cbse"/>
    <n v="4501"/>
    <x v="1"/>
    <x v="0"/>
    <x v="1"/>
    <n v="67"/>
    <n v="4501"/>
    <n v="0"/>
    <x v="1"/>
    <x v="0"/>
    <n v="485"/>
    <n v="645"/>
    <n v="515"/>
    <n v="0.76567358123401097"/>
    <n v="485"/>
    <n v="-1"/>
    <n v="-1"/>
    <n v="-1"/>
    <n v="-1"/>
    <n v="-1"/>
    <n v="-1"/>
    <n v="-1.1644000000000001"/>
    <n v="-0.62009999999999998"/>
    <n v="-1.5269999999999999"/>
    <n v="-0.86819999999999997"/>
    <n v="-2.5853000000000002"/>
    <n v="300000"/>
    <x v="0"/>
    <x v="0"/>
    <n v="548.33333333333337"/>
  </r>
  <r>
    <n v="359247"/>
    <x v="1"/>
    <d v="1991-01-28T00:00:00"/>
    <n v="84.8"/>
    <s v="cbse"/>
    <n v="2008"/>
    <n v="83"/>
    <s v="cbse"/>
    <n v="1275"/>
    <x v="1"/>
    <x v="0"/>
    <x v="6"/>
    <n v="66.400000000000006"/>
    <n v="1275"/>
    <n v="0"/>
    <x v="21"/>
    <x v="3"/>
    <n v="645"/>
    <n v="645"/>
    <n v="605"/>
    <n v="0.69447932770846299"/>
    <n v="495"/>
    <n v="366"/>
    <n v="-1"/>
    <n v="-1"/>
    <n v="-1"/>
    <n v="-1"/>
    <n v="-1"/>
    <n v="0.66459999999999997"/>
    <n v="1.4368000000000001"/>
    <n v="1.0347999999999999"/>
    <n v="-1.2302999999999999"/>
    <n v="0.50239999999999996"/>
    <n v="260000"/>
    <x v="1"/>
    <x v="0"/>
    <n v="631.66666666666663"/>
  </r>
  <r>
    <n v="842506"/>
    <x v="0"/>
    <d v="1992-03-22T00:00:00"/>
    <n v="91.21"/>
    <s v="state board"/>
    <n v="2010"/>
    <n v="79.900000000000006"/>
    <s v="state board"/>
    <n v="473"/>
    <x v="1"/>
    <x v="0"/>
    <x v="5"/>
    <n v="61.89"/>
    <n v="473"/>
    <n v="1"/>
    <x v="2"/>
    <x v="1"/>
    <n v="525"/>
    <n v="520"/>
    <n v="595"/>
    <n v="0.48674700843819302"/>
    <n v="415"/>
    <n v="-1"/>
    <n v="376"/>
    <n v="-1"/>
    <n v="-1"/>
    <n v="-1"/>
    <n v="-1"/>
    <n v="-0.44629999999999997"/>
    <n v="-2.1185999999999998"/>
    <n v="0.16370000000000001"/>
    <n v="0.5262"/>
    <n v="-2.3936999999999999"/>
    <n v="105000"/>
    <x v="1"/>
    <x v="0"/>
    <n v="546.66666666666663"/>
  </r>
  <r>
    <n v="513149"/>
    <x v="1"/>
    <d v="1990-10-24T00:00:00"/>
    <n v="70"/>
    <s v="mpboard"/>
    <n v="2008"/>
    <n v="56.6"/>
    <s v="mp board"/>
    <n v="11637"/>
    <x v="1"/>
    <x v="0"/>
    <x v="5"/>
    <n v="71.180000000000007"/>
    <n v="11637"/>
    <n v="0"/>
    <x v="13"/>
    <x v="3"/>
    <n v="205"/>
    <n v="555"/>
    <n v="470"/>
    <n v="0.63597875645679403"/>
    <n v="445"/>
    <n v="-1"/>
    <n v="-1"/>
    <n v="-1"/>
    <n v="-1"/>
    <n v="-1"/>
    <n v="-1"/>
    <n v="-1.5765"/>
    <n v="0.3448"/>
    <n v="-0.63429999999999997"/>
    <n v="-0.26090000000000002"/>
    <n v="-0.28749999999999998"/>
    <n v="150000"/>
    <x v="1"/>
    <x v="0"/>
    <n v="410"/>
  </r>
  <r>
    <n v="439787"/>
    <x v="0"/>
    <d v="1990-01-16T00:00:00"/>
    <n v="86.7"/>
    <s v="cbse board"/>
    <n v="2008"/>
    <n v="80.599999999999994"/>
    <s v="cbse"/>
    <n v="83"/>
    <x v="1"/>
    <x v="0"/>
    <x v="6"/>
    <n v="74.3"/>
    <n v="83"/>
    <n v="0"/>
    <x v="1"/>
    <x v="3"/>
    <n v="425"/>
    <n v="555"/>
    <n v="485"/>
    <n v="0.37605958665154499"/>
    <n v="-1"/>
    <n v="300"/>
    <n v="-1"/>
    <n v="-1"/>
    <n v="-1"/>
    <n v="-1"/>
    <n v="-1"/>
    <n v="-1.4992000000000001"/>
    <n v="-1.8392999999999999"/>
    <n v="-0.77939999999999998"/>
    <n v="1.4723999999999999"/>
    <n v="-2.3016999999999999"/>
    <n v="280000"/>
    <x v="1"/>
    <x v="0"/>
    <n v="488.33333333333331"/>
  </r>
  <r>
    <n v="1089390"/>
    <x v="1"/>
    <d v="1993-01-08T00:00:00"/>
    <n v="78.3"/>
    <s v="state board"/>
    <n v="2010"/>
    <n v="81"/>
    <s v="state board"/>
    <n v="1759"/>
    <x v="1"/>
    <x v="0"/>
    <x v="1"/>
    <n v="78"/>
    <n v="1759"/>
    <n v="0"/>
    <x v="4"/>
    <x v="1"/>
    <n v="665"/>
    <n v="520"/>
    <n v="740"/>
    <n v="0.74475835400893897"/>
    <n v="555"/>
    <n v="-1"/>
    <n v="438"/>
    <n v="-1"/>
    <n v="-1"/>
    <n v="-1"/>
    <n v="-1"/>
    <n v="-1.54E-2"/>
    <n v="-0.78659999999999997"/>
    <n v="-0.75849999999999995"/>
    <n v="-1.2485999999999999"/>
    <n v="-0.47760000000000002"/>
    <n v="300000"/>
    <x v="0"/>
    <x v="0"/>
    <n v="641.66666666666663"/>
  </r>
  <r>
    <n v="212167"/>
    <x v="1"/>
    <d v="1989-07-07T00:00:00"/>
    <n v="54.83"/>
    <s v="up bourd"/>
    <n v="2006"/>
    <n v="61.23"/>
    <s v="up bourd"/>
    <n v="5690"/>
    <x v="1"/>
    <x v="0"/>
    <x v="10"/>
    <n v="66.66"/>
    <n v="5690"/>
    <n v="0"/>
    <x v="1"/>
    <x v="2"/>
    <n v="495"/>
    <n v="435"/>
    <n v="515"/>
    <n v="2.3312168242986299E-2"/>
    <n v="235"/>
    <n v="166"/>
    <n v="-1"/>
    <n v="-1"/>
    <n v="-1"/>
    <n v="-1"/>
    <n v="-1"/>
    <n v="-0.72640000000000005"/>
    <n v="1.1248"/>
    <n v="1.1073999999999999"/>
    <n v="1.2374000000000001"/>
    <n v="0.97629999999999995"/>
    <n v="150000"/>
    <x v="1"/>
    <x v="0"/>
    <n v="481.66666666666669"/>
  </r>
  <r>
    <n v="906332"/>
    <x v="1"/>
    <d v="1988-03-17T00:00:00"/>
    <n v="55.3"/>
    <s v="state board"/>
    <n v="2004"/>
    <n v="72"/>
    <s v="state board"/>
    <n v="67"/>
    <x v="1"/>
    <x v="0"/>
    <x v="1"/>
    <n v="71"/>
    <n v="67"/>
    <n v="0"/>
    <x v="1"/>
    <x v="1"/>
    <n v="520"/>
    <n v="545"/>
    <n v="705"/>
    <n v="0.91139527839132795"/>
    <n v="485"/>
    <n v="-1"/>
    <n v="500"/>
    <n v="-1"/>
    <n v="-1"/>
    <n v="-1"/>
    <n v="-1"/>
    <n v="0.41549999999999998"/>
    <n v="-0.62009999999999998"/>
    <n v="-0.4511"/>
    <n v="-0.995"/>
    <n v="-1.0524"/>
    <n v="135000"/>
    <x v="1"/>
    <x v="0"/>
    <n v="590"/>
  </r>
  <r>
    <n v="252464"/>
    <x v="0"/>
    <d v="1989-08-05T00:00:00"/>
    <n v="61.2"/>
    <n v="0"/>
    <n v="2007"/>
    <n v="68.3"/>
    <n v="0"/>
    <n v="1019"/>
    <x v="1"/>
    <x v="0"/>
    <x v="5"/>
    <n v="74.2"/>
    <n v="1019"/>
    <n v="1"/>
    <x v="3"/>
    <x v="2"/>
    <n v="405"/>
    <n v="305"/>
    <n v="185"/>
    <n v="0.24545565999982899"/>
    <n v="335"/>
    <n v="-1"/>
    <n v="-1"/>
    <n v="-1"/>
    <n v="-1"/>
    <n v="-1"/>
    <n v="-1"/>
    <n v="0.81920000000000004"/>
    <n v="-0.43530000000000002"/>
    <n v="-0.92449999999999999"/>
    <n v="1.1198999999999999"/>
    <n v="-0.28749999999999998"/>
    <n v="200000"/>
    <x v="1"/>
    <x v="0"/>
    <n v="298.33333333333331"/>
  </r>
  <r>
    <n v="1010625"/>
    <x v="1"/>
    <d v="1993-03-23T00:00:00"/>
    <n v="78.599999999999994"/>
    <s v="state board"/>
    <n v="2010"/>
    <n v="76.7"/>
    <s v="state board"/>
    <n v="1422"/>
    <x v="1"/>
    <x v="0"/>
    <x v="1"/>
    <n v="68"/>
    <n v="1422"/>
    <n v="0"/>
    <x v="7"/>
    <x v="1"/>
    <n v="500"/>
    <n v="630"/>
    <n v="680"/>
    <n v="0.84224832225783597"/>
    <n v="475"/>
    <n v="-1"/>
    <n v="469"/>
    <n v="-1"/>
    <n v="-1"/>
    <n v="-1"/>
    <n v="-1"/>
    <n v="-0.44629999999999997"/>
    <n v="1.2114"/>
    <n v="0.47110000000000002"/>
    <n v="-1.1217999999999999"/>
    <n v="-0.66920000000000002"/>
    <n v="120000"/>
    <x v="1"/>
    <x v="0"/>
    <n v="603.33333333333337"/>
  </r>
  <r>
    <n v="895614"/>
    <x v="1"/>
    <d v="1992-11-29T00:00:00"/>
    <n v="87"/>
    <s v="cbse"/>
    <n v="2010"/>
    <n v="84"/>
    <s v="cbse"/>
    <n v="119"/>
    <x v="0"/>
    <x v="0"/>
    <x v="6"/>
    <n v="75"/>
    <n v="119"/>
    <n v="0"/>
    <x v="1"/>
    <x v="1"/>
    <n v="545"/>
    <n v="485"/>
    <n v="545"/>
    <n v="0.33878634721952799"/>
    <n v="-1"/>
    <n v="292"/>
    <n v="-1"/>
    <n v="-1"/>
    <n v="-1"/>
    <n v="366"/>
    <n v="-1"/>
    <n v="0.12820000000000001"/>
    <n v="0.21240000000000001"/>
    <n v="-1.5269999999999999"/>
    <n v="1.0333000000000001"/>
    <n v="-9.4299999999999995E-2"/>
    <n v="300000"/>
    <x v="0"/>
    <x v="0"/>
    <n v="525"/>
  </r>
  <r>
    <n v="238556"/>
    <x v="1"/>
    <d v="1987-12-25T00:00:00"/>
    <n v="67.36"/>
    <s v="kseeb"/>
    <n v="2008"/>
    <n v="74.959999999999994"/>
    <s v="department of technical education"/>
    <n v="8811"/>
    <x v="1"/>
    <x v="0"/>
    <x v="7"/>
    <n v="72.599999999999994"/>
    <n v="8811"/>
    <n v="1"/>
    <x v="9"/>
    <x v="2"/>
    <n v="355"/>
    <n v="315"/>
    <n v="445"/>
    <n v="0.79358061454850604"/>
    <n v="495"/>
    <n v="333"/>
    <n v="-1"/>
    <n v="-1"/>
    <n v="-1"/>
    <n v="-1"/>
    <n v="-1"/>
    <n v="0.51"/>
    <n v="0.65680000000000005"/>
    <n v="1.1073999999999999"/>
    <n v="0.4148"/>
    <n v="0.81830000000000003"/>
    <n v="500000"/>
    <x v="0"/>
    <x v="0"/>
    <n v="371.66666666666669"/>
  </r>
  <r>
    <n v="639156"/>
    <x v="1"/>
    <d v="1992-03-03T00:00:00"/>
    <n v="88"/>
    <s v="state board"/>
    <n v="2009"/>
    <n v="94"/>
    <s v="state board"/>
    <n v="1141"/>
    <x v="1"/>
    <x v="0"/>
    <x v="1"/>
    <n v="75"/>
    <n v="1141"/>
    <n v="0"/>
    <x v="7"/>
    <x v="0"/>
    <n v="520"/>
    <n v="510"/>
    <n v="635"/>
    <n v="0.60005718233834104"/>
    <n v="435"/>
    <n v="-1"/>
    <n v="-1"/>
    <n v="-1"/>
    <n v="-1"/>
    <n v="-1"/>
    <n v="-1"/>
    <n v="0.41549999999999998"/>
    <n v="0.21240000000000001"/>
    <n v="-1.9881"/>
    <n v="1.0333000000000001"/>
    <n v="0.86370000000000002"/>
    <n v="500000"/>
    <x v="0"/>
    <x v="0"/>
    <n v="555"/>
  </r>
  <r>
    <n v="336561"/>
    <x v="1"/>
    <d v="1988-03-18T00:00:00"/>
    <n v="61.75"/>
    <s v="wbbse"/>
    <n v="2007"/>
    <n v="61"/>
    <s v="wbchse"/>
    <n v="10930"/>
    <x v="1"/>
    <x v="0"/>
    <x v="7"/>
    <n v="77.8"/>
    <n v="10930"/>
    <n v="1"/>
    <x v="5"/>
    <x v="3"/>
    <n v="415"/>
    <n v="535"/>
    <n v="615"/>
    <n v="0.88412251159373501"/>
    <n v="535"/>
    <n v="-1"/>
    <n v="-1"/>
    <n v="-1"/>
    <n v="-1"/>
    <n v="-1"/>
    <n v="-1"/>
    <n v="0.66459999999999997"/>
    <n v="0.81279999999999997"/>
    <n v="9.1399999999999995E-2"/>
    <n v="-1.3478699999999999"/>
    <n v="-0.76149999999999995"/>
    <n v="375000"/>
    <x v="0"/>
    <x v="0"/>
    <n v="521.66666666666663"/>
  </r>
  <r>
    <n v="796833"/>
    <x v="1"/>
    <d v="1991-12-30T00:00:00"/>
    <n v="82"/>
    <s v="cbse"/>
    <n v="2009"/>
    <n v="92.2"/>
    <s v="cbse"/>
    <n v="13136"/>
    <x v="0"/>
    <x v="0"/>
    <x v="1"/>
    <n v="77.599999999999994"/>
    <n v="13136"/>
    <n v="1"/>
    <x v="12"/>
    <x v="1"/>
    <n v="485"/>
    <n v="555"/>
    <n v="720"/>
    <n v="0.91139527839132795"/>
    <n v="635"/>
    <n v="-1"/>
    <n v="500"/>
    <n v="-1"/>
    <n v="-1"/>
    <n v="-1"/>
    <n v="-1"/>
    <n v="-0.58989999999999998"/>
    <n v="0.5454"/>
    <n v="0.77849999999999997"/>
    <n v="-0.2344"/>
    <n v="-0.47760000000000002"/>
    <n v="450000"/>
    <x v="0"/>
    <x v="0"/>
    <n v="586.66666666666663"/>
  </r>
  <r>
    <n v="1059642"/>
    <x v="0"/>
    <d v="1991-02-26T00:00:00"/>
    <n v="80.8"/>
    <s v="state board"/>
    <n v="2008"/>
    <n v="60.5"/>
    <s v="state board"/>
    <n v="3717"/>
    <x v="1"/>
    <x v="0"/>
    <x v="1"/>
    <n v="67.040000000000006"/>
    <n v="3717"/>
    <n v="1"/>
    <x v="9"/>
    <x v="0"/>
    <n v="560"/>
    <n v="555"/>
    <n v="500"/>
    <n v="0.84224832225783597"/>
    <n v="515"/>
    <n v="-1"/>
    <n v="469"/>
    <n v="-1"/>
    <n v="-1"/>
    <n v="-1"/>
    <n v="-1"/>
    <n v="1.1335999999999999"/>
    <n v="1.5444"/>
    <n v="1.3933"/>
    <n v="-2.3895"/>
    <n v="-0.28589999999999999"/>
    <n v="150000"/>
    <x v="1"/>
    <x v="0"/>
    <n v="538.33333333333337"/>
  </r>
  <r>
    <n v="746122"/>
    <x v="1"/>
    <d v="1991-11-15T00:00:00"/>
    <n v="87.2"/>
    <s v="state board"/>
    <n v="2009"/>
    <n v="71"/>
    <s v="state board"/>
    <n v="5158"/>
    <x v="1"/>
    <x v="0"/>
    <x v="1"/>
    <n v="69.62"/>
    <n v="5158"/>
    <n v="0"/>
    <x v="14"/>
    <x v="0"/>
    <n v="395"/>
    <n v="570"/>
    <n v="635"/>
    <n v="0.84224832225783597"/>
    <n v="465"/>
    <n v="-1"/>
    <n v="469"/>
    <n v="-1"/>
    <n v="-1"/>
    <n v="-1"/>
    <n v="-1"/>
    <n v="0.27179999999999999"/>
    <n v="-0.1206"/>
    <n v="1.0859000000000001"/>
    <n v="-0.2344"/>
    <n v="0.86370000000000002"/>
    <n v="400000"/>
    <x v="0"/>
    <x v="0"/>
    <n v="533.33333333333337"/>
  </r>
  <r>
    <n v="1061906"/>
    <x v="0"/>
    <d v="1991-03-13T00:00:00"/>
    <n v="63"/>
    <s v="cbse"/>
    <n v="2009"/>
    <n v="64"/>
    <s v="state board"/>
    <n v="9809"/>
    <x v="1"/>
    <x v="0"/>
    <x v="5"/>
    <n v="72.319999999999993"/>
    <n v="9809"/>
    <n v="1"/>
    <x v="6"/>
    <x v="0"/>
    <n v="290"/>
    <n v="370"/>
    <n v="270"/>
    <n v="0.14325654103219601"/>
    <n v="295"/>
    <n v="-1"/>
    <n v="-1"/>
    <n v="-1"/>
    <n v="-1"/>
    <n v="-1"/>
    <n v="-1"/>
    <n v="-3.1751999999999998"/>
    <n v="-5.1155999999999997"/>
    <n v="-3.0638999999999998"/>
    <n v="-0.74150000000000005"/>
    <n v="-5.2679"/>
    <n v="120000"/>
    <x v="1"/>
    <x v="0"/>
    <n v="310"/>
  </r>
  <r>
    <n v="212076"/>
    <x v="1"/>
    <d v="1989-02-25T00:00:00"/>
    <n v="55.33"/>
    <n v="0"/>
    <n v="2006"/>
    <n v="62.4"/>
    <n v="0"/>
    <n v="5690"/>
    <x v="1"/>
    <x v="0"/>
    <x v="6"/>
    <n v="67"/>
    <n v="5690"/>
    <n v="0"/>
    <x v="1"/>
    <x v="2"/>
    <n v="415"/>
    <n v="415"/>
    <n v="425"/>
    <n v="0.22948175491175499"/>
    <n v="295"/>
    <n v="266"/>
    <n v="-1"/>
    <n v="-1"/>
    <n v="-1"/>
    <n v="-1"/>
    <n v="-1"/>
    <n v="-0.26279999999999998"/>
    <n v="3.2800000000000003E-2"/>
    <n v="0.81710000000000005"/>
    <n v="0.5323"/>
    <n v="-0.28749999999999998"/>
    <n v="160000"/>
    <x v="1"/>
    <x v="0"/>
    <n v="418.33333333333331"/>
  </r>
  <r>
    <n v="432511"/>
    <x v="0"/>
    <d v="1990-04-13T00:00:00"/>
    <n v="79.599999999999994"/>
    <s v="cbse"/>
    <n v="2007"/>
    <n v="64.400000000000006"/>
    <s v="cbse"/>
    <n v="7162"/>
    <x v="1"/>
    <x v="0"/>
    <x v="6"/>
    <n v="71.34"/>
    <n v="7162"/>
    <n v="0"/>
    <x v="1"/>
    <x v="3"/>
    <n v="464"/>
    <n v="415"/>
    <n v="395"/>
    <n v="0.37605958665154499"/>
    <n v="-1"/>
    <n v="300"/>
    <n v="-1"/>
    <n v="-1"/>
    <n v="-1"/>
    <n v="313"/>
    <n v="-1"/>
    <n v="4.6399999999999997E-2"/>
    <n v="0.3448"/>
    <n v="0.52690000000000003"/>
    <n v="1.2374000000000001"/>
    <n v="-0.76149999999999995"/>
    <n v="400000"/>
    <x v="0"/>
    <x v="0"/>
    <n v="424.66666666666669"/>
  </r>
  <r>
    <n v="651128"/>
    <x v="0"/>
    <d v="1992-04-20T00:00:00"/>
    <n v="91.1"/>
    <s v="state board"/>
    <n v="2009"/>
    <n v="90"/>
    <s v="state board"/>
    <n v="11656"/>
    <x v="1"/>
    <x v="0"/>
    <x v="1"/>
    <n v="76.290000000000006"/>
    <n v="11656"/>
    <n v="0"/>
    <x v="7"/>
    <x v="0"/>
    <n v="475"/>
    <n v="495"/>
    <n v="445"/>
    <n v="0.93037060720269105"/>
    <n v="565"/>
    <n v="-1"/>
    <n v="-1"/>
    <n v="-1"/>
    <n v="-1"/>
    <n v="-1"/>
    <n v="-1"/>
    <n v="-0.58989999999999998"/>
    <n v="0.62109999999999999"/>
    <n v="-1.6807000000000001"/>
    <n v="1.5404"/>
    <n v="-2.5853000000000002"/>
    <n v="300000"/>
    <x v="0"/>
    <x v="0"/>
    <n v="471.66666666666669"/>
  </r>
  <r>
    <n v="974769"/>
    <x v="0"/>
    <d v="1992-08-27T00:00:00"/>
    <n v="79"/>
    <s v="icse"/>
    <n v="2010"/>
    <n v="71"/>
    <s v="cbse"/>
    <n v="159"/>
    <x v="1"/>
    <x v="0"/>
    <x v="1"/>
    <n v="79"/>
    <n v="159"/>
    <n v="0"/>
    <x v="4"/>
    <x v="1"/>
    <n v="580"/>
    <n v="580"/>
    <n v="575"/>
    <n v="0.48674700843819302"/>
    <n v="565"/>
    <n v="-1"/>
    <n v="376"/>
    <n v="-1"/>
    <n v="-1"/>
    <n v="-1"/>
    <n v="-1"/>
    <n v="1.2771999999999999"/>
    <n v="1.5444"/>
    <n v="1.2396"/>
    <n v="-1.5021"/>
    <n v="-0.66920000000000002"/>
    <n v="300000"/>
    <x v="0"/>
    <x v="0"/>
    <n v="578.33333333333337"/>
  </r>
  <r>
    <n v="1245234"/>
    <x v="1"/>
    <d v="1992-05-01T00:00:00"/>
    <n v="56"/>
    <s v="cbse"/>
    <n v="2009"/>
    <n v="56"/>
    <s v="state board"/>
    <n v="51"/>
    <x v="1"/>
    <x v="2"/>
    <x v="8"/>
    <n v="62"/>
    <n v="51"/>
    <n v="0"/>
    <x v="1"/>
    <x v="5"/>
    <n v="605"/>
    <n v="470"/>
    <n v="355"/>
    <n v="0.84312372666574198"/>
    <n v="515"/>
    <n v="-1"/>
    <n v="-1"/>
    <n v="-1"/>
    <n v="-1"/>
    <n v="-1"/>
    <n v="-1"/>
    <n v="0.70269999999999999"/>
    <n v="0.87839999999999996"/>
    <n v="0.31740000000000002"/>
    <n v="-1.1217999999999999"/>
    <n v="0.48049999999999998"/>
    <n v="200000"/>
    <x v="1"/>
    <x v="0"/>
    <n v="476.66666666666669"/>
  </r>
  <r>
    <n v="640103"/>
    <x v="1"/>
    <d v="1991-04-16T00:00:00"/>
    <n v="75.52"/>
    <s v="state board"/>
    <n v="2009"/>
    <n v="70"/>
    <s v="state board"/>
    <n v="4569"/>
    <x v="1"/>
    <x v="0"/>
    <x v="4"/>
    <n v="60.13"/>
    <n v="4569"/>
    <n v="0"/>
    <x v="9"/>
    <x v="0"/>
    <n v="485"/>
    <n v="545"/>
    <n v="530"/>
    <n v="0.75537512089554804"/>
    <n v="-1"/>
    <n v="-1"/>
    <n v="-1"/>
    <n v="446"/>
    <n v="-1"/>
    <n v="-1"/>
    <n v="-1"/>
    <n v="-0.58989999999999998"/>
    <n v="-0.68669999999999998"/>
    <n v="0.13569999999999999"/>
    <n v="-1.2485999999999999"/>
    <n v="-0.46010000000000001"/>
    <n v="220000"/>
    <x v="1"/>
    <x v="0"/>
    <n v="520"/>
  </r>
  <r>
    <n v="460251"/>
    <x v="1"/>
    <d v="1986-05-27T00:00:00"/>
    <n v="67"/>
    <s v="j&amp;k state board of school education"/>
    <n v="2004"/>
    <n v="53.16"/>
    <s v="j&amp;k state board of school education"/>
    <n v="272"/>
    <x v="1"/>
    <x v="2"/>
    <x v="8"/>
    <n v="72"/>
    <n v="272"/>
    <n v="0"/>
    <x v="4"/>
    <x v="3"/>
    <n v="565"/>
    <n v="475"/>
    <n v="475"/>
    <n v="0.93037060720269105"/>
    <n v="565"/>
    <n v="-1"/>
    <n v="-1"/>
    <n v="-1"/>
    <n v="-1"/>
    <n v="-1"/>
    <n v="-1"/>
    <n v="0.51"/>
    <n v="0.81279999999999997"/>
    <n v="-0.34399999999999997"/>
    <n v="-1.1128"/>
    <n v="1.0158"/>
    <n v="310000"/>
    <x v="0"/>
    <x v="0"/>
    <n v="505"/>
  </r>
  <r>
    <n v="345800"/>
    <x v="1"/>
    <d v="1989-07-22T00:00:00"/>
    <n v="82.4"/>
    <s v="cbse"/>
    <n v="2007"/>
    <n v="72.400000000000006"/>
    <s v="cbse"/>
    <n v="6659"/>
    <x v="1"/>
    <x v="0"/>
    <x v="6"/>
    <n v="82.48"/>
    <n v="6659"/>
    <n v="1"/>
    <x v="3"/>
    <x v="3"/>
    <n v="535"/>
    <n v="505"/>
    <n v="615"/>
    <n v="0.69447932770846299"/>
    <n v="385"/>
    <n v="366"/>
    <n v="-1"/>
    <n v="-1"/>
    <n v="-1"/>
    <n v="393"/>
    <n v="-1"/>
    <n v="0.39410000000000001"/>
    <n v="-0.59130000000000005"/>
    <n v="-0.48909999999999998"/>
    <n v="0.70852999999999999"/>
    <n v="-0.9194"/>
    <n v="400000"/>
    <x v="0"/>
    <x v="0"/>
    <n v="551.66666666666663"/>
  </r>
  <r>
    <n v="338130"/>
    <x v="1"/>
    <d v="1990-09-13T00:00:00"/>
    <n v="76"/>
    <s v="cbse"/>
    <n v="2008"/>
    <n v="78"/>
    <s v="cbse"/>
    <n v="569"/>
    <x v="1"/>
    <x v="0"/>
    <x v="3"/>
    <n v="77.8"/>
    <n v="569"/>
    <n v="0"/>
    <x v="3"/>
    <x v="3"/>
    <n v="575"/>
    <n v="455"/>
    <n v="525"/>
    <n v="0.86613982040694104"/>
    <n v="-1"/>
    <n v="-1"/>
    <n v="-1"/>
    <n v="-1"/>
    <n v="-1"/>
    <n v="-1"/>
    <n v="-1"/>
    <n v="-1.1900999999999999"/>
    <n v="-8.4199999999999997E-2"/>
    <n v="-1.0334000000000001"/>
    <n v="-5.527E-2"/>
    <n v="-0.76149999999999995"/>
    <n v="325000"/>
    <x v="0"/>
    <x v="0"/>
    <n v="518.33333333333337"/>
  </r>
  <r>
    <n v="765370"/>
    <x v="1"/>
    <d v="1992-06-10T00:00:00"/>
    <n v="85"/>
    <s v="state board"/>
    <n v="2009"/>
    <n v="95.1"/>
    <s v="state board"/>
    <n v="13994"/>
    <x v="1"/>
    <x v="0"/>
    <x v="4"/>
    <n v="80.91"/>
    <n v="13994"/>
    <n v="0"/>
    <x v="7"/>
    <x v="0"/>
    <n v="615"/>
    <n v="555"/>
    <n v="620"/>
    <n v="0.90394078209860396"/>
    <n v="385"/>
    <n v="-1"/>
    <n v="-1"/>
    <n v="500"/>
    <n v="-1"/>
    <n v="-1"/>
    <n v="-1"/>
    <n v="-1.4517"/>
    <n v="-1.4525999999999999"/>
    <n v="0.01"/>
    <n v="1.2868999999999999"/>
    <n v="-1.8189"/>
    <n v="345000"/>
    <x v="0"/>
    <x v="0"/>
    <n v="596.66666666666663"/>
  </r>
  <r>
    <n v="1212119"/>
    <x v="1"/>
    <d v="1993-06-14T00:00:00"/>
    <n v="80"/>
    <s v="cbse"/>
    <n v="2010"/>
    <n v="68"/>
    <s v="cbse"/>
    <n v="6969"/>
    <x v="1"/>
    <x v="0"/>
    <x v="12"/>
    <n v="63.69"/>
    <n v="6969"/>
    <n v="1"/>
    <x v="9"/>
    <x v="1"/>
    <n v="475"/>
    <n v="565"/>
    <n v="500"/>
    <n v="0.87550390734933703"/>
    <n v="425"/>
    <n v="-1"/>
    <n v="-1"/>
    <n v="-1"/>
    <n v="516"/>
    <n v="-1"/>
    <n v="-1"/>
    <n v="0.84630000000000005"/>
    <n v="0.37890000000000001"/>
    <n v="1.7007000000000001"/>
    <n v="-0.4879"/>
    <n v="-1.0524"/>
    <n v="160000"/>
    <x v="1"/>
    <x v="0"/>
    <n v="513.33333333333337"/>
  </r>
  <r>
    <n v="258677"/>
    <x v="1"/>
    <d v="1984-06-21T00:00:00"/>
    <n v="74"/>
    <n v="0"/>
    <n v="2002"/>
    <n v="40"/>
    <n v="0"/>
    <n v="2594"/>
    <x v="1"/>
    <x v="2"/>
    <x v="8"/>
    <n v="67.2"/>
    <n v="2594"/>
    <n v="0"/>
    <x v="7"/>
    <x v="4"/>
    <n v="565"/>
    <n v="455"/>
    <n v="375"/>
    <n v="0.563267823666597"/>
    <n v="425"/>
    <n v="-1"/>
    <n v="-1"/>
    <n v="-1"/>
    <n v="-1"/>
    <n v="-1"/>
    <n v="-1"/>
    <n v="-0.88099999999999901"/>
    <n v="3.2800000000000003E-2"/>
    <n v="-1.5051000000000001"/>
    <n v="-0.29020000000000001"/>
    <n v="-0.9194"/>
    <n v="300000"/>
    <x v="0"/>
    <x v="0"/>
    <n v="465"/>
  </r>
  <r>
    <n v="417713"/>
    <x v="1"/>
    <d v="1989-08-07T00:00:00"/>
    <n v="89"/>
    <s v="board of secondary education,andhra pradesh"/>
    <n v="2006"/>
    <n v="94.1"/>
    <s v="board of intermediate education"/>
    <n v="8218"/>
    <x v="1"/>
    <x v="0"/>
    <x v="6"/>
    <n v="66.02"/>
    <n v="8218"/>
    <n v="0"/>
    <x v="6"/>
    <x v="2"/>
    <n v="485"/>
    <n v="595"/>
    <n v="625"/>
    <n v="0.53838689298509601"/>
    <n v="465"/>
    <n v="333"/>
    <n v="-1"/>
    <n v="-1"/>
    <n v="-1"/>
    <n v="-1"/>
    <n v="-1"/>
    <n v="-0.1082"/>
    <n v="-0.27929999999999999"/>
    <n v="-0.63429999999999997"/>
    <n v="-0.52529999999999999"/>
    <n v="0.4234"/>
    <n v="240000"/>
    <x v="1"/>
    <x v="0"/>
    <n v="568.33333333333337"/>
  </r>
  <r>
    <n v="1081371"/>
    <x v="1"/>
    <d v="1992-12-23T00:00:00"/>
    <n v="85.5"/>
    <s v="icse"/>
    <n v="2010"/>
    <n v="58.2"/>
    <s v="cbse"/>
    <n v="7814"/>
    <x v="1"/>
    <x v="0"/>
    <x v="0"/>
    <n v="63.2"/>
    <n v="7814"/>
    <n v="0"/>
    <x v="10"/>
    <x v="1"/>
    <n v="535"/>
    <n v="340"/>
    <n v="380"/>
    <n v="0.29959729624852499"/>
    <n v="405"/>
    <n v="-1"/>
    <n v="-1"/>
    <n v="-1"/>
    <n v="-1"/>
    <n v="-1"/>
    <n v="-1"/>
    <n v="-0.159"/>
    <n v="0.37890000000000001"/>
    <n v="0.93220000000000003"/>
    <n v="-0.995"/>
    <n v="9.7299999999999998E-2"/>
    <n v="305000"/>
    <x v="0"/>
    <x v="0"/>
    <n v="418.33333333333331"/>
  </r>
  <r>
    <n v="947847"/>
    <x v="1"/>
    <d v="1993-02-01T00:00:00"/>
    <n v="86.08"/>
    <s v="state board"/>
    <n v="2010"/>
    <n v="67.5"/>
    <s v="state board"/>
    <n v="314"/>
    <x v="1"/>
    <x v="0"/>
    <x v="1"/>
    <n v="72.98"/>
    <n v="314"/>
    <n v="1"/>
    <x v="9"/>
    <x v="1"/>
    <n v="590"/>
    <n v="435"/>
    <n v="380"/>
    <n v="0.35653648772447499"/>
    <n v="405"/>
    <n v="-1"/>
    <n v="346"/>
    <n v="-1"/>
    <n v="-1"/>
    <n v="-1"/>
    <n v="-1"/>
    <n v="1.7081"/>
    <n v="-0.10539999999999999"/>
    <n v="-1.0379"/>
    <n v="-2.0091999999999999"/>
    <n v="-1.0871999999999999"/>
    <n v="300000"/>
    <x v="0"/>
    <x v="0"/>
    <n v="468.33333333333331"/>
  </r>
  <r>
    <n v="220634"/>
    <x v="1"/>
    <d v="1988-12-14T00:00:00"/>
    <n v="87.6"/>
    <n v="0"/>
    <n v="2006"/>
    <n v="81.400000000000006"/>
    <n v="0"/>
    <n v="285"/>
    <x v="0"/>
    <x v="0"/>
    <x v="4"/>
    <n v="97.3"/>
    <n v="285"/>
    <n v="0"/>
    <x v="4"/>
    <x v="2"/>
    <n v="675"/>
    <n v="635"/>
    <n v="675"/>
    <n v="0.65410747454593299"/>
    <n v="-1"/>
    <n v="-1"/>
    <n v="-1"/>
    <n v="420"/>
    <n v="-1"/>
    <n v="-1"/>
    <n v="-1"/>
    <n v="-1.6537999999999999"/>
    <n v="-0.59130000000000005"/>
    <n v="0.2366"/>
    <n v="-0.17269999999999999"/>
    <n v="0.50239999999999996"/>
    <n v="500000"/>
    <x v="0"/>
    <x v="0"/>
    <n v="661.66666666666663"/>
  </r>
  <r>
    <n v="954272"/>
    <x v="0"/>
    <d v="1990-07-29T00:00:00"/>
    <n v="87"/>
    <s v="state board"/>
    <n v="2008"/>
    <n v="91"/>
    <s v="state board"/>
    <n v="9074"/>
    <x v="1"/>
    <x v="0"/>
    <x v="6"/>
    <n v="74"/>
    <n v="9074"/>
    <n v="1"/>
    <x v="6"/>
    <x v="3"/>
    <n v="625"/>
    <n v="605"/>
    <n v="555"/>
    <n v="0.64938971484669095"/>
    <n v="385"/>
    <n v="356"/>
    <n v="-1"/>
    <n v="-1"/>
    <n v="-1"/>
    <n v="-1"/>
    <n v="-1"/>
    <n v="0.55910000000000004"/>
    <n v="1.0448999999999999"/>
    <n v="1.0859000000000001"/>
    <n v="-1.6289"/>
    <n v="0.67210000000000003"/>
    <n v="350000"/>
    <x v="0"/>
    <x v="0"/>
    <n v="595"/>
  </r>
  <r>
    <n v="1045685"/>
    <x v="1"/>
    <d v="1993-03-18T00:00:00"/>
    <n v="90"/>
    <s v="cbse"/>
    <n v="2010"/>
    <n v="89.4"/>
    <s v="cbse"/>
    <n v="13594"/>
    <x v="0"/>
    <x v="0"/>
    <x v="1"/>
    <n v="83.7"/>
    <n v="13594"/>
    <n v="0"/>
    <x v="1"/>
    <x v="1"/>
    <n v="560"/>
    <n v="555"/>
    <n v="585"/>
    <n v="0.84224832225783597"/>
    <n v="505"/>
    <n v="-1"/>
    <n v="469"/>
    <n v="-1"/>
    <n v="-1"/>
    <n v="-1"/>
    <n v="-1"/>
    <n v="1.4208000000000001"/>
    <n v="1.7109000000000001"/>
    <n v="0.16370000000000001"/>
    <n v="-1.8824000000000001"/>
    <n v="-0.47760000000000002"/>
    <n v="2000000"/>
    <x v="2"/>
    <x v="0"/>
    <n v="566.66666666666663"/>
  </r>
  <r>
    <n v="1094242"/>
    <x v="1"/>
    <d v="1992-02-06T00:00:00"/>
    <n v="80.2"/>
    <s v="cbse"/>
    <n v="2009"/>
    <n v="64.2"/>
    <s v="cbse"/>
    <n v="13092"/>
    <x v="1"/>
    <x v="0"/>
    <x v="12"/>
    <n v="71"/>
    <n v="13092"/>
    <n v="0"/>
    <x v="1"/>
    <x v="1"/>
    <n v="500"/>
    <n v="505"/>
    <n v="645"/>
    <n v="0.96600692349804895"/>
    <n v="-1"/>
    <n v="548"/>
    <n v="-1"/>
    <n v="-1"/>
    <n v="580"/>
    <n v="-1"/>
    <n v="-1"/>
    <n v="1.4208000000000001"/>
    <n v="1.0448999999999999"/>
    <n v="-0.4511"/>
    <n v="1.9199999999999998E-2"/>
    <n v="0.67210000000000003"/>
    <n v="220000"/>
    <x v="1"/>
    <x v="0"/>
    <n v="550"/>
  </r>
  <r>
    <n v="250762"/>
    <x v="0"/>
    <d v="1988-08-31T00:00:00"/>
    <n v="72"/>
    <s v="ssc"/>
    <n v="2005"/>
    <n v="80"/>
    <s v="board of intermediate"/>
    <n v="9836"/>
    <x v="1"/>
    <x v="2"/>
    <x v="8"/>
    <n v="78"/>
    <n v="9836"/>
    <n v="1"/>
    <x v="6"/>
    <x v="2"/>
    <n v="475"/>
    <n v="515"/>
    <n v="405"/>
    <n v="0.24545565999982899"/>
    <n v="335"/>
    <n v="-1"/>
    <n v="-1"/>
    <n v="-1"/>
    <n v="-1"/>
    <n v="-1"/>
    <n v="-1"/>
    <n v="-1.1900999999999999"/>
    <n v="-0.27929999999999999"/>
    <n v="0.81710000000000005"/>
    <n v="-0.76029999999999998"/>
    <n v="0.50239999999999996"/>
    <n v="340000"/>
    <x v="0"/>
    <x v="0"/>
    <n v="465"/>
  </r>
  <r>
    <n v="512833"/>
    <x v="1"/>
    <d v="1989-03-04T00:00:00"/>
    <n v="65.260000000000005"/>
    <s v="cbse"/>
    <n v="2007"/>
    <n v="66.2"/>
    <s v="cbse"/>
    <n v="1199"/>
    <x v="1"/>
    <x v="0"/>
    <x v="5"/>
    <n v="70.59"/>
    <n v="1199"/>
    <n v="0"/>
    <x v="13"/>
    <x v="3"/>
    <n v="395"/>
    <n v="450"/>
    <n v="455"/>
    <n v="0.70409041213131396"/>
    <n v="465"/>
    <n v="-1"/>
    <n v="-1"/>
    <n v="-1"/>
    <n v="-1"/>
    <n v="-1"/>
    <n v="-1"/>
    <n v="1.2827999999999999"/>
    <n v="0.8518"/>
    <n v="0.27289999999999998"/>
    <n v="0.76729999999999998"/>
    <n v="-0.60350000000000004"/>
    <n v="100000"/>
    <x v="1"/>
    <x v="0"/>
    <n v="433.33333333333331"/>
  </r>
  <r>
    <n v="946109"/>
    <x v="1"/>
    <d v="1992-10-10T00:00:00"/>
    <n v="79.2"/>
    <s v="state board"/>
    <n v="2010"/>
    <n v="73.2"/>
    <s v="state board"/>
    <n v="13388"/>
    <x v="1"/>
    <x v="0"/>
    <x v="23"/>
    <n v="78.3"/>
    <n v="13388"/>
    <n v="0"/>
    <x v="13"/>
    <x v="1"/>
    <n v="345"/>
    <n v="315"/>
    <n v="575"/>
    <n v="0.25577819371939398"/>
    <n v="-1"/>
    <n v="-1"/>
    <n v="-1"/>
    <n v="-1"/>
    <n v="-1"/>
    <n v="-1"/>
    <n v="292"/>
    <n v="-0.58989999999999998"/>
    <n v="-2.4516"/>
    <n v="-1.2196"/>
    <n v="0.90659999999999996"/>
    <n v="-1.4356"/>
    <n v="180000"/>
    <x v="1"/>
    <x v="0"/>
    <n v="411.66666666666669"/>
  </r>
  <r>
    <n v="687992"/>
    <x v="1"/>
    <d v="1991-06-15T00:00:00"/>
    <n v="55.6"/>
    <s v="state board"/>
    <n v="2009"/>
    <n v="56.2"/>
    <s v="state board"/>
    <n v="1638"/>
    <x v="1"/>
    <x v="0"/>
    <x v="20"/>
    <n v="65.900000000000006"/>
    <n v="1638"/>
    <n v="0"/>
    <x v="1"/>
    <x v="0"/>
    <n v="380"/>
    <n v="520"/>
    <n v="500"/>
    <n v="0.82466640067133201"/>
    <n v="-1"/>
    <n v="400"/>
    <n v="-1"/>
    <n v="-1"/>
    <n v="-1"/>
    <n v="-1"/>
    <n v="-1"/>
    <n v="-1.8825000000000001"/>
    <n v="-3.4506000000000001"/>
    <n v="-2.1417999999999999"/>
    <n v="0.77980000000000005"/>
    <n v="-2.9685999999999999"/>
    <n v="180000"/>
    <x v="1"/>
    <x v="0"/>
    <n v="466.66666666666669"/>
  </r>
  <r>
    <n v="536500"/>
    <x v="1"/>
    <d v="1989-04-01T00:00:00"/>
    <n v="81"/>
    <s v="icse"/>
    <n v="2007"/>
    <n v="81"/>
    <s v="isc"/>
    <n v="4501"/>
    <x v="1"/>
    <x v="0"/>
    <x v="7"/>
    <n v="67.3"/>
    <n v="4501"/>
    <n v="0"/>
    <x v="1"/>
    <x v="3"/>
    <n v="730"/>
    <n v="655"/>
    <n v="545"/>
    <n v="0.84312372666574198"/>
    <n v="515"/>
    <n v="-1"/>
    <n v="-1"/>
    <n v="-1"/>
    <n v="-1"/>
    <n v="-1"/>
    <n v="-1"/>
    <n v="-0.53320000000000001"/>
    <n v="0.3448"/>
    <n v="-0.48909999999999998"/>
    <n v="9.1700000000000004E-2"/>
    <n v="-0.28749999999999998"/>
    <n v="475000"/>
    <x v="0"/>
    <x v="0"/>
    <n v="643.33333333333337"/>
  </r>
  <r>
    <n v="1243402"/>
    <x v="1"/>
    <d v="1992-04-26T00:00:00"/>
    <n v="81"/>
    <s v="state board"/>
    <n v="2009"/>
    <n v="66"/>
    <s v="state board"/>
    <n v="14407"/>
    <x v="1"/>
    <x v="0"/>
    <x v="13"/>
    <n v="66"/>
    <n v="14407"/>
    <n v="1"/>
    <x v="9"/>
    <x v="0"/>
    <n v="580"/>
    <n v="555"/>
    <n v="465"/>
    <n v="0.62264291584993803"/>
    <n v="415"/>
    <n v="-1"/>
    <n v="407"/>
    <n v="-1"/>
    <n v="-1"/>
    <n v="-1"/>
    <n v="-1"/>
    <n v="1.2771999999999999"/>
    <n v="4.5900000000000003E-2"/>
    <n v="1.2396"/>
    <n v="-1.5021"/>
    <n v="1.2470000000000001"/>
    <n v="245000"/>
    <x v="1"/>
    <x v="0"/>
    <n v="533.33333333333337"/>
  </r>
  <r>
    <n v="1082543"/>
    <x v="1"/>
    <d v="1991-01-15T00:00:00"/>
    <n v="74"/>
    <s v="icse"/>
    <n v="2009"/>
    <n v="66"/>
    <s v="icse"/>
    <n v="6814"/>
    <x v="1"/>
    <x v="0"/>
    <x v="16"/>
    <n v="62"/>
    <n v="6814"/>
    <n v="0"/>
    <x v="5"/>
    <x v="1"/>
    <n v="720"/>
    <n v="400"/>
    <n v="405"/>
    <n v="0.60064395944660798"/>
    <n v="-1"/>
    <n v="-1"/>
    <n v="-1"/>
    <n v="-1"/>
    <n v="-1"/>
    <n v="-1"/>
    <n v="-1"/>
    <n v="0.12820000000000001"/>
    <n v="0.71189999999999998"/>
    <n v="-0.91220000000000001"/>
    <n v="-1.1217999999999999"/>
    <n v="-0.86080000000000001"/>
    <n v="215000"/>
    <x v="1"/>
    <x v="0"/>
    <n v="508.33333333333331"/>
  </r>
  <r>
    <n v="230512"/>
    <x v="1"/>
    <d v="1988-10-05T00:00:00"/>
    <n v="70.099999999999994"/>
    <s v="wbbse"/>
    <n v="2006"/>
    <n v="68.599999999999994"/>
    <s v="cbse"/>
    <n v="64"/>
    <x v="1"/>
    <x v="0"/>
    <x v="5"/>
    <n v="66.52"/>
    <n v="64"/>
    <n v="0"/>
    <x v="1"/>
    <x v="2"/>
    <n v="695"/>
    <n v="505"/>
    <n v="605"/>
    <n v="0.93037060720269105"/>
    <n v="565"/>
    <n v="-1"/>
    <n v="-1"/>
    <n v="-1"/>
    <n v="-1"/>
    <n v="-1"/>
    <n v="-1"/>
    <n v="0.2009"/>
    <n v="-0.43530000000000002"/>
    <n v="-0.1988"/>
    <n v="0.29730000000000001"/>
    <n v="0.81830000000000003"/>
    <n v="505000"/>
    <x v="0"/>
    <x v="0"/>
    <n v="601.66666666666663"/>
  </r>
  <r>
    <n v="509555"/>
    <x v="1"/>
    <d v="1991-11-03T00:00:00"/>
    <n v="86"/>
    <s v="cbse"/>
    <n v="2008"/>
    <n v="73"/>
    <s v="cbse"/>
    <n v="57"/>
    <x v="1"/>
    <x v="0"/>
    <x v="5"/>
    <n v="65"/>
    <n v="57"/>
    <n v="0"/>
    <x v="8"/>
    <x v="0"/>
    <n v="520"/>
    <n v="520"/>
    <n v="400"/>
    <n v="0.48834797678271402"/>
    <n v="405"/>
    <n v="-1"/>
    <n v="-1"/>
    <n v="-1"/>
    <n v="-1"/>
    <n v="-1"/>
    <n v="-1"/>
    <n v="4.6399999999999997E-2"/>
    <n v="-0.66930000000000001"/>
    <n v="-1.7954000000000001"/>
    <n v="-0.52529999999999999"/>
    <n v="-1.8673"/>
    <n v="145000"/>
    <x v="1"/>
    <x v="0"/>
    <n v="480"/>
  </r>
  <r>
    <n v="729448"/>
    <x v="0"/>
    <d v="1991-01-29T00:00:00"/>
    <n v="85.2"/>
    <s v="cbse"/>
    <n v="2008"/>
    <n v="73.2"/>
    <s v="cbse"/>
    <n v="485"/>
    <x v="1"/>
    <x v="0"/>
    <x v="1"/>
    <n v="76.36"/>
    <n v="485"/>
    <n v="0"/>
    <x v="1"/>
    <x v="0"/>
    <n v="695"/>
    <n v="500"/>
    <n v="750"/>
    <n v="0.98374996654107005"/>
    <n v="635"/>
    <n v="-1"/>
    <n v="-1"/>
    <n v="-1"/>
    <n v="-1"/>
    <n v="-1"/>
    <n v="-1"/>
    <n v="0.84630000000000005"/>
    <n v="0.21240000000000001"/>
    <n v="-0.14369999999999999"/>
    <n v="-0.61470000000000002"/>
    <n v="0.86370000000000002"/>
    <n v="350000"/>
    <x v="0"/>
    <x v="0"/>
    <n v="648.33333333333337"/>
  </r>
  <r>
    <n v="1251526"/>
    <x v="0"/>
    <d v="1993-11-23T00:00:00"/>
    <n v="49"/>
    <s v="cbse"/>
    <n v="2010"/>
    <n v="60"/>
    <s v="cbse"/>
    <n v="14852"/>
    <x v="1"/>
    <x v="0"/>
    <x v="6"/>
    <n v="68"/>
    <n v="14852"/>
    <n v="0"/>
    <x v="1"/>
    <x v="1"/>
    <n v="475"/>
    <n v="485"/>
    <n v="485"/>
    <n v="0.493596387301038"/>
    <n v="-1"/>
    <n v="324"/>
    <n v="-1"/>
    <n v="-1"/>
    <n v="-1"/>
    <n v="292"/>
    <n v="-1"/>
    <n v="-0.30270000000000002"/>
    <n v="1.2114"/>
    <n v="0.16370000000000001"/>
    <n v="0.39950000000000002"/>
    <n v="1.2470000000000001"/>
    <n v="150000"/>
    <x v="1"/>
    <x v="0"/>
    <n v="481.66666666666669"/>
  </r>
  <r>
    <n v="42232"/>
    <x v="1"/>
    <d v="1989-09-08T00:00:00"/>
    <n v="80"/>
    <s v="cbse"/>
    <n v="2005"/>
    <n v="73"/>
    <s v="cbse"/>
    <n v="184"/>
    <x v="1"/>
    <x v="0"/>
    <x v="6"/>
    <n v="71.5"/>
    <n v="184"/>
    <n v="0"/>
    <x v="1"/>
    <x v="4"/>
    <n v="555"/>
    <n v="375"/>
    <n v="605"/>
    <n v="0.69447932770846299"/>
    <n v="375"/>
    <n v="366"/>
    <n v="-1"/>
    <n v="-1"/>
    <n v="-1"/>
    <n v="-1"/>
    <n v="-1"/>
    <n v="-1.3447"/>
    <n v="-0.1232"/>
    <n v="-0.34399999999999997"/>
    <n v="6.2300000000000001E-2"/>
    <n v="-0.44550000000000001"/>
    <n v="420000"/>
    <x v="0"/>
    <x v="0"/>
    <n v="511.66666666666669"/>
  </r>
  <r>
    <n v="1104236"/>
    <x v="0"/>
    <d v="1992-10-08T00:00:00"/>
    <n v="71"/>
    <s v="cbse"/>
    <n v="2009"/>
    <n v="64"/>
    <s v="cbse"/>
    <n v="4889"/>
    <x v="1"/>
    <x v="0"/>
    <x v="5"/>
    <n v="81"/>
    <n v="4889"/>
    <n v="1"/>
    <x v="3"/>
    <x v="0"/>
    <n v="615"/>
    <n v="455"/>
    <n v="355"/>
    <n v="0.48674700843819302"/>
    <n v="335"/>
    <n v="-1"/>
    <n v="376"/>
    <n v="-1"/>
    <n v="-1"/>
    <n v="-1"/>
    <n v="-1"/>
    <n v="-3.8933"/>
    <n v="-5.6151"/>
    <n v="-3.9861"/>
    <n v="-0.86819999999999997"/>
    <n v="-6.6092000000000004"/>
    <n v="145000"/>
    <x v="1"/>
    <x v="0"/>
    <n v="475"/>
  </r>
  <r>
    <n v="1065846"/>
    <x v="1"/>
    <d v="1993-03-24T00:00:00"/>
    <n v="77.8"/>
    <s v="cbse"/>
    <n v="2010"/>
    <n v="69"/>
    <s v="cbse"/>
    <n v="12374"/>
    <x v="1"/>
    <x v="0"/>
    <x v="10"/>
    <n v="71.7"/>
    <n v="12374"/>
    <n v="0"/>
    <x v="4"/>
    <x v="1"/>
    <n v="475"/>
    <n v="510"/>
    <n v="475"/>
    <n v="0.193768441980019"/>
    <n v="-1"/>
    <n v="292"/>
    <n v="-1"/>
    <n v="-1"/>
    <n v="324"/>
    <n v="-1"/>
    <n v="-1"/>
    <n v="-0.44629999999999997"/>
    <n v="4.5900000000000003E-2"/>
    <n v="0.77849999999999997"/>
    <n v="0.39950000000000002"/>
    <n v="0.28889999999999999"/>
    <n v="400000"/>
    <x v="0"/>
    <x v="0"/>
    <n v="486.66666666666669"/>
  </r>
  <r>
    <n v="754959"/>
    <x v="1"/>
    <d v="1991-07-27T00:00:00"/>
    <n v="87.6"/>
    <s v="icse"/>
    <n v="2009"/>
    <n v="92.5"/>
    <s v="icse"/>
    <n v="1906"/>
    <x v="1"/>
    <x v="0"/>
    <x v="1"/>
    <n v="88.3"/>
    <n v="1906"/>
    <n v="1"/>
    <x v="5"/>
    <x v="0"/>
    <n v="720"/>
    <n v="545"/>
    <n v="825"/>
    <n v="0.90148957137103303"/>
    <n v="545"/>
    <n v="-1"/>
    <n v="-1"/>
    <n v="-1"/>
    <n v="-1"/>
    <n v="-1"/>
    <n v="-1"/>
    <n v="-1.5952999999999999"/>
    <n v="4.5900000000000003E-2"/>
    <n v="-0.2974"/>
    <n v="-0.61470000000000002"/>
    <n v="-0.47760000000000002"/>
    <n v="340000"/>
    <x v="0"/>
    <x v="0"/>
    <n v="696.66666666666663"/>
  </r>
  <r>
    <n v="774207"/>
    <x v="1"/>
    <d v="1991-02-26T00:00:00"/>
    <n v="76"/>
    <s v="state board"/>
    <n v="2008"/>
    <n v="70"/>
    <s v="state board"/>
    <n v="1375"/>
    <x v="1"/>
    <x v="0"/>
    <x v="10"/>
    <n v="76"/>
    <n v="1375"/>
    <n v="1"/>
    <x v="5"/>
    <x v="3"/>
    <n v="575"/>
    <n v="554"/>
    <n v="375"/>
    <n v="0.29876912856399401"/>
    <n v="345"/>
    <n v="-1"/>
    <n v="-1"/>
    <n v="-1"/>
    <n v="356"/>
    <n v="-1"/>
    <n v="-1"/>
    <n v="0.99"/>
    <n v="1.3778999999999999"/>
    <n v="0.47110000000000002"/>
    <n v="-0.86819999999999997"/>
    <n v="0.67210000000000003"/>
    <n v="115000"/>
    <x v="1"/>
    <x v="0"/>
    <n v="501.33333333333331"/>
  </r>
  <r>
    <n v="1218330"/>
    <x v="1"/>
    <d v="1993-08-29T00:00:00"/>
    <n v="80"/>
    <s v="state board"/>
    <n v="2010"/>
    <n v="80"/>
    <s v="state board"/>
    <n v="9198"/>
    <x v="1"/>
    <x v="0"/>
    <x v="1"/>
    <n v="64.97"/>
    <n v="9198"/>
    <n v="1"/>
    <x v="6"/>
    <x v="1"/>
    <n v="455"/>
    <n v="540"/>
    <n v="450"/>
    <n v="0.74475835400893897"/>
    <n v="475"/>
    <n v="-1"/>
    <n v="438"/>
    <n v="-1"/>
    <n v="-1"/>
    <n v="-1"/>
    <n v="-1"/>
    <n v="0.99"/>
    <n v="-0.1206"/>
    <n v="0.77849999999999997"/>
    <n v="-1.8824000000000001"/>
    <n v="-0.66920000000000002"/>
    <n v="200000"/>
    <x v="1"/>
    <x v="0"/>
    <n v="481.66666666666669"/>
  </r>
  <r>
    <n v="288761"/>
    <x v="1"/>
    <d v="1988-09-15T00:00:00"/>
    <n v="92"/>
    <s v="kerala state board"/>
    <n v="2007"/>
    <n v="80"/>
    <s v="kerala state board"/>
    <n v="1275"/>
    <x v="1"/>
    <x v="0"/>
    <x v="4"/>
    <n v="64.16"/>
    <n v="1275"/>
    <n v="0"/>
    <x v="21"/>
    <x v="2"/>
    <n v="565"/>
    <n v="375"/>
    <n v="375"/>
    <n v="0.41433742642275101"/>
    <n v="-1"/>
    <n v="-1"/>
    <n v="-1"/>
    <n v="366"/>
    <n v="-1"/>
    <n v="-1"/>
    <n v="-1"/>
    <n v="0.81920000000000004"/>
    <n v="-0.27929999999999999"/>
    <n v="-0.1988"/>
    <n v="-0.64280000000000004"/>
    <n v="2.8400000000000002E-2"/>
    <n v="95000"/>
    <x v="1"/>
    <x v="0"/>
    <n v="438.33333333333331"/>
  </r>
  <r>
    <n v="791374"/>
    <x v="1"/>
    <d v="1992-01-14T00:00:00"/>
    <n v="74.3"/>
    <s v="state board"/>
    <n v="2008"/>
    <n v="75.599999999999994"/>
    <s v="state board"/>
    <n v="52"/>
    <x v="1"/>
    <x v="0"/>
    <x v="1"/>
    <n v="65.3"/>
    <n v="52"/>
    <n v="0"/>
    <x v="1"/>
    <x v="3"/>
    <n v="520"/>
    <n v="560"/>
    <n v="485"/>
    <n v="0.84312372666574198"/>
    <n v="515"/>
    <n v="-1"/>
    <n v="-1"/>
    <n v="-1"/>
    <n v="-1"/>
    <n v="-1"/>
    <n v="-1"/>
    <n v="-0.58989999999999998"/>
    <n v="1.0448999999999999"/>
    <n v="0.77849999999999997"/>
    <n v="0.65300000000000002"/>
    <n v="9.7299999999999998E-2"/>
    <n v="280000"/>
    <x v="1"/>
    <x v="0"/>
    <n v="521.66666666666663"/>
  </r>
  <r>
    <n v="1204743"/>
    <x v="1"/>
    <d v="1993-12-25T00:00:00"/>
    <n v="68.2"/>
    <s v="state board"/>
    <n v="2010"/>
    <n v="67.400000000000006"/>
    <s v="state board"/>
    <n v="12833"/>
    <x v="1"/>
    <x v="0"/>
    <x v="1"/>
    <n v="66"/>
    <n v="12833"/>
    <n v="0"/>
    <x v="12"/>
    <x v="5"/>
    <n v="440"/>
    <n v="400"/>
    <n v="355"/>
    <n v="0.35653648772447499"/>
    <n v="295"/>
    <n v="-1"/>
    <n v="346"/>
    <n v="-1"/>
    <n v="-1"/>
    <n v="-1"/>
    <n v="-1"/>
    <n v="0.70269999999999999"/>
    <n v="4.5900000000000003E-2"/>
    <n v="0.77849999999999997"/>
    <n v="1.6672"/>
    <n v="-9.4299999999999995E-2"/>
    <n v="300000"/>
    <x v="0"/>
    <x v="0"/>
    <n v="398.33333333333331"/>
  </r>
  <r>
    <n v="1037564"/>
    <x v="1"/>
    <d v="1991-07-20T00:00:00"/>
    <n v="87.62"/>
    <s v="state board"/>
    <n v="2009"/>
    <n v="86"/>
    <s v="state board"/>
    <n v="6953"/>
    <x v="1"/>
    <x v="0"/>
    <x v="16"/>
    <n v="71.7"/>
    <n v="6953"/>
    <n v="0"/>
    <x v="5"/>
    <x v="0"/>
    <n v="440"/>
    <n v="480"/>
    <n v="465"/>
    <n v="-1"/>
    <n v="-1"/>
    <n v="-1"/>
    <n v="-1"/>
    <n v="-1"/>
    <n v="-1"/>
    <n v="-1"/>
    <n v="-1"/>
    <n v="0.84630000000000005"/>
    <n v="4.5900000000000003E-2"/>
    <n v="0.47110000000000002"/>
    <n v="-0.1076"/>
    <n v="0.28889999999999999"/>
    <n v="110000"/>
    <x v="1"/>
    <x v="0"/>
    <n v="461.66666666666669"/>
  </r>
  <r>
    <n v="1279815"/>
    <x v="1"/>
    <d v="1992-11-12T00:00:00"/>
    <n v="92.48"/>
    <s v="state board"/>
    <n v="2010"/>
    <n v="72.66"/>
    <s v="state board"/>
    <n v="16816"/>
    <x v="1"/>
    <x v="0"/>
    <x v="1"/>
    <n v="64.8"/>
    <n v="16816"/>
    <n v="0"/>
    <x v="9"/>
    <x v="1"/>
    <n v="510"/>
    <n v="510"/>
    <n v="575"/>
    <n v="0.99000875672389799"/>
    <n v="655"/>
    <n v="-1"/>
    <n v="-1"/>
    <n v="-1"/>
    <n v="-1"/>
    <n v="-1"/>
    <n v="-1"/>
    <n v="-1.0207999999999999"/>
    <n v="-1.1195999999999999"/>
    <n v="-1.5269999999999999"/>
    <n v="-0.1076"/>
    <n v="-2.0105"/>
    <n v="320000"/>
    <x v="0"/>
    <x v="0"/>
    <n v="531.66666666666663"/>
  </r>
  <r>
    <n v="103165"/>
    <x v="1"/>
    <d v="1988-12-09T00:00:00"/>
    <n v="76.7"/>
    <s v="matriculation"/>
    <n v="2006"/>
    <n v="80"/>
    <s v="state board"/>
    <n v="1263"/>
    <x v="1"/>
    <x v="0"/>
    <x v="7"/>
    <n v="77.400000000000006"/>
    <n v="1263"/>
    <n v="1"/>
    <x v="3"/>
    <x v="4"/>
    <n v="415"/>
    <n v="465"/>
    <n v="565"/>
    <n v="0.30840058286030803"/>
    <n v="355"/>
    <n v="-1"/>
    <n v="-1"/>
    <n v="-1"/>
    <n v="-1"/>
    <n v="-1"/>
    <n v="-1"/>
    <n v="1.1283000000000001"/>
    <n v="-0.74729999999999996"/>
    <n v="9.1399999999999995E-2"/>
    <n v="-1.2302999999999999"/>
    <n v="0.50239999999999996"/>
    <n v="300000"/>
    <x v="0"/>
    <x v="0"/>
    <n v="481.66666666666669"/>
  </r>
  <r>
    <n v="731258"/>
    <x v="1"/>
    <d v="1990-08-29T00:00:00"/>
    <n v="81"/>
    <s v="state board"/>
    <n v="2008"/>
    <n v="71"/>
    <s v="state board"/>
    <n v="2921"/>
    <x v="1"/>
    <x v="0"/>
    <x v="1"/>
    <n v="74"/>
    <n v="2921"/>
    <n v="0"/>
    <x v="5"/>
    <x v="0"/>
    <n v="500"/>
    <n v="500"/>
    <n v="545"/>
    <n v="0.67074315143312702"/>
    <n v="455"/>
    <n v="-1"/>
    <n v="-1"/>
    <n v="-1"/>
    <n v="-1"/>
    <n v="-1"/>
    <n v="-1"/>
    <n v="-0.30270000000000002"/>
    <n v="0.5454"/>
    <n v="1.3933"/>
    <n v="-1.3753"/>
    <n v="-9.4299999999999995E-2"/>
    <n v="95000"/>
    <x v="1"/>
    <x v="0"/>
    <n v="515"/>
  </r>
  <r>
    <n v="385232"/>
    <x v="0"/>
    <d v="1990-11-12T00:00:00"/>
    <n v="89.2"/>
    <s v="cbse"/>
    <n v="2008"/>
    <n v="68.8"/>
    <s v="cbse"/>
    <n v="100"/>
    <x v="1"/>
    <x v="0"/>
    <x v="7"/>
    <n v="69"/>
    <n v="100"/>
    <n v="0"/>
    <x v="8"/>
    <x v="3"/>
    <n v="375"/>
    <n v="385"/>
    <n v="394"/>
    <n v="0.14478988948246199"/>
    <n v="395"/>
    <n v="-1"/>
    <n v="284"/>
    <n v="-1"/>
    <n v="-1"/>
    <n v="-1"/>
    <n v="-1"/>
    <n v="-1.0355000000000001"/>
    <n v="0.81279999999999997"/>
    <n v="-0.48909999999999998"/>
    <n v="0.64980000000000004"/>
    <n v="0.3049"/>
    <n v="180000"/>
    <x v="1"/>
    <x v="0"/>
    <n v="384.66666666666669"/>
  </r>
  <r>
    <n v="53264"/>
    <x v="0"/>
    <d v="1988-02-29T00:00:00"/>
    <n v="66.66"/>
    <s v="hsc"/>
    <n v="2007"/>
    <n v="61"/>
    <s v="hsc"/>
    <n v="4056"/>
    <x v="1"/>
    <x v="0"/>
    <x v="5"/>
    <n v="57.83"/>
    <n v="4056"/>
    <n v="1"/>
    <x v="2"/>
    <x v="4"/>
    <n v="325"/>
    <n v="485"/>
    <n v="375"/>
    <n v="0.73579570922465598"/>
    <n v="475"/>
    <n v="-1"/>
    <n v="-1"/>
    <n v="-1"/>
    <n v="-1"/>
    <n v="-1"/>
    <n v="-1"/>
    <n v="-1.6537999999999999"/>
    <n v="0.3448"/>
    <n v="-5.3699999999999998E-2"/>
    <n v="-1.3478000000000001"/>
    <n v="0.50239999999999996"/>
    <n v="300000"/>
    <x v="0"/>
    <x v="0"/>
    <n v="395"/>
  </r>
  <r>
    <n v="938182"/>
    <x v="1"/>
    <d v="1992-09-19T00:00:00"/>
    <n v="80"/>
    <s v="cbse"/>
    <n v="2010"/>
    <n v="66.66"/>
    <s v="cbse"/>
    <n v="10859"/>
    <x v="1"/>
    <x v="0"/>
    <x v="1"/>
    <n v="64.06"/>
    <n v="10859"/>
    <n v="0"/>
    <x v="14"/>
    <x v="1"/>
    <n v="535"/>
    <n v="425"/>
    <n v="320"/>
    <n v="0.35653648772447499"/>
    <n v="515"/>
    <n v="-1"/>
    <n v="346"/>
    <n v="-1"/>
    <n v="-1"/>
    <n v="-1"/>
    <n v="-1"/>
    <n v="-0.30270000000000002"/>
    <n v="0.21240000000000001"/>
    <n v="-1.5269999999999999"/>
    <n v="-0.36120000000000002"/>
    <n v="0.28889999999999999"/>
    <n v="180000"/>
    <x v="1"/>
    <x v="0"/>
    <n v="426.66666666666669"/>
  </r>
  <r>
    <n v="1006872"/>
    <x v="0"/>
    <d v="1991-09-08T00:00:00"/>
    <n v="81"/>
    <s v="state board"/>
    <n v="2009"/>
    <n v="70"/>
    <s v="state board"/>
    <n v="1202"/>
    <x v="1"/>
    <x v="0"/>
    <x v="1"/>
    <n v="71"/>
    <n v="1202"/>
    <n v="1"/>
    <x v="3"/>
    <x v="0"/>
    <n v="405"/>
    <n v="395"/>
    <n v="260"/>
    <n v="0.62264291584993803"/>
    <n v="405"/>
    <n v="-1"/>
    <n v="407"/>
    <n v="-1"/>
    <n v="-1"/>
    <n v="-1"/>
    <n v="-1"/>
    <n v="0.41549999999999998"/>
    <n v="-0.28710000000000002"/>
    <n v="0.47110000000000002"/>
    <n v="0.5262"/>
    <n v="-9.4299999999999995E-2"/>
    <n v="210000"/>
    <x v="1"/>
    <x v="0"/>
    <n v="353.33333333333331"/>
  </r>
  <r>
    <n v="795959"/>
    <x v="1"/>
    <d v="1991-09-15T00:00:00"/>
    <n v="93.4"/>
    <s v="cbse"/>
    <n v="2009"/>
    <n v="89.4"/>
    <s v="cbse"/>
    <n v="222"/>
    <x v="1"/>
    <x v="0"/>
    <x v="12"/>
    <n v="75.400000000000006"/>
    <n v="222"/>
    <n v="0"/>
    <x v="16"/>
    <x v="1"/>
    <n v="605"/>
    <n v="645"/>
    <n v="720"/>
    <n v="0.55738950564608802"/>
    <n v="555"/>
    <n v="-1"/>
    <n v="-1"/>
    <n v="-1"/>
    <n v="420"/>
    <n v="-1"/>
    <n v="-1"/>
    <n v="-1.5952999999999999"/>
    <n v="0.5454"/>
    <n v="-0.4511"/>
    <n v="0.39950000000000002"/>
    <n v="-9.4299999999999995E-2"/>
    <n v="325000"/>
    <x v="0"/>
    <x v="0"/>
    <n v="656.66666666666663"/>
  </r>
  <r>
    <n v="1111630"/>
    <x v="1"/>
    <d v="1993-04-27T00:00:00"/>
    <n v="82.28"/>
    <s v="icse"/>
    <n v="2010"/>
    <n v="87.2"/>
    <s v="cbse"/>
    <n v="8840"/>
    <x v="1"/>
    <x v="0"/>
    <x v="24"/>
    <n v="77.260000000000005"/>
    <n v="8840"/>
    <n v="0"/>
    <x v="1"/>
    <x v="1"/>
    <n v="560"/>
    <n v="540"/>
    <n v="475"/>
    <n v="-1"/>
    <n v="655"/>
    <n v="-1"/>
    <n v="500"/>
    <n v="-1"/>
    <n v="-1"/>
    <n v="-1"/>
    <n v="-1"/>
    <n v="0.27179999999999999"/>
    <n v="0.71189999999999998"/>
    <n v="1.3933"/>
    <n v="-2.2627000000000002"/>
    <n v="0.28889999999999999"/>
    <n v="120000"/>
    <x v="1"/>
    <x v="0"/>
    <n v="525"/>
  </r>
  <r>
    <n v="1218326"/>
    <x v="1"/>
    <d v="1991-02-16T00:00:00"/>
    <n v="75"/>
    <s v="state board"/>
    <n v="2009"/>
    <n v="78.5"/>
    <s v="state board"/>
    <n v="11016"/>
    <x v="1"/>
    <x v="0"/>
    <x v="6"/>
    <n v="67"/>
    <n v="11016"/>
    <n v="1"/>
    <x v="6"/>
    <x v="0"/>
    <n v="395"/>
    <n v="420"/>
    <n v="210"/>
    <n v="0.11213943820740301"/>
    <n v="305"/>
    <n v="228"/>
    <n v="-1"/>
    <n v="-1"/>
    <n v="-1"/>
    <n v="-1"/>
    <n v="-1"/>
    <n v="-1.54E-2"/>
    <n v="0.21240000000000001"/>
    <n v="0.01"/>
    <n v="1.5404"/>
    <n v="-9.4299999999999995E-2"/>
    <n v="120000"/>
    <x v="1"/>
    <x v="0"/>
    <n v="341.66666666666669"/>
  </r>
  <r>
    <n v="612253"/>
    <x v="1"/>
    <d v="1992-06-12T00:00:00"/>
    <n v="64.56"/>
    <s v="cbse"/>
    <n v="2008"/>
    <n v="66.66"/>
    <s v="cbse"/>
    <n v="64"/>
    <x v="1"/>
    <x v="0"/>
    <x v="10"/>
    <n v="65.02"/>
    <n v="64"/>
    <n v="0"/>
    <x v="1"/>
    <x v="0"/>
    <n v="545"/>
    <n v="475"/>
    <n v="485"/>
    <n v="0.37605958665154499"/>
    <n v="-1"/>
    <n v="300"/>
    <n v="-1"/>
    <n v="-1"/>
    <n v="-1"/>
    <n v="-1"/>
    <n v="-1"/>
    <n v="0.12820000000000001"/>
    <n v="4.5900000000000003E-2"/>
    <n v="0.16370000000000001"/>
    <n v="0.2727"/>
    <n v="-0.28589999999999999"/>
    <n v="385000"/>
    <x v="0"/>
    <x v="0"/>
    <n v="501.66666666666669"/>
  </r>
  <r>
    <n v="453953"/>
    <x v="1"/>
    <d v="1985-09-24T00:00:00"/>
    <n v="69.33"/>
    <n v="0"/>
    <n v="2004"/>
    <n v="56"/>
    <n v="0"/>
    <n v="5086"/>
    <x v="1"/>
    <x v="0"/>
    <x v="25"/>
    <n v="68.56"/>
    <n v="5086"/>
    <n v="0"/>
    <x v="9"/>
    <x v="4"/>
    <n v="485"/>
    <n v="485"/>
    <n v="285"/>
    <n v="-1"/>
    <n v="-1"/>
    <n v="-1"/>
    <n v="-1"/>
    <n v="-1"/>
    <n v="-1"/>
    <n v="-1"/>
    <n v="-1"/>
    <n v="-0.3014"/>
    <n v="-1.0592999999999999"/>
    <n v="-1.2148000000000001"/>
    <n v="-0.70150000000000001"/>
    <n v="-0.9194"/>
    <n v="480000"/>
    <x v="0"/>
    <x v="0"/>
    <n v="418.33333333333331"/>
  </r>
  <r>
    <n v="294767"/>
    <x v="0"/>
    <d v="1990-02-16T00:00:00"/>
    <n v="91.4"/>
    <s v="cbse"/>
    <n v="2007"/>
    <n v="93"/>
    <s v="ap board"/>
    <n v="1027"/>
    <x v="1"/>
    <x v="0"/>
    <x v="7"/>
    <n v="70.8"/>
    <n v="1027"/>
    <n v="1"/>
    <x v="6"/>
    <x v="2"/>
    <n v="475"/>
    <n v="665"/>
    <n v="605"/>
    <n v="0.79358061454850604"/>
    <n v="495"/>
    <n v="-1"/>
    <n v="-1"/>
    <n v="-1"/>
    <n v="-1"/>
    <n v="-1"/>
    <n v="-1"/>
    <n v="-0.26279999999999998"/>
    <n v="-0.1232"/>
    <n v="-1.3599000000000001"/>
    <n v="0.4148"/>
    <n v="-0.1295"/>
    <n v="495000"/>
    <x v="0"/>
    <x v="0"/>
    <n v="581.66666666666663"/>
  </r>
  <r>
    <n v="823489"/>
    <x v="1"/>
    <d v="1992-04-15T00:00:00"/>
    <n v="81"/>
    <s v="state board"/>
    <n v="2009"/>
    <n v="81"/>
    <s v="state board"/>
    <n v="272"/>
    <x v="1"/>
    <x v="0"/>
    <x v="6"/>
    <n v="78"/>
    <n v="272"/>
    <n v="0"/>
    <x v="4"/>
    <x v="1"/>
    <n v="360"/>
    <n v="545"/>
    <n v="635"/>
    <n v="0.94327215786655505"/>
    <n v="-1"/>
    <n v="452"/>
    <n v="-1"/>
    <n v="-1"/>
    <n v="-1"/>
    <n v="-1"/>
    <n v="-1"/>
    <n v="-1.54E-2"/>
    <n v="0.71189999999999998"/>
    <n v="1.5469999999999999"/>
    <n v="-0.995"/>
    <n v="-0.86080000000000001"/>
    <n v="300000"/>
    <x v="0"/>
    <x v="0"/>
    <n v="513.33333333333337"/>
  </r>
  <r>
    <n v="1232793"/>
    <x v="1"/>
    <d v="1988-04-20T00:00:00"/>
    <n v="74"/>
    <s v="icse"/>
    <n v="2008"/>
    <n v="63"/>
    <s v="state board"/>
    <n v="11943"/>
    <x v="1"/>
    <x v="0"/>
    <x v="1"/>
    <n v="63.2"/>
    <n v="11943"/>
    <n v="0"/>
    <x v="1"/>
    <x v="3"/>
    <n v="560"/>
    <n v="445"/>
    <n v="485"/>
    <n v="0.95389977507992596"/>
    <n v="495"/>
    <n v="-1"/>
    <n v="530"/>
    <n v="-1"/>
    <n v="-1"/>
    <n v="-1"/>
    <n v="-1"/>
    <n v="-0.30270000000000002"/>
    <n v="-0.4536"/>
    <n v="-1.3733"/>
    <n v="-0.36120000000000002"/>
    <n v="-0.28589999999999999"/>
    <n v="300000"/>
    <x v="0"/>
    <x v="0"/>
    <n v="496.66666666666669"/>
  </r>
  <r>
    <n v="1266407"/>
    <x v="1"/>
    <d v="1993-08-29T00:00:00"/>
    <n v="65"/>
    <s v="state board"/>
    <n v="2010"/>
    <n v="81.2"/>
    <s v="state board"/>
    <n v="11870"/>
    <x v="1"/>
    <x v="0"/>
    <x v="5"/>
    <n v="67"/>
    <n v="11870"/>
    <n v="0"/>
    <x v="7"/>
    <x v="1"/>
    <n v="265"/>
    <n v="485"/>
    <n v="430"/>
    <n v="0.74475835400893897"/>
    <n v="495"/>
    <n v="-1"/>
    <n v="438"/>
    <n v="-1"/>
    <n v="-1"/>
    <n v="-1"/>
    <n v="-1"/>
    <n v="0.99"/>
    <n v="1.2114"/>
    <n v="1.0859000000000001"/>
    <n v="-1.6289"/>
    <n v="9.7299999999999998E-2"/>
    <n v="205000"/>
    <x v="1"/>
    <x v="0"/>
    <n v="393.33333333333331"/>
  </r>
  <r>
    <n v="1194740"/>
    <x v="0"/>
    <d v="1993-01-27T00:00:00"/>
    <n v="91.04"/>
    <s v="state board"/>
    <n v="2010"/>
    <n v="95.08"/>
    <s v="state board"/>
    <n v="883"/>
    <x v="1"/>
    <x v="0"/>
    <x v="6"/>
    <n v="87.1"/>
    <n v="883"/>
    <n v="0"/>
    <x v="3"/>
    <x v="1"/>
    <n v="455"/>
    <n v="480"/>
    <n v="545"/>
    <n v="0.33878634721952799"/>
    <n v="465"/>
    <n v="292"/>
    <n v="-1"/>
    <n v="-1"/>
    <n v="-1"/>
    <n v="-1"/>
    <n v="-1"/>
    <n v="-0.30270000000000002"/>
    <n v="4.5900000000000003E-2"/>
    <n v="0.31740000000000002"/>
    <n v="-0.2344"/>
    <n v="-9.4299999999999995E-2"/>
    <n v="100000"/>
    <x v="1"/>
    <x v="0"/>
    <n v="493.33333333333331"/>
  </r>
  <r>
    <n v="797192"/>
    <x v="0"/>
    <d v="1990-11-09T00:00:00"/>
    <n v="66"/>
    <s v="rajasthan board"/>
    <n v="2009"/>
    <n v="64"/>
    <s v="rajasthan board"/>
    <n v="13038"/>
    <x v="1"/>
    <x v="0"/>
    <x v="1"/>
    <n v="65"/>
    <n v="13038"/>
    <n v="0"/>
    <x v="12"/>
    <x v="0"/>
    <n v="370"/>
    <n v="355"/>
    <n v="385"/>
    <n v="0.29429542338381298"/>
    <n v="-1"/>
    <n v="-1"/>
    <n v="-1"/>
    <n v="-1"/>
    <n v="-1"/>
    <n v="-1"/>
    <n v="-1"/>
    <n v="1.2771999999999999"/>
    <n v="1.0448999999999999"/>
    <n v="1.7007000000000001"/>
    <n v="-1.3753"/>
    <n v="0.67210000000000003"/>
    <n v="300000"/>
    <x v="0"/>
    <x v="0"/>
    <n v="370"/>
  </r>
  <r>
    <n v="306404"/>
    <x v="1"/>
    <d v="1988-02-17T00:00:00"/>
    <n v="75.12"/>
    <n v="0"/>
    <n v="2004"/>
    <n v="60"/>
    <n v="0"/>
    <n v="1281"/>
    <x v="1"/>
    <x v="0"/>
    <x v="2"/>
    <n v="58.67"/>
    <n v="1281"/>
    <n v="1"/>
    <x v="2"/>
    <x v="2"/>
    <n v="405"/>
    <n v="425"/>
    <n v="505"/>
    <n v="5.8792800008353401E-2"/>
    <n v="-1"/>
    <n v="200"/>
    <n v="-1"/>
    <n v="-1"/>
    <n v="-1"/>
    <n v="-1"/>
    <n v="-1"/>
    <n v="-1.8083"/>
    <n v="-0.90329999999999999"/>
    <n v="9.1399999999999995E-2"/>
    <n v="-5.5199999999999999E-2"/>
    <n v="-0.1295"/>
    <n v="275000"/>
    <x v="1"/>
    <x v="0"/>
    <n v="445"/>
  </r>
  <r>
    <n v="78868"/>
    <x v="0"/>
    <d v="1988-04-19T00:00:00"/>
    <n v="69.400000000000006"/>
    <s v="cbse"/>
    <n v="2006"/>
    <n v="60"/>
    <s v="cbse"/>
    <n v="137"/>
    <x v="1"/>
    <x v="0"/>
    <x v="16"/>
    <n v="65.599999999999994"/>
    <n v="137"/>
    <n v="0"/>
    <x v="1"/>
    <x v="4"/>
    <n v="355"/>
    <n v="415"/>
    <n v="555"/>
    <n v="0.22948175491175499"/>
    <n v="-1"/>
    <n v="266"/>
    <n v="-1"/>
    <n v="-1"/>
    <n v="-1"/>
    <n v="-1"/>
    <n v="-1"/>
    <n v="0.35549999999999998"/>
    <n v="0.3448"/>
    <n v="-5.3699999999999998E-2"/>
    <n v="6.2300000000000001E-2"/>
    <n v="2.8400000000000002E-2"/>
    <n v="425000"/>
    <x v="0"/>
    <x v="0"/>
    <n v="441.66666666666669"/>
  </r>
  <r>
    <n v="1037131"/>
    <x v="1"/>
    <d v="1990-05-12T00:00:00"/>
    <n v="77.599999999999994"/>
    <s v="state board"/>
    <n v="2007"/>
    <n v="89.6"/>
    <s v="state board"/>
    <n v="11958"/>
    <x v="1"/>
    <x v="0"/>
    <x v="5"/>
    <n v="65.150000000000006"/>
    <n v="11958"/>
    <n v="0"/>
    <x v="7"/>
    <x v="0"/>
    <n v="545"/>
    <n v="495"/>
    <n v="450"/>
    <n v="0.91139527839132795"/>
    <n v="445"/>
    <n v="-1"/>
    <n v="500"/>
    <n v="-1"/>
    <n v="-1"/>
    <n v="-1"/>
    <n v="-1"/>
    <n v="0.12820000000000001"/>
    <n v="1.2114"/>
    <n v="0.77849999999999997"/>
    <n v="-2.2627000000000002"/>
    <n v="0.67210000000000003"/>
    <n v="180000"/>
    <x v="1"/>
    <x v="0"/>
    <n v="496.66666666666669"/>
  </r>
  <r>
    <n v="660813"/>
    <x v="1"/>
    <d v="1990-12-26T00:00:00"/>
    <n v="84.4"/>
    <s v="cbse"/>
    <n v="2008"/>
    <n v="75.599999999999994"/>
    <s v="cbse"/>
    <n v="7557"/>
    <x v="1"/>
    <x v="0"/>
    <x v="6"/>
    <n v="79"/>
    <n v="7557"/>
    <n v="1"/>
    <x v="0"/>
    <x v="0"/>
    <n v="535"/>
    <n v="610"/>
    <n v="735"/>
    <n v="0.96060325199705299"/>
    <n v="-1"/>
    <n v="466"/>
    <n v="-1"/>
    <n v="-1"/>
    <n v="-1"/>
    <n v="-1"/>
    <n v="-1"/>
    <n v="1.2771999999999999"/>
    <n v="0.37890000000000001"/>
    <n v="-0.14369999999999999"/>
    <n v="0.2727"/>
    <n v="-9.4299999999999995E-2"/>
    <n v="330000"/>
    <x v="0"/>
    <x v="0"/>
    <n v="626.66666666666663"/>
  </r>
  <r>
    <n v="765181"/>
    <x v="1"/>
    <d v="1991-09-11T00:00:00"/>
    <n v="78.400000000000006"/>
    <s v="cbse"/>
    <n v="2009"/>
    <n v="82"/>
    <s v="state board"/>
    <n v="9122"/>
    <x v="1"/>
    <x v="0"/>
    <x v="1"/>
    <n v="70"/>
    <n v="9122"/>
    <n v="1"/>
    <x v="6"/>
    <x v="0"/>
    <n v="615"/>
    <n v="605"/>
    <n v="545"/>
    <n v="0.48834797678271402"/>
    <n v="405"/>
    <n v="-1"/>
    <n v="-1"/>
    <n v="-1"/>
    <n v="-1"/>
    <n v="-1"/>
    <n v="-1"/>
    <n v="0.12820000000000001"/>
    <n v="-0.62009999999999998"/>
    <n v="-1.0659000000000001"/>
    <n v="-0.74150000000000005"/>
    <n v="-1.6273"/>
    <n v="360000"/>
    <x v="0"/>
    <x v="0"/>
    <n v="588.33333333333337"/>
  </r>
  <r>
    <n v="1068919"/>
    <x v="1"/>
    <d v="1991-03-30T00:00:00"/>
    <n v="64.5"/>
    <s v="state board"/>
    <n v="2008"/>
    <n v="85.5"/>
    <s v="state board"/>
    <n v="11633"/>
    <x v="1"/>
    <x v="0"/>
    <x v="6"/>
    <n v="65.209999999999994"/>
    <n v="11633"/>
    <n v="0"/>
    <x v="7"/>
    <x v="3"/>
    <n v="265"/>
    <n v="360"/>
    <n v="525"/>
    <n v="0.11213943820740301"/>
    <n v="375"/>
    <n v="228"/>
    <n v="-1"/>
    <n v="-1"/>
    <n v="-1"/>
    <n v="-1"/>
    <n v="-1"/>
    <n v="-1.1644000000000001"/>
    <n v="-0.62009999999999998"/>
    <n v="0.01"/>
    <n v="-0.2344"/>
    <n v="-0.28589999999999999"/>
    <n v="250000"/>
    <x v="1"/>
    <x v="0"/>
    <n v="383.33333333333331"/>
  </r>
  <r>
    <n v="1061157"/>
    <x v="0"/>
    <d v="1992-07-10T00:00:00"/>
    <n v="78.8"/>
    <s v="cbse"/>
    <n v="2010"/>
    <n v="70"/>
    <s v="cbse"/>
    <n v="9837"/>
    <x v="1"/>
    <x v="0"/>
    <x v="1"/>
    <n v="77.599999999999994"/>
    <n v="9837"/>
    <n v="1"/>
    <x v="6"/>
    <x v="1"/>
    <n v="545"/>
    <n v="505"/>
    <n v="485"/>
    <n v="8.0055281340549497E-2"/>
    <n v="405"/>
    <n v="-1"/>
    <n v="253"/>
    <n v="-1"/>
    <n v="-1"/>
    <n v="-1"/>
    <n v="-1"/>
    <n v="-0.30270000000000002"/>
    <n v="0.5454"/>
    <n v="1.2396"/>
    <n v="-0.1076"/>
    <n v="1.2470000000000001"/>
    <n v="305000"/>
    <x v="0"/>
    <x v="0"/>
    <n v="511.66666666666669"/>
  </r>
  <r>
    <n v="786463"/>
    <x v="0"/>
    <d v="1992-08-25T00:00:00"/>
    <n v="90"/>
    <s v="state board"/>
    <n v="2009"/>
    <n v="96"/>
    <s v="state board"/>
    <n v="11788"/>
    <x v="1"/>
    <x v="0"/>
    <x v="5"/>
    <n v="74.39"/>
    <n v="11788"/>
    <n v="0"/>
    <x v="7"/>
    <x v="0"/>
    <n v="555"/>
    <n v="495"/>
    <n v="590"/>
    <n v="0.67074315143312702"/>
    <n v="455"/>
    <n v="-1"/>
    <n v="-1"/>
    <n v="-1"/>
    <n v="-1"/>
    <n v="-1"/>
    <n v="-1"/>
    <n v="-0.44629999999999997"/>
    <n v="4.5900000000000003E-2"/>
    <n v="-0.4511"/>
    <n v="1.9199999999999998E-2"/>
    <n v="-0.47760000000000002"/>
    <n v="410000"/>
    <x v="0"/>
    <x v="0"/>
    <n v="546.66666666666663"/>
  </r>
  <r>
    <n v="794088"/>
    <x v="1"/>
    <d v="1992-02-02T00:00:00"/>
    <n v="66.599999999999994"/>
    <s v="cbse"/>
    <n v="2009"/>
    <n v="71.599999999999994"/>
    <s v="cbse"/>
    <n v="8346"/>
    <x v="1"/>
    <x v="0"/>
    <x v="1"/>
    <n v="66.319999999999993"/>
    <n v="8346"/>
    <n v="0"/>
    <x v="1"/>
    <x v="1"/>
    <n v="325"/>
    <n v="485"/>
    <n v="515"/>
    <n v="0.37755141942454101"/>
    <n v="375"/>
    <n v="-1"/>
    <n v="-1"/>
    <n v="-1"/>
    <n v="-1"/>
    <n v="-1"/>
    <n v="-1"/>
    <n v="-0.44629999999999997"/>
    <n v="-0.62009999999999998"/>
    <n v="-0.4511"/>
    <n v="-0.2344"/>
    <n v="0.48049999999999998"/>
    <n v="220000"/>
    <x v="1"/>
    <x v="0"/>
    <n v="441.66666666666669"/>
  </r>
  <r>
    <n v="637137"/>
    <x v="1"/>
    <d v="1990-07-27T00:00:00"/>
    <n v="62"/>
    <s v="state board"/>
    <n v="2009"/>
    <n v="60.2"/>
    <s v="state board"/>
    <n v="4501"/>
    <x v="1"/>
    <x v="0"/>
    <x v="2"/>
    <n v="70"/>
    <n v="4501"/>
    <n v="0"/>
    <x v="1"/>
    <x v="0"/>
    <n v="310"/>
    <n v="495"/>
    <n v="500"/>
    <n v="0.69447932770846299"/>
    <n v="395"/>
    <n v="366"/>
    <n v="-1"/>
    <n v="-1"/>
    <n v="-1"/>
    <n v="393"/>
    <n v="-1"/>
    <n v="-1.4517"/>
    <n v="1.7109000000000001"/>
    <n v="-0.4511"/>
    <n v="-0.4879"/>
    <n v="-0.28589999999999999"/>
    <n v="45000"/>
    <x v="1"/>
    <x v="0"/>
    <n v="435"/>
  </r>
  <r>
    <n v="1042309"/>
    <x v="1"/>
    <d v="1990-04-20T00:00:00"/>
    <n v="61"/>
    <s v="cbse"/>
    <n v="2008"/>
    <n v="60.4"/>
    <s v="cbse"/>
    <n v="2009"/>
    <x v="1"/>
    <x v="0"/>
    <x v="1"/>
    <n v="76"/>
    <n v="2009"/>
    <n v="1"/>
    <x v="5"/>
    <x v="0"/>
    <n v="535"/>
    <n v="480"/>
    <n v="390"/>
    <n v="0.23780283983757"/>
    <n v="515"/>
    <n v="-1"/>
    <n v="315"/>
    <n v="-1"/>
    <n v="-1"/>
    <n v="-1"/>
    <n v="-1"/>
    <n v="1.4208000000000001"/>
    <n v="1.7109000000000001"/>
    <n v="0.77849999999999997"/>
    <n v="-0.995"/>
    <n v="-1.4356"/>
    <n v="335000"/>
    <x v="0"/>
    <x v="0"/>
    <n v="468.33333333333331"/>
  </r>
  <r>
    <n v="666151"/>
    <x v="0"/>
    <d v="1992-05-28T00:00:00"/>
    <n v="84.6"/>
    <s v="cbse"/>
    <n v="2010"/>
    <n v="66.400000000000006"/>
    <s v="cbse"/>
    <n v="47"/>
    <x v="0"/>
    <x v="0"/>
    <x v="5"/>
    <n v="71"/>
    <n v="47"/>
    <n v="1"/>
    <x v="0"/>
    <x v="1"/>
    <n v="500"/>
    <n v="500"/>
    <n v="385"/>
    <n v="0.413838255788123"/>
    <n v="385"/>
    <n v="-1"/>
    <n v="-1"/>
    <n v="-1"/>
    <n v="-1"/>
    <n v="-1"/>
    <n v="-1"/>
    <n v="-1.4517"/>
    <n v="0.37890000000000001"/>
    <n v="1.0859000000000001"/>
    <n v="-0.86819999999999997"/>
    <n v="1.2470000000000001"/>
    <n v="325000"/>
    <x v="0"/>
    <x v="0"/>
    <n v="461.66666666666669"/>
  </r>
  <r>
    <n v="53292"/>
    <x v="1"/>
    <d v="1986-12-01T00:00:00"/>
    <n v="67.2"/>
    <s v="pune"/>
    <n v="2005"/>
    <n v="58"/>
    <s v="msbte"/>
    <n v="4056"/>
    <x v="1"/>
    <x v="0"/>
    <x v="7"/>
    <n v="57.04"/>
    <n v="4056"/>
    <n v="1"/>
    <x v="2"/>
    <x v="6"/>
    <n v="435"/>
    <n v="525"/>
    <n v="195"/>
    <n v="0.60005718233834104"/>
    <n v="435"/>
    <n v="-1"/>
    <n v="-1"/>
    <n v="-1"/>
    <n v="-1"/>
    <n v="-1"/>
    <n v="-1"/>
    <n v="-0.72640000000000005"/>
    <n v="-2.6193"/>
    <n v="9.1399999999999995E-2"/>
    <n v="-0.4078"/>
    <n v="2.8400000000000002E-2"/>
    <n v="95000"/>
    <x v="1"/>
    <x v="0"/>
    <n v="385"/>
  </r>
  <r>
    <n v="353442"/>
    <x v="1"/>
    <d v="1990-09-14T00:00:00"/>
    <n v="91"/>
    <s v="karnataka state board"/>
    <n v="2008"/>
    <n v="84.33"/>
    <s v="pre university board, karnataka"/>
    <n v="855"/>
    <x v="1"/>
    <x v="1"/>
    <x v="26"/>
    <n v="70.13"/>
    <n v="855"/>
    <n v="1"/>
    <x v="9"/>
    <x v="5"/>
    <n v="605"/>
    <n v="505"/>
    <n v="545"/>
    <n v="-1"/>
    <n v="435"/>
    <n v="500"/>
    <n v="-1"/>
    <n v="-1"/>
    <n v="-1"/>
    <n v="-1"/>
    <n v="-1"/>
    <n v="-0.64910000000000001"/>
    <n v="0.3448"/>
    <n v="9.1399999999999995E-2"/>
    <n v="-0.34899999999999998"/>
    <n v="-1.5512999999999999"/>
    <n v="565000"/>
    <x v="0"/>
    <x v="0"/>
    <n v="551.66666666666663"/>
  </r>
  <r>
    <n v="473825"/>
    <x v="1"/>
    <d v="1988-02-05T00:00:00"/>
    <n v="78"/>
    <n v="0"/>
    <n v="2005"/>
    <n v="67"/>
    <n v="0"/>
    <n v="8946"/>
    <x v="1"/>
    <x v="2"/>
    <x v="8"/>
    <n v="78"/>
    <n v="8946"/>
    <n v="1"/>
    <x v="6"/>
    <x v="2"/>
    <n v="465"/>
    <n v="515"/>
    <n v="615"/>
    <n v="0.81941652983588797"/>
    <n v="505"/>
    <n v="-1"/>
    <n v="-1"/>
    <n v="-1"/>
    <n v="-1"/>
    <n v="-1"/>
    <n v="-1"/>
    <n v="0.1623"/>
    <n v="1.4368000000000001"/>
    <n v="1.6879999999999999"/>
    <n v="-0.61339999999999995"/>
    <n v="0.6603"/>
    <n v="660000"/>
    <x v="2"/>
    <x v="0"/>
    <n v="531.66666666666663"/>
  </r>
  <r>
    <n v="1269254"/>
    <x v="1"/>
    <d v="1992-07-28T00:00:00"/>
    <n v="93.2"/>
    <s v="cbse"/>
    <n v="2009"/>
    <n v="91.4"/>
    <s v="cbse"/>
    <n v="1589"/>
    <x v="0"/>
    <x v="0"/>
    <x v="4"/>
    <n v="84"/>
    <n v="1589"/>
    <n v="0"/>
    <x v="22"/>
    <x v="1"/>
    <n v="570"/>
    <n v="580"/>
    <n v="800"/>
    <n v="0.72598414796947897"/>
    <n v="-1"/>
    <n v="-1"/>
    <n v="-1"/>
    <n v="438"/>
    <n v="-1"/>
    <n v="-1"/>
    <n v="-1"/>
    <n v="0.70269999999999999"/>
    <n v="0.87839999999999996"/>
    <n v="0.77849999999999997"/>
    <n v="-0.1076"/>
    <n v="-9.4299999999999995E-2"/>
    <n v="450000"/>
    <x v="0"/>
    <x v="0"/>
    <n v="650"/>
  </r>
  <r>
    <n v="576183"/>
    <x v="1"/>
    <d v="1992-03-30T00:00:00"/>
    <n v="87"/>
    <s v="cbse"/>
    <n v="2009"/>
    <n v="73"/>
    <s v="cbse"/>
    <n v="144"/>
    <x v="1"/>
    <x v="0"/>
    <x v="7"/>
    <n v="66.599999999999994"/>
    <n v="144"/>
    <n v="0"/>
    <x v="1"/>
    <x v="0"/>
    <n v="625"/>
    <n v="585"/>
    <n v="750"/>
    <n v="0.95224557292430301"/>
    <n v="585"/>
    <n v="-1"/>
    <n v="-1"/>
    <n v="-1"/>
    <n v="-1"/>
    <n v="-1"/>
    <n v="-1"/>
    <n v="-0.58989999999999998"/>
    <n v="4.5900000000000003E-2"/>
    <n v="-0.91220000000000001"/>
    <n v="-1.1217999999999999"/>
    <n v="-0.47760000000000002"/>
    <n v="395000"/>
    <x v="0"/>
    <x v="0"/>
    <n v="653.33333333333337"/>
  </r>
  <r>
    <n v="893396"/>
    <x v="1"/>
    <d v="1992-03-04T00:00:00"/>
    <n v="74.5"/>
    <s v="state board"/>
    <n v="2008"/>
    <n v="73.599999999999994"/>
    <s v="state board"/>
    <n v="9006"/>
    <x v="1"/>
    <x v="0"/>
    <x v="1"/>
    <n v="66.5"/>
    <n v="9006"/>
    <n v="0"/>
    <x v="1"/>
    <x v="0"/>
    <n v="535"/>
    <n v="450"/>
    <n v="545"/>
    <n v="0.35653648772447499"/>
    <n v="655"/>
    <n v="-1"/>
    <n v="346"/>
    <n v="-1"/>
    <n v="-1"/>
    <n v="-1"/>
    <n v="-1"/>
    <n v="0.55910000000000004"/>
    <n v="-0.4536"/>
    <n v="-1.8344"/>
    <n v="0.5262"/>
    <n v="-0.86080000000000001"/>
    <n v="100000"/>
    <x v="1"/>
    <x v="0"/>
    <n v="510"/>
  </r>
  <r>
    <n v="445839"/>
    <x v="0"/>
    <d v="1992-09-29T00:00:00"/>
    <n v="71.599999999999994"/>
    <s v="upboard"/>
    <n v="2008"/>
    <n v="69.400000000000006"/>
    <s v="up board"/>
    <n v="13210"/>
    <x v="1"/>
    <x v="0"/>
    <x v="5"/>
    <n v="73.64"/>
    <n v="13210"/>
    <n v="0"/>
    <x v="1"/>
    <x v="0"/>
    <n v="475"/>
    <n v="565"/>
    <n v="575"/>
    <n v="0.37755141942454101"/>
    <n v="375"/>
    <n v="-1"/>
    <n v="-1"/>
    <n v="-1"/>
    <n v="-1"/>
    <n v="-1"/>
    <n v="-1"/>
    <n v="-0.1855"/>
    <n v="0.1888"/>
    <n v="-0.34399999999999997"/>
    <n v="0.17979999999999999"/>
    <n v="-0.76149999999999995"/>
    <n v="300000"/>
    <x v="0"/>
    <x v="0"/>
    <n v="538.33333333333337"/>
  </r>
  <r>
    <n v="668771"/>
    <x v="1"/>
    <d v="1991-10-31T00:00:00"/>
    <n v="84.8"/>
    <s v="cbse"/>
    <n v="2009"/>
    <n v="75"/>
    <s v="cbse"/>
    <n v="6566"/>
    <x v="1"/>
    <x v="0"/>
    <x v="4"/>
    <n v="61.8"/>
    <n v="6566"/>
    <n v="1"/>
    <x v="9"/>
    <x v="0"/>
    <n v="640"/>
    <n v="460"/>
    <n v="455"/>
    <n v="0.30451091372019601"/>
    <n v="445"/>
    <n v="-1"/>
    <n v="-1"/>
    <n v="340"/>
    <n v="-1"/>
    <n v="-1"/>
    <n v="-1"/>
    <n v="-0.30270000000000002"/>
    <n v="0.87839999999999996"/>
    <n v="-0.2974"/>
    <n v="0.39950000000000002"/>
    <n v="0.28889999999999999"/>
    <n v="300000"/>
    <x v="0"/>
    <x v="0"/>
    <n v="518.33333333333337"/>
  </r>
  <r>
    <n v="796958"/>
    <x v="1"/>
    <d v="1991-05-17T00:00:00"/>
    <n v="86"/>
    <s v="state board"/>
    <n v="2006"/>
    <n v="89.6"/>
    <s v="cbse"/>
    <n v="11848"/>
    <x v="0"/>
    <x v="0"/>
    <x v="1"/>
    <n v="79"/>
    <n v="11848"/>
    <n v="0"/>
    <x v="18"/>
    <x v="1"/>
    <n v="590"/>
    <n v="555"/>
    <n v="560"/>
    <n v="0.48674700843819302"/>
    <n v="655"/>
    <n v="-1"/>
    <n v="376"/>
    <n v="-1"/>
    <n v="-1"/>
    <n v="-1"/>
    <n v="-1"/>
    <n v="-1.4517"/>
    <n v="0.5454"/>
    <n v="1.2396"/>
    <n v="-0.61470000000000002"/>
    <n v="0.67210000000000003"/>
    <n v="550000"/>
    <x v="0"/>
    <x v="0"/>
    <n v="568.33333333333337"/>
  </r>
  <r>
    <n v="203510"/>
    <x v="1"/>
    <d v="1989-11-28T00:00:00"/>
    <n v="87"/>
    <s v="karnataka state board"/>
    <n v="2007"/>
    <n v="78"/>
    <s v="pre-university board"/>
    <n v="3716"/>
    <x v="1"/>
    <x v="0"/>
    <x v="6"/>
    <n v="68"/>
    <n v="3716"/>
    <n v="1"/>
    <x v="9"/>
    <x v="2"/>
    <n v="435"/>
    <n v="385"/>
    <n v="365"/>
    <n v="0.37605958665154499"/>
    <n v="335"/>
    <n v="300"/>
    <n v="-1"/>
    <n v="-1"/>
    <n v="-1"/>
    <n v="-1"/>
    <n v="-1"/>
    <n v="-0.72640000000000005"/>
    <n v="0.3448"/>
    <n v="1.1073999999999999"/>
    <n v="-1.1128"/>
    <n v="0.18640000000000001"/>
    <n v="325000"/>
    <x v="0"/>
    <x v="0"/>
    <n v="395"/>
  </r>
  <r>
    <n v="389427"/>
    <x v="0"/>
    <d v="1989-05-28T00:00:00"/>
    <n v="74.400000000000006"/>
    <s v="cbse"/>
    <n v="2006"/>
    <n v="71"/>
    <s v="cbse"/>
    <n v="7557"/>
    <x v="1"/>
    <x v="2"/>
    <x v="8"/>
    <n v="75.88"/>
    <n v="7557"/>
    <n v="1"/>
    <x v="0"/>
    <x v="3"/>
    <n v="375"/>
    <n v="395"/>
    <n v="375"/>
    <n v="0.60005718233834104"/>
    <n v="435"/>
    <n v="-1"/>
    <n v="-1"/>
    <n v="-1"/>
    <n v="-1"/>
    <n v="-1"/>
    <n v="-1"/>
    <n v="0.81920000000000004"/>
    <n v="-0.59130000000000005"/>
    <n v="0.2366"/>
    <n v="1.5899000000000001"/>
    <n v="-0.40600000000000003"/>
    <n v="100000"/>
    <x v="1"/>
    <x v="0"/>
    <n v="381.66666666666669"/>
  </r>
  <r>
    <n v="667532"/>
    <x v="1"/>
    <d v="1994-06-18T00:00:00"/>
    <n v="66"/>
    <s v="state board"/>
    <n v="2010"/>
    <n v="74"/>
    <s v="state board"/>
    <n v="1390"/>
    <x v="1"/>
    <x v="0"/>
    <x v="6"/>
    <n v="75.5"/>
    <n v="1390"/>
    <n v="0"/>
    <x v="1"/>
    <x v="5"/>
    <n v="310"/>
    <n v="460"/>
    <n v="620"/>
    <n v="0.78330353667029795"/>
    <n v="-1"/>
    <n v="388"/>
    <n v="-1"/>
    <n v="-1"/>
    <n v="-1"/>
    <n v="-1"/>
    <n v="-1"/>
    <n v="-2.6006999999999998"/>
    <n v="-1.4525999999999999"/>
    <n v="-1.5269999999999999"/>
    <n v="0.65300000000000002"/>
    <n v="-3.9266000000000001"/>
    <n v="330000"/>
    <x v="0"/>
    <x v="0"/>
    <n v="463.33333333333331"/>
  </r>
  <r>
    <n v="308813"/>
    <x v="1"/>
    <d v="1990-06-18T00:00:00"/>
    <n v="81"/>
    <s v="cbse"/>
    <n v="2008"/>
    <n v="79"/>
    <s v="cbse"/>
    <n v="5904"/>
    <x v="1"/>
    <x v="0"/>
    <x v="7"/>
    <n v="70"/>
    <n v="5904"/>
    <n v="0"/>
    <x v="1"/>
    <x v="3"/>
    <n v="544"/>
    <n v="385"/>
    <n v="505"/>
    <n v="0.79358061454850604"/>
    <n v="495"/>
    <n v="-1"/>
    <n v="-1"/>
    <n v="-1"/>
    <n v="-1"/>
    <n v="-1"/>
    <n v="-1"/>
    <n v="-2.4266000000000001"/>
    <n v="0.50080000000000002"/>
    <n v="-0.14080000000000001"/>
    <n v="-0.74960000000000004"/>
    <n v="0.34439999999999998"/>
    <n v="310000"/>
    <x v="0"/>
    <x v="0"/>
    <n v="478"/>
  </r>
  <r>
    <n v="602139"/>
    <x v="1"/>
    <d v="1991-12-10T00:00:00"/>
    <n v="86.15"/>
    <s v="state board"/>
    <n v="2009"/>
    <n v="83.33"/>
    <s v="state board"/>
    <n v="5111"/>
    <x v="1"/>
    <x v="0"/>
    <x v="7"/>
    <n v="70.56"/>
    <n v="5111"/>
    <n v="0"/>
    <x v="2"/>
    <x v="0"/>
    <n v="660"/>
    <n v="410"/>
    <n v="810"/>
    <n v="0.94211655148500795"/>
    <n v="575"/>
    <n v="-1"/>
    <n v="-1"/>
    <n v="-1"/>
    <n v="-1"/>
    <n v="-1"/>
    <n v="-1"/>
    <n v="-1.4517"/>
    <n v="-1.1195999999999999"/>
    <n v="0.62480000000000002"/>
    <n v="1.9199999999999998E-2"/>
    <n v="-2.9685999999999999"/>
    <n v="355000"/>
    <x v="0"/>
    <x v="0"/>
    <n v="626.66666666666663"/>
  </r>
  <r>
    <n v="1219113"/>
    <x v="1"/>
    <d v="1992-01-05T00:00:00"/>
    <n v="73.37"/>
    <s v="state board"/>
    <n v="2010"/>
    <n v="66.8"/>
    <s v="state board"/>
    <n v="12992"/>
    <x v="1"/>
    <x v="0"/>
    <x v="5"/>
    <n v="76.8"/>
    <n v="12992"/>
    <n v="1"/>
    <x v="5"/>
    <x v="1"/>
    <n v="385"/>
    <n v="400"/>
    <n v="570"/>
    <n v="0.23780283983757"/>
    <n v="465"/>
    <n v="-1"/>
    <n v="315"/>
    <n v="-1"/>
    <n v="-1"/>
    <n v="-1"/>
    <n v="-1"/>
    <n v="0.84630000000000005"/>
    <n v="1.7109000000000001"/>
    <n v="2.1617000000000002"/>
    <n v="2.4278"/>
    <n v="1.4386000000000001"/>
    <n v="340000"/>
    <x v="0"/>
    <x v="0"/>
    <n v="451.66666666666669"/>
  </r>
  <r>
    <n v="662137"/>
    <x v="1"/>
    <d v="1990-05-15T00:00:00"/>
    <n v="70.25"/>
    <s v="wbbse"/>
    <n v="2009"/>
    <n v="68.599999999999994"/>
    <s v="bseb"/>
    <n v="13095"/>
    <x v="1"/>
    <x v="0"/>
    <x v="7"/>
    <n v="80.02"/>
    <n v="13095"/>
    <n v="1"/>
    <x v="5"/>
    <x v="0"/>
    <n v="250"/>
    <n v="460"/>
    <n v="385"/>
    <n v="0.23780283983757"/>
    <n v="365"/>
    <n v="-1"/>
    <n v="315"/>
    <n v="-1"/>
    <n v="-1"/>
    <n v="-1"/>
    <n v="-1"/>
    <n v="-2.3134000000000001"/>
    <n v="4.5900000000000003E-2"/>
    <n v="-0.14369999999999999"/>
    <n v="1.1600999999999999"/>
    <n v="-1.244"/>
    <n v="70000"/>
    <x v="1"/>
    <x v="0"/>
    <n v="365"/>
  </r>
  <r>
    <n v="847661"/>
    <x v="1"/>
    <d v="1991-06-18T00:00:00"/>
    <n v="77.400000000000006"/>
    <s v="cbse"/>
    <n v="2008"/>
    <n v="77.2"/>
    <s v="cbse"/>
    <n v="65"/>
    <x v="1"/>
    <x v="0"/>
    <x v="0"/>
    <n v="71"/>
    <n v="65"/>
    <n v="0"/>
    <x v="1"/>
    <x v="0"/>
    <n v="615"/>
    <n v="570"/>
    <n v="620"/>
    <n v="0.44619824967789701"/>
    <n v="-1"/>
    <n v="-1"/>
    <n v="-1"/>
    <n v="-1"/>
    <n v="500"/>
    <n v="-1"/>
    <n v="-1"/>
    <n v="-0.73350000000000004"/>
    <n v="0.71189999999999998"/>
    <n v="-0.14369999999999999"/>
    <n v="0.77980000000000005"/>
    <n v="0.28889999999999999"/>
    <n v="440000"/>
    <x v="0"/>
    <x v="0"/>
    <n v="601.66666666666663"/>
  </r>
  <r>
    <n v="723781"/>
    <x v="1"/>
    <d v="1991-12-13T00:00:00"/>
    <n v="80.8"/>
    <s v="state board"/>
    <n v="2009"/>
    <n v="89"/>
    <s v="state board"/>
    <n v="7000"/>
    <x v="1"/>
    <x v="0"/>
    <x v="6"/>
    <n v="82"/>
    <n v="7000"/>
    <n v="1"/>
    <x v="9"/>
    <x v="0"/>
    <n v="475"/>
    <n v="390"/>
    <n v="435"/>
    <n v="0.38009183317168799"/>
    <n v="465"/>
    <n v="-1"/>
    <n v="-1"/>
    <n v="-1"/>
    <n v="-1"/>
    <n v="313"/>
    <n v="-1"/>
    <n v="-0.30270000000000002"/>
    <n v="-0.1206"/>
    <n v="0.01"/>
    <n v="1.9199999999999998E-2"/>
    <n v="-2.0105"/>
    <n v="400000"/>
    <x v="0"/>
    <x v="0"/>
    <n v="433.33333333333331"/>
  </r>
  <r>
    <n v="970295"/>
    <x v="1"/>
    <d v="1992-03-06T00:00:00"/>
    <n v="86.1"/>
    <s v="icse"/>
    <n v="2010"/>
    <n v="74.83"/>
    <s v="cbse"/>
    <n v="505"/>
    <x v="1"/>
    <x v="0"/>
    <x v="12"/>
    <n v="73.900000000000006"/>
    <n v="505"/>
    <n v="0"/>
    <x v="10"/>
    <x v="1"/>
    <n v="545"/>
    <n v="570"/>
    <n v="665"/>
    <n v="0.68456506765820402"/>
    <n v="475"/>
    <n v="260"/>
    <n v="-1"/>
    <n v="-1"/>
    <n v="452"/>
    <n v="-1"/>
    <n v="-1"/>
    <n v="-1.1644000000000001"/>
    <n v="0.71189999999999998"/>
    <n v="-0.2974"/>
    <n v="1.2868999999999999"/>
    <n v="0.86370000000000002"/>
    <n v="345000"/>
    <x v="0"/>
    <x v="0"/>
    <n v="593.33333333333337"/>
  </r>
  <r>
    <n v="518336"/>
    <x v="1"/>
    <d v="1986-01-04T00:00:00"/>
    <n v="72"/>
    <s v="cbse"/>
    <n v="2005"/>
    <n v="70"/>
    <s v="icse"/>
    <n v="1638"/>
    <x v="1"/>
    <x v="0"/>
    <x v="0"/>
    <n v="61.7"/>
    <n v="1638"/>
    <n v="0"/>
    <x v="1"/>
    <x v="3"/>
    <n v="685"/>
    <n v="525"/>
    <n v="605"/>
    <n v="0.53838689298509601"/>
    <n v="-1"/>
    <n v="333"/>
    <n v="-1"/>
    <n v="-1"/>
    <n v="-1"/>
    <n v="-1"/>
    <n v="-1"/>
    <n v="0.626"/>
    <n v="0.96879999999999999"/>
    <n v="-1.7954000000000001"/>
    <n v="1.1492"/>
    <n v="-0.28749999999999998"/>
    <n v="400000"/>
    <x v="0"/>
    <x v="0"/>
    <n v="605"/>
  </r>
  <r>
    <n v="656427"/>
    <x v="1"/>
    <d v="1991-05-07T00:00:00"/>
    <n v="68"/>
    <s v="state board"/>
    <n v="2008"/>
    <n v="61.5"/>
    <s v="state board"/>
    <n v="8888"/>
    <x v="1"/>
    <x v="0"/>
    <x v="5"/>
    <n v="69.8"/>
    <n v="8888"/>
    <n v="0"/>
    <x v="3"/>
    <x v="0"/>
    <n v="215"/>
    <n v="365"/>
    <n v="265"/>
    <n v="0.45087658448345103"/>
    <n v="395"/>
    <n v="-1"/>
    <n v="-1"/>
    <n v="-1"/>
    <n v="-1"/>
    <n v="-1"/>
    <n v="-1"/>
    <n v="-1.1644000000000001"/>
    <n v="-0.4536"/>
    <n v="-0.4511"/>
    <n v="0.2727"/>
    <n v="-0.47760000000000002"/>
    <n v="120000"/>
    <x v="1"/>
    <x v="0"/>
    <n v="281.66666666666669"/>
  </r>
  <r>
    <n v="1122706"/>
    <x v="1"/>
    <d v="1991-05-31T00:00:00"/>
    <n v="76.2"/>
    <s v="cbse"/>
    <n v="2009"/>
    <n v="65.2"/>
    <s v="cbse"/>
    <n v="3449"/>
    <x v="1"/>
    <x v="0"/>
    <x v="1"/>
    <n v="69.099999999999994"/>
    <n v="3449"/>
    <n v="0"/>
    <x v="13"/>
    <x v="0"/>
    <n v="580"/>
    <n v="555"/>
    <n v="585"/>
    <n v="-1"/>
    <n v="-1"/>
    <n v="-1"/>
    <n v="-1"/>
    <n v="-1"/>
    <n v="-1"/>
    <n v="-1"/>
    <n v="-1"/>
    <n v="0.12820000000000001"/>
    <n v="-0.62009999999999998"/>
    <n v="-0.6048"/>
    <n v="-0.86819999999999997"/>
    <n v="-0.47760000000000002"/>
    <n v="110000"/>
    <x v="1"/>
    <x v="0"/>
    <n v="573.33333333333337"/>
  </r>
  <r>
    <n v="676286"/>
    <x v="1"/>
    <d v="1991-03-12T00:00:00"/>
    <n v="75.400000000000006"/>
    <s v="cbse"/>
    <n v="2009"/>
    <n v="60.2"/>
    <s v="cbse"/>
    <n v="4374"/>
    <x v="1"/>
    <x v="0"/>
    <x v="5"/>
    <n v="78.78"/>
    <n v="4374"/>
    <n v="0"/>
    <x v="13"/>
    <x v="0"/>
    <n v="535"/>
    <n v="415"/>
    <n v="705"/>
    <n v="0.91686996110361896"/>
    <n v="555"/>
    <n v="-1"/>
    <n v="-1"/>
    <n v="-1"/>
    <n v="-1"/>
    <n v="-1"/>
    <n v="-1"/>
    <n v="-0.159"/>
    <n v="0.71189999999999998"/>
    <n v="1.5469999999999999"/>
    <n v="-1.5021"/>
    <n v="-0.86080000000000001"/>
    <n v="400000"/>
    <x v="0"/>
    <x v="0"/>
    <n v="551.66666666666663"/>
  </r>
  <r>
    <n v="11244"/>
    <x v="1"/>
    <d v="1988-09-25T00:00:00"/>
    <n v="75"/>
    <s v="cbse"/>
    <n v="2005"/>
    <n v="68"/>
    <s v="cbse"/>
    <n v="255"/>
    <x v="1"/>
    <x v="0"/>
    <x v="5"/>
    <n v="71.599999999999994"/>
    <n v="255"/>
    <n v="0"/>
    <x v="1"/>
    <x v="4"/>
    <n v="665"/>
    <n v="435"/>
    <n v="535"/>
    <n v="0.48834797678271402"/>
    <n v="405"/>
    <n v="366"/>
    <n v="-1"/>
    <n v="-1"/>
    <n v="-1"/>
    <n v="-1"/>
    <n v="-1"/>
    <n v="0.66459999999999997"/>
    <n v="1.1248"/>
    <n v="0.38169999999999998"/>
    <n v="-0.87780000000000002"/>
    <n v="0.34439999999999998"/>
    <n v="565000"/>
    <x v="0"/>
    <x v="0"/>
    <n v="545"/>
  </r>
  <r>
    <n v="465319"/>
    <x v="1"/>
    <d v="1991-08-25T00:00:00"/>
    <n v="91"/>
    <s v="ssc"/>
    <n v="2008"/>
    <n v="92.7"/>
    <s v="board of intermediate"/>
    <n v="8970"/>
    <x v="1"/>
    <x v="0"/>
    <x v="6"/>
    <n v="72"/>
    <n v="8970"/>
    <n v="1"/>
    <x v="6"/>
    <x v="3"/>
    <n v="425"/>
    <n v="555"/>
    <n v="565"/>
    <n v="0.69447932770846299"/>
    <n v="-1"/>
    <n v="366"/>
    <n v="-1"/>
    <n v="-1"/>
    <n v="-1"/>
    <n v="393"/>
    <n v="-1"/>
    <n v="1.1283000000000001"/>
    <n v="1.5928"/>
    <n v="0.2366"/>
    <n v="0.29730000000000001"/>
    <n v="-5.0599999999999999E-2"/>
    <n v="360000"/>
    <x v="0"/>
    <x v="0"/>
    <n v="515"/>
  </r>
  <r>
    <n v="1036813"/>
    <x v="1"/>
    <d v="1990-04-01T00:00:00"/>
    <n v="90.4"/>
    <s v="cbse"/>
    <n v="2008"/>
    <n v="79"/>
    <s v="cbse"/>
    <n v="12669"/>
    <x v="1"/>
    <x v="0"/>
    <x v="1"/>
    <n v="75.16"/>
    <n v="12669"/>
    <n v="0"/>
    <x v="1"/>
    <x v="3"/>
    <n v="595"/>
    <n v="545"/>
    <n v="690"/>
    <n v="0.97879929264142795"/>
    <n v="505"/>
    <n v="-1"/>
    <n v="561"/>
    <n v="-1"/>
    <n v="-1"/>
    <n v="-1"/>
    <n v="-1"/>
    <n v="-0.73350000000000004"/>
    <n v="0.21240000000000001"/>
    <n v="-0.75849999999999995"/>
    <n v="0.2727"/>
    <n v="-1.0524"/>
    <n v="305000"/>
    <x v="0"/>
    <x v="0"/>
    <n v="610"/>
  </r>
  <r>
    <n v="611859"/>
    <x v="1"/>
    <d v="1990-08-30T00:00:00"/>
    <n v="84.6"/>
    <s v="cbse"/>
    <n v="2009"/>
    <n v="74.2"/>
    <s v="cbse"/>
    <n v="64"/>
    <x v="1"/>
    <x v="0"/>
    <x v="21"/>
    <n v="67.86"/>
    <n v="64"/>
    <n v="0"/>
    <x v="1"/>
    <x v="0"/>
    <n v="510"/>
    <n v="485"/>
    <n v="590"/>
    <n v="0.96060325199705299"/>
    <n v="-1"/>
    <n v="466"/>
    <n v="-1"/>
    <n v="-1"/>
    <n v="-1"/>
    <n v="-1"/>
    <n v="-1"/>
    <n v="0.99"/>
    <n v="0.21240000000000001"/>
    <n v="-0.4511"/>
    <n v="-0.995"/>
    <n v="-9.4299999999999995E-2"/>
    <n v="275000"/>
    <x v="1"/>
    <x v="0"/>
    <n v="528.33333333333337"/>
  </r>
  <r>
    <n v="579375"/>
    <x v="1"/>
    <d v="1990-10-21T00:00:00"/>
    <n v="86"/>
    <s v="cbse"/>
    <n v="2009"/>
    <n v="80.2"/>
    <s v="cbse"/>
    <n v="12"/>
    <x v="1"/>
    <x v="0"/>
    <x v="5"/>
    <n v="71.59"/>
    <n v="12"/>
    <n v="1"/>
    <x v="0"/>
    <x v="0"/>
    <n v="415"/>
    <n v="585"/>
    <n v="705"/>
    <n v="0.45087658448345103"/>
    <n v="395"/>
    <n v="-1"/>
    <n v="-1"/>
    <n v="-1"/>
    <n v="-1"/>
    <n v="-1"/>
    <n v="-1"/>
    <n v="-1.5952999999999999"/>
    <n v="4.5900000000000003E-2"/>
    <n v="0.31740000000000002"/>
    <n v="1.4136"/>
    <n v="-0.86080000000000001"/>
    <n v="500000"/>
    <x v="0"/>
    <x v="0"/>
    <n v="568.33333333333337"/>
  </r>
  <r>
    <n v="1202848"/>
    <x v="1"/>
    <d v="1992-07-13T00:00:00"/>
    <n v="72.599999999999994"/>
    <s v="state board"/>
    <n v="2009"/>
    <n v="82.5"/>
    <s v="state board"/>
    <n v="12860"/>
    <x v="1"/>
    <x v="0"/>
    <x v="1"/>
    <n v="77.12"/>
    <n v="12860"/>
    <n v="1"/>
    <x v="6"/>
    <x v="0"/>
    <n v="605"/>
    <n v="425"/>
    <n v="295"/>
    <n v="0.62264291584993803"/>
    <n v="375"/>
    <n v="-1"/>
    <n v="407"/>
    <n v="-1"/>
    <n v="-1"/>
    <n v="-1"/>
    <n v="-1"/>
    <n v="0.84630000000000005"/>
    <n v="1.3778999999999999"/>
    <n v="0.16370000000000001"/>
    <n v="-2.3895"/>
    <n v="0.28889999999999999"/>
    <n v="300000"/>
    <x v="0"/>
    <x v="0"/>
    <n v="441.66666666666669"/>
  </r>
  <r>
    <n v="594659"/>
    <x v="1"/>
    <d v="1990-12-20T00:00:00"/>
    <n v="90.5"/>
    <s v="matriculation"/>
    <n v="2009"/>
    <n v="94.9"/>
    <s v="matriculation"/>
    <n v="566"/>
    <x v="1"/>
    <x v="0"/>
    <x v="4"/>
    <n v="78.25"/>
    <n v="566"/>
    <n v="0"/>
    <x v="3"/>
    <x v="0"/>
    <n v="590"/>
    <n v="545"/>
    <n v="400"/>
    <n v="0.41433742642275101"/>
    <n v="-1"/>
    <n v="-1"/>
    <n v="-1"/>
    <n v="366"/>
    <n v="-1"/>
    <n v="-1"/>
    <n v="-1"/>
    <n v="-0.44629999999999997"/>
    <n v="-0.28710000000000002"/>
    <n v="0.16370000000000001"/>
    <n v="0.1459"/>
    <n v="-0.47760000000000002"/>
    <n v="100000"/>
    <x v="1"/>
    <x v="0"/>
    <n v="511.66666666666669"/>
  </r>
  <r>
    <n v="654318"/>
    <x v="1"/>
    <d v="1991-01-21T00:00:00"/>
    <n v="87"/>
    <s v="state"/>
    <n v="2009"/>
    <n v="93.9"/>
    <s v="state"/>
    <n v="9812"/>
    <x v="1"/>
    <x v="0"/>
    <x v="6"/>
    <n v="74.13"/>
    <n v="9812"/>
    <n v="1"/>
    <x v="6"/>
    <x v="0"/>
    <n v="650"/>
    <n v="440"/>
    <n v="560"/>
    <n v="0.82466640067133201"/>
    <n v="455"/>
    <n v="400"/>
    <n v="-1"/>
    <n v="-1"/>
    <n v="-1"/>
    <n v="-1"/>
    <n v="-1"/>
    <n v="0.27179999999999999"/>
    <n v="0.21240000000000001"/>
    <n v="-0.75849999999999995"/>
    <n v="-0.74150000000000005"/>
    <n v="-2.0105"/>
    <n v="275000"/>
    <x v="1"/>
    <x v="0"/>
    <n v="550"/>
  </r>
  <r>
    <n v="818651"/>
    <x v="1"/>
    <d v="1990-10-02T00:00:00"/>
    <n v="77.400000000000006"/>
    <s v="cbse"/>
    <n v="2008"/>
    <n v="74.400000000000006"/>
    <s v="cbse"/>
    <n v="6874"/>
    <x v="1"/>
    <x v="0"/>
    <x v="21"/>
    <n v="66"/>
    <n v="6874"/>
    <n v="0"/>
    <x v="14"/>
    <x v="3"/>
    <n v="520"/>
    <n v="555"/>
    <n v="650"/>
    <n v="0.849802713510871"/>
    <n v="405"/>
    <n v="-1"/>
    <n v="-1"/>
    <n v="-1"/>
    <n v="-1"/>
    <n v="-1"/>
    <n v="-1"/>
    <n v="-0.159"/>
    <n v="1.2114"/>
    <n v="0.47110000000000002"/>
    <n v="-1.2485999999999999"/>
    <n v="0.86370000000000002"/>
    <n v="275000"/>
    <x v="1"/>
    <x v="0"/>
    <n v="575"/>
  </r>
  <r>
    <n v="1123174"/>
    <x v="1"/>
    <d v="1991-08-01T00:00:00"/>
    <n v="76"/>
    <s v="state board"/>
    <n v="2009"/>
    <n v="71"/>
    <s v="state board"/>
    <n v="8287"/>
    <x v="1"/>
    <x v="0"/>
    <x v="1"/>
    <n v="68"/>
    <n v="8287"/>
    <n v="1"/>
    <x v="5"/>
    <x v="7"/>
    <n v="510"/>
    <n v="370"/>
    <n v="430"/>
    <n v="0.35653648772447499"/>
    <n v="305"/>
    <n v="-1"/>
    <n v="346"/>
    <n v="-1"/>
    <n v="-1"/>
    <n v="-1"/>
    <n v="-1"/>
    <n v="0.12820000000000001"/>
    <n v="-0.1206"/>
    <n v="0.62480000000000002"/>
    <n v="0.2727"/>
    <n v="-0.66920000000000002"/>
    <n v="290000"/>
    <x v="1"/>
    <x v="0"/>
    <n v="436.66666666666669"/>
  </r>
  <r>
    <n v="1163951"/>
    <x v="1"/>
    <d v="1991-07-22T00:00:00"/>
    <n v="89.12"/>
    <s v="state board"/>
    <n v="2009"/>
    <n v="68"/>
    <s v="state board"/>
    <n v="315"/>
    <x v="1"/>
    <x v="0"/>
    <x v="1"/>
    <n v="74"/>
    <n v="315"/>
    <n v="1"/>
    <x v="9"/>
    <x v="0"/>
    <n v="465"/>
    <n v="545"/>
    <n v="520"/>
    <n v="0.74475835400893897"/>
    <n v="595"/>
    <n v="-1"/>
    <n v="438"/>
    <n v="-1"/>
    <n v="-1"/>
    <n v="-1"/>
    <n v="-1"/>
    <n v="0.41549999999999998"/>
    <n v="-0.78659999999999997"/>
    <n v="-0.6048"/>
    <n v="-1.8824000000000001"/>
    <n v="-2.3936999999999999"/>
    <n v="300000"/>
    <x v="0"/>
    <x v="0"/>
    <n v="510"/>
  </r>
  <r>
    <n v="994256"/>
    <x v="1"/>
    <d v="1991-12-13T00:00:00"/>
    <n v="74"/>
    <s v="state board"/>
    <n v="2009"/>
    <n v="78"/>
    <s v="state board"/>
    <n v="10389"/>
    <x v="1"/>
    <x v="0"/>
    <x v="2"/>
    <n v="73.72"/>
    <n v="10389"/>
    <n v="0"/>
    <x v="13"/>
    <x v="0"/>
    <n v="405"/>
    <n v="470"/>
    <n v="585"/>
    <n v="0.78330353667029795"/>
    <n v="505"/>
    <n v="388"/>
    <n v="-1"/>
    <n v="-1"/>
    <n v="-1"/>
    <n v="-1"/>
    <n v="-1"/>
    <n v="0.55910000000000004"/>
    <n v="4.5900000000000003E-2"/>
    <n v="0.62480000000000002"/>
    <n v="0.5262"/>
    <n v="1.6302000000000001"/>
    <n v="340000"/>
    <x v="0"/>
    <x v="0"/>
    <n v="486.66666666666669"/>
  </r>
  <r>
    <n v="353733"/>
    <x v="0"/>
    <d v="1991-09-26T00:00:00"/>
    <n v="79.8"/>
    <s v="upboard"/>
    <n v="2007"/>
    <n v="71"/>
    <s v="upboard"/>
    <n v="429"/>
    <x v="1"/>
    <x v="0"/>
    <x v="7"/>
    <n v="78.8"/>
    <n v="429"/>
    <n v="0"/>
    <x v="1"/>
    <x v="3"/>
    <n v="595"/>
    <n v="585"/>
    <n v="445"/>
    <n v="0.76567358123401097"/>
    <n v="485"/>
    <n v="-1"/>
    <n v="-1"/>
    <n v="-1"/>
    <n v="-1"/>
    <n v="-1"/>
    <n v="-1"/>
    <n v="0.2009"/>
    <n v="1.5928"/>
    <n v="0.52690000000000003"/>
    <n v="-0.99529999999999996"/>
    <n v="0.89729999999999999"/>
    <n v="145000"/>
    <x v="1"/>
    <x v="0"/>
    <n v="541.66666666666663"/>
  </r>
  <r>
    <n v="1089599"/>
    <x v="1"/>
    <d v="1990-12-03T00:00:00"/>
    <n v="86"/>
    <s v="gujarat state board"/>
    <n v="2008"/>
    <n v="64"/>
    <s v="state board"/>
    <n v="9564"/>
    <x v="1"/>
    <x v="0"/>
    <x v="5"/>
    <n v="61.17"/>
    <n v="9564"/>
    <n v="0"/>
    <x v="15"/>
    <x v="0"/>
    <n v="665"/>
    <n v="545"/>
    <n v="415"/>
    <n v="0.91139527839132795"/>
    <n v="405"/>
    <n v="-1"/>
    <n v="500"/>
    <n v="-1"/>
    <n v="-1"/>
    <n v="-1"/>
    <n v="-1"/>
    <n v="1.1335999999999999"/>
    <n v="1.3778999999999999"/>
    <n v="2.1617000000000002"/>
    <n v="-0.995"/>
    <n v="1.0553999999999999"/>
    <n v="250000"/>
    <x v="1"/>
    <x v="0"/>
    <n v="541.66666666666663"/>
  </r>
  <r>
    <n v="662991"/>
    <x v="1"/>
    <d v="1989-07-18T00:00:00"/>
    <n v="74"/>
    <s v="cbse"/>
    <n v="2006"/>
    <n v="64"/>
    <s v="state board"/>
    <n v="405"/>
    <x v="1"/>
    <x v="0"/>
    <x v="5"/>
    <n v="76"/>
    <n v="405"/>
    <n v="0"/>
    <x v="1"/>
    <x v="2"/>
    <n v="510"/>
    <n v="400"/>
    <n v="324"/>
    <n v="-1"/>
    <n v="-1"/>
    <n v="-1"/>
    <n v="-1"/>
    <n v="-1"/>
    <n v="-1"/>
    <n v="-1"/>
    <n v="-1"/>
    <n v="0.55910000000000004"/>
    <n v="-0.4536"/>
    <n v="1.0859000000000001"/>
    <n v="-2.0091999999999999"/>
    <n v="-0.66920000000000002"/>
    <n v="215000"/>
    <x v="1"/>
    <x v="0"/>
    <n v="411.33333333333331"/>
  </r>
  <r>
    <n v="606364"/>
    <x v="1"/>
    <d v="1991-11-10T00:00:00"/>
    <n v="74"/>
    <s v="cbse"/>
    <n v="2008"/>
    <n v="68"/>
    <s v="cbse"/>
    <n v="7547"/>
    <x v="1"/>
    <x v="0"/>
    <x v="7"/>
    <n v="69.150000000000006"/>
    <n v="7547"/>
    <n v="0"/>
    <x v="8"/>
    <x v="3"/>
    <n v="485"/>
    <n v="580"/>
    <n v="530"/>
    <n v="0.67074315143312702"/>
    <n v="455"/>
    <n v="-1"/>
    <n v="-1"/>
    <n v="-1"/>
    <n v="-1"/>
    <n v="-1"/>
    <n v="-1"/>
    <n v="0.12820000000000001"/>
    <n v="1.0448999999999999"/>
    <n v="0.47110000000000002"/>
    <n v="-0.61470000000000002"/>
    <n v="-9.4299999999999995E-2"/>
    <n v="180000"/>
    <x v="1"/>
    <x v="0"/>
    <n v="531.66666666666663"/>
  </r>
  <r>
    <n v="352449"/>
    <x v="1"/>
    <d v="1990-10-05T00:00:00"/>
    <n v="81.86"/>
    <n v="0"/>
    <n v="2008"/>
    <n v="67.739999999999995"/>
    <n v="0"/>
    <n v="8148"/>
    <x v="1"/>
    <x v="0"/>
    <x v="2"/>
    <n v="72.22"/>
    <n v="8148"/>
    <n v="0"/>
    <x v="2"/>
    <x v="3"/>
    <n v="445"/>
    <n v="435"/>
    <n v="575"/>
    <n v="0.53838689298509601"/>
    <n v="505"/>
    <n v="333"/>
    <n v="-1"/>
    <n v="-1"/>
    <n v="-1"/>
    <n v="260"/>
    <n v="-1"/>
    <n v="0.35549999999999998"/>
    <n v="0.65680000000000005"/>
    <n v="0.2366"/>
    <n v="1.1198999999999999"/>
    <n v="-5.0599999999999999E-2"/>
    <n v="350000"/>
    <x v="0"/>
    <x v="0"/>
    <n v="485"/>
  </r>
  <r>
    <n v="440338"/>
    <x v="1"/>
    <d v="1990-12-27T00:00:00"/>
    <n v="78.400000000000006"/>
    <s v="cbse"/>
    <n v="2008"/>
    <n v="83"/>
    <s v="cbse"/>
    <n v="35"/>
    <x v="0"/>
    <x v="0"/>
    <x v="1"/>
    <n v="77"/>
    <n v="35"/>
    <n v="1"/>
    <x v="0"/>
    <x v="3"/>
    <n v="375"/>
    <n v="595"/>
    <n v="585"/>
    <n v="0.99405087195166997"/>
    <n v="675"/>
    <n v="-1"/>
    <n v="-1"/>
    <n v="-1"/>
    <n v="-1"/>
    <n v="-1"/>
    <n v="-1"/>
    <n v="-0.53320000000000001"/>
    <n v="-0.27929999999999999"/>
    <n v="-0.77939999999999998"/>
    <n v="1.4136"/>
    <n v="-0.60350000000000004"/>
    <n v="550000"/>
    <x v="0"/>
    <x v="0"/>
    <n v="518.33333333333337"/>
  </r>
  <r>
    <n v="328107"/>
    <x v="1"/>
    <d v="1990-12-20T00:00:00"/>
    <n v="72.3"/>
    <s v="ssc"/>
    <n v="2008"/>
    <n v="82.6"/>
    <s v="intermediate"/>
    <n v="11852"/>
    <x v="1"/>
    <x v="0"/>
    <x v="5"/>
    <n v="60.45"/>
    <n v="11852"/>
    <n v="0"/>
    <x v="7"/>
    <x v="3"/>
    <n v="435"/>
    <n v="445"/>
    <n v="544"/>
    <n v="0.30840058286030803"/>
    <n v="355"/>
    <n v="-1"/>
    <n v="-1"/>
    <n v="-1"/>
    <n v="-1"/>
    <n v="-1"/>
    <n v="-1"/>
    <n v="0.2009"/>
    <n v="-0.31830000000000003"/>
    <n v="5.5199999999999999E-2"/>
    <n v="-0.40776999999999902"/>
    <n v="0.18640000000000001"/>
    <n v="295000"/>
    <x v="1"/>
    <x v="0"/>
    <n v="474.66666666666669"/>
  </r>
  <r>
    <n v="1076173"/>
    <x v="1"/>
    <d v="1991-12-16T00:00:00"/>
    <n v="83"/>
    <s v="state board"/>
    <n v="2009"/>
    <n v="55"/>
    <s v="state board"/>
    <n v="13131"/>
    <x v="1"/>
    <x v="0"/>
    <x v="1"/>
    <n v="66.31"/>
    <n v="13131"/>
    <n v="1"/>
    <x v="9"/>
    <x v="0"/>
    <n v="525"/>
    <n v="485"/>
    <n v="355"/>
    <n v="0.62264291584993803"/>
    <n v="535"/>
    <n v="-1"/>
    <n v="407"/>
    <n v="-1"/>
    <n v="-1"/>
    <n v="-1"/>
    <n v="-1"/>
    <n v="-1.3080000000000001"/>
    <n v="-0.4536"/>
    <n v="-1.0659000000000001"/>
    <n v="-0.2344"/>
    <n v="-0.86080000000000001"/>
    <n v="320000"/>
    <x v="0"/>
    <x v="0"/>
    <n v="455"/>
  </r>
  <r>
    <n v="1113571"/>
    <x v="1"/>
    <d v="1992-05-02T00:00:00"/>
    <n v="62.15"/>
    <s v="state board"/>
    <n v="2009"/>
    <n v="63"/>
    <s v="state board"/>
    <n v="15041"/>
    <x v="1"/>
    <x v="0"/>
    <x v="5"/>
    <n v="62.4"/>
    <n v="15041"/>
    <n v="0"/>
    <x v="2"/>
    <x v="0"/>
    <n v="440"/>
    <n v="420"/>
    <n v="500"/>
    <n v="0.52592258425205496"/>
    <n v="415"/>
    <n v="-1"/>
    <n v="-1"/>
    <n v="-1"/>
    <n v="-1"/>
    <n v="-1"/>
    <n v="-1"/>
    <n v="1.1335999999999999"/>
    <n v="0.37890000000000001"/>
    <n v="0.31740000000000002"/>
    <n v="-0.36120000000000002"/>
    <n v="9.7299999999999998E-2"/>
    <n v="105000"/>
    <x v="1"/>
    <x v="0"/>
    <n v="453.33333333333331"/>
  </r>
  <r>
    <n v="730091"/>
    <x v="0"/>
    <d v="1989-07-05T00:00:00"/>
    <n v="67.12"/>
    <s v="wbbse"/>
    <n v="2008"/>
    <n v="56.8"/>
    <s v="wbbhse"/>
    <n v="11153"/>
    <x v="1"/>
    <x v="0"/>
    <x v="6"/>
    <n v="72.8"/>
    <n v="11153"/>
    <n v="1"/>
    <x v="5"/>
    <x v="0"/>
    <n v="440"/>
    <n v="410"/>
    <n v="135"/>
    <n v="0.25302837071554601"/>
    <n v="-1"/>
    <n v="-1"/>
    <n v="-1"/>
    <n v="-1"/>
    <n v="-1"/>
    <n v="286"/>
    <n v="-1"/>
    <n v="0.70269999999999999"/>
    <n v="0.87839999999999996"/>
    <n v="0.31740000000000002"/>
    <n v="-0.1076"/>
    <n v="1.0553999999999999"/>
    <n v="80000"/>
    <x v="1"/>
    <x v="0"/>
    <n v="328.33333333333331"/>
  </r>
  <r>
    <n v="217052"/>
    <x v="0"/>
    <d v="1988-03-25T00:00:00"/>
    <n v="87"/>
    <n v="0"/>
    <n v="2005"/>
    <n v="80"/>
    <n v="0"/>
    <n v="4948"/>
    <x v="1"/>
    <x v="0"/>
    <x v="5"/>
    <n v="70"/>
    <n v="4948"/>
    <n v="1"/>
    <x v="12"/>
    <x v="2"/>
    <n v="545"/>
    <n v="495"/>
    <n v="555"/>
    <n v="0.86468541337008498"/>
    <n v="525"/>
    <n v="-1"/>
    <n v="-1"/>
    <n v="-1"/>
    <n v="-1"/>
    <n v="-1"/>
    <n v="-1"/>
    <n v="-1.1900999999999999"/>
    <n v="-0.1232"/>
    <n v="-1.5051000000000001"/>
    <n v="0.76729999999999998"/>
    <n v="0.18640000000000001"/>
    <n v="470000"/>
    <x v="0"/>
    <x v="0"/>
    <n v="531.66666666666663"/>
  </r>
  <r>
    <n v="360581"/>
    <x v="0"/>
    <d v="1991-05-19T00:00:00"/>
    <n v="75"/>
    <n v="0"/>
    <n v="2008"/>
    <n v="91.2"/>
    <n v="0"/>
    <n v="4752"/>
    <x v="1"/>
    <x v="0"/>
    <x v="7"/>
    <n v="72"/>
    <n v="4752"/>
    <n v="0"/>
    <x v="7"/>
    <x v="3"/>
    <n v="315"/>
    <n v="395"/>
    <n v="415"/>
    <n v="0.67074315143312702"/>
    <n v="455"/>
    <n v="-1"/>
    <n v="-1"/>
    <n v="-1"/>
    <n v="-1"/>
    <n v="-1"/>
    <n v="-1"/>
    <n v="-0.57189999999999996"/>
    <n v="3.2800000000000003E-2"/>
    <n v="-0.81569999999999998"/>
    <n v="0.29730000000000001"/>
    <n v="-0.28749999999999998"/>
    <n v="155000"/>
    <x v="1"/>
    <x v="0"/>
    <n v="375"/>
  </r>
  <r>
    <n v="862240"/>
    <x v="1"/>
    <d v="1991-09-04T00:00:00"/>
    <n v="71.5"/>
    <s v="cbse"/>
    <n v="2009"/>
    <n v="68"/>
    <s v="cbse"/>
    <n v="53"/>
    <x v="1"/>
    <x v="0"/>
    <x v="1"/>
    <n v="69"/>
    <n v="53"/>
    <n v="0"/>
    <x v="1"/>
    <x v="0"/>
    <n v="450"/>
    <n v="620"/>
    <n v="430"/>
    <n v="0.48674700843819302"/>
    <n v="405"/>
    <n v="-1"/>
    <n v="376"/>
    <n v="-1"/>
    <n v="-1"/>
    <n v="-1"/>
    <n v="-1"/>
    <n v="-1.8825000000000001"/>
    <n v="0.5454"/>
    <n v="0.47110000000000002"/>
    <n v="2.6814"/>
    <n v="-1.0524"/>
    <n v="180000"/>
    <x v="1"/>
    <x v="0"/>
    <n v="500"/>
  </r>
  <r>
    <n v="520096"/>
    <x v="1"/>
    <d v="1989-10-26T00:00:00"/>
    <n v="77.599999999999994"/>
    <s v="cbse"/>
    <n v="2007"/>
    <n v="77.8"/>
    <s v="cbse"/>
    <n v="70"/>
    <x v="1"/>
    <x v="0"/>
    <x v="7"/>
    <n v="72"/>
    <n v="70"/>
    <n v="0"/>
    <x v="1"/>
    <x v="3"/>
    <n v="555"/>
    <n v="620"/>
    <n v="750"/>
    <n v="0.88412251159373501"/>
    <n v="535"/>
    <n v="-1"/>
    <n v="-1"/>
    <n v="-1"/>
    <n v="-1"/>
    <n v="-1"/>
    <n v="-1"/>
    <n v="-6.9599999999999995E-2"/>
    <n v="1.2807999999999999"/>
    <n v="-0.1988"/>
    <n v="-0.26090000000000002"/>
    <n v="0.34439999999999998"/>
    <n v="180000"/>
    <x v="1"/>
    <x v="0"/>
    <n v="641.66666666666663"/>
  </r>
  <r>
    <n v="1152411"/>
    <x v="1"/>
    <d v="1992-08-12T00:00:00"/>
    <n v="74"/>
    <s v="state board"/>
    <n v="2008"/>
    <n v="71"/>
    <s v="state board"/>
    <n v="1995"/>
    <x v="1"/>
    <x v="0"/>
    <x v="7"/>
    <n v="59.6"/>
    <n v="1995"/>
    <n v="1"/>
    <x v="2"/>
    <x v="1"/>
    <n v="465"/>
    <n v="650"/>
    <n v="655"/>
    <n v="0.97879929264142795"/>
    <n v="605"/>
    <n v="-1"/>
    <n v="561"/>
    <n v="-1"/>
    <n v="-1"/>
    <n v="-1"/>
    <n v="-1"/>
    <n v="-1.7388999999999999"/>
    <n v="4.5900000000000003E-2"/>
    <n v="0.77849999999999997"/>
    <n v="-1.7556"/>
    <n v="1.0553999999999999"/>
    <n v="315000"/>
    <x v="0"/>
    <x v="0"/>
    <n v="590"/>
  </r>
  <r>
    <n v="1038848"/>
    <x v="1"/>
    <d v="1989-06-03T00:00:00"/>
    <n v="77"/>
    <s v="state board - west bengal board of secondary education : wbbse"/>
    <n v="2008"/>
    <n v="74"/>
    <s v="state board - west bengal council of higher secondary education : wbchse"/>
    <n v="15146"/>
    <x v="1"/>
    <x v="0"/>
    <x v="1"/>
    <n v="82"/>
    <n v="15146"/>
    <n v="0"/>
    <x v="5"/>
    <x v="0"/>
    <n v="560"/>
    <n v="425"/>
    <n v="510"/>
    <n v="0.74475835400893897"/>
    <n v="435"/>
    <n v="-1"/>
    <n v="438"/>
    <n v="-1"/>
    <n v="-1"/>
    <n v="-1"/>
    <n v="-1"/>
    <n v="0.27179999999999999"/>
    <n v="-0.1206"/>
    <n v="-1.3733"/>
    <n v="-0.74150000000000005"/>
    <n v="-9.4299999999999995E-2"/>
    <n v="300000"/>
    <x v="0"/>
    <x v="0"/>
    <n v="498.33333333333331"/>
  </r>
  <r>
    <n v="519248"/>
    <x v="1"/>
    <d v="1987-07-26T00:00:00"/>
    <n v="62"/>
    <s v="cbse"/>
    <n v="2005"/>
    <n v="61"/>
    <s v="cbse"/>
    <n v="10950"/>
    <x v="0"/>
    <x v="1"/>
    <x v="1"/>
    <n v="72"/>
    <n v="10950"/>
    <n v="0"/>
    <x v="4"/>
    <x v="3"/>
    <n v="575"/>
    <n v="575"/>
    <n v="404"/>
    <n v="0.48674700843819302"/>
    <n v="495"/>
    <n v="-1"/>
    <n v="376"/>
    <n v="-1"/>
    <n v="-1"/>
    <n v="-1"/>
    <n v="-1"/>
    <n v="0.99"/>
    <n v="0.87839999999999996"/>
    <n v="0.77849999999999997"/>
    <n v="-0.74150000000000005"/>
    <n v="0.28889999999999999"/>
    <n v="360000"/>
    <x v="0"/>
    <x v="0"/>
    <n v="518"/>
  </r>
  <r>
    <n v="632267"/>
    <x v="0"/>
    <d v="1992-01-02T00:00:00"/>
    <n v="75"/>
    <s v="cbse"/>
    <n v="2009"/>
    <n v="73"/>
    <s v="cbse"/>
    <n v="9786"/>
    <x v="1"/>
    <x v="0"/>
    <x v="12"/>
    <n v="65"/>
    <n v="9786"/>
    <n v="0"/>
    <x v="10"/>
    <x v="0"/>
    <n v="360"/>
    <n v="415"/>
    <n v="255"/>
    <n v="-1"/>
    <n v="-1"/>
    <n v="-1"/>
    <n v="-1"/>
    <n v="-1"/>
    <n v="-1"/>
    <n v="-1"/>
    <n v="-1"/>
    <n v="1.2771999999999999"/>
    <n v="-0.1206"/>
    <n v="-1.3733"/>
    <n v="-0.4879"/>
    <n v="0.86370000000000002"/>
    <n v="80000"/>
    <x v="1"/>
    <x v="0"/>
    <n v="343.33333333333331"/>
  </r>
  <r>
    <n v="530178"/>
    <x v="1"/>
    <d v="1990-07-15T00:00:00"/>
    <n v="66"/>
    <s v="state board"/>
    <n v="2007"/>
    <n v="68"/>
    <s v="state board"/>
    <n v="11759"/>
    <x v="1"/>
    <x v="0"/>
    <x v="4"/>
    <n v="69.7"/>
    <n v="11759"/>
    <n v="0"/>
    <x v="14"/>
    <x v="0"/>
    <n v="545"/>
    <n v="560"/>
    <n v="400"/>
    <n v="0.13044173571957399"/>
    <n v="-1"/>
    <n v="-1"/>
    <n v="-1"/>
    <n v="286"/>
    <n v="-1"/>
    <n v="-1"/>
    <n v="-1"/>
    <n v="-1.2286999999999999"/>
    <n v="-0.90329999999999999"/>
    <n v="-0.1988"/>
    <n v="2.4712000000000001"/>
    <n v="0.34439999999999998"/>
    <n v="180000"/>
    <x v="1"/>
    <x v="0"/>
    <n v="501.66666666666669"/>
  </r>
  <r>
    <n v="132776"/>
    <x v="0"/>
    <d v="1988-08-28T00:00:00"/>
    <n v="91.84"/>
    <s v="karnataka secondary education examination board"/>
    <n v="2006"/>
    <n v="78"/>
    <s v="department of pre-university education"/>
    <n v="326"/>
    <x v="1"/>
    <x v="0"/>
    <x v="7"/>
    <n v="66.11"/>
    <n v="326"/>
    <n v="1"/>
    <x v="9"/>
    <x v="4"/>
    <n v="535"/>
    <n v="565"/>
    <n v="445"/>
    <n v="0.84312372666574198"/>
    <n v="515"/>
    <n v="-1"/>
    <n v="-1"/>
    <n v="-1"/>
    <n v="-1"/>
    <n v="-1"/>
    <n v="-1"/>
    <n v="0.35549999999999998"/>
    <n v="0.65680000000000005"/>
    <n v="0.81710000000000005"/>
    <n v="-1.8179000000000001"/>
    <n v="-0.28749999999999998"/>
    <n v="335000"/>
    <x v="0"/>
    <x v="0"/>
    <n v="515"/>
  </r>
  <r>
    <n v="1232775"/>
    <x v="1"/>
    <d v="1991-02-13T00:00:00"/>
    <n v="87"/>
    <s v="cbse"/>
    <n v="2009"/>
    <n v="70"/>
    <s v="cbse"/>
    <n v="33"/>
    <x v="1"/>
    <x v="0"/>
    <x v="5"/>
    <n v="62"/>
    <n v="33"/>
    <n v="0"/>
    <x v="8"/>
    <x v="0"/>
    <n v="710"/>
    <n v="555"/>
    <n v="570"/>
    <n v="0.62264291584993803"/>
    <n v="575"/>
    <n v="-1"/>
    <n v="407"/>
    <n v="-1"/>
    <n v="-1"/>
    <n v="-1"/>
    <n v="-1"/>
    <n v="-0.58989999999999998"/>
    <n v="-0.78659999999999997"/>
    <n v="-0.91220000000000001"/>
    <n v="0.2727"/>
    <n v="-0.47760000000000002"/>
    <n v="300000"/>
    <x v="0"/>
    <x v="0"/>
    <n v="611.66666666666663"/>
  </r>
  <r>
    <n v="261601"/>
    <x v="1"/>
    <d v="1988-04-03T00:00:00"/>
    <n v="73.2"/>
    <s v="cbse"/>
    <n v="2005"/>
    <n v="60.8"/>
    <s v="cbse"/>
    <n v="6874"/>
    <x v="1"/>
    <x v="2"/>
    <x v="8"/>
    <n v="67"/>
    <n v="6874"/>
    <n v="0"/>
    <x v="14"/>
    <x v="2"/>
    <n v="425"/>
    <n v="445"/>
    <n v="435"/>
    <n v="0.70409041213131396"/>
    <n v="465"/>
    <n v="-1"/>
    <n v="-1"/>
    <n v="-1"/>
    <n v="-1"/>
    <n v="-1"/>
    <n v="-1"/>
    <n v="-1.6537999999999999"/>
    <n v="-1.2153"/>
    <n v="-2.2307999999999999"/>
    <n v="0.76729999999999998"/>
    <n v="0.6603"/>
    <n v="80000"/>
    <x v="1"/>
    <x v="0"/>
    <n v="435"/>
  </r>
  <r>
    <n v="1067148"/>
    <x v="1"/>
    <d v="1992-09-03T00:00:00"/>
    <n v="70.599999999999994"/>
    <s v="cbse"/>
    <n v="2010"/>
    <n v="78.67"/>
    <s v="state board"/>
    <n v="182"/>
    <x v="1"/>
    <x v="0"/>
    <x v="6"/>
    <n v="75.84"/>
    <n v="182"/>
    <n v="1"/>
    <x v="9"/>
    <x v="1"/>
    <n v="580"/>
    <n v="485"/>
    <n v="510"/>
    <n v="5.3160305282683701E-2"/>
    <n v="285"/>
    <n v="196"/>
    <n v="-1"/>
    <n v="-1"/>
    <n v="-1"/>
    <n v="-1"/>
    <n v="-1"/>
    <n v="0.55910000000000004"/>
    <n v="0.21240000000000001"/>
    <n v="-1.2196"/>
    <n v="-0.74150000000000005"/>
    <n v="-0.86080000000000001"/>
    <n v="300000"/>
    <x v="0"/>
    <x v="0"/>
    <n v="525"/>
  </r>
  <r>
    <n v="859919"/>
    <x v="1"/>
    <d v="1991-08-13T00:00:00"/>
    <n v="87.2"/>
    <s v="state board"/>
    <n v="2009"/>
    <n v="71.67"/>
    <s v="state board"/>
    <n v="1436"/>
    <x v="1"/>
    <x v="0"/>
    <x v="13"/>
    <n v="74.55"/>
    <n v="1436"/>
    <n v="0"/>
    <x v="9"/>
    <x v="0"/>
    <n v="325"/>
    <n v="470"/>
    <n v="470"/>
    <n v="0.35653648772447499"/>
    <n v="505"/>
    <n v="-1"/>
    <n v="346"/>
    <n v="-1"/>
    <n v="-1"/>
    <n v="-1"/>
    <n v="-1"/>
    <n v="1.7081"/>
    <n v="1.3778999999999999"/>
    <n v="1.3933"/>
    <n v="-0.2344"/>
    <n v="1.6302000000000001"/>
    <n v="180000"/>
    <x v="1"/>
    <x v="0"/>
    <n v="421.66666666666669"/>
  </r>
  <r>
    <n v="732766"/>
    <x v="1"/>
    <d v="1992-09-19T00:00:00"/>
    <n v="68.599999999999994"/>
    <s v="bseb"/>
    <n v="2009"/>
    <n v="69.400000000000006"/>
    <s v="bseb"/>
    <n v="11166"/>
    <x v="1"/>
    <x v="0"/>
    <x v="6"/>
    <n v="78"/>
    <n v="11166"/>
    <n v="0"/>
    <x v="5"/>
    <x v="0"/>
    <n v="430"/>
    <n v="495"/>
    <n v="575"/>
    <n v="5.8792800008353401E-2"/>
    <n v="495"/>
    <n v="200"/>
    <n v="-1"/>
    <n v="-1"/>
    <n v="-1"/>
    <n v="-1"/>
    <n v="-1"/>
    <n v="-1.0207999999999999"/>
    <n v="-0.78659999999999997"/>
    <n v="-2.2953999999999999"/>
    <n v="-0.36120000000000002"/>
    <n v="0.67210000000000003"/>
    <n v="300000"/>
    <x v="0"/>
    <x v="0"/>
    <n v="500"/>
  </r>
  <r>
    <n v="815109"/>
    <x v="1"/>
    <d v="1989-09-14T00:00:00"/>
    <n v="56.16"/>
    <s v="state board"/>
    <n v="2006"/>
    <n v="54.08"/>
    <s v="state board"/>
    <n v="11942"/>
    <x v="1"/>
    <x v="0"/>
    <x v="6"/>
    <n v="61.28"/>
    <n v="11942"/>
    <n v="0"/>
    <x v="1"/>
    <x v="3"/>
    <n v="465"/>
    <n v="495"/>
    <n v="355"/>
    <n v="0.64938971484669095"/>
    <n v="355"/>
    <n v="356"/>
    <n v="-1"/>
    <n v="-1"/>
    <n v="-1"/>
    <n v="-1"/>
    <n v="356"/>
    <n v="0.70269999999999999"/>
    <n v="0.37890000000000001"/>
    <n v="0.47110000000000002"/>
    <n v="0.77980000000000005"/>
    <n v="-0.28589999999999999"/>
    <n v="200000"/>
    <x v="1"/>
    <x v="0"/>
    <n v="438.33333333333331"/>
  </r>
  <r>
    <n v="322685"/>
    <x v="1"/>
    <d v="1990-03-21T00:00:00"/>
    <n v="87"/>
    <s v="cbse"/>
    <n v="2008"/>
    <n v="73"/>
    <s v="cbse"/>
    <n v="3427"/>
    <x v="1"/>
    <x v="0"/>
    <x v="5"/>
    <n v="75"/>
    <n v="3427"/>
    <n v="0"/>
    <x v="10"/>
    <x v="3"/>
    <n v="685"/>
    <n v="395"/>
    <n v="464"/>
    <n v="0.563267823666597"/>
    <n v="425"/>
    <n v="-1"/>
    <n v="-1"/>
    <n v="-1"/>
    <n v="-1"/>
    <n v="-1"/>
    <n v="-1"/>
    <n v="-1.3447"/>
    <n v="3.2800000000000003E-2"/>
    <n v="-0.48909999999999998"/>
    <n v="0.29730000000000001"/>
    <n v="2.8400000000000002E-2"/>
    <n v="325000"/>
    <x v="0"/>
    <x v="0"/>
    <n v="514.66666666666663"/>
  </r>
  <r>
    <n v="572458"/>
    <x v="1"/>
    <d v="1990-06-05T00:00:00"/>
    <n v="58"/>
    <s v="state board"/>
    <n v="2007"/>
    <n v="66.400000000000006"/>
    <s v="state board"/>
    <n v="2541"/>
    <x v="1"/>
    <x v="0"/>
    <x v="6"/>
    <n v="66"/>
    <n v="2541"/>
    <n v="0"/>
    <x v="14"/>
    <x v="3"/>
    <n v="335"/>
    <n v="455"/>
    <n v="595"/>
    <n v="-1"/>
    <n v="305"/>
    <n v="-1"/>
    <n v="-1"/>
    <n v="-1"/>
    <n v="-1"/>
    <n v="-1"/>
    <n v="-1"/>
    <n v="0.84789999999999999"/>
    <n v="0.90280000000000005"/>
    <n v="-0.4899"/>
    <n v="-0.81769999999999998"/>
    <n v="0.79059999999999997"/>
    <n v="370000"/>
    <x v="0"/>
    <x v="0"/>
    <n v="461.66666666666669"/>
  </r>
  <r>
    <n v="911998"/>
    <x v="1"/>
    <d v="1992-01-01T00:00:00"/>
    <n v="91"/>
    <s v="cbse"/>
    <n v="2009"/>
    <n v="83.6"/>
    <s v="cbse"/>
    <n v="51"/>
    <x v="1"/>
    <x v="0"/>
    <x v="1"/>
    <n v="76.2"/>
    <n v="51"/>
    <n v="0"/>
    <x v="1"/>
    <x v="1"/>
    <n v="615"/>
    <n v="560"/>
    <n v="695"/>
    <n v="0.70409041213131396"/>
    <n v="465"/>
    <n v="-1"/>
    <n v="-1"/>
    <n v="-1"/>
    <n v="-1"/>
    <n v="-1"/>
    <n v="-1"/>
    <n v="0.70269999999999999"/>
    <n v="-0.95309999999999995"/>
    <n v="-0.6048"/>
    <n v="-0.995"/>
    <n v="-1.244"/>
    <n v="350000"/>
    <x v="0"/>
    <x v="0"/>
    <n v="623.33333333333337"/>
  </r>
  <r>
    <n v="205705"/>
    <x v="0"/>
    <d v="1989-04-26T00:00:00"/>
    <n v="68"/>
    <n v="0"/>
    <n v="2007"/>
    <n v="65"/>
    <n v="0"/>
    <n v="5508"/>
    <x v="1"/>
    <x v="0"/>
    <x v="5"/>
    <n v="74"/>
    <n v="5508"/>
    <n v="0"/>
    <x v="10"/>
    <x v="2"/>
    <n v="535"/>
    <n v="445"/>
    <n v="525"/>
    <n v="0.34231489991181502"/>
    <n v="365"/>
    <n v="-1"/>
    <n v="-1"/>
    <n v="-1"/>
    <n v="-1"/>
    <n v="-1"/>
    <n v="-1"/>
    <n v="-0.4173"/>
    <n v="0.3448"/>
    <n v="0.67200000000000004"/>
    <n v="1.5899000000000001"/>
    <n v="-0.1295"/>
    <n v="500000"/>
    <x v="0"/>
    <x v="0"/>
    <n v="501.66666666666669"/>
  </r>
  <r>
    <n v="1200378"/>
    <x v="1"/>
    <d v="1990-09-09T00:00:00"/>
    <n v="70.2"/>
    <s v="cbse"/>
    <n v="2008"/>
    <n v="63.4"/>
    <s v="cbse"/>
    <n v="9738"/>
    <x v="1"/>
    <x v="0"/>
    <x v="6"/>
    <n v="65.88"/>
    <n v="9738"/>
    <n v="0"/>
    <x v="1"/>
    <x v="0"/>
    <n v="465"/>
    <n v="545"/>
    <n v="390"/>
    <n v="0.207392169717661"/>
    <n v="-1"/>
    <n v="260"/>
    <n v="-1"/>
    <n v="-1"/>
    <n v="-1"/>
    <n v="324"/>
    <n v="-1"/>
    <n v="1.2771999999999999"/>
    <n v="1.0448999999999999"/>
    <n v="1.7007000000000001"/>
    <n v="0.5262"/>
    <n v="0.67210000000000003"/>
    <n v="200000"/>
    <x v="1"/>
    <x v="0"/>
    <n v="466.66666666666669"/>
  </r>
  <r>
    <n v="755067"/>
    <x v="1"/>
    <d v="1990-05-20T00:00:00"/>
    <n v="66.849999999999994"/>
    <s v="state board"/>
    <n v="2008"/>
    <n v="59.11"/>
    <s v="state board"/>
    <n v="1906"/>
    <x v="1"/>
    <x v="0"/>
    <x v="5"/>
    <n v="82.1"/>
    <n v="1906"/>
    <n v="1"/>
    <x v="5"/>
    <x v="0"/>
    <n v="520"/>
    <n v="660"/>
    <n v="620"/>
    <n v="0.79358061454850604"/>
    <n v="495"/>
    <n v="-1"/>
    <n v="-1"/>
    <n v="-1"/>
    <n v="-1"/>
    <n v="-1"/>
    <n v="-1"/>
    <n v="0.27179999999999999"/>
    <n v="-0.1206"/>
    <n v="-1.2196"/>
    <n v="-0.36120000000000002"/>
    <n v="-0.66920000000000002"/>
    <n v="335000"/>
    <x v="0"/>
    <x v="0"/>
    <n v="600"/>
  </r>
  <r>
    <n v="313406"/>
    <x v="1"/>
    <d v="1989-09-30T00:00:00"/>
    <n v="82.67"/>
    <s v="ssc"/>
    <n v="2008"/>
    <n v="90.1"/>
    <s v="board of intermediate education"/>
    <n v="8819"/>
    <x v="1"/>
    <x v="0"/>
    <x v="6"/>
    <n v="76.56"/>
    <n v="8819"/>
    <n v="1"/>
    <x v="6"/>
    <x v="3"/>
    <n v="415"/>
    <n v="435"/>
    <n v="595"/>
    <n v="0.69447932770846299"/>
    <n v="425"/>
    <n v="366"/>
    <n v="-1"/>
    <n v="-1"/>
    <n v="-1"/>
    <n v="233"/>
    <n v="-1"/>
    <n v="1.1283000000000001"/>
    <n v="1.4368000000000001"/>
    <n v="1.1073999999999999"/>
    <n v="6.2300000000000001E-2"/>
    <n v="0.77880000000000005"/>
    <n v="410000"/>
    <x v="0"/>
    <x v="0"/>
    <n v="481.66666666666669"/>
  </r>
  <r>
    <n v="795920"/>
    <x v="1"/>
    <d v="1990-06-21T00:00:00"/>
    <n v="86"/>
    <s v="cbse"/>
    <n v="2009"/>
    <n v="87"/>
    <s v="cbse"/>
    <n v="222"/>
    <x v="1"/>
    <x v="0"/>
    <x v="12"/>
    <n v="67.77"/>
    <n v="222"/>
    <n v="0"/>
    <x v="16"/>
    <x v="1"/>
    <n v="485"/>
    <n v="605"/>
    <n v="665"/>
    <n v="0.93839913679117504"/>
    <n v="455"/>
    <n v="-1"/>
    <n v="-1"/>
    <n v="-1"/>
    <n v="553"/>
    <n v="-1"/>
    <n v="-1"/>
    <n v="1.7081"/>
    <n v="1.2114"/>
    <n v="1.5469999999999999"/>
    <n v="-0.74150000000000005"/>
    <n v="0.86370000000000002"/>
    <n v="450000"/>
    <x v="0"/>
    <x v="0"/>
    <n v="585"/>
  </r>
  <r>
    <n v="265225"/>
    <x v="0"/>
    <d v="1990-09-14T00:00:00"/>
    <n v="56.78"/>
    <s v="rajasthan board"/>
    <n v="2007"/>
    <n v="48.34"/>
    <s v="rajasthan board"/>
    <n v="6351"/>
    <x v="1"/>
    <x v="0"/>
    <x v="5"/>
    <n v="66.34"/>
    <n v="6351"/>
    <n v="0"/>
    <x v="12"/>
    <x v="2"/>
    <n v="335"/>
    <n v="454"/>
    <n v="525"/>
    <n v="0.19015340560101801"/>
    <n v="315"/>
    <n v="-1"/>
    <n v="-1"/>
    <n v="-1"/>
    <n v="-1"/>
    <n v="-1"/>
    <n v="-1"/>
    <n v="-0.57189999999999996"/>
    <n v="3.2800000000000003E-2"/>
    <n v="-0.1988"/>
    <n v="-1.1128"/>
    <n v="0.6603"/>
    <n v="200000"/>
    <x v="1"/>
    <x v="0"/>
    <n v="438"/>
  </r>
  <r>
    <n v="1091356"/>
    <x v="1"/>
    <d v="1989-12-14T00:00:00"/>
    <n v="77.8"/>
    <s v="icse"/>
    <n v="2008"/>
    <n v="60.6"/>
    <s v="cbse"/>
    <n v="4525"/>
    <x v="1"/>
    <x v="0"/>
    <x v="1"/>
    <n v="62.9"/>
    <n v="4525"/>
    <n v="0"/>
    <x v="9"/>
    <x v="0"/>
    <n v="640"/>
    <n v="650"/>
    <n v="500"/>
    <n v="0.86468541337008498"/>
    <n v="525"/>
    <n v="-1"/>
    <n v="-1"/>
    <n v="-1"/>
    <n v="-1"/>
    <n v="-1"/>
    <n v="-1"/>
    <n v="0.55910000000000004"/>
    <n v="1.3778999999999999"/>
    <n v="0.01"/>
    <n v="-1.2485999999999999"/>
    <n v="-0.47760000000000002"/>
    <n v="120000"/>
    <x v="1"/>
    <x v="0"/>
    <n v="596.66666666666663"/>
  </r>
  <r>
    <n v="1218505"/>
    <x v="0"/>
    <d v="1991-04-18T00:00:00"/>
    <n v="84.4"/>
    <s v="state board"/>
    <n v="2009"/>
    <n v="79.8"/>
    <s v="state board"/>
    <n v="5722"/>
    <x v="1"/>
    <x v="0"/>
    <x v="6"/>
    <n v="75.150000000000006"/>
    <n v="5722"/>
    <n v="0"/>
    <x v="13"/>
    <x v="0"/>
    <n v="440"/>
    <n v="530"/>
    <n v="450"/>
    <n v="-1"/>
    <n v="-1"/>
    <n v="-1"/>
    <n v="-1"/>
    <n v="-1"/>
    <n v="-1"/>
    <n v="-1"/>
    <n v="-1"/>
    <n v="0.12820000000000001"/>
    <n v="0.21240000000000001"/>
    <n v="-0.14369999999999999"/>
    <n v="0.1459"/>
    <n v="0.48049999999999998"/>
    <n v="105000"/>
    <x v="1"/>
    <x v="0"/>
    <n v="473.33333333333331"/>
  </r>
  <r>
    <n v="898656"/>
    <x v="1"/>
    <d v="1992-10-13T00:00:00"/>
    <n v="64"/>
    <s v="state board"/>
    <n v="2009"/>
    <n v="77"/>
    <s v="state board"/>
    <n v="66"/>
    <x v="1"/>
    <x v="0"/>
    <x v="6"/>
    <n v="66"/>
    <n v="66"/>
    <n v="0"/>
    <x v="1"/>
    <x v="1"/>
    <n v="405"/>
    <n v="470"/>
    <n v="500"/>
    <n v="0.99179242802394096"/>
    <n v="-1"/>
    <n v="-1"/>
    <n v="-1"/>
    <n v="-1"/>
    <n v="-1"/>
    <n v="516"/>
    <n v="-1"/>
    <n v="-1.0207999999999999"/>
    <n v="-1.4525999999999999"/>
    <n v="0.62480000000000002"/>
    <n v="-0.995"/>
    <n v="9.7299999999999998E-2"/>
    <n v="240000"/>
    <x v="1"/>
    <x v="0"/>
    <n v="458.33333333333331"/>
  </r>
  <r>
    <n v="1061658"/>
    <x v="1"/>
    <d v="1992-02-15T00:00:00"/>
    <n v="68.33"/>
    <s v="state board"/>
    <n v="2010"/>
    <n v="82.4"/>
    <s v="state board"/>
    <n v="9837"/>
    <x v="1"/>
    <x v="0"/>
    <x v="6"/>
    <n v="69.400000000000006"/>
    <n v="9837"/>
    <n v="1"/>
    <x v="6"/>
    <x v="1"/>
    <n v="525"/>
    <n v="545"/>
    <n v="475"/>
    <n v="0.64938971484669095"/>
    <n v="295"/>
    <n v="356"/>
    <n v="-1"/>
    <n v="-1"/>
    <n v="-1"/>
    <n v="292"/>
    <n v="-1"/>
    <n v="0.84630000000000005"/>
    <n v="0.87839999999999996"/>
    <n v="-0.6048"/>
    <n v="0.90659999999999996"/>
    <n v="0.48049999999999998"/>
    <n v="120000"/>
    <x v="1"/>
    <x v="0"/>
    <n v="515"/>
  </r>
  <r>
    <n v="611740"/>
    <x v="1"/>
    <d v="1992-06-03T00:00:00"/>
    <n v="78.2"/>
    <s v="state board"/>
    <n v="2008"/>
    <n v="84.5"/>
    <s v="icse"/>
    <n v="64"/>
    <x v="1"/>
    <x v="0"/>
    <x v="27"/>
    <n v="72.3"/>
    <n v="64"/>
    <n v="0"/>
    <x v="1"/>
    <x v="0"/>
    <n v="650"/>
    <n v="580"/>
    <n v="545"/>
    <n v="-1"/>
    <n v="435"/>
    <n v="-1"/>
    <n v="-1"/>
    <n v="-1"/>
    <n v="-1"/>
    <n v="-1"/>
    <n v="-1"/>
    <n v="-0.159"/>
    <n v="0.37890000000000001"/>
    <n v="-1.0659000000000001"/>
    <n v="-0.86819999999999997"/>
    <n v="-9.4299999999999995E-2"/>
    <n v="300000"/>
    <x v="0"/>
    <x v="0"/>
    <n v="591.66666666666663"/>
  </r>
  <r>
    <n v="1262255"/>
    <x v="1"/>
    <d v="1991-04-28T00:00:00"/>
    <n v="75"/>
    <s v="cbse"/>
    <n v="2009"/>
    <n v="70"/>
    <s v="cbse"/>
    <n v="5812"/>
    <x v="1"/>
    <x v="0"/>
    <x v="1"/>
    <n v="65"/>
    <n v="5812"/>
    <n v="1"/>
    <x v="12"/>
    <x v="1"/>
    <n v="640"/>
    <n v="565"/>
    <n v="465"/>
    <n v="0.62264291584993803"/>
    <n v="525"/>
    <n v="-1"/>
    <n v="407"/>
    <n v="-1"/>
    <n v="-1"/>
    <n v="-1"/>
    <n v="-1"/>
    <n v="-1.54E-2"/>
    <n v="0.37890000000000001"/>
    <n v="1.2396"/>
    <n v="0.5262"/>
    <n v="0.67210000000000003"/>
    <n v="315000"/>
    <x v="0"/>
    <x v="0"/>
    <n v="556.66666666666663"/>
  </r>
  <r>
    <n v="338449"/>
    <x v="1"/>
    <d v="1990-11-26T00:00:00"/>
    <n v="69"/>
    <s v="state board"/>
    <n v="2009"/>
    <n v="81.400000000000006"/>
    <s v="state board"/>
    <n v="11637"/>
    <x v="1"/>
    <x v="0"/>
    <x v="7"/>
    <n v="69.680000000000007"/>
    <n v="11637"/>
    <n v="0"/>
    <x v="13"/>
    <x v="0"/>
    <n v="425"/>
    <n v="515"/>
    <n v="565"/>
    <n v="0.62264291584993803"/>
    <n v="525"/>
    <n v="-1"/>
    <n v="407"/>
    <n v="-1"/>
    <n v="-1"/>
    <n v="-1"/>
    <n v="-1"/>
    <n v="-1.2286999999999999"/>
    <n v="0.3448"/>
    <n v="0.38169999999999998"/>
    <n v="0.53232999999999997"/>
    <n v="-0.60350000000000004"/>
    <n v="180000"/>
    <x v="1"/>
    <x v="0"/>
    <n v="501.66666666666669"/>
  </r>
  <r>
    <n v="669506"/>
    <x v="0"/>
    <d v="1992-08-05T00:00:00"/>
    <n v="89"/>
    <s v="state board"/>
    <n v="2009"/>
    <n v="95"/>
    <s v="state board"/>
    <n v="7269"/>
    <x v="1"/>
    <x v="0"/>
    <x v="1"/>
    <n v="83.66"/>
    <n v="7269"/>
    <n v="1"/>
    <x v="6"/>
    <x v="0"/>
    <n v="430"/>
    <n v="485"/>
    <n v="620"/>
    <n v="0.86468541337008498"/>
    <n v="525"/>
    <n v="-1"/>
    <n v="-1"/>
    <n v="-1"/>
    <n v="-1"/>
    <n v="-1"/>
    <n v="-1"/>
    <n v="-0.44629999999999997"/>
    <n v="-0.95309999999999995"/>
    <n v="0.01"/>
    <n v="0.39950000000000002"/>
    <n v="-0.66920000000000002"/>
    <n v="300000"/>
    <x v="0"/>
    <x v="0"/>
    <n v="511.66666666666669"/>
  </r>
  <r>
    <n v="632729"/>
    <x v="1"/>
    <d v="1991-08-13T00:00:00"/>
    <n v="80"/>
    <s v="cbse"/>
    <n v="2009"/>
    <n v="70"/>
    <s v="cbse"/>
    <n v="9737"/>
    <x v="1"/>
    <x v="0"/>
    <x v="6"/>
    <n v="71"/>
    <n v="9737"/>
    <n v="0"/>
    <x v="1"/>
    <x v="0"/>
    <n v="520"/>
    <n v="510"/>
    <n v="385"/>
    <n v="0.124502074009537"/>
    <n v="-1"/>
    <n v="233"/>
    <n v="-1"/>
    <n v="-1"/>
    <n v="-1"/>
    <n v="-1"/>
    <n v="-1"/>
    <n v="-3.4624000000000001"/>
    <n v="-5.7816000000000001"/>
    <n v="-4.6009000000000002"/>
    <n v="-0.36120000000000002"/>
    <n v="-6.9924999999999997"/>
    <n v="420000"/>
    <x v="0"/>
    <x v="0"/>
    <n v="471.66666666666669"/>
  </r>
  <r>
    <n v="211840"/>
    <x v="0"/>
    <d v="1989-08-16T00:00:00"/>
    <n v="86"/>
    <n v="0"/>
    <n v="2007"/>
    <n v="75.2"/>
    <n v="0"/>
    <n v="176"/>
    <x v="1"/>
    <x v="0"/>
    <x v="5"/>
    <n v="76.599999999999994"/>
    <n v="176"/>
    <n v="0"/>
    <x v="4"/>
    <x v="2"/>
    <n v="455"/>
    <n v="435"/>
    <n v="565"/>
    <n v="0.86468541337008498"/>
    <n v="525"/>
    <n v="-1"/>
    <n v="-1"/>
    <n v="-1"/>
    <n v="-1"/>
    <n v="-1"/>
    <n v="-1"/>
    <n v="-2.5811000000000002"/>
    <n v="3.2800000000000003E-2"/>
    <n v="0.38169999999999998"/>
    <n v="0.4148"/>
    <n v="-1.0773999999999999"/>
    <n v="35000"/>
    <x v="1"/>
    <x v="0"/>
    <n v="485"/>
  </r>
  <r>
    <n v="638979"/>
    <x v="1"/>
    <d v="1991-10-20T00:00:00"/>
    <n v="89"/>
    <s v="state board"/>
    <n v="2009"/>
    <n v="92.5"/>
    <s v="state board"/>
    <n v="11993"/>
    <x v="1"/>
    <x v="0"/>
    <x v="1"/>
    <n v="87.9"/>
    <n v="11993"/>
    <n v="0"/>
    <x v="7"/>
    <x v="0"/>
    <n v="485"/>
    <n v="525"/>
    <n v="665"/>
    <n v="0.67074315143312702"/>
    <n v="455"/>
    <n v="-1"/>
    <n v="-1"/>
    <n v="-1"/>
    <n v="-1"/>
    <n v="-1"/>
    <n v="-1"/>
    <n v="0.55910000000000004"/>
    <n v="1.3778999999999999"/>
    <n v="0.62480000000000002"/>
    <n v="-0.74150000000000005"/>
    <n v="-0.28589999999999999"/>
    <n v="300000"/>
    <x v="0"/>
    <x v="0"/>
    <n v="558.33333333333337"/>
  </r>
  <r>
    <n v="536947"/>
    <x v="0"/>
    <d v="1992-03-14T00:00:00"/>
    <n v="78.61"/>
    <n v="0"/>
    <n v="2009"/>
    <n v="76.33"/>
    <n v="0"/>
    <n v="11620"/>
    <x v="1"/>
    <x v="0"/>
    <x v="5"/>
    <n v="63"/>
    <n v="11620"/>
    <n v="0"/>
    <x v="2"/>
    <x v="0"/>
    <n v="485"/>
    <n v="475"/>
    <n v="445"/>
    <n v="0.81941652983588797"/>
    <n v="505"/>
    <n v="-1"/>
    <n v="-1"/>
    <n v="-1"/>
    <n v="-1"/>
    <n v="-1"/>
    <n v="-1"/>
    <n v="-1.4992000000000001"/>
    <n v="-0.55230000000000001"/>
    <n v="1.1436999999999999"/>
    <n v="-0.64280000000000004"/>
    <n v="0.18640000000000001"/>
    <n v="400000"/>
    <x v="0"/>
    <x v="0"/>
    <n v="468.33333333333331"/>
  </r>
  <r>
    <n v="1190941"/>
    <x v="1"/>
    <d v="1993-08-13T00:00:00"/>
    <n v="86"/>
    <s v="state board"/>
    <n v="2010"/>
    <n v="92"/>
    <s v="state board"/>
    <n v="1947"/>
    <x v="1"/>
    <x v="0"/>
    <x v="6"/>
    <n v="72"/>
    <n v="1947"/>
    <n v="0"/>
    <x v="7"/>
    <x v="1"/>
    <n v="350"/>
    <n v="590"/>
    <n v="570"/>
    <n v="0.493596387301038"/>
    <n v="415"/>
    <n v="324"/>
    <n v="-1"/>
    <n v="-1"/>
    <n v="-1"/>
    <n v="-1"/>
    <n v="-1"/>
    <n v="0.84630000000000005"/>
    <n v="4.5900000000000003E-2"/>
    <n v="-0.2974"/>
    <n v="-0.74150000000000005"/>
    <n v="-0.47760000000000002"/>
    <n v="320000"/>
    <x v="0"/>
    <x v="0"/>
    <n v="503.33333333333331"/>
  </r>
  <r>
    <n v="902947"/>
    <x v="1"/>
    <d v="1992-12-27T00:00:00"/>
    <n v="82"/>
    <s v="state board"/>
    <n v="2010"/>
    <n v="88"/>
    <s v="state board"/>
    <n v="9775"/>
    <x v="1"/>
    <x v="0"/>
    <x v="6"/>
    <n v="75.02"/>
    <n v="9775"/>
    <n v="1"/>
    <x v="6"/>
    <x v="1"/>
    <n v="660"/>
    <n v="470"/>
    <n v="355"/>
    <n v="0.207392169717661"/>
    <n v="395"/>
    <n v="260"/>
    <n v="-1"/>
    <n v="-1"/>
    <n v="-1"/>
    <n v="-1"/>
    <n v="-1"/>
    <n v="1.4208000000000001"/>
    <n v="1.2114"/>
    <n v="0.31740000000000002"/>
    <n v="-0.995"/>
    <n v="0.48049999999999998"/>
    <n v="270000"/>
    <x v="1"/>
    <x v="0"/>
    <n v="495"/>
  </r>
  <r>
    <n v="644845"/>
    <x v="0"/>
    <d v="1991-03-20T00:00:00"/>
    <n v="94.4"/>
    <s v="cbse"/>
    <n v="2008"/>
    <n v="86.8"/>
    <s v="cbse"/>
    <n v="124"/>
    <x v="1"/>
    <x v="0"/>
    <x v="10"/>
    <n v="90.3"/>
    <n v="124"/>
    <n v="0"/>
    <x v="10"/>
    <x v="0"/>
    <n v="640"/>
    <n v="495"/>
    <n v="620"/>
    <n v="0.99138693278146595"/>
    <n v="-1"/>
    <n v="-1"/>
    <n v="-1"/>
    <n v="-1"/>
    <n v="633"/>
    <n v="-1"/>
    <n v="-1"/>
    <n v="-0.44629999999999997"/>
    <n v="0.21240000000000001"/>
    <n v="-1.0659000000000001"/>
    <n v="-0.36120000000000002"/>
    <n v="-0.28589999999999999"/>
    <n v="350000"/>
    <x v="0"/>
    <x v="0"/>
    <n v="585"/>
  </r>
  <r>
    <n v="267864"/>
    <x v="1"/>
    <d v="1988-04-23T00:00:00"/>
    <n v="78.400000000000006"/>
    <s v="kseb"/>
    <n v="2005"/>
    <n v="57.8"/>
    <s v="pu board ,karnataka"/>
    <n v="462"/>
    <x v="1"/>
    <x v="2"/>
    <x v="8"/>
    <n v="75.89"/>
    <n v="462"/>
    <n v="1"/>
    <x v="9"/>
    <x v="2"/>
    <n v="435"/>
    <n v="394"/>
    <n v="324"/>
    <n v="0.67074315143312702"/>
    <n v="455"/>
    <n v="-1"/>
    <n v="-1"/>
    <n v="-1"/>
    <n v="-1"/>
    <n v="-1"/>
    <n v="-1"/>
    <n v="0.66459999999999997"/>
    <n v="-1.0592999999999999"/>
    <n v="-1.0697000000000001"/>
    <n v="0.88480000000000003"/>
    <n v="0.18640000000000001"/>
    <n v="200000"/>
    <x v="1"/>
    <x v="0"/>
    <n v="384.33333333333331"/>
  </r>
  <r>
    <n v="260866"/>
    <x v="1"/>
    <d v="1989-05-27T00:00:00"/>
    <n v="86.6"/>
    <n v="0"/>
    <n v="2007"/>
    <n v="69.599999999999994"/>
    <n v="0"/>
    <n v="11467"/>
    <x v="1"/>
    <x v="0"/>
    <x v="7"/>
    <n v="72"/>
    <n v="11467"/>
    <n v="0"/>
    <x v="12"/>
    <x v="2"/>
    <n v="675"/>
    <n v="525"/>
    <n v="525"/>
    <n v="0.60005718233834104"/>
    <n v="435"/>
    <n v="-1"/>
    <n v="-1"/>
    <n v="-1"/>
    <n v="-1"/>
    <n v="-1"/>
    <n v="-1"/>
    <n v="0.35549999999999998"/>
    <n v="0.96879999999999999"/>
    <n v="9.1399999999999995E-2"/>
    <n v="-0.87780000000000002"/>
    <n v="-0.76149999999999995"/>
    <n v="2600000"/>
    <x v="2"/>
    <x v="0"/>
    <n v="575"/>
  </r>
  <r>
    <n v="244948"/>
    <x v="1"/>
    <d v="1989-10-05T00:00:00"/>
    <n v="67.599999999999994"/>
    <s v="cgbse"/>
    <n v="2007"/>
    <n v="50"/>
    <s v="cgbse"/>
    <n v="6567"/>
    <x v="1"/>
    <x v="0"/>
    <x v="5"/>
    <n v="65"/>
    <n v="6567"/>
    <n v="0"/>
    <x v="11"/>
    <x v="2"/>
    <n v="445"/>
    <n v="495"/>
    <n v="325"/>
    <n v="0.48834797678271402"/>
    <n v="405"/>
    <n v="-1"/>
    <n v="-1"/>
    <n v="-1"/>
    <n v="-1"/>
    <n v="-1"/>
    <n v="-1"/>
    <n v="0.35549999999999998"/>
    <n v="-0.1232"/>
    <n v="-0.92449999999999999"/>
    <n v="-0.4078"/>
    <n v="0.81830000000000003"/>
    <n v="145000"/>
    <x v="1"/>
    <x v="0"/>
    <n v="421.66666666666669"/>
  </r>
  <r>
    <n v="862250"/>
    <x v="1"/>
    <d v="1991-08-16T00:00:00"/>
    <n v="79.5"/>
    <s v="state board"/>
    <n v="2008"/>
    <n v="71.08"/>
    <s v="state board"/>
    <n v="3266"/>
    <x v="1"/>
    <x v="0"/>
    <x v="1"/>
    <n v="65.680000000000007"/>
    <n v="3266"/>
    <n v="0"/>
    <x v="12"/>
    <x v="3"/>
    <n v="395"/>
    <n v="535"/>
    <n v="515"/>
    <n v="0.35653648772447499"/>
    <n v="535"/>
    <n v="-1"/>
    <n v="346"/>
    <n v="-1"/>
    <n v="-1"/>
    <n v="-1"/>
    <n v="-1"/>
    <n v="-1.54E-2"/>
    <n v="0.5454"/>
    <n v="0.93220000000000003"/>
    <n v="1.2868999999999999"/>
    <n v="0.28889999999999999"/>
    <n v="210000"/>
    <x v="1"/>
    <x v="0"/>
    <n v="481.66666666666669"/>
  </r>
  <r>
    <n v="597352"/>
    <x v="1"/>
    <d v="1989-11-12T00:00:00"/>
    <n v="60"/>
    <s v="uttarakhand board"/>
    <n v="2005"/>
    <n v="53"/>
    <s v="uttarakhand board"/>
    <n v="6949"/>
    <x v="1"/>
    <x v="2"/>
    <x v="8"/>
    <n v="70"/>
    <n v="6949"/>
    <n v="0"/>
    <x v="14"/>
    <x v="0"/>
    <n v="605"/>
    <n v="485"/>
    <n v="575"/>
    <n v="0.81941652983588797"/>
    <n v="505"/>
    <n v="-1"/>
    <n v="-1"/>
    <n v="-1"/>
    <n v="-1"/>
    <n v="-1"/>
    <n v="-1"/>
    <n v="1.1335999999999999"/>
    <n v="0.5454"/>
    <n v="-0.2974"/>
    <n v="-0.74150000000000005"/>
    <n v="0.28889999999999999"/>
    <n v="180000"/>
    <x v="1"/>
    <x v="0"/>
    <n v="555"/>
  </r>
  <r>
    <n v="1089287"/>
    <x v="1"/>
    <d v="1992-04-04T00:00:00"/>
    <n v="78"/>
    <s v="cbse"/>
    <n v="2010"/>
    <n v="68.5"/>
    <s v="cbse"/>
    <n v="14004"/>
    <x v="1"/>
    <x v="0"/>
    <x v="6"/>
    <n v="69"/>
    <n v="14004"/>
    <n v="0"/>
    <x v="17"/>
    <x v="1"/>
    <n v="630"/>
    <n v="505"/>
    <n v="595"/>
    <n v="0.64938971484669095"/>
    <n v="305"/>
    <n v="356"/>
    <n v="-1"/>
    <n v="-1"/>
    <n v="-1"/>
    <n v="-1"/>
    <n v="-1"/>
    <n v="-0.87719999999999998"/>
    <n v="-1.1195999999999999"/>
    <n v="0.01"/>
    <n v="-1.5021"/>
    <n v="-2.7768999999999999"/>
    <n v="300000"/>
    <x v="0"/>
    <x v="0"/>
    <n v="576.66666666666663"/>
  </r>
  <r>
    <n v="809524"/>
    <x v="1"/>
    <d v="1991-05-20T00:00:00"/>
    <n v="76"/>
    <s v="cbse"/>
    <n v="2009"/>
    <n v="72"/>
    <s v="cbse"/>
    <n v="11010"/>
    <x v="1"/>
    <x v="0"/>
    <x v="6"/>
    <n v="67.8"/>
    <n v="11010"/>
    <n v="1"/>
    <x v="9"/>
    <x v="0"/>
    <n v="590"/>
    <n v="525"/>
    <n v="635"/>
    <n v="0.493596387301038"/>
    <n v="465"/>
    <n v="324"/>
    <n v="-1"/>
    <n v="-1"/>
    <n v="-1"/>
    <n v="313"/>
    <n v="-1"/>
    <n v="0.99"/>
    <n v="0.71189999999999998"/>
    <n v="1.2396"/>
    <n v="-1.5021"/>
    <n v="1.0553999999999999"/>
    <n v="405000"/>
    <x v="0"/>
    <x v="0"/>
    <n v="583.33333333333337"/>
  </r>
  <r>
    <n v="810588"/>
    <x v="0"/>
    <d v="1992-06-05T00:00:00"/>
    <n v="84"/>
    <s v="icse"/>
    <n v="2009"/>
    <n v="87.83"/>
    <s v="icse"/>
    <n v="10051"/>
    <x v="1"/>
    <x v="0"/>
    <x v="5"/>
    <n v="74"/>
    <n v="10051"/>
    <n v="1"/>
    <x v="0"/>
    <x v="1"/>
    <n v="580"/>
    <n v="525"/>
    <n v="470"/>
    <n v="0.63597875645679403"/>
    <n v="445"/>
    <n v="-1"/>
    <n v="-1"/>
    <n v="-1"/>
    <n v="-1"/>
    <n v="-1"/>
    <n v="-1"/>
    <n v="1.2771999999999999"/>
    <n v="0.87839999999999996"/>
    <n v="0.16370000000000001"/>
    <n v="-1.2485999999999999"/>
    <n v="-0.28589999999999999"/>
    <n v="100000"/>
    <x v="1"/>
    <x v="0"/>
    <n v="525"/>
  </r>
  <r>
    <n v="531765"/>
    <x v="1"/>
    <d v="1992-04-05T00:00:00"/>
    <n v="58.6"/>
    <s v="ssc"/>
    <n v="2010"/>
    <n v="60.4"/>
    <s v="sbtet"/>
    <n v="492"/>
    <x v="1"/>
    <x v="0"/>
    <x v="4"/>
    <n v="72.8"/>
    <n v="492"/>
    <n v="1"/>
    <x v="6"/>
    <x v="0"/>
    <n v="380"/>
    <n v="340"/>
    <n v="310"/>
    <n v="0.41433742642275101"/>
    <n v="-1"/>
    <n v="-1"/>
    <n v="-1"/>
    <n v="366"/>
    <n v="-1"/>
    <n v="-1"/>
    <n v="-1"/>
    <n v="-1.9629000000000001"/>
    <n v="0.26679999999999998"/>
    <n v="0.49059999999999998"/>
    <n v="-5.5199999999999999E-2"/>
    <n v="-1.0773999999999999"/>
    <n v="200000"/>
    <x v="1"/>
    <x v="0"/>
    <n v="343.33333333333331"/>
  </r>
  <r>
    <n v="1270390"/>
    <x v="1"/>
    <d v="1991-07-25T00:00:00"/>
    <n v="83.89"/>
    <s v="cbse"/>
    <n v="2009"/>
    <n v="67"/>
    <s v="cbse"/>
    <n v="267"/>
    <x v="1"/>
    <x v="0"/>
    <x v="6"/>
    <n v="80.069999999999993"/>
    <n v="267"/>
    <n v="0"/>
    <x v="4"/>
    <x v="1"/>
    <n v="440"/>
    <n v="590"/>
    <n v="585"/>
    <n v="0.43696264805685903"/>
    <n v="405"/>
    <n v="-1"/>
    <n v="-1"/>
    <n v="-1"/>
    <n v="-1"/>
    <n v="324"/>
    <n v="-1"/>
    <n v="1.9953000000000001"/>
    <n v="4.5900000000000003E-2"/>
    <n v="0.77849999999999997"/>
    <n v="-2.1360000000000001"/>
    <n v="0.48049999999999998"/>
    <n v="200000"/>
    <x v="1"/>
    <x v="0"/>
    <n v="538.33333333333337"/>
  </r>
  <r>
    <n v="988848"/>
    <x v="0"/>
    <d v="1993-02-17T00:00:00"/>
    <n v="78.67"/>
    <s v="state board"/>
    <n v="2010"/>
    <n v="76"/>
    <s v="state board"/>
    <n v="137"/>
    <x v="1"/>
    <x v="0"/>
    <x v="5"/>
    <n v="72.14"/>
    <n v="137"/>
    <n v="0"/>
    <x v="1"/>
    <x v="1"/>
    <n v="395"/>
    <n v="470"/>
    <n v="430"/>
    <n v="0.99887610810285898"/>
    <n v="415"/>
    <n v="-1"/>
    <n v="653"/>
    <n v="-1"/>
    <n v="-1"/>
    <n v="-1"/>
    <n v="-1"/>
    <n v="-1.54E-2"/>
    <n v="0.5454"/>
    <n v="0.93220000000000003"/>
    <n v="0.2727"/>
    <n v="-0.28589999999999999"/>
    <n v="110000"/>
    <x v="1"/>
    <x v="0"/>
    <n v="431.66666666666669"/>
  </r>
  <r>
    <n v="962300"/>
    <x v="1"/>
    <d v="1992-06-29T00:00:00"/>
    <n v="89.12"/>
    <s v="state board"/>
    <n v="2010"/>
    <n v="57.5"/>
    <s v="state board"/>
    <n v="9509"/>
    <x v="1"/>
    <x v="0"/>
    <x v="4"/>
    <n v="70"/>
    <n v="9509"/>
    <n v="0"/>
    <x v="9"/>
    <x v="1"/>
    <n v="380"/>
    <n v="620"/>
    <n v="520"/>
    <n v="0.82958459979306698"/>
    <n v="-1"/>
    <n v="-1"/>
    <n v="-1"/>
    <n v="469"/>
    <n v="-1"/>
    <n v="-1"/>
    <n v="-1"/>
    <n v="1.1335999999999999"/>
    <n v="0.5454"/>
    <n v="-0.91220000000000001"/>
    <n v="-0.86819999999999997"/>
    <n v="-0.28589999999999999"/>
    <n v="120000"/>
    <x v="1"/>
    <x v="0"/>
    <n v="506.66666666666669"/>
  </r>
  <r>
    <n v="1174291"/>
    <x v="0"/>
    <d v="1993-12-02T00:00:00"/>
    <n v="85"/>
    <s v="state board"/>
    <n v="2011"/>
    <n v="70"/>
    <s v="state board"/>
    <n v="16605"/>
    <x v="1"/>
    <x v="0"/>
    <x v="1"/>
    <n v="73"/>
    <n v="16605"/>
    <n v="0"/>
    <x v="3"/>
    <x v="5"/>
    <n v="370"/>
    <n v="370"/>
    <n v="285"/>
    <n v="0.35653648772447499"/>
    <n v="105"/>
    <n v="-1"/>
    <n v="346"/>
    <n v="-1"/>
    <n v="-1"/>
    <n v="-1"/>
    <n v="-1"/>
    <n v="-1.1644000000000001"/>
    <n v="-1.7856000000000001"/>
    <n v="-0.75849999999999995"/>
    <n v="0.90659999999999996"/>
    <n v="-2.5853000000000002"/>
    <n v="1025000"/>
    <x v="2"/>
    <x v="0"/>
    <n v="341.66666666666669"/>
  </r>
  <r>
    <n v="1073243"/>
    <x v="1"/>
    <d v="1991-02-24T00:00:00"/>
    <n v="82"/>
    <s v="state board"/>
    <n v="2009"/>
    <n v="83"/>
    <s v="state board"/>
    <n v="5483"/>
    <x v="1"/>
    <x v="0"/>
    <x v="1"/>
    <n v="81"/>
    <n v="5483"/>
    <n v="1"/>
    <x v="5"/>
    <x v="0"/>
    <n v="605"/>
    <n v="495"/>
    <n v="520"/>
    <n v="-1"/>
    <n v="-1"/>
    <n v="-1"/>
    <n v="-1"/>
    <n v="-1"/>
    <n v="-1"/>
    <n v="-1"/>
    <n v="-1"/>
    <n v="-2.8879000000000001"/>
    <n v="-2.4516"/>
    <n v="0.01"/>
    <n v="-0.2344"/>
    <n v="-1.0524"/>
    <n v="240000"/>
    <x v="1"/>
    <x v="0"/>
    <n v="540"/>
  </r>
  <r>
    <n v="317745"/>
    <x v="1"/>
    <d v="1990-04-30T00:00:00"/>
    <n v="91"/>
    <s v="sslc"/>
    <n v="2008"/>
    <n v="91"/>
    <s v="hse"/>
    <n v="650"/>
    <x v="1"/>
    <x v="0"/>
    <x v="11"/>
    <n v="79"/>
    <n v="650"/>
    <n v="0"/>
    <x v="21"/>
    <x v="3"/>
    <n v="415"/>
    <n v="495"/>
    <n v="464"/>
    <n v="0.84084096876371806"/>
    <n v="-1"/>
    <n v="-1"/>
    <n v="-1"/>
    <n v="473"/>
    <n v="-1"/>
    <n v="-1"/>
    <n v="-1"/>
    <n v="-0.4173"/>
    <n v="0.50080000000000002"/>
    <n v="-5.3699999999999998E-2"/>
    <n v="0.29732999999999998"/>
    <n v="-0.52449999999999997"/>
    <n v="400000"/>
    <x v="0"/>
    <x v="0"/>
    <n v="458"/>
  </r>
  <r>
    <n v="637094"/>
    <x v="1"/>
    <d v="1993-07-10T00:00:00"/>
    <n v="67.3"/>
    <s v="icse"/>
    <n v="2010"/>
    <n v="63.7"/>
    <s v="icse"/>
    <n v="4501"/>
    <x v="1"/>
    <x v="0"/>
    <x v="23"/>
    <n v="75.22"/>
    <n v="4501"/>
    <n v="0"/>
    <x v="1"/>
    <x v="1"/>
    <n v="415"/>
    <n v="510"/>
    <n v="415"/>
    <n v="1.6564636049873498E-2"/>
    <n v="345"/>
    <n v="-1"/>
    <n v="-1"/>
    <n v="-1"/>
    <n v="-1"/>
    <n v="-1"/>
    <n v="166"/>
    <n v="1.1335999999999999"/>
    <n v="0.37890000000000001"/>
    <n v="0.16370000000000001"/>
    <n v="0.65300000000000002"/>
    <n v="0.67210000000000003"/>
    <n v="180000"/>
    <x v="1"/>
    <x v="0"/>
    <n v="446.66666666666669"/>
  </r>
  <r>
    <n v="1195975"/>
    <x v="0"/>
    <d v="1990-12-27T00:00:00"/>
    <n v="55"/>
    <s v="cbse"/>
    <n v="2008"/>
    <n v="62.2"/>
    <s v="cbse"/>
    <n v="51"/>
    <x v="1"/>
    <x v="2"/>
    <x v="8"/>
    <n v="77"/>
    <n v="51"/>
    <n v="0"/>
    <x v="1"/>
    <x v="1"/>
    <n v="430"/>
    <n v="445"/>
    <n v="295"/>
    <n v="0.95389977507992596"/>
    <n v="425"/>
    <n v="-1"/>
    <n v="530"/>
    <n v="-1"/>
    <n v="-1"/>
    <n v="-1"/>
    <n v="-1"/>
    <n v="0.41549999999999998"/>
    <n v="-0.62009999999999998"/>
    <n v="-1.0659000000000001"/>
    <n v="1.9199999999999998E-2"/>
    <n v="-2.0105"/>
    <n v="200000"/>
    <x v="1"/>
    <x v="0"/>
    <n v="390"/>
  </r>
  <r>
    <n v="198026"/>
    <x v="1"/>
    <d v="1989-11-27T00:00:00"/>
    <n v="77.8"/>
    <s v="cbse"/>
    <n v="2007"/>
    <n v="79.599999999999994"/>
    <s v="cbse"/>
    <n v="13"/>
    <x v="0"/>
    <x v="0"/>
    <x v="5"/>
    <n v="70.12"/>
    <n v="13"/>
    <n v="1"/>
    <x v="0"/>
    <x v="2"/>
    <n v="535"/>
    <n v="445"/>
    <n v="465"/>
    <n v="0.73579570922465598"/>
    <n v="475"/>
    <n v="-1"/>
    <n v="-1"/>
    <n v="-1"/>
    <n v="-1"/>
    <n v="-1"/>
    <n v="-1"/>
    <n v="-1.0355000000000001"/>
    <n v="0.3448"/>
    <n v="0.81710000000000005"/>
    <n v="0.64980000000000004"/>
    <n v="-0.44550000000000001"/>
    <n v="340000"/>
    <x v="0"/>
    <x v="0"/>
    <n v="481.66666666666669"/>
  </r>
  <r>
    <n v="895673"/>
    <x v="1"/>
    <d v="1991-12-11T00:00:00"/>
    <n v="91.4"/>
    <s v="icse"/>
    <n v="2010"/>
    <n v="73"/>
    <s v="cbse"/>
    <n v="119"/>
    <x v="0"/>
    <x v="0"/>
    <x v="5"/>
    <n v="71"/>
    <n v="119"/>
    <n v="0"/>
    <x v="1"/>
    <x v="1"/>
    <n v="555"/>
    <n v="560"/>
    <n v="825"/>
    <n v="0.23780283983757"/>
    <n v="525"/>
    <n v="-1"/>
    <n v="315"/>
    <n v="-1"/>
    <n v="-1"/>
    <n v="-1"/>
    <n v="-1"/>
    <n v="-1.54E-2"/>
    <n v="0.25779999999999997"/>
    <n v="-0.53490000000000004"/>
    <n v="-1.1217999999999999"/>
    <n v="-1.359"/>
    <n v="350000"/>
    <x v="0"/>
    <x v="0"/>
    <n v="646.66666666666663"/>
  </r>
  <r>
    <n v="1242048"/>
    <x v="1"/>
    <d v="1991-07-31T00:00:00"/>
    <n v="73"/>
    <s v="cbse"/>
    <n v="2009"/>
    <n v="59"/>
    <s v="state board"/>
    <n v="6545"/>
    <x v="1"/>
    <x v="0"/>
    <x v="1"/>
    <n v="59"/>
    <n v="6545"/>
    <n v="0"/>
    <x v="1"/>
    <x v="1"/>
    <n v="420"/>
    <n v="385"/>
    <n v="400"/>
    <n v="0.35653648772447499"/>
    <n v="355"/>
    <n v="-1"/>
    <n v="346"/>
    <n v="-1"/>
    <n v="-1"/>
    <n v="-1"/>
    <n v="-1"/>
    <n v="-2.4569999999999999"/>
    <n v="-0.78659999999999997"/>
    <n v="-2.1417999999999999"/>
    <n v="-1.2485999999999999"/>
    <n v="-1.6273"/>
    <n v="105000"/>
    <x v="1"/>
    <x v="0"/>
    <n v="401.66666666666669"/>
  </r>
  <r>
    <n v="45527"/>
    <x v="1"/>
    <d v="1989-04-05T00:00:00"/>
    <n v="89"/>
    <s v="sri kannika parameswari highier secondary school, udumalpet"/>
    <n v="2006"/>
    <n v="59"/>
    <s v="sri kannika parameswari highier secondary school, udumalpet"/>
    <n v="424"/>
    <x v="1"/>
    <x v="0"/>
    <x v="6"/>
    <n v="65.599999999999994"/>
    <n v="424"/>
    <n v="0"/>
    <x v="3"/>
    <x v="4"/>
    <n v="305"/>
    <n v="365"/>
    <n v="485"/>
    <n v="0.22948175491175499"/>
    <n v="345"/>
    <n v="266"/>
    <n v="-1"/>
    <n v="-1"/>
    <n v="-1"/>
    <n v="-1"/>
    <n v="-1"/>
    <n v="0.81920000000000004"/>
    <n v="0.3448"/>
    <n v="-5.3699999999999998E-2"/>
    <n v="-0.4078"/>
    <n v="0.81830000000000003"/>
    <n v="480000"/>
    <x v="0"/>
    <x v="0"/>
    <n v="385"/>
  </r>
  <r>
    <n v="1218931"/>
    <x v="1"/>
    <d v="1994-01-09T00:00:00"/>
    <n v="73.599999999999994"/>
    <s v="cbse"/>
    <n v="2010"/>
    <n v="82.8"/>
    <s v="cbse"/>
    <n v="12022"/>
    <x v="1"/>
    <x v="0"/>
    <x v="1"/>
    <n v="74.8"/>
    <n v="12022"/>
    <n v="0"/>
    <x v="14"/>
    <x v="1"/>
    <n v="430"/>
    <n v="495"/>
    <n v="535"/>
    <n v="0.67074315143312702"/>
    <n v="455"/>
    <n v="-1"/>
    <n v="-1"/>
    <n v="-1"/>
    <n v="-1"/>
    <n v="-1"/>
    <n v="-1"/>
    <n v="0.55910000000000004"/>
    <n v="0.5454"/>
    <n v="0.01"/>
    <n v="0.1459"/>
    <n v="-1.4356"/>
    <n v="200000"/>
    <x v="1"/>
    <x v="0"/>
    <n v="486.66666666666669"/>
  </r>
  <r>
    <n v="1133192"/>
    <x v="0"/>
    <d v="1992-12-28T00:00:00"/>
    <n v="88"/>
    <s v="state board"/>
    <n v="2010"/>
    <n v="67.680000000000007"/>
    <s v="state board"/>
    <n v="15157"/>
    <x v="1"/>
    <x v="0"/>
    <x v="6"/>
    <n v="75"/>
    <n v="15157"/>
    <n v="1"/>
    <x v="9"/>
    <x v="1"/>
    <n v="605"/>
    <n v="590"/>
    <n v="430"/>
    <n v="0.33878634721952799"/>
    <n v="-1"/>
    <n v="292"/>
    <n v="-1"/>
    <n v="-1"/>
    <n v="-1"/>
    <n v="516"/>
    <n v="-1"/>
    <n v="1.2771999999999999"/>
    <n v="-0.28710000000000002"/>
    <n v="-0.91220000000000001"/>
    <n v="1.1600999999999999"/>
    <n v="0.48049999999999998"/>
    <n v="200000"/>
    <x v="1"/>
    <x v="0"/>
    <n v="541.66666666666663"/>
  </r>
  <r>
    <n v="1171251"/>
    <x v="1"/>
    <d v="1992-01-28T00:00:00"/>
    <n v="76"/>
    <s v="state board"/>
    <n v="2008"/>
    <n v="64"/>
    <s v="state board"/>
    <n v="12497"/>
    <x v="1"/>
    <x v="0"/>
    <x v="1"/>
    <n v="68"/>
    <n v="12497"/>
    <n v="0"/>
    <x v="12"/>
    <x v="0"/>
    <n v="490"/>
    <n v="470"/>
    <n v="390"/>
    <n v="0.60005718233834104"/>
    <n v="435"/>
    <n v="-1"/>
    <n v="-1"/>
    <n v="-1"/>
    <n v="-1"/>
    <n v="-1"/>
    <n v="-1"/>
    <n v="0.84630000000000005"/>
    <n v="0.37890000000000001"/>
    <n v="0.47110000000000002"/>
    <n v="1.9199999999999998E-2"/>
    <n v="1.4386000000000001"/>
    <n v="210000"/>
    <x v="1"/>
    <x v="0"/>
    <n v="450"/>
  </r>
  <r>
    <n v="786421"/>
    <x v="1"/>
    <d v="1992-04-27T00:00:00"/>
    <n v="91.5"/>
    <s v="ssc"/>
    <n v="2009"/>
    <n v="88.5"/>
    <s v="board of intermediate education"/>
    <n v="11788"/>
    <x v="1"/>
    <x v="0"/>
    <x v="6"/>
    <n v="67.3"/>
    <n v="11788"/>
    <n v="0"/>
    <x v="7"/>
    <x v="0"/>
    <n v="430"/>
    <n v="495"/>
    <n v="720"/>
    <n v="0.33878634721952799"/>
    <n v="365"/>
    <n v="292"/>
    <n v="-1"/>
    <n v="-1"/>
    <n v="-1"/>
    <n v="-1"/>
    <n v="-1"/>
    <n v="-1.1644000000000001"/>
    <n v="-1.6191"/>
    <n v="-0.75849999999999995"/>
    <n v="-0.61470000000000002"/>
    <n v="-2.3936999999999999"/>
    <n v="365000"/>
    <x v="0"/>
    <x v="0"/>
    <n v="548.33333333333337"/>
  </r>
  <r>
    <n v="262863"/>
    <x v="1"/>
    <d v="1990-11-19T00:00:00"/>
    <n v="56"/>
    <n v="0"/>
    <n v="2007"/>
    <n v="75"/>
    <n v="0"/>
    <n v="14519"/>
    <x v="1"/>
    <x v="1"/>
    <x v="7"/>
    <n v="70.650000000000006"/>
    <n v="14519"/>
    <n v="0"/>
    <x v="1"/>
    <x v="1"/>
    <n v="435"/>
    <n v="305"/>
    <n v="345"/>
    <n v="0.276047228046856"/>
    <n v="345"/>
    <n v="-1"/>
    <n v="-1"/>
    <n v="-1"/>
    <n v="-1"/>
    <n v="-1"/>
    <n v="-1"/>
    <n v="-0.88099999999999901"/>
    <n v="1.5928"/>
    <n v="9.1399999999999995E-2"/>
    <n v="0.88480000000000003"/>
    <n v="0.97629999999999995"/>
    <n v="240000"/>
    <x v="1"/>
    <x v="0"/>
    <n v="361.66666666666669"/>
  </r>
  <r>
    <n v="1063434"/>
    <x v="1"/>
    <d v="1990-12-27T00:00:00"/>
    <n v="68.3"/>
    <s v="state board"/>
    <n v="2008"/>
    <n v="81.3"/>
    <s v="state board"/>
    <n v="2688"/>
    <x v="1"/>
    <x v="0"/>
    <x v="2"/>
    <n v="76"/>
    <n v="2688"/>
    <n v="0"/>
    <x v="13"/>
    <x v="0"/>
    <n v="385"/>
    <n v="435"/>
    <n v="570"/>
    <n v="0.94327215786655505"/>
    <n v="-1"/>
    <n v="452"/>
    <n v="-1"/>
    <n v="-1"/>
    <n v="-1"/>
    <n v="-1"/>
    <n v="-1"/>
    <n v="0.12820000000000001"/>
    <n v="-0.1206"/>
    <n v="-0.91220000000000001"/>
    <n v="1.9199999999999998E-2"/>
    <n v="9.7299999999999998E-2"/>
    <n v="175000"/>
    <x v="1"/>
    <x v="0"/>
    <n v="463.33333333333331"/>
  </r>
  <r>
    <n v="579905"/>
    <x v="1"/>
    <d v="1989-10-04T00:00:00"/>
    <n v="85.4"/>
    <s v="cbse"/>
    <n v="2007"/>
    <n v="85"/>
    <s v="cbse"/>
    <n v="5807"/>
    <x v="1"/>
    <x v="0"/>
    <x v="6"/>
    <n v="70.06"/>
    <n v="5807"/>
    <n v="0"/>
    <x v="13"/>
    <x v="3"/>
    <n v="695"/>
    <n v="610"/>
    <n v="780"/>
    <n v="0.96060325199705299"/>
    <n v="-1"/>
    <n v="466"/>
    <n v="-1"/>
    <n v="-1"/>
    <n v="-1"/>
    <n v="-1"/>
    <n v="-1"/>
    <n v="-0.73350000000000004"/>
    <n v="0.37890000000000001"/>
    <n v="1.2396"/>
    <n v="-0.1076"/>
    <n v="0.86370000000000002"/>
    <n v="500000"/>
    <x v="0"/>
    <x v="0"/>
    <n v="695"/>
  </r>
  <r>
    <n v="132996"/>
    <x v="1"/>
    <d v="1989-01-05T00:00:00"/>
    <n v="84.2"/>
    <n v="0"/>
    <n v="2006"/>
    <n v="87.4"/>
    <n v="0"/>
    <n v="3076"/>
    <x v="1"/>
    <x v="0"/>
    <x v="12"/>
    <n v="77"/>
    <n v="3076"/>
    <n v="0"/>
    <x v="3"/>
    <x v="4"/>
    <n v="305"/>
    <n v="435"/>
    <n v="295"/>
    <n v="0.22948175491175499"/>
    <n v="445"/>
    <n v="266"/>
    <n v="-1"/>
    <n v="-1"/>
    <n v="-1"/>
    <n v="-1"/>
    <n v="-1"/>
    <n v="0.81920000000000004"/>
    <n v="0.50080000000000002"/>
    <n v="0.81710000000000005"/>
    <n v="-0.64280000000000004"/>
    <n v="-0.1295"/>
    <n v="570000"/>
    <x v="0"/>
    <x v="0"/>
    <n v="345"/>
  </r>
  <r>
    <n v="138253"/>
    <x v="1"/>
    <d v="1987-07-20T00:00:00"/>
    <n v="78.2"/>
    <s v="cbse"/>
    <n v="2005"/>
    <n v="72.599999999999994"/>
    <s v="cbse"/>
    <n v="11194"/>
    <x v="1"/>
    <x v="0"/>
    <x v="7"/>
    <n v="77"/>
    <n v="11194"/>
    <n v="0"/>
    <x v="10"/>
    <x v="4"/>
    <n v="575"/>
    <n v="455"/>
    <n v="545"/>
    <n v="0.63597875645679403"/>
    <n v="445"/>
    <n v="333"/>
    <n v="-1"/>
    <n v="-1"/>
    <n v="-1"/>
    <n v="-1"/>
    <n v="-1"/>
    <n v="-0.88099999999999901"/>
    <n v="0.50080000000000002"/>
    <n v="9.1399999999999995E-2"/>
    <n v="0.17979999999999999"/>
    <n v="-0.1295"/>
    <n v="680000"/>
    <x v="2"/>
    <x v="0"/>
    <n v="525"/>
  </r>
  <r>
    <n v="1062655"/>
    <x v="1"/>
    <d v="1993-02-15T00:00:00"/>
    <n v="88"/>
    <s v="state board"/>
    <n v="2010"/>
    <n v="90"/>
    <s v="state board"/>
    <n v="3505"/>
    <x v="1"/>
    <x v="0"/>
    <x v="28"/>
    <n v="73.14"/>
    <n v="3505"/>
    <n v="0"/>
    <x v="7"/>
    <x v="1"/>
    <n v="500"/>
    <n v="495"/>
    <n v="665"/>
    <n v="0.99123062526287098"/>
    <n v="535"/>
    <n v="-1"/>
    <n v="592"/>
    <n v="-1"/>
    <n v="-1"/>
    <n v="-1"/>
    <n v="-1"/>
    <n v="-0.159"/>
    <n v="0.21240000000000001"/>
    <n v="0.47110000000000002"/>
    <n v="1.0333000000000001"/>
    <n v="1.4386000000000001"/>
    <n v="300000"/>
    <x v="0"/>
    <x v="0"/>
    <n v="553.33333333333337"/>
  </r>
  <r>
    <n v="520439"/>
    <x v="1"/>
    <d v="1991-02-13T00:00:00"/>
    <n v="66"/>
    <s v="maharashtra satate board"/>
    <n v="2009"/>
    <n v="65"/>
    <s v="maharashtra satate board"/>
    <n v="1871"/>
    <x v="1"/>
    <x v="0"/>
    <x v="2"/>
    <n v="57"/>
    <n v="1871"/>
    <n v="0"/>
    <x v="2"/>
    <x v="0"/>
    <n v="250"/>
    <n v="425"/>
    <n v="415"/>
    <n v="0.53838689298509601"/>
    <n v="345"/>
    <n v="333"/>
    <n v="-1"/>
    <n v="-1"/>
    <n v="-1"/>
    <n v="286"/>
    <n v="-1"/>
    <n v="-0.57189999999999996"/>
    <n v="-1.3713"/>
    <n v="-0.81569999999999998"/>
    <n v="-0.52529999999999999"/>
    <n v="-1.8673"/>
    <n v="180000"/>
    <x v="1"/>
    <x v="0"/>
    <n v="363.33333333333331"/>
  </r>
  <r>
    <n v="947155"/>
    <x v="1"/>
    <d v="1992-10-09T00:00:00"/>
    <n v="73"/>
    <s v="cbse"/>
    <n v="2009"/>
    <n v="62.12"/>
    <s v="cbse"/>
    <n v="979"/>
    <x v="1"/>
    <x v="0"/>
    <x v="1"/>
    <n v="53"/>
    <n v="979"/>
    <n v="1"/>
    <x v="9"/>
    <x v="1"/>
    <n v="500"/>
    <n v="460"/>
    <n v="510"/>
    <n v="0.62264291584993803"/>
    <n v="-1"/>
    <n v="-1"/>
    <n v="407"/>
    <n v="-1"/>
    <n v="-1"/>
    <n v="-1"/>
    <n v="-1"/>
    <n v="-2.1698"/>
    <n v="-0.1206"/>
    <n v="-0.2974"/>
    <n v="-0.1076"/>
    <n v="9.7299999999999998E-2"/>
    <n v="200000"/>
    <x v="1"/>
    <x v="0"/>
    <n v="490"/>
  </r>
  <r>
    <n v="533417"/>
    <x v="1"/>
    <d v="1991-02-28T00:00:00"/>
    <n v="88"/>
    <s v="kerala state technical education"/>
    <n v="2008"/>
    <n v="89.66"/>
    <s v="kerala state hse board"/>
    <n v="867"/>
    <x v="1"/>
    <x v="0"/>
    <x v="6"/>
    <n v="76.400000000000006"/>
    <n v="867"/>
    <n v="0"/>
    <x v="21"/>
    <x v="3"/>
    <n v="510"/>
    <n v="640"/>
    <n v="635"/>
    <n v="0.124502074009537"/>
    <n v="-1"/>
    <n v="233"/>
    <n v="-1"/>
    <n v="-1"/>
    <n v="-1"/>
    <n v="-1"/>
    <n v="-1"/>
    <n v="0.39410000000000001"/>
    <n v="1.2807999999999999"/>
    <n v="0.2366"/>
    <n v="-2.1998000000000002"/>
    <n v="-0.44550000000000001"/>
    <n v="200000"/>
    <x v="1"/>
    <x v="0"/>
    <n v="595"/>
  </r>
  <r>
    <n v="217003"/>
    <x v="1"/>
    <d v="1989-06-21T00:00:00"/>
    <n v="79"/>
    <s v="cbse"/>
    <n v="2006"/>
    <n v="69.599999999999994"/>
    <s v="cbse"/>
    <n v="4948"/>
    <x v="1"/>
    <x v="0"/>
    <x v="7"/>
    <n v="72"/>
    <n v="4948"/>
    <n v="1"/>
    <x v="12"/>
    <x v="2"/>
    <n v="475"/>
    <n v="515"/>
    <n v="545"/>
    <n v="0.60005718233834104"/>
    <n v="435"/>
    <n v="-1"/>
    <n v="-1"/>
    <n v="-1"/>
    <n v="-1"/>
    <n v="-1"/>
    <n v="-1"/>
    <n v="-0.57189999999999996"/>
    <n v="-0.59130000000000005"/>
    <n v="-1.5051000000000001"/>
    <n v="-1.4653"/>
    <n v="-1.5512999999999999"/>
    <n v="435000"/>
    <x v="0"/>
    <x v="0"/>
    <n v="511.66666666666669"/>
  </r>
  <r>
    <n v="1264540"/>
    <x v="1"/>
    <d v="1992-08-22T00:00:00"/>
    <n v="80.33"/>
    <s v="cbse"/>
    <n v="2010"/>
    <n v="66.2"/>
    <s v="cbse"/>
    <n v="3245"/>
    <x v="1"/>
    <x v="0"/>
    <x v="5"/>
    <n v="67.599999999999994"/>
    <n v="3245"/>
    <n v="0"/>
    <x v="8"/>
    <x v="1"/>
    <n v="395"/>
    <n v="520"/>
    <n v="500"/>
    <n v="0.23780283983757"/>
    <n v="495"/>
    <n v="-1"/>
    <n v="315"/>
    <n v="-1"/>
    <n v="-1"/>
    <n v="-1"/>
    <n v="-1"/>
    <n v="0.41549999999999998"/>
    <n v="0.71189999999999998"/>
    <n v="0.77849999999999997"/>
    <n v="1.9199999999999998E-2"/>
    <n v="0.28889999999999999"/>
    <n v="240000"/>
    <x v="1"/>
    <x v="0"/>
    <n v="471.66666666666669"/>
  </r>
  <r>
    <n v="637345"/>
    <x v="1"/>
    <d v="1991-07-03T00:00:00"/>
    <n v="50"/>
    <s v="icse"/>
    <n v="2009"/>
    <n v="56"/>
    <s v="state board"/>
    <n v="1428"/>
    <x v="1"/>
    <x v="0"/>
    <x v="6"/>
    <n v="62.15"/>
    <n v="1428"/>
    <n v="1"/>
    <x v="6"/>
    <x v="0"/>
    <n v="405"/>
    <n v="330"/>
    <n v="210"/>
    <n v="0.37605958665154499"/>
    <n v="305"/>
    <n v="300"/>
    <n v="253"/>
    <n v="-1"/>
    <n v="-1"/>
    <n v="286"/>
    <n v="-1"/>
    <n v="-0.159"/>
    <n v="-0.1206"/>
    <n v="0.31740000000000002"/>
    <n v="1.9199999999999998E-2"/>
    <n v="0.28889999999999999"/>
    <n v="190000"/>
    <x v="1"/>
    <x v="0"/>
    <n v="315"/>
  </r>
  <r>
    <n v="285145"/>
    <x v="0"/>
    <d v="1989-08-02T00:00:00"/>
    <n v="90.83"/>
    <s v="ssc"/>
    <n v="2008"/>
    <n v="95.1"/>
    <s v="intermediate"/>
    <n v="3838"/>
    <x v="1"/>
    <x v="0"/>
    <x v="23"/>
    <n v="84.01"/>
    <n v="3838"/>
    <n v="0"/>
    <x v="7"/>
    <x v="3"/>
    <n v="525"/>
    <n v="455"/>
    <n v="605"/>
    <n v="0.96221701063012399"/>
    <n v="-1"/>
    <n v="-1"/>
    <n v="-1"/>
    <n v="366"/>
    <n v="-1"/>
    <n v="-1"/>
    <n v="500"/>
    <n v="-0.7651"/>
    <n v="-0.43530000000000002"/>
    <n v="-1.6501999999999999"/>
    <n v="1.3254999999999999"/>
    <n v="-0.44550000000000001"/>
    <n v="300000"/>
    <x v="0"/>
    <x v="0"/>
    <n v="528.33333333333337"/>
  </r>
  <r>
    <n v="192625"/>
    <x v="0"/>
    <d v="1990-02-10T00:00:00"/>
    <n v="85"/>
    <s v="ssc"/>
    <n v="2007"/>
    <n v="92.3"/>
    <s v="ipe"/>
    <n v="2392"/>
    <x v="1"/>
    <x v="0"/>
    <x v="6"/>
    <n v="67.56"/>
    <n v="2392"/>
    <n v="0"/>
    <x v="7"/>
    <x v="2"/>
    <n v="525"/>
    <n v="575"/>
    <n v="525"/>
    <n v="0.69447932770846299"/>
    <n v="375"/>
    <n v="366"/>
    <n v="-1"/>
    <n v="-1"/>
    <n v="-1"/>
    <n v="-1"/>
    <n v="-1"/>
    <n v="0.2009"/>
    <n v="0.3448"/>
    <n v="-0.48909999999999998"/>
    <n v="0.29730000000000001"/>
    <n v="0.18640000000000001"/>
    <n v="360000"/>
    <x v="0"/>
    <x v="0"/>
    <n v="541.66666666666663"/>
  </r>
  <r>
    <n v="483538"/>
    <x v="1"/>
    <d v="1990-09-30T00:00:00"/>
    <n v="86.09"/>
    <s v="matriculation board"/>
    <n v="2008"/>
    <n v="71.08"/>
    <s v="state board"/>
    <n v="8823"/>
    <x v="1"/>
    <x v="0"/>
    <x v="6"/>
    <n v="82.19"/>
    <n v="8823"/>
    <n v="0"/>
    <x v="3"/>
    <x v="3"/>
    <n v="455"/>
    <n v="495"/>
    <n v="435"/>
    <n v="0.124502074009537"/>
    <n v="-1"/>
    <n v="233"/>
    <n v="-1"/>
    <n v="-1"/>
    <n v="-1"/>
    <n v="286"/>
    <n v="-1"/>
    <n v="-0.72640000000000005"/>
    <n v="0.1888"/>
    <n v="0.38169999999999998"/>
    <n v="1.1198999999999999"/>
    <n v="0.4234"/>
    <n v="275000"/>
    <x v="1"/>
    <x v="0"/>
    <n v="461.66666666666669"/>
  </r>
  <r>
    <n v="818646"/>
    <x v="0"/>
    <d v="1990-08-17T00:00:00"/>
    <n v="86.4"/>
    <s v="cbse"/>
    <n v="2008"/>
    <n v="83.2"/>
    <s v="cbse"/>
    <n v="1139"/>
    <x v="1"/>
    <x v="0"/>
    <x v="2"/>
    <n v="74.25"/>
    <n v="1139"/>
    <n v="0"/>
    <x v="11"/>
    <x v="3"/>
    <n v="615"/>
    <n v="605"/>
    <n v="680"/>
    <n v="0.94327215786655505"/>
    <n v="-1"/>
    <n v="452"/>
    <n v="407"/>
    <n v="-1"/>
    <n v="-1"/>
    <n v="-1"/>
    <n v="-1"/>
    <n v="-1.0207999999999999"/>
    <n v="-0.28710000000000002"/>
    <n v="-0.2974"/>
    <n v="1.4136"/>
    <n v="0.86370000000000002"/>
    <n v="230000"/>
    <x v="1"/>
    <x v="0"/>
    <n v="633.33333333333337"/>
  </r>
  <r>
    <n v="350819"/>
    <x v="1"/>
    <d v="1992-06-16T00:00:00"/>
    <n v="84"/>
    <s v="cbse"/>
    <n v="2010"/>
    <n v="77.400000000000006"/>
    <s v="cbse"/>
    <n v="7627"/>
    <x v="1"/>
    <x v="0"/>
    <x v="21"/>
    <n v="72.3"/>
    <n v="7627"/>
    <n v="0"/>
    <x v="1"/>
    <x v="1"/>
    <n v="425"/>
    <n v="445"/>
    <n v="505"/>
    <n v="0.88162006953017702"/>
    <n v="-1"/>
    <n v="420"/>
    <n v="-1"/>
    <n v="-1"/>
    <n v="-1"/>
    <n v="-1"/>
    <n v="-1"/>
    <n v="1.2827999999999999"/>
    <n v="0.1888"/>
    <n v="-1.3599000000000001"/>
    <n v="2.0598999999999998"/>
    <n v="-0.28749999999999998"/>
    <n v="200000"/>
    <x v="1"/>
    <x v="0"/>
    <n v="458.33333333333331"/>
  </r>
  <r>
    <n v="940402"/>
    <x v="1"/>
    <d v="1993-06-30T00:00:00"/>
    <n v="85.3"/>
    <s v="state board"/>
    <n v="2010"/>
    <n v="88.3"/>
    <s v="state board"/>
    <n v="434"/>
    <x v="1"/>
    <x v="0"/>
    <x v="1"/>
    <n v="85"/>
    <n v="434"/>
    <n v="1"/>
    <x v="3"/>
    <x v="1"/>
    <n v="370"/>
    <n v="375"/>
    <n v="325"/>
    <n v="0.35653648772447499"/>
    <n v="315"/>
    <n v="-1"/>
    <n v="346"/>
    <n v="-1"/>
    <n v="-1"/>
    <n v="-1"/>
    <n v="-1"/>
    <n v="1.8516999999999999"/>
    <n v="1.5444"/>
    <n v="0.31740000000000002"/>
    <n v="0.39950000000000002"/>
    <n v="0.67210000000000003"/>
    <n v="300000"/>
    <x v="0"/>
    <x v="0"/>
    <n v="356.66666666666669"/>
  </r>
  <r>
    <n v="863466"/>
    <x v="1"/>
    <d v="1990-06-20T00:00:00"/>
    <n v="82"/>
    <s v="cbse"/>
    <n v="2008"/>
    <n v="81.2"/>
    <s v="cbse"/>
    <n v="6920"/>
    <x v="0"/>
    <x v="0"/>
    <x v="1"/>
    <n v="71.67"/>
    <n v="6920"/>
    <n v="1"/>
    <x v="0"/>
    <x v="0"/>
    <n v="580"/>
    <n v="640"/>
    <n v="870"/>
    <n v="0.62264291584993803"/>
    <n v="625"/>
    <n v="-1"/>
    <n v="407"/>
    <n v="-1"/>
    <n v="-1"/>
    <n v="-1"/>
    <n v="-1"/>
    <n v="-0.58989999999999998"/>
    <n v="1.0448999999999999"/>
    <n v="0.31740000000000002"/>
    <n v="-1.2485999999999999"/>
    <n v="0.86370000000000002"/>
    <n v="350000"/>
    <x v="0"/>
    <x v="0"/>
    <n v="696.66666666666663"/>
  </r>
  <r>
    <n v="1203085"/>
    <x v="1"/>
    <d v="1991-10-20T00:00:00"/>
    <n v="84.83"/>
    <s v="cbse"/>
    <n v="2009"/>
    <n v="78.430000000000007"/>
    <s v="cbse"/>
    <n v="1887"/>
    <x v="0"/>
    <x v="0"/>
    <x v="1"/>
    <n v="70.66"/>
    <n v="1887"/>
    <n v="0"/>
    <x v="1"/>
    <x v="1"/>
    <n v="570"/>
    <n v="540"/>
    <n v="655"/>
    <n v="0.95224557292430301"/>
    <n v="585"/>
    <n v="-1"/>
    <n v="-1"/>
    <n v="-1"/>
    <n v="-1"/>
    <n v="-1"/>
    <n v="-1"/>
    <n v="0.70269999999999999"/>
    <n v="1.0448999999999999"/>
    <n v="1.5469999999999999"/>
    <n v="-1.6289"/>
    <n v="-0.66920000000000002"/>
    <n v="785000"/>
    <x v="2"/>
    <x v="0"/>
    <n v="588.33333333333337"/>
  </r>
  <r>
    <n v="353470"/>
    <x v="1"/>
    <d v="1990-07-12T00:00:00"/>
    <n v="86"/>
    <s v="karnataka education board (keeb)"/>
    <n v="2008"/>
    <n v="84"/>
    <s v="pu board karnataka"/>
    <n v="5284"/>
    <x v="1"/>
    <x v="0"/>
    <x v="6"/>
    <n v="81"/>
    <n v="5284"/>
    <n v="0"/>
    <x v="9"/>
    <x v="3"/>
    <n v="415"/>
    <n v="475"/>
    <n v="535"/>
    <n v="0.22948175491175499"/>
    <n v="-1"/>
    <n v="266"/>
    <n v="-1"/>
    <n v="-1"/>
    <n v="-1"/>
    <n v="-1"/>
    <n v="-1"/>
    <n v="1.1283000000000001"/>
    <n v="1.5928"/>
    <n v="1.3976999999999999"/>
    <n v="1.0024"/>
    <n v="-1.1169"/>
    <n v="460000"/>
    <x v="0"/>
    <x v="0"/>
    <n v="475"/>
  </r>
  <r>
    <n v="264071"/>
    <x v="1"/>
    <d v="1989-11-11T00:00:00"/>
    <n v="87.8"/>
    <n v="0"/>
    <n v="2007"/>
    <n v="85.4"/>
    <n v="0"/>
    <n v="2513"/>
    <x v="1"/>
    <x v="0"/>
    <x v="6"/>
    <n v="69.3"/>
    <n v="2513"/>
    <n v="0"/>
    <x v="12"/>
    <x v="2"/>
    <n v="555"/>
    <n v="615"/>
    <n v="715"/>
    <n v="0.69447932770846299"/>
    <n v="-1"/>
    <n v="366"/>
    <n v="-1"/>
    <n v="-1"/>
    <n v="-1"/>
    <n v="340"/>
    <n v="-1"/>
    <n v="0.66459999999999997"/>
    <n v="0.96879999999999999"/>
    <n v="0.96230000000000004"/>
    <n v="-1.1128"/>
    <n v="0.50239999999999996"/>
    <n v="365000"/>
    <x v="0"/>
    <x v="0"/>
    <n v="628.33333333333337"/>
  </r>
  <r>
    <n v="1096809"/>
    <x v="0"/>
    <d v="1993-11-10T00:00:00"/>
    <n v="83.66"/>
    <s v="state board"/>
    <n v="2010"/>
    <n v="89.4"/>
    <s v="state board"/>
    <n v="11849"/>
    <x v="1"/>
    <x v="0"/>
    <x v="6"/>
    <n v="74.77"/>
    <n v="11849"/>
    <n v="0"/>
    <x v="6"/>
    <x v="1"/>
    <n v="535"/>
    <n v="540"/>
    <n v="485"/>
    <n v="0.493596387301038"/>
    <n v="365"/>
    <n v="324"/>
    <n v="-1"/>
    <n v="-1"/>
    <n v="-1"/>
    <n v="-1"/>
    <n v="-1"/>
    <n v="0.55910000000000004"/>
    <n v="1.0448999999999999"/>
    <n v="0.01"/>
    <n v="0.39950000000000002"/>
    <n v="1.0553999999999999"/>
    <n v="200000"/>
    <x v="1"/>
    <x v="0"/>
    <n v="520"/>
  </r>
  <r>
    <n v="345074"/>
    <x v="0"/>
    <d v="1990-07-03T00:00:00"/>
    <n v="74.599999999999994"/>
    <s v="cbse"/>
    <n v="2008"/>
    <n v="74.599999999999994"/>
    <s v="cbse"/>
    <n v="172"/>
    <x v="1"/>
    <x v="0"/>
    <x v="7"/>
    <n v="66"/>
    <n v="172"/>
    <n v="0"/>
    <x v="1"/>
    <x v="3"/>
    <n v="455"/>
    <n v="345"/>
    <n v="515"/>
    <n v="0.34231489991181502"/>
    <n v="365"/>
    <n v="-1"/>
    <n v="-1"/>
    <n v="-1"/>
    <n v="-1"/>
    <n v="-1"/>
    <n v="-1"/>
    <n v="4.6399999999999997E-2"/>
    <n v="0.65680000000000005"/>
    <n v="9.1399999999999995E-2"/>
    <n v="1.8249299999999999"/>
    <n v="-0.28749999999999998"/>
    <n v="150000"/>
    <x v="1"/>
    <x v="0"/>
    <n v="438.33333333333331"/>
  </r>
  <r>
    <n v="947943"/>
    <x v="1"/>
    <d v="1992-07-05T00:00:00"/>
    <n v="86"/>
    <s v="state board"/>
    <n v="2010"/>
    <n v="62.6"/>
    <s v="state board"/>
    <n v="10119"/>
    <x v="1"/>
    <x v="0"/>
    <x v="6"/>
    <n v="65.12"/>
    <n v="10119"/>
    <n v="0"/>
    <x v="15"/>
    <x v="1"/>
    <n v="500"/>
    <n v="450"/>
    <n v="400"/>
    <n v="0.493596387301038"/>
    <n v="-1"/>
    <n v="324"/>
    <n v="-1"/>
    <n v="-1"/>
    <n v="-1"/>
    <n v="-1"/>
    <n v="-1"/>
    <n v="0.41549999999999998"/>
    <n v="0.21240000000000001"/>
    <n v="1.2396"/>
    <n v="-1.2485999999999999"/>
    <n v="-9.4299999999999995E-2"/>
    <n v="300000"/>
    <x v="0"/>
    <x v="0"/>
    <n v="450"/>
  </r>
  <r>
    <n v="619658"/>
    <x v="1"/>
    <d v="1991-11-04T00:00:00"/>
    <n v="74"/>
    <s v="cbse"/>
    <n v="2008"/>
    <n v="79.8"/>
    <s v="cbse"/>
    <n v="275"/>
    <x v="1"/>
    <x v="0"/>
    <x v="12"/>
    <n v="93.3"/>
    <n v="275"/>
    <n v="1"/>
    <x v="9"/>
    <x v="0"/>
    <n v="500"/>
    <n v="560"/>
    <n v="720"/>
    <n v="0.75837988302350401"/>
    <n v="-1"/>
    <n v="-1"/>
    <n v="-1"/>
    <n v="-1"/>
    <n v="473"/>
    <n v="-1"/>
    <n v="-1"/>
    <n v="-0.30270000000000002"/>
    <n v="4.5900000000000003E-2"/>
    <n v="-1.6807000000000001"/>
    <n v="1.9199999999999998E-2"/>
    <n v="-0.66920000000000002"/>
    <n v="460000"/>
    <x v="0"/>
    <x v="0"/>
    <n v="593.33333333333337"/>
  </r>
  <r>
    <n v="1089283"/>
    <x v="0"/>
    <d v="1993-04-15T00:00:00"/>
    <n v="70"/>
    <s v="cbse"/>
    <n v="2010"/>
    <n v="70"/>
    <s v="cbse"/>
    <n v="14004"/>
    <x v="1"/>
    <x v="0"/>
    <x v="23"/>
    <n v="65"/>
    <n v="14004"/>
    <n v="0"/>
    <x v="17"/>
    <x v="1"/>
    <n v="475"/>
    <n v="455"/>
    <n v="415"/>
    <n v="0.67964464092447197"/>
    <n v="-1"/>
    <n v="-1"/>
    <n v="-1"/>
    <n v="-1"/>
    <n v="-1"/>
    <n v="-1"/>
    <n v="388"/>
    <n v="-1.54E-2"/>
    <n v="1.2114"/>
    <n v="1.3933"/>
    <n v="-0.86819999999999997"/>
    <n v="1.6302000000000001"/>
    <n v="110000"/>
    <x v="1"/>
    <x v="0"/>
    <n v="448.33333333333331"/>
  </r>
  <r>
    <n v="1267237"/>
    <x v="0"/>
    <d v="1991-12-12T00:00:00"/>
    <n v="72.8"/>
    <s v="cbse"/>
    <n v="2009"/>
    <n v="65.599999999999994"/>
    <s v="cbse"/>
    <n v="3002"/>
    <x v="1"/>
    <x v="0"/>
    <x v="12"/>
    <n v="70"/>
    <n v="3002"/>
    <n v="0"/>
    <x v="10"/>
    <x v="0"/>
    <n v="545"/>
    <n v="470"/>
    <n v="380"/>
    <n v="0.11213943820740301"/>
    <n v="355"/>
    <n v="228"/>
    <n v="-1"/>
    <n v="-1"/>
    <n v="-1"/>
    <n v="-1"/>
    <n v="-1"/>
    <n v="1.2771999999999999"/>
    <n v="0.71189999999999998"/>
    <n v="0.77849999999999997"/>
    <n v="-1.1217999999999999"/>
    <n v="0.67210000000000003"/>
    <n v="240000"/>
    <x v="1"/>
    <x v="0"/>
    <n v="465"/>
  </r>
  <r>
    <n v="324950"/>
    <x v="0"/>
    <d v="1990-06-06T00:00:00"/>
    <n v="91.8"/>
    <s v="cbse"/>
    <n v="2008"/>
    <n v="89.6"/>
    <s v="cbse"/>
    <n v="6609"/>
    <x v="1"/>
    <x v="0"/>
    <x v="12"/>
    <n v="84.3"/>
    <n v="6609"/>
    <n v="1"/>
    <x v="3"/>
    <x v="3"/>
    <n v="725"/>
    <n v="595"/>
    <n v="605"/>
    <n v="0.53838689298509601"/>
    <n v="475"/>
    <n v="333"/>
    <n v="-1"/>
    <n v="-1"/>
    <n v="-1"/>
    <n v="-1"/>
    <n v="-1"/>
    <n v="-1.2286999999999999"/>
    <n v="1.2807999999999999"/>
    <n v="-1.9404999999999999"/>
    <n v="1.76613"/>
    <n v="0.18640000000000001"/>
    <n v="305000"/>
    <x v="0"/>
    <x v="0"/>
    <n v="641.66666666666663"/>
  </r>
  <r>
    <n v="272869"/>
    <x v="1"/>
    <d v="1987-09-11T00:00:00"/>
    <n v="62"/>
    <s v="cbse"/>
    <n v="2005"/>
    <n v="62"/>
    <s v="cbse"/>
    <n v="3725"/>
    <x v="1"/>
    <x v="0"/>
    <x v="5"/>
    <n v="63"/>
    <n v="3725"/>
    <n v="0"/>
    <x v="13"/>
    <x v="2"/>
    <n v="475"/>
    <n v="395"/>
    <n v="415"/>
    <n v="0.19015340560101801"/>
    <n v="315"/>
    <n v="-1"/>
    <n v="-1"/>
    <n v="-1"/>
    <n v="-1"/>
    <n v="-1"/>
    <n v="-1"/>
    <n v="4.6399999999999997E-2"/>
    <n v="1.1248"/>
    <n v="9.1399999999999995E-2"/>
    <n v="-0.87780000000000002"/>
    <n v="-0.1295"/>
    <n v="350000"/>
    <x v="0"/>
    <x v="0"/>
    <n v="428.33333333333331"/>
  </r>
  <r>
    <n v="133165"/>
    <x v="1"/>
    <d v="1988-10-12T00:00:00"/>
    <n v="71.599999999999994"/>
    <s v="ssc"/>
    <n v="2006"/>
    <n v="71"/>
    <s v="hsc"/>
    <n v="1358"/>
    <x v="1"/>
    <x v="0"/>
    <x v="12"/>
    <n v="60.38"/>
    <n v="1358"/>
    <n v="1"/>
    <x v="2"/>
    <x v="4"/>
    <n v="465"/>
    <n v="395"/>
    <n v="595"/>
    <n v="0.82466640067133201"/>
    <n v="415"/>
    <n v="400"/>
    <n v="-1"/>
    <n v="-1"/>
    <n v="-1"/>
    <n v="-1"/>
    <n v="-1"/>
    <n v="-2.1175000000000002"/>
    <n v="-1.3713"/>
    <n v="-2.6661999999999999"/>
    <n v="1.4723999999999999"/>
    <n v="2.8400000000000002E-2"/>
    <n v="240000"/>
    <x v="1"/>
    <x v="0"/>
    <n v="485"/>
  </r>
  <r>
    <n v="1081475"/>
    <x v="1"/>
    <d v="1993-01-11T00:00:00"/>
    <n v="82.25"/>
    <s v="state board"/>
    <n v="2010"/>
    <n v="76.83"/>
    <s v="state board"/>
    <n v="7814"/>
    <x v="1"/>
    <x v="0"/>
    <x v="12"/>
    <n v="82.5"/>
    <n v="7814"/>
    <n v="0"/>
    <x v="10"/>
    <x v="1"/>
    <n v="545"/>
    <n v="460"/>
    <n v="510"/>
    <n v="0.115022725743068"/>
    <n v="-1"/>
    <n v="292"/>
    <n v="-1"/>
    <n v="-1"/>
    <n v="292"/>
    <n v="-1"/>
    <n v="-1"/>
    <n v="0.99"/>
    <n v="0.21240000000000001"/>
    <n v="0.31740000000000002"/>
    <n v="0.1459"/>
    <n v="-9.4299999999999995E-2"/>
    <n v="310000"/>
    <x v="0"/>
    <x v="0"/>
    <n v="505"/>
  </r>
  <r>
    <n v="872500"/>
    <x v="0"/>
    <d v="1993-07-02T00:00:00"/>
    <n v="82.4"/>
    <s v="icse"/>
    <n v="2009"/>
    <n v="69.16"/>
    <s v="icse"/>
    <n v="347"/>
    <x v="1"/>
    <x v="0"/>
    <x v="5"/>
    <n v="84"/>
    <n v="347"/>
    <n v="0"/>
    <x v="1"/>
    <x v="1"/>
    <n v="615"/>
    <n v="470"/>
    <n v="470"/>
    <n v="0.74475835400893897"/>
    <n v="365"/>
    <n v="-1"/>
    <n v="438"/>
    <n v="-1"/>
    <n v="-1"/>
    <n v="-1"/>
    <n v="-1"/>
    <n v="0.55910000000000004"/>
    <n v="1.3778999999999999"/>
    <n v="1.2396"/>
    <n v="-0.995"/>
    <n v="0.28889999999999999"/>
    <n v="335000"/>
    <x v="0"/>
    <x v="0"/>
    <n v="518.33333333333337"/>
  </r>
  <r>
    <n v="261537"/>
    <x v="0"/>
    <d v="1989-12-25T00:00:00"/>
    <n v="82"/>
    <s v="cbse"/>
    <n v="2007"/>
    <n v="73"/>
    <s v="cbse"/>
    <n v="6874"/>
    <x v="1"/>
    <x v="0"/>
    <x v="10"/>
    <n v="63"/>
    <n v="6874"/>
    <n v="0"/>
    <x v="14"/>
    <x v="2"/>
    <n v="485"/>
    <n v="355"/>
    <n v="555"/>
    <n v="-1"/>
    <n v="-1"/>
    <n v="-1"/>
    <n v="-1"/>
    <n v="-1"/>
    <n v="-1"/>
    <n v="-1"/>
    <n v="-1"/>
    <n v="4.6399999999999997E-2"/>
    <n v="-0.27929999999999999"/>
    <n v="-0.34399999999999997"/>
    <n v="-0.17269999999999999"/>
    <n v="-0.44550000000000001"/>
    <n v="430000"/>
    <x v="0"/>
    <x v="0"/>
    <n v="465"/>
  </r>
  <r>
    <n v="661253"/>
    <x v="0"/>
    <d v="1992-01-07T00:00:00"/>
    <n v="82"/>
    <s v="state board"/>
    <n v="2009"/>
    <n v="83"/>
    <s v="state board"/>
    <n v="12860"/>
    <x v="1"/>
    <x v="0"/>
    <x v="6"/>
    <n v="76.3"/>
    <n v="12860"/>
    <n v="1"/>
    <x v="6"/>
    <x v="0"/>
    <n v="275"/>
    <n v="390"/>
    <n v="340"/>
    <n v="0.22948175491175499"/>
    <n v="214"/>
    <n v="266"/>
    <n v="-1"/>
    <n v="-1"/>
    <n v="-1"/>
    <n v="286"/>
    <n v="-1"/>
    <n v="0.99"/>
    <n v="1.2114"/>
    <n v="0.47110000000000002"/>
    <n v="-0.2344"/>
    <n v="0.28889999999999999"/>
    <n v="300000"/>
    <x v="0"/>
    <x v="0"/>
    <n v="335"/>
  </r>
  <r>
    <n v="1199257"/>
    <x v="1"/>
    <d v="1993-04-10T00:00:00"/>
    <n v="88.66"/>
    <s v="state board"/>
    <n v="2010"/>
    <n v="94.1"/>
    <s v="state board"/>
    <n v="12941"/>
    <x v="1"/>
    <x v="0"/>
    <x v="6"/>
    <n v="84.78"/>
    <n v="12941"/>
    <n v="0"/>
    <x v="7"/>
    <x v="1"/>
    <n v="545"/>
    <n v="625"/>
    <n v="750"/>
    <n v="-1"/>
    <n v="475"/>
    <n v="-1"/>
    <n v="438"/>
    <n v="-1"/>
    <n v="-1"/>
    <n v="-1"/>
    <n v="-1"/>
    <n v="0.84630000000000005"/>
    <n v="0.21240000000000001"/>
    <n v="-0.91220000000000001"/>
    <n v="-2.3895"/>
    <n v="-1.4356"/>
    <n v="100000"/>
    <x v="1"/>
    <x v="0"/>
    <n v="640"/>
  </r>
  <r>
    <n v="1034772"/>
    <x v="1"/>
    <d v="1991-07-28T00:00:00"/>
    <n v="84.5"/>
    <s v="state board"/>
    <n v="2009"/>
    <n v="74"/>
    <s v="state board"/>
    <n v="7010"/>
    <x v="1"/>
    <x v="0"/>
    <x v="6"/>
    <n v="79.8"/>
    <n v="7010"/>
    <n v="1"/>
    <x v="5"/>
    <x v="0"/>
    <n v="535"/>
    <n v="590"/>
    <n v="605"/>
    <n v="0.33878634721952799"/>
    <n v="365"/>
    <n v="292"/>
    <n v="-1"/>
    <n v="-1"/>
    <n v="-1"/>
    <n v="-1"/>
    <n v="-1"/>
    <n v="0.55910000000000004"/>
    <n v="-0.1206"/>
    <n v="0.62480000000000002"/>
    <n v="0.90659999999999996"/>
    <n v="-0.66920000000000002"/>
    <n v="300000"/>
    <x v="0"/>
    <x v="0"/>
    <n v="576.66666666666663"/>
  </r>
  <r>
    <n v="600660"/>
    <x v="1"/>
    <d v="1990-11-09T00:00:00"/>
    <n v="82"/>
    <s v="cbse"/>
    <n v="2008"/>
    <n v="76"/>
    <s v="cbse"/>
    <n v="33"/>
    <x v="1"/>
    <x v="0"/>
    <x v="7"/>
    <n v="67"/>
    <n v="33"/>
    <n v="0"/>
    <x v="8"/>
    <x v="3"/>
    <n v="710"/>
    <n v="655"/>
    <n v="500"/>
    <n v="0.84312372666574198"/>
    <n v="515"/>
    <n v="-1"/>
    <n v="-1"/>
    <n v="-1"/>
    <n v="-1"/>
    <n v="-1"/>
    <n v="-1"/>
    <n v="1.4208000000000001"/>
    <n v="0.37890000000000001"/>
    <n v="-0.2974"/>
    <n v="-0.61470000000000002"/>
    <n v="0.48049999999999998"/>
    <n v="285000"/>
    <x v="1"/>
    <x v="0"/>
    <n v="621.66666666666663"/>
  </r>
  <r>
    <n v="982516"/>
    <x v="1"/>
    <d v="1991-12-17T00:00:00"/>
    <n v="71.599999999999994"/>
    <s v="cbse"/>
    <n v="2008"/>
    <n v="72.8"/>
    <s v="cbse"/>
    <n v="387"/>
    <x v="1"/>
    <x v="0"/>
    <x v="7"/>
    <n v="65.099999999999994"/>
    <n v="387"/>
    <n v="0"/>
    <x v="1"/>
    <x v="1"/>
    <n v="510"/>
    <n v="410"/>
    <n v="250"/>
    <n v="0.62264291584993803"/>
    <n v="395"/>
    <n v="-1"/>
    <n v="407"/>
    <n v="-1"/>
    <n v="-1"/>
    <n v="-1"/>
    <n v="-1"/>
    <n v="1.2771999999999999"/>
    <n v="1.3778999999999999"/>
    <n v="1.0859000000000001"/>
    <n v="0.39950000000000002"/>
    <n v="9.7299999999999998E-2"/>
    <n v="90000"/>
    <x v="1"/>
    <x v="0"/>
    <n v="390"/>
  </r>
  <r>
    <n v="245337"/>
    <x v="0"/>
    <d v="1988-02-13T00:00:00"/>
    <n v="66.5"/>
    <s v="cbse"/>
    <n v="2005"/>
    <n v="49.5"/>
    <s v="chse"/>
    <n v="889"/>
    <x v="1"/>
    <x v="2"/>
    <x v="8"/>
    <n v="89.7"/>
    <n v="889"/>
    <n v="0"/>
    <x v="10"/>
    <x v="2"/>
    <n v="505"/>
    <n v="505"/>
    <n v="485"/>
    <n v="0.91686996110361896"/>
    <n v="555"/>
    <n v="-1"/>
    <n v="-1"/>
    <n v="-1"/>
    <n v="-1"/>
    <n v="-1"/>
    <n v="-1"/>
    <n v="-1.0355000000000001"/>
    <n v="3.2800000000000003E-2"/>
    <n v="-2.2307999999999999"/>
    <n v="1.0024"/>
    <n v="0.34439999999999998"/>
    <n v="60000"/>
    <x v="1"/>
    <x v="0"/>
    <n v="498.33333333333331"/>
  </r>
  <r>
    <n v="1041140"/>
    <x v="1"/>
    <d v="1992-02-08T00:00:00"/>
    <n v="61.57"/>
    <s v="state board"/>
    <n v="2008"/>
    <n v="54.33"/>
    <s v="state board"/>
    <n v="4417"/>
    <x v="1"/>
    <x v="0"/>
    <x v="5"/>
    <n v="79.599999999999994"/>
    <n v="4417"/>
    <n v="0"/>
    <x v="13"/>
    <x v="1"/>
    <n v="325"/>
    <n v="470"/>
    <n v="465"/>
    <n v="0.23780283983757"/>
    <n v="405"/>
    <n v="-1"/>
    <n v="315"/>
    <n v="-1"/>
    <n v="-1"/>
    <n v="-1"/>
    <n v="-1"/>
    <n v="0.12820000000000001"/>
    <n v="0.21240000000000001"/>
    <n v="0.47110000000000002"/>
    <n v="1.9199999999999998E-2"/>
    <n v="1.2470000000000001"/>
    <n v="200000"/>
    <x v="1"/>
    <x v="0"/>
    <n v="420"/>
  </r>
  <r>
    <n v="552539"/>
    <x v="1"/>
    <d v="1990-11-25T00:00:00"/>
    <n v="86"/>
    <s v="cbse"/>
    <n v="2009"/>
    <n v="85.8"/>
    <s v="cbse"/>
    <n v="7542"/>
    <x v="1"/>
    <x v="0"/>
    <x v="6"/>
    <n v="72.14"/>
    <n v="7542"/>
    <n v="1"/>
    <x v="0"/>
    <x v="0"/>
    <n v="465"/>
    <n v="450"/>
    <n v="650"/>
    <n v="5.8792800008353401E-2"/>
    <n v="475"/>
    <n v="200"/>
    <n v="407"/>
    <n v="-1"/>
    <n v="-1"/>
    <n v="-1"/>
    <n v="-1"/>
    <n v="-1.54E-2"/>
    <n v="0.71189999999999998"/>
    <n v="0.77849999999999997"/>
    <n v="-0.2344"/>
    <n v="-1.244"/>
    <n v="340000"/>
    <x v="0"/>
    <x v="0"/>
    <n v="521.66666666666663"/>
  </r>
  <r>
    <n v="339440"/>
    <x v="1"/>
    <d v="1991-05-10T00:00:00"/>
    <n v="67"/>
    <s v="ssc regular"/>
    <n v="2008"/>
    <n v="82.6"/>
    <s v="intermediate"/>
    <n v="4415"/>
    <x v="1"/>
    <x v="0"/>
    <x v="12"/>
    <n v="67.959999999999994"/>
    <n v="4415"/>
    <n v="1"/>
    <x v="6"/>
    <x v="3"/>
    <n v="395"/>
    <n v="435"/>
    <n v="405"/>
    <n v="0.82466640067133201"/>
    <n v="215"/>
    <n v="400"/>
    <n v="-1"/>
    <n v="-1"/>
    <n v="-1"/>
    <n v="-1"/>
    <n v="-1"/>
    <n v="0.51"/>
    <n v="0.50080000000000002"/>
    <n v="-1.3599000000000001"/>
    <n v="-0.87780000000000002"/>
    <n v="0.3049"/>
    <n v="45000"/>
    <x v="1"/>
    <x v="0"/>
    <n v="411.66666666666669"/>
  </r>
  <r>
    <n v="274306"/>
    <x v="1"/>
    <d v="1988-10-16T00:00:00"/>
    <n v="90"/>
    <s v="board of secondary education, andhra pradesh"/>
    <n v="2007"/>
    <n v="96.3"/>
    <s v="board of intermediate education, andhra pradesh"/>
    <n v="499"/>
    <x v="1"/>
    <x v="0"/>
    <x v="7"/>
    <n v="72"/>
    <n v="499"/>
    <n v="1"/>
    <x v="6"/>
    <x v="2"/>
    <n v="735"/>
    <n v="695"/>
    <n v="655"/>
    <n v="0.86468541337008498"/>
    <n v="525"/>
    <n v="-1"/>
    <n v="-1"/>
    <n v="-1"/>
    <n v="-1"/>
    <n v="-1"/>
    <n v="-1"/>
    <n v="0.2009"/>
    <n v="3.2800000000000003E-2"/>
    <n v="-1.2148000000000001"/>
    <n v="-1.4653"/>
    <n v="-1.2354000000000001"/>
    <n v="870000"/>
    <x v="2"/>
    <x v="0"/>
    <n v="695"/>
  </r>
  <r>
    <n v="262479"/>
    <x v="1"/>
    <d v="1988-07-05T00:00:00"/>
    <n v="85.4"/>
    <s v="cbse"/>
    <n v="2006"/>
    <n v="80.2"/>
    <s v="cbse"/>
    <n v="158"/>
    <x v="0"/>
    <x v="0"/>
    <x v="7"/>
    <n v="88.1"/>
    <n v="158"/>
    <n v="0"/>
    <x v="20"/>
    <x v="2"/>
    <n v="415"/>
    <n v="565"/>
    <n v="595"/>
    <n v="0.70409041213131396"/>
    <n v="465"/>
    <n v="-1"/>
    <n v="-1"/>
    <n v="-1"/>
    <n v="-1"/>
    <n v="-1"/>
    <n v="-1"/>
    <n v="0.66459999999999997"/>
    <n v="0.65680000000000005"/>
    <n v="0.2366"/>
    <n v="-0.76029999999999998"/>
    <n v="2.8400000000000002E-2"/>
    <n v="495000"/>
    <x v="0"/>
    <x v="0"/>
    <n v="525"/>
  </r>
  <r>
    <n v="328681"/>
    <x v="1"/>
    <d v="1990-10-01T00:00:00"/>
    <n v="78.2"/>
    <s v="cbse"/>
    <n v="2008"/>
    <n v="67"/>
    <s v="karnataka pre-university board"/>
    <n v="1866"/>
    <x v="1"/>
    <x v="0"/>
    <x v="5"/>
    <n v="64.27"/>
    <n v="1866"/>
    <n v="1"/>
    <x v="9"/>
    <x v="3"/>
    <n v="515"/>
    <n v="555"/>
    <n v="505"/>
    <n v="0.63597875645679403"/>
    <n v="445"/>
    <n v="-1"/>
    <n v="-1"/>
    <n v="-1"/>
    <n v="-1"/>
    <n v="-1"/>
    <n v="-1"/>
    <n v="-1.6923999999999999"/>
    <n v="0.3448"/>
    <n v="0.38169999999999998"/>
    <n v="3.5299999999999902E-3"/>
    <n v="-0.9194"/>
    <n v="440000"/>
    <x v="0"/>
    <x v="0"/>
    <n v="525"/>
  </r>
  <r>
    <n v="1119899"/>
    <x v="1"/>
    <d v="1992-09-24T00:00:00"/>
    <n v="73.599999999999994"/>
    <s v="state board (jac, ranchi)"/>
    <n v="2009"/>
    <n v="72"/>
    <s v="state board (jac, ranchi)"/>
    <n v="14029"/>
    <x v="1"/>
    <x v="0"/>
    <x v="1"/>
    <n v="85.8"/>
    <n v="14029"/>
    <n v="0"/>
    <x v="10"/>
    <x v="1"/>
    <n v="500"/>
    <n v="565"/>
    <n v="475"/>
    <n v="0.62264291584993803"/>
    <n v="665"/>
    <n v="-1"/>
    <n v="407"/>
    <n v="-1"/>
    <n v="-1"/>
    <n v="-1"/>
    <n v="-1"/>
    <n v="-1.54E-2"/>
    <n v="1.0448999999999999"/>
    <n v="1.7007000000000001"/>
    <n v="-0.4879"/>
    <n v="0.48049999999999998"/>
    <n v="350000"/>
    <x v="0"/>
    <x v="0"/>
    <n v="513.33333333333337"/>
  </r>
  <r>
    <n v="921221"/>
    <x v="1"/>
    <d v="1993-03-03T00:00:00"/>
    <n v="86.14"/>
    <s v="state board"/>
    <n v="2010"/>
    <n v="76"/>
    <s v="state board"/>
    <n v="6196"/>
    <x v="1"/>
    <x v="0"/>
    <x v="2"/>
    <n v="62.9"/>
    <n v="6196"/>
    <n v="0"/>
    <x v="2"/>
    <x v="1"/>
    <n v="755"/>
    <n v="610"/>
    <n v="650"/>
    <n v="0.78330353667029795"/>
    <n v="-1"/>
    <n v="388"/>
    <n v="-1"/>
    <n v="-1"/>
    <n v="-1"/>
    <n v="-1"/>
    <n v="-1"/>
    <n v="-1.7388999999999999"/>
    <n v="4.5900000000000003E-2"/>
    <n v="-0.75849999999999995"/>
    <n v="1.5404"/>
    <n v="0.48049999999999998"/>
    <n v="325000"/>
    <x v="0"/>
    <x v="0"/>
    <n v="671.66666666666663"/>
  </r>
  <r>
    <n v="633381"/>
    <x v="1"/>
    <d v="1991-09-25T00:00:00"/>
    <n v="86.4"/>
    <s v="icse"/>
    <n v="2009"/>
    <n v="82.8"/>
    <s v="icse"/>
    <n v="11630"/>
    <x v="1"/>
    <x v="0"/>
    <x v="4"/>
    <n v="71.739999999999995"/>
    <n v="11630"/>
    <n v="0"/>
    <x v="1"/>
    <x v="0"/>
    <n v="605"/>
    <n v="585"/>
    <n v="750"/>
    <n v="0.65410747454593299"/>
    <n v="-1"/>
    <n v="-1"/>
    <n v="-1"/>
    <n v="420"/>
    <n v="-1"/>
    <n v="-1"/>
    <n v="-1"/>
    <n v="0.70269999999999999"/>
    <n v="0.37890000000000001"/>
    <n v="0.31740000000000002"/>
    <n v="-0.86819999999999997"/>
    <n v="-1.6273"/>
    <n v="380000"/>
    <x v="0"/>
    <x v="0"/>
    <n v="646.66666666666663"/>
  </r>
  <r>
    <n v="108193"/>
    <x v="1"/>
    <d v="1988-05-17T00:00:00"/>
    <n v="87.33"/>
    <s v="ssc"/>
    <n v="2006"/>
    <n v="85.4"/>
    <s v="intermediate"/>
    <n v="1028"/>
    <x v="1"/>
    <x v="0"/>
    <x v="6"/>
    <n v="64"/>
    <n v="1028"/>
    <n v="1"/>
    <x v="6"/>
    <x v="4"/>
    <n v="405"/>
    <n v="485"/>
    <n v="445"/>
    <n v="0.69447932770846299"/>
    <n v="305"/>
    <n v="366"/>
    <n v="-1"/>
    <n v="-1"/>
    <n v="-1"/>
    <n v="-1"/>
    <n v="-1"/>
    <n v="-0.88099999999999901"/>
    <n v="-2.7753999999999999"/>
    <n v="1.1073999999999999"/>
    <n v="-0.17269999999999999"/>
    <n v="-0.1295"/>
    <n v="130000"/>
    <x v="1"/>
    <x v="0"/>
    <n v="445"/>
  </r>
  <r>
    <n v="1204604"/>
    <x v="1"/>
    <d v="1991-11-23T00:00:00"/>
    <n v="74.88"/>
    <s v="state board"/>
    <n v="2010"/>
    <n v="82.55"/>
    <s v="state board"/>
    <n v="3572"/>
    <x v="1"/>
    <x v="0"/>
    <x v="1"/>
    <n v="80"/>
    <n v="3572"/>
    <n v="0"/>
    <x v="9"/>
    <x v="1"/>
    <n v="500"/>
    <n v="480"/>
    <n v="500"/>
    <n v="0.35653648772447499"/>
    <n v="465"/>
    <n v="-1"/>
    <n v="346"/>
    <n v="-1"/>
    <n v="-1"/>
    <n v="-1"/>
    <n v="-1"/>
    <n v="0.12820000000000001"/>
    <n v="4.5900000000000003E-2"/>
    <n v="1.2396"/>
    <n v="1.0333000000000001"/>
    <n v="0.67210000000000003"/>
    <n v="300000"/>
    <x v="0"/>
    <x v="0"/>
    <n v="493.33333333333331"/>
  </r>
  <r>
    <n v="30706"/>
    <x v="1"/>
    <d v="1987-10-02T00:00:00"/>
    <n v="89.33"/>
    <s v="icse"/>
    <n v="2005"/>
    <n v="80.400000000000006"/>
    <s v="cbse"/>
    <n v="8460"/>
    <x v="0"/>
    <x v="0"/>
    <x v="6"/>
    <n v="66.489999999999995"/>
    <n v="8460"/>
    <n v="1"/>
    <x v="0"/>
    <x v="4"/>
    <n v="635"/>
    <n v="685"/>
    <n v="735"/>
    <n v="0.64938971484669095"/>
    <n v="665"/>
    <n v="356"/>
    <n v="-1"/>
    <n v="-1"/>
    <n v="-1"/>
    <n v="-1"/>
    <n v="-1"/>
    <n v="1.4208000000000001"/>
    <n v="1.2114"/>
    <n v="1.7007000000000001"/>
    <n v="-1.7556"/>
    <n v="0.28889999999999999"/>
    <n v="1200000"/>
    <x v="2"/>
    <x v="0"/>
    <n v="685"/>
  </r>
  <r>
    <n v="921009"/>
    <x v="0"/>
    <d v="1992-10-19T00:00:00"/>
    <n v="88.3"/>
    <s v="state board"/>
    <n v="2010"/>
    <n v="83.5"/>
    <s v="state board"/>
    <n v="6196"/>
    <x v="1"/>
    <x v="0"/>
    <x v="7"/>
    <n v="69.760000000000005"/>
    <n v="6196"/>
    <n v="0"/>
    <x v="2"/>
    <x v="1"/>
    <n v="535"/>
    <n v="595"/>
    <n v="515"/>
    <n v="0.96823749589054298"/>
    <n v="605"/>
    <n v="-1"/>
    <n v="-1"/>
    <n v="-1"/>
    <n v="-1"/>
    <n v="-1"/>
    <n v="-1"/>
    <n v="-0.30270000000000002"/>
    <n v="0.37890000000000001"/>
    <n v="-0.2974"/>
    <n v="-0.36120000000000002"/>
    <n v="0.48049999999999998"/>
    <n v="200000"/>
    <x v="1"/>
    <x v="0"/>
    <n v="548.33333333333337"/>
  </r>
  <r>
    <n v="353197"/>
    <x v="0"/>
    <d v="1990-03-29T00:00:00"/>
    <n v="91"/>
    <s v="karnataka state board"/>
    <n v="2008"/>
    <n v="88"/>
    <s v="karnataka state board"/>
    <n v="1436"/>
    <x v="1"/>
    <x v="0"/>
    <x v="6"/>
    <n v="84.4"/>
    <n v="1436"/>
    <n v="0"/>
    <x v="9"/>
    <x v="3"/>
    <n v="535"/>
    <n v="425"/>
    <n v="595"/>
    <n v="0.22948175491175499"/>
    <n v="-1"/>
    <n v="266"/>
    <n v="-1"/>
    <n v="-1"/>
    <n v="-1"/>
    <n v="-1"/>
    <n v="-1"/>
    <n v="0.51"/>
    <n v="0.50080000000000002"/>
    <n v="0.38169999999999998"/>
    <n v="-1.1128"/>
    <n v="-0.52449999999999997"/>
    <n v="375000"/>
    <x v="0"/>
    <x v="0"/>
    <n v="518.33333333333337"/>
  </r>
  <r>
    <n v="1230190"/>
    <x v="0"/>
    <d v="1992-07-26T00:00:00"/>
    <n v="81"/>
    <s v="cbse"/>
    <n v="2010"/>
    <n v="70"/>
    <s v="cbse"/>
    <n v="6545"/>
    <x v="1"/>
    <x v="0"/>
    <x v="1"/>
    <n v="68"/>
    <n v="6545"/>
    <n v="0"/>
    <x v="1"/>
    <x v="1"/>
    <n v="525"/>
    <n v="505"/>
    <n v="465"/>
    <n v="0.48674700843819302"/>
    <n v="315"/>
    <n v="-1"/>
    <n v="376"/>
    <n v="-1"/>
    <n v="-1"/>
    <n v="-1"/>
    <n v="-1"/>
    <n v="0.84630000000000005"/>
    <n v="4.5900000000000003E-2"/>
    <n v="0.62480000000000002"/>
    <n v="-0.995"/>
    <n v="1.0553999999999999"/>
    <n v="300000"/>
    <x v="0"/>
    <x v="0"/>
    <n v="498.33333333333331"/>
  </r>
  <r>
    <n v="908846"/>
    <x v="0"/>
    <d v="1993-02-02T00:00:00"/>
    <n v="73.2"/>
    <s v="cbse"/>
    <n v="2010"/>
    <n v="86.5"/>
    <s v="state board"/>
    <n v="1114"/>
    <x v="1"/>
    <x v="0"/>
    <x v="12"/>
    <n v="83.7"/>
    <n v="1114"/>
    <n v="0"/>
    <x v="3"/>
    <x v="1"/>
    <n v="405"/>
    <n v="545"/>
    <n v="515"/>
    <n v="0.44461771688157697"/>
    <n v="-1"/>
    <n v="196"/>
    <n v="-1"/>
    <n v="-1"/>
    <n v="393"/>
    <n v="-1"/>
    <n v="-1"/>
    <n v="-0.58989999999999998"/>
    <n v="-0.4536"/>
    <n v="-1.5269999999999999"/>
    <n v="-1.1217999999999999"/>
    <n v="-0.66920000000000002"/>
    <n v="60000"/>
    <x v="1"/>
    <x v="0"/>
    <n v="488.33333333333331"/>
  </r>
  <r>
    <n v="133458"/>
    <x v="1"/>
    <d v="1986-06-05T00:00:00"/>
    <n v="64"/>
    <s v="gyan bharati school"/>
    <n v="2004"/>
    <n v="70"/>
    <s v="dav public school"/>
    <n v="6953"/>
    <x v="1"/>
    <x v="0"/>
    <x v="10"/>
    <n v="66.7"/>
    <n v="6953"/>
    <n v="0"/>
    <x v="5"/>
    <x v="4"/>
    <n v="465"/>
    <n v="195"/>
    <n v="555"/>
    <n v="0.96060325199705299"/>
    <n v="235"/>
    <n v="466"/>
    <n v="-1"/>
    <n v="-1"/>
    <n v="-1"/>
    <n v="-1"/>
    <n v="-1"/>
    <n v="-2.2719999999999998"/>
    <n v="-2.7753999999999999"/>
    <n v="-1.6501999999999999"/>
    <n v="0.4148"/>
    <n v="-2.3412000000000002"/>
    <n v="150000"/>
    <x v="1"/>
    <x v="0"/>
    <n v="405"/>
  </r>
  <r>
    <n v="260283"/>
    <x v="0"/>
    <d v="1989-06-03T00:00:00"/>
    <n v="74.5"/>
    <n v="0"/>
    <n v="2006"/>
    <n v="79.5"/>
    <n v="0"/>
    <n v="1202"/>
    <x v="1"/>
    <x v="0"/>
    <x v="7"/>
    <n v="70.099999999999994"/>
    <n v="1202"/>
    <n v="1"/>
    <x v="3"/>
    <x v="4"/>
    <n v="465"/>
    <n v="315"/>
    <n v="325"/>
    <n v="0.45087658448345103"/>
    <n v="395"/>
    <n v="-1"/>
    <n v="-1"/>
    <n v="-1"/>
    <n v="-1"/>
    <n v="-1"/>
    <n v="-1"/>
    <n v="0.2009"/>
    <n v="-2.3073000000000001"/>
    <n v="0.38169999999999998"/>
    <n v="-0.64280000000000004"/>
    <n v="-0.1295"/>
    <n v="150000"/>
    <x v="1"/>
    <x v="0"/>
    <n v="368.33333333333331"/>
  </r>
  <r>
    <n v="1093626"/>
    <x v="1"/>
    <d v="1991-12-28T00:00:00"/>
    <n v="68.14"/>
    <s v="icse"/>
    <n v="2010"/>
    <n v="65.8"/>
    <s v="state board"/>
    <n v="13801"/>
    <x v="1"/>
    <x v="0"/>
    <x v="6"/>
    <n v="75.599999999999994"/>
    <n v="13801"/>
    <n v="0"/>
    <x v="13"/>
    <x v="1"/>
    <n v="560"/>
    <n v="460"/>
    <n v="405"/>
    <n v="0.88162006953017702"/>
    <n v="285"/>
    <n v="420"/>
    <n v="-1"/>
    <n v="-1"/>
    <n v="-1"/>
    <n v="-1"/>
    <n v="-1"/>
    <n v="-0.30270000000000002"/>
    <n v="-0.1206"/>
    <n v="0.93220000000000003"/>
    <n v="-0.4879"/>
    <n v="-1.244"/>
    <n v="325000"/>
    <x v="0"/>
    <x v="0"/>
    <n v="475"/>
  </r>
  <r>
    <n v="473843"/>
    <x v="1"/>
    <d v="1988-11-23T00:00:00"/>
    <n v="81"/>
    <s v="cbse"/>
    <n v="2006"/>
    <n v="71"/>
    <s v="cbse"/>
    <n v="1736"/>
    <x v="1"/>
    <x v="0"/>
    <x v="7"/>
    <n v="68"/>
    <n v="1736"/>
    <n v="0"/>
    <x v="12"/>
    <x v="2"/>
    <n v="575"/>
    <n v="544"/>
    <n v="524"/>
    <n v="0.86468541337008498"/>
    <n v="525"/>
    <n v="-1"/>
    <n v="-1"/>
    <n v="-1"/>
    <n v="-1"/>
    <n v="-1"/>
    <n v="-1"/>
    <n v="4.6399999999999997E-2"/>
    <n v="0.3448"/>
    <n v="-1.0697000000000001"/>
    <n v="-0.17269999999999999"/>
    <n v="2.8400000000000002E-2"/>
    <n v="350000"/>
    <x v="0"/>
    <x v="0"/>
    <n v="547.66666666666663"/>
  </r>
  <r>
    <n v="558050"/>
    <x v="1"/>
    <d v="1991-06-17T00:00:00"/>
    <n v="67.72"/>
    <s v="matriculation"/>
    <n v="2008"/>
    <n v="67.25"/>
    <s v="state board"/>
    <n v="4959"/>
    <x v="1"/>
    <x v="0"/>
    <x v="7"/>
    <n v="80.06"/>
    <n v="4959"/>
    <n v="0"/>
    <x v="3"/>
    <x v="3"/>
    <n v="370"/>
    <n v="415"/>
    <n v="180"/>
    <n v="0.48834797678271402"/>
    <n v="405"/>
    <n v="-1"/>
    <n v="-1"/>
    <n v="-1"/>
    <n v="-1"/>
    <n v="-1"/>
    <n v="-1"/>
    <n v="-0.30270000000000002"/>
    <n v="0.71189999999999998"/>
    <n v="0.31740000000000002"/>
    <n v="1.2868999999999999"/>
    <n v="1.0553999999999999"/>
    <n v="185000"/>
    <x v="1"/>
    <x v="0"/>
    <n v="321.66666666666669"/>
  </r>
  <r>
    <n v="1061698"/>
    <x v="1"/>
    <d v="1993-08-09T00:00:00"/>
    <n v="85.33"/>
    <s v="state board"/>
    <n v="2010"/>
    <n v="89"/>
    <s v="state board"/>
    <n v="8818"/>
    <x v="1"/>
    <x v="0"/>
    <x v="6"/>
    <n v="77.069999999999993"/>
    <n v="8818"/>
    <n v="1"/>
    <x v="6"/>
    <x v="0"/>
    <n v="560"/>
    <n v="520"/>
    <n v="535"/>
    <n v="0.64938971484669095"/>
    <n v="335"/>
    <n v="356"/>
    <n v="-1"/>
    <n v="-1"/>
    <n v="-1"/>
    <n v="-1"/>
    <n v="-1"/>
    <n v="0.27179999999999999"/>
    <n v="1.0448999999999999"/>
    <n v="0.47110000000000002"/>
    <n v="0.2727"/>
    <n v="1.0553999999999999"/>
    <n v="315000"/>
    <x v="0"/>
    <x v="0"/>
    <n v="538.33333333333337"/>
  </r>
  <r>
    <n v="104065"/>
    <x v="1"/>
    <d v="1984-11-26T00:00:00"/>
    <n v="87.58"/>
    <n v="0"/>
    <n v="2002"/>
    <n v="82.71"/>
    <n v="0"/>
    <n v="519"/>
    <x v="1"/>
    <x v="2"/>
    <x v="8"/>
    <n v="77.36"/>
    <n v="519"/>
    <n v="1"/>
    <x v="3"/>
    <x v="4"/>
    <n v="475"/>
    <n v="575"/>
    <n v="535"/>
    <n v="0.52592258425205496"/>
    <n v="415"/>
    <n v="-1"/>
    <n v="-1"/>
    <n v="-1"/>
    <n v="-1"/>
    <n v="-1"/>
    <n v="-1"/>
    <n v="-0.57189999999999996"/>
    <n v="-0.1232"/>
    <n v="-5.3699999999999998E-2"/>
    <n v="6.2300000000000001E-2"/>
    <n v="-0.60350000000000004"/>
    <n v="185000"/>
    <x v="1"/>
    <x v="0"/>
    <n v="528.33333333333337"/>
  </r>
  <r>
    <n v="56695"/>
    <x v="1"/>
    <d v="1988-07-31T00:00:00"/>
    <n v="88.6"/>
    <s v="cbse"/>
    <n v="2006"/>
    <n v="82.6"/>
    <s v="cbse"/>
    <n v="8440"/>
    <x v="0"/>
    <x v="0"/>
    <x v="16"/>
    <n v="84.9"/>
    <n v="8440"/>
    <n v="0"/>
    <x v="10"/>
    <x v="4"/>
    <n v="485"/>
    <n v="585"/>
    <n v="565"/>
    <n v="0.69447932770846299"/>
    <n v="454"/>
    <n v="366"/>
    <n v="-1"/>
    <n v="-1"/>
    <n v="-1"/>
    <n v="-1"/>
    <n v="-1"/>
    <n v="1.1283000000000001"/>
    <n v="0.3448"/>
    <n v="0.2366"/>
    <n v="-0.17269999999999999"/>
    <n v="1.2923"/>
    <n v="650000"/>
    <x v="2"/>
    <x v="0"/>
    <n v="545"/>
  </r>
  <r>
    <n v="320764"/>
    <x v="0"/>
    <d v="1991-05-25T00:00:00"/>
    <n v="89"/>
    <s v="state"/>
    <n v="2008"/>
    <n v="97.6"/>
    <s v="state"/>
    <n v="5015"/>
    <x v="1"/>
    <x v="0"/>
    <x v="7"/>
    <n v="80"/>
    <n v="5015"/>
    <n v="0"/>
    <x v="7"/>
    <x v="3"/>
    <n v="505"/>
    <n v="495"/>
    <n v="525"/>
    <n v="0.73579570922465598"/>
    <n v="475"/>
    <n v="-1"/>
    <n v="-1"/>
    <n v="-1"/>
    <n v="-1"/>
    <n v="-1"/>
    <n v="-1"/>
    <n v="0.1623"/>
    <n v="0.81279999999999997"/>
    <n v="0.2366"/>
    <n v="-8.4599999999999995E-2"/>
    <n v="-0.76149999999999995"/>
    <n v="375000"/>
    <x v="0"/>
    <x v="0"/>
    <n v="508.33333333333331"/>
  </r>
  <r>
    <n v="336128"/>
    <x v="1"/>
    <d v="1990-02-25T00:00:00"/>
    <n v="87.4"/>
    <n v="0"/>
    <n v="2008"/>
    <n v="76"/>
    <n v="0"/>
    <n v="8646"/>
    <x v="1"/>
    <x v="0"/>
    <x v="6"/>
    <n v="79"/>
    <n v="8646"/>
    <n v="0"/>
    <x v="3"/>
    <x v="3"/>
    <n v="505"/>
    <n v="405"/>
    <n v="425"/>
    <n v="0.22948175491175499"/>
    <n v="305"/>
    <n v="266"/>
    <n v="-1"/>
    <n v="-1"/>
    <n v="-1"/>
    <n v="366"/>
    <n v="-1"/>
    <n v="-1.4992000000000001"/>
    <n v="-1.0203"/>
    <n v="0.27289999999999998"/>
    <n v="-1.7003999999999999"/>
    <n v="-1.8673"/>
    <n v="400000"/>
    <x v="0"/>
    <x v="0"/>
    <n v="445"/>
  </r>
  <r>
    <n v="57430"/>
    <x v="1"/>
    <d v="1986-10-20T00:00:00"/>
    <n v="68"/>
    <n v="0"/>
    <n v="2003"/>
    <n v="62.8"/>
    <n v="0"/>
    <n v="3579"/>
    <x v="1"/>
    <x v="0"/>
    <x v="7"/>
    <n v="70.099999999999994"/>
    <n v="3579"/>
    <n v="0"/>
    <x v="1"/>
    <x v="4"/>
    <n v="435"/>
    <n v="425"/>
    <n v="494"/>
    <n v="0.37755141942454101"/>
    <n v="375"/>
    <n v="-1"/>
    <n v="-1"/>
    <n v="-1"/>
    <n v="-1"/>
    <n v="-1"/>
    <n v="-1"/>
    <n v="1.4374"/>
    <n v="-0.59130000000000005"/>
    <n v="1.1073999999999999"/>
    <n v="-5.5199999999999999E-2"/>
    <n v="0.81830000000000003"/>
    <n v="180000"/>
    <x v="1"/>
    <x v="0"/>
    <n v="451.33333333333331"/>
  </r>
  <r>
    <n v="1272078"/>
    <x v="1"/>
    <d v="1991-01-27T00:00:00"/>
    <n v="56"/>
    <s v="state board"/>
    <n v="2008"/>
    <n v="75"/>
    <s v="state board"/>
    <n v="539"/>
    <x v="1"/>
    <x v="2"/>
    <x v="8"/>
    <n v="71"/>
    <n v="539"/>
    <n v="0"/>
    <x v="3"/>
    <x v="1"/>
    <n v="325"/>
    <n v="385"/>
    <n v="285"/>
    <n v="0.48674700843819302"/>
    <n v="465"/>
    <n v="-1"/>
    <n v="376"/>
    <n v="-1"/>
    <n v="-1"/>
    <n v="-1"/>
    <n v="-1"/>
    <n v="0.41549999999999998"/>
    <n v="0.37890000000000001"/>
    <n v="0.77849999999999997"/>
    <n v="-1.3753"/>
    <n v="1.2470000000000001"/>
    <n v="60000"/>
    <x v="1"/>
    <x v="0"/>
    <n v="331.66666666666669"/>
  </r>
  <r>
    <n v="1000998"/>
    <x v="1"/>
    <d v="1992-03-05T00:00:00"/>
    <n v="88.2"/>
    <s v="state board"/>
    <n v="2010"/>
    <n v="83.58"/>
    <s v="state board"/>
    <n v="482"/>
    <x v="1"/>
    <x v="0"/>
    <x v="4"/>
    <n v="74.48"/>
    <n v="482"/>
    <n v="0"/>
    <x v="3"/>
    <x v="1"/>
    <n v="395"/>
    <n v="395"/>
    <n v="330"/>
    <n v="0.45901584049293698"/>
    <n v="-1"/>
    <n v="-1"/>
    <n v="-1"/>
    <n v="376"/>
    <n v="-1"/>
    <n v="-1"/>
    <n v="-1"/>
    <n v="0.55910000000000004"/>
    <n v="-1.9520999999999999"/>
    <n v="-0.14369999999999999"/>
    <n v="0.77980000000000005"/>
    <n v="-1.244"/>
    <n v="100000"/>
    <x v="1"/>
    <x v="0"/>
    <n v="373.33333333333331"/>
  </r>
  <r>
    <n v="102965"/>
    <x v="1"/>
    <d v="1989-04-02T00:00:00"/>
    <n v="88.5"/>
    <s v="anglo indian"/>
    <n v="2006"/>
    <n v="88.16"/>
    <s v="state board"/>
    <n v="940"/>
    <x v="1"/>
    <x v="0"/>
    <x v="5"/>
    <n v="80"/>
    <n v="940"/>
    <n v="1"/>
    <x v="3"/>
    <x v="4"/>
    <n v="495"/>
    <n v="465"/>
    <n v="345"/>
    <n v="0.563267823666597"/>
    <n v="425"/>
    <n v="-1"/>
    <n v="-1"/>
    <n v="-1"/>
    <n v="-1"/>
    <n v="-1"/>
    <n v="-1"/>
    <n v="0.2009"/>
    <n v="1.4368000000000001"/>
    <n v="0.67200000000000004"/>
    <n v="-0.4078"/>
    <n v="-0.60350000000000004"/>
    <n v="460000"/>
    <x v="0"/>
    <x v="0"/>
    <n v="435"/>
  </r>
  <r>
    <n v="947534"/>
    <x v="1"/>
    <d v="1992-11-30T00:00:00"/>
    <n v="87.52"/>
    <s v="state board"/>
    <n v="2010"/>
    <n v="74.5"/>
    <s v="state board"/>
    <n v="314"/>
    <x v="1"/>
    <x v="0"/>
    <x v="1"/>
    <n v="72.78"/>
    <n v="314"/>
    <n v="1"/>
    <x v="9"/>
    <x v="1"/>
    <n v="580"/>
    <n v="475"/>
    <n v="270"/>
    <n v="0.74475835400893897"/>
    <n v="475"/>
    <n v="-1"/>
    <n v="438"/>
    <n v="-1"/>
    <n v="-1"/>
    <n v="-1"/>
    <n v="-1"/>
    <n v="1.4208000000000001"/>
    <n v="0.5454"/>
    <n v="0.62480000000000002"/>
    <n v="-2.1360000000000001"/>
    <n v="0.48049999999999998"/>
    <n v="310000"/>
    <x v="0"/>
    <x v="0"/>
    <n v="441.66666666666669"/>
  </r>
  <r>
    <n v="487704"/>
    <x v="1"/>
    <d v="1992-09-10T00:00:00"/>
    <n v="63.5"/>
    <s v="up board"/>
    <n v="2009"/>
    <n v="66"/>
    <s v="uo board"/>
    <n v="10932"/>
    <x v="1"/>
    <x v="0"/>
    <x v="4"/>
    <n v="63"/>
    <n v="10932"/>
    <n v="0"/>
    <x v="1"/>
    <x v="0"/>
    <n v="455"/>
    <n v="475"/>
    <n v="375"/>
    <n v="0.27350033039951799"/>
    <n v="-1"/>
    <n v="-1"/>
    <n v="-1"/>
    <n v="332"/>
    <n v="-1"/>
    <n v="-1"/>
    <n v="-1"/>
    <n v="0.51"/>
    <n v="0.50080000000000002"/>
    <n v="0.81710000000000005"/>
    <n v="1.2374000000000001"/>
    <n v="0.18640000000000001"/>
    <n v="144000"/>
    <x v="1"/>
    <x v="0"/>
    <n v="435"/>
  </r>
  <r>
    <n v="332142"/>
    <x v="1"/>
    <d v="1990-10-09T00:00:00"/>
    <n v="62.5"/>
    <s v="cbse"/>
    <n v="2008"/>
    <n v="63.83"/>
    <s v="cbse"/>
    <n v="10932"/>
    <x v="1"/>
    <x v="0"/>
    <x v="7"/>
    <n v="62.58"/>
    <n v="10932"/>
    <n v="0"/>
    <x v="1"/>
    <x v="3"/>
    <n v="505"/>
    <n v="505"/>
    <n v="405"/>
    <n v="0.276047228046856"/>
    <n v="345"/>
    <n v="-1"/>
    <n v="-1"/>
    <n v="-1"/>
    <n v="-1"/>
    <n v="-1"/>
    <n v="-1"/>
    <n v="0.39410000000000001"/>
    <n v="-0.59130000000000005"/>
    <n v="-0.77939999999999998"/>
    <n v="-0.43717"/>
    <n v="-2.0253000000000001"/>
    <n v="230000"/>
    <x v="1"/>
    <x v="0"/>
    <n v="471.66666666666669"/>
  </r>
  <r>
    <n v="330355"/>
    <x v="1"/>
    <d v="1991-02-19T00:00:00"/>
    <n v="84"/>
    <s v="ssc"/>
    <n v="2008"/>
    <n v="90.3"/>
    <n v="0"/>
    <n v="8818"/>
    <x v="1"/>
    <x v="0"/>
    <x v="4"/>
    <n v="81"/>
    <n v="8818"/>
    <n v="1"/>
    <x v="6"/>
    <x v="3"/>
    <n v="405"/>
    <n v="465"/>
    <n v="565"/>
    <n v="0.49063695588996398"/>
    <n v="415"/>
    <n v="-1"/>
    <n v="-1"/>
    <n v="383"/>
    <n v="-1"/>
    <n v="-1"/>
    <n v="-1"/>
    <n v="0.97370000000000001"/>
    <n v="-0.31830000000000003"/>
    <n v="-0.92449999999999999"/>
    <n v="0.88482999999999901"/>
    <n v="-0.60350000000000004"/>
    <n v="500000"/>
    <x v="0"/>
    <x v="0"/>
    <n v="478.33333333333331"/>
  </r>
  <r>
    <n v="959435"/>
    <x v="0"/>
    <d v="1992-07-17T00:00:00"/>
    <n v="82.2"/>
    <s v="cbse"/>
    <n v="2010"/>
    <n v="76"/>
    <s v="cbse"/>
    <n v="4319"/>
    <x v="1"/>
    <x v="0"/>
    <x v="1"/>
    <n v="76.62"/>
    <n v="4319"/>
    <n v="0"/>
    <x v="4"/>
    <x v="1"/>
    <n v="450"/>
    <n v="450"/>
    <n v="365"/>
    <n v="0.35653648772447499"/>
    <n v="395"/>
    <n v="-1"/>
    <n v="346"/>
    <n v="-1"/>
    <n v="-1"/>
    <n v="-1"/>
    <n v="-1"/>
    <n v="1.8516999999999999"/>
    <n v="1.3778999999999999"/>
    <n v="0.01"/>
    <n v="-0.995"/>
    <n v="1.0553999999999999"/>
    <n v="180000"/>
    <x v="1"/>
    <x v="0"/>
    <n v="421.66666666666669"/>
  </r>
  <r>
    <n v="640729"/>
    <x v="0"/>
    <d v="1991-10-18T00:00:00"/>
    <n v="76"/>
    <s v="cbse"/>
    <n v="2009"/>
    <n v="77"/>
    <s v="cbse"/>
    <n v="1622"/>
    <x v="1"/>
    <x v="0"/>
    <x v="5"/>
    <n v="76.13"/>
    <n v="1622"/>
    <n v="0"/>
    <x v="13"/>
    <x v="0"/>
    <n v="500"/>
    <n v="545"/>
    <n v="605"/>
    <n v="0.88412251159373501"/>
    <n v="535"/>
    <n v="-1"/>
    <n v="-1"/>
    <n v="-1"/>
    <n v="-1"/>
    <n v="-1"/>
    <n v="-1"/>
    <n v="0.12820000000000001"/>
    <n v="0.37890000000000001"/>
    <n v="-0.2974"/>
    <n v="-0.1076"/>
    <n v="-1.0524"/>
    <n v="300000"/>
    <x v="0"/>
    <x v="0"/>
    <n v="550"/>
  </r>
  <r>
    <n v="846760"/>
    <x v="0"/>
    <d v="1991-11-10T00:00:00"/>
    <n v="81.03"/>
    <s v="state board"/>
    <n v="2008"/>
    <n v="70"/>
    <s v="cbse"/>
    <n v="8160"/>
    <x v="1"/>
    <x v="0"/>
    <x v="5"/>
    <n v="72"/>
    <n v="8160"/>
    <n v="0"/>
    <x v="8"/>
    <x v="3"/>
    <n v="510"/>
    <n v="535"/>
    <n v="620"/>
    <n v="0.62264291584993803"/>
    <n v="555"/>
    <n v="-1"/>
    <n v="407"/>
    <n v="-1"/>
    <n v="-1"/>
    <n v="-1"/>
    <n v="-1"/>
    <n v="-0.73350000000000004"/>
    <n v="0.5454"/>
    <n v="0.31740000000000002"/>
    <n v="-1.6289"/>
    <n v="9.7299999999999998E-2"/>
    <n v="90000"/>
    <x v="1"/>
    <x v="0"/>
    <n v="555"/>
  </r>
  <r>
    <n v="1259766"/>
    <x v="1"/>
    <d v="1990-08-03T00:00:00"/>
    <n v="88.4"/>
    <s v="icse"/>
    <n v="2009"/>
    <n v="74.599999999999994"/>
    <s v="cbse"/>
    <n v="65"/>
    <x v="1"/>
    <x v="0"/>
    <x v="1"/>
    <n v="78.52"/>
    <n v="65"/>
    <n v="0"/>
    <x v="1"/>
    <x v="1"/>
    <n v="630"/>
    <n v="580"/>
    <n v="535"/>
    <n v="0.48674700843819302"/>
    <n v="485"/>
    <n v="-1"/>
    <n v="376"/>
    <n v="-1"/>
    <n v="-1"/>
    <n v="-1"/>
    <n v="-1"/>
    <n v="-0.30270000000000002"/>
    <n v="-1.6191"/>
    <n v="-2.1417999999999999"/>
    <n v="-0.4879"/>
    <n v="-0.47760000000000002"/>
    <n v="325000"/>
    <x v="0"/>
    <x v="0"/>
    <n v="581.66666666666663"/>
  </r>
  <r>
    <n v="583152"/>
    <x v="1"/>
    <d v="1992-06-09T00:00:00"/>
    <n v="88.76"/>
    <s v="cbse"/>
    <n v="2009"/>
    <n v="85.2"/>
    <s v="cbse"/>
    <n v="2817"/>
    <x v="0"/>
    <x v="0"/>
    <x v="7"/>
    <n v="78.16"/>
    <n v="2817"/>
    <n v="0"/>
    <x v="11"/>
    <x v="0"/>
    <n v="615"/>
    <n v="555"/>
    <n v="765"/>
    <n v="0.93037060720269105"/>
    <n v="565"/>
    <n v="-1"/>
    <n v="-1"/>
    <n v="-1"/>
    <n v="-1"/>
    <n v="-1"/>
    <n v="-1"/>
    <n v="0.12820000000000001"/>
    <n v="-0.28710000000000002"/>
    <n v="0.47110000000000002"/>
    <n v="-1.3753"/>
    <n v="-0.66920000000000002"/>
    <n v="510000"/>
    <x v="0"/>
    <x v="0"/>
    <n v="645"/>
  </r>
  <r>
    <n v="964045"/>
    <x v="0"/>
    <d v="1992-11-24T00:00:00"/>
    <n v="87.5"/>
    <s v="state board"/>
    <n v="2010"/>
    <n v="93.6"/>
    <s v="state board"/>
    <n v="1428"/>
    <x v="1"/>
    <x v="0"/>
    <x v="5"/>
    <n v="70.22"/>
    <n v="1428"/>
    <n v="1"/>
    <x v="6"/>
    <x v="1"/>
    <n v="380"/>
    <n v="460"/>
    <n v="555"/>
    <n v="0.48674700843819302"/>
    <n v="365"/>
    <n v="-1"/>
    <n v="376"/>
    <n v="-1"/>
    <n v="-1"/>
    <n v="-1"/>
    <n v="-1"/>
    <n v="0.41549999999999998"/>
    <n v="0.5454"/>
    <n v="0.93220000000000003"/>
    <n v="-0.86819999999999997"/>
    <n v="-9.4299999999999995E-2"/>
    <n v="300000"/>
    <x v="0"/>
    <x v="0"/>
    <n v="465"/>
  </r>
  <r>
    <n v="829991"/>
    <x v="1"/>
    <d v="1991-08-17T00:00:00"/>
    <n v="70"/>
    <s v="icse"/>
    <n v="2010"/>
    <n v="75"/>
    <s v="isc"/>
    <n v="462"/>
    <x v="1"/>
    <x v="0"/>
    <x v="1"/>
    <n v="68"/>
    <n v="462"/>
    <n v="1"/>
    <x v="9"/>
    <x v="1"/>
    <n v="440"/>
    <n v="585"/>
    <n v="560"/>
    <n v="0.91139527839132795"/>
    <n v="535"/>
    <n v="-1"/>
    <n v="500"/>
    <n v="-1"/>
    <n v="-1"/>
    <n v="-1"/>
    <n v="-1"/>
    <n v="0.27179999999999999"/>
    <n v="0.37890000000000001"/>
    <n v="1.0859000000000001"/>
    <n v="-1.3753"/>
    <n v="0.48049999999999998"/>
    <n v="325000"/>
    <x v="0"/>
    <x v="0"/>
    <n v="528.33333333333337"/>
  </r>
  <r>
    <n v="333417"/>
    <x v="1"/>
    <d v="1991-01-27T00:00:00"/>
    <n v="69.400000000000006"/>
    <s v="cbse"/>
    <n v="2008"/>
    <n v="61.2"/>
    <s v="cbse"/>
    <n v="6434"/>
    <x v="1"/>
    <x v="0"/>
    <x v="7"/>
    <n v="78.8"/>
    <n v="6434"/>
    <n v="0"/>
    <x v="14"/>
    <x v="3"/>
    <n v="395"/>
    <n v="565"/>
    <n v="655"/>
    <n v="0.88412251159373501"/>
    <n v="535"/>
    <n v="-1"/>
    <n v="-1"/>
    <n v="-1"/>
    <n v="-1"/>
    <n v="-1"/>
    <n v="-1"/>
    <n v="-1.3447"/>
    <n v="-0.74729999999999996"/>
    <n v="-0.92449999999999999"/>
    <n v="0.41482999999999998"/>
    <n v="-0.87990000000000002"/>
    <n v="700000"/>
    <x v="2"/>
    <x v="0"/>
    <n v="538.33333333333337"/>
  </r>
  <r>
    <n v="226736"/>
    <x v="1"/>
    <d v="1989-05-13T00:00:00"/>
    <n v="77"/>
    <s v="state board"/>
    <n v="2007"/>
    <n v="67"/>
    <s v="state board"/>
    <n v="431"/>
    <x v="1"/>
    <x v="0"/>
    <x v="5"/>
    <n v="68.3"/>
    <n v="431"/>
    <n v="0"/>
    <x v="3"/>
    <x v="2"/>
    <n v="335"/>
    <n v="465"/>
    <n v="305"/>
    <n v="0.413838255788123"/>
    <n v="385"/>
    <n v="266"/>
    <n v="-1"/>
    <n v="260"/>
    <n v="-1"/>
    <n v="-1"/>
    <n v="260"/>
    <n v="0.66459999999999997"/>
    <n v="1.2807999999999999"/>
    <n v="1.9782"/>
    <n v="2.6475"/>
    <n v="1.2923"/>
    <n v="100000"/>
    <x v="1"/>
    <x v="0"/>
    <n v="368.33333333333331"/>
  </r>
  <r>
    <n v="133328"/>
    <x v="1"/>
    <d v="1988-06-01T00:00:00"/>
    <n v="54.4"/>
    <s v="cbse"/>
    <n v="2005"/>
    <n v="59"/>
    <s v="cbse"/>
    <n v="4948"/>
    <x v="1"/>
    <x v="0"/>
    <x v="6"/>
    <n v="56"/>
    <n v="4948"/>
    <n v="1"/>
    <x v="12"/>
    <x v="4"/>
    <n v="485"/>
    <n v="395"/>
    <n v="475"/>
    <n v="0.53838689298509601"/>
    <n v="-1"/>
    <n v="333"/>
    <n v="-1"/>
    <n v="-1"/>
    <n v="-1"/>
    <n v="-1"/>
    <n v="-1"/>
    <n v="4.6399999999999997E-2"/>
    <n v="0.65680000000000005"/>
    <n v="0.2366"/>
    <n v="-5.5199999999999999E-2"/>
    <n v="0.50239999999999996"/>
    <n v="170000"/>
    <x v="1"/>
    <x v="0"/>
    <n v="451.66666666666669"/>
  </r>
  <r>
    <n v="1123050"/>
    <x v="1"/>
    <d v="1990-06-15T00:00:00"/>
    <n v="63.33"/>
    <s v="state board"/>
    <n v="2009"/>
    <n v="72.150000000000006"/>
    <s v="state board"/>
    <n v="7783"/>
    <x v="1"/>
    <x v="0"/>
    <x v="1"/>
    <n v="66"/>
    <n v="7783"/>
    <n v="1"/>
    <x v="12"/>
    <x v="0"/>
    <n v="440"/>
    <n v="505"/>
    <n v="440"/>
    <n v="0.62264291584993803"/>
    <n v="485"/>
    <n v="-1"/>
    <n v="407"/>
    <n v="-1"/>
    <n v="-1"/>
    <n v="-1"/>
    <n v="-1"/>
    <n v="-0.44629999999999997"/>
    <n v="0.5454"/>
    <n v="-0.75849999999999995"/>
    <n v="0.2727"/>
    <n v="-0.47760000000000002"/>
    <n v="100000"/>
    <x v="1"/>
    <x v="0"/>
    <n v="461.66666666666669"/>
  </r>
  <r>
    <n v="216031"/>
    <x v="1"/>
    <d v="1990-09-09T00:00:00"/>
    <n v="70.33"/>
    <s v="upboard"/>
    <n v="2006"/>
    <n v="72"/>
    <s v="upboard"/>
    <n v="350"/>
    <x v="1"/>
    <x v="0"/>
    <x v="12"/>
    <n v="67.459999999999994"/>
    <n v="350"/>
    <n v="0"/>
    <x v="1"/>
    <x v="2"/>
    <n v="305"/>
    <n v="395"/>
    <n v="404"/>
    <n v="5.8792800008353401E-2"/>
    <n v="315"/>
    <n v="200"/>
    <n v="-1"/>
    <n v="-1"/>
    <n v="-1"/>
    <n v="286"/>
    <n v="-1"/>
    <n v="0.81920000000000004"/>
    <n v="-1.0592999999999999"/>
    <n v="0.38169999999999998"/>
    <n v="1.3549"/>
    <n v="1.4501999999999999"/>
    <n v="130000"/>
    <x v="1"/>
    <x v="0"/>
    <n v="368"/>
  </r>
  <r>
    <n v="1149831"/>
    <x v="1"/>
    <d v="1993-04-11T00:00:00"/>
    <n v="92.8"/>
    <s v="state board"/>
    <n v="2010"/>
    <n v="91.83"/>
    <s v="state board"/>
    <n v="539"/>
    <x v="1"/>
    <x v="0"/>
    <x v="5"/>
    <n v="70.900000000000006"/>
    <n v="539"/>
    <n v="0"/>
    <x v="3"/>
    <x v="1"/>
    <n v="595"/>
    <n v="480"/>
    <n v="645"/>
    <n v="0.94211655148500795"/>
    <n v="575"/>
    <n v="-1"/>
    <n v="-1"/>
    <n v="-1"/>
    <n v="-1"/>
    <n v="-1"/>
    <n v="-1"/>
    <n v="-0.30270000000000002"/>
    <n v="0.71189999999999998"/>
    <n v="0.01"/>
    <n v="-0.36120000000000002"/>
    <n v="9.7299999999999998E-2"/>
    <n v="220000"/>
    <x v="1"/>
    <x v="0"/>
    <n v="573.33333333333337"/>
  </r>
  <r>
    <n v="611521"/>
    <x v="1"/>
    <d v="1991-09-03T00:00:00"/>
    <n v="76"/>
    <s v="icse"/>
    <n v="2009"/>
    <n v="86"/>
    <s v="icse"/>
    <n v="64"/>
    <x v="1"/>
    <x v="0"/>
    <x v="6"/>
    <n v="65.78"/>
    <n v="64"/>
    <n v="0"/>
    <x v="1"/>
    <x v="0"/>
    <n v="415"/>
    <n v="340"/>
    <n v="500"/>
    <n v="0.82466640067133201"/>
    <n v="325"/>
    <n v="400"/>
    <n v="315"/>
    <n v="-1"/>
    <n v="-1"/>
    <n v="-1"/>
    <n v="-1"/>
    <n v="0.70269999999999999"/>
    <n v="0.5454"/>
    <n v="0.93220000000000003"/>
    <n v="1.9199999999999998E-2"/>
    <n v="-1.244"/>
    <n v="120000"/>
    <x v="1"/>
    <x v="0"/>
    <n v="418.33333333333331"/>
  </r>
  <r>
    <n v="416752"/>
    <x v="0"/>
    <d v="1989-07-15T00:00:00"/>
    <n v="78"/>
    <s v="cbse"/>
    <n v="2006"/>
    <n v="70.099999999999994"/>
    <s v="cbse"/>
    <n v="166"/>
    <x v="1"/>
    <x v="0"/>
    <x v="6"/>
    <n v="68.2"/>
    <n v="166"/>
    <n v="0"/>
    <x v="8"/>
    <x v="2"/>
    <n v="415"/>
    <n v="595"/>
    <n v="495"/>
    <n v="0.69447932770846299"/>
    <n v="-1"/>
    <n v="366"/>
    <n v="-1"/>
    <n v="-1"/>
    <n v="-1"/>
    <n v="-1"/>
    <n v="-1"/>
    <n v="0.81920000000000004"/>
    <n v="-8.4199999999999997E-2"/>
    <n v="-0.59799999999999998"/>
    <n v="-0.64280000000000004"/>
    <n v="-0.60350000000000004"/>
    <n v="240000"/>
    <x v="1"/>
    <x v="0"/>
    <n v="501.66666666666669"/>
  </r>
  <r>
    <n v="1088268"/>
    <x v="1"/>
    <d v="1991-07-26T00:00:00"/>
    <n v="62"/>
    <s v="state board"/>
    <n v="2008"/>
    <n v="60.2"/>
    <s v="state board"/>
    <n v="11548"/>
    <x v="1"/>
    <x v="0"/>
    <x v="5"/>
    <n v="68.3"/>
    <n v="11548"/>
    <n v="0"/>
    <x v="2"/>
    <x v="0"/>
    <n v="500"/>
    <n v="580"/>
    <n v="380"/>
    <n v="0.48674700843819302"/>
    <n v="485"/>
    <n v="-1"/>
    <n v="376"/>
    <n v="-1"/>
    <n v="-1"/>
    <n v="-1"/>
    <n v="-1"/>
    <n v="0.70269999999999999"/>
    <n v="-0.28710000000000002"/>
    <n v="1.0859000000000001"/>
    <n v="-1.3753"/>
    <n v="0.28889999999999999"/>
    <n v="240000"/>
    <x v="1"/>
    <x v="0"/>
    <n v="486.66666666666669"/>
  </r>
  <r>
    <n v="346321"/>
    <x v="1"/>
    <d v="1991-05-02T00:00:00"/>
    <n v="85"/>
    <s v="cbse"/>
    <n v="2008"/>
    <n v="81.099999999999994"/>
    <s v="karnataka board"/>
    <n v="8811"/>
    <x v="1"/>
    <x v="0"/>
    <x v="7"/>
    <n v="70.099999999999994"/>
    <n v="8811"/>
    <n v="1"/>
    <x v="9"/>
    <x v="3"/>
    <n v="645"/>
    <n v="554"/>
    <n v="655"/>
    <n v="0.81941652983588797"/>
    <n v="505"/>
    <n v="-1"/>
    <n v="-1"/>
    <n v="-1"/>
    <n v="-1"/>
    <n v="-1"/>
    <n v="-1"/>
    <n v="-0.4173"/>
    <n v="1.2807999999999999"/>
    <n v="-0.1988"/>
    <n v="1.8543000000000001"/>
    <n v="0.6603"/>
    <n v="410000"/>
    <x v="0"/>
    <x v="0"/>
    <n v="618"/>
  </r>
  <r>
    <n v="563011"/>
    <x v="1"/>
    <d v="1988-04-16T00:00:00"/>
    <n v="77.8"/>
    <s v="board of secondary education"/>
    <n v="2005"/>
    <n v="74.2"/>
    <s v="board of intermediate education"/>
    <n v="449"/>
    <x v="1"/>
    <x v="1"/>
    <x v="7"/>
    <n v="72.7"/>
    <n v="449"/>
    <n v="1"/>
    <x v="3"/>
    <x v="3"/>
    <n v="405"/>
    <n v="510"/>
    <n v="545"/>
    <n v="0.86468541337008498"/>
    <n v="525"/>
    <n v="-1"/>
    <n v="-1"/>
    <n v="-1"/>
    <n v="-1"/>
    <n v="-1"/>
    <n v="-1"/>
    <n v="-1.54E-2"/>
    <n v="0.87839999999999996"/>
    <n v="1.2396"/>
    <n v="1.5404"/>
    <n v="1.6302000000000001"/>
    <n v="140000"/>
    <x v="1"/>
    <x v="0"/>
    <n v="486.66666666666669"/>
  </r>
  <r>
    <n v="919445"/>
    <x v="1"/>
    <d v="1991-08-25T00:00:00"/>
    <n v="73.400000000000006"/>
    <s v="cbse"/>
    <n v="2009"/>
    <n v="68"/>
    <s v="cbse"/>
    <n v="7376"/>
    <x v="1"/>
    <x v="0"/>
    <x v="4"/>
    <n v="76.83"/>
    <n v="7376"/>
    <n v="0"/>
    <x v="1"/>
    <x v="1"/>
    <n v="475"/>
    <n v="525"/>
    <n v="515"/>
    <n v="0.45901584049293698"/>
    <n v="-1"/>
    <n v="-1"/>
    <n v="-1"/>
    <n v="376"/>
    <n v="-1"/>
    <n v="-1"/>
    <n v="-1"/>
    <n v="-0.58989999999999998"/>
    <n v="-0.62009999999999998"/>
    <n v="0.77849999999999997"/>
    <n v="-0.61470000000000002"/>
    <n v="9.7299999999999998E-2"/>
    <n v="325000"/>
    <x v="0"/>
    <x v="0"/>
    <n v="505"/>
  </r>
  <r>
    <n v="1030716"/>
    <x v="0"/>
    <d v="1992-12-05T00:00:00"/>
    <n v="90.01"/>
    <s v="state board"/>
    <n v="2010"/>
    <n v="82.83"/>
    <s v="state board"/>
    <n v="1170"/>
    <x v="1"/>
    <x v="0"/>
    <x v="13"/>
    <n v="76"/>
    <n v="1170"/>
    <n v="1"/>
    <x v="9"/>
    <x v="1"/>
    <n v="465"/>
    <n v="370"/>
    <n v="450"/>
    <n v="0.84224832225783597"/>
    <n v="445"/>
    <n v="-1"/>
    <n v="469"/>
    <n v="-1"/>
    <n v="-1"/>
    <n v="-1"/>
    <n v="-1"/>
    <n v="1.7081"/>
    <n v="0.71189999999999998"/>
    <n v="0.31740000000000002"/>
    <n v="-0.995"/>
    <n v="0.28889999999999999"/>
    <n v="200000"/>
    <x v="1"/>
    <x v="0"/>
    <n v="428.33333333333331"/>
  </r>
  <r>
    <n v="1148365"/>
    <x v="1"/>
    <d v="1991-12-25T00:00:00"/>
    <n v="65"/>
    <s v="state board"/>
    <n v="2009"/>
    <n v="75.599999999999994"/>
    <s v="state board"/>
    <n v="6904"/>
    <x v="1"/>
    <x v="0"/>
    <x v="5"/>
    <n v="62"/>
    <n v="6904"/>
    <n v="1"/>
    <x v="3"/>
    <x v="0"/>
    <n v="350"/>
    <n v="480"/>
    <n v="465"/>
    <n v="0.45087658448345103"/>
    <n v="395"/>
    <n v="-1"/>
    <n v="-1"/>
    <n v="-1"/>
    <n v="-1"/>
    <n v="-1"/>
    <n v="-1"/>
    <n v="-2.7443"/>
    <n v="-2.4516"/>
    <n v="-2.4491000000000001"/>
    <n v="-0.61470000000000002"/>
    <n v="-3.7349999999999999"/>
    <n v="105000"/>
    <x v="1"/>
    <x v="0"/>
    <n v="431.66666666666669"/>
  </r>
  <r>
    <n v="604484"/>
    <x v="0"/>
    <d v="1991-01-30T00:00:00"/>
    <n v="82"/>
    <s v="cbse"/>
    <n v="2008"/>
    <n v="74.400000000000006"/>
    <s v="cbse"/>
    <n v="34"/>
    <x v="0"/>
    <x v="0"/>
    <x v="5"/>
    <n v="72.34"/>
    <n v="34"/>
    <n v="0"/>
    <x v="8"/>
    <x v="3"/>
    <n v="570"/>
    <n v="570"/>
    <n v="620"/>
    <n v="0.84312372666574198"/>
    <n v="515"/>
    <n v="-1"/>
    <n v="-1"/>
    <n v="-1"/>
    <n v="-1"/>
    <n v="-1"/>
    <n v="-1"/>
    <n v="-1.54E-2"/>
    <n v="1.2114"/>
    <n v="0.31740000000000002"/>
    <n v="-0.86819999999999997"/>
    <n v="-0.28589999999999999"/>
    <n v="180000"/>
    <x v="1"/>
    <x v="0"/>
    <n v="586.66666666666663"/>
  </r>
  <r>
    <n v="325701"/>
    <x v="0"/>
    <d v="1989-07-24T00:00:00"/>
    <n v="50.6"/>
    <s v="cbse"/>
    <n v="2008"/>
    <n v="82.8"/>
    <s v="board of intermediate education"/>
    <n v="9164"/>
    <x v="1"/>
    <x v="0"/>
    <x v="7"/>
    <n v="69.16"/>
    <n v="9164"/>
    <n v="1"/>
    <x v="6"/>
    <x v="3"/>
    <n v="385"/>
    <n v="355"/>
    <n v="345"/>
    <n v="0.34231489991181502"/>
    <n v="365"/>
    <n v="-1"/>
    <n v="-1"/>
    <n v="-1"/>
    <n v="-1"/>
    <n v="-1"/>
    <n v="-1"/>
    <n v="-0.4173"/>
    <n v="0.1888"/>
    <n v="-0.1988"/>
    <n v="0.88482999999999901"/>
    <n v="-0.1295"/>
    <n v="115000"/>
    <x v="1"/>
    <x v="0"/>
    <n v="361.66666666666669"/>
  </r>
  <r>
    <n v="542127"/>
    <x v="0"/>
    <d v="1991-12-10T00:00:00"/>
    <n v="82"/>
    <s v="cbse"/>
    <n v="2009"/>
    <n v="78"/>
    <s v="cbse"/>
    <n v="350"/>
    <x v="1"/>
    <x v="0"/>
    <x v="6"/>
    <n v="62"/>
    <n v="350"/>
    <n v="0"/>
    <x v="1"/>
    <x v="0"/>
    <n v="580"/>
    <n v="435"/>
    <n v="455"/>
    <n v="5.8792800008353401E-2"/>
    <n v="-1"/>
    <n v="200"/>
    <n v="-1"/>
    <n v="-1"/>
    <n v="-1"/>
    <n v="-1"/>
    <n v="-1"/>
    <n v="-0.1082"/>
    <n v="-0.20119999999999999"/>
    <n v="-5.3699999999999998E-2"/>
    <n v="-0.87780000000000002"/>
    <n v="0.18640000000000001"/>
    <n v="215000"/>
    <x v="1"/>
    <x v="0"/>
    <n v="490"/>
  </r>
  <r>
    <n v="339763"/>
    <x v="0"/>
    <d v="1990-05-08T00:00:00"/>
    <n v="81.599999999999994"/>
    <s v="cbse"/>
    <n v="2008"/>
    <n v="72"/>
    <s v="cbse"/>
    <n v="11368"/>
    <x v="1"/>
    <x v="0"/>
    <x v="5"/>
    <n v="73.84"/>
    <n v="11368"/>
    <n v="0"/>
    <x v="1"/>
    <x v="3"/>
    <n v="495"/>
    <n v="615"/>
    <n v="435"/>
    <n v="0.73579570922465598"/>
    <n v="475"/>
    <n v="-1"/>
    <n v="-1"/>
    <n v="-1"/>
    <n v="-1"/>
    <n v="-1"/>
    <n v="-1"/>
    <n v="0.51"/>
    <n v="-0.43530000000000002"/>
    <n v="-0.63429999999999997"/>
    <n v="3.5299999999999902E-3"/>
    <n v="0.50239999999999996"/>
    <n v="120000"/>
    <x v="1"/>
    <x v="0"/>
    <n v="515"/>
  </r>
  <r>
    <n v="321231"/>
    <x v="1"/>
    <d v="1988-12-31T00:00:00"/>
    <n v="85.4"/>
    <s v="cbse"/>
    <n v="2006"/>
    <n v="68.599999999999994"/>
    <s v="cbse"/>
    <n v="47"/>
    <x v="0"/>
    <x v="0"/>
    <x v="6"/>
    <n v="73.75"/>
    <n v="47"/>
    <n v="1"/>
    <x v="0"/>
    <x v="3"/>
    <n v="545"/>
    <n v="525"/>
    <n v="615"/>
    <n v="0.99868024568168701"/>
    <n v="-1"/>
    <n v="566"/>
    <n v="-1"/>
    <n v="-1"/>
    <n v="-1"/>
    <n v="-1"/>
    <n v="-1"/>
    <n v="0.97370000000000001"/>
    <n v="-0.1232"/>
    <n v="-1.0697000000000001"/>
    <n v="-5.527E-2"/>
    <n v="-0.64300000000000002"/>
    <n v="250000"/>
    <x v="1"/>
    <x v="0"/>
    <n v="561.66666666666663"/>
  </r>
  <r>
    <n v="335390"/>
    <x v="0"/>
    <d v="1989-10-15T00:00:00"/>
    <n v="74.400000000000006"/>
    <n v="0"/>
    <n v="2008"/>
    <n v="69.7"/>
    <n v="0"/>
    <n v="198"/>
    <x v="1"/>
    <x v="0"/>
    <x v="6"/>
    <n v="70.8"/>
    <n v="198"/>
    <n v="0"/>
    <x v="1"/>
    <x v="3"/>
    <n v="475"/>
    <n v="445"/>
    <n v="405"/>
    <n v="0.82466640067133201"/>
    <n v="-1"/>
    <n v="400"/>
    <n v="-1"/>
    <n v="-1"/>
    <n v="-1"/>
    <n v="340"/>
    <n v="-1"/>
    <n v="0.51"/>
    <n v="0.14979999999999999"/>
    <n v="-0.81569999999999998"/>
    <n v="-0.40776999999999902"/>
    <n v="0.50239999999999996"/>
    <n v="440000"/>
    <x v="0"/>
    <x v="0"/>
    <n v="441.66666666666669"/>
  </r>
  <r>
    <n v="1061897"/>
    <x v="1"/>
    <d v="1990-04-20T00:00:00"/>
    <n v="68.400000000000006"/>
    <s v="state board"/>
    <n v="2008"/>
    <n v="69.400000000000006"/>
    <s v="state board"/>
    <n v="8297"/>
    <x v="1"/>
    <x v="0"/>
    <x v="6"/>
    <n v="76"/>
    <n v="8297"/>
    <n v="1"/>
    <x v="5"/>
    <x v="0"/>
    <n v="455"/>
    <n v="570"/>
    <n v="620"/>
    <n v="-1"/>
    <n v="465"/>
    <n v="-1"/>
    <n v="315"/>
    <n v="-1"/>
    <n v="-1"/>
    <n v="-1"/>
    <n v="-1"/>
    <n v="0.84630000000000005"/>
    <n v="-0.28710000000000002"/>
    <n v="-0.91220000000000001"/>
    <n v="-0.86819999999999997"/>
    <n v="-9.4299999999999995E-2"/>
    <n v="180000"/>
    <x v="1"/>
    <x v="0"/>
    <n v="548.33333333333337"/>
  </r>
  <r>
    <n v="1230280"/>
    <x v="1"/>
    <d v="1992-06-21T00:00:00"/>
    <n v="86.8"/>
    <s v="cbse"/>
    <n v="2009"/>
    <n v="63.6"/>
    <s v="state board"/>
    <n v="2285"/>
    <x v="1"/>
    <x v="0"/>
    <x v="1"/>
    <n v="85.2"/>
    <n v="2285"/>
    <n v="0"/>
    <x v="5"/>
    <x v="1"/>
    <n v="570"/>
    <n v="495"/>
    <n v="740"/>
    <n v="0.99674448685225303"/>
    <n v="635"/>
    <n v="-1"/>
    <n v="623"/>
    <n v="-1"/>
    <n v="-1"/>
    <n v="-1"/>
    <n v="-1"/>
    <n v="0.27179999999999999"/>
    <n v="0.71189999999999998"/>
    <n v="-1.2196"/>
    <n v="1.1600999999999999"/>
    <n v="0.28889999999999999"/>
    <n v="315000"/>
    <x v="0"/>
    <x v="0"/>
    <n v="601.66666666666663"/>
  </r>
  <r>
    <n v="458867"/>
    <x v="1"/>
    <d v="1992-04-29T00:00:00"/>
    <n v="66.16"/>
    <s v="up board"/>
    <n v="2008"/>
    <n v="58.4"/>
    <s v="up board"/>
    <n v="7627"/>
    <x v="1"/>
    <x v="0"/>
    <x v="5"/>
    <n v="65.900000000000006"/>
    <n v="7627"/>
    <n v="0"/>
    <x v="1"/>
    <x v="0"/>
    <n v="575"/>
    <n v="505"/>
    <n v="565"/>
    <n v="0.81941652983588797"/>
    <n v="505"/>
    <n v="-1"/>
    <n v="-1"/>
    <n v="-1"/>
    <n v="-1"/>
    <n v="-1"/>
    <n v="-1"/>
    <n v="1.9011"/>
    <n v="0.26679999999999998"/>
    <n v="0.38169999999999998"/>
    <n v="-0.99529999999999996"/>
    <n v="0.34439999999999998"/>
    <n v="320000"/>
    <x v="0"/>
    <x v="0"/>
    <n v="548.33333333333337"/>
  </r>
  <r>
    <n v="496538"/>
    <x v="0"/>
    <d v="1990-08-16T00:00:00"/>
    <n v="71"/>
    <s v="cbse"/>
    <n v="2007"/>
    <n v="70"/>
    <s v="cbse"/>
    <n v="58"/>
    <x v="1"/>
    <x v="0"/>
    <x v="7"/>
    <n v="74"/>
    <n v="58"/>
    <n v="0"/>
    <x v="8"/>
    <x v="2"/>
    <n v="495"/>
    <n v="635"/>
    <n v="375"/>
    <n v="-1"/>
    <n v="-1"/>
    <n v="-1"/>
    <n v="-1"/>
    <n v="-1"/>
    <n v="-1"/>
    <n v="-1"/>
    <n v="-1"/>
    <n v="-1.6923999999999999"/>
    <n v="1.1248"/>
    <n v="-1.2148000000000001"/>
    <n v="1.0610999999999999"/>
    <n v="-0.1295"/>
    <n v="265000"/>
    <x v="1"/>
    <x v="0"/>
    <n v="501.66666666666669"/>
  </r>
  <r>
    <n v="445828"/>
    <x v="1"/>
    <d v="1992-03-25T00:00:00"/>
    <n v="78.930000000000007"/>
    <s v="cbse"/>
    <n v="2009"/>
    <n v="70.8"/>
    <s v="cbse"/>
    <n v="13210"/>
    <x v="1"/>
    <x v="0"/>
    <x v="6"/>
    <n v="65"/>
    <n v="13210"/>
    <n v="0"/>
    <x v="1"/>
    <x v="0"/>
    <n v="385"/>
    <n v="375"/>
    <n v="575"/>
    <n v="0.82466640067133201"/>
    <n v="395"/>
    <n v="400"/>
    <n v="-1"/>
    <n v="-1"/>
    <n v="-1"/>
    <n v="366"/>
    <n v="-1"/>
    <n v="-0.57189999999999996"/>
    <n v="0.50080000000000002"/>
    <n v="-0.63429999999999997"/>
    <n v="0.4148"/>
    <n v="-0.16899999999999901"/>
    <n v="240000"/>
    <x v="1"/>
    <x v="0"/>
    <n v="445"/>
  </r>
  <r>
    <n v="1066890"/>
    <x v="1"/>
    <d v="1992-08-03T00:00:00"/>
    <n v="84"/>
    <s v="state board"/>
    <n v="2009"/>
    <n v="84"/>
    <s v="state board"/>
    <n v="9199"/>
    <x v="1"/>
    <x v="0"/>
    <x v="5"/>
    <n v="66"/>
    <n v="9199"/>
    <n v="0"/>
    <x v="3"/>
    <x v="0"/>
    <n v="475"/>
    <n v="375"/>
    <n v="390"/>
    <n v="0.48674700843819302"/>
    <n v="385"/>
    <n v="-1"/>
    <n v="376"/>
    <n v="-1"/>
    <n v="-1"/>
    <n v="-1"/>
    <n v="-1"/>
    <n v="1.2771999999999999"/>
    <n v="1.7109000000000001"/>
    <n v="1.7007000000000001"/>
    <n v="-2.1360000000000001"/>
    <n v="0.48049999999999998"/>
    <n v="180000"/>
    <x v="1"/>
    <x v="0"/>
    <n v="413.33333333333331"/>
  </r>
  <r>
    <n v="613031"/>
    <x v="1"/>
    <d v="1992-07-21T00:00:00"/>
    <n v="89.6"/>
    <s v="state board"/>
    <n v="2009"/>
    <n v="95.2"/>
    <s v="state board"/>
    <n v="1764"/>
    <x v="1"/>
    <x v="0"/>
    <x v="1"/>
    <n v="79.37"/>
    <n v="1764"/>
    <n v="0"/>
    <x v="7"/>
    <x v="0"/>
    <n v="405"/>
    <n v="510"/>
    <n v="650"/>
    <n v="0.73579570922465598"/>
    <n v="475"/>
    <n v="-1"/>
    <n v="-1"/>
    <n v="-1"/>
    <n v="-1"/>
    <n v="-1"/>
    <n v="-1"/>
    <n v="0.55910000000000004"/>
    <n v="-0.28710000000000002"/>
    <n v="-1.5269999999999999"/>
    <n v="-0.61470000000000002"/>
    <n v="-2.0105"/>
    <n v="350000"/>
    <x v="0"/>
    <x v="0"/>
    <n v="521.66666666666663"/>
  </r>
  <r>
    <n v="325665"/>
    <x v="1"/>
    <d v="1988-08-25T00:00:00"/>
    <n v="80"/>
    <s v="west bengal board of secondary education"/>
    <n v="2007"/>
    <n v="81"/>
    <s v="west bengal council of higher secondary education"/>
    <n v="252"/>
    <x v="1"/>
    <x v="0"/>
    <x v="7"/>
    <n v="77.8"/>
    <n v="252"/>
    <n v="1"/>
    <x v="5"/>
    <x v="3"/>
    <n v="435"/>
    <n v="565"/>
    <n v="635"/>
    <n v="0.76567358123401097"/>
    <n v="485"/>
    <n v="-1"/>
    <n v="-1"/>
    <n v="-1"/>
    <n v="-1"/>
    <n v="-1"/>
    <n v="-1"/>
    <n v="-0.3014"/>
    <n v="0.81279999999999997"/>
    <n v="-0.92449999999999999"/>
    <n v="-1.0540700000000001"/>
    <n v="0.50239999999999996"/>
    <n v="335000"/>
    <x v="0"/>
    <x v="0"/>
    <n v="545"/>
  </r>
  <r>
    <n v="1034607"/>
    <x v="1"/>
    <d v="1991-06-25T00:00:00"/>
    <n v="85.73"/>
    <s v="state board"/>
    <n v="2008"/>
    <n v="70"/>
    <s v="state board"/>
    <n v="11548"/>
    <x v="1"/>
    <x v="0"/>
    <x v="1"/>
    <n v="56.5"/>
    <n v="11548"/>
    <n v="0"/>
    <x v="2"/>
    <x v="1"/>
    <n v="510"/>
    <n v="375"/>
    <n v="585"/>
    <n v="0.62264291584993803"/>
    <n v="395"/>
    <n v="-1"/>
    <n v="407"/>
    <n v="-1"/>
    <n v="-1"/>
    <n v="-1"/>
    <n v="-1"/>
    <n v="0.99"/>
    <n v="1.7109000000000001"/>
    <n v="1.0859000000000001"/>
    <n v="0.1459"/>
    <n v="0.86370000000000002"/>
    <n v="300000"/>
    <x v="0"/>
    <x v="0"/>
    <n v="490"/>
  </r>
  <r>
    <n v="539169"/>
    <x v="1"/>
    <d v="1991-03-27T00:00:00"/>
    <n v="85.5"/>
    <n v="0"/>
    <n v="2008"/>
    <n v="92.5"/>
    <n v="0"/>
    <n v="3026"/>
    <x v="1"/>
    <x v="0"/>
    <x v="5"/>
    <n v="68.17"/>
    <n v="3026"/>
    <n v="1"/>
    <x v="6"/>
    <x v="3"/>
    <n v="675"/>
    <n v="670"/>
    <n v="680"/>
    <n v="0.99405087195166997"/>
    <n v="675"/>
    <n v="-1"/>
    <n v="-1"/>
    <n v="-1"/>
    <n v="-1"/>
    <n v="-1"/>
    <n v="-1"/>
    <n v="0.97370000000000001"/>
    <n v="0.8518"/>
    <n v="-0.70679999999999998"/>
    <n v="-0.99529999999999996"/>
    <n v="-0.60350000000000004"/>
    <n v="495000"/>
    <x v="0"/>
    <x v="0"/>
    <n v="675"/>
  </r>
  <r>
    <n v="900799"/>
    <x v="1"/>
    <d v="1992-03-15T00:00:00"/>
    <n v="94.6"/>
    <s v="state board"/>
    <n v="2009"/>
    <n v="91.2"/>
    <s v="state board"/>
    <n v="402"/>
    <x v="0"/>
    <x v="0"/>
    <x v="2"/>
    <n v="80"/>
    <n v="402"/>
    <n v="0"/>
    <x v="13"/>
    <x v="1"/>
    <n v="555"/>
    <n v="495"/>
    <n v="870"/>
    <n v="-1"/>
    <n v="755"/>
    <n v="-1"/>
    <n v="-1"/>
    <n v="-1"/>
    <n v="-1"/>
    <n v="-1"/>
    <n v="-1"/>
    <n v="1.5644"/>
    <n v="0.87839999999999996"/>
    <n v="2.008"/>
    <n v="-2.6429999999999998"/>
    <n v="1.4386000000000001"/>
    <n v="320000"/>
    <x v="0"/>
    <x v="0"/>
    <n v="640"/>
  </r>
  <r>
    <n v="467264"/>
    <x v="0"/>
    <d v="1990-06-18T00:00:00"/>
    <n v="74"/>
    <s v="cbse"/>
    <n v="2007"/>
    <n v="84.4"/>
    <s v="state board"/>
    <n v="14523"/>
    <x v="1"/>
    <x v="0"/>
    <x v="10"/>
    <n v="74.489999999999995"/>
    <n v="14523"/>
    <n v="0"/>
    <x v="7"/>
    <x v="2"/>
    <n v="545"/>
    <n v="525"/>
    <n v="615"/>
    <n v="0.44461771688157697"/>
    <n v="435"/>
    <n v="356"/>
    <n v="-1"/>
    <n v="-1"/>
    <n v="393"/>
    <n v="-1"/>
    <n v="-1"/>
    <n v="-0.1082"/>
    <n v="-0.59130000000000005"/>
    <n v="-0.92449999999999999"/>
    <n v="0.29730000000000001"/>
    <n v="-0.60350000000000004"/>
    <n v="180000"/>
    <x v="1"/>
    <x v="0"/>
    <n v="561.66666666666663"/>
  </r>
  <r>
    <n v="390136"/>
    <x v="1"/>
    <d v="1991-02-01T00:00:00"/>
    <n v="64.48"/>
    <s v="kseeb"/>
    <n v="2008"/>
    <n v="52.34"/>
    <s v="puboard"/>
    <n v="10342"/>
    <x v="1"/>
    <x v="0"/>
    <x v="2"/>
    <n v="63"/>
    <n v="10342"/>
    <n v="1"/>
    <x v="9"/>
    <x v="3"/>
    <n v="455"/>
    <n v="365"/>
    <n v="495"/>
    <n v="0.124502074009537"/>
    <n v="-1"/>
    <n v="233"/>
    <n v="-1"/>
    <n v="-1"/>
    <n v="-1"/>
    <n v="286"/>
    <n v="-1"/>
    <n v="1.1283000000000001"/>
    <n v="-0.1232"/>
    <n v="9.1399999999999995E-2"/>
    <n v="0.29730000000000001"/>
    <n v="-0.52449999999999997"/>
    <n v="110000"/>
    <x v="1"/>
    <x v="0"/>
    <n v="438.33333333333331"/>
  </r>
  <r>
    <n v="1081403"/>
    <x v="1"/>
    <d v="1992-01-01T00:00:00"/>
    <n v="88.2"/>
    <s v="cbse"/>
    <n v="2010"/>
    <n v="78.2"/>
    <s v="cbse"/>
    <n v="16063"/>
    <x v="1"/>
    <x v="0"/>
    <x v="29"/>
    <n v="82.1"/>
    <n v="16063"/>
    <n v="0"/>
    <x v="10"/>
    <x v="1"/>
    <n v="630"/>
    <n v="555"/>
    <n v="520"/>
    <n v="-1"/>
    <n v="425"/>
    <n v="292"/>
    <n v="-1"/>
    <n v="-1"/>
    <n v="-1"/>
    <n v="-1"/>
    <n v="-1"/>
    <n v="0.99"/>
    <n v="1.5444"/>
    <n v="-0.4511"/>
    <n v="-1.3753"/>
    <n v="-0.86080000000000001"/>
    <n v="305000"/>
    <x v="0"/>
    <x v="0"/>
    <n v="568.33333333333337"/>
  </r>
  <r>
    <n v="533473"/>
    <x v="1"/>
    <d v="1989-08-27T00:00:00"/>
    <n v="75.8"/>
    <s v="central board of secondary education"/>
    <n v="2008"/>
    <n v="61.6"/>
    <s v="central board of secondary education"/>
    <n v="7031"/>
    <x v="1"/>
    <x v="0"/>
    <x v="7"/>
    <n v="65"/>
    <n v="7031"/>
    <n v="0"/>
    <x v="11"/>
    <x v="3"/>
    <n v="395"/>
    <n v="500"/>
    <n v="605"/>
    <n v="0.76567358123401097"/>
    <n v="485"/>
    <n v="-1"/>
    <n v="-1"/>
    <n v="-1"/>
    <n v="-1"/>
    <n v="-1"/>
    <n v="-1"/>
    <n v="0.81920000000000004"/>
    <n v="0.96879999999999999"/>
    <n v="1.2524999999999999"/>
    <n v="6.2300000000000001E-2"/>
    <n v="-5.0599999999999999E-2"/>
    <n v="325000"/>
    <x v="0"/>
    <x v="0"/>
    <n v="500"/>
  </r>
  <r>
    <n v="109292"/>
    <x v="0"/>
    <d v="1988-10-25T00:00:00"/>
    <n v="88"/>
    <s v="ssc"/>
    <n v="2006"/>
    <n v="91"/>
    <s v="bie"/>
    <n v="1014"/>
    <x v="1"/>
    <x v="0"/>
    <x v="16"/>
    <n v="64.95"/>
    <n v="1014"/>
    <n v="0"/>
    <x v="7"/>
    <x v="4"/>
    <n v="505"/>
    <n v="685"/>
    <n v="464"/>
    <n v="0.124502074009537"/>
    <n v="435"/>
    <n v="233"/>
    <n v="-1"/>
    <n v="-1"/>
    <n v="-1"/>
    <n v="-1"/>
    <n v="-1"/>
    <n v="0.2009"/>
    <n v="0.65680000000000005"/>
    <n v="-0.92449999999999999"/>
    <n v="-1.2302999999999999"/>
    <n v="0.18640000000000001"/>
    <n v="250000"/>
    <x v="1"/>
    <x v="0"/>
    <n v="551.33333333333337"/>
  </r>
  <r>
    <n v="41579"/>
    <x v="0"/>
    <d v="1988-09-23T00:00:00"/>
    <n v="81.2"/>
    <s v="ssc"/>
    <n v="2006"/>
    <n v="76.3"/>
    <s v="hsc"/>
    <n v="388"/>
    <x v="1"/>
    <x v="2"/>
    <x v="8"/>
    <n v="99"/>
    <n v="388"/>
    <n v="1"/>
    <x v="2"/>
    <x v="3"/>
    <n v="405"/>
    <n v="385"/>
    <n v="485"/>
    <n v="0.60005718233834104"/>
    <n v="435"/>
    <n v="-1"/>
    <n v="-1"/>
    <n v="-1"/>
    <n v="-1"/>
    <n v="-1"/>
    <n v="-1"/>
    <n v="-0.1082"/>
    <n v="0.50080000000000002"/>
    <n v="-0.16259999999999999"/>
    <n v="1.1198999999999999"/>
    <n v="-0.9194"/>
    <n v="370000"/>
    <x v="0"/>
    <x v="0"/>
    <n v="425"/>
  </r>
  <r>
    <n v="746268"/>
    <x v="0"/>
    <d v="1992-06-05T00:00:00"/>
    <n v="72"/>
    <s v="cbse"/>
    <n v="2009"/>
    <n v="77.86"/>
    <s v="cbse"/>
    <n v="14663"/>
    <x v="1"/>
    <x v="0"/>
    <x v="6"/>
    <n v="71"/>
    <n v="14663"/>
    <n v="0"/>
    <x v="1"/>
    <x v="0"/>
    <n v="515"/>
    <n v="440"/>
    <n v="505"/>
    <n v="0.493596387301038"/>
    <n v="345"/>
    <n v="324"/>
    <n v="-1"/>
    <n v="-1"/>
    <n v="-1"/>
    <n v="-1"/>
    <n v="-1"/>
    <n v="0.41549999999999998"/>
    <n v="-0.95309999999999995"/>
    <n v="-1.3733"/>
    <n v="1.9199999999999998E-2"/>
    <n v="-0.28589999999999999"/>
    <n v="165000"/>
    <x v="1"/>
    <x v="0"/>
    <n v="486.66666666666669"/>
  </r>
  <r>
    <n v="1119013"/>
    <x v="0"/>
    <d v="1990-09-29T00:00:00"/>
    <n v="78"/>
    <s v="state board"/>
    <n v="2008"/>
    <n v="71"/>
    <s v="state board"/>
    <n v="7035"/>
    <x v="1"/>
    <x v="2"/>
    <x v="8"/>
    <n v="85"/>
    <n v="7035"/>
    <n v="0"/>
    <x v="10"/>
    <x v="1"/>
    <n v="455"/>
    <n v="470"/>
    <n v="440"/>
    <n v="0.62264291584993803"/>
    <n v="455"/>
    <n v="-1"/>
    <n v="407"/>
    <n v="-1"/>
    <n v="-1"/>
    <n v="-1"/>
    <n v="-1"/>
    <n v="-1.7388999999999999"/>
    <n v="-3.6171000000000002"/>
    <n v="-1.9408000000000001"/>
    <n v="-0.36120000000000002"/>
    <n v="-5.6859999999999999"/>
    <n v="200000"/>
    <x v="1"/>
    <x v="0"/>
    <n v="455"/>
  </r>
  <r>
    <n v="356190"/>
    <x v="1"/>
    <d v="1989-08-25T00:00:00"/>
    <n v="52"/>
    <s v="up baord"/>
    <n v="2007"/>
    <n v="65"/>
    <s v="up baord"/>
    <n v="7134"/>
    <x v="1"/>
    <x v="0"/>
    <x v="5"/>
    <n v="67.680000000000007"/>
    <n v="7134"/>
    <n v="0"/>
    <x v="1"/>
    <x v="3"/>
    <n v="425"/>
    <n v="365"/>
    <n v="275"/>
    <n v="7.4546265235855794E-2"/>
    <n v="255"/>
    <n v="-1"/>
    <n v="-1"/>
    <n v="-1"/>
    <n v="-1"/>
    <n v="-1"/>
    <n v="-1"/>
    <n v="-0.1855"/>
    <n v="-0.27929999999999999"/>
    <n v="-1.0697000000000001"/>
    <n v="0.70860000000000001"/>
    <n v="-1.0773999999999999"/>
    <n v="230000"/>
    <x v="1"/>
    <x v="0"/>
    <n v="355"/>
  </r>
  <r>
    <n v="59555"/>
    <x v="1"/>
    <d v="1987-08-21T00:00:00"/>
    <n v="77.400000000000006"/>
    <n v="0"/>
    <n v="2005"/>
    <n v="73.400000000000006"/>
    <n v="0"/>
    <n v="3200"/>
    <x v="0"/>
    <x v="0"/>
    <x v="7"/>
    <n v="70.8"/>
    <n v="3200"/>
    <n v="1"/>
    <x v="0"/>
    <x v="3"/>
    <n v="465"/>
    <n v="445"/>
    <n v="425"/>
    <n v="0.79358061454850604"/>
    <n v="495"/>
    <n v="-1"/>
    <n v="-1"/>
    <n v="-1"/>
    <n v="-1"/>
    <n v="-1"/>
    <n v="-1"/>
    <n v="-0.26279999999999998"/>
    <n v="-0.74729999999999996"/>
    <n v="-1.7954000000000001"/>
    <n v="-1.1128"/>
    <n v="0.81830000000000003"/>
    <n v="400000"/>
    <x v="0"/>
    <x v="0"/>
    <n v="445"/>
  </r>
  <r>
    <n v="206705"/>
    <x v="1"/>
    <d v="1989-01-02T00:00:00"/>
    <n v="62"/>
    <n v="0"/>
    <n v="2006"/>
    <n v="75"/>
    <n v="0"/>
    <n v="144"/>
    <x v="1"/>
    <x v="0"/>
    <x v="4"/>
    <n v="70"/>
    <n v="144"/>
    <n v="0"/>
    <x v="1"/>
    <x v="2"/>
    <n v="445"/>
    <n v="445"/>
    <n v="615"/>
    <n v="0.535862819499896"/>
    <n v="-1"/>
    <n v="-1"/>
    <n v="-1"/>
    <n v="393"/>
    <n v="-1"/>
    <n v="-1"/>
    <n v="-1"/>
    <n v="-0.57189999999999996"/>
    <n v="0.81279999999999997"/>
    <n v="-0.63429999999999997"/>
    <n v="-0.87780000000000002"/>
    <n v="-0.1295"/>
    <n v="500000"/>
    <x v="0"/>
    <x v="0"/>
    <n v="501.66666666666669"/>
  </r>
  <r>
    <n v="57211"/>
    <x v="1"/>
    <d v="1989-11-22T00:00:00"/>
    <n v="62"/>
    <n v="0"/>
    <n v="2005"/>
    <n v="62"/>
    <n v="0"/>
    <n v="3579"/>
    <x v="1"/>
    <x v="0"/>
    <x v="7"/>
    <n v="74"/>
    <n v="3579"/>
    <n v="0"/>
    <x v="1"/>
    <x v="4"/>
    <n v="525"/>
    <n v="615"/>
    <n v="605"/>
    <n v="0.63597875645679403"/>
    <n v="445"/>
    <n v="-1"/>
    <n v="-1"/>
    <n v="-1"/>
    <n v="-1"/>
    <n v="-1"/>
    <n v="-1"/>
    <n v="4.6399999999999997E-2"/>
    <n v="-0.43530000000000002"/>
    <n v="9.1399999999999995E-2"/>
    <n v="0.17979999999999999"/>
    <n v="-0.44550000000000001"/>
    <n v="480000"/>
    <x v="0"/>
    <x v="0"/>
    <n v="581.66666666666663"/>
  </r>
  <r>
    <n v="220946"/>
    <x v="1"/>
    <d v="1989-05-28T00:00:00"/>
    <n v="80.58"/>
    <s v="pseb"/>
    <n v="2006"/>
    <n v="80.22"/>
    <s v="pseb"/>
    <n v="285"/>
    <x v="0"/>
    <x v="0"/>
    <x v="4"/>
    <n v="86.1"/>
    <n v="285"/>
    <n v="0"/>
    <x v="4"/>
    <x v="2"/>
    <n v="495"/>
    <n v="375"/>
    <n v="545"/>
    <n v="0.94513485596035496"/>
    <n v="-1"/>
    <n v="-1"/>
    <n v="-1"/>
    <n v="526"/>
    <n v="-1"/>
    <n v="-1"/>
    <n v="-1"/>
    <n v="-0.4173"/>
    <n v="3.2800000000000003E-2"/>
    <n v="1.3976999999999999"/>
    <n v="-2.2879"/>
    <n v="1.1343000000000001"/>
    <n v="810000"/>
    <x v="2"/>
    <x v="0"/>
    <n v="471.66666666666669"/>
  </r>
  <r>
    <n v="914981"/>
    <x v="1"/>
    <d v="1988-04-18T00:00:00"/>
    <n v="88"/>
    <s v="cbse"/>
    <n v="2005"/>
    <n v="72.599999999999994"/>
    <s v="cbse"/>
    <n v="6921"/>
    <x v="1"/>
    <x v="0"/>
    <x v="14"/>
    <n v="58.86"/>
    <n v="6921"/>
    <n v="0"/>
    <x v="2"/>
    <x v="0"/>
    <n v="695"/>
    <n v="475"/>
    <n v="605"/>
    <n v="0.87991520327264805"/>
    <n v="-1"/>
    <n v="-1"/>
    <n v="-1"/>
    <n v="-1"/>
    <n v="-1"/>
    <n v="-1"/>
    <n v="-1"/>
    <n v="0.41549999999999998"/>
    <n v="0.5454"/>
    <n v="1.3933"/>
    <n v="-0.995"/>
    <n v="0.67210000000000003"/>
    <n v="200000"/>
    <x v="1"/>
    <x v="0"/>
    <n v="591.66666666666663"/>
  </r>
  <r>
    <n v="536085"/>
    <x v="0"/>
    <d v="1991-01-16T00:00:00"/>
    <n v="88.8"/>
    <s v="cbse"/>
    <n v="2008"/>
    <n v="76.8"/>
    <s v="cbse"/>
    <n v="11"/>
    <x v="0"/>
    <x v="0"/>
    <x v="6"/>
    <n v="75"/>
    <n v="11"/>
    <n v="1"/>
    <x v="0"/>
    <x v="3"/>
    <n v="615"/>
    <n v="670"/>
    <n v="765"/>
    <n v="0.91077016424602197"/>
    <n v="-1"/>
    <n v="433"/>
    <n v="-1"/>
    <n v="-1"/>
    <n v="-1"/>
    <n v="-1"/>
    <n v="-1"/>
    <n v="-0.57189999999999996"/>
    <n v="0.81279999999999997"/>
    <n v="-0.92449999999999999"/>
    <n v="6.2300000000000001E-2"/>
    <n v="6.7900000000000002E-2"/>
    <n v="360000"/>
    <x v="0"/>
    <x v="0"/>
    <n v="683.33333333333337"/>
  </r>
  <r>
    <n v="827594"/>
    <x v="1"/>
    <d v="1992-02-22T00:00:00"/>
    <n v="76.5"/>
    <s v="cbse"/>
    <n v="2010"/>
    <n v="81.8"/>
    <s v="cbse"/>
    <n v="47"/>
    <x v="0"/>
    <x v="0"/>
    <x v="1"/>
    <n v="76.400000000000006"/>
    <n v="47"/>
    <n v="1"/>
    <x v="0"/>
    <x v="1"/>
    <n v="380"/>
    <n v="645"/>
    <n v="620"/>
    <n v="0.99123062526287098"/>
    <n v="675"/>
    <n v="-1"/>
    <n v="592"/>
    <n v="-1"/>
    <n v="-1"/>
    <n v="-1"/>
    <n v="-1"/>
    <n v="0.55910000000000004"/>
    <n v="1.0448999999999999"/>
    <n v="0.16370000000000001"/>
    <n v="-1.7556"/>
    <n v="0.67210000000000003"/>
    <n v="325000"/>
    <x v="0"/>
    <x v="0"/>
    <n v="548.33333333333337"/>
  </r>
  <r>
    <n v="112075"/>
    <x v="0"/>
    <d v="1987-12-19T00:00:00"/>
    <n v="76"/>
    <s v="sslc"/>
    <n v="2006"/>
    <n v="77"/>
    <s v="board of higher secondary examination, kerala"/>
    <n v="1000"/>
    <x v="1"/>
    <x v="0"/>
    <x v="7"/>
    <n v="68"/>
    <n v="1000"/>
    <n v="0"/>
    <x v="21"/>
    <x v="4"/>
    <n v="465"/>
    <n v="325"/>
    <n v="295"/>
    <n v="0.276047228046856"/>
    <n v="345"/>
    <n v="-1"/>
    <n v="-1"/>
    <n v="-1"/>
    <n v="-1"/>
    <n v="-1"/>
    <n v="-1"/>
    <n v="1.5919999999999901"/>
    <n v="0.96879999999999999"/>
    <n v="1.2524999999999999"/>
    <n v="-0.4078"/>
    <n v="0.81830000000000003"/>
    <n v="320000"/>
    <x v="0"/>
    <x v="0"/>
    <n v="361.66666666666669"/>
  </r>
  <r>
    <n v="1133187"/>
    <x v="1"/>
    <d v="1991-04-18T00:00:00"/>
    <n v="60"/>
    <s v="cbse"/>
    <n v="2009"/>
    <n v="55"/>
    <s v="state board"/>
    <n v="15157"/>
    <x v="1"/>
    <x v="0"/>
    <x v="6"/>
    <n v="52"/>
    <n v="15157"/>
    <n v="1"/>
    <x v="9"/>
    <x v="1"/>
    <n v="360"/>
    <n v="470"/>
    <n v="440"/>
    <n v="5.3160305282683701E-2"/>
    <n v="-1"/>
    <n v="196"/>
    <n v="-1"/>
    <n v="-1"/>
    <n v="-1"/>
    <n v="-1"/>
    <n v="-1"/>
    <n v="-0.30270000000000002"/>
    <n v="-0.62009999999999998"/>
    <n v="-0.4511"/>
    <n v="-0.4879"/>
    <n v="-1.0524"/>
    <n v="150000"/>
    <x v="1"/>
    <x v="0"/>
    <n v="423.33333333333331"/>
  </r>
  <r>
    <n v="552690"/>
    <x v="1"/>
    <d v="1990-03-04T00:00:00"/>
    <n v="75"/>
    <s v="cbse"/>
    <n v="2008"/>
    <n v="67"/>
    <s v="cbse"/>
    <n v="7542"/>
    <x v="1"/>
    <x v="0"/>
    <x v="1"/>
    <n v="68"/>
    <n v="7542"/>
    <n v="1"/>
    <x v="0"/>
    <x v="0"/>
    <n v="440"/>
    <n v="410"/>
    <n v="370"/>
    <n v="0.62264291584993803"/>
    <n v="425"/>
    <n v="-1"/>
    <n v="407"/>
    <n v="-1"/>
    <n v="-1"/>
    <n v="-1"/>
    <n v="-1"/>
    <n v="-0.30270000000000002"/>
    <n v="-0.28710000000000002"/>
    <n v="-1.0659000000000001"/>
    <n v="1.794"/>
    <n v="-0.86080000000000001"/>
    <n v="240000"/>
    <x v="1"/>
    <x v="0"/>
    <n v="406.66666666666669"/>
  </r>
  <r>
    <n v="335938"/>
    <x v="0"/>
    <d v="1991-09-10T00:00:00"/>
    <n v="86.7"/>
    <s v="board of secondary education"/>
    <n v="2008"/>
    <n v="89"/>
    <s v="board of intermediate education"/>
    <n v="3174"/>
    <x v="1"/>
    <x v="0"/>
    <x v="7"/>
    <n v="72"/>
    <n v="3174"/>
    <n v="0"/>
    <x v="7"/>
    <x v="3"/>
    <n v="675"/>
    <n v="475"/>
    <n v="565"/>
    <n v="0.45087658448345103"/>
    <n v="395"/>
    <n v="-1"/>
    <n v="-1"/>
    <n v="-1"/>
    <n v="-1"/>
    <n v="-1"/>
    <n v="-1"/>
    <n v="-0.26279999999999998"/>
    <n v="0.61780000000000002"/>
    <n v="-0.38030000000000003"/>
    <n v="1.70743"/>
    <n v="0.34439999999999998"/>
    <n v="300000"/>
    <x v="0"/>
    <x v="0"/>
    <n v="571.66666666666663"/>
  </r>
  <r>
    <n v="225959"/>
    <x v="1"/>
    <d v="1989-11-03T00:00:00"/>
    <n v="86.13"/>
    <s v="maharashtra state board of secondary and higher secondary education,pune"/>
    <n v="2008"/>
    <n v="82.5"/>
    <s v="department of pre-university education"/>
    <n v="8099"/>
    <x v="1"/>
    <x v="0"/>
    <x v="7"/>
    <n v="67.38"/>
    <n v="8099"/>
    <n v="0"/>
    <x v="9"/>
    <x v="3"/>
    <n v="625"/>
    <n v="545"/>
    <n v="535"/>
    <n v="0.84224832225783597"/>
    <n v="575"/>
    <n v="-1"/>
    <n v="469"/>
    <n v="-1"/>
    <n v="-1"/>
    <n v="-1"/>
    <n v="-1"/>
    <n v="-3.1993999999999998"/>
    <n v="-1.8392999999999999"/>
    <n v="-1.9404999999999999"/>
    <n v="1.3549"/>
    <n v="-1.2354000000000001"/>
    <n v="395000"/>
    <x v="0"/>
    <x v="0"/>
    <n v="568.33333333333337"/>
  </r>
  <r>
    <n v="609043"/>
    <x v="0"/>
    <d v="1991-09-06T00:00:00"/>
    <n v="87.6"/>
    <s v="cbse"/>
    <n v="2009"/>
    <n v="80"/>
    <s v="cbse"/>
    <n v="285"/>
    <x v="0"/>
    <x v="0"/>
    <x v="6"/>
    <n v="76"/>
    <n v="285"/>
    <n v="0"/>
    <x v="4"/>
    <x v="0"/>
    <n v="870"/>
    <n v="535"/>
    <n v="680"/>
    <n v="0.99434211329840105"/>
    <n v="485"/>
    <n v="-1"/>
    <n v="-1"/>
    <n v="-1"/>
    <n v="-1"/>
    <n v="526"/>
    <n v="-1"/>
    <n v="-1.7388999999999999"/>
    <n v="4.5900000000000003E-2"/>
    <n v="-0.6048"/>
    <n v="1.9207000000000001"/>
    <n v="0.67210000000000003"/>
    <n v="440000"/>
    <x v="0"/>
    <x v="0"/>
    <n v="695"/>
  </r>
  <r>
    <n v="1289702"/>
    <x v="1"/>
    <d v="1991-11-09T00:00:00"/>
    <n v="60.46"/>
    <s v="state board"/>
    <n v="2009"/>
    <n v="55.5"/>
    <s v="state board"/>
    <n v="13149"/>
    <x v="1"/>
    <x v="0"/>
    <x v="1"/>
    <n v="59.07"/>
    <n v="13149"/>
    <n v="0"/>
    <x v="2"/>
    <x v="0"/>
    <n v="510"/>
    <n v="505"/>
    <n v="375"/>
    <n v="8.0055281340549497E-2"/>
    <n v="395"/>
    <n v="-1"/>
    <n v="253"/>
    <n v="-1"/>
    <n v="-1"/>
    <n v="-1"/>
    <n v="-1"/>
    <n v="-0.73350000000000004"/>
    <n v="-1.6191"/>
    <n v="0.31740000000000002"/>
    <n v="0.39950000000000002"/>
    <n v="-0.66920000000000002"/>
    <n v="180000"/>
    <x v="1"/>
    <x v="0"/>
    <n v="463.33333333333331"/>
  </r>
  <r>
    <n v="1095080"/>
    <x v="1"/>
    <d v="1992-03-15T00:00:00"/>
    <n v="50.5"/>
    <s v="state board"/>
    <n v="2009"/>
    <n v="55"/>
    <s v="state board"/>
    <n v="4971"/>
    <x v="1"/>
    <x v="0"/>
    <x v="5"/>
    <n v="64.5"/>
    <n v="4971"/>
    <n v="0"/>
    <x v="1"/>
    <x v="0"/>
    <n v="475"/>
    <n v="435"/>
    <n v="440"/>
    <n v="0.62264291584993803"/>
    <n v="295"/>
    <n v="-1"/>
    <n v="407"/>
    <n v="-1"/>
    <n v="-1"/>
    <n v="-1"/>
    <n v="-1"/>
    <n v="0.70269999999999999"/>
    <n v="4.5900000000000003E-2"/>
    <n v="0.31740000000000002"/>
    <n v="0.2727"/>
    <n v="0.28889999999999999"/>
    <n v="235000"/>
    <x v="1"/>
    <x v="0"/>
    <n v="450"/>
  </r>
  <r>
    <n v="901224"/>
    <x v="0"/>
    <d v="1993-07-05T00:00:00"/>
    <n v="85.76"/>
    <s v="state board"/>
    <n v="2010"/>
    <n v="83.83"/>
    <s v="state board"/>
    <n v="316"/>
    <x v="1"/>
    <x v="0"/>
    <x v="1"/>
    <n v="78.150000000000006"/>
    <n v="316"/>
    <n v="1"/>
    <x v="9"/>
    <x v="1"/>
    <n v="520"/>
    <n v="630"/>
    <n v="560"/>
    <n v="0.97439611253839797"/>
    <n v="615"/>
    <n v="-1"/>
    <n v="-1"/>
    <n v="-1"/>
    <n v="-1"/>
    <n v="-1"/>
    <n v="-1"/>
    <n v="-1.5952999999999999"/>
    <n v="-1.4859"/>
    <n v="-1.7085999999999999"/>
    <n v="-0.4879"/>
    <n v="-1.9234"/>
    <n v="315000"/>
    <x v="0"/>
    <x v="0"/>
    <n v="570"/>
  </r>
  <r>
    <n v="306463"/>
    <x v="0"/>
    <d v="1986-08-13T00:00:00"/>
    <n v="62.13"/>
    <n v="0"/>
    <n v="2005"/>
    <n v="43.12"/>
    <n v="0"/>
    <n v="2570"/>
    <x v="1"/>
    <x v="2"/>
    <x v="8"/>
    <n v="68"/>
    <n v="2570"/>
    <n v="0"/>
    <x v="2"/>
    <x v="2"/>
    <n v="375"/>
    <n v="355"/>
    <n v="465"/>
    <n v="0.413838255788123"/>
    <n v="385"/>
    <n v="-1"/>
    <n v="-1"/>
    <n v="-1"/>
    <n v="-1"/>
    <n v="-1"/>
    <n v="-1"/>
    <n v="-0.72640000000000005"/>
    <n v="-1.0592999999999999"/>
    <n v="0.52690000000000003"/>
    <n v="-5.5199999999999999E-2"/>
    <n v="-0.28749999999999998"/>
    <n v="160000"/>
    <x v="1"/>
    <x v="0"/>
    <n v="398.33333333333331"/>
  </r>
  <r>
    <n v="959981"/>
    <x v="1"/>
    <d v="1991-03-02T00:00:00"/>
    <n v="71.28"/>
    <s v="icse"/>
    <n v="2009"/>
    <n v="68.66"/>
    <s v="icse"/>
    <n v="7255"/>
    <x v="1"/>
    <x v="0"/>
    <x v="5"/>
    <n v="72"/>
    <n v="7255"/>
    <n v="0"/>
    <x v="8"/>
    <x v="1"/>
    <n v="450"/>
    <n v="375"/>
    <n v="355"/>
    <n v="0.67074315143312702"/>
    <n v="455"/>
    <n v="-1"/>
    <n v="-1"/>
    <n v="-1"/>
    <n v="-1"/>
    <n v="-1"/>
    <n v="-1"/>
    <n v="0.41549999999999998"/>
    <n v="-0.1206"/>
    <n v="-0.6048"/>
    <n v="-0.74150000000000005"/>
    <n v="0.48049999999999998"/>
    <n v="90000"/>
    <x v="1"/>
    <x v="0"/>
    <n v="393.33333333333331"/>
  </r>
  <r>
    <n v="1112003"/>
    <x v="1"/>
    <d v="1989-12-24T00:00:00"/>
    <n v="68.66"/>
    <s v="state board"/>
    <n v="2007"/>
    <n v="61.8"/>
    <s v="state board"/>
    <n v="8159"/>
    <x v="1"/>
    <x v="0"/>
    <x v="1"/>
    <n v="65.72"/>
    <n v="8159"/>
    <n v="0"/>
    <x v="1"/>
    <x v="0"/>
    <n v="430"/>
    <n v="350"/>
    <n v="450"/>
    <n v="0.48674700843819302"/>
    <n v="455"/>
    <n v="-1"/>
    <n v="376"/>
    <n v="-1"/>
    <n v="-1"/>
    <n v="-1"/>
    <n v="-1"/>
    <n v="0.12820000000000001"/>
    <n v="1.0448999999999999"/>
    <n v="0.62480000000000002"/>
    <n v="1.794"/>
    <n v="1.2470000000000001"/>
    <n v="120000"/>
    <x v="1"/>
    <x v="0"/>
    <n v="410"/>
  </r>
  <r>
    <n v="1138316"/>
    <x v="0"/>
    <d v="1992-10-06T00:00:00"/>
    <n v="67"/>
    <s v="cbse"/>
    <n v="2010"/>
    <n v="63.33"/>
    <s v="cbse"/>
    <n v="11368"/>
    <x v="1"/>
    <x v="0"/>
    <x v="6"/>
    <n v="65.180000000000007"/>
    <n v="11368"/>
    <n v="0"/>
    <x v="1"/>
    <x v="1"/>
    <n v="420"/>
    <n v="470"/>
    <n v="440"/>
    <n v="0.493596387301038"/>
    <n v="315"/>
    <n v="324"/>
    <n v="-1"/>
    <n v="-1"/>
    <n v="-1"/>
    <n v="356"/>
    <n v="-1"/>
    <n v="0.27179999999999999"/>
    <n v="1.0448999999999999"/>
    <n v="0.77849999999999997"/>
    <n v="-1.2485999999999999"/>
    <n v="-0.47760000000000002"/>
    <n v="185000"/>
    <x v="1"/>
    <x v="0"/>
    <n v="443.33333333333331"/>
  </r>
  <r>
    <n v="1218624"/>
    <x v="1"/>
    <d v="1992-01-30T00:00:00"/>
    <n v="74.8"/>
    <s v="cbse"/>
    <n v="2009"/>
    <n v="68"/>
    <s v="cbse"/>
    <n v="96"/>
    <x v="1"/>
    <x v="0"/>
    <x v="5"/>
    <n v="69"/>
    <n v="96"/>
    <n v="0"/>
    <x v="23"/>
    <x v="1"/>
    <n v="570"/>
    <n v="395"/>
    <n v="475"/>
    <n v="0.35653648772447499"/>
    <n v="475"/>
    <n v="-1"/>
    <n v="346"/>
    <n v="-1"/>
    <n v="-1"/>
    <n v="-1"/>
    <n v="-1"/>
    <n v="-1.54E-2"/>
    <n v="0.87839999999999996"/>
    <n v="-0.75849999999999995"/>
    <n v="0.39950000000000002"/>
    <n v="-0.47760000000000002"/>
    <n v="345000"/>
    <x v="0"/>
    <x v="0"/>
    <n v="480"/>
  </r>
  <r>
    <n v="267683"/>
    <x v="1"/>
    <d v="1989-02-20T00:00:00"/>
    <n v="65"/>
    <s v="bseb"/>
    <n v="2005"/>
    <n v="66"/>
    <s v="cbse"/>
    <n v="462"/>
    <x v="1"/>
    <x v="0"/>
    <x v="5"/>
    <n v="60.23"/>
    <n v="462"/>
    <n v="1"/>
    <x v="9"/>
    <x v="2"/>
    <n v="505"/>
    <n v="435"/>
    <n v="445"/>
    <n v="0.52592258425205496"/>
    <n v="415"/>
    <n v="-1"/>
    <n v="-1"/>
    <n v="-1"/>
    <n v="-1"/>
    <n v="-1"/>
    <n v="-1"/>
    <n v="-0.88099999999999901"/>
    <n v="-0.1232"/>
    <n v="1.8331"/>
    <n v="1.0024"/>
    <n v="0.34439999999999998"/>
    <n v="360000"/>
    <x v="0"/>
    <x v="0"/>
    <n v="461.66666666666669"/>
  </r>
  <r>
    <n v="311098"/>
    <x v="1"/>
    <d v="1983-09-02T00:00:00"/>
    <n v="49"/>
    <s v="cbse"/>
    <n v="2007"/>
    <n v="75"/>
    <s v="sbte, jharkhand"/>
    <n v="9738"/>
    <x v="1"/>
    <x v="0"/>
    <x v="5"/>
    <n v="65"/>
    <n v="9738"/>
    <n v="0"/>
    <x v="1"/>
    <x v="2"/>
    <n v="525"/>
    <n v="455"/>
    <n v="425"/>
    <n v="0.52592258425205496"/>
    <n v="415"/>
    <n v="-1"/>
    <n v="-1"/>
    <n v="-1"/>
    <n v="-1"/>
    <n v="-1"/>
    <n v="-1"/>
    <n v="1.2827999999999999"/>
    <n v="0.81279999999999997"/>
    <n v="0.67200000000000004"/>
    <n v="-1.7003999999999999"/>
    <n v="-0.28749999999999998"/>
    <n v="120000"/>
    <x v="1"/>
    <x v="0"/>
    <n v="468.33333333333331"/>
  </r>
  <r>
    <n v="232101"/>
    <x v="1"/>
    <d v="1988-05-16T00:00:00"/>
    <n v="83.2"/>
    <s v="cbse"/>
    <n v="2006"/>
    <n v="80"/>
    <s v="cbse"/>
    <n v="35"/>
    <x v="0"/>
    <x v="0"/>
    <x v="6"/>
    <n v="73.2"/>
    <n v="35"/>
    <n v="1"/>
    <x v="0"/>
    <x v="2"/>
    <n v="464"/>
    <n v="555"/>
    <n v="625"/>
    <n v="0.96060325199705299"/>
    <n v="445"/>
    <n v="466"/>
    <n v="-1"/>
    <n v="-1"/>
    <n v="-1"/>
    <n v="473"/>
    <n v="-1"/>
    <n v="0.81920000000000004"/>
    <n v="0.1888"/>
    <n v="-0.63429999999999997"/>
    <n v="-5.5199999999999999E-2"/>
    <n v="0.81830000000000003"/>
    <n v="400000"/>
    <x v="0"/>
    <x v="0"/>
    <n v="548"/>
  </r>
  <r>
    <n v="292803"/>
    <x v="1"/>
    <d v="1991-02-15T00:00:00"/>
    <n v="60"/>
    <s v="up"/>
    <n v="2007"/>
    <n v="62"/>
    <s v="up"/>
    <n v="7881"/>
    <x v="1"/>
    <x v="0"/>
    <x v="5"/>
    <n v="70"/>
    <n v="7881"/>
    <n v="0"/>
    <x v="1"/>
    <x v="3"/>
    <n v="335"/>
    <n v="405"/>
    <n v="435"/>
    <n v="0.73579570922465598"/>
    <n v="475"/>
    <n v="-1"/>
    <n v="-1"/>
    <n v="-1"/>
    <n v="-1"/>
    <n v="-1"/>
    <n v="-1"/>
    <n v="-0.57189999999999996"/>
    <n v="3.2800000000000003E-2"/>
    <n v="-0.34399999999999997"/>
    <n v="-1.8179000000000001"/>
    <n v="-0.1295"/>
    <n v="200000"/>
    <x v="1"/>
    <x v="0"/>
    <n v="391.66666666666669"/>
  </r>
  <r>
    <n v="1296310"/>
    <x v="1"/>
    <d v="1991-01-17T00:00:00"/>
    <n v="78"/>
    <s v="state board"/>
    <n v="2009"/>
    <n v="72"/>
    <s v="state board"/>
    <n v="6874"/>
    <x v="1"/>
    <x v="0"/>
    <x v="5"/>
    <n v="64"/>
    <n v="6874"/>
    <n v="0"/>
    <x v="14"/>
    <x v="1"/>
    <n v="595"/>
    <n v="530"/>
    <n v="525"/>
    <n v="0.48674700843819302"/>
    <n v="445"/>
    <n v="-1"/>
    <n v="376"/>
    <n v="-1"/>
    <n v="-1"/>
    <n v="-1"/>
    <n v="-1"/>
    <n v="1.4208000000000001"/>
    <n v="1.2114"/>
    <n v="0.31740000000000002"/>
    <n v="-0.995"/>
    <n v="1.4386000000000001"/>
    <n v="225000"/>
    <x v="1"/>
    <x v="0"/>
    <n v="550"/>
  </r>
  <r>
    <n v="955301"/>
    <x v="0"/>
    <d v="1992-03-18T00:00:00"/>
    <n v="64"/>
    <s v="state board"/>
    <n v="2009"/>
    <n v="69.2"/>
    <s v="state board"/>
    <n v="172"/>
    <x v="1"/>
    <x v="0"/>
    <x v="5"/>
    <n v="71.8"/>
    <n v="172"/>
    <n v="0"/>
    <x v="1"/>
    <x v="1"/>
    <n v="485"/>
    <n v="460"/>
    <n v="425"/>
    <n v="0.81941652983588797"/>
    <n v="505"/>
    <n v="-1"/>
    <n v="-1"/>
    <n v="-1"/>
    <n v="-1"/>
    <n v="-1"/>
    <n v="-1"/>
    <n v="0.12820000000000001"/>
    <n v="-0.62009999999999998"/>
    <n v="0.16370000000000001"/>
    <n v="-0.74150000000000005"/>
    <n v="-0.66920000000000002"/>
    <n v="240000"/>
    <x v="1"/>
    <x v="0"/>
    <n v="456.66666666666669"/>
  </r>
  <r>
    <n v="30101"/>
    <x v="0"/>
    <d v="1986-10-13T00:00:00"/>
    <n v="81.5"/>
    <s v="icse"/>
    <n v="2004"/>
    <n v="74.05"/>
    <s v="icse"/>
    <n v="350"/>
    <x v="1"/>
    <x v="2"/>
    <x v="8"/>
    <n v="70.06"/>
    <n v="350"/>
    <n v="0"/>
    <x v="1"/>
    <x v="4"/>
    <n v="455"/>
    <n v="465"/>
    <n v="535"/>
    <n v="0.76567358123401097"/>
    <n v="485"/>
    <n v="-1"/>
    <n v="-1"/>
    <n v="-1"/>
    <n v="-1"/>
    <n v="-1"/>
    <n v="-1"/>
    <n v="0.2009"/>
    <n v="3.2800000000000003E-2"/>
    <n v="9.1399999999999995E-2"/>
    <n v="1.0024"/>
    <n v="-0.44550000000000001"/>
    <n v="420000"/>
    <x v="0"/>
    <x v="0"/>
    <n v="485"/>
  </r>
  <r>
    <n v="1251281"/>
    <x v="1"/>
    <d v="1991-09-09T00:00:00"/>
    <n v="74.3"/>
    <s v="matriculation"/>
    <n v="2009"/>
    <n v="71.25"/>
    <s v="state board"/>
    <n v="519"/>
    <x v="1"/>
    <x v="0"/>
    <x v="6"/>
    <n v="67"/>
    <n v="519"/>
    <n v="1"/>
    <x v="3"/>
    <x v="0"/>
    <n v="325"/>
    <n v="425"/>
    <n v="475"/>
    <n v="0.78330353667029795"/>
    <n v="275"/>
    <n v="388"/>
    <n v="-1"/>
    <n v="-1"/>
    <n v="-1"/>
    <n v="-1"/>
    <n v="-1"/>
    <n v="-0.159"/>
    <n v="4.5900000000000003E-2"/>
    <n v="0.93220000000000003"/>
    <n v="-0.36120000000000002"/>
    <n v="0.28889999999999999"/>
    <n v="225000"/>
    <x v="1"/>
    <x v="0"/>
    <n v="408.33333333333331"/>
  </r>
  <r>
    <n v="140121"/>
    <x v="1"/>
    <d v="1988-06-15T00:00:00"/>
    <n v="90.24"/>
    <s v="karnataka state secondary education board"/>
    <n v="2006"/>
    <n v="81.5"/>
    <s v="karnataka state board"/>
    <n v="6810"/>
    <x v="1"/>
    <x v="1"/>
    <x v="6"/>
    <n v="82"/>
    <n v="6810"/>
    <n v="0"/>
    <x v="9"/>
    <x v="3"/>
    <n v="475"/>
    <n v="415"/>
    <n v="455"/>
    <n v="0.82466640067133201"/>
    <n v="425"/>
    <n v="400"/>
    <n v="-1"/>
    <n v="-1"/>
    <n v="-1"/>
    <n v="-1"/>
    <n v="-1"/>
    <n v="0.35549999999999998"/>
    <n v="0.65680000000000005"/>
    <n v="1.1073999999999999"/>
    <n v="-0.99529999999999996"/>
    <n v="0.97629999999999995"/>
    <n v="90000"/>
    <x v="1"/>
    <x v="0"/>
    <n v="448.33333333333331"/>
  </r>
  <r>
    <n v="1262900"/>
    <x v="1"/>
    <d v="1993-06-14T00:00:00"/>
    <n v="58.9"/>
    <s v="state board"/>
    <n v="2010"/>
    <n v="68"/>
    <s v="state board"/>
    <n v="1808"/>
    <x v="1"/>
    <x v="0"/>
    <x v="1"/>
    <n v="6.85"/>
    <n v="1808"/>
    <n v="0"/>
    <x v="3"/>
    <x v="1"/>
    <n v="490"/>
    <n v="310"/>
    <n v="380"/>
    <n v="0.48674700843819302"/>
    <n v="445"/>
    <n v="-1"/>
    <n v="376"/>
    <n v="-1"/>
    <n v="-1"/>
    <n v="-1"/>
    <n v="-1"/>
    <n v="1.8516999999999999"/>
    <n v="0.21240000000000001"/>
    <n v="0.62480000000000002"/>
    <n v="-1.7556"/>
    <n v="-0.47760000000000002"/>
    <n v="180000"/>
    <x v="1"/>
    <x v="1"/>
    <n v="393.33333333333331"/>
  </r>
  <r>
    <n v="652269"/>
    <x v="1"/>
    <d v="1991-12-27T00:00:00"/>
    <n v="76"/>
    <s v="icse"/>
    <n v="2009"/>
    <n v="74"/>
    <s v="cbse"/>
    <n v="13375"/>
    <x v="1"/>
    <x v="0"/>
    <x v="23"/>
    <n v="77"/>
    <n v="13375"/>
    <n v="0"/>
    <x v="3"/>
    <x v="0"/>
    <n v="475"/>
    <n v="500"/>
    <n v="500"/>
    <n v="0.839686084018748"/>
    <n v="-1"/>
    <n v="-1"/>
    <n v="-1"/>
    <n v="-1"/>
    <n v="-1"/>
    <n v="-1"/>
    <n v="433"/>
    <n v="-0.44629999999999997"/>
    <n v="0.21240000000000001"/>
    <n v="-1.5269999999999999"/>
    <n v="-0.4879"/>
    <n v="-0.66920000000000002"/>
    <n v="180000"/>
    <x v="1"/>
    <x v="0"/>
    <n v="491.66666666666669"/>
  </r>
  <r>
    <n v="161107"/>
    <x v="1"/>
    <d v="1989-02-16T00:00:00"/>
    <n v="62.88"/>
    <s v="state"/>
    <n v="2006"/>
    <n v="77.5"/>
    <s v="state"/>
    <n v="315"/>
    <x v="1"/>
    <x v="0"/>
    <x v="5"/>
    <n v="70"/>
    <n v="315"/>
    <n v="1"/>
    <x v="9"/>
    <x v="4"/>
    <n v="455"/>
    <n v="515"/>
    <n v="405"/>
    <n v="0.88412251159373501"/>
    <n v="535"/>
    <n v="-1"/>
    <n v="-1"/>
    <n v="-1"/>
    <n v="-1"/>
    <n v="-1"/>
    <n v="-1"/>
    <n v="-0.4173"/>
    <n v="-0.1232"/>
    <n v="-0.34399999999999997"/>
    <n v="-0.76029999999999998"/>
    <n v="0.6603"/>
    <n v="560000"/>
    <x v="0"/>
    <x v="0"/>
    <n v="458.33333333333331"/>
  </r>
  <r>
    <n v="553371"/>
    <x v="0"/>
    <d v="1990-09-30T00:00:00"/>
    <n v="72"/>
    <s v="cbse"/>
    <n v="2009"/>
    <n v="73"/>
    <s v="cbse"/>
    <n v="13210"/>
    <x v="1"/>
    <x v="0"/>
    <x v="7"/>
    <n v="71"/>
    <n v="13210"/>
    <n v="0"/>
    <x v="1"/>
    <x v="0"/>
    <n v="485"/>
    <n v="465"/>
    <n v="400"/>
    <n v="0.76567358123401097"/>
    <n v="485"/>
    <n v="-1"/>
    <n v="-1"/>
    <n v="-1"/>
    <n v="-1"/>
    <n v="-1"/>
    <n v="-1"/>
    <n v="-0.73350000000000004"/>
    <n v="-0.28710000000000002"/>
    <n v="-0.14369999999999999"/>
    <n v="1.9207000000000001"/>
    <n v="-0.66920000000000002"/>
    <n v="335000"/>
    <x v="0"/>
    <x v="0"/>
    <n v="450"/>
  </r>
  <r>
    <n v="869283"/>
    <x v="0"/>
    <d v="1993-01-03T00:00:00"/>
    <n v="90"/>
    <s v="state board"/>
    <n v="2010"/>
    <n v="75.75"/>
    <s v="state board"/>
    <n v="8888"/>
    <x v="1"/>
    <x v="0"/>
    <x v="5"/>
    <n v="72"/>
    <n v="8888"/>
    <n v="0"/>
    <x v="3"/>
    <x v="1"/>
    <n v="405"/>
    <n v="470"/>
    <n v="340"/>
    <n v="0.23780283983757"/>
    <n v="435"/>
    <n v="-1"/>
    <n v="315"/>
    <n v="-1"/>
    <n v="-1"/>
    <n v="-1"/>
    <n v="-1"/>
    <n v="0.12820000000000001"/>
    <n v="0.21240000000000001"/>
    <n v="0.16370000000000001"/>
    <n v="0.1459"/>
    <n v="-0.66920000000000002"/>
    <n v="100000"/>
    <x v="1"/>
    <x v="0"/>
    <n v="405"/>
  </r>
  <r>
    <n v="327759"/>
    <x v="1"/>
    <d v="1990-10-05T00:00:00"/>
    <n v="81.599999999999994"/>
    <s v="cbse"/>
    <n v="2008"/>
    <n v="87.6"/>
    <s v="cbse"/>
    <n v="13"/>
    <x v="0"/>
    <x v="0"/>
    <x v="7"/>
    <n v="76.48"/>
    <n v="13"/>
    <n v="1"/>
    <x v="0"/>
    <x v="3"/>
    <n v="465"/>
    <n v="605"/>
    <n v="555"/>
    <n v="0.93037060720269105"/>
    <n v="565"/>
    <n v="-1"/>
    <n v="-1"/>
    <n v="-1"/>
    <n v="-1"/>
    <n v="-1"/>
    <n v="-1"/>
    <n v="-0.73350000000000004"/>
    <n v="-0.4536"/>
    <n v="-0.14369999999999999"/>
    <n v="-0.2344"/>
    <n v="-0.47760000000000002"/>
    <n v="880000"/>
    <x v="2"/>
    <x v="0"/>
    <n v="541.66666666666663"/>
  </r>
  <r>
    <n v="1230478"/>
    <x v="1"/>
    <d v="1992-12-21T00:00:00"/>
    <n v="85"/>
    <s v="icse"/>
    <n v="2010"/>
    <n v="75"/>
    <s v="cbse"/>
    <n v="319"/>
    <x v="1"/>
    <x v="0"/>
    <x v="1"/>
    <n v="60"/>
    <n v="319"/>
    <n v="1"/>
    <x v="9"/>
    <x v="1"/>
    <n v="675"/>
    <n v="480"/>
    <n v="500"/>
    <n v="0.84224832225783597"/>
    <n v="425"/>
    <n v="-1"/>
    <n v="469"/>
    <n v="-1"/>
    <n v="-1"/>
    <n v="-1"/>
    <n v="-1"/>
    <n v="1.1335999999999999"/>
    <n v="1.0448999999999999"/>
    <n v="0.16370000000000001"/>
    <n v="-1.2485999999999999"/>
    <n v="9.7299999999999998E-2"/>
    <n v="200000"/>
    <x v="1"/>
    <x v="0"/>
    <n v="551.66666666666663"/>
  </r>
  <r>
    <n v="669596"/>
    <x v="0"/>
    <d v="1991-05-05T00:00:00"/>
    <n v="78"/>
    <s v="state board"/>
    <n v="2009"/>
    <n v="76"/>
    <s v="state board"/>
    <n v="7269"/>
    <x v="1"/>
    <x v="0"/>
    <x v="6"/>
    <n v="73"/>
    <n v="7269"/>
    <n v="1"/>
    <x v="6"/>
    <x v="0"/>
    <n v="405"/>
    <n v="400"/>
    <n v="355"/>
    <n v="0.53838689298509601"/>
    <n v="325"/>
    <n v="333"/>
    <n v="-1"/>
    <n v="-1"/>
    <n v="-1"/>
    <n v="260"/>
    <n v="-1"/>
    <n v="-0.73350000000000004"/>
    <n v="-0.1206"/>
    <n v="-2.1417999999999999"/>
    <n v="0.90659999999999996"/>
    <n v="-1.0524"/>
    <n v="45000"/>
    <x v="1"/>
    <x v="0"/>
    <n v="386.66666666666669"/>
  </r>
  <r>
    <n v="431800"/>
    <x v="1"/>
    <d v="1990-10-23T00:00:00"/>
    <n v="60.8"/>
    <s v="cbse"/>
    <n v="2008"/>
    <n v="62.4"/>
    <s v="cbse"/>
    <n v="5232"/>
    <x v="1"/>
    <x v="0"/>
    <x v="6"/>
    <n v="60"/>
    <n v="5232"/>
    <n v="0"/>
    <x v="8"/>
    <x v="3"/>
    <n v="495"/>
    <n v="425"/>
    <n v="645"/>
    <n v="0.53838689298509601"/>
    <n v="385"/>
    <n v="333"/>
    <n v="-1"/>
    <n v="-1"/>
    <n v="-1"/>
    <n v="-1"/>
    <n v="-1"/>
    <n v="0.35549999999999998"/>
    <n v="3.2800000000000003E-2"/>
    <n v="-0.59799999999999998"/>
    <n v="-0.29020000000000001"/>
    <n v="-1.2354000000000001"/>
    <n v="200000"/>
    <x v="1"/>
    <x v="0"/>
    <n v="521.66666666666663"/>
  </r>
  <r>
    <n v="332049"/>
    <x v="0"/>
    <d v="1990-05-04T00:00:00"/>
    <n v="86.2"/>
    <s v="cbse"/>
    <n v="2008"/>
    <n v="69.8"/>
    <s v="cbse"/>
    <n v="10932"/>
    <x v="1"/>
    <x v="0"/>
    <x v="6"/>
    <n v="68.400000000000006"/>
    <n v="10932"/>
    <n v="0"/>
    <x v="1"/>
    <x v="3"/>
    <n v="505"/>
    <n v="405"/>
    <n v="515"/>
    <n v="0.37605958665154499"/>
    <n v="-1"/>
    <n v="300"/>
    <n v="-1"/>
    <n v="-1"/>
    <n v="-1"/>
    <n v="393"/>
    <n v="-1"/>
    <n v="0.97370000000000001"/>
    <n v="0.50080000000000002"/>
    <n v="-0.38030000000000003"/>
    <n v="0.76732999999999996"/>
    <n v="0.81830000000000003"/>
    <n v="150000"/>
    <x v="1"/>
    <x v="0"/>
    <n v="475"/>
  </r>
  <r>
    <n v="600302"/>
    <x v="0"/>
    <d v="1989-09-10T00:00:00"/>
    <n v="84.5"/>
    <s v="ssc"/>
    <n v="2007"/>
    <n v="94"/>
    <s v="ipe"/>
    <n v="9198"/>
    <x v="1"/>
    <x v="0"/>
    <x v="6"/>
    <n v="71.819999999999993"/>
    <n v="9198"/>
    <n v="1"/>
    <x v="6"/>
    <x v="2"/>
    <n v="475"/>
    <n v="485"/>
    <n v="665"/>
    <n v="0.69447932770846299"/>
    <n v="395"/>
    <n v="366"/>
    <n v="-1"/>
    <n v="-1"/>
    <n v="-1"/>
    <n v="286"/>
    <n v="-1"/>
    <n v="-0.159"/>
    <n v="-0.1206"/>
    <n v="-0.4511"/>
    <n v="1.2868999999999999"/>
    <n v="0.67210000000000003"/>
    <n v="200000"/>
    <x v="1"/>
    <x v="0"/>
    <n v="541.66666666666663"/>
  </r>
  <r>
    <n v="1097036"/>
    <x v="0"/>
    <d v="1992-11-26T00:00:00"/>
    <n v="85.6"/>
    <s v="state board"/>
    <n v="2010"/>
    <n v="79.900000000000006"/>
    <s v="state board"/>
    <n v="1136"/>
    <x v="1"/>
    <x v="0"/>
    <x v="16"/>
    <n v="78"/>
    <n v="1136"/>
    <n v="0"/>
    <x v="3"/>
    <x v="1"/>
    <n v="350"/>
    <n v="460"/>
    <n v="345"/>
    <n v="0.17987390024790501"/>
    <n v="-1"/>
    <n v="-1"/>
    <n v="-1"/>
    <n v="-1"/>
    <n v="-1"/>
    <n v="-1"/>
    <n v="-1"/>
    <n v="-0.44629999999999997"/>
    <n v="-0.28710000000000002"/>
    <n v="0.31740000000000002"/>
    <n v="1.2868999999999999"/>
    <n v="-9.4299999999999995E-2"/>
    <n v="100000"/>
    <x v="1"/>
    <x v="0"/>
    <n v="385"/>
  </r>
  <r>
    <n v="1193753"/>
    <x v="0"/>
    <d v="1992-09-13T00:00:00"/>
    <n v="91.6"/>
    <s v="state board"/>
    <n v="2010"/>
    <n v="88.9"/>
    <s v="state board"/>
    <n v="11871"/>
    <x v="1"/>
    <x v="0"/>
    <x v="6"/>
    <n v="75.3"/>
    <n v="11871"/>
    <n v="0"/>
    <x v="7"/>
    <x v="1"/>
    <n v="420"/>
    <n v="540"/>
    <n v="595"/>
    <n v="0.11213943820740301"/>
    <n v="365"/>
    <n v="228"/>
    <n v="-1"/>
    <n v="-1"/>
    <n v="-1"/>
    <n v="-1"/>
    <n v="-1"/>
    <n v="-0.159"/>
    <n v="0.5454"/>
    <n v="-0.4511"/>
    <n v="1.5404"/>
    <n v="0.48049999999999998"/>
    <n v="300000"/>
    <x v="0"/>
    <x v="0"/>
    <n v="518.33333333333337"/>
  </r>
  <r>
    <n v="345838"/>
    <x v="1"/>
    <d v="1991-05-29T00:00:00"/>
    <n v="89"/>
    <n v="0"/>
    <n v="2008"/>
    <n v="96.7"/>
    <n v="0"/>
    <n v="6659"/>
    <x v="1"/>
    <x v="0"/>
    <x v="6"/>
    <n v="92"/>
    <n v="6659"/>
    <n v="1"/>
    <x v="3"/>
    <x v="3"/>
    <n v="525"/>
    <n v="475"/>
    <n v="375"/>
    <n v="5.8792800008353401E-2"/>
    <n v="365"/>
    <n v="200"/>
    <n v="-1"/>
    <n v="-1"/>
    <n v="-1"/>
    <n v="393"/>
    <n v="-1"/>
    <n v="-0.64910000000000001"/>
    <n v="-0.43530000000000002"/>
    <n v="0.67200000000000004"/>
    <n v="1.85433"/>
    <n v="-0.1295"/>
    <n v="225000"/>
    <x v="1"/>
    <x v="0"/>
    <n v="458.33333333333331"/>
  </r>
  <r>
    <n v="1063512"/>
    <x v="1"/>
    <d v="1992-05-31T00:00:00"/>
    <n v="76"/>
    <s v="state board"/>
    <n v="2009"/>
    <n v="66"/>
    <s v="state board"/>
    <n v="1358"/>
    <x v="1"/>
    <x v="0"/>
    <x v="20"/>
    <n v="56.24"/>
    <n v="1358"/>
    <n v="1"/>
    <x v="2"/>
    <x v="0"/>
    <n v="710"/>
    <n v="570"/>
    <n v="545"/>
    <n v="-1"/>
    <n v="395"/>
    <n v="-1"/>
    <n v="407"/>
    <n v="-1"/>
    <n v="-1"/>
    <n v="-1"/>
    <n v="-1"/>
    <n v="-0.58989999999999998"/>
    <n v="-1.7856000000000001"/>
    <n v="-0.75849999999999995"/>
    <n v="-1.2485999999999999"/>
    <n v="-1.6273"/>
    <n v="300000"/>
    <x v="0"/>
    <x v="0"/>
    <n v="608.33333333333337"/>
  </r>
  <r>
    <n v="576122"/>
    <x v="1"/>
    <d v="1991-07-03T00:00:00"/>
    <n v="71"/>
    <s v="up board"/>
    <n v="2007"/>
    <n v="72.599999999999994"/>
    <s v="up board"/>
    <n v="144"/>
    <x v="1"/>
    <x v="0"/>
    <x v="7"/>
    <n v="73.599999999999994"/>
    <n v="144"/>
    <n v="0"/>
    <x v="1"/>
    <x v="0"/>
    <n v="360"/>
    <n v="425"/>
    <n v="445"/>
    <n v="0.34231489991181502"/>
    <n v="365"/>
    <n v="-1"/>
    <n v="-1"/>
    <n v="-1"/>
    <n v="-1"/>
    <n v="-1"/>
    <n v="-1"/>
    <n v="0.84630000000000005"/>
    <n v="-0.62009999999999998"/>
    <n v="0.62480000000000002"/>
    <n v="-0.2344"/>
    <n v="1.0553999999999999"/>
    <n v="200000"/>
    <x v="1"/>
    <x v="0"/>
    <n v="410"/>
  </r>
  <r>
    <n v="223303"/>
    <x v="1"/>
    <d v="1989-07-29T00:00:00"/>
    <n v="84.2"/>
    <s v="cbse"/>
    <n v="2006"/>
    <n v="77.400000000000006"/>
    <s v="cbse"/>
    <n v="3395"/>
    <x v="0"/>
    <x v="0"/>
    <x v="6"/>
    <n v="78.900000000000006"/>
    <n v="3395"/>
    <n v="0"/>
    <x v="5"/>
    <x v="2"/>
    <n v="505"/>
    <n v="555"/>
    <n v="495"/>
    <n v="0.69447932770846299"/>
    <n v="415"/>
    <n v="366"/>
    <n v="-1"/>
    <n v="-1"/>
    <n v="-1"/>
    <n v="-1"/>
    <n v="-1"/>
    <n v="-1.8083"/>
    <n v="0.1888"/>
    <n v="-0.63429999999999997"/>
    <n v="1.2374000000000001"/>
    <n v="-0.28749999999999998"/>
    <n v="405000"/>
    <x v="0"/>
    <x v="0"/>
    <n v="518.33333333333337"/>
  </r>
  <r>
    <n v="692668"/>
    <x v="1"/>
    <d v="1992-02-28T00:00:00"/>
    <n v="67.75"/>
    <s v="state board"/>
    <n v="2009"/>
    <n v="61.5"/>
    <s v="state board"/>
    <n v="13697"/>
    <x v="1"/>
    <x v="0"/>
    <x v="1"/>
    <n v="76.099999999999994"/>
    <n v="13697"/>
    <n v="1"/>
    <x v="5"/>
    <x v="0"/>
    <n v="450"/>
    <n v="355"/>
    <n v="295"/>
    <n v="0.67074315143312702"/>
    <n v="455"/>
    <n v="-1"/>
    <n v="-1"/>
    <n v="-1"/>
    <n v="-1"/>
    <n v="-1"/>
    <n v="-1"/>
    <n v="-0.73350000000000004"/>
    <n v="0.21240000000000001"/>
    <n v="-0.14369999999999999"/>
    <n v="0.5262"/>
    <n v="-0.86080000000000001"/>
    <n v="70000"/>
    <x v="1"/>
    <x v="0"/>
    <n v="366.66666666666669"/>
  </r>
  <r>
    <n v="644440"/>
    <x v="1"/>
    <d v="1991-08-07T00:00:00"/>
    <n v="84.2"/>
    <s v="state board"/>
    <n v="2009"/>
    <n v="81.25"/>
    <s v="state board"/>
    <n v="13371"/>
    <x v="1"/>
    <x v="0"/>
    <x v="1"/>
    <n v="75"/>
    <n v="13371"/>
    <n v="0"/>
    <x v="19"/>
    <x v="0"/>
    <n v="285"/>
    <n v="425"/>
    <n v="455"/>
    <n v="0.563267823666597"/>
    <n v="425"/>
    <n v="-1"/>
    <n v="-1"/>
    <n v="-1"/>
    <n v="-1"/>
    <n v="-1"/>
    <n v="-1"/>
    <n v="0.41549999999999998"/>
    <n v="-0.78659999999999997"/>
    <n v="-0.4511"/>
    <n v="1.0333000000000001"/>
    <n v="-0.86080000000000001"/>
    <n v="110000"/>
    <x v="1"/>
    <x v="0"/>
    <n v="388.33333333333331"/>
  </r>
  <r>
    <n v="1083136"/>
    <x v="1"/>
    <d v="1990-11-24T00:00:00"/>
    <n v="87.2"/>
    <s v="state board"/>
    <n v="2009"/>
    <n v="87.14"/>
    <s v="state board"/>
    <n v="5216"/>
    <x v="1"/>
    <x v="0"/>
    <x v="1"/>
    <n v="77"/>
    <n v="5216"/>
    <n v="1"/>
    <x v="5"/>
    <x v="1"/>
    <n v="605"/>
    <n v="590"/>
    <n v="535"/>
    <n v="0.35653648772447499"/>
    <n v="465"/>
    <n v="-1"/>
    <n v="346"/>
    <n v="-1"/>
    <n v="-1"/>
    <n v="-1"/>
    <n v="-1"/>
    <n v="-0.30270000000000002"/>
    <n v="-0.4536"/>
    <n v="-2.6027999999999998"/>
    <n v="0.77980000000000005"/>
    <n v="0.28889999999999999"/>
    <n v="300000"/>
    <x v="0"/>
    <x v="0"/>
    <n v="576.66666666666663"/>
  </r>
  <r>
    <n v="357389"/>
    <x v="0"/>
    <d v="1991-12-03T00:00:00"/>
    <n v="91.8"/>
    <s v="cbse"/>
    <n v="2009"/>
    <n v="85"/>
    <s v="cbse"/>
    <n v="527"/>
    <x v="1"/>
    <x v="0"/>
    <x v="6"/>
    <n v="74.7"/>
    <n v="527"/>
    <n v="0"/>
    <x v="8"/>
    <x v="0"/>
    <n v="554"/>
    <n v="465"/>
    <n v="525"/>
    <n v="0.37605958665154499"/>
    <n v="-1"/>
    <n v="300"/>
    <n v="-1"/>
    <n v="-1"/>
    <n v="-1"/>
    <n v="-1"/>
    <n v="-1"/>
    <n v="-1.4992000000000001"/>
    <n v="-0.74729999999999996"/>
    <n v="-1.5051000000000001"/>
    <n v="0.29730000000000001"/>
    <n v="0.4234"/>
    <n v="350000"/>
    <x v="0"/>
    <x v="0"/>
    <n v="514.66666666666663"/>
  </r>
  <r>
    <n v="52581"/>
    <x v="1"/>
    <d v="1987-06-01T00:00:00"/>
    <n v="65.5"/>
    <s v="karnataka secondary education"/>
    <n v="2006"/>
    <n v="69.5"/>
    <s v="department of technical education, bangalore"/>
    <n v="356"/>
    <x v="1"/>
    <x v="0"/>
    <x v="5"/>
    <n v="56.7"/>
    <n v="356"/>
    <n v="1"/>
    <x v="9"/>
    <x v="6"/>
    <n v="405"/>
    <n v="355"/>
    <n v="295"/>
    <n v="0.276047228046856"/>
    <n v="345"/>
    <n v="-1"/>
    <n v="-1"/>
    <n v="-1"/>
    <n v="-1"/>
    <n v="-1"/>
    <n v="-1"/>
    <n v="-0.88099999999999901"/>
    <n v="0.50080000000000002"/>
    <n v="-0.1988"/>
    <n v="6.2300000000000001E-2"/>
    <n v="0.97629999999999995"/>
    <n v="180000"/>
    <x v="1"/>
    <x v="0"/>
    <n v="351.66666666666669"/>
  </r>
  <r>
    <n v="1063454"/>
    <x v="1"/>
    <d v="1989-08-25T00:00:00"/>
    <n v="75"/>
    <s v="state board"/>
    <n v="2008"/>
    <n v="71.5"/>
    <s v="state board"/>
    <n v="347"/>
    <x v="1"/>
    <x v="0"/>
    <x v="12"/>
    <n v="64"/>
    <n v="347"/>
    <n v="0"/>
    <x v="1"/>
    <x v="0"/>
    <n v="615"/>
    <n v="555"/>
    <n v="355"/>
    <n v="0.115022725743068"/>
    <n v="-1"/>
    <n v="-1"/>
    <n v="-1"/>
    <n v="-1"/>
    <n v="292"/>
    <n v="-1"/>
    <n v="-1"/>
    <n v="1.5644"/>
    <n v="0.87839999999999996"/>
    <n v="0.47110000000000002"/>
    <n v="-1.5021"/>
    <n v="-2.0105"/>
    <n v="300000"/>
    <x v="0"/>
    <x v="0"/>
    <n v="508.33333333333331"/>
  </r>
  <r>
    <n v="869474"/>
    <x v="1"/>
    <d v="1992-12-17T00:00:00"/>
    <n v="91.5"/>
    <s v="state board"/>
    <n v="2010"/>
    <n v="75.5"/>
    <s v="state board"/>
    <n v="8888"/>
    <x v="1"/>
    <x v="0"/>
    <x v="4"/>
    <n v="76"/>
    <n v="8888"/>
    <n v="0"/>
    <x v="3"/>
    <x v="1"/>
    <n v="475"/>
    <n v="450"/>
    <n v="150"/>
    <n v="0.45901584049293698"/>
    <n v="-1"/>
    <n v="-1"/>
    <n v="-1"/>
    <n v="376"/>
    <n v="-1"/>
    <n v="-1"/>
    <n v="-1"/>
    <n v="-1.1644000000000001"/>
    <n v="-0.62009999999999998"/>
    <n v="0.77849999999999997"/>
    <n v="1.5404"/>
    <n v="-0.28589999999999999"/>
    <n v="240000"/>
    <x v="1"/>
    <x v="0"/>
    <n v="358.33333333333331"/>
  </r>
  <r>
    <n v="576225"/>
    <x v="1"/>
    <d v="1992-01-02T00:00:00"/>
    <n v="65"/>
    <s v="cbse"/>
    <n v="2008"/>
    <n v="65"/>
    <s v="cbse"/>
    <n v="7376"/>
    <x v="1"/>
    <x v="0"/>
    <x v="1"/>
    <n v="71.42"/>
    <n v="7376"/>
    <n v="0"/>
    <x v="1"/>
    <x v="0"/>
    <n v="485"/>
    <n v="500"/>
    <n v="470"/>
    <n v="0.276047228046856"/>
    <n v="345"/>
    <n v="-1"/>
    <n v="-1"/>
    <n v="-1"/>
    <n v="-1"/>
    <n v="-1"/>
    <n v="-1"/>
    <n v="1.4208000000000001"/>
    <n v="0.5454"/>
    <n v="0.93220000000000003"/>
    <n v="1.6672"/>
    <n v="0.67210000000000003"/>
    <n v="120000"/>
    <x v="1"/>
    <x v="0"/>
    <n v="485"/>
  </r>
  <r>
    <n v="910160"/>
    <x v="1"/>
    <d v="1993-05-21T00:00:00"/>
    <n v="78.2"/>
    <s v="state board"/>
    <n v="2010"/>
    <n v="76"/>
    <s v="state board"/>
    <n v="4042"/>
    <x v="1"/>
    <x v="0"/>
    <x v="1"/>
    <n v="74"/>
    <n v="4042"/>
    <n v="0"/>
    <x v="3"/>
    <x v="1"/>
    <n v="475"/>
    <n v="555"/>
    <n v="650"/>
    <n v="0.84224832225783597"/>
    <n v="575"/>
    <n v="-1"/>
    <n v="469"/>
    <n v="-1"/>
    <n v="-1"/>
    <n v="-1"/>
    <n v="-1"/>
    <n v="0.41549999999999998"/>
    <n v="0.71189999999999998"/>
    <n v="0.77849999999999997"/>
    <n v="-2.3895"/>
    <n v="0.67210000000000003"/>
    <n v="195000"/>
    <x v="1"/>
    <x v="0"/>
    <n v="560"/>
  </r>
  <r>
    <n v="905258"/>
    <x v="1"/>
    <d v="1992-06-04T00:00:00"/>
    <n v="82"/>
    <s v="cbse"/>
    <n v="2010"/>
    <n v="78.8"/>
    <s v="cbse"/>
    <n v="6290"/>
    <x v="0"/>
    <x v="0"/>
    <x v="1"/>
    <n v="71"/>
    <n v="6290"/>
    <n v="0"/>
    <x v="17"/>
    <x v="1"/>
    <n v="555"/>
    <n v="610"/>
    <n v="795"/>
    <n v="0.99674448685225303"/>
    <n v="495"/>
    <n v="-1"/>
    <n v="623"/>
    <n v="-1"/>
    <n v="-1"/>
    <n v="-1"/>
    <n v="-1"/>
    <n v="-0.30270000000000002"/>
    <n v="0.37890000000000001"/>
    <n v="-0.2974"/>
    <n v="-0.61470000000000002"/>
    <n v="-0.86080000000000001"/>
    <n v="325000"/>
    <x v="0"/>
    <x v="0"/>
    <n v="653.33333333333337"/>
  </r>
  <r>
    <n v="278656"/>
    <x v="1"/>
    <d v="1989-09-20T00:00:00"/>
    <n v="67.8"/>
    <s v="up board"/>
    <n v="2006"/>
    <n v="74"/>
    <s v="up board"/>
    <n v="568"/>
    <x v="1"/>
    <x v="0"/>
    <x v="7"/>
    <n v="70.400000000000006"/>
    <n v="568"/>
    <n v="0"/>
    <x v="1"/>
    <x v="2"/>
    <n v="565"/>
    <n v="585"/>
    <n v="565"/>
    <n v="0.88412251159373501"/>
    <n v="535"/>
    <n v="-1"/>
    <n v="-1"/>
    <n v="-1"/>
    <n v="-1"/>
    <n v="-1"/>
    <n v="-1"/>
    <n v="-1.6537999999999999"/>
    <n v="0.81279999999999997"/>
    <n v="1.6879999999999999"/>
    <n v="-0.17269999999999999"/>
    <n v="0.97629999999999995"/>
    <n v="305000"/>
    <x v="0"/>
    <x v="0"/>
    <n v="571.66666666666663"/>
  </r>
  <r>
    <n v="662008"/>
    <x v="0"/>
    <d v="1987-11-13T00:00:00"/>
    <n v="75"/>
    <s v="state board"/>
    <n v="2010"/>
    <n v="78"/>
    <s v="west bengal state council of technical education"/>
    <n v="12992"/>
    <x v="1"/>
    <x v="0"/>
    <x v="7"/>
    <n v="71.099999999999994"/>
    <n v="12992"/>
    <n v="1"/>
    <x v="5"/>
    <x v="0"/>
    <n v="415"/>
    <n v="440"/>
    <n v="355"/>
    <n v="0.48834797678271402"/>
    <n v="405"/>
    <n v="-1"/>
    <n v="-1"/>
    <n v="-1"/>
    <n v="-1"/>
    <n v="-1"/>
    <n v="-1"/>
    <n v="0.84630000000000005"/>
    <n v="1.3778999999999999"/>
    <n v="1.0859000000000001"/>
    <n v="-0.995"/>
    <n v="1.2470000000000001"/>
    <n v="100000"/>
    <x v="1"/>
    <x v="0"/>
    <n v="403.33333333333331"/>
  </r>
  <r>
    <n v="453187"/>
    <x v="1"/>
    <d v="1990-03-28T00:00:00"/>
    <n v="65"/>
    <s v="cbse"/>
    <n v="2008"/>
    <n v="56"/>
    <s v="cbse"/>
    <n v="11759"/>
    <x v="1"/>
    <x v="2"/>
    <x v="8"/>
    <n v="67.37"/>
    <n v="11759"/>
    <n v="0"/>
    <x v="14"/>
    <x v="1"/>
    <n v="465"/>
    <n v="560"/>
    <n v="365"/>
    <n v="0.84224832225783597"/>
    <n v="465"/>
    <n v="-1"/>
    <n v="469"/>
    <n v="-1"/>
    <n v="-1"/>
    <n v="-1"/>
    <n v="-1"/>
    <n v="1.4208000000000001"/>
    <n v="1.2114"/>
    <n v="0.62480000000000002"/>
    <n v="-1.7556"/>
    <n v="0.48049999999999998"/>
    <n v="180000"/>
    <x v="1"/>
    <x v="0"/>
    <n v="463.33333333333331"/>
  </r>
  <r>
    <n v="238392"/>
    <x v="0"/>
    <d v="1989-09-24T00:00:00"/>
    <n v="91"/>
    <n v="0"/>
    <n v="2007"/>
    <n v="82"/>
    <n v="0"/>
    <n v="1067"/>
    <x v="1"/>
    <x v="0"/>
    <x v="5"/>
    <n v="76"/>
    <n v="1067"/>
    <n v="0"/>
    <x v="9"/>
    <x v="2"/>
    <n v="425"/>
    <n v="465"/>
    <n v="525"/>
    <n v="0.81941652983588797"/>
    <n v="505"/>
    <n v="-1"/>
    <n v="-1"/>
    <n v="-1"/>
    <n v="-1"/>
    <n v="-1"/>
    <n v="-1"/>
    <n v="1.1283000000000001"/>
    <n v="-0.1232"/>
    <n v="0.81710000000000005"/>
    <n v="-1.7003999999999999"/>
    <n v="0.50239999999999996"/>
    <n v="450000"/>
    <x v="0"/>
    <x v="0"/>
    <n v="471.66666666666669"/>
  </r>
  <r>
    <n v="138359"/>
    <x v="1"/>
    <d v="1988-06-16T00:00:00"/>
    <n v="82.2"/>
    <s v="madhya pradesh board"/>
    <n v="2006"/>
    <n v="82.6"/>
    <s v="madhya pradesh board"/>
    <n v="403"/>
    <x v="1"/>
    <x v="0"/>
    <x v="1"/>
    <n v="75.88"/>
    <n v="403"/>
    <n v="0"/>
    <x v="13"/>
    <x v="4"/>
    <n v="395"/>
    <n v="345"/>
    <n v="385"/>
    <n v="0.276047228046856"/>
    <n v="345"/>
    <n v="-1"/>
    <n v="-1"/>
    <n v="-1"/>
    <n v="-1"/>
    <n v="-1"/>
    <n v="-1"/>
    <n v="0.66459999999999997"/>
    <n v="-0.27929999999999999"/>
    <n v="-5.3699999999999998E-2"/>
    <n v="0.76729999999999998"/>
    <n v="-0.28749999999999998"/>
    <n v="335000"/>
    <x v="0"/>
    <x v="0"/>
    <n v="375"/>
  </r>
  <r>
    <n v="1225896"/>
    <x v="0"/>
    <d v="1991-08-10T00:00:00"/>
    <n v="86"/>
    <s v="state board"/>
    <n v="2009"/>
    <n v="77"/>
    <s v="state board"/>
    <n v="4973"/>
    <x v="1"/>
    <x v="0"/>
    <x v="1"/>
    <n v="75"/>
    <n v="4973"/>
    <n v="0"/>
    <x v="13"/>
    <x v="0"/>
    <n v="325"/>
    <n v="510"/>
    <n v="295"/>
    <n v="1.8540941675430501E-2"/>
    <n v="415"/>
    <n v="-1"/>
    <n v="192"/>
    <n v="-1"/>
    <n v="-1"/>
    <n v="-1"/>
    <n v="-1"/>
    <n v="0.12820000000000001"/>
    <n v="4.5900000000000003E-2"/>
    <n v="0.16370000000000001"/>
    <n v="1.9199999999999998E-2"/>
    <n v="-9.4299999999999995E-2"/>
    <n v="120000"/>
    <x v="1"/>
    <x v="0"/>
    <n v="376.66666666666669"/>
  </r>
  <r>
    <n v="593082"/>
    <x v="0"/>
    <d v="1992-12-13T00:00:00"/>
    <n v="81.599999999999994"/>
    <s v="ssc"/>
    <n v="2009"/>
    <n v="87.9"/>
    <s v="board of secondary school of education"/>
    <n v="11183"/>
    <x v="1"/>
    <x v="0"/>
    <x v="6"/>
    <n v="77.400000000000006"/>
    <n v="11183"/>
    <n v="1"/>
    <x v="6"/>
    <x v="0"/>
    <n v="555"/>
    <n v="465"/>
    <n v="605"/>
    <n v="0.69447932770846299"/>
    <n v="375"/>
    <n v="366"/>
    <n v="-1"/>
    <n v="-1"/>
    <n v="-1"/>
    <n v="393"/>
    <n v="-1"/>
    <n v="1.4208000000000001"/>
    <n v="0.87839999999999996"/>
    <n v="-0.4511"/>
    <n v="-2.2627000000000002"/>
    <n v="9.7299999999999998E-2"/>
    <n v="335000"/>
    <x v="0"/>
    <x v="0"/>
    <n v="541.66666666666663"/>
  </r>
  <r>
    <n v="1279983"/>
    <x v="0"/>
    <d v="1991-06-25T00:00:00"/>
    <n v="73"/>
    <s v="cbse"/>
    <n v="2009"/>
    <n v="74.599999999999994"/>
    <s v="cbse"/>
    <n v="1875"/>
    <x v="1"/>
    <x v="0"/>
    <x v="7"/>
    <n v="79.209999999999994"/>
    <n v="1875"/>
    <n v="0"/>
    <x v="1"/>
    <x v="1"/>
    <n v="430"/>
    <n v="445"/>
    <n v="495"/>
    <n v="0.35653648772447499"/>
    <n v="385"/>
    <n v="-1"/>
    <n v="346"/>
    <n v="-1"/>
    <n v="-1"/>
    <n v="-1"/>
    <n v="-1"/>
    <n v="-3.1751999999999998"/>
    <n v="-4.2831000000000001"/>
    <n v="-2.2953999999999999"/>
    <n v="-1.1217999999999999"/>
    <n v="-6.6092000000000004"/>
    <n v="200000"/>
    <x v="1"/>
    <x v="0"/>
    <n v="456.66666666666669"/>
  </r>
  <r>
    <n v="330102"/>
    <x v="0"/>
    <d v="1990-09-03T00:00:00"/>
    <n v="87.5"/>
    <s v="ssc"/>
    <n v="2008"/>
    <n v="95.3"/>
    <s v="board of intermediate"/>
    <n v="11183"/>
    <x v="1"/>
    <x v="0"/>
    <x v="6"/>
    <n v="80.95"/>
    <n v="11183"/>
    <n v="1"/>
    <x v="6"/>
    <x v="3"/>
    <n v="425"/>
    <n v="465"/>
    <n v="535"/>
    <n v="0.53838689298509601"/>
    <n v="335"/>
    <n v="333"/>
    <n v="-1"/>
    <n v="-1"/>
    <n v="-1"/>
    <n v="446"/>
    <n v="-1"/>
    <n v="0.39410000000000001"/>
    <n v="0.65680000000000005"/>
    <n v="-1.0697000000000001"/>
    <n v="9.1700000000000004E-2"/>
    <n v="0.34439999999999998"/>
    <n v="100000"/>
    <x v="1"/>
    <x v="0"/>
    <n v="475"/>
  </r>
  <r>
    <n v="597697"/>
    <x v="1"/>
    <d v="1992-03-01T00:00:00"/>
    <n v="83.6"/>
    <s v="cbse"/>
    <n v="2009"/>
    <n v="85.4"/>
    <s v="cbse"/>
    <n v="47"/>
    <x v="0"/>
    <x v="0"/>
    <x v="7"/>
    <n v="73.3"/>
    <n v="47"/>
    <n v="1"/>
    <x v="0"/>
    <x v="0"/>
    <n v="580"/>
    <n v="620"/>
    <n v="750"/>
    <n v="0.95224557292430301"/>
    <n v="585"/>
    <n v="-1"/>
    <n v="-1"/>
    <n v="-1"/>
    <n v="-1"/>
    <n v="-1"/>
    <n v="-1"/>
    <n v="1.1335999999999999"/>
    <n v="0.87839999999999996"/>
    <n v="-0.4511"/>
    <n v="-0.74150000000000005"/>
    <n v="1.4386000000000001"/>
    <n v="325000"/>
    <x v="0"/>
    <x v="0"/>
    <n v="650"/>
  </r>
  <r>
    <n v="655270"/>
    <x v="0"/>
    <d v="1991-07-05T00:00:00"/>
    <n v="83"/>
    <s v="state board"/>
    <n v="2008"/>
    <n v="73"/>
    <s v="state board"/>
    <n v="8310"/>
    <x v="1"/>
    <x v="0"/>
    <x v="7"/>
    <n v="74"/>
    <n v="8310"/>
    <n v="1"/>
    <x v="12"/>
    <x v="0"/>
    <n v="345"/>
    <n v="435"/>
    <n v="445"/>
    <n v="0.563267823666597"/>
    <n v="425"/>
    <n v="-1"/>
    <n v="-1"/>
    <n v="-1"/>
    <n v="-1"/>
    <n v="-1"/>
    <n v="-1"/>
    <n v="0.99"/>
    <n v="-0.78659999999999997"/>
    <n v="1.2396"/>
    <n v="1.0333000000000001"/>
    <n v="-2.7768999999999999"/>
    <n v="250000"/>
    <x v="1"/>
    <x v="0"/>
    <n v="408.33333333333331"/>
  </r>
  <r>
    <n v="988792"/>
    <x v="0"/>
    <d v="1989-11-13T00:00:00"/>
    <n v="68"/>
    <s v="cbse"/>
    <n v="2008"/>
    <n v="74"/>
    <s v="cbse"/>
    <n v="2647"/>
    <x v="1"/>
    <x v="2"/>
    <x v="8"/>
    <n v="76"/>
    <n v="2647"/>
    <n v="0"/>
    <x v="1"/>
    <x v="1"/>
    <n v="360"/>
    <n v="545"/>
    <n v="520"/>
    <n v="0.74475835400893897"/>
    <n v="415"/>
    <n v="-1"/>
    <n v="438"/>
    <n v="-1"/>
    <n v="-1"/>
    <n v="-1"/>
    <n v="-1"/>
    <n v="-1.54E-2"/>
    <n v="-0.78659999999999997"/>
    <n v="0.77849999999999997"/>
    <n v="0.90659999999999996"/>
    <n v="0.48049999999999998"/>
    <n v="200000"/>
    <x v="1"/>
    <x v="0"/>
    <n v="475"/>
  </r>
  <r>
    <n v="127002"/>
    <x v="1"/>
    <d v="1989-01-05T00:00:00"/>
    <n v="87.8"/>
    <s v="ssc"/>
    <n v="2006"/>
    <n v="95"/>
    <s v="board of intermediate"/>
    <n v="1487"/>
    <x v="1"/>
    <x v="0"/>
    <x v="6"/>
    <n v="74.900000000000006"/>
    <n v="1487"/>
    <n v="0"/>
    <x v="7"/>
    <x v="4"/>
    <n v="525"/>
    <n v="465"/>
    <n v="615"/>
    <n v="0.37605958665154499"/>
    <n v="475"/>
    <n v="300"/>
    <n v="-1"/>
    <n v="-1"/>
    <n v="-1"/>
    <n v="-1"/>
    <n v="-1"/>
    <n v="-0.88099999999999901"/>
    <n v="-1.8392999999999999"/>
    <n v="-1.7954000000000001"/>
    <n v="-0.29020000000000001"/>
    <n v="-2.0253000000000001"/>
    <n v="475000"/>
    <x v="0"/>
    <x v="0"/>
    <n v="535"/>
  </r>
  <r>
    <n v="337629"/>
    <x v="0"/>
    <d v="1990-09-10T00:00:00"/>
    <n v="93.5"/>
    <n v="0"/>
    <n v="2008"/>
    <n v="95.3"/>
    <n v="0"/>
    <n v="3076"/>
    <x v="1"/>
    <x v="0"/>
    <x v="7"/>
    <n v="92.3"/>
    <n v="3076"/>
    <n v="0"/>
    <x v="3"/>
    <x v="3"/>
    <n v="415"/>
    <n v="575"/>
    <n v="405"/>
    <n v="0.98720708589086803"/>
    <n v="645"/>
    <n v="-1"/>
    <n v="-1"/>
    <n v="-1"/>
    <n v="-1"/>
    <n v="-1"/>
    <n v="-1"/>
    <n v="-0.57189999999999996"/>
    <n v="1.0858000000000001"/>
    <n v="-0.92449999999999999"/>
    <n v="6.2229999999999903E-2"/>
    <n v="0.18640000000000001"/>
    <n v="300000"/>
    <x v="0"/>
    <x v="0"/>
    <n v="465"/>
  </r>
  <r>
    <n v="1082552"/>
    <x v="0"/>
    <d v="1993-12-13T00:00:00"/>
    <n v="81"/>
    <s v="cbse"/>
    <n v="2010"/>
    <n v="75.5"/>
    <s v="cbse"/>
    <n v="6814"/>
    <x v="1"/>
    <x v="0"/>
    <x v="1"/>
    <n v="82.8"/>
    <n v="6814"/>
    <n v="0"/>
    <x v="5"/>
    <x v="1"/>
    <n v="475"/>
    <n v="410"/>
    <n v="320"/>
    <n v="0.62264291584993803"/>
    <n v="455"/>
    <n v="-1"/>
    <n v="407"/>
    <n v="-1"/>
    <n v="-1"/>
    <n v="-1"/>
    <n v="-1"/>
    <n v="0.27179999999999999"/>
    <n v="0.21240000000000001"/>
    <n v="0.01"/>
    <n v="1.0333000000000001"/>
    <n v="0.48049999999999998"/>
    <n v="200000"/>
    <x v="1"/>
    <x v="0"/>
    <n v="401.66666666666669"/>
  </r>
  <r>
    <n v="531480"/>
    <x v="1"/>
    <d v="1991-12-30T00:00:00"/>
    <n v="91"/>
    <s v="board of ssc education andhra pradesh"/>
    <n v="2009"/>
    <n v="94.4"/>
    <s v="board of intmediate education ap"/>
    <n v="492"/>
    <x v="1"/>
    <x v="0"/>
    <x v="12"/>
    <n v="82.4"/>
    <n v="492"/>
    <n v="1"/>
    <x v="6"/>
    <x v="0"/>
    <n v="605"/>
    <n v="475"/>
    <n v="590"/>
    <n v="0.99526570569548001"/>
    <n v="-1"/>
    <n v="533"/>
    <n v="-1"/>
    <n v="-1"/>
    <n v="-1"/>
    <n v="-1"/>
    <n v="-1"/>
    <n v="-1.1128"/>
    <n v="0.65680000000000005"/>
    <n v="-0.63429999999999997"/>
    <n v="2.0306000000000002"/>
    <n v="-1.5512999999999999"/>
    <n v="365000"/>
    <x v="0"/>
    <x v="0"/>
    <n v="556.66666666666663"/>
  </r>
  <r>
    <n v="1099501"/>
    <x v="1"/>
    <d v="1993-07-10T00:00:00"/>
    <n v="54"/>
    <s v="state board"/>
    <n v="2010"/>
    <n v="64"/>
    <s v="state board"/>
    <n v="7600"/>
    <x v="1"/>
    <x v="0"/>
    <x v="1"/>
    <n v="62"/>
    <n v="7600"/>
    <n v="0"/>
    <x v="1"/>
    <x v="1"/>
    <n v="360"/>
    <n v="425"/>
    <n v="370"/>
    <n v="0.23780283983757"/>
    <n v="-1"/>
    <n v="-1"/>
    <n v="315"/>
    <n v="-1"/>
    <n v="-1"/>
    <n v="-1"/>
    <n v="-1"/>
    <n v="-1.54E-2"/>
    <n v="-0.1206"/>
    <n v="-0.75849999999999995"/>
    <n v="0.90659999999999996"/>
    <n v="-9.4299999999999995E-2"/>
    <n v="110000"/>
    <x v="1"/>
    <x v="0"/>
    <n v="385"/>
  </r>
  <r>
    <n v="1239524"/>
    <x v="1"/>
    <d v="1990-01-09T00:00:00"/>
    <n v="64"/>
    <s v="cbse"/>
    <n v="2007"/>
    <n v="61"/>
    <s v="cbse"/>
    <n v="1940"/>
    <x v="1"/>
    <x v="0"/>
    <x v="1"/>
    <n v="62"/>
    <n v="1940"/>
    <n v="1"/>
    <x v="9"/>
    <x v="3"/>
    <n v="405"/>
    <n v="540"/>
    <n v="630"/>
    <n v="0.91139527839132795"/>
    <n v="495"/>
    <n v="-1"/>
    <n v="500"/>
    <n v="-1"/>
    <n v="-1"/>
    <n v="-1"/>
    <n v="-1"/>
    <n v="0.41549999999999998"/>
    <n v="1.0448999999999999"/>
    <n v="0.16370000000000001"/>
    <n v="-0.4879"/>
    <n v="9.7299999999999998E-2"/>
    <n v="180000"/>
    <x v="1"/>
    <x v="0"/>
    <n v="525"/>
  </r>
  <r>
    <n v="860597"/>
    <x v="1"/>
    <d v="1991-07-09T00:00:00"/>
    <n v="73"/>
    <s v="state board"/>
    <n v="2009"/>
    <n v="85.4"/>
    <s v="state board"/>
    <n v="1390"/>
    <x v="1"/>
    <x v="0"/>
    <x v="6"/>
    <n v="76.92"/>
    <n v="1390"/>
    <n v="0"/>
    <x v="1"/>
    <x v="0"/>
    <n v="545"/>
    <n v="555"/>
    <n v="735"/>
    <n v="0.99139758374029097"/>
    <n v="475"/>
    <n v="516"/>
    <n v="-1"/>
    <n v="-1"/>
    <n v="-1"/>
    <n v="-1"/>
    <n v="-1"/>
    <n v="-0.87719999999999998"/>
    <n v="-0.62009999999999998"/>
    <n v="-0.4511"/>
    <n v="1.9199999999999998E-2"/>
    <n v="-1.6273"/>
    <n v="395000"/>
    <x v="0"/>
    <x v="0"/>
    <n v="611.66666666666663"/>
  </r>
  <r>
    <n v="293843"/>
    <x v="1"/>
    <d v="1987-02-08T00:00:00"/>
    <n v="58.8"/>
    <s v="cbse board"/>
    <n v="2004"/>
    <n v="65.5"/>
    <s v="maharashtra board"/>
    <n v="477"/>
    <x v="1"/>
    <x v="0"/>
    <x v="20"/>
    <n v="51"/>
    <n v="477"/>
    <n v="1"/>
    <x v="2"/>
    <x v="2"/>
    <n v="545"/>
    <n v="435"/>
    <n v="485"/>
    <n v="0.53838689298509601"/>
    <n v="-1"/>
    <n v="333"/>
    <n v="-1"/>
    <n v="-1"/>
    <n v="-1"/>
    <n v="-1"/>
    <n v="-1"/>
    <n v="-0.4173"/>
    <n v="0.65680000000000005"/>
    <n v="0.81710000000000005"/>
    <n v="-0.99529999999999996"/>
    <n v="-0.76149999999999995"/>
    <n v="110000"/>
    <x v="1"/>
    <x v="0"/>
    <n v="488.33333333333331"/>
  </r>
  <r>
    <n v="555964"/>
    <x v="0"/>
    <d v="1991-10-18T00:00:00"/>
    <n v="86.4"/>
    <n v="0"/>
    <n v="2009"/>
    <n v="64"/>
    <n v="0"/>
    <n v="6970"/>
    <x v="1"/>
    <x v="0"/>
    <x v="6"/>
    <n v="55.07"/>
    <n v="6970"/>
    <n v="1"/>
    <x v="9"/>
    <x v="0"/>
    <n v="615"/>
    <n v="610"/>
    <n v="530"/>
    <n v="0.124502074009537"/>
    <n v="-1"/>
    <n v="233"/>
    <n v="-1"/>
    <n v="-1"/>
    <n v="-1"/>
    <n v="-1"/>
    <n v="-1"/>
    <n v="0.41549999999999998"/>
    <n v="0.5454"/>
    <n v="-1.0659000000000001"/>
    <n v="0.2727"/>
    <n v="1.0553999999999999"/>
    <n v="180000"/>
    <x v="1"/>
    <x v="0"/>
    <n v="585"/>
  </r>
  <r>
    <n v="1224952"/>
    <x v="1"/>
    <d v="1991-07-15T00:00:00"/>
    <n v="60.1"/>
    <s v="state board"/>
    <n v="2007"/>
    <n v="66.400000000000006"/>
    <s v="state board"/>
    <n v="1887"/>
    <x v="0"/>
    <x v="0"/>
    <x v="1"/>
    <n v="65.22"/>
    <n v="1887"/>
    <n v="0"/>
    <x v="1"/>
    <x v="1"/>
    <n v="490"/>
    <n v="455"/>
    <n v="345"/>
    <n v="0.23780283983757"/>
    <n v="535"/>
    <n v="-1"/>
    <n v="315"/>
    <n v="-1"/>
    <n v="-1"/>
    <n v="-1"/>
    <n v="-1"/>
    <n v="1.7081"/>
    <n v="1.0448999999999999"/>
    <n v="0.93220000000000003"/>
    <n v="0.2727"/>
    <n v="1.2470000000000001"/>
    <n v="325000"/>
    <x v="0"/>
    <x v="0"/>
    <n v="430"/>
  </r>
  <r>
    <n v="328944"/>
    <x v="0"/>
    <d v="1990-02-09T00:00:00"/>
    <n v="94.4"/>
    <n v="0"/>
    <n v="2008"/>
    <n v="87"/>
    <n v="0"/>
    <n v="1866"/>
    <x v="1"/>
    <x v="0"/>
    <x v="2"/>
    <n v="80.900000000000006"/>
    <n v="1866"/>
    <n v="1"/>
    <x v="9"/>
    <x v="3"/>
    <n v="625"/>
    <n v="585"/>
    <n v="465"/>
    <n v="0.65576694261721102"/>
    <n v="-1"/>
    <n v="-1"/>
    <n v="-1"/>
    <n v="-1"/>
    <n v="-1"/>
    <n v="366"/>
    <n v="-1"/>
    <n v="-0.3014"/>
    <n v="0.50080000000000002"/>
    <n v="-0.48909999999999998"/>
    <n v="-0.17277000000000001"/>
    <n v="-0.44550000000000001"/>
    <n v="450000"/>
    <x v="0"/>
    <x v="0"/>
    <n v="558.33333333333337"/>
  </r>
  <r>
    <n v="669240"/>
    <x v="1"/>
    <d v="1992-01-16T00:00:00"/>
    <n v="61.1"/>
    <s v="state board"/>
    <n v="2007"/>
    <n v="60"/>
    <s v="state board"/>
    <n v="13808"/>
    <x v="1"/>
    <x v="0"/>
    <x v="5"/>
    <n v="65.62"/>
    <n v="13808"/>
    <n v="0"/>
    <x v="1"/>
    <x v="0"/>
    <n v="360"/>
    <n v="470"/>
    <n v="195"/>
    <n v="0.45087658448345103"/>
    <n v="395"/>
    <n v="-1"/>
    <n v="-1"/>
    <n v="-1"/>
    <n v="-1"/>
    <n v="-1"/>
    <n v="-1"/>
    <n v="0.41549999999999998"/>
    <n v="-0.1206"/>
    <n v="0.31740000000000002"/>
    <n v="-0.2344"/>
    <n v="-0.66920000000000002"/>
    <n v="280000"/>
    <x v="1"/>
    <x v="0"/>
    <n v="341.66666666666669"/>
  </r>
  <r>
    <n v="283122"/>
    <x v="1"/>
    <d v="1989-08-10T00:00:00"/>
    <n v="62"/>
    <s v="up"/>
    <n v="2007"/>
    <n v="71.900000000000006"/>
    <s v="bteup"/>
    <n v="4234"/>
    <x v="1"/>
    <x v="0"/>
    <x v="6"/>
    <n v="55"/>
    <n v="4234"/>
    <n v="0"/>
    <x v="1"/>
    <x v="2"/>
    <n v="395"/>
    <n v="555"/>
    <n v="585"/>
    <n v="0.69447932770846299"/>
    <n v="-1"/>
    <n v="366"/>
    <n v="-1"/>
    <n v="-1"/>
    <n v="-1"/>
    <n v="313"/>
    <n v="-1"/>
    <n v="0.66459999999999997"/>
    <n v="0.81279999999999997"/>
    <n v="1.3976999999999999"/>
    <n v="-5.5199999999999999E-2"/>
    <n v="1.4501999999999999"/>
    <n v="150000"/>
    <x v="1"/>
    <x v="0"/>
    <n v="511.66666666666669"/>
  </r>
  <r>
    <n v="284738"/>
    <x v="1"/>
    <d v="1988-11-03T00:00:00"/>
    <n v="80.2"/>
    <s v="cbse"/>
    <n v="2006"/>
    <n v="73"/>
    <s v="cbse"/>
    <n v="568"/>
    <x v="1"/>
    <x v="0"/>
    <x v="6"/>
    <n v="73"/>
    <n v="568"/>
    <n v="0"/>
    <x v="1"/>
    <x v="2"/>
    <n v="625"/>
    <n v="615"/>
    <n v="575"/>
    <n v="0.53838689298509601"/>
    <n v="575"/>
    <n v="333"/>
    <n v="-1"/>
    <n v="-1"/>
    <n v="-1"/>
    <n v="446"/>
    <n v="-1"/>
    <n v="0.81920000000000004"/>
    <n v="1.7487999999999999"/>
    <n v="1.2524999999999999"/>
    <n v="-5.5199999999999999E-2"/>
    <n v="0.6603"/>
    <n v="470000"/>
    <x v="0"/>
    <x v="0"/>
    <n v="605"/>
  </r>
  <r>
    <n v="445747"/>
    <x v="1"/>
    <d v="1989-11-12T00:00:00"/>
    <n v="66"/>
    <s v="icse"/>
    <n v="2007"/>
    <n v="69"/>
    <s v="icse"/>
    <n v="13210"/>
    <x v="1"/>
    <x v="0"/>
    <x v="5"/>
    <n v="63"/>
    <n v="13210"/>
    <n v="0"/>
    <x v="1"/>
    <x v="3"/>
    <n v="735"/>
    <n v="464"/>
    <n v="535"/>
    <n v="0.48834797678271402"/>
    <n v="405"/>
    <n v="-1"/>
    <n v="-1"/>
    <n v="-1"/>
    <n v="-1"/>
    <n v="-1"/>
    <n v="-1"/>
    <n v="-1.6537999999999999"/>
    <n v="-0.31830000000000003"/>
    <n v="-0.16259999999999999"/>
    <n v="0.64980000000000004"/>
    <n v="-1.2354000000000001"/>
    <n v="180000"/>
    <x v="1"/>
    <x v="0"/>
    <n v="578"/>
  </r>
  <r>
    <n v="323688"/>
    <x v="1"/>
    <d v="1988-12-06T00:00:00"/>
    <n v="92.8"/>
    <s v="cbse"/>
    <n v="2005"/>
    <n v="87"/>
    <s v="cbse"/>
    <n v="443"/>
    <x v="0"/>
    <x v="1"/>
    <x v="12"/>
    <n v="95.3"/>
    <n v="443"/>
    <n v="0"/>
    <x v="1"/>
    <x v="3"/>
    <n v="695"/>
    <n v="675"/>
    <n v="725"/>
    <n v="0.82466640067133201"/>
    <n v="-1"/>
    <n v="400"/>
    <n v="-1"/>
    <n v="-1"/>
    <n v="-1"/>
    <n v="-1"/>
    <n v="-1"/>
    <n v="1.4374"/>
    <n v="1.7487999999999999"/>
    <n v="0.96230000000000004"/>
    <n v="-2.1703999999999999"/>
    <n v="0.89729999999999999"/>
    <n v="1200000"/>
    <x v="2"/>
    <x v="0"/>
    <n v="698.33333333333337"/>
  </r>
  <r>
    <n v="580044"/>
    <x v="1"/>
    <d v="1990-12-04T00:00:00"/>
    <n v="81.8"/>
    <s v="cbse"/>
    <n v="2008"/>
    <n v="63.6"/>
    <s v="cbse"/>
    <n v="7783"/>
    <x v="1"/>
    <x v="0"/>
    <x v="6"/>
    <n v="63.18"/>
    <n v="7783"/>
    <n v="1"/>
    <x v="12"/>
    <x v="3"/>
    <n v="500"/>
    <n v="545"/>
    <n v="485"/>
    <n v="0.53838689298509601"/>
    <n v="-1"/>
    <n v="333"/>
    <n v="-1"/>
    <n v="-1"/>
    <n v="-1"/>
    <n v="-1"/>
    <n v="-1"/>
    <n v="-1.1644000000000001"/>
    <n v="0.71189999999999998"/>
    <n v="-0.2974"/>
    <n v="1.4136"/>
    <n v="9.7299999999999998E-2"/>
    <n v="145000"/>
    <x v="1"/>
    <x v="0"/>
    <n v="510"/>
  </r>
  <r>
    <n v="632106"/>
    <x v="1"/>
    <d v="1992-09-05T00:00:00"/>
    <n v="72"/>
    <s v="state board"/>
    <n v="2008"/>
    <n v="63"/>
    <s v="state board"/>
    <n v="198"/>
    <x v="1"/>
    <x v="0"/>
    <x v="6"/>
    <n v="65"/>
    <n v="198"/>
    <n v="0"/>
    <x v="1"/>
    <x v="1"/>
    <n v="380"/>
    <n v="470"/>
    <n v="445"/>
    <n v="0.22948175491175499"/>
    <n v="-1"/>
    <n v="266"/>
    <n v="-1"/>
    <n v="-1"/>
    <n v="-1"/>
    <n v="292"/>
    <n v="-1"/>
    <n v="-3.3188"/>
    <n v="-5.7816000000000001"/>
    <n v="-4.4471999999999996"/>
    <n v="-0.74150000000000005"/>
    <n v="-6.9924999999999997"/>
    <n v="180000"/>
    <x v="1"/>
    <x v="0"/>
    <n v="431.66666666666669"/>
  </r>
  <r>
    <n v="872029"/>
    <x v="1"/>
    <d v="1991-12-14T00:00:00"/>
    <n v="86.4"/>
    <s v="cbse"/>
    <n v="2009"/>
    <n v="69"/>
    <s v="cbse"/>
    <n v="347"/>
    <x v="1"/>
    <x v="0"/>
    <x v="12"/>
    <n v="73"/>
    <n v="347"/>
    <n v="0"/>
    <x v="1"/>
    <x v="1"/>
    <n v="530"/>
    <n v="520"/>
    <n v="750"/>
    <n v="0.42395139637643298"/>
    <n v="315"/>
    <n v="324"/>
    <n v="-1"/>
    <n v="-1"/>
    <n v="388"/>
    <n v="-1"/>
    <n v="-1"/>
    <n v="1.2771999999999999"/>
    <n v="0.37890000000000001"/>
    <n v="-0.75849999999999995"/>
    <n v="-1.5021"/>
    <n v="-0.28589999999999999"/>
    <n v="180000"/>
    <x v="1"/>
    <x v="0"/>
    <n v="600"/>
  </r>
  <r>
    <n v="331779"/>
    <x v="1"/>
    <d v="1990-01-26T00:00:00"/>
    <n v="79.2"/>
    <s v="state board"/>
    <n v="2008"/>
    <n v="86.91"/>
    <s v="state board"/>
    <n v="8011"/>
    <x v="1"/>
    <x v="0"/>
    <x v="5"/>
    <n v="70.5"/>
    <n v="8011"/>
    <n v="0"/>
    <x v="3"/>
    <x v="3"/>
    <n v="315"/>
    <n v="245"/>
    <n v="305"/>
    <n v="0.276047228046856"/>
    <n v="345"/>
    <n v="-1"/>
    <n v="-1"/>
    <n v="-1"/>
    <n v="-1"/>
    <n v="-1"/>
    <n v="-1"/>
    <n v="-1.0355000000000001"/>
    <n v="-2.0733000000000001"/>
    <n v="-1.2511000000000001"/>
    <n v="0.17982999999999999"/>
    <n v="-1.5512999999999999"/>
    <n v="160000"/>
    <x v="1"/>
    <x v="0"/>
    <n v="288.33333333333331"/>
  </r>
  <r>
    <n v="586115"/>
    <x v="1"/>
    <d v="1990-03-10T00:00:00"/>
    <n v="74"/>
    <s v="wbbse"/>
    <n v="2007"/>
    <n v="71"/>
    <s v="wbbhse"/>
    <n v="13040"/>
    <x v="1"/>
    <x v="0"/>
    <x v="5"/>
    <n v="80.7"/>
    <n v="13040"/>
    <n v="1"/>
    <x v="5"/>
    <x v="3"/>
    <n v="500"/>
    <n v="520"/>
    <n v="455"/>
    <n v="0.86468541337008498"/>
    <n v="525"/>
    <n v="-1"/>
    <n v="-1"/>
    <n v="-1"/>
    <n v="-1"/>
    <n v="-1"/>
    <n v="-1"/>
    <n v="-1.3080000000000001"/>
    <n v="1.3778999999999999"/>
    <n v="1.0859000000000001"/>
    <n v="-0.61470000000000002"/>
    <n v="-0.66920000000000002"/>
    <n v="145000"/>
    <x v="1"/>
    <x v="0"/>
    <n v="491.66666666666669"/>
  </r>
  <r>
    <n v="389449"/>
    <x v="0"/>
    <d v="1990-11-08T00:00:00"/>
    <n v="86.8"/>
    <s v="cbse"/>
    <n v="2008"/>
    <n v="84.6"/>
    <s v="cbse"/>
    <n v="7557"/>
    <x v="1"/>
    <x v="0"/>
    <x v="7"/>
    <n v="83.9"/>
    <n v="7557"/>
    <n v="1"/>
    <x v="0"/>
    <x v="3"/>
    <n v="435"/>
    <n v="575"/>
    <n v="454"/>
    <n v="0.73579570922465598"/>
    <n v="475"/>
    <n v="-1"/>
    <n v="-1"/>
    <n v="-1"/>
    <n v="-1"/>
    <n v="-1"/>
    <n v="-1"/>
    <n v="0.35549999999999998"/>
    <n v="0.81279999999999997"/>
    <n v="-0.48909999999999998"/>
    <n v="-0.64280000000000004"/>
    <n v="-0.76149999999999995"/>
    <n v="420000"/>
    <x v="0"/>
    <x v="0"/>
    <n v="488"/>
  </r>
  <r>
    <n v="48647"/>
    <x v="1"/>
    <d v="1987-11-27T00:00:00"/>
    <n v="74.400000000000006"/>
    <s v="kseeb"/>
    <n v="2005"/>
    <n v="79"/>
    <s v="pub"/>
    <n v="1859"/>
    <x v="1"/>
    <x v="0"/>
    <x v="5"/>
    <n v="62.81"/>
    <n v="1859"/>
    <n v="0"/>
    <x v="9"/>
    <x v="6"/>
    <n v="495"/>
    <n v="495"/>
    <n v="455"/>
    <n v="0.96823749589054298"/>
    <n v="605"/>
    <n v="-1"/>
    <n v="-1"/>
    <n v="-1"/>
    <n v="-1"/>
    <n v="-1"/>
    <n v="-1"/>
    <n v="0.81920000000000004"/>
    <n v="1.7487999999999999"/>
    <n v="-0.1988"/>
    <n v="-1.9354"/>
    <n v="0.18640000000000001"/>
    <n v="600000"/>
    <x v="0"/>
    <x v="0"/>
    <n v="481.66666666666669"/>
  </r>
  <r>
    <n v="289737"/>
    <x v="1"/>
    <d v="1989-05-24T00:00:00"/>
    <n v="80.5"/>
    <s v="board of secondary education"/>
    <n v="2008"/>
    <n v="71.25"/>
    <s v="diploma in computers"/>
    <n v="1422"/>
    <x v="1"/>
    <x v="0"/>
    <x v="7"/>
    <n v="65"/>
    <n v="1422"/>
    <n v="0"/>
    <x v="7"/>
    <x v="2"/>
    <n v="615"/>
    <n v="555"/>
    <n v="645"/>
    <n v="0.90148957137103303"/>
    <n v="545"/>
    <n v="-1"/>
    <n v="-1"/>
    <n v="-1"/>
    <n v="-1"/>
    <n v="-1"/>
    <n v="-1"/>
    <n v="-0.26279999999999998"/>
    <n v="0.81279999999999997"/>
    <n v="-1.3599000000000001"/>
    <n v="-0.17269999999999999"/>
    <n v="0.18640000000000001"/>
    <n v="300000"/>
    <x v="0"/>
    <x v="0"/>
    <n v="605"/>
  </r>
  <r>
    <n v="407686"/>
    <x v="1"/>
    <d v="1990-11-11T00:00:00"/>
    <n v="90.5"/>
    <n v="0"/>
    <n v="2008"/>
    <n v="95.3"/>
    <n v="0"/>
    <n v="3801"/>
    <x v="1"/>
    <x v="0"/>
    <x v="5"/>
    <n v="88.8"/>
    <n v="3801"/>
    <n v="0"/>
    <x v="9"/>
    <x v="3"/>
    <n v="735"/>
    <n v="565"/>
    <n v="554"/>
    <n v="0.84312372666574198"/>
    <n v="515"/>
    <n v="-1"/>
    <n v="-1"/>
    <n v="-1"/>
    <n v="-1"/>
    <n v="-1"/>
    <n v="-1"/>
    <n v="0.2782"/>
    <n v="0.81279999999999997"/>
    <n v="9.1399999999999995E-2"/>
    <n v="-0.87780000000000002"/>
    <n v="-0.1295"/>
    <n v="400000"/>
    <x v="0"/>
    <x v="0"/>
    <n v="618"/>
  </r>
  <r>
    <n v="765578"/>
    <x v="0"/>
    <d v="1992-08-04T00:00:00"/>
    <n v="83.33"/>
    <s v="state board"/>
    <n v="2009"/>
    <n v="93.5"/>
    <s v="state board"/>
    <n v="13994"/>
    <x v="1"/>
    <x v="0"/>
    <x v="12"/>
    <n v="68.48"/>
    <n v="13994"/>
    <n v="0"/>
    <x v="7"/>
    <x v="0"/>
    <n v="500"/>
    <n v="400"/>
    <n v="355"/>
    <n v="0.96600692349804895"/>
    <n v="405"/>
    <n v="-1"/>
    <n v="-1"/>
    <n v="-1"/>
    <n v="580"/>
    <n v="-1"/>
    <n v="-1"/>
    <n v="0.27179999999999999"/>
    <n v="-0.78659999999999997"/>
    <n v="-0.4511"/>
    <n v="0.39950000000000002"/>
    <n v="0.86370000000000002"/>
    <n v="145000"/>
    <x v="1"/>
    <x v="0"/>
    <n v="418.33333333333331"/>
  </r>
  <r>
    <n v="941984"/>
    <x v="1"/>
    <d v="1992-08-24T00:00:00"/>
    <n v="68"/>
    <s v="cbse"/>
    <n v="2010"/>
    <n v="74"/>
    <s v="cbse"/>
    <n v="272"/>
    <x v="1"/>
    <x v="0"/>
    <x v="4"/>
    <n v="71.2"/>
    <n v="272"/>
    <n v="0"/>
    <x v="4"/>
    <x v="1"/>
    <n v="570"/>
    <n v="570"/>
    <n v="530"/>
    <n v="0.59828069148683005"/>
    <n v="-1"/>
    <n v="-1"/>
    <n v="-1"/>
    <n v="407"/>
    <n v="-1"/>
    <n v="-1"/>
    <n v="-1"/>
    <n v="0.70269999999999999"/>
    <n v="-0.28710000000000002"/>
    <n v="-0.2974"/>
    <n v="-0.74150000000000005"/>
    <n v="-0.66920000000000002"/>
    <n v="180000"/>
    <x v="1"/>
    <x v="0"/>
    <n v="556.66666666666663"/>
  </r>
  <r>
    <n v="1274900"/>
    <x v="1"/>
    <d v="1991-10-30T00:00:00"/>
    <n v="69"/>
    <s v="cbse"/>
    <n v="2009"/>
    <n v="74"/>
    <s v="cbse"/>
    <n v="930"/>
    <x v="1"/>
    <x v="0"/>
    <x v="6"/>
    <n v="74"/>
    <n v="930"/>
    <n v="1"/>
    <x v="12"/>
    <x v="0"/>
    <n v="535"/>
    <n v="565"/>
    <n v="595"/>
    <n v="0.99729896786652805"/>
    <n v="-1"/>
    <n v="548"/>
    <n v="-1"/>
    <n v="-1"/>
    <n v="-1"/>
    <n v="-1"/>
    <n v="-1"/>
    <n v="1.5644"/>
    <n v="0.37890000000000001"/>
    <n v="-1.2196"/>
    <n v="-1.8824000000000001"/>
    <n v="-0.28589999999999999"/>
    <n v="220000"/>
    <x v="1"/>
    <x v="0"/>
    <n v="565"/>
  </r>
  <r>
    <n v="451922"/>
    <x v="0"/>
    <d v="1990-11-07T00:00:00"/>
    <n v="85"/>
    <s v="stateboard"/>
    <n v="2008"/>
    <n v="73"/>
    <s v="stateboard"/>
    <n v="11283"/>
    <x v="1"/>
    <x v="0"/>
    <x v="12"/>
    <n v="77"/>
    <n v="11283"/>
    <n v="0"/>
    <x v="3"/>
    <x v="3"/>
    <n v="355"/>
    <n v="405"/>
    <n v="305"/>
    <n v="0.124502074009537"/>
    <n v="315"/>
    <n v="233"/>
    <n v="-1"/>
    <n v="-1"/>
    <n v="-1"/>
    <n v="-1"/>
    <n v="-1"/>
    <n v="-0.26279999999999998"/>
    <n v="1.1248"/>
    <n v="-2.0855999999999999"/>
    <n v="-0.52529999999999999"/>
    <n v="-0.76149999999999995"/>
    <n v="100000"/>
    <x v="1"/>
    <x v="0"/>
    <n v="355"/>
  </r>
  <r>
    <n v="602117"/>
    <x v="1"/>
    <d v="1990-12-20T00:00:00"/>
    <n v="81"/>
    <s v="cbse"/>
    <n v="2008"/>
    <n v="76.400000000000006"/>
    <s v="cbse"/>
    <n v="196"/>
    <x v="1"/>
    <x v="0"/>
    <x v="4"/>
    <n v="69.7"/>
    <n v="196"/>
    <n v="0"/>
    <x v="8"/>
    <x v="3"/>
    <n v="510"/>
    <n v="385"/>
    <n v="455"/>
    <n v="0.84084096876371806"/>
    <n v="-1"/>
    <n v="-1"/>
    <n v="-1"/>
    <n v="473"/>
    <n v="-1"/>
    <n v="-1"/>
    <n v="-1"/>
    <n v="0.84630000000000005"/>
    <n v="-0.95309999999999995"/>
    <n v="-0.75849999999999995"/>
    <n v="-1.3753"/>
    <n v="-2.2021000000000002"/>
    <n v="455000"/>
    <x v="0"/>
    <x v="0"/>
    <n v="450"/>
  </r>
  <r>
    <n v="1077269"/>
    <x v="1"/>
    <d v="1990-08-16T00:00:00"/>
    <n v="78.2"/>
    <s v="cbse"/>
    <n v="2009"/>
    <n v="68.2"/>
    <s v="cbse"/>
    <n v="7685"/>
    <x v="1"/>
    <x v="0"/>
    <x v="14"/>
    <n v="76"/>
    <n v="7685"/>
    <n v="1"/>
    <x v="5"/>
    <x v="0"/>
    <n v="615"/>
    <n v="545"/>
    <n v="520"/>
    <n v="-1"/>
    <n v="635"/>
    <n v="-1"/>
    <n v="-1"/>
    <n v="-1"/>
    <n v="-1"/>
    <n v="-1"/>
    <n v="-1"/>
    <n v="1.4208000000000001"/>
    <n v="0.71189999999999998"/>
    <n v="0.93220000000000003"/>
    <n v="-1.6289"/>
    <n v="0.48049999999999998"/>
    <n v="380000"/>
    <x v="0"/>
    <x v="0"/>
    <n v="560"/>
  </r>
  <r>
    <n v="1218872"/>
    <x v="0"/>
    <d v="1991-03-16T00:00:00"/>
    <n v="80.599999999999994"/>
    <s v="cbse"/>
    <n v="2008"/>
    <n v="69"/>
    <s v="cbse"/>
    <n v="9256"/>
    <x v="1"/>
    <x v="0"/>
    <x v="5"/>
    <n v="54"/>
    <n v="9256"/>
    <n v="0"/>
    <x v="12"/>
    <x v="1"/>
    <n v="710"/>
    <n v="570"/>
    <n v="595"/>
    <n v="0.91139527839132795"/>
    <n v="415"/>
    <n v="-1"/>
    <n v="500"/>
    <n v="-1"/>
    <n v="-1"/>
    <n v="-1"/>
    <n v="-1"/>
    <n v="-0.87719999999999998"/>
    <n v="-1.4525999999999999"/>
    <n v="-1.0659000000000001"/>
    <n v="1.0333000000000001"/>
    <n v="-0.47760000000000002"/>
    <n v="150000"/>
    <x v="1"/>
    <x v="0"/>
    <n v="625"/>
  </r>
  <r>
    <n v="313081"/>
    <x v="1"/>
    <d v="1990-08-10T00:00:00"/>
    <n v="72.599999999999994"/>
    <s v="cbse"/>
    <n v="2007"/>
    <n v="66.599999999999994"/>
    <s v="cbse"/>
    <n v="6270"/>
    <x v="1"/>
    <x v="0"/>
    <x v="12"/>
    <n v="60"/>
    <n v="6270"/>
    <n v="0"/>
    <x v="14"/>
    <x v="2"/>
    <n v="535"/>
    <n v="525"/>
    <n v="535"/>
    <n v="0.22948175491175499"/>
    <n v="-1"/>
    <n v="266"/>
    <n v="-1"/>
    <n v="-1"/>
    <n v="-1"/>
    <n v="-1"/>
    <n v="-1"/>
    <n v="-0.4173"/>
    <n v="-1.0592999999999999"/>
    <n v="9.1399999999999995E-2"/>
    <n v="-1.4946699999999999"/>
    <n v="-0.60350000000000004"/>
    <n v="100000"/>
    <x v="1"/>
    <x v="0"/>
    <n v="531.66666666666663"/>
  </r>
  <r>
    <n v="425471"/>
    <x v="1"/>
    <d v="1991-08-13T00:00:00"/>
    <n v="70"/>
    <s v="cbse"/>
    <n v="2008"/>
    <n v="73.8"/>
    <s v="cbse"/>
    <n v="75"/>
    <x v="1"/>
    <x v="0"/>
    <x v="7"/>
    <n v="79.12"/>
    <n v="75"/>
    <n v="0"/>
    <x v="1"/>
    <x v="3"/>
    <n v="515"/>
    <n v="555"/>
    <n v="554"/>
    <n v="0.86468541337008498"/>
    <n v="525"/>
    <n v="-1"/>
    <n v="-1"/>
    <n v="-1"/>
    <n v="-1"/>
    <n v="-1"/>
    <n v="-1"/>
    <n v="-1.4992000000000001"/>
    <n v="0.3448"/>
    <n v="-2.3759000000000001"/>
    <n v="-0.99529999999999996"/>
    <n v="-0.28749999999999998"/>
    <n v="305000"/>
    <x v="0"/>
    <x v="0"/>
    <n v="541.33333333333337"/>
  </r>
  <r>
    <n v="330663"/>
    <x v="0"/>
    <d v="1991-02-27T00:00:00"/>
    <n v="80.83"/>
    <s v="ssc"/>
    <n v="2008"/>
    <n v="92.2"/>
    <s v="bie"/>
    <n v="9837"/>
    <x v="1"/>
    <x v="0"/>
    <x v="7"/>
    <n v="78.849999999999994"/>
    <n v="9837"/>
    <n v="1"/>
    <x v="6"/>
    <x v="3"/>
    <n v="445"/>
    <n v="605"/>
    <n v="625"/>
    <n v="0.84312372666574198"/>
    <n v="515"/>
    <n v="-1"/>
    <n v="-1"/>
    <n v="-1"/>
    <n v="-1"/>
    <n v="-1"/>
    <n v="-1"/>
    <n v="0.66459999999999997"/>
    <n v="0.73480000000000001"/>
    <n v="-1.1422000000000001"/>
    <n v="0.4148"/>
    <n v="-0.44550000000000001"/>
    <n v="410000"/>
    <x v="0"/>
    <x v="0"/>
    <n v="558.33333333333337"/>
  </r>
  <r>
    <n v="660767"/>
    <x v="1"/>
    <d v="1991-10-23T00:00:00"/>
    <n v="87"/>
    <s v="icse"/>
    <n v="2009"/>
    <n v="88"/>
    <s v="icse"/>
    <n v="8735"/>
    <x v="1"/>
    <x v="0"/>
    <x v="1"/>
    <n v="66"/>
    <n v="8735"/>
    <n v="0"/>
    <x v="1"/>
    <x v="0"/>
    <n v="545"/>
    <n v="555"/>
    <n v="575"/>
    <n v="0.73579570922465598"/>
    <n v="475"/>
    <n v="-1"/>
    <n v="-1"/>
    <n v="-1"/>
    <n v="-1"/>
    <n v="-1"/>
    <n v="-1"/>
    <n v="-0.87719999999999998"/>
    <n v="-0.4536"/>
    <n v="-1.5269999999999999"/>
    <n v="-0.1076"/>
    <n v="9.7299999999999998E-2"/>
    <n v="200000"/>
    <x v="1"/>
    <x v="0"/>
    <n v="558.33333333333337"/>
  </r>
  <r>
    <n v="78510"/>
    <x v="1"/>
    <d v="1988-02-11T00:00:00"/>
    <n v="76.400000000000006"/>
    <n v="0"/>
    <n v="2005"/>
    <n v="78.2"/>
    <n v="0"/>
    <n v="182"/>
    <x v="1"/>
    <x v="0"/>
    <x v="6"/>
    <n v="55"/>
    <n v="182"/>
    <n v="1"/>
    <x v="9"/>
    <x v="4"/>
    <n v="575"/>
    <n v="525"/>
    <n v="585"/>
    <n v="0.37605958665154499"/>
    <n v="305"/>
    <n v="300"/>
    <n v="-1"/>
    <n v="-1"/>
    <n v="-1"/>
    <n v="-1"/>
    <n v="-1"/>
    <n v="-0.72640000000000005"/>
    <n v="1.2807999999999999"/>
    <n v="0.2366"/>
    <n v="0.64980000000000004"/>
    <n v="-0.1295"/>
    <n v="220000"/>
    <x v="1"/>
    <x v="0"/>
    <n v="561.66666666666663"/>
  </r>
  <r>
    <n v="869298"/>
    <x v="0"/>
    <d v="1993-06-02T00:00:00"/>
    <n v="85"/>
    <s v="state board"/>
    <n v="2010"/>
    <n v="74"/>
    <s v="state board"/>
    <n v="2959"/>
    <x v="1"/>
    <x v="0"/>
    <x v="5"/>
    <n v="74.900000000000006"/>
    <n v="2959"/>
    <n v="0"/>
    <x v="3"/>
    <x v="1"/>
    <n v="450"/>
    <n v="425"/>
    <n v="545"/>
    <n v="0.35653648772447499"/>
    <n v="385"/>
    <n v="-1"/>
    <n v="346"/>
    <n v="-1"/>
    <n v="-1"/>
    <n v="-1"/>
    <n v="-1"/>
    <n v="0.70269999999999999"/>
    <n v="0.71189999999999998"/>
    <n v="1.3933"/>
    <n v="-0.1076"/>
    <n v="9.7299999999999998E-2"/>
    <n v="220000"/>
    <x v="1"/>
    <x v="0"/>
    <n v="473.33333333333331"/>
  </r>
  <r>
    <n v="124278"/>
    <x v="1"/>
    <d v="1989-06-10T00:00:00"/>
    <n v="86.8"/>
    <s v="ssc"/>
    <n v="2006"/>
    <n v="85.5"/>
    <s v="hsc"/>
    <n v="1329"/>
    <x v="1"/>
    <x v="0"/>
    <x v="2"/>
    <n v="63.17"/>
    <n v="1329"/>
    <n v="1"/>
    <x v="2"/>
    <x v="4"/>
    <n v="495"/>
    <n v="515"/>
    <n v="575"/>
    <n v="0.96060325199705299"/>
    <n v="355"/>
    <n v="466"/>
    <n v="-1"/>
    <n v="-1"/>
    <n v="-1"/>
    <n v="-1"/>
    <n v="-1"/>
    <n v="-0.1082"/>
    <n v="0.50080000000000002"/>
    <n v="9.1399999999999995E-2"/>
    <n v="-0.4078"/>
    <n v="0.50239999999999996"/>
    <n v="475000"/>
    <x v="0"/>
    <x v="0"/>
    <n v="528.33333333333337"/>
  </r>
  <r>
    <n v="580616"/>
    <x v="0"/>
    <d v="1991-09-14T00:00:00"/>
    <n v="87"/>
    <s v="cbse"/>
    <n v="2009"/>
    <n v="84.4"/>
    <s v="cbse"/>
    <n v="8195"/>
    <x v="0"/>
    <x v="0"/>
    <x v="7"/>
    <n v="79.3"/>
    <n v="8195"/>
    <n v="1"/>
    <x v="0"/>
    <x v="0"/>
    <n v="570"/>
    <n v="475"/>
    <n v="295"/>
    <n v="0.413838255788123"/>
    <n v="385"/>
    <n v="-1"/>
    <n v="-1"/>
    <n v="-1"/>
    <n v="-1"/>
    <n v="-1"/>
    <n v="-1"/>
    <n v="-0.73350000000000004"/>
    <n v="-0.4536"/>
    <n v="-1.0659000000000001"/>
    <n v="1.1600999999999999"/>
    <n v="-0.47760000000000002"/>
    <n v="360000"/>
    <x v="0"/>
    <x v="0"/>
    <n v="446.66666666666669"/>
  </r>
  <r>
    <n v="1088714"/>
    <x v="1"/>
    <d v="1991-01-23T00:00:00"/>
    <n v="79.599999999999994"/>
    <s v="cbse"/>
    <n v="2009"/>
    <n v="72.5"/>
    <s v="cbse"/>
    <n v="2027"/>
    <x v="1"/>
    <x v="0"/>
    <x v="1"/>
    <n v="62.28"/>
    <n v="2027"/>
    <n v="0"/>
    <x v="8"/>
    <x v="0"/>
    <n v="640"/>
    <n v="625"/>
    <n v="595"/>
    <n v="0.99674448685225303"/>
    <n v="495"/>
    <n v="-1"/>
    <n v="623"/>
    <n v="-1"/>
    <n v="-1"/>
    <n v="-1"/>
    <n v="-1"/>
    <n v="0.70269999999999999"/>
    <n v="1.7109000000000001"/>
    <n v="1.7007000000000001"/>
    <n v="-2.5163000000000002"/>
    <n v="0.28889999999999999"/>
    <n v="120000"/>
    <x v="1"/>
    <x v="0"/>
    <n v="620"/>
  </r>
  <r>
    <n v="283274"/>
    <x v="1"/>
    <d v="1988-06-13T00:00:00"/>
    <n v="60.83"/>
    <s v="u p board"/>
    <n v="2006"/>
    <n v="70.400000000000006"/>
    <s v="u p board"/>
    <n v="4234"/>
    <x v="1"/>
    <x v="0"/>
    <x v="5"/>
    <n v="70.38"/>
    <n v="4234"/>
    <n v="0"/>
    <x v="1"/>
    <x v="2"/>
    <n v="355"/>
    <n v="515"/>
    <n v="595"/>
    <n v="0.79358061454850604"/>
    <n v="495"/>
    <n v="-1"/>
    <n v="-1"/>
    <n v="-1"/>
    <n v="-1"/>
    <n v="-1"/>
    <n v="-1"/>
    <n v="0.81920000000000004"/>
    <n v="0.65680000000000005"/>
    <n v="0.67200000000000004"/>
    <n v="-0.17269999999999999"/>
    <n v="2.8400000000000002E-2"/>
    <n v="600000"/>
    <x v="0"/>
    <x v="0"/>
    <n v="488.33333333333331"/>
  </r>
  <r>
    <n v="900218"/>
    <x v="1"/>
    <d v="1988-01-11T00:00:00"/>
    <n v="82"/>
    <s v="cbse"/>
    <n v="2005"/>
    <n v="75.8"/>
    <s v="cbse"/>
    <n v="443"/>
    <x v="0"/>
    <x v="1"/>
    <x v="27"/>
    <n v="82.5"/>
    <n v="443"/>
    <n v="0"/>
    <x v="1"/>
    <x v="1"/>
    <n v="625"/>
    <n v="520"/>
    <n v="705"/>
    <n v="-1"/>
    <n v="-1"/>
    <n v="-1"/>
    <n v="-1"/>
    <n v="-1"/>
    <n v="-1"/>
    <n v="-1"/>
    <n v="-1"/>
    <n v="-1.8825000000000001"/>
    <n v="0.5454"/>
    <n v="-0.91220000000000001"/>
    <n v="-0.1076"/>
    <n v="-1.4356"/>
    <n v="420000"/>
    <x v="0"/>
    <x v="0"/>
    <n v="616.66666666666663"/>
  </r>
  <r>
    <n v="511778"/>
    <x v="1"/>
    <d v="1991-08-12T00:00:00"/>
    <n v="60.5"/>
    <s v="board of secondary education, rajasthan"/>
    <n v="2009"/>
    <n v="72.150000000000006"/>
    <s v="board of secondary education, rajasthan"/>
    <n v="129"/>
    <x v="1"/>
    <x v="2"/>
    <x v="8"/>
    <n v="81"/>
    <n v="129"/>
    <n v="0"/>
    <x v="3"/>
    <x v="5"/>
    <n v="345"/>
    <n v="410"/>
    <n v="500"/>
    <n v="0.67074315143312702"/>
    <n v="455"/>
    <n v="-1"/>
    <n v="-1"/>
    <n v="-1"/>
    <n v="-1"/>
    <n v="-1"/>
    <n v="-1"/>
    <n v="0.81920000000000004"/>
    <n v="-0.36840000000000001"/>
    <n v="-0.28820000000000001"/>
    <n v="6.2300000000000001E-2"/>
    <n v="-0.76149999999999995"/>
    <n v="325000"/>
    <x v="0"/>
    <x v="0"/>
    <n v="418.33333333333331"/>
  </r>
  <r>
    <n v="355922"/>
    <x v="1"/>
    <d v="1992-02-27T00:00:00"/>
    <n v="88.2"/>
    <s v="cbse"/>
    <n v="2008"/>
    <n v="76.5"/>
    <s v="chse"/>
    <n v="9786"/>
    <x v="1"/>
    <x v="0"/>
    <x v="6"/>
    <n v="68.34"/>
    <n v="9786"/>
    <n v="0"/>
    <x v="10"/>
    <x v="3"/>
    <n v="535"/>
    <n v="395"/>
    <n v="575"/>
    <n v="0.53838689298509601"/>
    <n v="375"/>
    <n v="333"/>
    <n v="-1"/>
    <n v="-1"/>
    <n v="-1"/>
    <n v="393"/>
    <n v="-1"/>
    <n v="-0.88099999999999901"/>
    <n v="-2.3073000000000001"/>
    <n v="-1.7954000000000001"/>
    <n v="0.35610000000000003"/>
    <n v="-0.28749999999999998"/>
    <n v="315000"/>
    <x v="0"/>
    <x v="0"/>
    <n v="501.66666666666669"/>
  </r>
  <r>
    <n v="1119237"/>
    <x v="1"/>
    <d v="1992-10-19T00:00:00"/>
    <n v="81.400000000000006"/>
    <s v="cbse"/>
    <n v="2009"/>
    <n v="71"/>
    <s v="cbse"/>
    <n v="3002"/>
    <x v="1"/>
    <x v="0"/>
    <x v="2"/>
    <n v="77"/>
    <n v="3002"/>
    <n v="0"/>
    <x v="10"/>
    <x v="1"/>
    <n v="580"/>
    <n v="370"/>
    <n v="500"/>
    <n v="0.207392169717661"/>
    <n v="475"/>
    <n v="260"/>
    <n v="-1"/>
    <n v="-1"/>
    <n v="-1"/>
    <n v="-1"/>
    <n v="-1"/>
    <n v="-1.54E-2"/>
    <n v="0.37890000000000001"/>
    <n v="0.77849999999999997"/>
    <n v="-0.2344"/>
    <n v="1.4386000000000001"/>
    <n v="400000"/>
    <x v="0"/>
    <x v="0"/>
    <n v="483.33333333333331"/>
  </r>
  <r>
    <n v="309046"/>
    <x v="1"/>
    <d v="1993-11-21T00:00:00"/>
    <n v="71"/>
    <s v="cbse"/>
    <n v="2009"/>
    <n v="60"/>
    <s v="cbse"/>
    <n v="5904"/>
    <x v="1"/>
    <x v="0"/>
    <x v="5"/>
    <n v="63"/>
    <n v="5904"/>
    <n v="0"/>
    <x v="1"/>
    <x v="0"/>
    <n v="465"/>
    <n v="355"/>
    <n v="515"/>
    <n v="0.35653648772447499"/>
    <n v="425"/>
    <n v="-1"/>
    <n v="346"/>
    <n v="-1"/>
    <n v="-1"/>
    <n v="-1"/>
    <n v="-1"/>
    <n v="-3.1993999999999998"/>
    <n v="-0.90329999999999999"/>
    <n v="-1.2148000000000001"/>
    <n v="-5.5199999999999999E-2"/>
    <n v="-2.0253000000000001"/>
    <n v="250000"/>
    <x v="1"/>
    <x v="0"/>
    <n v="445"/>
  </r>
  <r>
    <n v="991880"/>
    <x v="1"/>
    <d v="1991-07-24T00:00:00"/>
    <n v="73"/>
    <s v="cbse"/>
    <n v="2009"/>
    <n v="64"/>
    <s v="cbse"/>
    <n v="9737"/>
    <x v="1"/>
    <x v="0"/>
    <x v="12"/>
    <n v="61"/>
    <n v="9737"/>
    <n v="0"/>
    <x v="1"/>
    <x v="1"/>
    <n v="430"/>
    <n v="370"/>
    <n v="450"/>
    <n v="0.55738950564608802"/>
    <n v="-1"/>
    <n v="388"/>
    <n v="-1"/>
    <n v="-1"/>
    <n v="420"/>
    <n v="-1"/>
    <n v="-1"/>
    <n v="0.12820000000000001"/>
    <n v="-0.95309999999999995"/>
    <n v="0.16370000000000001"/>
    <n v="0.65300000000000002"/>
    <n v="0.28889999999999999"/>
    <n v="200000"/>
    <x v="1"/>
    <x v="0"/>
    <n v="416.66666666666669"/>
  </r>
  <r>
    <n v="1117475"/>
    <x v="0"/>
    <d v="1991-11-16T00:00:00"/>
    <n v="70.61"/>
    <s v="state board"/>
    <n v="2009"/>
    <n v="70.83"/>
    <s v="state board"/>
    <n v="16578"/>
    <x v="1"/>
    <x v="0"/>
    <x v="7"/>
    <n v="60"/>
    <n v="16578"/>
    <n v="1"/>
    <x v="2"/>
    <x v="0"/>
    <n v="385"/>
    <n v="410"/>
    <n v="370"/>
    <n v="0.23780283983757"/>
    <n v="465"/>
    <n v="-1"/>
    <n v="315"/>
    <n v="-1"/>
    <n v="-1"/>
    <n v="-1"/>
    <n v="-1"/>
    <n v="-0.58989999999999998"/>
    <n v="-0.28710000000000002"/>
    <n v="0.77849999999999997"/>
    <n v="0.77980000000000005"/>
    <n v="-0.66920000000000002"/>
    <n v="200000"/>
    <x v="1"/>
    <x v="0"/>
    <n v="388.33333333333331"/>
  </r>
  <r>
    <n v="810433"/>
    <x v="0"/>
    <d v="1991-08-05T00:00:00"/>
    <n v="81"/>
    <s v="icse"/>
    <n v="2010"/>
    <n v="79"/>
    <s v="icse"/>
    <n v="64"/>
    <x v="1"/>
    <x v="0"/>
    <x v="6"/>
    <n v="71.5"/>
    <n v="64"/>
    <n v="0"/>
    <x v="1"/>
    <x v="1"/>
    <n v="510"/>
    <n v="500"/>
    <n v="575"/>
    <n v="0.493596387301038"/>
    <n v="455"/>
    <n v="324"/>
    <n v="-1"/>
    <n v="-1"/>
    <n v="-1"/>
    <n v="-1"/>
    <n v="-1"/>
    <n v="-1.8825000000000001"/>
    <n v="-3.7835999999999999"/>
    <n v="-2.4491000000000001"/>
    <n v="0.90659999999999996"/>
    <n v="-1.8189"/>
    <n v="400000"/>
    <x v="0"/>
    <x v="0"/>
    <n v="528.33333333333337"/>
  </r>
  <r>
    <n v="117082"/>
    <x v="1"/>
    <d v="1989-03-06T00:00:00"/>
    <n v="88.6"/>
    <s v="state board"/>
    <n v="2006"/>
    <n v="79.400000000000006"/>
    <s v="state board"/>
    <n v="4554"/>
    <x v="1"/>
    <x v="0"/>
    <x v="6"/>
    <n v="69.47"/>
    <n v="4554"/>
    <n v="0"/>
    <x v="3"/>
    <x v="4"/>
    <n v="385"/>
    <n v="385"/>
    <n v="404"/>
    <n v="0.82466640067133201"/>
    <n v="325"/>
    <n v="400"/>
    <n v="-1"/>
    <n v="-1"/>
    <n v="-1"/>
    <n v="-1"/>
    <n v="-1"/>
    <n v="-1.8083"/>
    <n v="-1.2153"/>
    <n v="-0.34399999999999997"/>
    <n v="-0.29020000000000001"/>
    <n v="-0.9194"/>
    <n v="385000"/>
    <x v="0"/>
    <x v="0"/>
    <n v="391.33333333333331"/>
  </r>
  <r>
    <n v="1267278"/>
    <x v="1"/>
    <d v="1988-12-09T00:00:00"/>
    <n v="66.400000000000006"/>
    <s v="state board"/>
    <n v="2006"/>
    <n v="67.75"/>
    <s v="state board"/>
    <n v="4173"/>
    <x v="1"/>
    <x v="2"/>
    <x v="8"/>
    <n v="76"/>
    <n v="4173"/>
    <n v="1"/>
    <x v="3"/>
    <x v="0"/>
    <n v="535"/>
    <n v="480"/>
    <n v="260"/>
    <n v="0.62264291584993803"/>
    <n v="585"/>
    <n v="-1"/>
    <n v="407"/>
    <n v="-1"/>
    <n v="-1"/>
    <n v="-1"/>
    <n v="-1"/>
    <n v="1.2771999999999999"/>
    <n v="1.3778999999999999"/>
    <n v="0.47110000000000002"/>
    <n v="-1.8824000000000001"/>
    <n v="0.28889999999999999"/>
    <n v="145000"/>
    <x v="1"/>
    <x v="0"/>
    <n v="425"/>
  </r>
  <r>
    <n v="100113"/>
    <x v="0"/>
    <d v="1988-06-23T00:00:00"/>
    <n v="72"/>
    <s v="ssc"/>
    <n v="2005"/>
    <n v="74"/>
    <s v="board of intermediate"/>
    <n v="4809"/>
    <x v="1"/>
    <x v="0"/>
    <x v="2"/>
    <n v="68.900000000000006"/>
    <n v="4809"/>
    <n v="1"/>
    <x v="6"/>
    <x v="4"/>
    <n v="315"/>
    <n v="415"/>
    <n v="385"/>
    <n v="0.53838689298509601"/>
    <n v="465"/>
    <n v="333"/>
    <n v="-1"/>
    <n v="-1"/>
    <n v="-1"/>
    <n v="-1"/>
    <n v="-1"/>
    <n v="0.35549999999999998"/>
    <n v="-0.27929999999999999"/>
    <n v="0.2366"/>
    <n v="-1.8179000000000001"/>
    <n v="-0.60350000000000004"/>
    <n v="510000"/>
    <x v="0"/>
    <x v="0"/>
    <n v="371.66666666666669"/>
  </r>
  <r>
    <n v="658893"/>
    <x v="1"/>
    <d v="1990-10-01T00:00:00"/>
    <n v="92.6"/>
    <s v="cbse"/>
    <n v="2008"/>
    <n v="83.8"/>
    <s v="cbse"/>
    <n v="1825"/>
    <x v="0"/>
    <x v="0"/>
    <x v="7"/>
    <n v="84.6"/>
    <n v="1825"/>
    <n v="0"/>
    <x v="5"/>
    <x v="0"/>
    <n v="650"/>
    <n v="545"/>
    <n v="665"/>
    <n v="0.97879929264142795"/>
    <n v="585"/>
    <n v="-1"/>
    <n v="561"/>
    <n v="-1"/>
    <n v="-1"/>
    <n v="-1"/>
    <n v="-1"/>
    <n v="1.1335999999999999"/>
    <n v="1.0448999999999999"/>
    <n v="1.3933"/>
    <n v="-0.4879"/>
    <n v="0.28889999999999999"/>
    <n v="365000"/>
    <x v="0"/>
    <x v="0"/>
    <n v="620"/>
  </r>
  <r>
    <n v="669368"/>
    <x v="1"/>
    <d v="1991-11-07T00:00:00"/>
    <n v="81.38"/>
    <s v="state board"/>
    <n v="2009"/>
    <n v="71.33"/>
    <s v="state board"/>
    <n v="11629"/>
    <x v="1"/>
    <x v="0"/>
    <x v="5"/>
    <n v="65.97"/>
    <n v="11629"/>
    <n v="0"/>
    <x v="2"/>
    <x v="0"/>
    <n v="590"/>
    <n v="605"/>
    <n v="560"/>
    <n v="0.67074315143312702"/>
    <n v="455"/>
    <n v="-1"/>
    <n v="-1"/>
    <n v="-1"/>
    <n v="-1"/>
    <n v="-1"/>
    <n v="-1"/>
    <n v="1.1335999999999999"/>
    <n v="0.71189999999999998"/>
    <n v="0.47110000000000002"/>
    <n v="-0.86819999999999997"/>
    <n v="1.2470000000000001"/>
    <n v="320000"/>
    <x v="0"/>
    <x v="0"/>
    <n v="585"/>
  </r>
  <r>
    <n v="1106147"/>
    <x v="1"/>
    <d v="1992-06-08T00:00:00"/>
    <n v="86.8"/>
    <s v="cbse"/>
    <n v="2010"/>
    <n v="79.2"/>
    <s v="cbse"/>
    <n v="5147"/>
    <x v="1"/>
    <x v="0"/>
    <x v="6"/>
    <n v="72.86"/>
    <n v="5147"/>
    <n v="0"/>
    <x v="20"/>
    <x v="1"/>
    <n v="440"/>
    <n v="570"/>
    <n v="630"/>
    <n v="0.493596387301038"/>
    <n v="545"/>
    <n v="324"/>
    <n v="-1"/>
    <n v="-1"/>
    <n v="-1"/>
    <n v="-1"/>
    <n v="-1"/>
    <n v="-1.1644000000000001"/>
    <n v="-0.1206"/>
    <n v="-0.75849999999999995"/>
    <n v="-0.61470000000000002"/>
    <n v="-0.28589999999999999"/>
    <n v="350000"/>
    <x v="0"/>
    <x v="0"/>
    <n v="546.66666666666663"/>
  </r>
  <r>
    <n v="307328"/>
    <x v="1"/>
    <d v="1990-08-08T00:00:00"/>
    <n v="75"/>
    <s v="cbse"/>
    <n v="2008"/>
    <n v="72"/>
    <s v="cbse"/>
    <n v="6037"/>
    <x v="1"/>
    <x v="0"/>
    <x v="12"/>
    <n v="66.98"/>
    <n v="6037"/>
    <n v="0"/>
    <x v="1"/>
    <x v="3"/>
    <n v="645"/>
    <n v="375"/>
    <n v="465"/>
    <n v="0.22948175491175499"/>
    <n v="-1"/>
    <n v="266"/>
    <n v="-1"/>
    <n v="-1"/>
    <n v="-1"/>
    <n v="-1"/>
    <n v="-1"/>
    <n v="-2.1175000000000002"/>
    <n v="-0.27929999999999999"/>
    <n v="0.52690000000000003"/>
    <n v="1.3549"/>
    <n v="-1.0773999999999999"/>
    <n v="120000"/>
    <x v="1"/>
    <x v="0"/>
    <n v="495"/>
  </r>
  <r>
    <n v="1274688"/>
    <x v="1"/>
    <d v="1992-04-07T00:00:00"/>
    <n v="64.599999999999994"/>
    <s v="state board"/>
    <n v="2009"/>
    <n v="62.2"/>
    <s v="state board"/>
    <n v="13355"/>
    <x v="1"/>
    <x v="2"/>
    <x v="8"/>
    <n v="78"/>
    <n v="13355"/>
    <n v="1"/>
    <x v="5"/>
    <x v="1"/>
    <n v="520"/>
    <n v="420"/>
    <n v="415"/>
    <n v="0.276047228046856"/>
    <n v="345"/>
    <n v="-1"/>
    <n v="-1"/>
    <n v="-1"/>
    <n v="-1"/>
    <n v="-1"/>
    <n v="-1"/>
    <n v="0.70269999999999999"/>
    <n v="1.3778999999999999"/>
    <n v="0.16370000000000001"/>
    <n v="0.90659999999999996"/>
    <n v="-0.28589999999999999"/>
    <n v="175000"/>
    <x v="1"/>
    <x v="0"/>
    <n v="451.66666666666669"/>
  </r>
  <r>
    <n v="810113"/>
    <x v="1"/>
    <d v="1993-04-25T00:00:00"/>
    <n v="74"/>
    <s v="state board"/>
    <n v="2009"/>
    <n v="65"/>
    <s v="state board"/>
    <n v="350"/>
    <x v="1"/>
    <x v="0"/>
    <x v="12"/>
    <n v="73"/>
    <n v="350"/>
    <n v="0"/>
    <x v="1"/>
    <x v="1"/>
    <n v="450"/>
    <n v="475"/>
    <n v="575"/>
    <n v="0.55738950564608802"/>
    <n v="-1"/>
    <n v="324"/>
    <n v="-1"/>
    <n v="-1"/>
    <n v="420"/>
    <n v="-1"/>
    <n v="-1"/>
    <n v="-0.87719999999999998"/>
    <n v="0.37890000000000001"/>
    <n v="0.16370000000000001"/>
    <n v="1.4136"/>
    <n v="1.2470000000000001"/>
    <n v="215000"/>
    <x v="1"/>
    <x v="0"/>
    <n v="500"/>
  </r>
  <r>
    <n v="905195"/>
    <x v="1"/>
    <d v="1991-08-28T00:00:00"/>
    <n v="80"/>
    <s v="cbse"/>
    <n v="2009"/>
    <n v="70"/>
    <s v="cbse"/>
    <n v="6290"/>
    <x v="0"/>
    <x v="0"/>
    <x v="5"/>
    <n v="65"/>
    <n v="6290"/>
    <n v="0"/>
    <x v="17"/>
    <x v="1"/>
    <n v="440"/>
    <n v="440"/>
    <n v="620"/>
    <n v="0.74475835400893897"/>
    <n v="465"/>
    <n v="-1"/>
    <n v="438"/>
    <n v="-1"/>
    <n v="-1"/>
    <n v="-1"/>
    <n v="-1"/>
    <n v="-2.0261999999999998"/>
    <n v="-0.95309999999999995"/>
    <n v="0.93220000000000003"/>
    <n v="-0.4879"/>
    <n v="-0.47760000000000002"/>
    <n v="400000"/>
    <x v="0"/>
    <x v="0"/>
    <n v="500"/>
  </r>
  <r>
    <n v="1003364"/>
    <x v="1"/>
    <d v="1993-05-12T00:00:00"/>
    <n v="57"/>
    <s v="state board"/>
    <n v="2010"/>
    <n v="70"/>
    <s v="state board"/>
    <n v="16213"/>
    <x v="1"/>
    <x v="0"/>
    <x v="5"/>
    <n v="68.88"/>
    <n v="16213"/>
    <n v="0"/>
    <x v="1"/>
    <x v="1"/>
    <n v="325"/>
    <n v="350"/>
    <n v="390"/>
    <n v="0.35653648772447499"/>
    <n v="415"/>
    <n v="-1"/>
    <n v="346"/>
    <n v="-1"/>
    <n v="-1"/>
    <n v="-1"/>
    <n v="-1"/>
    <n v="-0.87719999999999998"/>
    <n v="-3.4506000000000001"/>
    <n v="0.93220000000000003"/>
    <n v="1.6672"/>
    <n v="-1.244"/>
    <n v="180000"/>
    <x v="1"/>
    <x v="0"/>
    <n v="355"/>
  </r>
  <r>
    <n v="242799"/>
    <x v="1"/>
    <d v="1989-10-03T00:00:00"/>
    <n v="65"/>
    <s v="ksseb"/>
    <n v="2006"/>
    <n v="50"/>
    <s v="pre university board"/>
    <n v="1436"/>
    <x v="1"/>
    <x v="0"/>
    <x v="30"/>
    <n v="58"/>
    <n v="1436"/>
    <n v="0"/>
    <x v="9"/>
    <x v="2"/>
    <n v="445"/>
    <n v="315"/>
    <n v="385"/>
    <n v="-1"/>
    <n v="-1"/>
    <n v="-1"/>
    <n v="-1"/>
    <n v="313"/>
    <n v="-1"/>
    <n v="-1"/>
    <n v="-1"/>
    <n v="-0.57189999999999996"/>
    <n v="-1.2153"/>
    <n v="-1.5051000000000001"/>
    <n v="0.76729999999999998"/>
    <n v="-1.7093"/>
    <n v="100000"/>
    <x v="1"/>
    <x v="0"/>
    <n v="381.66666666666669"/>
  </r>
  <r>
    <n v="1218574"/>
    <x v="1"/>
    <d v="1991-08-01T00:00:00"/>
    <n v="69.2"/>
    <s v="cbse"/>
    <n v="2008"/>
    <n v="77.400000000000006"/>
    <s v="cbse"/>
    <n v="12601"/>
    <x v="1"/>
    <x v="2"/>
    <x v="8"/>
    <n v="76.72"/>
    <n v="12601"/>
    <n v="1"/>
    <x v="0"/>
    <x v="1"/>
    <n v="535"/>
    <n v="630"/>
    <n v="645"/>
    <n v="0.99966434026741402"/>
    <n v="695"/>
    <n v="-1"/>
    <n v="684"/>
    <n v="-1"/>
    <n v="-1"/>
    <n v="-1"/>
    <n v="-1"/>
    <n v="-2.3134000000000001"/>
    <n v="1.0448999999999999"/>
    <n v="0.16370000000000001"/>
    <n v="1.5404"/>
    <n v="9.7299999999999998E-2"/>
    <n v="350000"/>
    <x v="0"/>
    <x v="0"/>
    <n v="603.33333333333337"/>
  </r>
  <r>
    <n v="1233060"/>
    <x v="1"/>
    <d v="1990-05-26T00:00:00"/>
    <n v="79.599999999999994"/>
    <s v="state board"/>
    <n v="2008"/>
    <n v="78"/>
    <s v="state board"/>
    <n v="3113"/>
    <x v="1"/>
    <x v="0"/>
    <x v="2"/>
    <n v="54.75"/>
    <n v="3113"/>
    <n v="0"/>
    <x v="2"/>
    <x v="0"/>
    <n v="685"/>
    <n v="630"/>
    <n v="645"/>
    <n v="0.43696264805685903"/>
    <n v="495"/>
    <n v="-1"/>
    <n v="-1"/>
    <n v="-1"/>
    <n v="-1"/>
    <n v="324"/>
    <n v="-1"/>
    <n v="-0.44629999999999997"/>
    <n v="0.37890000000000001"/>
    <n v="0.47110000000000002"/>
    <n v="-0.74150000000000005"/>
    <n v="0.48049999999999998"/>
    <n v="145000"/>
    <x v="1"/>
    <x v="0"/>
    <n v="653.33333333333337"/>
  </r>
  <r>
    <n v="1085605"/>
    <x v="1"/>
    <d v="1992-01-02T00:00:00"/>
    <n v="74"/>
    <s v="state board"/>
    <n v="2009"/>
    <n v="94"/>
    <s v="state board"/>
    <n v="16187"/>
    <x v="1"/>
    <x v="0"/>
    <x v="6"/>
    <n v="68"/>
    <n v="16187"/>
    <n v="1"/>
    <x v="6"/>
    <x v="0"/>
    <n v="395"/>
    <n v="370"/>
    <n v="310"/>
    <n v="0.27925851156512199"/>
    <n v="255"/>
    <n v="-1"/>
    <n v="-1"/>
    <n v="-1"/>
    <n v="-1"/>
    <n v="292"/>
    <n v="-1"/>
    <n v="0.55910000000000004"/>
    <n v="0.87839999999999996"/>
    <n v="0.47110000000000002"/>
    <n v="-1.1217999999999999"/>
    <n v="1.2470000000000001"/>
    <n v="200000"/>
    <x v="1"/>
    <x v="0"/>
    <n v="358.33333333333331"/>
  </r>
  <r>
    <n v="144942"/>
    <x v="1"/>
    <d v="1989-04-05T00:00:00"/>
    <n v="53"/>
    <s v="cbsc"/>
    <n v="2007"/>
    <n v="54"/>
    <s v="cbsc"/>
    <n v="1744"/>
    <x v="1"/>
    <x v="2"/>
    <x v="8"/>
    <n v="61"/>
    <n v="1744"/>
    <n v="0"/>
    <x v="1"/>
    <x v="0"/>
    <n v="495"/>
    <n v="515"/>
    <n v="405"/>
    <n v="0.48674700843819302"/>
    <n v="465"/>
    <n v="-1"/>
    <n v="376"/>
    <n v="-1"/>
    <n v="-1"/>
    <n v="-1"/>
    <n v="-1"/>
    <n v="0.84630000000000005"/>
    <n v="0.21240000000000001"/>
    <n v="0.93220000000000003"/>
    <n v="-2.2627000000000002"/>
    <n v="0.48049999999999998"/>
    <n v="205000"/>
    <x v="1"/>
    <x v="0"/>
    <n v="471.66666666666669"/>
  </r>
  <r>
    <n v="340045"/>
    <x v="1"/>
    <d v="1991-08-20T00:00:00"/>
    <n v="58.16"/>
    <s v="up board"/>
    <n v="2009"/>
    <n v="72"/>
    <s v="up board"/>
    <n v="10932"/>
    <x v="1"/>
    <x v="0"/>
    <x v="1"/>
    <n v="65.510000000000005"/>
    <n v="10932"/>
    <n v="0"/>
    <x v="1"/>
    <x v="0"/>
    <n v="355"/>
    <n v="255"/>
    <n v="345"/>
    <n v="0.24545565999982899"/>
    <n v="335"/>
    <n v="-1"/>
    <n v="-1"/>
    <n v="-1"/>
    <n v="-1"/>
    <n v="-1"/>
    <n v="-1"/>
    <n v="-0.88099999999999901"/>
    <n v="0.1888"/>
    <n v="-0.77939999999999998"/>
    <n v="3.5299999999999902E-3"/>
    <n v="-0.60350000000000004"/>
    <n v="100000"/>
    <x v="1"/>
    <x v="0"/>
    <n v="318.33333333333331"/>
  </r>
  <r>
    <n v="1122860"/>
    <x v="1"/>
    <d v="1992-11-21T00:00:00"/>
    <n v="91.71"/>
    <s v="icse"/>
    <n v="2010"/>
    <n v="88.83"/>
    <s v="icse"/>
    <n v="377"/>
    <x v="1"/>
    <x v="0"/>
    <x v="6"/>
    <n v="75"/>
    <n v="377"/>
    <n v="0"/>
    <x v="1"/>
    <x v="1"/>
    <n v="545"/>
    <n v="540"/>
    <n v="860"/>
    <n v="0.493596387301038"/>
    <n v="525"/>
    <n v="324"/>
    <n v="253"/>
    <n v="-1"/>
    <n v="-1"/>
    <n v="-1"/>
    <n v="-1"/>
    <n v="1.1335999999999999"/>
    <n v="1.0448999999999999"/>
    <n v="0.77849999999999997"/>
    <n v="-0.86819999999999997"/>
    <n v="0.86370000000000002"/>
    <n v="300000"/>
    <x v="0"/>
    <x v="0"/>
    <n v="648.33333333333337"/>
  </r>
  <r>
    <n v="34551"/>
    <x v="1"/>
    <d v="1988-07-30T00:00:00"/>
    <n v="83.69"/>
    <s v="pseb"/>
    <n v="2006"/>
    <n v="76.67"/>
    <s v="pseb"/>
    <n v="285"/>
    <x v="0"/>
    <x v="0"/>
    <x v="6"/>
    <n v="95.7"/>
    <n v="285"/>
    <n v="0"/>
    <x v="4"/>
    <x v="4"/>
    <n v="495"/>
    <n v="615"/>
    <n v="725"/>
    <n v="0.69447932770846299"/>
    <n v="615"/>
    <n v="366"/>
    <n v="-1"/>
    <n v="-1"/>
    <n v="-1"/>
    <n v="-1"/>
    <n v="-1"/>
    <n v="-1.4992000000000001"/>
    <n v="0.3448"/>
    <n v="-5.3699999999999998E-2"/>
    <n v="-0.76029999999999998"/>
    <n v="0.50239999999999996"/>
    <n v="1100000"/>
    <x v="2"/>
    <x v="0"/>
    <n v="611.66666666666663"/>
  </r>
  <r>
    <n v="636997"/>
    <x v="1"/>
    <d v="1992-03-10T00:00:00"/>
    <n v="77.5"/>
    <s v="state board"/>
    <n v="2008"/>
    <n v="67"/>
    <s v="state board"/>
    <n v="4501"/>
    <x v="1"/>
    <x v="0"/>
    <x v="5"/>
    <n v="69.5"/>
    <n v="4501"/>
    <n v="0"/>
    <x v="1"/>
    <x v="0"/>
    <n v="370"/>
    <n v="390"/>
    <n v="355"/>
    <n v="0.24545565999982899"/>
    <n v="335"/>
    <n v="-1"/>
    <n v="-1"/>
    <n v="-1"/>
    <n v="-1"/>
    <n v="-1"/>
    <n v="-1"/>
    <n v="0.27179999999999999"/>
    <n v="-1.4525999999999999"/>
    <n v="0.77849999999999997"/>
    <n v="-0.36120000000000002"/>
    <n v="-0.66920000000000002"/>
    <n v="235000"/>
    <x v="1"/>
    <x v="0"/>
    <n v="371.66666666666669"/>
  </r>
  <r>
    <n v="1044637"/>
    <x v="1"/>
    <d v="1991-12-05T00:00:00"/>
    <n v="83.6"/>
    <s v="cbse"/>
    <n v="2010"/>
    <n v="81"/>
    <s v="cbse"/>
    <n v="13"/>
    <x v="0"/>
    <x v="0"/>
    <x v="1"/>
    <n v="70"/>
    <n v="13"/>
    <n v="1"/>
    <x v="0"/>
    <x v="1"/>
    <n v="665"/>
    <n v="495"/>
    <n v="440"/>
    <n v="0.35653648772447499"/>
    <n v="385"/>
    <n v="-1"/>
    <n v="346"/>
    <n v="-1"/>
    <n v="-1"/>
    <n v="-1"/>
    <n v="-1"/>
    <n v="1.2771999999999999"/>
    <n v="1.3778999999999999"/>
    <n v="1.0859000000000001"/>
    <n v="-1.3753"/>
    <n v="9.7299999999999998E-2"/>
    <n v="275000"/>
    <x v="1"/>
    <x v="0"/>
    <n v="533.33333333333337"/>
  </r>
  <r>
    <n v="1088771"/>
    <x v="1"/>
    <d v="1990-01-27T00:00:00"/>
    <n v="70"/>
    <s v="state board"/>
    <n v="2006"/>
    <n v="62"/>
    <s v="state board"/>
    <n v="14852"/>
    <x v="1"/>
    <x v="0"/>
    <x v="5"/>
    <n v="63.3"/>
    <n v="14852"/>
    <n v="0"/>
    <x v="1"/>
    <x v="3"/>
    <n v="350"/>
    <n v="485"/>
    <n v="485"/>
    <n v="0.74475835400893897"/>
    <n v="385"/>
    <n v="-1"/>
    <n v="438"/>
    <n v="-1"/>
    <n v="-1"/>
    <n v="-1"/>
    <n v="-1"/>
    <n v="0.55910000000000004"/>
    <n v="0.5454"/>
    <n v="-0.14369999999999999"/>
    <n v="0.90659999999999996"/>
    <n v="0.86370000000000002"/>
    <n v="180000"/>
    <x v="1"/>
    <x v="0"/>
    <n v="440"/>
  </r>
  <r>
    <n v="878500"/>
    <x v="1"/>
    <d v="1993-02-23T00:00:00"/>
    <n v="91.2"/>
    <s v="matriculation"/>
    <n v="2010"/>
    <n v="89"/>
    <s v="state board"/>
    <n v="12187"/>
    <x v="1"/>
    <x v="0"/>
    <x v="4"/>
    <n v="79.8"/>
    <n v="12187"/>
    <n v="0"/>
    <x v="3"/>
    <x v="1"/>
    <n v="570"/>
    <n v="580"/>
    <n v="355"/>
    <n v="0.328746378624932"/>
    <n v="-1"/>
    <n v="-1"/>
    <n v="-1"/>
    <n v="346"/>
    <n v="-1"/>
    <n v="-1"/>
    <n v="-1"/>
    <n v="-0.159"/>
    <n v="0.87839999999999996"/>
    <n v="-1.6807000000000001"/>
    <n v="0.39950000000000002"/>
    <n v="-1.0524"/>
    <n v="75000"/>
    <x v="1"/>
    <x v="0"/>
    <n v="501.66666666666669"/>
  </r>
  <r>
    <n v="479756"/>
    <x v="1"/>
    <d v="1990-12-10T00:00:00"/>
    <n v="77.599999999999994"/>
    <s v="bharathi matriculation school"/>
    <n v="2008"/>
    <n v="71.2"/>
    <s v="jaycee matriculation school"/>
    <n v="4042"/>
    <x v="1"/>
    <x v="0"/>
    <x v="5"/>
    <n v="68"/>
    <n v="4042"/>
    <n v="0"/>
    <x v="3"/>
    <x v="3"/>
    <n v="425"/>
    <n v="605"/>
    <n v="475"/>
    <n v="0.30840058286030803"/>
    <n v="355"/>
    <n v="-1"/>
    <n v="-1"/>
    <n v="-1"/>
    <n v="-1"/>
    <n v="-1"/>
    <n v="-1"/>
    <n v="-0.88099999999999901"/>
    <n v="0.50080000000000002"/>
    <n v="-0.48909999999999998"/>
    <n v="-0.64280000000000004"/>
    <n v="0.77880000000000005"/>
    <n v="300000"/>
    <x v="0"/>
    <x v="0"/>
    <n v="501.66666666666669"/>
  </r>
  <r>
    <n v="1077690"/>
    <x v="1"/>
    <d v="1992-06-24T00:00:00"/>
    <n v="81.14"/>
    <s v="icse"/>
    <n v="2010"/>
    <n v="76.400000000000006"/>
    <s v="cbse"/>
    <n v="7627"/>
    <x v="1"/>
    <x v="0"/>
    <x v="6"/>
    <n v="69.2"/>
    <n v="7627"/>
    <n v="0"/>
    <x v="1"/>
    <x v="1"/>
    <n v="595"/>
    <n v="460"/>
    <n v="595"/>
    <n v="0.78330353667029795"/>
    <n v="-1"/>
    <n v="388"/>
    <n v="-1"/>
    <n v="-1"/>
    <n v="-1"/>
    <n v="-1"/>
    <n v="-1"/>
    <n v="1.1335999999999999"/>
    <n v="0.37890000000000001"/>
    <n v="1.2396"/>
    <n v="-0.86819999999999997"/>
    <n v="1.0553999999999999"/>
    <n v="275000"/>
    <x v="1"/>
    <x v="0"/>
    <n v="550"/>
  </r>
  <r>
    <n v="601071"/>
    <x v="1"/>
    <d v="1991-08-30T00:00:00"/>
    <n v="65"/>
    <s v="cbse"/>
    <n v="2009"/>
    <n v="53"/>
    <s v="cbse"/>
    <n v="272"/>
    <x v="1"/>
    <x v="0"/>
    <x v="31"/>
    <n v="69"/>
    <n v="272"/>
    <n v="0"/>
    <x v="4"/>
    <x v="0"/>
    <n v="285"/>
    <n v="425"/>
    <n v="605"/>
    <n v="0.41433742642275101"/>
    <n v="175"/>
    <n v="-1"/>
    <n v="-1"/>
    <n v="366"/>
    <n v="-1"/>
    <n v="-1"/>
    <n v="-1"/>
    <n v="-2.0261999999999998"/>
    <n v="-3.6171000000000002"/>
    <n v="-1.0659000000000001"/>
    <n v="-0.4879"/>
    <n v="-2.7768999999999999"/>
    <n v="300000"/>
    <x v="0"/>
    <x v="0"/>
    <n v="438.33333333333331"/>
  </r>
  <r>
    <n v="669934"/>
    <x v="1"/>
    <d v="1992-06-02T00:00:00"/>
    <n v="74"/>
    <s v="rajasthan board"/>
    <n v="2009"/>
    <n v="79.23"/>
    <s v="rajasthan board"/>
    <n v="9699"/>
    <x v="1"/>
    <x v="0"/>
    <x v="7"/>
    <n v="69"/>
    <n v="9699"/>
    <n v="1"/>
    <x v="12"/>
    <x v="0"/>
    <n v="345"/>
    <n v="485"/>
    <n v="590"/>
    <n v="0.563267823666597"/>
    <n v="425"/>
    <n v="-1"/>
    <n v="-1"/>
    <n v="-1"/>
    <n v="-1"/>
    <n v="-1"/>
    <n v="-1"/>
    <n v="-0.44629999999999997"/>
    <n v="-2.2850999999999999"/>
    <n v="-0.6048"/>
    <n v="2.1743000000000001"/>
    <n v="-2.7595000000000001"/>
    <n v="200000"/>
    <x v="1"/>
    <x v="0"/>
    <n v="473.33333333333331"/>
  </r>
  <r>
    <n v="655292"/>
    <x v="0"/>
    <d v="1992-05-29T00:00:00"/>
    <n v="70"/>
    <s v="state board"/>
    <n v="2009"/>
    <n v="62"/>
    <s v="state board"/>
    <n v="8310"/>
    <x v="1"/>
    <x v="0"/>
    <x v="7"/>
    <n v="64.900000000000006"/>
    <n v="8310"/>
    <n v="1"/>
    <x v="12"/>
    <x v="0"/>
    <n v="345"/>
    <n v="425"/>
    <n v="280"/>
    <n v="0.35653648772447499"/>
    <n v="345"/>
    <n v="-1"/>
    <n v="346"/>
    <n v="-1"/>
    <n v="-1"/>
    <n v="-1"/>
    <n v="-1"/>
    <n v="-0.30270000000000002"/>
    <n v="-0.78659999999999997"/>
    <n v="-0.14369999999999999"/>
    <n v="-0.86819999999999997"/>
    <n v="-0.28589999999999999"/>
    <n v="180000"/>
    <x v="1"/>
    <x v="0"/>
    <n v="350"/>
  </r>
  <r>
    <n v="1027655"/>
    <x v="1"/>
    <d v="1992-07-02T00:00:00"/>
    <n v="89.92"/>
    <s v="state board"/>
    <n v="2010"/>
    <n v="87"/>
    <s v="state board"/>
    <n v="5086"/>
    <x v="1"/>
    <x v="0"/>
    <x v="6"/>
    <n v="76.319999999999993"/>
    <n v="5086"/>
    <n v="0"/>
    <x v="9"/>
    <x v="1"/>
    <n v="560"/>
    <n v="555"/>
    <n v="620"/>
    <n v="-1"/>
    <n v="645"/>
    <n v="-1"/>
    <n v="407"/>
    <n v="-1"/>
    <n v="-1"/>
    <n v="-1"/>
    <n v="-1"/>
    <n v="-0.30270000000000002"/>
    <n v="-0.62009999999999998"/>
    <n v="-2.2953999999999999"/>
    <n v="-0.74150000000000005"/>
    <n v="-0.86080000000000001"/>
    <n v="300000"/>
    <x v="0"/>
    <x v="0"/>
    <n v="578.33333333333337"/>
  </r>
  <r>
    <n v="624843"/>
    <x v="0"/>
    <d v="1991-09-26T00:00:00"/>
    <n v="78"/>
    <s v="state board"/>
    <n v="2009"/>
    <n v="79.8"/>
    <s v="state board"/>
    <n v="4233"/>
    <x v="1"/>
    <x v="0"/>
    <x v="10"/>
    <n v="76"/>
    <n v="4233"/>
    <n v="0"/>
    <x v="3"/>
    <x v="0"/>
    <n v="450"/>
    <n v="475"/>
    <n v="165"/>
    <n v="1.77048421112623E-2"/>
    <n v="355"/>
    <n v="-1"/>
    <n v="-1"/>
    <n v="-1"/>
    <n v="206"/>
    <n v="-1"/>
    <n v="-1"/>
    <n v="-0.30270000000000002"/>
    <n v="-0.95309999999999995"/>
    <n v="0.62480000000000002"/>
    <n v="0.39950000000000002"/>
    <n v="-1.244"/>
    <n v="110000"/>
    <x v="1"/>
    <x v="0"/>
    <n v="363.33333333333331"/>
  </r>
  <r>
    <n v="1058932"/>
    <x v="1"/>
    <d v="1989-10-26T00:00:00"/>
    <n v="73"/>
    <s v="cbse"/>
    <n v="2006"/>
    <n v="61.6"/>
    <s v="cbse"/>
    <n v="2177"/>
    <x v="0"/>
    <x v="0"/>
    <x v="5"/>
    <n v="66.900000000000006"/>
    <n v="2177"/>
    <n v="0"/>
    <x v="12"/>
    <x v="0"/>
    <n v="595"/>
    <n v="570"/>
    <n v="725"/>
    <n v="0.95389977507992596"/>
    <n v="535"/>
    <n v="-1"/>
    <n v="530"/>
    <n v="-1"/>
    <n v="-1"/>
    <n v="-1"/>
    <n v="-1"/>
    <n v="-0.44629999999999997"/>
    <n v="0.5454"/>
    <n v="0.47110000000000002"/>
    <n v="0.77980000000000005"/>
    <n v="-0.86080000000000001"/>
    <n v="400000"/>
    <x v="0"/>
    <x v="0"/>
    <n v="630"/>
  </r>
  <r>
    <n v="1259641"/>
    <x v="0"/>
    <d v="1992-02-21T00:00:00"/>
    <n v="87"/>
    <s v="cbse"/>
    <n v="2008"/>
    <n v="60"/>
    <s v="cbse"/>
    <n v="973"/>
    <x v="1"/>
    <x v="0"/>
    <x v="1"/>
    <n v="70.819999999999993"/>
    <n v="973"/>
    <n v="0"/>
    <x v="1"/>
    <x v="0"/>
    <n v="640"/>
    <n v="605"/>
    <n v="400"/>
    <n v="0.84224832225783597"/>
    <n v="425"/>
    <n v="-1"/>
    <n v="469"/>
    <n v="-1"/>
    <n v="-1"/>
    <n v="-1"/>
    <n v="-1"/>
    <n v="0.84630000000000005"/>
    <n v="1.2114"/>
    <n v="1.2396"/>
    <n v="-0.1076"/>
    <n v="1.2470000000000001"/>
    <n v="220000"/>
    <x v="1"/>
    <x v="0"/>
    <n v="548.33333333333337"/>
  </r>
  <r>
    <n v="256680"/>
    <x v="1"/>
    <d v="1989-08-25T00:00:00"/>
    <n v="59"/>
    <s v="icse"/>
    <n v="2007"/>
    <n v="54.14"/>
    <s v="puc"/>
    <n v="1461"/>
    <x v="1"/>
    <x v="0"/>
    <x v="5"/>
    <n v="58"/>
    <n v="1461"/>
    <n v="0"/>
    <x v="9"/>
    <x v="2"/>
    <n v="445"/>
    <n v="335"/>
    <n v="455"/>
    <n v="0.45087658448345103"/>
    <n v="395"/>
    <n v="-1"/>
    <n v="-1"/>
    <n v="-1"/>
    <n v="-1"/>
    <n v="-1"/>
    <n v="-1"/>
    <n v="-0.4173"/>
    <n v="-0.43530000000000002"/>
    <n v="-0.92449999999999999"/>
    <n v="1.8249"/>
    <n v="-0.28749999999999998"/>
    <n v="520000"/>
    <x v="0"/>
    <x v="0"/>
    <n v="411.66666666666669"/>
  </r>
  <r>
    <n v="1076044"/>
    <x v="1"/>
    <d v="1992-01-07T00:00:00"/>
    <n v="83.3"/>
    <s v="state board"/>
    <n v="2009"/>
    <n v="92.4"/>
    <s v="state board"/>
    <n v="4344"/>
    <x v="1"/>
    <x v="0"/>
    <x v="6"/>
    <n v="66.650000000000006"/>
    <n v="4344"/>
    <n v="0"/>
    <x v="7"/>
    <x v="0"/>
    <n v="510"/>
    <n v="555"/>
    <n v="535"/>
    <n v="-1"/>
    <n v="405"/>
    <n v="-1"/>
    <n v="346"/>
    <n v="-1"/>
    <n v="-1"/>
    <n v="-1"/>
    <n v="-1"/>
    <n v="0.70269999999999999"/>
    <n v="0.21240000000000001"/>
    <n v="0.62480000000000002"/>
    <n v="-0.36120000000000002"/>
    <n v="0.67210000000000003"/>
    <n v="360000"/>
    <x v="0"/>
    <x v="0"/>
    <n v="533.33333333333337"/>
  </r>
  <r>
    <n v="677102"/>
    <x v="0"/>
    <d v="1992-11-02T00:00:00"/>
    <n v="58.2"/>
    <s v="state board"/>
    <n v="2009"/>
    <n v="69.599999999999994"/>
    <s v="state board"/>
    <n v="8954"/>
    <x v="1"/>
    <x v="0"/>
    <x v="6"/>
    <n v="66.2"/>
    <n v="8954"/>
    <n v="0"/>
    <x v="12"/>
    <x v="0"/>
    <n v="465"/>
    <n v="510"/>
    <n v="455"/>
    <n v="0.69447932770846299"/>
    <n v="-1"/>
    <n v="366"/>
    <n v="-1"/>
    <n v="-1"/>
    <n v="-1"/>
    <n v="366"/>
    <n v="-1"/>
    <n v="-1.5952999999999999"/>
    <n v="0.21240000000000001"/>
    <n v="0.77849999999999997"/>
    <n v="1.0333000000000001"/>
    <n v="1.0553999999999999"/>
    <n v="170000"/>
    <x v="1"/>
    <x v="0"/>
    <n v="476.66666666666669"/>
  </r>
  <r>
    <n v="243794"/>
    <x v="1"/>
    <d v="1989-05-31T00:00:00"/>
    <n v="80.2"/>
    <s v="cbse"/>
    <n v="2007"/>
    <n v="77.2"/>
    <s v="cbse"/>
    <n v="2656"/>
    <x v="1"/>
    <x v="0"/>
    <x v="12"/>
    <n v="79"/>
    <n v="2656"/>
    <n v="0"/>
    <x v="8"/>
    <x v="2"/>
    <n v="695"/>
    <n v="445"/>
    <n v="585"/>
    <n v="0.91077016424602197"/>
    <n v="-1"/>
    <n v="433"/>
    <n v="-1"/>
    <n v="-1"/>
    <n v="-1"/>
    <n v="-1"/>
    <n v="-1"/>
    <n v="4.6399999999999997E-2"/>
    <n v="0.96879999999999999"/>
    <n v="1.2524999999999999"/>
    <n v="0.17979999999999999"/>
    <n v="0.18640000000000001"/>
    <n v="475000"/>
    <x v="0"/>
    <x v="0"/>
    <n v="575"/>
  </r>
  <r>
    <n v="1123216"/>
    <x v="1"/>
    <d v="1989-11-12T00:00:00"/>
    <n v="65"/>
    <s v="state board"/>
    <n v="2007"/>
    <n v="62"/>
    <s v="state board"/>
    <n v="1060"/>
    <x v="1"/>
    <x v="0"/>
    <x v="6"/>
    <n v="60"/>
    <n v="1060"/>
    <n v="0"/>
    <x v="10"/>
    <x v="3"/>
    <n v="385"/>
    <n v="510"/>
    <n v="295"/>
    <n v="0.43696264805685903"/>
    <n v="335"/>
    <n v="-1"/>
    <n v="-1"/>
    <n v="-1"/>
    <n v="-1"/>
    <n v="324"/>
    <n v="-1"/>
    <n v="0.84630000000000005"/>
    <n v="0.87839999999999996"/>
    <n v="-0.6048"/>
    <n v="-0.74150000000000005"/>
    <n v="1.2470000000000001"/>
    <n v="100000"/>
    <x v="1"/>
    <x v="0"/>
    <n v="396.66666666666669"/>
  </r>
  <r>
    <n v="436253"/>
    <x v="0"/>
    <d v="1989-10-29T00:00:00"/>
    <n v="84.14"/>
    <s v="cbse"/>
    <n v="2007"/>
    <n v="73.61"/>
    <s v="cbse"/>
    <n v="48"/>
    <x v="0"/>
    <x v="0"/>
    <x v="7"/>
    <n v="76.09"/>
    <n v="48"/>
    <n v="1"/>
    <x v="0"/>
    <x v="3"/>
    <n v="445"/>
    <n v="475"/>
    <n v="595"/>
    <n v="0.79358061454850604"/>
    <n v="495"/>
    <n v="-1"/>
    <n v="-1"/>
    <n v="-1"/>
    <n v="-1"/>
    <n v="-1"/>
    <n v="-1"/>
    <n v="-1.8083"/>
    <n v="3.2800000000000003E-2"/>
    <n v="-1.0697000000000001"/>
    <n v="-5.5199999999999999E-2"/>
    <n v="-0.76149999999999995"/>
    <n v="200000"/>
    <x v="1"/>
    <x v="0"/>
    <n v="505"/>
  </r>
  <r>
    <n v="1171988"/>
    <x v="0"/>
    <d v="1991-10-07T00:00:00"/>
    <n v="90"/>
    <s v="state board"/>
    <n v="2009"/>
    <n v="91.8"/>
    <s v="state board"/>
    <n v="631"/>
    <x v="1"/>
    <x v="0"/>
    <x v="6"/>
    <n v="75"/>
    <n v="631"/>
    <n v="0"/>
    <x v="21"/>
    <x v="0"/>
    <n v="560"/>
    <n v="520"/>
    <n v="390"/>
    <n v="-1"/>
    <n v="-1"/>
    <n v="-1"/>
    <n v="-1"/>
    <n v="-1"/>
    <n v="-1"/>
    <n v="-1"/>
    <n v="-1"/>
    <n v="0.55910000000000004"/>
    <n v="0.21240000000000001"/>
    <n v="-0.75849999999999995"/>
    <n v="0.39950000000000002"/>
    <n v="0.67210000000000003"/>
    <n v="320000"/>
    <x v="0"/>
    <x v="0"/>
    <n v="490"/>
  </r>
  <r>
    <n v="267894"/>
    <x v="1"/>
    <d v="1988-01-09T00:00:00"/>
    <n v="76.599999999999994"/>
    <s v="cbse"/>
    <n v="2005"/>
    <n v="65.599999999999994"/>
    <s v="cbse"/>
    <n v="462"/>
    <x v="1"/>
    <x v="0"/>
    <x v="6"/>
    <n v="58"/>
    <n v="462"/>
    <n v="1"/>
    <x v="9"/>
    <x v="2"/>
    <n v="455"/>
    <n v="475"/>
    <n v="665"/>
    <n v="0.91077016424602197"/>
    <n v="-1"/>
    <n v="433"/>
    <n v="-1"/>
    <n v="-1"/>
    <n v="-1"/>
    <n v="286"/>
    <n v="-1"/>
    <n v="-0.1082"/>
    <n v="-0.74729999999999996"/>
    <n v="-1.0697000000000001"/>
    <n v="0.5323"/>
    <n v="-0.87990000000000002"/>
    <n v="190000"/>
    <x v="1"/>
    <x v="0"/>
    <n v="531.66666666666663"/>
  </r>
  <r>
    <n v="807306"/>
    <x v="1"/>
    <d v="1988-06-11T00:00:00"/>
    <n v="54.8"/>
    <s v="cbse"/>
    <n v="2005"/>
    <n v="52.8"/>
    <s v="cbse"/>
    <n v="11759"/>
    <x v="1"/>
    <x v="2"/>
    <x v="8"/>
    <n v="72.27"/>
    <n v="11759"/>
    <n v="0"/>
    <x v="14"/>
    <x v="1"/>
    <n v="335"/>
    <n v="570"/>
    <n v="515"/>
    <n v="0.84224832225783597"/>
    <n v="605"/>
    <n v="-1"/>
    <n v="469"/>
    <n v="-1"/>
    <n v="-1"/>
    <n v="-1"/>
    <n v="-1"/>
    <n v="-1.7388999999999999"/>
    <n v="-1.4525999999999999"/>
    <n v="-1.3733"/>
    <n v="0.2727"/>
    <n v="-2.0105"/>
    <n v="150000"/>
    <x v="1"/>
    <x v="0"/>
    <n v="473.33333333333331"/>
  </r>
  <r>
    <n v="484152"/>
    <x v="1"/>
    <d v="1991-05-16T00:00:00"/>
    <n v="89"/>
    <s v="state board"/>
    <n v="2009"/>
    <n v="78"/>
    <s v="state board"/>
    <n v="2665"/>
    <x v="1"/>
    <x v="0"/>
    <x v="2"/>
    <n v="70.260000000000005"/>
    <n v="2665"/>
    <n v="0"/>
    <x v="2"/>
    <x v="0"/>
    <n v="415"/>
    <n v="415"/>
    <n v="425"/>
    <n v="0.69447932770846299"/>
    <n v="375"/>
    <n v="366"/>
    <n v="-1"/>
    <n v="-1"/>
    <n v="-1"/>
    <n v="260"/>
    <n v="-1"/>
    <n v="-0.1082"/>
    <n v="1.2807999999999999"/>
    <n v="0.52690000000000003"/>
    <n v="-0.52529999999999999"/>
    <n v="6.7900000000000002E-2"/>
    <n v="400000"/>
    <x v="0"/>
    <x v="0"/>
    <n v="418.33333333333331"/>
  </r>
  <r>
    <n v="1269213"/>
    <x v="1"/>
    <d v="1989-01-31T00:00:00"/>
    <n v="68"/>
    <s v="cbse"/>
    <n v="2009"/>
    <n v="64.8"/>
    <s v="cbse"/>
    <n v="5483"/>
    <x v="1"/>
    <x v="0"/>
    <x v="1"/>
    <n v="74"/>
    <n v="5483"/>
    <n v="1"/>
    <x v="5"/>
    <x v="1"/>
    <n v="525"/>
    <n v="580"/>
    <n v="595"/>
    <n v="0.81941652983588797"/>
    <n v="505"/>
    <n v="-1"/>
    <n v="-1"/>
    <n v="-1"/>
    <n v="-1"/>
    <n v="-1"/>
    <n v="-1"/>
    <n v="-1.0207999999999999"/>
    <n v="0.21240000000000001"/>
    <n v="-0.14369999999999999"/>
    <n v="1.1600999999999999"/>
    <n v="-0.66920000000000002"/>
    <n v="120000"/>
    <x v="1"/>
    <x v="0"/>
    <n v="566.66666666666663"/>
  </r>
  <r>
    <n v="1266709"/>
    <x v="1"/>
    <d v="1992-01-18T00:00:00"/>
    <n v="73"/>
    <s v="state board"/>
    <n v="2009"/>
    <n v="66"/>
    <s v="state board"/>
    <n v="987"/>
    <x v="1"/>
    <x v="0"/>
    <x v="1"/>
    <n v="70"/>
    <n v="987"/>
    <n v="0"/>
    <x v="10"/>
    <x v="1"/>
    <n v="315"/>
    <n v="530"/>
    <n v="380"/>
    <n v="0.35653648772447499"/>
    <n v="275"/>
    <n v="-1"/>
    <n v="346"/>
    <n v="-1"/>
    <n v="-1"/>
    <n v="-1"/>
    <n v="-1"/>
    <n v="1.9953000000000001"/>
    <n v="0.87839999999999996"/>
    <n v="0.47110000000000002"/>
    <n v="-1.6289"/>
    <n v="0.48049999999999998"/>
    <n v="195000"/>
    <x v="1"/>
    <x v="0"/>
    <n v="408.33333333333331"/>
  </r>
  <r>
    <n v="206734"/>
    <x v="1"/>
    <d v="1988-11-07T00:00:00"/>
    <n v="60"/>
    <n v="0"/>
    <n v="2004"/>
    <n v="59"/>
    <n v="0"/>
    <n v="144"/>
    <x v="1"/>
    <x v="0"/>
    <x v="7"/>
    <n v="67"/>
    <n v="144"/>
    <n v="0"/>
    <x v="1"/>
    <x v="2"/>
    <n v="515"/>
    <n v="555"/>
    <n v="425"/>
    <n v="0.60005718233834104"/>
    <n v="435"/>
    <n v="-1"/>
    <n v="-1"/>
    <n v="-1"/>
    <n v="-1"/>
    <n v="-1"/>
    <n v="-1"/>
    <n v="-0.88099999999999901"/>
    <n v="-0.27929999999999999"/>
    <n v="-0.63429999999999997"/>
    <n v="-0.64280000000000004"/>
    <n v="-2.9731000000000001"/>
    <n v="675000"/>
    <x v="2"/>
    <x v="0"/>
    <n v="498.33333333333331"/>
  </r>
  <r>
    <n v="918889"/>
    <x v="1"/>
    <d v="1993-12-09T00:00:00"/>
    <n v="55"/>
    <s v="state board"/>
    <n v="2010"/>
    <n v="70.400000000000006"/>
    <s v="state board"/>
    <n v="6408"/>
    <x v="1"/>
    <x v="0"/>
    <x v="6"/>
    <n v="61.4"/>
    <n v="6408"/>
    <n v="0"/>
    <x v="1"/>
    <x v="1"/>
    <n v="405"/>
    <n v="495"/>
    <n v="415"/>
    <n v="0.64938971484669095"/>
    <n v="-1"/>
    <n v="356"/>
    <n v="-1"/>
    <n v="-1"/>
    <n v="-1"/>
    <n v="233"/>
    <n v="-1"/>
    <n v="0.12820000000000001"/>
    <n v="-0.4536"/>
    <n v="1.3933"/>
    <n v="0.90659999999999996"/>
    <n v="9.7299999999999998E-2"/>
    <n v="180000"/>
    <x v="1"/>
    <x v="0"/>
    <n v="438.33333333333331"/>
  </r>
  <r>
    <n v="752115"/>
    <x v="1"/>
    <d v="1991-10-29T00:00:00"/>
    <n v="89"/>
    <s v="cbse"/>
    <n v="2008"/>
    <n v="63"/>
    <s v="cbse"/>
    <n v="5483"/>
    <x v="1"/>
    <x v="0"/>
    <x v="5"/>
    <n v="75.2"/>
    <n v="5483"/>
    <n v="1"/>
    <x v="5"/>
    <x v="0"/>
    <n v="675"/>
    <n v="595"/>
    <n v="695"/>
    <n v="0.86468541337008498"/>
    <n v="525"/>
    <n v="-1"/>
    <n v="-1"/>
    <n v="-1"/>
    <n v="-1"/>
    <n v="-1"/>
    <n v="-1"/>
    <n v="1.5644"/>
    <n v="0.71189999999999998"/>
    <n v="-0.6048"/>
    <n v="-0.995"/>
    <n v="-0.66920000000000002"/>
    <n v="300000"/>
    <x v="0"/>
    <x v="0"/>
    <n v="655"/>
  </r>
  <r>
    <n v="41012"/>
    <x v="1"/>
    <d v="1986-04-20T00:00:00"/>
    <n v="81"/>
    <s v="icse"/>
    <n v="2005"/>
    <n v="77"/>
    <s v="mp"/>
    <n v="402"/>
    <x v="0"/>
    <x v="0"/>
    <x v="2"/>
    <n v="77"/>
    <n v="402"/>
    <n v="0"/>
    <x v="13"/>
    <x v="4"/>
    <n v="655"/>
    <n v="735"/>
    <n v="755"/>
    <n v="0.985461394326131"/>
    <n v="575"/>
    <n v="500"/>
    <n v="-1"/>
    <n v="-1"/>
    <n v="-1"/>
    <n v="-1"/>
    <n v="-1"/>
    <n v="-0.1082"/>
    <n v="0.50080000000000002"/>
    <n v="1.2524999999999999"/>
    <n v="-1.7003999999999999"/>
    <n v="0.50239999999999996"/>
    <n v="370000"/>
    <x v="0"/>
    <x v="0"/>
    <n v="715"/>
  </r>
  <r>
    <n v="333439"/>
    <x v="1"/>
    <d v="1991-09-20T00:00:00"/>
    <n v="67"/>
    <s v="uttrakhand board"/>
    <n v="2008"/>
    <n v="76"/>
    <s v="uttrakhand board"/>
    <n v="6434"/>
    <x v="1"/>
    <x v="0"/>
    <x v="23"/>
    <n v="58"/>
    <n v="6434"/>
    <n v="0"/>
    <x v="14"/>
    <x v="3"/>
    <n v="345"/>
    <n v="525"/>
    <n v="325"/>
    <n v="0.37113866563506098"/>
    <n v="115"/>
    <n v="366"/>
    <n v="-1"/>
    <n v="-1"/>
    <n v="-1"/>
    <n v="-1"/>
    <n v="320"/>
    <n v="-1.8083"/>
    <n v="-1.9953000000000001"/>
    <n v="-1.2148000000000001"/>
    <n v="-0.26086999999999999"/>
    <n v="-3.1311"/>
    <n v="290000"/>
    <x v="1"/>
    <x v="0"/>
    <n v="398.33333333333331"/>
  </r>
  <r>
    <n v="933812"/>
    <x v="1"/>
    <d v="1992-01-09T00:00:00"/>
    <n v="69"/>
    <s v="cbse"/>
    <n v="2010"/>
    <n v="69"/>
    <s v="cbse"/>
    <n v="5298"/>
    <x v="1"/>
    <x v="0"/>
    <x v="12"/>
    <n v="71"/>
    <n v="5298"/>
    <n v="0"/>
    <x v="3"/>
    <x v="1"/>
    <n v="510"/>
    <n v="475"/>
    <n v="400"/>
    <n v="0.29876912856399401"/>
    <n v="465"/>
    <n v="-1"/>
    <n v="-1"/>
    <n v="-1"/>
    <n v="356"/>
    <n v="-1"/>
    <n v="-1"/>
    <n v="1.1335999999999999"/>
    <n v="1.0448999999999999"/>
    <n v="0.77849999999999997"/>
    <n v="-2.3895"/>
    <n v="-0.28589999999999999"/>
    <n v="310000"/>
    <x v="0"/>
    <x v="0"/>
    <n v="461.66666666666669"/>
  </r>
  <r>
    <n v="1158194"/>
    <x v="1"/>
    <d v="1992-06-16T00:00:00"/>
    <n v="74.5"/>
    <s v="state board"/>
    <n v="2008"/>
    <n v="65.400000000000006"/>
    <s v="state board"/>
    <n v="3579"/>
    <x v="1"/>
    <x v="2"/>
    <x v="8"/>
    <n v="73.55"/>
    <n v="3579"/>
    <n v="0"/>
    <x v="1"/>
    <x v="5"/>
    <n v="405"/>
    <n v="370"/>
    <n v="295"/>
    <n v="0.35653648772447499"/>
    <n v="455"/>
    <n v="-1"/>
    <n v="346"/>
    <n v="-1"/>
    <n v="-1"/>
    <n v="-1"/>
    <n v="-1"/>
    <n v="1.4208000000000001"/>
    <n v="0.21240000000000001"/>
    <n v="1.0859000000000001"/>
    <n v="-0.4879"/>
    <n v="-0.86080000000000001"/>
    <n v="200000"/>
    <x v="1"/>
    <x v="0"/>
    <n v="356.66666666666669"/>
  </r>
  <r>
    <n v="359057"/>
    <x v="1"/>
    <d v="1990-05-31T00:00:00"/>
    <n v="89.4"/>
    <s v="cbse"/>
    <n v="2008"/>
    <n v="86.4"/>
    <s v="cbse"/>
    <n v="44"/>
    <x v="1"/>
    <x v="0"/>
    <x v="12"/>
    <n v="72.62"/>
    <n v="44"/>
    <n v="0"/>
    <x v="1"/>
    <x v="3"/>
    <n v="485"/>
    <n v="445"/>
    <n v="595"/>
    <n v="0.22948175491175499"/>
    <n v="-1"/>
    <n v="266"/>
    <n v="-1"/>
    <n v="-1"/>
    <n v="-1"/>
    <n v="-1"/>
    <n v="-1"/>
    <n v="0.51"/>
    <n v="0.14979999999999999"/>
    <n v="0.27289999999999998"/>
    <n v="1.8249"/>
    <n v="0.18640000000000001"/>
    <n v="345000"/>
    <x v="0"/>
    <x v="0"/>
    <n v="508.33333333333331"/>
  </r>
  <r>
    <n v="214454"/>
    <x v="0"/>
    <d v="1989-08-30T00:00:00"/>
    <n v="74.599999999999994"/>
    <s v="cbse"/>
    <n v="2006"/>
    <n v="68.599999999999994"/>
    <s v="cbse"/>
    <n v="44"/>
    <x v="1"/>
    <x v="0"/>
    <x v="7"/>
    <n v="77"/>
    <n v="44"/>
    <n v="0"/>
    <x v="1"/>
    <x v="3"/>
    <n v="395"/>
    <n v="435"/>
    <n v="575"/>
    <n v="0.73579570922465598"/>
    <n v="475"/>
    <n v="-1"/>
    <n v="-1"/>
    <n v="-1"/>
    <n v="-1"/>
    <n v="-1"/>
    <n v="-1"/>
    <n v="0.2009"/>
    <n v="-0.27929999999999999"/>
    <n v="-0.48909999999999998"/>
    <n v="1.1198999999999999"/>
    <n v="-0.44550000000000001"/>
    <n v="190000"/>
    <x v="1"/>
    <x v="0"/>
    <n v="468.33333333333331"/>
  </r>
  <r>
    <n v="192966"/>
    <x v="0"/>
    <d v="1988-08-20T00:00:00"/>
    <n v="58"/>
    <n v="0"/>
    <n v="2005"/>
    <n v="55"/>
    <n v="0"/>
    <n v="893"/>
    <x v="1"/>
    <x v="2"/>
    <x v="8"/>
    <n v="72"/>
    <n v="893"/>
    <n v="0"/>
    <x v="1"/>
    <x v="2"/>
    <n v="445"/>
    <n v="395"/>
    <n v="455"/>
    <n v="0.63597875645679403"/>
    <n v="445"/>
    <n v="-1"/>
    <n v="-1"/>
    <n v="-1"/>
    <n v="-1"/>
    <n v="-1"/>
    <n v="-1"/>
    <n v="-0.26279999999999998"/>
    <n v="0.1888"/>
    <n v="0.2366"/>
    <n v="1.2374000000000001"/>
    <n v="0.81830000000000003"/>
    <n v="200000"/>
    <x v="1"/>
    <x v="0"/>
    <n v="431.66666666666669"/>
  </r>
  <r>
    <n v="642404"/>
    <x v="1"/>
    <d v="1992-07-01T00:00:00"/>
    <n v="92"/>
    <s v="cbse"/>
    <n v="2009"/>
    <n v="90.2"/>
    <s v="state board"/>
    <n v="436"/>
    <x v="0"/>
    <x v="0"/>
    <x v="23"/>
    <n v="77.78"/>
    <n v="436"/>
    <n v="0"/>
    <x v="14"/>
    <x v="0"/>
    <n v="730"/>
    <n v="655"/>
    <n v="780"/>
    <n v="0.67964464092447197"/>
    <n v="-1"/>
    <n v="-1"/>
    <n v="-1"/>
    <n v="-1"/>
    <n v="-1"/>
    <n v="-1"/>
    <n v="388"/>
    <n v="0.84630000000000005"/>
    <n v="0.87839999999999996"/>
    <n v="0.47110000000000002"/>
    <n v="-2.0091999999999999"/>
    <n v="-0.28589999999999999"/>
    <n v="600000"/>
    <x v="0"/>
    <x v="0"/>
    <n v="721.66666666666663"/>
  </r>
  <r>
    <n v="416040"/>
    <x v="1"/>
    <d v="1990-04-03T00:00:00"/>
    <n v="80.599999999999994"/>
    <n v="0"/>
    <n v="2007"/>
    <n v="67"/>
    <n v="0"/>
    <n v="53"/>
    <x v="1"/>
    <x v="0"/>
    <x v="5"/>
    <n v="63.19"/>
    <n v="53"/>
    <n v="0"/>
    <x v="1"/>
    <x v="3"/>
    <n v="465"/>
    <n v="435"/>
    <n v="585"/>
    <n v="0.76567358123401097"/>
    <n v="485"/>
    <n v="-1"/>
    <n v="-1"/>
    <n v="-1"/>
    <n v="-1"/>
    <n v="-1"/>
    <n v="-1"/>
    <n v="0.626"/>
    <n v="3.2800000000000003E-2"/>
    <n v="1.5427999999999999"/>
    <n v="0.62039999999999995"/>
    <n v="-0.28749999999999998"/>
    <n v="400000"/>
    <x v="0"/>
    <x v="0"/>
    <n v="495"/>
  </r>
  <r>
    <n v="1061749"/>
    <x v="0"/>
    <d v="1989-03-10T00:00:00"/>
    <n v="80"/>
    <s v="state board"/>
    <n v="2007"/>
    <n v="60"/>
    <s v="state board"/>
    <n v="3724"/>
    <x v="1"/>
    <x v="2"/>
    <x v="8"/>
    <n v="68"/>
    <n v="3724"/>
    <n v="1"/>
    <x v="6"/>
    <x v="0"/>
    <n v="430"/>
    <n v="395"/>
    <n v="380"/>
    <n v="0.16563309151247599"/>
    <n v="305"/>
    <n v="-1"/>
    <n v="-1"/>
    <n v="-1"/>
    <n v="-1"/>
    <n v="-1"/>
    <n v="-1"/>
    <n v="1.1335999999999999"/>
    <n v="1.2114"/>
    <n v="1.7007000000000001"/>
    <n v="-0.86819999999999997"/>
    <n v="1.6302000000000001"/>
    <n v="110000"/>
    <x v="1"/>
    <x v="0"/>
    <n v="401.66666666666669"/>
  </r>
  <r>
    <n v="1013562"/>
    <x v="0"/>
    <d v="1991-10-04T00:00:00"/>
    <n v="64"/>
    <s v="icse"/>
    <n v="2009"/>
    <n v="60"/>
    <s v="cbse"/>
    <n v="904"/>
    <x v="1"/>
    <x v="0"/>
    <x v="13"/>
    <n v="65"/>
    <n v="904"/>
    <n v="1"/>
    <x v="9"/>
    <x v="0"/>
    <n v="665"/>
    <n v="555"/>
    <n v="310"/>
    <n v="0.45087658448345103"/>
    <n v="395"/>
    <n v="-1"/>
    <n v="-1"/>
    <n v="-1"/>
    <n v="-1"/>
    <n v="-1"/>
    <n v="-1"/>
    <n v="-1.54E-2"/>
    <n v="1.3778999999999999"/>
    <n v="1.7007000000000001"/>
    <n v="-1.1217999999999999"/>
    <n v="0.86370000000000002"/>
    <n v="205000"/>
    <x v="1"/>
    <x v="0"/>
    <n v="510"/>
  </r>
  <r>
    <n v="215639"/>
    <x v="1"/>
    <d v="1989-04-20T00:00:00"/>
    <n v="81.599999999999994"/>
    <s v="cbse"/>
    <n v="2007"/>
    <n v="72.2"/>
    <s v="cbse"/>
    <n v="5026"/>
    <x v="1"/>
    <x v="0"/>
    <x v="4"/>
    <n v="65"/>
    <n v="5026"/>
    <n v="0"/>
    <x v="10"/>
    <x v="2"/>
    <n v="665"/>
    <n v="525"/>
    <n v="595"/>
    <n v="0.75537512089554804"/>
    <n v="345"/>
    <n v="-1"/>
    <n v="-1"/>
    <n v="446"/>
    <n v="-1"/>
    <n v="-1"/>
    <n v="-1"/>
    <n v="-3.3538999999999999"/>
    <n v="0.50080000000000002"/>
    <n v="-0.1988"/>
    <n v="0.88480000000000003"/>
    <n v="-0.9194"/>
    <n v="370000"/>
    <x v="0"/>
    <x v="0"/>
    <n v="595"/>
  </r>
  <r>
    <n v="534043"/>
    <x v="1"/>
    <d v="1990-08-30T00:00:00"/>
    <n v="78"/>
    <s v="nagpur"/>
    <n v="2008"/>
    <n v="64"/>
    <s v="nagpur"/>
    <n v="11583"/>
    <x v="1"/>
    <x v="0"/>
    <x v="4"/>
    <n v="58"/>
    <n v="11583"/>
    <n v="0"/>
    <x v="2"/>
    <x v="0"/>
    <n v="405"/>
    <n v="510"/>
    <n v="470"/>
    <n v="0.41433742642275101"/>
    <n v="-1"/>
    <n v="-1"/>
    <n v="-1"/>
    <n v="366"/>
    <n v="-1"/>
    <n v="-1"/>
    <n v="-1"/>
    <n v="0.39410000000000001"/>
    <n v="0.1888"/>
    <n v="0.38169999999999998"/>
    <n v="1.0610999999999999"/>
    <n v="0.18640000000000001"/>
    <n v="120000"/>
    <x v="1"/>
    <x v="0"/>
    <n v="461.66666666666669"/>
  </r>
  <r>
    <n v="244386"/>
    <x v="1"/>
    <d v="1988-10-09T00:00:00"/>
    <n v="71"/>
    <s v="icse"/>
    <n v="2007"/>
    <n v="62"/>
    <s v="cbse"/>
    <n v="3427"/>
    <x v="1"/>
    <x v="0"/>
    <x v="6"/>
    <n v="70"/>
    <n v="3427"/>
    <n v="0"/>
    <x v="10"/>
    <x v="2"/>
    <n v="475"/>
    <n v="385"/>
    <n v="545"/>
    <n v="0.37605958665154499"/>
    <n v="425"/>
    <n v="300"/>
    <n v="-1"/>
    <n v="-1"/>
    <n v="-1"/>
    <n v="393"/>
    <n v="-1"/>
    <n v="0.51"/>
    <n v="-0.43530000000000002"/>
    <n v="-0.34399999999999997"/>
    <n v="0.29730000000000001"/>
    <n v="-0.1295"/>
    <n v="225000"/>
    <x v="1"/>
    <x v="0"/>
    <n v="468.33333333333331"/>
  </r>
  <r>
    <n v="1097167"/>
    <x v="0"/>
    <d v="1993-02-23T00:00:00"/>
    <n v="85"/>
    <s v="state board"/>
    <n v="2010"/>
    <n v="81"/>
    <s v="state board"/>
    <n v="9198"/>
    <x v="1"/>
    <x v="0"/>
    <x v="1"/>
    <n v="76.400000000000006"/>
    <n v="9198"/>
    <n v="1"/>
    <x v="6"/>
    <x v="1"/>
    <n v="490"/>
    <n v="555"/>
    <n v="560"/>
    <n v="0.84224832225783597"/>
    <n v="475"/>
    <n v="-1"/>
    <n v="469"/>
    <n v="-1"/>
    <n v="-1"/>
    <n v="-1"/>
    <n v="-1"/>
    <n v="0.99"/>
    <n v="1.0448999999999999"/>
    <n v="0.77849999999999997"/>
    <n v="-0.4879"/>
    <n v="-9.4299999999999995E-2"/>
    <n v="400000"/>
    <x v="0"/>
    <x v="0"/>
    <n v="535"/>
  </r>
  <r>
    <n v="318391"/>
    <x v="0"/>
    <d v="1990-08-10T00:00:00"/>
    <n v="83.5"/>
    <s v="ssc"/>
    <n v="2008"/>
    <n v="94.2"/>
    <s v="ssc"/>
    <n v="5071"/>
    <x v="1"/>
    <x v="0"/>
    <x v="5"/>
    <n v="88.2"/>
    <n v="5071"/>
    <n v="0"/>
    <x v="7"/>
    <x v="3"/>
    <n v="515"/>
    <n v="475"/>
    <n v="445"/>
    <n v="0.67074315143312702"/>
    <n v="455"/>
    <n v="-1"/>
    <n v="-1"/>
    <n v="-1"/>
    <n v="-1"/>
    <n v="-1"/>
    <n v="-1"/>
    <n v="0.66459999999999997"/>
    <n v="1.4368000000000001"/>
    <n v="-5.3699999999999998E-2"/>
    <n v="0.88482999999999901"/>
    <n v="0.50239999999999996"/>
    <n v="425000"/>
    <x v="0"/>
    <x v="0"/>
    <n v="478.33333333333331"/>
  </r>
  <r>
    <n v="660954"/>
    <x v="1"/>
    <d v="1990-08-17T00:00:00"/>
    <n v="86"/>
    <s v="cbse"/>
    <n v="2009"/>
    <n v="61"/>
    <s v="cbse"/>
    <n v="11473"/>
    <x v="1"/>
    <x v="0"/>
    <x v="6"/>
    <n v="75"/>
    <n v="11473"/>
    <n v="1"/>
    <x v="3"/>
    <x v="0"/>
    <n v="570"/>
    <n v="470"/>
    <n v="530"/>
    <n v="0.124502074009537"/>
    <n v="355"/>
    <n v="233"/>
    <n v="-1"/>
    <n v="-1"/>
    <n v="-1"/>
    <n v="366"/>
    <n v="-1"/>
    <n v="-0.58989999999999998"/>
    <n v="-0.62009999999999998"/>
    <n v="1.3933"/>
    <n v="-0.36120000000000002"/>
    <n v="0.67210000000000003"/>
    <n v="265000"/>
    <x v="1"/>
    <x v="0"/>
    <n v="523.33333333333337"/>
  </r>
  <r>
    <n v="439125"/>
    <x v="1"/>
    <d v="1989-01-27T00:00:00"/>
    <n v="88.53"/>
    <s v="board of secondary education (bse) orissa"/>
    <n v="2007"/>
    <n v="83.88"/>
    <s v="certificate for higher secondary education (chse)orissa"/>
    <n v="3081"/>
    <x v="1"/>
    <x v="0"/>
    <x v="2"/>
    <n v="77.099999999999994"/>
    <n v="3081"/>
    <n v="0"/>
    <x v="10"/>
    <x v="3"/>
    <n v="595"/>
    <n v="585"/>
    <n v="565"/>
    <n v="0.96060325199705299"/>
    <n v="-1"/>
    <n v="466"/>
    <n v="-1"/>
    <n v="-1"/>
    <n v="-1"/>
    <n v="-1"/>
    <n v="-1"/>
    <n v="-1.1900999999999999"/>
    <n v="-0.66930000000000001"/>
    <n v="-1.4688000000000001"/>
    <n v="6.2300000000000001E-2"/>
    <n v="-1.3934"/>
    <n v="450000"/>
    <x v="0"/>
    <x v="0"/>
    <n v="581.66666666666663"/>
  </r>
  <r>
    <n v="611020"/>
    <x v="1"/>
    <d v="1992-08-07T00:00:00"/>
    <n v="86.6"/>
    <s v="state board"/>
    <n v="2009"/>
    <n v="78.400000000000006"/>
    <s v="state board"/>
    <n v="961"/>
    <x v="1"/>
    <x v="0"/>
    <x v="1"/>
    <n v="68.5"/>
    <n v="961"/>
    <n v="1"/>
    <x v="6"/>
    <x v="0"/>
    <n v="380"/>
    <n v="410"/>
    <n v="515"/>
    <n v="8.0055281340549497E-2"/>
    <n v="295"/>
    <n v="-1"/>
    <n v="253"/>
    <n v="-1"/>
    <n v="-1"/>
    <n v="-1"/>
    <n v="-1"/>
    <n v="-0.159"/>
    <n v="0.71189999999999998"/>
    <n v="-0.6048"/>
    <n v="0.5262"/>
    <n v="1.0553999999999999"/>
    <n v="240000"/>
    <x v="1"/>
    <x v="0"/>
    <n v="435"/>
  </r>
  <r>
    <n v="863437"/>
    <x v="1"/>
    <d v="1990-12-10T00:00:00"/>
    <n v="82"/>
    <s v="icse"/>
    <n v="2009"/>
    <n v="82"/>
    <s v="icse"/>
    <n v="10268"/>
    <x v="1"/>
    <x v="0"/>
    <x v="1"/>
    <n v="67"/>
    <n v="10268"/>
    <n v="1"/>
    <x v="9"/>
    <x v="0"/>
    <n v="660"/>
    <n v="610"/>
    <n v="705"/>
    <n v="0.91139527839132795"/>
    <n v="565"/>
    <n v="-1"/>
    <n v="500"/>
    <n v="-1"/>
    <n v="-1"/>
    <n v="-1"/>
    <n v="-1"/>
    <n v="0.70269999999999999"/>
    <n v="0.37890000000000001"/>
    <n v="-0.14369999999999999"/>
    <n v="-0.1076"/>
    <n v="0.67210000000000003"/>
    <n v="325000"/>
    <x v="0"/>
    <x v="0"/>
    <n v="658.33333333333337"/>
  </r>
  <r>
    <n v="340205"/>
    <x v="1"/>
    <d v="1991-04-07T00:00:00"/>
    <n v="72"/>
    <s v="cbse"/>
    <n v="2008"/>
    <n v="67"/>
    <s v="cbse"/>
    <n v="10932"/>
    <x v="1"/>
    <x v="0"/>
    <x v="6"/>
    <n v="61.8"/>
    <n v="10932"/>
    <n v="0"/>
    <x v="1"/>
    <x v="0"/>
    <n v="385"/>
    <n v="395"/>
    <n v="525"/>
    <n v="0.82466640067133201"/>
    <n v="215"/>
    <n v="400"/>
    <n v="-1"/>
    <n v="-1"/>
    <n v="-1"/>
    <n v="340"/>
    <n v="-1"/>
    <n v="-0.57189999999999996"/>
    <n v="0.50080000000000002"/>
    <n v="-5.3699999999999998E-2"/>
    <n v="1.1198299999999899"/>
    <n v="1.2527999999999999"/>
    <n v="300000"/>
    <x v="0"/>
    <x v="0"/>
    <n v="435"/>
  </r>
  <r>
    <n v="331251"/>
    <x v="0"/>
    <d v="1990-12-10T00:00:00"/>
    <n v="92"/>
    <s v="board of secondary education"/>
    <n v="2008"/>
    <n v="94.9"/>
    <s v="board of intermediate"/>
    <n v="9769"/>
    <x v="1"/>
    <x v="0"/>
    <x v="7"/>
    <n v="76"/>
    <n v="9769"/>
    <n v="1"/>
    <x v="6"/>
    <x v="3"/>
    <n v="595"/>
    <n v="475"/>
    <n v="684"/>
    <n v="0.91686996110361896"/>
    <n v="555"/>
    <n v="-1"/>
    <n v="-1"/>
    <n v="-1"/>
    <n v="-1"/>
    <n v="-1"/>
    <n v="-1"/>
    <n v="-0.4173"/>
    <n v="-0.20119999999999999"/>
    <n v="-0.38030000000000003"/>
    <n v="-0.4078"/>
    <n v="-0.9194"/>
    <n v="355000"/>
    <x v="0"/>
    <x v="0"/>
    <n v="584.66666666666663"/>
  </r>
  <r>
    <n v="265303"/>
    <x v="0"/>
    <d v="1989-10-06T00:00:00"/>
    <n v="94.8"/>
    <s v="state board"/>
    <n v="2007"/>
    <n v="84.09"/>
    <s v="state board"/>
    <n v="1263"/>
    <x v="1"/>
    <x v="0"/>
    <x v="7"/>
    <n v="72.8"/>
    <n v="1263"/>
    <n v="1"/>
    <x v="3"/>
    <x v="2"/>
    <n v="415"/>
    <n v="455"/>
    <n v="464"/>
    <n v="0.16563309151247599"/>
    <n v="305"/>
    <n v="-1"/>
    <n v="-1"/>
    <n v="-1"/>
    <n v="-1"/>
    <n v="-1"/>
    <n v="-1"/>
    <n v="-1.6537999999999999"/>
    <n v="-1.0592999999999999"/>
    <n v="-1.3599000000000001"/>
    <n v="-5.5199999999999999E-2"/>
    <n v="-1.7093"/>
    <n v="110000"/>
    <x v="1"/>
    <x v="0"/>
    <n v="444.66666666666669"/>
  </r>
  <r>
    <n v="519873"/>
    <x v="1"/>
    <d v="1991-04-05T00:00:00"/>
    <n v="82.24"/>
    <s v="kseeb"/>
    <n v="2008"/>
    <n v="62.5"/>
    <s v="karnataka pu board"/>
    <n v="129"/>
    <x v="1"/>
    <x v="1"/>
    <x v="5"/>
    <n v="73.099999999999994"/>
    <n v="129"/>
    <n v="0"/>
    <x v="3"/>
    <x v="5"/>
    <n v="495"/>
    <n v="345"/>
    <n v="375"/>
    <n v="0.41552455642203301"/>
    <n v="-1"/>
    <n v="400"/>
    <n v="-1"/>
    <n v="-1"/>
    <n v="-1"/>
    <n v="233"/>
    <n v="-1"/>
    <n v="0.626"/>
    <n v="0.81279999999999997"/>
    <n v="0.38169999999999998"/>
    <n v="-1.0541"/>
    <n v="0.34439999999999998"/>
    <n v="150000"/>
    <x v="1"/>
    <x v="0"/>
    <n v="405"/>
  </r>
  <r>
    <n v="1043020"/>
    <x v="1"/>
    <d v="1991-06-21T00:00:00"/>
    <n v="87"/>
    <s v="state board"/>
    <n v="2009"/>
    <n v="85"/>
    <s v="state board"/>
    <n v="4680"/>
    <x v="1"/>
    <x v="0"/>
    <x v="6"/>
    <n v="81"/>
    <n v="4680"/>
    <n v="1"/>
    <x v="3"/>
    <x v="0"/>
    <n v="455"/>
    <n v="485"/>
    <n v="605"/>
    <n v="-1"/>
    <n v="-1"/>
    <n v="-1"/>
    <n v="-1"/>
    <n v="-1"/>
    <n v="-1"/>
    <n v="-1"/>
    <n v="-1"/>
    <n v="0.66959999999999997"/>
    <n v="-0.13339999999999999"/>
    <n v="0.32919999999999999"/>
    <n v="-1.5899000000000001"/>
    <n v="-0.86080000000000001"/>
    <n v="335000"/>
    <x v="0"/>
    <x v="0"/>
    <n v="515"/>
  </r>
  <r>
    <n v="1284437"/>
    <x v="0"/>
    <d v="1992-11-16T00:00:00"/>
    <n v="90.6"/>
    <s v="cbse"/>
    <n v="2010"/>
    <n v="78.8"/>
    <s v="cbse"/>
    <n v="6874"/>
    <x v="1"/>
    <x v="0"/>
    <x v="1"/>
    <n v="79.569999999999993"/>
    <n v="6874"/>
    <n v="0"/>
    <x v="14"/>
    <x v="5"/>
    <n v="830"/>
    <n v="455"/>
    <n v="545"/>
    <n v="0.88412251159373501"/>
    <n v="535"/>
    <n v="-1"/>
    <n v="-1"/>
    <n v="-1"/>
    <n v="-1"/>
    <n v="-1"/>
    <n v="-1"/>
    <n v="0.55910000000000004"/>
    <n v="0.87839999999999996"/>
    <n v="0.77849999999999997"/>
    <n v="-1.3753"/>
    <n v="0.48049999999999998"/>
    <n v="200000"/>
    <x v="1"/>
    <x v="0"/>
    <n v="610"/>
  </r>
  <r>
    <n v="654308"/>
    <x v="0"/>
    <d v="1991-07-28T00:00:00"/>
    <n v="76"/>
    <s v="state board"/>
    <n v="2009"/>
    <n v="88"/>
    <s v="state board"/>
    <n v="9812"/>
    <x v="1"/>
    <x v="0"/>
    <x v="1"/>
    <n v="67"/>
    <n v="9812"/>
    <n v="1"/>
    <x v="6"/>
    <x v="0"/>
    <n v="520"/>
    <n v="620"/>
    <n v="665"/>
    <n v="0.86468541337008498"/>
    <n v="525"/>
    <n v="-1"/>
    <n v="-1"/>
    <n v="-1"/>
    <n v="-1"/>
    <n v="-1"/>
    <n v="-1"/>
    <n v="-0.159"/>
    <n v="0.37890000000000001"/>
    <n v="0.47110000000000002"/>
    <n v="-0.61470000000000002"/>
    <n v="9.7299999999999998E-2"/>
    <n v="300000"/>
    <x v="0"/>
    <x v="0"/>
    <n v="601.66666666666663"/>
  </r>
  <r>
    <n v="1081172"/>
    <x v="1"/>
    <d v="1991-09-13T00:00:00"/>
    <n v="67"/>
    <s v="cbse"/>
    <n v="2010"/>
    <n v="58"/>
    <s v="cbse"/>
    <n v="7814"/>
    <x v="1"/>
    <x v="0"/>
    <x v="5"/>
    <n v="84"/>
    <n v="7814"/>
    <n v="0"/>
    <x v="10"/>
    <x v="1"/>
    <n v="560"/>
    <n v="470"/>
    <n v="450"/>
    <n v="0.74475835400893897"/>
    <n v="285"/>
    <n v="-1"/>
    <n v="438"/>
    <n v="-1"/>
    <n v="-1"/>
    <n v="-1"/>
    <n v="-1"/>
    <n v="-0.73350000000000004"/>
    <n v="0.37890000000000001"/>
    <n v="0.77849999999999997"/>
    <n v="0.77980000000000005"/>
    <n v="0.86370000000000002"/>
    <n v="145000"/>
    <x v="1"/>
    <x v="0"/>
    <n v="493.33333333333331"/>
  </r>
  <r>
    <n v="591412"/>
    <x v="1"/>
    <d v="1991-02-03T00:00:00"/>
    <n v="90.1"/>
    <s v="cbse"/>
    <n v="2009"/>
    <n v="83.6"/>
    <s v="cbse"/>
    <n v="527"/>
    <x v="1"/>
    <x v="0"/>
    <x v="6"/>
    <n v="72"/>
    <n v="527"/>
    <n v="0"/>
    <x v="8"/>
    <x v="0"/>
    <n v="605"/>
    <n v="475"/>
    <n v="515"/>
    <n v="0.96060325199705299"/>
    <n v="-1"/>
    <n v="466"/>
    <n v="-1"/>
    <n v="-1"/>
    <n v="-1"/>
    <n v="-1"/>
    <n v="-1"/>
    <n v="-0.73350000000000004"/>
    <n v="0.5454"/>
    <n v="-0.91220000000000001"/>
    <n v="1.9199999999999998E-2"/>
    <n v="-9.4299999999999995E-2"/>
    <n v="200000"/>
    <x v="1"/>
    <x v="0"/>
    <n v="531.66666666666663"/>
  </r>
  <r>
    <n v="948250"/>
    <x v="1"/>
    <d v="1992-09-11T00:00:00"/>
    <n v="78"/>
    <s v="cbse"/>
    <n v="2010"/>
    <n v="68"/>
    <s v="cbse"/>
    <n v="2637"/>
    <x v="1"/>
    <x v="0"/>
    <x v="1"/>
    <n v="63.5"/>
    <n v="2637"/>
    <n v="0"/>
    <x v="8"/>
    <x v="1"/>
    <n v="625"/>
    <n v="485"/>
    <n v="235"/>
    <n v="0.84224832225783597"/>
    <n v="315"/>
    <n v="-1"/>
    <n v="469"/>
    <n v="-1"/>
    <n v="-1"/>
    <n v="-1"/>
    <n v="-1"/>
    <n v="-0.30270000000000002"/>
    <n v="0.21240000000000001"/>
    <n v="0.16370000000000001"/>
    <n v="0.1459"/>
    <n v="-9.4299999999999995E-2"/>
    <n v="205000"/>
    <x v="1"/>
    <x v="0"/>
    <n v="448.33333333333331"/>
  </r>
  <r>
    <n v="346395"/>
    <x v="1"/>
    <d v="1984-08-18T00:00:00"/>
    <n v="80.64"/>
    <s v="karnataka secondary education board"/>
    <n v="2009"/>
    <n v="64.45"/>
    <s v="s j polytechnic"/>
    <n v="316"/>
    <x v="1"/>
    <x v="0"/>
    <x v="6"/>
    <n v="63.66"/>
    <n v="316"/>
    <n v="1"/>
    <x v="9"/>
    <x v="3"/>
    <n v="605"/>
    <n v="595"/>
    <n v="475"/>
    <n v="0.82466640067133201"/>
    <n v="365"/>
    <n v="400"/>
    <n v="-1"/>
    <n v="-1"/>
    <n v="-1"/>
    <n v="473"/>
    <n v="-1"/>
    <n v="1.9011"/>
    <n v="1.2807999999999999"/>
    <n v="-5.3699999999999998E-2"/>
    <n v="3.3525"/>
    <n v="0.97629999999999995"/>
    <n v="140000"/>
    <x v="1"/>
    <x v="0"/>
    <n v="558.33333333333337"/>
  </r>
  <r>
    <n v="1248570"/>
    <x v="0"/>
    <d v="1993-06-05T00:00:00"/>
    <n v="63.8"/>
    <s v="bseb, patna"/>
    <n v="2010"/>
    <n v="69.599999999999994"/>
    <s v="bseb, patna"/>
    <n v="2285"/>
    <x v="1"/>
    <x v="0"/>
    <x v="6"/>
    <n v="81"/>
    <n v="2285"/>
    <n v="0"/>
    <x v="5"/>
    <x v="1"/>
    <n v="475"/>
    <n v="460"/>
    <n v="485"/>
    <n v="0.33878634721952799"/>
    <n v="415"/>
    <n v="292"/>
    <n v="-1"/>
    <n v="-1"/>
    <n v="-1"/>
    <n v="-1"/>
    <n v="-1"/>
    <n v="0.55910000000000004"/>
    <n v="0.71189999999999998"/>
    <n v="0.93220000000000003"/>
    <n v="1.5404"/>
    <n v="1.0553999999999999"/>
    <n v="225000"/>
    <x v="1"/>
    <x v="0"/>
    <n v="473.33333333333331"/>
  </r>
  <r>
    <n v="786671"/>
    <x v="1"/>
    <d v="1992-05-18T00:00:00"/>
    <n v="71.66"/>
    <s v="state board"/>
    <n v="2009"/>
    <n v="86.8"/>
    <s v="state board"/>
    <n v="11852"/>
    <x v="1"/>
    <x v="0"/>
    <x v="1"/>
    <n v="73.099999999999994"/>
    <n v="11852"/>
    <n v="0"/>
    <x v="7"/>
    <x v="0"/>
    <n v="465"/>
    <n v="545"/>
    <n v="545"/>
    <n v="0.90148957137103303"/>
    <n v="545"/>
    <n v="-1"/>
    <n v="-1"/>
    <n v="-1"/>
    <n v="-1"/>
    <n v="-1"/>
    <n v="-1"/>
    <n v="-0.44629999999999997"/>
    <n v="0.5454"/>
    <n v="0.47110000000000002"/>
    <n v="-0.2344"/>
    <n v="-0.66920000000000002"/>
    <n v="180000"/>
    <x v="1"/>
    <x v="0"/>
    <n v="518.33333333333337"/>
  </r>
  <r>
    <n v="263961"/>
    <x v="0"/>
    <d v="1988-06-02T00:00:00"/>
    <n v="68.5"/>
    <n v="0"/>
    <n v="2005"/>
    <n v="61.85"/>
    <n v="0"/>
    <n v="2513"/>
    <x v="1"/>
    <x v="2"/>
    <x v="8"/>
    <n v="75.81"/>
    <n v="2513"/>
    <n v="0"/>
    <x v="12"/>
    <x v="2"/>
    <n v="365"/>
    <n v="355"/>
    <n v="415"/>
    <n v="0.67074315143312702"/>
    <n v="455"/>
    <n v="-1"/>
    <n v="-1"/>
    <n v="-1"/>
    <n v="-1"/>
    <n v="-1"/>
    <n v="-1"/>
    <n v="-0.26279999999999998"/>
    <n v="-0.59130000000000005"/>
    <n v="-5.3699999999999998E-2"/>
    <n v="-5.5199999999999999E-2"/>
    <n v="0.97629999999999995"/>
    <n v="300000"/>
    <x v="0"/>
    <x v="0"/>
    <n v="378.33333333333331"/>
  </r>
  <r>
    <n v="820222"/>
    <x v="1"/>
    <d v="1991-01-11T00:00:00"/>
    <n v="85.75"/>
    <s v="state board"/>
    <n v="2009"/>
    <n v="64.8"/>
    <s v="state board"/>
    <n v="14381"/>
    <x v="1"/>
    <x v="0"/>
    <x v="27"/>
    <n v="74"/>
    <n v="14381"/>
    <n v="1"/>
    <x v="5"/>
    <x v="0"/>
    <n v="590"/>
    <n v="545"/>
    <n v="470"/>
    <n v="-1"/>
    <n v="-1"/>
    <n v="-1"/>
    <n v="-1"/>
    <n v="-1"/>
    <n v="-1"/>
    <n v="-1"/>
    <n v="-1"/>
    <n v="-1.0207999999999999"/>
    <n v="-0.28710000000000002"/>
    <n v="-0.4511"/>
    <n v="0.39950000000000002"/>
    <n v="-0.66920000000000002"/>
    <n v="130000"/>
    <x v="1"/>
    <x v="0"/>
    <n v="535"/>
  </r>
  <r>
    <n v="262768"/>
    <x v="1"/>
    <d v="1989-12-24T00:00:00"/>
    <n v="83.6"/>
    <n v="0"/>
    <n v="2006"/>
    <n v="79.599999999999994"/>
    <n v="0"/>
    <n v="11025"/>
    <x v="1"/>
    <x v="0"/>
    <x v="3"/>
    <n v="87.6"/>
    <n v="11025"/>
    <n v="0"/>
    <x v="1"/>
    <x v="2"/>
    <n v="605"/>
    <n v="515"/>
    <n v="445"/>
    <n v="-1"/>
    <n v="-1"/>
    <n v="-1"/>
    <n v="-1"/>
    <n v="-1"/>
    <n v="-1"/>
    <n v="-1"/>
    <n v="-1"/>
    <n v="0.35549999999999998"/>
    <n v="0.81279999999999997"/>
    <n v="-5.3699999999999998E-2"/>
    <n v="1.9423999999999999"/>
    <n v="0.18640000000000001"/>
    <n v="215000"/>
    <x v="1"/>
    <x v="0"/>
    <n v="521.66666666666663"/>
  </r>
  <r>
    <n v="542295"/>
    <x v="1"/>
    <d v="1990-06-23T00:00:00"/>
    <n v="62.1"/>
    <s v="state board"/>
    <n v="2008"/>
    <n v="66"/>
    <s v="state board"/>
    <n v="350"/>
    <x v="1"/>
    <x v="0"/>
    <x v="12"/>
    <n v="74.739999999999995"/>
    <n v="350"/>
    <n v="0"/>
    <x v="1"/>
    <x v="0"/>
    <n v="300"/>
    <n v="410"/>
    <n v="430"/>
    <n v="0.33618506604239901"/>
    <n v="-1"/>
    <n v="-1"/>
    <n v="-1"/>
    <n v="-1"/>
    <n v="366"/>
    <n v="-1"/>
    <n v="-1"/>
    <n v="0.97370000000000001"/>
    <n v="-0.27929999999999999"/>
    <n v="-1.5051000000000001"/>
    <n v="-0.34899999999999998"/>
    <n v="-0.9194"/>
    <n v="180000"/>
    <x v="1"/>
    <x v="0"/>
    <n v="380"/>
  </r>
  <r>
    <n v="1233512"/>
    <x v="1"/>
    <d v="1992-08-23T00:00:00"/>
    <n v="89"/>
    <s v="icse"/>
    <n v="2010"/>
    <n v="65.2"/>
    <s v="cbse"/>
    <n v="1390"/>
    <x v="1"/>
    <x v="0"/>
    <x v="1"/>
    <n v="88"/>
    <n v="1390"/>
    <n v="0"/>
    <x v="1"/>
    <x v="5"/>
    <n v="570"/>
    <n v="580"/>
    <n v="440"/>
    <n v="0.35653648772447499"/>
    <n v="495"/>
    <n v="-1"/>
    <n v="346"/>
    <n v="-1"/>
    <n v="-1"/>
    <n v="-1"/>
    <n v="-1"/>
    <n v="0.55910000000000004"/>
    <n v="0.71189999999999998"/>
    <n v="-0.2974"/>
    <n v="-0.4879"/>
    <n v="1.4386000000000001"/>
    <n v="335000"/>
    <x v="0"/>
    <x v="0"/>
    <n v="530"/>
  </r>
  <r>
    <n v="676848"/>
    <x v="1"/>
    <d v="1991-03-15T00:00:00"/>
    <n v="65.5"/>
    <s v="up board"/>
    <n v="2007"/>
    <n v="68.2"/>
    <s v="up board"/>
    <n v="547"/>
    <x v="1"/>
    <x v="2"/>
    <x v="8"/>
    <n v="83.2"/>
    <n v="547"/>
    <n v="0"/>
    <x v="13"/>
    <x v="0"/>
    <n v="440"/>
    <n v="560"/>
    <n v="635"/>
    <n v="0.86468541337008498"/>
    <n v="525"/>
    <n v="-1"/>
    <n v="-1"/>
    <n v="-1"/>
    <n v="-1"/>
    <n v="-1"/>
    <n v="-1"/>
    <n v="0.12820000000000001"/>
    <n v="-0.4536"/>
    <n v="0.31740000000000002"/>
    <n v="1.1600999999999999"/>
    <n v="9.7299999999999998E-2"/>
    <n v="120000"/>
    <x v="1"/>
    <x v="0"/>
    <n v="545"/>
  </r>
  <r>
    <n v="425242"/>
    <x v="1"/>
    <d v="1989-08-22T00:00:00"/>
    <n v="71"/>
    <s v="cbse"/>
    <n v="2007"/>
    <n v="74.2"/>
    <s v="cbse"/>
    <n v="13543"/>
    <x v="1"/>
    <x v="0"/>
    <x v="5"/>
    <n v="61.1"/>
    <n v="13543"/>
    <n v="0"/>
    <x v="1"/>
    <x v="3"/>
    <n v="515"/>
    <n v="485"/>
    <n v="445"/>
    <n v="0.19015340560101801"/>
    <n v="315"/>
    <n v="-1"/>
    <n v="-1"/>
    <n v="-1"/>
    <n v="-1"/>
    <n v="-1"/>
    <n v="-1"/>
    <n v="-2.4266000000000001"/>
    <n v="-1.8392999999999999"/>
    <n v="-1.2511000000000001"/>
    <n v="-0.64280000000000004"/>
    <n v="-2.9731000000000001"/>
    <n v="180000"/>
    <x v="1"/>
    <x v="0"/>
    <n v="481.66666666666669"/>
  </r>
  <r>
    <n v="60599"/>
    <x v="0"/>
    <d v="1987-09-06T00:00:00"/>
    <n v="79.37"/>
    <s v="state board"/>
    <n v="2005"/>
    <n v="61.6"/>
    <s v="state board"/>
    <n v="18139"/>
    <x v="1"/>
    <x v="1"/>
    <x v="0"/>
    <n v="82"/>
    <n v="18139"/>
    <n v="1"/>
    <x v="5"/>
    <x v="1"/>
    <n v="395"/>
    <n v="605"/>
    <n v="585"/>
    <n v="0.124502074009537"/>
    <n v="445"/>
    <n v="233"/>
    <n v="-1"/>
    <n v="-1"/>
    <n v="-1"/>
    <n v="-1"/>
    <n v="-1"/>
    <n v="-0.26279999999999998"/>
    <n v="0.81279999999999997"/>
    <n v="0.96230000000000004"/>
    <n v="-0.87780000000000002"/>
    <n v="0.34439999999999998"/>
    <n v="265000"/>
    <x v="1"/>
    <x v="0"/>
    <n v="528.33333333333337"/>
  </r>
  <r>
    <n v="602267"/>
    <x v="1"/>
    <d v="1991-02-18T00:00:00"/>
    <n v="89.1"/>
    <s v="state board"/>
    <n v="2009"/>
    <n v="97.8"/>
    <s v="state board"/>
    <n v="11509"/>
    <x v="0"/>
    <x v="0"/>
    <x v="6"/>
    <n v="85.7"/>
    <n v="11509"/>
    <n v="1"/>
    <x v="6"/>
    <x v="0"/>
    <n v="500"/>
    <n v="595"/>
    <n v="870"/>
    <n v="0.96060325199705299"/>
    <n v="475"/>
    <n v="466"/>
    <n v="-1"/>
    <n v="-1"/>
    <n v="-1"/>
    <n v="-1"/>
    <n v="-1"/>
    <n v="-0.44629999999999997"/>
    <n v="-0.28710000000000002"/>
    <n v="-1.2196"/>
    <n v="1.0333000000000001"/>
    <n v="9.7299999999999998E-2"/>
    <n v="320000"/>
    <x v="0"/>
    <x v="0"/>
    <n v="655"/>
  </r>
  <r>
    <n v="836060"/>
    <x v="1"/>
    <d v="1993-11-23T00:00:00"/>
    <n v="80"/>
    <s v="state board"/>
    <n v="2010"/>
    <n v="70"/>
    <s v="state board"/>
    <n v="9699"/>
    <x v="1"/>
    <x v="0"/>
    <x v="6"/>
    <n v="55"/>
    <n v="9699"/>
    <n v="1"/>
    <x v="12"/>
    <x v="1"/>
    <n v="430"/>
    <n v="450"/>
    <n v="385"/>
    <n v="-1"/>
    <n v="-1"/>
    <n v="-1"/>
    <n v="-1"/>
    <n v="-1"/>
    <n v="-1"/>
    <n v="-1"/>
    <n v="-1"/>
    <n v="0.12820000000000001"/>
    <n v="-0.1206"/>
    <n v="0.93220000000000003"/>
    <n v="1.5404"/>
    <n v="9.7299999999999998E-2"/>
    <n v="145000"/>
    <x v="1"/>
    <x v="0"/>
    <n v="421.66666666666669"/>
  </r>
  <r>
    <n v="347313"/>
    <x v="1"/>
    <d v="1991-05-04T00:00:00"/>
    <n v="58"/>
    <s v="up board"/>
    <n v="2008"/>
    <n v="65"/>
    <s v="up board"/>
    <n v="12478"/>
    <x v="1"/>
    <x v="0"/>
    <x v="5"/>
    <n v="69.8"/>
    <n v="12478"/>
    <n v="0"/>
    <x v="1"/>
    <x v="3"/>
    <n v="445"/>
    <n v="385"/>
    <n v="405"/>
    <n v="0.70409041213131396"/>
    <n v="465"/>
    <n v="-1"/>
    <n v="-1"/>
    <n v="-1"/>
    <n v="-1"/>
    <n v="-1"/>
    <n v="-1"/>
    <n v="1.9011"/>
    <n v="1.6708000000000001"/>
    <n v="1.4702"/>
    <n v="-0.29020000000000001"/>
    <n v="0.97629999999999995"/>
    <n v="260000"/>
    <x v="1"/>
    <x v="0"/>
    <n v="411.66666666666669"/>
  </r>
  <r>
    <n v="640930"/>
    <x v="1"/>
    <d v="1991-02-27T00:00:00"/>
    <n v="61.4"/>
    <s v="mpbse"/>
    <n v="2008"/>
    <n v="63.33"/>
    <s v="mpbse"/>
    <n v="8105"/>
    <x v="1"/>
    <x v="0"/>
    <x v="1"/>
    <n v="64.88"/>
    <n v="8105"/>
    <n v="0"/>
    <x v="13"/>
    <x v="0"/>
    <n v="370"/>
    <n v="500"/>
    <n v="720"/>
    <n v="0.73579570922465598"/>
    <n v="475"/>
    <n v="-1"/>
    <n v="-1"/>
    <n v="-1"/>
    <n v="-1"/>
    <n v="-1"/>
    <n v="-1"/>
    <n v="0.41549999999999998"/>
    <n v="-0.1206"/>
    <n v="-1.0659000000000001"/>
    <n v="-1.6289"/>
    <n v="0.48049999999999998"/>
    <n v="310000"/>
    <x v="0"/>
    <x v="0"/>
    <n v="530"/>
  </r>
  <r>
    <n v="958388"/>
    <x v="1"/>
    <d v="1991-10-02T00:00:00"/>
    <n v="74"/>
    <s v="state board"/>
    <n v="2008"/>
    <n v="72.599999999999994"/>
    <s v="state board"/>
    <n v="1206"/>
    <x v="1"/>
    <x v="0"/>
    <x v="1"/>
    <n v="83"/>
    <n v="1206"/>
    <n v="0"/>
    <x v="9"/>
    <x v="0"/>
    <n v="605"/>
    <n v="460"/>
    <n v="595"/>
    <n v="0.35653648772447499"/>
    <n v="525"/>
    <n v="-1"/>
    <n v="346"/>
    <n v="-1"/>
    <n v="-1"/>
    <n v="-1"/>
    <n v="-1"/>
    <n v="0.27179999999999999"/>
    <n v="0.21240000000000001"/>
    <n v="1.5469999999999999"/>
    <n v="-1.1217999999999999"/>
    <n v="0.86370000000000002"/>
    <n v="420000"/>
    <x v="0"/>
    <x v="0"/>
    <n v="553.33333333333337"/>
  </r>
  <r>
    <n v="479849"/>
    <x v="1"/>
    <d v="1988-12-11T00:00:00"/>
    <n v="68"/>
    <s v="kalaimagal matriculation higher secondary school"/>
    <n v="2009"/>
    <n v="82"/>
    <s v="ks rangasamy institute of technology"/>
    <n v="4042"/>
    <x v="1"/>
    <x v="0"/>
    <x v="5"/>
    <n v="68"/>
    <n v="4042"/>
    <n v="0"/>
    <x v="3"/>
    <x v="3"/>
    <n v="565"/>
    <n v="565"/>
    <n v="365"/>
    <n v="0.63597875645679403"/>
    <n v="445"/>
    <n v="-1"/>
    <n v="-1"/>
    <n v="-1"/>
    <n v="-1"/>
    <n v="-1"/>
    <n v="-1"/>
    <n v="-1.0355000000000001"/>
    <n v="0.50080000000000002"/>
    <n v="-0.1988"/>
    <n v="-5.5199999999999999E-2"/>
    <n v="0.6603"/>
    <n v="465000"/>
    <x v="0"/>
    <x v="0"/>
    <n v="498.33333333333331"/>
  </r>
  <r>
    <n v="1168885"/>
    <x v="1"/>
    <d v="1990-12-08T00:00:00"/>
    <n v="73.099999999999994"/>
    <s v="state board"/>
    <n v="2008"/>
    <n v="74.599999999999994"/>
    <s v="state board"/>
    <n v="4439"/>
    <x v="1"/>
    <x v="0"/>
    <x v="6"/>
    <n v="68.099999999999994"/>
    <n v="4439"/>
    <n v="0"/>
    <x v="1"/>
    <x v="1"/>
    <n v="455"/>
    <n v="480"/>
    <n v="415"/>
    <n v="0.94327215786655505"/>
    <n v="-1"/>
    <n v="452"/>
    <n v="-1"/>
    <n v="-1"/>
    <n v="-1"/>
    <n v="-1"/>
    <n v="-1"/>
    <n v="-0.87719999999999998"/>
    <n v="-1.1195999999999999"/>
    <n v="-1.2196"/>
    <n v="-1.3753"/>
    <n v="-0.28589999999999999"/>
    <n v="180000"/>
    <x v="1"/>
    <x v="0"/>
    <n v="450"/>
  </r>
  <r>
    <n v="823838"/>
    <x v="1"/>
    <d v="1990-11-18T00:00:00"/>
    <n v="85"/>
    <s v="cbse"/>
    <n v="2009"/>
    <n v="85"/>
    <s v="cbse"/>
    <n v="272"/>
    <x v="1"/>
    <x v="0"/>
    <x v="1"/>
    <n v="65.25"/>
    <n v="272"/>
    <n v="0"/>
    <x v="4"/>
    <x v="1"/>
    <n v="450"/>
    <n v="525"/>
    <n v="515"/>
    <n v="0.62264291584993803"/>
    <n v="515"/>
    <n v="-1"/>
    <n v="407"/>
    <n v="-1"/>
    <n v="-1"/>
    <n v="-1"/>
    <n v="-1"/>
    <n v="-1.3080000000000001"/>
    <n v="-0.62009999999999998"/>
    <n v="-0.75849999999999995"/>
    <n v="0.39950000000000002"/>
    <n v="-1.4356"/>
    <n v="315000"/>
    <x v="0"/>
    <x v="0"/>
    <n v="496.66666666666669"/>
  </r>
  <r>
    <n v="1231817"/>
    <x v="1"/>
    <d v="1990-07-11T00:00:00"/>
    <n v="72"/>
    <s v="state board"/>
    <n v="2008"/>
    <n v="67"/>
    <s v="state board"/>
    <n v="15418"/>
    <x v="1"/>
    <x v="0"/>
    <x v="1"/>
    <n v="62"/>
    <n v="15418"/>
    <n v="1"/>
    <x v="3"/>
    <x v="3"/>
    <n v="370"/>
    <n v="370"/>
    <n v="320"/>
    <n v="0.14478988948246199"/>
    <n v="405"/>
    <n v="-1"/>
    <n v="284"/>
    <n v="-1"/>
    <n v="-1"/>
    <n v="-1"/>
    <n v="-1"/>
    <n v="0.12820000000000001"/>
    <n v="1.0448999999999999"/>
    <n v="0.93220000000000003"/>
    <n v="1.9207000000000001"/>
    <n v="1.2470000000000001"/>
    <n v="135000"/>
    <x v="1"/>
    <x v="0"/>
    <n v="353.33333333333331"/>
  </r>
  <r>
    <n v="872494"/>
    <x v="1"/>
    <d v="1992-08-11T00:00:00"/>
    <n v="78"/>
    <s v="cbse"/>
    <n v="2010"/>
    <n v="84"/>
    <s v="cbse"/>
    <n v="8116"/>
    <x v="1"/>
    <x v="0"/>
    <x v="1"/>
    <n v="85.78"/>
    <n v="8116"/>
    <n v="1"/>
    <x v="3"/>
    <x v="1"/>
    <n v="325"/>
    <n v="435"/>
    <n v="545"/>
    <n v="0.84224832225783597"/>
    <n v="485"/>
    <n v="-1"/>
    <n v="469"/>
    <n v="-1"/>
    <n v="-1"/>
    <n v="-1"/>
    <n v="-1"/>
    <n v="-0.44629999999999997"/>
    <n v="0.21240000000000001"/>
    <n v="1.0859000000000001"/>
    <n v="0.2727"/>
    <n v="-0.66920000000000002"/>
    <n v="315000"/>
    <x v="0"/>
    <x v="0"/>
    <n v="435"/>
  </r>
  <r>
    <n v="644828"/>
    <x v="0"/>
    <d v="1992-03-11T00:00:00"/>
    <n v="90.8"/>
    <s v="state board"/>
    <n v="2009"/>
    <n v="88"/>
    <s v="state board"/>
    <n v="124"/>
    <x v="1"/>
    <x v="0"/>
    <x v="10"/>
    <n v="81.5"/>
    <n v="124"/>
    <n v="0"/>
    <x v="10"/>
    <x v="0"/>
    <n v="395"/>
    <n v="525"/>
    <n v="605"/>
    <n v="0.98205712431727898"/>
    <n v="-1"/>
    <n v="-1"/>
    <n v="-1"/>
    <n v="-1"/>
    <n v="606"/>
    <n v="-1"/>
    <n v="-1"/>
    <n v="1.5644"/>
    <n v="0.5454"/>
    <n v="-0.2974"/>
    <n v="-1.3753"/>
    <n v="1.0553999999999999"/>
    <n v="360000"/>
    <x v="0"/>
    <x v="0"/>
    <n v="508.33333333333331"/>
  </r>
  <r>
    <n v="1088625"/>
    <x v="1"/>
    <d v="1990-05-07T00:00:00"/>
    <n v="60.14"/>
    <s v="state board"/>
    <n v="2008"/>
    <n v="60"/>
    <s v="state board"/>
    <n v="2921"/>
    <x v="1"/>
    <x v="0"/>
    <x v="5"/>
    <n v="77"/>
    <n v="2921"/>
    <n v="0"/>
    <x v="5"/>
    <x v="1"/>
    <n v="455"/>
    <n v="485"/>
    <n v="510"/>
    <n v="0.62264291584993803"/>
    <n v="435"/>
    <n v="-1"/>
    <n v="407"/>
    <n v="-1"/>
    <n v="-1"/>
    <n v="-1"/>
    <n v="-1"/>
    <n v="-0.159"/>
    <n v="4.5900000000000003E-2"/>
    <n v="0.31740000000000002"/>
    <n v="-1.2485999999999999"/>
    <n v="1.0553999999999999"/>
    <n v="275000"/>
    <x v="1"/>
    <x v="0"/>
    <n v="483.33333333333331"/>
  </r>
  <r>
    <n v="355786"/>
    <x v="0"/>
    <d v="1991-03-29T00:00:00"/>
    <n v="84.6"/>
    <s v="ssc"/>
    <n v="2008"/>
    <n v="69.5"/>
    <s v="board of intermediate education"/>
    <n v="8908"/>
    <x v="1"/>
    <x v="0"/>
    <x v="5"/>
    <n v="63.25"/>
    <n v="8908"/>
    <n v="1"/>
    <x v="6"/>
    <x v="3"/>
    <n v="535"/>
    <n v="355"/>
    <n v="395"/>
    <n v="0.34231489991181502"/>
    <n v="365"/>
    <n v="-1"/>
    <n v="-1"/>
    <n v="-1"/>
    <n v="-1"/>
    <n v="-1"/>
    <n v="-1"/>
    <n v="-1.4605999999999999"/>
    <n v="-0.59130000000000005"/>
    <n v="-0.48909999999999998"/>
    <n v="2.2067999999999999"/>
    <n v="-0.1295"/>
    <n v="120000"/>
    <x v="1"/>
    <x v="0"/>
    <n v="428.33333333333331"/>
  </r>
  <r>
    <n v="1118955"/>
    <x v="1"/>
    <d v="1991-11-01T00:00:00"/>
    <n v="75.400000000000006"/>
    <s v="cbse"/>
    <n v="2010"/>
    <n v="75.2"/>
    <s v="cbse"/>
    <n v="16161"/>
    <x v="1"/>
    <x v="0"/>
    <x v="2"/>
    <n v="74.41"/>
    <n v="16161"/>
    <n v="0"/>
    <x v="10"/>
    <x v="1"/>
    <n v="665"/>
    <n v="595"/>
    <n v="500"/>
    <n v="0.94327215786655505"/>
    <n v="475"/>
    <n v="452"/>
    <n v="-1"/>
    <n v="-1"/>
    <n v="-1"/>
    <n v="-1"/>
    <n v="-1"/>
    <n v="1.1335999999999999"/>
    <n v="0.62109999999999999"/>
    <n v="1.9801"/>
    <n v="-1.1217999999999999"/>
    <n v="-0.66920000000000002"/>
    <n v="325000"/>
    <x v="0"/>
    <x v="0"/>
    <n v="586.66666666666663"/>
  </r>
  <r>
    <n v="580697"/>
    <x v="1"/>
    <d v="1991-05-27T00:00:00"/>
    <n v="82.6"/>
    <s v="cbse"/>
    <n v="2009"/>
    <n v="79.8"/>
    <s v="cbse"/>
    <n v="8195"/>
    <x v="0"/>
    <x v="0"/>
    <x v="5"/>
    <n v="80.05"/>
    <n v="8195"/>
    <n v="1"/>
    <x v="0"/>
    <x v="0"/>
    <n v="650"/>
    <n v="605"/>
    <n v="545"/>
    <n v="0.91686996110361896"/>
    <n v="555"/>
    <n v="-1"/>
    <n v="-1"/>
    <n v="-1"/>
    <n v="-1"/>
    <n v="-1"/>
    <n v="-1"/>
    <n v="-1.54E-2"/>
    <n v="-0.28710000000000002"/>
    <n v="-0.2974"/>
    <n v="-0.4879"/>
    <n v="-2.0105"/>
    <n v="450000"/>
    <x v="0"/>
    <x v="0"/>
    <n v="600"/>
  </r>
  <r>
    <n v="190981"/>
    <x v="1"/>
    <d v="1989-11-18T00:00:00"/>
    <n v="94.6"/>
    <s v="icse"/>
    <n v="2006"/>
    <n v="83"/>
    <s v="cbse"/>
    <n v="11157"/>
    <x v="0"/>
    <x v="0"/>
    <x v="7"/>
    <n v="84"/>
    <n v="11157"/>
    <n v="0"/>
    <x v="16"/>
    <x v="2"/>
    <n v="695"/>
    <n v="625"/>
    <n v="725"/>
    <n v="0.99546471863086505"/>
    <n v="685"/>
    <n v="-1"/>
    <n v="-1"/>
    <n v="-1"/>
    <n v="-1"/>
    <n v="-1"/>
    <n v="-1"/>
    <n v="-1.1900999999999999"/>
    <n v="0.3448"/>
    <n v="-1.9404999999999999"/>
    <n v="-0.76029999999999998"/>
    <n v="2.8400000000000002E-2"/>
    <n v="550000"/>
    <x v="0"/>
    <x v="0"/>
    <n v="681.66666666666663"/>
  </r>
  <r>
    <n v="325637"/>
    <x v="0"/>
    <d v="1989-04-16T00:00:00"/>
    <n v="74"/>
    <n v="0"/>
    <n v="2008"/>
    <n v="61"/>
    <n v="0"/>
    <n v="252"/>
    <x v="1"/>
    <x v="0"/>
    <x v="7"/>
    <n v="65"/>
    <n v="252"/>
    <n v="1"/>
    <x v="5"/>
    <x v="3"/>
    <n v="554"/>
    <n v="375"/>
    <n v="475"/>
    <n v="0.24545565999982899"/>
    <n v="335"/>
    <n v="-1"/>
    <n v="-1"/>
    <n v="-1"/>
    <n v="-1"/>
    <n v="-1"/>
    <n v="-1"/>
    <n v="-1.2286999999999999"/>
    <n v="0.65680000000000005"/>
    <n v="-0.63429999999999997"/>
    <n v="-0.26086999999999999"/>
    <n v="-0.1295"/>
    <n v="400000"/>
    <x v="0"/>
    <x v="0"/>
    <n v="468"/>
  </r>
  <r>
    <n v="845576"/>
    <x v="0"/>
    <d v="1992-11-23T00:00:00"/>
    <n v="78"/>
    <s v="cbse"/>
    <n v="2010"/>
    <n v="72"/>
    <s v="cbse"/>
    <n v="14351"/>
    <x v="1"/>
    <x v="0"/>
    <x v="1"/>
    <n v="74.599999999999994"/>
    <n v="14351"/>
    <n v="0"/>
    <x v="4"/>
    <x v="1"/>
    <n v="545"/>
    <n v="570"/>
    <n v="455"/>
    <n v="0.60005718233834104"/>
    <n v="435"/>
    <n v="-1"/>
    <n v="-1"/>
    <n v="-1"/>
    <n v="-1"/>
    <n v="-1"/>
    <n v="-1"/>
    <n v="1.1335999999999999"/>
    <n v="0.37890000000000001"/>
    <n v="0.16370000000000001"/>
    <n v="1.9199999999999998E-2"/>
    <n v="-0.66920000000000002"/>
    <n v="65000"/>
    <x v="1"/>
    <x v="0"/>
    <n v="523.33333333333337"/>
  </r>
  <r>
    <n v="582410"/>
    <x v="1"/>
    <d v="1990-07-04T00:00:00"/>
    <n v="81"/>
    <s v="cbse"/>
    <n v="2008"/>
    <n v="85"/>
    <s v="cbse"/>
    <n v="8195"/>
    <x v="0"/>
    <x v="0"/>
    <x v="6"/>
    <n v="82.2"/>
    <n v="8195"/>
    <n v="1"/>
    <x v="0"/>
    <x v="0"/>
    <n v="590"/>
    <n v="570"/>
    <n v="795"/>
    <n v="0.53838689298509601"/>
    <n v="595"/>
    <n v="333"/>
    <n v="-1"/>
    <n v="-1"/>
    <n v="-1"/>
    <n v="526"/>
    <n v="-1"/>
    <n v="-0.159"/>
    <n v="0.37890000000000001"/>
    <n v="0.16370000000000001"/>
    <n v="-1.7556"/>
    <n v="0.28889999999999999"/>
    <n v="350000"/>
    <x v="0"/>
    <x v="0"/>
    <n v="651.66666666666663"/>
  </r>
  <r>
    <n v="820700"/>
    <x v="1"/>
    <d v="1992-02-05T00:00:00"/>
    <n v="71"/>
    <s v="cbse"/>
    <n v="2010"/>
    <n v="68"/>
    <s v="cbse"/>
    <n v="6741"/>
    <x v="1"/>
    <x v="0"/>
    <x v="1"/>
    <n v="73"/>
    <n v="6741"/>
    <n v="0"/>
    <x v="12"/>
    <x v="8"/>
    <n v="570"/>
    <n v="415"/>
    <n v="605"/>
    <n v="0.74475835400893897"/>
    <n v="465"/>
    <n v="-1"/>
    <n v="438"/>
    <n v="-1"/>
    <n v="-1"/>
    <n v="-1"/>
    <n v="-1"/>
    <n v="-1.54E-2"/>
    <n v="4.5900000000000003E-2"/>
    <n v="0.16370000000000001"/>
    <n v="-0.4879"/>
    <n v="9.7299999999999998E-2"/>
    <n v="265000"/>
    <x v="1"/>
    <x v="0"/>
    <n v="530"/>
  </r>
  <r>
    <n v="1042334"/>
    <x v="1"/>
    <d v="1991-04-30T00:00:00"/>
    <n v="79.400000000000006"/>
    <s v="state board"/>
    <n v="2008"/>
    <n v="69.2"/>
    <s v="state board"/>
    <n v="8287"/>
    <x v="1"/>
    <x v="0"/>
    <x v="1"/>
    <n v="74.900000000000006"/>
    <n v="8287"/>
    <n v="1"/>
    <x v="5"/>
    <x v="0"/>
    <n v="430"/>
    <n v="435"/>
    <n v="510"/>
    <n v="8.0055281340549497E-2"/>
    <n v="455"/>
    <n v="-1"/>
    <n v="253"/>
    <n v="-1"/>
    <n v="-1"/>
    <n v="-1"/>
    <n v="-1"/>
    <n v="0.70269999999999999"/>
    <n v="-0.62009999999999998"/>
    <n v="-0.6048"/>
    <n v="0.77980000000000005"/>
    <n v="-1.0524"/>
    <n v="65000"/>
    <x v="1"/>
    <x v="0"/>
    <n v="458.33333333333331"/>
  </r>
  <r>
    <n v="638324"/>
    <x v="1"/>
    <d v="1989-08-10T00:00:00"/>
    <n v="66"/>
    <s v="state board"/>
    <n v="2006"/>
    <n v="68"/>
    <s v="state board"/>
    <n v="9578"/>
    <x v="1"/>
    <x v="2"/>
    <x v="8"/>
    <n v="72"/>
    <n v="9578"/>
    <n v="0"/>
    <x v="1"/>
    <x v="0"/>
    <n v="285"/>
    <n v="410"/>
    <n v="515"/>
    <n v="0.37755141942454101"/>
    <n v="375"/>
    <n v="-1"/>
    <n v="-1"/>
    <n v="-1"/>
    <n v="-1"/>
    <n v="-1"/>
    <n v="-1"/>
    <n v="0.12820000000000001"/>
    <n v="0.21240000000000001"/>
    <n v="1.2396"/>
    <n v="0.2727"/>
    <n v="0.67210000000000003"/>
    <n v="180000"/>
    <x v="1"/>
    <x v="0"/>
    <n v="403.33333333333331"/>
  </r>
  <r>
    <n v="666182"/>
    <x v="1"/>
    <d v="1992-12-11T00:00:00"/>
    <n v="91.1"/>
    <s v="cbse"/>
    <n v="2010"/>
    <n v="92.4"/>
    <s v="cbse"/>
    <n v="47"/>
    <x v="0"/>
    <x v="0"/>
    <x v="1"/>
    <n v="83.55"/>
    <n v="47"/>
    <n v="1"/>
    <x v="0"/>
    <x v="1"/>
    <n v="615"/>
    <n v="605"/>
    <n v="650"/>
    <n v="0.62264291584993803"/>
    <n v="505"/>
    <n v="-1"/>
    <n v="407"/>
    <n v="-1"/>
    <n v="-1"/>
    <n v="-1"/>
    <n v="-1"/>
    <n v="0.27179999999999999"/>
    <n v="-1.7856000000000001"/>
    <n v="-0.6048"/>
    <n v="1.6672"/>
    <n v="-0.28589999999999999"/>
    <n v="325000"/>
    <x v="0"/>
    <x v="0"/>
    <n v="623.33333333333337"/>
  </r>
  <r>
    <n v="872171"/>
    <x v="1"/>
    <d v="1992-04-11T00:00:00"/>
    <n v="88.6"/>
    <s v="icse"/>
    <n v="2010"/>
    <n v="83.25"/>
    <s v="icse"/>
    <n v="347"/>
    <x v="1"/>
    <x v="0"/>
    <x v="6"/>
    <n v="86"/>
    <n v="347"/>
    <n v="0"/>
    <x v="1"/>
    <x v="1"/>
    <n v="545"/>
    <n v="520"/>
    <n v="620"/>
    <n v="0.94327215786655505"/>
    <n v="485"/>
    <n v="452"/>
    <n v="376"/>
    <n v="-1"/>
    <n v="-1"/>
    <n v="-1"/>
    <n v="-1"/>
    <n v="0.84630000000000005"/>
    <n v="0.37890000000000001"/>
    <n v="-0.2974"/>
    <n v="-0.86819999999999997"/>
    <n v="9.7299999999999998E-2"/>
    <n v="325000"/>
    <x v="0"/>
    <x v="0"/>
    <n v="561.66666666666663"/>
  </r>
  <r>
    <n v="96708"/>
    <x v="0"/>
    <d v="1987-08-10T00:00:00"/>
    <n v="71"/>
    <s v="icse"/>
    <n v="2005"/>
    <n v="72"/>
    <s v="icse"/>
    <n v="5086"/>
    <x v="1"/>
    <x v="2"/>
    <x v="8"/>
    <n v="78"/>
    <n v="5086"/>
    <n v="0"/>
    <x v="9"/>
    <x v="2"/>
    <n v="355"/>
    <n v="375"/>
    <n v="425"/>
    <n v="0.73579570922465598"/>
    <n v="475"/>
    <n v="-1"/>
    <n v="-1"/>
    <n v="-1"/>
    <n v="-1"/>
    <n v="-1"/>
    <n v="-1"/>
    <n v="1.1283000000000001"/>
    <n v="1.7487999999999999"/>
    <n v="1.9782"/>
    <n v="-0.17269999999999999"/>
    <n v="0.81830000000000003"/>
    <n v="400000"/>
    <x v="0"/>
    <x v="0"/>
    <n v="385"/>
  </r>
  <r>
    <n v="1004939"/>
    <x v="1"/>
    <d v="1991-01-28T00:00:00"/>
    <n v="79"/>
    <s v="icse"/>
    <n v="2009"/>
    <n v="71.3"/>
    <s v="icse"/>
    <n v="547"/>
    <x v="1"/>
    <x v="0"/>
    <x v="12"/>
    <n v="69.400000000000006"/>
    <n v="547"/>
    <n v="0"/>
    <x v="13"/>
    <x v="1"/>
    <n v="560"/>
    <n v="505"/>
    <n v="440"/>
    <n v="0.42395139637643298"/>
    <n v="-1"/>
    <n v="-1"/>
    <n v="-1"/>
    <n v="-1"/>
    <n v="388"/>
    <n v="-1"/>
    <n v="-1"/>
    <n v="1.4208000000000001"/>
    <n v="1.0448999999999999"/>
    <n v="0.47110000000000002"/>
    <n v="-2.0091999999999999"/>
    <n v="0.48049999999999998"/>
    <n v="200000"/>
    <x v="1"/>
    <x v="0"/>
    <n v="501.66666666666669"/>
  </r>
  <r>
    <n v="1098807"/>
    <x v="1"/>
    <d v="1991-03-25T00:00:00"/>
    <n v="83.5"/>
    <s v="state board"/>
    <n v="2008"/>
    <n v="69.83"/>
    <s v="state board"/>
    <n v="13040"/>
    <x v="1"/>
    <x v="0"/>
    <x v="1"/>
    <n v="79.400000000000006"/>
    <n v="13040"/>
    <n v="1"/>
    <x v="5"/>
    <x v="0"/>
    <n v="500"/>
    <n v="485"/>
    <n v="585"/>
    <n v="0.35653648772447499"/>
    <n v="455"/>
    <n v="-1"/>
    <n v="346"/>
    <n v="-1"/>
    <n v="-1"/>
    <n v="-1"/>
    <n v="-1"/>
    <n v="1.4208000000000001"/>
    <n v="1.0448999999999999"/>
    <n v="2.008"/>
    <n v="-1.5021"/>
    <n v="0.86370000000000002"/>
    <n v="190000"/>
    <x v="1"/>
    <x v="0"/>
    <n v="523.33333333333337"/>
  </r>
  <r>
    <n v="794381"/>
    <x v="1"/>
    <d v="1991-12-17T00:00:00"/>
    <n v="89"/>
    <s v="cbse"/>
    <n v="2010"/>
    <n v="85.2"/>
    <s v="cbse"/>
    <n v="8346"/>
    <x v="1"/>
    <x v="0"/>
    <x v="4"/>
    <n v="68.760000000000005"/>
    <n v="8346"/>
    <n v="0"/>
    <x v="1"/>
    <x v="9"/>
    <n v="695"/>
    <n v="655"/>
    <n v="680"/>
    <n v="0.75537512089554804"/>
    <n v="-1"/>
    <n v="-1"/>
    <n v="-1"/>
    <n v="446"/>
    <n v="-1"/>
    <n v="-1"/>
    <n v="-1"/>
    <n v="1.1335999999999999"/>
    <n v="0.37890000000000001"/>
    <n v="-0.2974"/>
    <n v="-0.36120000000000002"/>
    <n v="-1.244"/>
    <n v="325000"/>
    <x v="0"/>
    <x v="0"/>
    <n v="676.66666666666663"/>
  </r>
  <r>
    <n v="336785"/>
    <x v="1"/>
    <d v="1991-01-15T00:00:00"/>
    <n v="92.09"/>
    <s v="matriculation"/>
    <n v="2008"/>
    <n v="93.41"/>
    <s v="state board"/>
    <n v="3076"/>
    <x v="1"/>
    <x v="0"/>
    <x v="6"/>
    <n v="80"/>
    <n v="3076"/>
    <n v="0"/>
    <x v="3"/>
    <x v="3"/>
    <n v="575"/>
    <n v="585"/>
    <n v="475"/>
    <n v="0.69447932770846299"/>
    <n v="435"/>
    <n v="366"/>
    <n v="-1"/>
    <n v="-1"/>
    <n v="-1"/>
    <n v="-1"/>
    <n v="-1"/>
    <n v="0.35549999999999998"/>
    <n v="0.50080000000000002"/>
    <n v="0.2366"/>
    <n v="-0.17277000000000001"/>
    <n v="-0.28749999999999998"/>
    <n v="365000"/>
    <x v="0"/>
    <x v="0"/>
    <n v="545"/>
  </r>
  <r>
    <n v="961030"/>
    <x v="1"/>
    <d v="1991-05-04T00:00:00"/>
    <n v="77.849999999999994"/>
    <s v="state board"/>
    <n v="2010"/>
    <n v="64.8"/>
    <s v="cbse"/>
    <n v="2037"/>
    <x v="1"/>
    <x v="0"/>
    <x v="6"/>
    <n v="66.599999999999994"/>
    <n v="2037"/>
    <n v="0"/>
    <x v="8"/>
    <x v="1"/>
    <n v="450"/>
    <n v="440"/>
    <n v="595"/>
    <n v="0.64938971484669095"/>
    <n v="-1"/>
    <n v="356"/>
    <n v="-1"/>
    <n v="-1"/>
    <n v="-1"/>
    <n v="420"/>
    <n v="-1"/>
    <n v="0.84630000000000005"/>
    <n v="0.21240000000000001"/>
    <n v="-0.75849999999999995"/>
    <n v="1.9207000000000001"/>
    <n v="0.67210000000000003"/>
    <n v="180000"/>
    <x v="1"/>
    <x v="0"/>
    <n v="495"/>
  </r>
  <r>
    <n v="1274668"/>
    <x v="1"/>
    <d v="1990-12-25T00:00:00"/>
    <n v="78"/>
    <s v="state board"/>
    <n v="2009"/>
    <n v="72"/>
    <s v="state board"/>
    <n v="4319"/>
    <x v="1"/>
    <x v="0"/>
    <x v="6"/>
    <n v="73.400000000000006"/>
    <n v="4319"/>
    <n v="0"/>
    <x v="4"/>
    <x v="0"/>
    <n v="490"/>
    <n v="470"/>
    <n v="500"/>
    <n v="5.3160305282683701E-2"/>
    <n v="395"/>
    <n v="196"/>
    <n v="-1"/>
    <n v="-1"/>
    <n v="-1"/>
    <n v="-1"/>
    <n v="-1"/>
    <n v="0.41549999999999998"/>
    <n v="4.5900000000000003E-2"/>
    <n v="0.31740000000000002"/>
    <n v="-1.5021"/>
    <n v="-1.0524"/>
    <n v="330000"/>
    <x v="0"/>
    <x v="0"/>
    <n v="486.66666666666669"/>
  </r>
  <r>
    <n v="33747"/>
    <x v="0"/>
    <d v="1990-01-16T00:00:00"/>
    <n v="77.2"/>
    <s v="icse"/>
    <n v="2008"/>
    <n v="67.400000000000006"/>
    <s v="cbse"/>
    <n v="375"/>
    <x v="1"/>
    <x v="0"/>
    <x v="6"/>
    <n v="71.7"/>
    <n v="375"/>
    <n v="0"/>
    <x v="1"/>
    <x v="3"/>
    <n v="425"/>
    <n v="445"/>
    <n v="415"/>
    <n v="0.53838689298509601"/>
    <n v="425"/>
    <n v="333"/>
    <n v="-1"/>
    <n v="-1"/>
    <n v="-1"/>
    <n v="-1"/>
    <n v="-1"/>
    <n v="-1.4992000000000001"/>
    <n v="0.65680000000000005"/>
    <n v="-0.1988"/>
    <n v="0.64980000000000004"/>
    <n v="-0.1295"/>
    <n v="390000"/>
    <x v="0"/>
    <x v="0"/>
    <n v="428.33333333333331"/>
  </r>
  <r>
    <n v="1242062"/>
    <x v="1"/>
    <d v="1990-06-25T00:00:00"/>
    <n v="68"/>
    <s v="state board"/>
    <n v="2008"/>
    <n v="59"/>
    <s v="state board"/>
    <n v="2791"/>
    <x v="1"/>
    <x v="0"/>
    <x v="4"/>
    <n v="70"/>
    <n v="2791"/>
    <n v="0"/>
    <x v="1"/>
    <x v="1"/>
    <n v="430"/>
    <n v="470"/>
    <n v="475"/>
    <n v="0.328746378624932"/>
    <n v="-1"/>
    <n v="-1"/>
    <n v="-1"/>
    <n v="346"/>
    <n v="-1"/>
    <n v="-1"/>
    <n v="-1"/>
    <n v="0.70269999999999999"/>
    <n v="0.71189999999999998"/>
    <n v="0.93220000000000003"/>
    <n v="-0.1076"/>
    <n v="0.67210000000000003"/>
    <n v="240000"/>
    <x v="1"/>
    <x v="0"/>
    <n v="458.33333333333331"/>
  </r>
  <r>
    <n v="60401"/>
    <x v="1"/>
    <d v="1988-10-31T00:00:00"/>
    <n v="72"/>
    <s v="icse"/>
    <n v="2006"/>
    <n v="59.4"/>
    <s v="isc"/>
    <n v="501"/>
    <x v="1"/>
    <x v="0"/>
    <x v="16"/>
    <n v="72"/>
    <n v="501"/>
    <n v="0"/>
    <x v="1"/>
    <x v="4"/>
    <n v="495"/>
    <n v="505"/>
    <n v="505"/>
    <n v="0.124502074009537"/>
    <n v="-1"/>
    <n v="233"/>
    <n v="-1"/>
    <n v="-1"/>
    <n v="-1"/>
    <n v="-1"/>
    <n v="-1"/>
    <n v="-1.4992000000000001"/>
    <n v="-0.59130000000000005"/>
    <n v="0.2366"/>
    <n v="-0.17269999999999999"/>
    <n v="0.81830000000000003"/>
    <n v="360000"/>
    <x v="0"/>
    <x v="0"/>
    <n v="501.66666666666669"/>
  </r>
  <r>
    <n v="786404"/>
    <x v="1"/>
    <d v="1992-05-23T00:00:00"/>
    <n v="82.33"/>
    <s v="state board"/>
    <n v="2009"/>
    <n v="84"/>
    <s v="state board"/>
    <n v="11788"/>
    <x v="1"/>
    <x v="0"/>
    <x v="1"/>
    <n v="68.599999999999994"/>
    <n v="11788"/>
    <n v="0"/>
    <x v="7"/>
    <x v="0"/>
    <n v="605"/>
    <n v="595"/>
    <n v="720"/>
    <n v="0.94211655148500795"/>
    <n v="575"/>
    <n v="-1"/>
    <n v="-1"/>
    <n v="-1"/>
    <n v="-1"/>
    <n v="-1"/>
    <n v="-1"/>
    <n v="-0.87719999999999998"/>
    <n v="4.5900000000000003E-2"/>
    <n v="0.47110000000000002"/>
    <n v="1.4136"/>
    <n v="0.67210000000000003"/>
    <n v="350000"/>
    <x v="0"/>
    <x v="0"/>
    <n v="640"/>
  </r>
  <r>
    <n v="955389"/>
    <x v="0"/>
    <d v="1992-07-05T00:00:00"/>
    <n v="80"/>
    <s v="cbse"/>
    <n v="2010"/>
    <n v="66"/>
    <s v="cbse"/>
    <n v="12666"/>
    <x v="1"/>
    <x v="0"/>
    <x v="6"/>
    <n v="60.81"/>
    <n v="12666"/>
    <n v="0"/>
    <x v="1"/>
    <x v="1"/>
    <n v="275"/>
    <n v="485"/>
    <n v="475"/>
    <n v="0.33878634721952799"/>
    <n v="-1"/>
    <n v="292"/>
    <n v="-1"/>
    <n v="-1"/>
    <n v="-1"/>
    <n v="366"/>
    <n v="-1"/>
    <n v="0.55910000000000004"/>
    <n v="-0.78659999999999997"/>
    <n v="0.16370000000000001"/>
    <n v="-0.2344"/>
    <n v="0.67210000000000003"/>
    <n v="215000"/>
    <x v="1"/>
    <x v="0"/>
    <n v="411.66666666666669"/>
  </r>
  <r>
    <n v="271766"/>
    <x v="1"/>
    <d v="1988-07-09T00:00:00"/>
    <n v="71"/>
    <s v="central board of secondary education"/>
    <n v="2006"/>
    <n v="63.3"/>
    <s v="bihar intermediate education council"/>
    <n v="3720"/>
    <x v="1"/>
    <x v="0"/>
    <x v="6"/>
    <n v="75"/>
    <n v="3720"/>
    <n v="0"/>
    <x v="13"/>
    <x v="2"/>
    <n v="655"/>
    <n v="665"/>
    <n v="695"/>
    <n v="0.99526570569548001"/>
    <n v="605"/>
    <n v="533"/>
    <n v="-1"/>
    <n v="-1"/>
    <n v="-1"/>
    <n v="446"/>
    <n v="-1"/>
    <n v="0.51"/>
    <n v="0.1888"/>
    <n v="-0.63429999999999997"/>
    <n v="-0.52529999999999999"/>
    <n v="-0.1295"/>
    <n v="600000"/>
    <x v="0"/>
    <x v="0"/>
    <n v="671.66666666666663"/>
  </r>
  <r>
    <n v="1194943"/>
    <x v="1"/>
    <d v="1992-07-07T00:00:00"/>
    <n v="71.040000000000006"/>
    <s v="icse"/>
    <n v="2010"/>
    <n v="81.33"/>
    <s v="cbse"/>
    <n v="8840"/>
    <x v="1"/>
    <x v="0"/>
    <x v="1"/>
    <n v="74.040000000000006"/>
    <n v="8840"/>
    <n v="0"/>
    <x v="1"/>
    <x v="1"/>
    <n v="335"/>
    <n v="540"/>
    <n v="415"/>
    <n v="0.62264291584993803"/>
    <n v="435"/>
    <n v="-1"/>
    <n v="407"/>
    <n v="-1"/>
    <n v="-1"/>
    <n v="-1"/>
    <n v="-1"/>
    <n v="1.2771999999999999"/>
    <n v="0.21240000000000001"/>
    <n v="0.31740000000000002"/>
    <n v="2.1743000000000001"/>
    <n v="1.0553999999999999"/>
    <n v="200000"/>
    <x v="1"/>
    <x v="0"/>
    <n v="430"/>
  </r>
  <r>
    <n v="1044171"/>
    <x v="0"/>
    <d v="1989-12-06T00:00:00"/>
    <n v="89.6"/>
    <s v="icse"/>
    <n v="2008"/>
    <n v="89.75"/>
    <s v="icse"/>
    <n v="2065"/>
    <x v="1"/>
    <x v="0"/>
    <x v="6"/>
    <n v="78"/>
    <n v="2065"/>
    <n v="1"/>
    <x v="5"/>
    <x v="3"/>
    <n v="630"/>
    <n v="540"/>
    <n v="570"/>
    <n v="0.60553355234678297"/>
    <n v="445"/>
    <n v="-1"/>
    <n v="-1"/>
    <n v="-1"/>
    <n v="-1"/>
    <n v="356"/>
    <n v="-1"/>
    <n v="-0.44629999999999997"/>
    <n v="0.5454"/>
    <n v="0.01"/>
    <n v="1.9199999999999998E-2"/>
    <n v="0.48049999999999998"/>
    <n v="190000"/>
    <x v="1"/>
    <x v="0"/>
    <n v="580"/>
  </r>
  <r>
    <n v="1087018"/>
    <x v="1"/>
    <d v="1992-12-17T00:00:00"/>
    <n v="78.8"/>
    <s v="matriculation"/>
    <n v="2010"/>
    <n v="76.5"/>
    <s v="state board"/>
    <n v="7518"/>
    <x v="1"/>
    <x v="0"/>
    <x v="12"/>
    <n v="75.900000000000006"/>
    <n v="7518"/>
    <n v="0"/>
    <x v="3"/>
    <x v="1"/>
    <n v="395"/>
    <n v="425"/>
    <n v="370"/>
    <n v="0.42395139637643298"/>
    <n v="-1"/>
    <n v="-1"/>
    <n v="346"/>
    <n v="-1"/>
    <n v="388"/>
    <n v="-1"/>
    <n v="-1"/>
    <n v="-0.30270000000000002"/>
    <n v="0.71189999999999998"/>
    <n v="0.01"/>
    <n v="-0.74150000000000005"/>
    <n v="-1.6273"/>
    <n v="95000"/>
    <x v="1"/>
    <x v="0"/>
    <n v="396.66666666666669"/>
  </r>
  <r>
    <n v="592833"/>
    <x v="0"/>
    <d v="1991-09-24T00:00:00"/>
    <n v="85.6"/>
    <s v="cbse"/>
    <n v="2008"/>
    <n v="82"/>
    <s v="cbse"/>
    <n v="13094"/>
    <x v="1"/>
    <x v="0"/>
    <x v="1"/>
    <n v="74.010000000000005"/>
    <n v="13094"/>
    <n v="0"/>
    <x v="8"/>
    <x v="3"/>
    <n v="370"/>
    <n v="495"/>
    <n v="455"/>
    <n v="8.0055281340549497E-2"/>
    <n v="445"/>
    <n v="-1"/>
    <n v="253"/>
    <n v="-1"/>
    <n v="-1"/>
    <n v="-1"/>
    <n v="-1"/>
    <n v="0.12820000000000001"/>
    <n v="0.5454"/>
    <n v="0.16370000000000001"/>
    <n v="-0.4879"/>
    <n v="0.86370000000000002"/>
    <n v="205000"/>
    <x v="1"/>
    <x v="0"/>
    <n v="440"/>
  </r>
  <r>
    <n v="815219"/>
    <x v="1"/>
    <d v="1992-01-13T00:00:00"/>
    <n v="76.17"/>
    <s v="state board"/>
    <n v="2009"/>
    <n v="72"/>
    <s v="cbse"/>
    <n v="10991"/>
    <x v="1"/>
    <x v="0"/>
    <x v="1"/>
    <n v="78"/>
    <n v="10991"/>
    <n v="0"/>
    <x v="12"/>
    <x v="0"/>
    <n v="510"/>
    <n v="535"/>
    <n v="605"/>
    <n v="0.81941652983588797"/>
    <n v="505"/>
    <n v="-1"/>
    <n v="-1"/>
    <n v="-1"/>
    <n v="-1"/>
    <n v="-1"/>
    <n v="-1"/>
    <n v="0.41549999999999998"/>
    <n v="-0.78659999999999997"/>
    <n v="-1.2196"/>
    <n v="1.1600999999999999"/>
    <n v="-1.8189"/>
    <n v="330000"/>
    <x v="0"/>
    <x v="0"/>
    <n v="550"/>
  </r>
  <r>
    <n v="852310"/>
    <x v="1"/>
    <d v="1991-11-03T00:00:00"/>
    <n v="80"/>
    <s v="state board"/>
    <n v="2009"/>
    <n v="72.5"/>
    <s v="state board"/>
    <n v="12867"/>
    <x v="1"/>
    <x v="0"/>
    <x v="28"/>
    <n v="57.8"/>
    <n v="12867"/>
    <n v="0"/>
    <x v="7"/>
    <x v="0"/>
    <n v="580"/>
    <n v="485"/>
    <n v="455"/>
    <n v="0.78330353667029795"/>
    <n v="405"/>
    <n v="388"/>
    <n v="-1"/>
    <n v="-1"/>
    <n v="-1"/>
    <n v="-1"/>
    <n v="-1"/>
    <n v="-0.44629999999999997"/>
    <n v="-0.1206"/>
    <n v="-1.0659000000000001"/>
    <n v="-0.1076"/>
    <n v="-1.244"/>
    <n v="120000"/>
    <x v="1"/>
    <x v="0"/>
    <n v="506.66666666666669"/>
  </r>
  <r>
    <n v="493796"/>
    <x v="1"/>
    <d v="1990-09-11T00:00:00"/>
    <n v="82"/>
    <s v="cbse"/>
    <n v="2008"/>
    <n v="91.5"/>
    <s v="state board"/>
    <n v="3944"/>
    <x v="1"/>
    <x v="0"/>
    <x v="6"/>
    <n v="81"/>
    <n v="3944"/>
    <n v="1"/>
    <x v="3"/>
    <x v="3"/>
    <n v="625"/>
    <n v="585"/>
    <n v="650"/>
    <n v="0.37605958665154499"/>
    <n v="555"/>
    <n v="300"/>
    <n v="-1"/>
    <n v="512"/>
    <n v="-1"/>
    <n v="286"/>
    <n v="-1"/>
    <n v="4.6399999999999997E-2"/>
    <n v="3.2800000000000003E-2"/>
    <n v="-0.70679999999999998"/>
    <n v="-0.17269999999999999"/>
    <n v="-0.28749999999999998"/>
    <n v="600000"/>
    <x v="0"/>
    <x v="0"/>
    <n v="620"/>
  </r>
  <r>
    <n v="619949"/>
    <x v="1"/>
    <d v="1991-04-05T00:00:00"/>
    <n v="73"/>
    <s v="cbse"/>
    <n v="2009"/>
    <n v="74"/>
    <s v="state board"/>
    <n v="275"/>
    <x v="1"/>
    <x v="0"/>
    <x v="4"/>
    <n v="82"/>
    <n v="275"/>
    <n v="1"/>
    <x v="9"/>
    <x v="0"/>
    <n v="615"/>
    <n v="350"/>
    <n v="400"/>
    <n v="0.535862819499896"/>
    <n v="-1"/>
    <n v="-1"/>
    <n v="-1"/>
    <n v="393"/>
    <n v="-1"/>
    <n v="-1"/>
    <n v="-1"/>
    <n v="-1.54E-2"/>
    <n v="4.5900000000000003E-2"/>
    <n v="0.31740000000000002"/>
    <n v="0.77980000000000005"/>
    <n v="-0.66920000000000002"/>
    <n v="350000"/>
    <x v="0"/>
    <x v="0"/>
    <n v="455"/>
  </r>
  <r>
    <n v="509283"/>
    <x v="1"/>
    <d v="1989-05-03T00:00:00"/>
    <n v="70.67"/>
    <s v="rbse"/>
    <n v="2007"/>
    <n v="67.8"/>
    <s v="cbse"/>
    <n v="4948"/>
    <x v="1"/>
    <x v="0"/>
    <x v="7"/>
    <n v="69.3"/>
    <n v="4948"/>
    <n v="1"/>
    <x v="12"/>
    <x v="3"/>
    <n v="545"/>
    <n v="665"/>
    <n v="705"/>
    <n v="0.90148957137103303"/>
    <n v="545"/>
    <n v="-1"/>
    <n v="-1"/>
    <n v="-1"/>
    <n v="-1"/>
    <n v="-1"/>
    <n v="-1"/>
    <n v="0.85780000000000001"/>
    <n v="0.3448"/>
    <n v="-0.77939999999999998"/>
    <n v="-0.17269999999999999"/>
    <n v="-0.76149999999999995"/>
    <n v="500000"/>
    <x v="0"/>
    <x v="0"/>
    <n v="638.33333333333337"/>
  </r>
  <r>
    <n v="676260"/>
    <x v="1"/>
    <d v="1991-07-18T00:00:00"/>
    <n v="81.599999999999994"/>
    <s v="cbse"/>
    <n v="2009"/>
    <n v="76.400000000000006"/>
    <s v="cbse"/>
    <n v="547"/>
    <x v="1"/>
    <x v="0"/>
    <x v="10"/>
    <n v="72.650000000000006"/>
    <n v="547"/>
    <n v="0"/>
    <x v="13"/>
    <x v="0"/>
    <n v="450"/>
    <n v="525"/>
    <n v="720"/>
    <n v="0.24320865672560699"/>
    <n v="-1"/>
    <n v="-1"/>
    <n v="-1"/>
    <n v="-1"/>
    <n v="340"/>
    <n v="-1"/>
    <n v="-1"/>
    <n v="-1.3080000000000001"/>
    <n v="0.37890000000000001"/>
    <n v="0.47110000000000002"/>
    <n v="-0.61470000000000002"/>
    <n v="-9.4299999999999995E-2"/>
    <n v="335000"/>
    <x v="0"/>
    <x v="0"/>
    <n v="565"/>
  </r>
  <r>
    <n v="58857"/>
    <x v="1"/>
    <d v="1986-11-19T00:00:00"/>
    <n v="70.2"/>
    <s v="cbse"/>
    <n v="2004"/>
    <n v="61.2"/>
    <s v="cbse"/>
    <n v="44"/>
    <x v="1"/>
    <x v="0"/>
    <x v="6"/>
    <n v="72.98"/>
    <n v="44"/>
    <n v="0"/>
    <x v="1"/>
    <x v="4"/>
    <n v="455"/>
    <n v="635"/>
    <n v="655"/>
    <n v="0.91077016424602197"/>
    <n v="445"/>
    <n v="433"/>
    <n v="-1"/>
    <n v="-1"/>
    <n v="-1"/>
    <n v="-1"/>
    <n v="-1"/>
    <n v="-1.4992000000000001"/>
    <n v="0.50080000000000002"/>
    <n v="0.67200000000000004"/>
    <n v="-0.99529999999999996"/>
    <n v="-0.1295"/>
    <n v="400000"/>
    <x v="0"/>
    <x v="0"/>
    <n v="581.66666666666663"/>
  </r>
  <r>
    <n v="1231982"/>
    <x v="1"/>
    <d v="1990-12-12T00:00:00"/>
    <n v="89"/>
    <s v="state board"/>
    <n v="2008"/>
    <n v="71"/>
    <s v="state board"/>
    <n v="830"/>
    <x v="1"/>
    <x v="0"/>
    <x v="6"/>
    <n v="65.2"/>
    <n v="830"/>
    <n v="1"/>
    <x v="3"/>
    <x v="0"/>
    <n v="615"/>
    <n v="530"/>
    <n v="465"/>
    <n v="-1"/>
    <n v="405"/>
    <n v="-1"/>
    <n v="500"/>
    <n v="-1"/>
    <n v="-1"/>
    <n v="-1"/>
    <n v="-1"/>
    <n v="0.41549999999999998"/>
    <n v="0.87839999999999996"/>
    <n v="0.01"/>
    <n v="-2.3895"/>
    <n v="1.0553999999999999"/>
    <n v="180000"/>
    <x v="1"/>
    <x v="0"/>
    <n v="536.66666666666663"/>
  </r>
  <r>
    <n v="205703"/>
    <x v="0"/>
    <d v="1988-12-20T00:00:00"/>
    <n v="61"/>
    <n v="0"/>
    <n v="2006"/>
    <n v="63"/>
    <n v="0"/>
    <n v="5508"/>
    <x v="1"/>
    <x v="0"/>
    <x v="10"/>
    <n v="65"/>
    <n v="5508"/>
    <n v="0"/>
    <x v="10"/>
    <x v="2"/>
    <n v="465"/>
    <n v="395"/>
    <n v="515"/>
    <n v="0.82466640067133201"/>
    <n v="355"/>
    <n v="400"/>
    <n v="-1"/>
    <n v="-1"/>
    <n v="-1"/>
    <n v="-1"/>
    <n v="-1"/>
    <n v="0.51"/>
    <n v="3.2800000000000003E-2"/>
    <n v="1.3976999999999999"/>
    <n v="0.4148"/>
    <n v="0.81830000000000003"/>
    <n v="430000"/>
    <x v="0"/>
    <x v="0"/>
    <n v="458.33333333333331"/>
  </r>
  <r>
    <n v="103858"/>
    <x v="1"/>
    <d v="1988-08-09T00:00:00"/>
    <n v="87"/>
    <s v="matriculation"/>
    <n v="2006"/>
    <n v="76"/>
    <s v="tamilnadu stateboard"/>
    <n v="519"/>
    <x v="1"/>
    <x v="0"/>
    <x v="7"/>
    <n v="71"/>
    <n v="519"/>
    <n v="1"/>
    <x v="3"/>
    <x v="4"/>
    <n v="415"/>
    <n v="554"/>
    <n v="405"/>
    <n v="0.73579570922465598"/>
    <n v="475"/>
    <n v="-1"/>
    <n v="-1"/>
    <n v="-1"/>
    <n v="-1"/>
    <n v="-1"/>
    <n v="-1"/>
    <n v="-0.26279999999999998"/>
    <n v="-0.1232"/>
    <n v="-0.48909999999999998"/>
    <n v="-0.4078"/>
    <n v="0.34439999999999998"/>
    <n v="300000"/>
    <x v="0"/>
    <x v="0"/>
    <n v="458"/>
  </r>
  <r>
    <n v="325432"/>
    <x v="0"/>
    <d v="1990-10-08T00:00:00"/>
    <n v="90.4"/>
    <n v="0"/>
    <n v="2009"/>
    <n v="87.05"/>
    <n v="0"/>
    <n v="7172"/>
    <x v="1"/>
    <x v="0"/>
    <x v="2"/>
    <n v="75.25"/>
    <n v="7172"/>
    <n v="0"/>
    <x v="2"/>
    <x v="3"/>
    <n v="775"/>
    <n v="615"/>
    <n v="495"/>
    <n v="0.82466640067133201"/>
    <n v="-1"/>
    <n v="400"/>
    <n v="-1"/>
    <n v="-1"/>
    <n v="-1"/>
    <n v="260"/>
    <n v="-1"/>
    <n v="-1.6537999999999999"/>
    <n v="-1.5273000000000001"/>
    <n v="-0.92449999999999999"/>
    <n v="0.53232999999999997"/>
    <n v="-1.9462999999999999"/>
    <n v="320000"/>
    <x v="0"/>
    <x v="0"/>
    <n v="628.33333333333337"/>
  </r>
  <r>
    <n v="1139162"/>
    <x v="1"/>
    <d v="1991-09-01T00:00:00"/>
    <n v="63"/>
    <s v="state board"/>
    <n v="2009"/>
    <n v="60"/>
    <s v="state board"/>
    <n v="8700"/>
    <x v="1"/>
    <x v="0"/>
    <x v="6"/>
    <n v="67.8"/>
    <n v="8700"/>
    <n v="0"/>
    <x v="3"/>
    <x v="0"/>
    <n v="405"/>
    <n v="555"/>
    <n v="355"/>
    <n v="-1"/>
    <n v="325"/>
    <n v="-1"/>
    <n v="-1"/>
    <n v="-1"/>
    <n v="-1"/>
    <n v="-1"/>
    <n v="-1"/>
    <n v="-0.30270000000000002"/>
    <n v="-0.78659999999999997"/>
    <n v="0.31740000000000002"/>
    <n v="0.1459"/>
    <n v="-1.6273"/>
    <n v="230000"/>
    <x v="1"/>
    <x v="0"/>
    <n v="438.33333333333331"/>
  </r>
  <r>
    <n v="1289692"/>
    <x v="0"/>
    <d v="1992-04-25T00:00:00"/>
    <n v="75"/>
    <s v="cbse"/>
    <n v="2010"/>
    <n v="81"/>
    <s v="state board"/>
    <n v="4913"/>
    <x v="1"/>
    <x v="0"/>
    <x v="1"/>
    <n v="67"/>
    <n v="4913"/>
    <n v="0"/>
    <x v="9"/>
    <x v="1"/>
    <n v="560"/>
    <n v="410"/>
    <n v="465"/>
    <n v="0.62264291584993803"/>
    <n v="445"/>
    <n v="-1"/>
    <n v="407"/>
    <n v="-1"/>
    <n v="-1"/>
    <n v="-1"/>
    <n v="-1"/>
    <n v="0.41549999999999998"/>
    <n v="-0.78659999999999997"/>
    <n v="-0.2974"/>
    <n v="0.2727"/>
    <n v="9.7299999999999998E-2"/>
    <n v="250000"/>
    <x v="1"/>
    <x v="0"/>
    <n v="478.33333333333331"/>
  </r>
  <r>
    <n v="693698"/>
    <x v="1"/>
    <d v="1991-11-15T00:00:00"/>
    <n v="71.5"/>
    <s v="up board"/>
    <n v="2008"/>
    <n v="70.400000000000006"/>
    <s v="up board"/>
    <n v="4971"/>
    <x v="1"/>
    <x v="0"/>
    <x v="1"/>
    <n v="78.44"/>
    <n v="4971"/>
    <n v="0"/>
    <x v="1"/>
    <x v="0"/>
    <n v="580"/>
    <n v="520"/>
    <n v="720"/>
    <n v="0.90148957137103303"/>
    <n v="545"/>
    <n v="-1"/>
    <n v="-1"/>
    <n v="-1"/>
    <n v="-1"/>
    <n v="-1"/>
    <n v="-1"/>
    <n v="0.55910000000000004"/>
    <n v="0.5454"/>
    <n v="1.2396"/>
    <n v="0.1459"/>
    <n v="0.86370000000000002"/>
    <n v="120000"/>
    <x v="1"/>
    <x v="0"/>
    <n v="606.66666666666663"/>
  </r>
  <r>
    <n v="1251004"/>
    <x v="0"/>
    <d v="1992-04-29T00:00:00"/>
    <n v="73.400000000000006"/>
    <s v="state board"/>
    <n v="2009"/>
    <n v="76.2"/>
    <s v="state board"/>
    <n v="1213"/>
    <x v="1"/>
    <x v="0"/>
    <x v="6"/>
    <n v="71"/>
    <n v="1213"/>
    <n v="0"/>
    <x v="13"/>
    <x v="0"/>
    <n v="535"/>
    <n v="460"/>
    <n v="270"/>
    <n v="-1"/>
    <n v="-1"/>
    <n v="-1"/>
    <n v="253"/>
    <n v="-1"/>
    <n v="-1"/>
    <n v="-1"/>
    <n v="-1"/>
    <n v="1.1335999999999999"/>
    <n v="-0.4536"/>
    <n v="-1.3733"/>
    <n v="0.2727"/>
    <n v="0.86370000000000002"/>
    <n v="200000"/>
    <x v="1"/>
    <x v="0"/>
    <n v="421.66666666666669"/>
  </r>
  <r>
    <n v="312164"/>
    <x v="1"/>
    <d v="1988-04-25T00:00:00"/>
    <n v="59.8"/>
    <s v="icse"/>
    <n v="2006"/>
    <n v="60.25"/>
    <s v="isc"/>
    <n v="5690"/>
    <x v="1"/>
    <x v="0"/>
    <x v="4"/>
    <n v="68.63"/>
    <n v="5690"/>
    <n v="0"/>
    <x v="1"/>
    <x v="4"/>
    <n v="575"/>
    <n v="595"/>
    <n v="405"/>
    <n v="2.10662282612675E-2"/>
    <n v="-1"/>
    <n v="-1"/>
    <n v="-1"/>
    <n v="206"/>
    <n v="-1"/>
    <n v="-1"/>
    <n v="-1"/>
    <n v="0.2009"/>
    <n v="1.1248"/>
    <n v="1.1073999999999999"/>
    <n v="-1.1128"/>
    <n v="0.97629999999999995"/>
    <n v="1200000"/>
    <x v="2"/>
    <x v="0"/>
    <n v="525"/>
  </r>
  <r>
    <n v="302031"/>
    <x v="1"/>
    <d v="1988-10-15T00:00:00"/>
    <n v="60.4"/>
    <s v="cbse"/>
    <n v="2006"/>
    <n v="60"/>
    <s v="cbse"/>
    <n v="75"/>
    <x v="1"/>
    <x v="0"/>
    <x v="6"/>
    <n v="62"/>
    <n v="75"/>
    <n v="0"/>
    <x v="1"/>
    <x v="4"/>
    <n v="395"/>
    <n v="425"/>
    <n v="395"/>
    <n v="0.65576694261721102"/>
    <n v="-1"/>
    <n v="-1"/>
    <n v="-1"/>
    <n v="-1"/>
    <n v="-1"/>
    <n v="366"/>
    <n v="-1"/>
    <n v="-0.26279999999999998"/>
    <n v="0.3448"/>
    <n v="-0.1988"/>
    <n v="0.5323"/>
    <n v="0.6603"/>
    <n v="270000"/>
    <x v="1"/>
    <x v="0"/>
    <n v="405"/>
  </r>
  <r>
    <n v="1039020"/>
    <x v="1"/>
    <d v="1992-09-09T00:00:00"/>
    <n v="79.900000000000006"/>
    <s v="state board"/>
    <n v="2009"/>
    <n v="89.4"/>
    <s v="state board"/>
    <n v="11090"/>
    <x v="1"/>
    <x v="0"/>
    <x v="6"/>
    <n v="77.150000000000006"/>
    <n v="11090"/>
    <n v="1"/>
    <x v="6"/>
    <x v="0"/>
    <n v="385"/>
    <n v="510"/>
    <n v="585"/>
    <n v="-1"/>
    <n v="355"/>
    <n v="-1"/>
    <n v="438"/>
    <n v="-1"/>
    <n v="-1"/>
    <n v="-1"/>
    <n v="-1"/>
    <n v="-0.159"/>
    <n v="0.5454"/>
    <n v="0.47110000000000002"/>
    <n v="-0.1076"/>
    <n v="0.86370000000000002"/>
    <n v="310000"/>
    <x v="0"/>
    <x v="0"/>
    <n v="493.33333333333331"/>
  </r>
  <r>
    <n v="639785"/>
    <x v="1"/>
    <d v="1991-11-16T00:00:00"/>
    <n v="65.8"/>
    <s v="cbse"/>
    <n v="2009"/>
    <n v="76.8"/>
    <s v="cbse"/>
    <n v="2812"/>
    <x v="1"/>
    <x v="0"/>
    <x v="10"/>
    <n v="77.5"/>
    <n v="2812"/>
    <n v="0"/>
    <x v="12"/>
    <x v="0"/>
    <n v="430"/>
    <n v="495"/>
    <n v="470"/>
    <n v="0.93839913679117504"/>
    <n v="-1"/>
    <n v="333"/>
    <n v="-1"/>
    <n v="-1"/>
    <n v="553"/>
    <n v="-1"/>
    <n v="-1"/>
    <n v="0.55910000000000004"/>
    <n v="-0.1206"/>
    <n v="-2.1417999999999999"/>
    <n v="0.77980000000000005"/>
    <n v="-1.0524"/>
    <n v="180000"/>
    <x v="1"/>
    <x v="0"/>
    <n v="465"/>
  </r>
  <r>
    <n v="1260265"/>
    <x v="1"/>
    <d v="1990-11-01T00:00:00"/>
    <n v="92"/>
    <s v="state board"/>
    <n v="2008"/>
    <n v="77.8"/>
    <s v="state board"/>
    <n v="9806"/>
    <x v="1"/>
    <x v="0"/>
    <x v="0"/>
    <n v="79"/>
    <n v="9806"/>
    <n v="1"/>
    <x v="15"/>
    <x v="3"/>
    <n v="385"/>
    <n v="565"/>
    <n v="430"/>
    <n v="0.99859144807289602"/>
    <n v="335"/>
    <n v="-1"/>
    <n v="-1"/>
    <n v="-1"/>
    <n v="-1"/>
    <n v="-1"/>
    <n v="-1"/>
    <n v="0.84630000000000005"/>
    <n v="-0.1206"/>
    <n v="-0.6048"/>
    <n v="-0.36120000000000002"/>
    <n v="0.48049999999999998"/>
    <n v="300000"/>
    <x v="0"/>
    <x v="0"/>
    <n v="460"/>
  </r>
  <r>
    <n v="510199"/>
    <x v="1"/>
    <d v="1990-11-13T00:00:00"/>
    <n v="79.599999999999994"/>
    <s v="cbse"/>
    <n v="2008"/>
    <n v="87.6"/>
    <s v="cbse"/>
    <n v="4234"/>
    <x v="1"/>
    <x v="0"/>
    <x v="7"/>
    <n v="79.680000000000007"/>
    <n v="4234"/>
    <n v="0"/>
    <x v="1"/>
    <x v="3"/>
    <n v="580"/>
    <n v="670"/>
    <n v="900"/>
    <n v="0.99000875672389799"/>
    <n v="655"/>
    <n v="-1"/>
    <n v="-1"/>
    <n v="-1"/>
    <n v="-1"/>
    <n v="-1"/>
    <n v="-1"/>
    <n v="-1.1900999999999999"/>
    <n v="-0.1232"/>
    <n v="-0.34399999999999997"/>
    <n v="0.17979999999999999"/>
    <n v="-0.28749999999999998"/>
    <n v="770000"/>
    <x v="2"/>
    <x v="0"/>
    <n v="716.66666666666663"/>
  </r>
  <r>
    <n v="318959"/>
    <x v="1"/>
    <d v="1991-07-21T00:00:00"/>
    <n v="84"/>
    <s v="board of secondary education,andhra pradesh"/>
    <n v="2008"/>
    <n v="82"/>
    <s v="board of intermediate education,andhra pradesh"/>
    <n v="5068"/>
    <x v="1"/>
    <x v="0"/>
    <x v="6"/>
    <n v="77.5"/>
    <n v="5068"/>
    <n v="0"/>
    <x v="7"/>
    <x v="5"/>
    <n v="725"/>
    <n v="435"/>
    <n v="615"/>
    <n v="-1"/>
    <n v="-1"/>
    <n v="-1"/>
    <n v="-1"/>
    <n v="-1"/>
    <n v="-1"/>
    <n v="-1"/>
    <n v="-1"/>
    <n v="0.66459999999999997"/>
    <n v="1.4368000000000001"/>
    <n v="0.2366"/>
    <n v="-0.29026999999999997"/>
    <n v="0.89729999999999999"/>
    <n v="360000"/>
    <x v="0"/>
    <x v="0"/>
    <n v="591.66666666666663"/>
  </r>
  <r>
    <n v="324440"/>
    <x v="1"/>
    <d v="1989-04-29T00:00:00"/>
    <n v="61"/>
    <s v="pune"/>
    <n v="2009"/>
    <n v="72"/>
    <s v="diploma(msbte)"/>
    <n v="7164"/>
    <x v="1"/>
    <x v="0"/>
    <x v="7"/>
    <n v="55.5"/>
    <n v="7164"/>
    <n v="0"/>
    <x v="2"/>
    <x v="3"/>
    <n v="415"/>
    <n v="345"/>
    <n v="395"/>
    <n v="0.67074315143312702"/>
    <n v="455"/>
    <n v="-1"/>
    <n v="-1"/>
    <n v="-1"/>
    <n v="-1"/>
    <n v="-1"/>
    <n v="-1"/>
    <n v="0.51"/>
    <n v="3.2800000000000003E-2"/>
    <n v="-1.0697000000000001"/>
    <n v="-0.61339999999999995"/>
    <n v="-0.44550000000000001"/>
    <n v="210000"/>
    <x v="1"/>
    <x v="0"/>
    <n v="385"/>
  </r>
  <r>
    <n v="1238258"/>
    <x v="1"/>
    <d v="1992-12-17T00:00:00"/>
    <n v="85.53"/>
    <s v="state board"/>
    <n v="2010"/>
    <n v="86"/>
    <s v="state board"/>
    <n v="3836"/>
    <x v="1"/>
    <x v="0"/>
    <x v="1"/>
    <n v="63.77"/>
    <n v="3836"/>
    <n v="0"/>
    <x v="2"/>
    <x v="1"/>
    <n v="510"/>
    <n v="530"/>
    <n v="560"/>
    <n v="0.91139527839132795"/>
    <n v="535"/>
    <n v="-1"/>
    <n v="500"/>
    <n v="-1"/>
    <n v="-1"/>
    <n v="-1"/>
    <n v="-1"/>
    <n v="-0.44629999999999997"/>
    <n v="-0.4536"/>
    <n v="-0.14369999999999999"/>
    <n v="-0.4879"/>
    <n v="-1.4356"/>
    <n v="400000"/>
    <x v="0"/>
    <x v="0"/>
    <n v="533.33333333333337"/>
  </r>
  <r>
    <n v="1262574"/>
    <x v="1"/>
    <d v="1990-11-24T00:00:00"/>
    <n v="59"/>
    <s v="state board"/>
    <n v="2008"/>
    <n v="64"/>
    <s v="state board"/>
    <n v="1759"/>
    <x v="1"/>
    <x v="2"/>
    <x v="8"/>
    <n v="84"/>
    <n v="1759"/>
    <n v="0"/>
    <x v="4"/>
    <x v="1"/>
    <n v="395"/>
    <n v="510"/>
    <n v="250"/>
    <n v="0.35653648772447499"/>
    <n v="415"/>
    <n v="-1"/>
    <n v="346"/>
    <n v="-1"/>
    <n v="-1"/>
    <n v="-1"/>
    <n v="-1"/>
    <n v="-0.30270000000000002"/>
    <n v="-0.62009999999999998"/>
    <n v="0.16370000000000001"/>
    <n v="0.77980000000000005"/>
    <n v="-0.28589999999999999"/>
    <n v="60000"/>
    <x v="1"/>
    <x v="0"/>
    <n v="385"/>
  </r>
  <r>
    <n v="641531"/>
    <x v="1"/>
    <d v="1991-05-26T00:00:00"/>
    <n v="69.599999999999994"/>
    <s v="cbse"/>
    <n v="2009"/>
    <n v="74.599999999999994"/>
    <s v="cbse"/>
    <n v="1622"/>
    <x v="1"/>
    <x v="0"/>
    <x v="5"/>
    <n v="70.849999999999994"/>
    <n v="1622"/>
    <n v="0"/>
    <x v="13"/>
    <x v="0"/>
    <n v="545"/>
    <n v="580"/>
    <n v="720"/>
    <n v="0.90148957137103303"/>
    <n v="545"/>
    <n v="-1"/>
    <n v="-1"/>
    <n v="-1"/>
    <n v="-1"/>
    <n v="-1"/>
    <n v="-1"/>
    <n v="0.12820000000000001"/>
    <n v="-0.62009999999999998"/>
    <n v="-0.14369999999999999"/>
    <n v="1.9199999999999998E-2"/>
    <n v="-9.4299999999999995E-2"/>
    <n v="330000"/>
    <x v="0"/>
    <x v="0"/>
    <n v="615"/>
  </r>
  <r>
    <n v="1242936"/>
    <x v="1"/>
    <d v="1992-12-29T00:00:00"/>
    <n v="89.2"/>
    <s v="state board"/>
    <n v="2010"/>
    <n v="91.33"/>
    <s v="state board"/>
    <n v="883"/>
    <x v="1"/>
    <x v="0"/>
    <x v="12"/>
    <n v="70"/>
    <n v="883"/>
    <n v="0"/>
    <x v="3"/>
    <x v="1"/>
    <n v="325"/>
    <n v="470"/>
    <n v="415"/>
    <n v="3.0565991138953599E-2"/>
    <n v="375"/>
    <n v="-1"/>
    <n v="-1"/>
    <n v="-1"/>
    <n v="228"/>
    <n v="-1"/>
    <n v="-1"/>
    <n v="0.70269999999999999"/>
    <n v="-0.4536"/>
    <n v="-0.14369999999999999"/>
    <n v="-0.74150000000000005"/>
    <n v="-0.66920000000000002"/>
    <n v="105000"/>
    <x v="1"/>
    <x v="0"/>
    <n v="403.33333333333331"/>
  </r>
  <r>
    <n v="50216"/>
    <x v="1"/>
    <d v="1988-11-28T00:00:00"/>
    <n v="68.33"/>
    <s v="rbse"/>
    <n v="2005"/>
    <n v="77.540000000000006"/>
    <s v="rbse"/>
    <n v="2927"/>
    <x v="1"/>
    <x v="0"/>
    <x v="2"/>
    <n v="71.819999999999993"/>
    <n v="2927"/>
    <n v="1"/>
    <x v="12"/>
    <x v="4"/>
    <n v="505"/>
    <n v="635"/>
    <n v="625"/>
    <n v="0.124502074009537"/>
    <n v="415"/>
    <n v="233"/>
    <n v="-1"/>
    <n v="-1"/>
    <n v="-1"/>
    <n v="-1"/>
    <n v="-1"/>
    <n v="-0.72640000000000005"/>
    <n v="-0.74729999999999996"/>
    <n v="0.2366"/>
    <n v="-5.5199999999999999E-2"/>
    <n v="2.8400000000000002E-2"/>
    <n v="160000"/>
    <x v="1"/>
    <x v="0"/>
    <n v="588.33333333333337"/>
  </r>
  <r>
    <n v="416468"/>
    <x v="1"/>
    <d v="1989-05-09T00:00:00"/>
    <n v="79"/>
    <s v="cbse"/>
    <n v="2007"/>
    <n v="74"/>
    <s v="cbse"/>
    <n v="35"/>
    <x v="0"/>
    <x v="0"/>
    <x v="5"/>
    <n v="80"/>
    <n v="35"/>
    <n v="1"/>
    <x v="0"/>
    <x v="3"/>
    <n v="535"/>
    <n v="585"/>
    <n v="705"/>
    <n v="0.97952174431921601"/>
    <n v="625"/>
    <n v="-1"/>
    <n v="-1"/>
    <n v="-1"/>
    <n v="-1"/>
    <n v="-1"/>
    <n v="-1"/>
    <n v="1.0895999999999999"/>
    <n v="1.2807999999999999"/>
    <n v="-0.1988"/>
    <n v="-0.43709999999999999"/>
    <n v="2.8400000000000002E-2"/>
    <n v="350000"/>
    <x v="0"/>
    <x v="0"/>
    <n v="608.33333333333337"/>
  </r>
  <r>
    <n v="1105982"/>
    <x v="1"/>
    <d v="1991-08-01T00:00:00"/>
    <n v="89"/>
    <s v="cbse"/>
    <n v="2010"/>
    <n v="84.8"/>
    <s v="cbse"/>
    <n v="7216"/>
    <x v="1"/>
    <x v="0"/>
    <x v="6"/>
    <n v="73"/>
    <n v="7216"/>
    <n v="0"/>
    <x v="20"/>
    <x v="1"/>
    <n v="545"/>
    <n v="395"/>
    <n v="415"/>
    <n v="0.94327215786655505"/>
    <n v="365"/>
    <n v="452"/>
    <n v="-1"/>
    <n v="-1"/>
    <n v="-1"/>
    <n v="-1"/>
    <n v="-1"/>
    <n v="1.2771999999999999"/>
    <n v="1.2114"/>
    <n v="1.2396"/>
    <n v="-0.4879"/>
    <n v="-0.66920000000000002"/>
    <n v="350000"/>
    <x v="0"/>
    <x v="0"/>
    <n v="451.66666666666669"/>
  </r>
  <r>
    <n v="339689"/>
    <x v="0"/>
    <d v="1991-08-20T00:00:00"/>
    <n v="75.67"/>
    <s v="up"/>
    <n v="2007"/>
    <n v="74.400000000000006"/>
    <s v="up"/>
    <n v="11368"/>
    <x v="1"/>
    <x v="0"/>
    <x v="5"/>
    <n v="74.010000000000005"/>
    <n v="11368"/>
    <n v="0"/>
    <x v="1"/>
    <x v="3"/>
    <n v="385"/>
    <n v="555"/>
    <n v="445"/>
    <n v="0.63597875645679403"/>
    <n v="445"/>
    <n v="-1"/>
    <n v="-1"/>
    <n v="-1"/>
    <n v="-1"/>
    <n v="-1"/>
    <n v="-1"/>
    <n v="-1.0355000000000001"/>
    <n v="-0.59130000000000005"/>
    <n v="-1.3599000000000001"/>
    <n v="6.2229999999999903E-2"/>
    <n v="-1.3539000000000001"/>
    <n v="200000"/>
    <x v="1"/>
    <x v="0"/>
    <n v="461.66666666666669"/>
  </r>
  <r>
    <n v="337594"/>
    <x v="1"/>
    <d v="1991-11-17T00:00:00"/>
    <n v="83.82"/>
    <s v="tamilnadu matriculation board"/>
    <n v="2008"/>
    <n v="92.67"/>
    <s v="tamilnadu higher secondary education board"/>
    <n v="3076"/>
    <x v="1"/>
    <x v="0"/>
    <x v="5"/>
    <n v="94.5"/>
    <n v="3076"/>
    <n v="0"/>
    <x v="3"/>
    <x v="3"/>
    <n v="535"/>
    <n v="595"/>
    <n v="425"/>
    <n v="0.94211655148500795"/>
    <n v="575"/>
    <n v="-1"/>
    <n v="-1"/>
    <n v="-1"/>
    <n v="-1"/>
    <n v="-1"/>
    <n v="-1"/>
    <n v="0.51"/>
    <n v="0.96879999999999999"/>
    <n v="0.81710000000000005"/>
    <n v="-1.23027"/>
    <n v="-0.1295"/>
    <n v="400000"/>
    <x v="0"/>
    <x v="0"/>
    <n v="518.33333333333337"/>
  </r>
  <r>
    <n v="230702"/>
    <x v="1"/>
    <d v="1987-12-27T00:00:00"/>
    <n v="84.2"/>
    <n v="0"/>
    <n v="2006"/>
    <n v="69.2"/>
    <n v="0"/>
    <n v="64"/>
    <x v="1"/>
    <x v="0"/>
    <x v="23"/>
    <n v="65"/>
    <n v="64"/>
    <n v="0"/>
    <x v="1"/>
    <x v="2"/>
    <n v="475"/>
    <n v="635"/>
    <n v="595"/>
    <n v="0.90474069178809402"/>
    <n v="-1"/>
    <n v="-1"/>
    <n v="-1"/>
    <n v="-1"/>
    <n v="-1"/>
    <n v="-1"/>
    <n v="460"/>
    <n v="-1.3447"/>
    <n v="3.2800000000000003E-2"/>
    <n v="-2.3759000000000001"/>
    <n v="-0.99529999999999996"/>
    <n v="0.34439999999999998"/>
    <n v="700000"/>
    <x v="2"/>
    <x v="0"/>
    <n v="568.33333333333337"/>
  </r>
  <r>
    <n v="989810"/>
    <x v="1"/>
    <d v="1992-08-09T00:00:00"/>
    <n v="83"/>
    <s v="cbse"/>
    <n v="2010"/>
    <n v="83"/>
    <s v="cbse"/>
    <n v="17935"/>
    <x v="1"/>
    <x v="0"/>
    <x v="1"/>
    <n v="69.11"/>
    <n v="17935"/>
    <n v="0"/>
    <x v="1"/>
    <x v="5"/>
    <n v="605"/>
    <n v="545"/>
    <n v="620"/>
    <n v="0.48674700843819302"/>
    <n v="495"/>
    <n v="-1"/>
    <n v="376"/>
    <n v="-1"/>
    <n v="-1"/>
    <n v="-1"/>
    <n v="-1"/>
    <n v="0.84630000000000005"/>
    <n v="0.87839999999999996"/>
    <n v="1.2396"/>
    <n v="-0.995"/>
    <n v="0.28889999999999999"/>
    <n v="180000"/>
    <x v="1"/>
    <x v="0"/>
    <n v="590"/>
  </r>
  <r>
    <n v="329900"/>
    <x v="0"/>
    <d v="1990-07-22T00:00:00"/>
    <n v="77.2"/>
    <s v="ssc"/>
    <n v="2008"/>
    <n v="80.3"/>
    <s v="board of intermidiate"/>
    <n v="11183"/>
    <x v="1"/>
    <x v="0"/>
    <x v="5"/>
    <n v="63.54"/>
    <n v="11183"/>
    <n v="1"/>
    <x v="6"/>
    <x v="3"/>
    <n v="405"/>
    <n v="395"/>
    <n v="365"/>
    <n v="0.14325654103219601"/>
    <n v="295"/>
    <n v="-1"/>
    <n v="-1"/>
    <n v="-1"/>
    <n v="-1"/>
    <n v="-1"/>
    <n v="-1"/>
    <n v="-0.88099999999999901"/>
    <n v="-0.27929999999999999"/>
    <n v="-0.1988"/>
    <n v="-5.5199999999999999E-2"/>
    <n v="-0.52449999999999997"/>
    <n v="360000"/>
    <x v="0"/>
    <x v="0"/>
    <n v="388.33333333333331"/>
  </r>
  <r>
    <n v="263713"/>
    <x v="1"/>
    <d v="1989-10-29T00:00:00"/>
    <n v="73.5"/>
    <s v="rbse"/>
    <n v="2007"/>
    <n v="71.849999999999994"/>
    <s v="rbse"/>
    <n v="6665"/>
    <x v="1"/>
    <x v="0"/>
    <x v="6"/>
    <n v="65.44"/>
    <n v="6665"/>
    <n v="0"/>
    <x v="12"/>
    <x v="2"/>
    <n v="365"/>
    <n v="495"/>
    <n v="505"/>
    <n v="0.69447932770846299"/>
    <n v="-1"/>
    <n v="366"/>
    <n v="315"/>
    <n v="-1"/>
    <n v="-1"/>
    <n v="473"/>
    <n v="-1"/>
    <n v="1.2827999999999999"/>
    <n v="0.81279999999999997"/>
    <n v="1.2524999999999999"/>
    <n v="-0.29020000000000001"/>
    <n v="0.81830000000000003"/>
    <n v="180000"/>
    <x v="1"/>
    <x v="0"/>
    <n v="455"/>
  </r>
  <r>
    <n v="472956"/>
    <x v="1"/>
    <d v="1992-06-11T00:00:00"/>
    <n v="64"/>
    <s v="cbse"/>
    <n v="2010"/>
    <n v="74"/>
    <s v="cbse"/>
    <n v="57"/>
    <x v="1"/>
    <x v="0"/>
    <x v="5"/>
    <n v="68"/>
    <n v="57"/>
    <n v="0"/>
    <x v="8"/>
    <x v="1"/>
    <n v="485"/>
    <n v="375"/>
    <n v="435"/>
    <n v="0.48674700843819302"/>
    <n v="345"/>
    <n v="-1"/>
    <n v="376"/>
    <n v="-1"/>
    <n v="-1"/>
    <n v="-1"/>
    <n v="-1"/>
    <n v="-3.1993999999999998"/>
    <n v="-1.8392999999999999"/>
    <n v="5.5199999999999999E-2"/>
    <n v="6.2300000000000001E-2"/>
    <n v="-0.76149999999999995"/>
    <n v="220000"/>
    <x v="1"/>
    <x v="0"/>
    <n v="431.66666666666669"/>
  </r>
  <r>
    <n v="264334"/>
    <x v="1"/>
    <d v="1985-04-08T00:00:00"/>
    <n v="72.599999999999994"/>
    <s v="cbse"/>
    <n v="2003"/>
    <n v="51"/>
    <s v="cbse"/>
    <n v="2563"/>
    <x v="1"/>
    <x v="2"/>
    <x v="8"/>
    <n v="72"/>
    <n v="2563"/>
    <n v="0"/>
    <x v="14"/>
    <x v="2"/>
    <n v="535"/>
    <n v="515"/>
    <n v="445"/>
    <n v="0.86468541337008498"/>
    <n v="525"/>
    <n v="-1"/>
    <n v="-1"/>
    <n v="-1"/>
    <n v="-1"/>
    <n v="-1"/>
    <n v="-1"/>
    <n v="0.51"/>
    <n v="0.96879999999999999"/>
    <n v="1.6879999999999999"/>
    <n v="-0.99529999999999996"/>
    <n v="1.1343000000000001"/>
    <n v="460000"/>
    <x v="0"/>
    <x v="0"/>
    <n v="498.33333333333331"/>
  </r>
  <r>
    <n v="531726"/>
    <x v="0"/>
    <d v="1992-11-15T00:00:00"/>
    <n v="88.4"/>
    <s v="ssc"/>
    <n v="2009"/>
    <n v="92.9"/>
    <s v="board of intermediate"/>
    <n v="492"/>
    <x v="1"/>
    <x v="0"/>
    <x v="6"/>
    <n v="69.37"/>
    <n v="492"/>
    <n v="1"/>
    <x v="6"/>
    <x v="0"/>
    <n v="440"/>
    <n v="440"/>
    <n v="545"/>
    <n v="0.69447932770846299"/>
    <n v="325"/>
    <n v="366"/>
    <n v="-1"/>
    <n v="-1"/>
    <n v="-1"/>
    <n v="393"/>
    <n v="-1"/>
    <n v="0.81920000000000004"/>
    <n v="0.65680000000000005"/>
    <n v="0.96230000000000004"/>
    <n v="-0.29020000000000001"/>
    <n v="6.7900000000000002E-2"/>
    <n v="310000"/>
    <x v="0"/>
    <x v="0"/>
    <n v="475"/>
  </r>
  <r>
    <n v="643081"/>
    <x v="1"/>
    <d v="1993-02-15T00:00:00"/>
    <n v="78.400000000000006"/>
    <s v="cbse"/>
    <n v="2010"/>
    <n v="69.400000000000006"/>
    <s v="cbse"/>
    <n v="165"/>
    <x v="1"/>
    <x v="0"/>
    <x v="6"/>
    <n v="69.53"/>
    <n v="165"/>
    <n v="1"/>
    <x v="12"/>
    <x v="1"/>
    <n v="590"/>
    <n v="450"/>
    <n v="485"/>
    <n v="0.96060325199705299"/>
    <n v="-1"/>
    <n v="466"/>
    <n v="-1"/>
    <n v="-1"/>
    <n v="-1"/>
    <n v="-1"/>
    <n v="-1"/>
    <n v="0.84630000000000005"/>
    <n v="1.2114"/>
    <n v="0.31740000000000002"/>
    <n v="-0.2344"/>
    <n v="9.7299999999999998E-2"/>
    <n v="300000"/>
    <x v="0"/>
    <x v="0"/>
    <n v="508.33333333333331"/>
  </r>
  <r>
    <n v="1010732"/>
    <x v="1"/>
    <d v="1991-12-30T00:00:00"/>
    <n v="68"/>
    <s v="cbse"/>
    <n v="2010"/>
    <n v="68"/>
    <s v="cbse"/>
    <n v="11144"/>
    <x v="1"/>
    <x v="0"/>
    <x v="6"/>
    <n v="80"/>
    <n v="11144"/>
    <n v="0"/>
    <x v="13"/>
    <x v="1"/>
    <n v="440"/>
    <n v="385"/>
    <n v="415"/>
    <n v="0.207392169717661"/>
    <n v="-1"/>
    <n v="260"/>
    <n v="-1"/>
    <n v="-1"/>
    <n v="-1"/>
    <n v="356"/>
    <n v="-1"/>
    <n v="1.1335999999999999"/>
    <n v="0.21240000000000001"/>
    <n v="1.0859000000000001"/>
    <n v="1.5404"/>
    <n v="1.2470000000000001"/>
    <n v="100000"/>
    <x v="1"/>
    <x v="0"/>
    <n v="413.33333333333331"/>
  </r>
  <r>
    <n v="1152563"/>
    <x v="1"/>
    <d v="1993-03-16T00:00:00"/>
    <n v="72.599999999999994"/>
    <s v="cbse"/>
    <n v="2009"/>
    <n v="69.400000000000006"/>
    <s v="cbse"/>
    <n v="13149"/>
    <x v="1"/>
    <x v="0"/>
    <x v="6"/>
    <n v="72.14"/>
    <n v="13149"/>
    <n v="0"/>
    <x v="2"/>
    <x v="0"/>
    <n v="650"/>
    <n v="605"/>
    <n v="620"/>
    <n v="0.27925851156512199"/>
    <n v="475"/>
    <n v="-1"/>
    <n v="-1"/>
    <n v="-1"/>
    <n v="-1"/>
    <n v="292"/>
    <n v="-1"/>
    <n v="0.84630000000000005"/>
    <n v="0.87839999999999996"/>
    <n v="0.16370000000000001"/>
    <n v="-1.7556"/>
    <n v="-0.47760000000000002"/>
    <n v="310000"/>
    <x v="0"/>
    <x v="0"/>
    <n v="625"/>
  </r>
  <r>
    <n v="239868"/>
    <x v="0"/>
    <d v="1989-05-28T00:00:00"/>
    <n v="97.12"/>
    <s v="karnataka secondary education examination board"/>
    <n v="2007"/>
    <n v="90.33"/>
    <s v="department of pre-university education(government of karnataka)"/>
    <n v="1866"/>
    <x v="1"/>
    <x v="0"/>
    <x v="7"/>
    <n v="82.84"/>
    <n v="1866"/>
    <n v="1"/>
    <x v="9"/>
    <x v="2"/>
    <n v="505"/>
    <n v="555"/>
    <n v="555"/>
    <n v="0.86468541337008498"/>
    <n v="525"/>
    <n v="-1"/>
    <n v="-1"/>
    <n v="-1"/>
    <n v="-1"/>
    <n v="-1"/>
    <n v="-1"/>
    <n v="0.97370000000000001"/>
    <n v="0.3448"/>
    <n v="0.67200000000000004"/>
    <n v="-0.52529999999999999"/>
    <n v="0.34439999999999998"/>
    <n v="510000"/>
    <x v="0"/>
    <x v="0"/>
    <n v="538.33333333333337"/>
  </r>
  <r>
    <n v="361994"/>
    <x v="0"/>
    <d v="1990-06-03T00:00:00"/>
    <n v="65"/>
    <s v="cbse"/>
    <n v="2007"/>
    <n v="61"/>
    <s v="cbse"/>
    <n v="924"/>
    <x v="1"/>
    <x v="0"/>
    <x v="7"/>
    <n v="77"/>
    <n v="924"/>
    <n v="0"/>
    <x v="8"/>
    <x v="3"/>
    <n v="435"/>
    <n v="395"/>
    <n v="515"/>
    <n v="0.413838255788123"/>
    <n v="385"/>
    <n v="-1"/>
    <n v="-1"/>
    <n v="-1"/>
    <n v="-1"/>
    <n v="-1"/>
    <n v="-1"/>
    <n v="-1.0355000000000001"/>
    <n v="-0.20119999999999999"/>
    <n v="-0.81569999999999998"/>
    <n v="-0.99529999999999996"/>
    <n v="-0.76149999999999995"/>
    <n v="330000"/>
    <x v="0"/>
    <x v="0"/>
    <n v="448.33333333333331"/>
  </r>
  <r>
    <n v="414039"/>
    <x v="1"/>
    <d v="1991-05-17T00:00:00"/>
    <n v="72.8"/>
    <s v="cbse"/>
    <n v="2009"/>
    <n v="65.400000000000006"/>
    <s v="cbse"/>
    <n v="3905"/>
    <x v="1"/>
    <x v="0"/>
    <x v="1"/>
    <n v="70.59"/>
    <n v="3905"/>
    <n v="0"/>
    <x v="13"/>
    <x v="0"/>
    <n v="425"/>
    <n v="515"/>
    <n v="475"/>
    <n v="0.74475835400893897"/>
    <n v="525"/>
    <n v="-1"/>
    <n v="438"/>
    <n v="-1"/>
    <n v="-1"/>
    <n v="-1"/>
    <n v="-1"/>
    <n v="-1.6537999999999999"/>
    <n v="-0.20119999999999999"/>
    <n v="-0.27139999999999997"/>
    <n v="1.2374000000000001"/>
    <n v="-1.0773999999999999"/>
    <n v="345000"/>
    <x v="0"/>
    <x v="0"/>
    <n v="471.66666666666669"/>
  </r>
  <r>
    <n v="329829"/>
    <x v="1"/>
    <d v="1991-04-07T00:00:00"/>
    <n v="67"/>
    <s v="ssc"/>
    <n v="2008"/>
    <n v="65"/>
    <s v="board of intermediate"/>
    <n v="11183"/>
    <x v="1"/>
    <x v="0"/>
    <x v="5"/>
    <n v="62"/>
    <n v="11183"/>
    <n v="1"/>
    <x v="6"/>
    <x v="3"/>
    <n v="375"/>
    <n v="355"/>
    <n v="255"/>
    <n v="0.19015340560101801"/>
    <n v="315"/>
    <n v="-1"/>
    <n v="-1"/>
    <n v="-1"/>
    <n v="-1"/>
    <n v="-1"/>
    <n v="-1"/>
    <n v="-0.1082"/>
    <n v="-0.90329999999999999"/>
    <n v="-5.3699999999999998E-2"/>
    <n v="0.64980000000000004"/>
    <n v="-1.2354000000000001"/>
    <n v="240000"/>
    <x v="1"/>
    <x v="0"/>
    <n v="328.33333333333331"/>
  </r>
  <r>
    <n v="1266586"/>
    <x v="1"/>
    <d v="1992-01-24T00:00:00"/>
    <n v="82.3"/>
    <s v="state board"/>
    <n v="2009"/>
    <n v="84.2"/>
    <s v="state board"/>
    <n v="2899"/>
    <x v="1"/>
    <x v="0"/>
    <x v="12"/>
    <n v="75.599999999999994"/>
    <n v="2899"/>
    <n v="0"/>
    <x v="6"/>
    <x v="0"/>
    <n v="475"/>
    <n v="425"/>
    <n v="380"/>
    <n v="0.68456506765820402"/>
    <n v="335"/>
    <n v="-1"/>
    <n v="-1"/>
    <n v="-1"/>
    <n v="452"/>
    <n v="-1"/>
    <n v="-1"/>
    <n v="0.84630000000000005"/>
    <n v="-0.62009999999999998"/>
    <n v="-0.14369999999999999"/>
    <n v="-1.3753"/>
    <n v="-1.244"/>
    <n v="100000"/>
    <x v="1"/>
    <x v="0"/>
    <n v="426.66666666666669"/>
  </r>
  <r>
    <n v="467660"/>
    <x v="0"/>
    <d v="1988-05-17T00:00:00"/>
    <n v="81"/>
    <s v="ssc"/>
    <n v="2008"/>
    <n v="56.4"/>
    <s v="board of intermediate education"/>
    <n v="11849"/>
    <x v="1"/>
    <x v="0"/>
    <x v="7"/>
    <n v="65.7"/>
    <n v="11849"/>
    <n v="0"/>
    <x v="6"/>
    <x v="3"/>
    <n v="495"/>
    <n v="435"/>
    <n v="375"/>
    <n v="0.70409041213131396"/>
    <n v="465"/>
    <n v="-1"/>
    <n v="-1"/>
    <n v="-1"/>
    <n v="-1"/>
    <n v="-1"/>
    <n v="-1"/>
    <n v="-0.26279999999999998"/>
    <n v="0.1888"/>
    <n v="-0.48909999999999998"/>
    <n v="6.2300000000000001E-2"/>
    <n v="0.6603"/>
    <n v="205000"/>
    <x v="1"/>
    <x v="0"/>
    <n v="435"/>
  </r>
  <r>
    <n v="525365"/>
    <x v="1"/>
    <d v="1989-06-18T00:00:00"/>
    <n v="77.650000000000006"/>
    <n v="0"/>
    <n v="2008"/>
    <n v="69.45"/>
    <n v="0"/>
    <n v="12553"/>
    <x v="1"/>
    <x v="0"/>
    <x v="7"/>
    <n v="76"/>
    <n v="12553"/>
    <n v="0"/>
    <x v="5"/>
    <x v="3"/>
    <n v="380"/>
    <n v="485"/>
    <n v="530"/>
    <n v="0.73579570922465598"/>
    <n v="475"/>
    <n v="-1"/>
    <n v="-1"/>
    <n v="-1"/>
    <n v="-1"/>
    <n v="-1"/>
    <n v="-1"/>
    <n v="-1.0355000000000001"/>
    <n v="0.1888"/>
    <n v="-0.48909999999999998"/>
    <n v="1.4297"/>
    <n v="-0.28749999999999998"/>
    <n v="110000"/>
    <x v="1"/>
    <x v="0"/>
    <n v="465"/>
  </r>
  <r>
    <n v="232481"/>
    <x v="1"/>
    <d v="1984-09-21T00:00:00"/>
    <n v="65"/>
    <s v="icse"/>
    <n v="2003"/>
    <n v="63"/>
    <s v="isc"/>
    <n v="81"/>
    <x v="1"/>
    <x v="0"/>
    <x v="12"/>
    <n v="63.3"/>
    <n v="81"/>
    <n v="0"/>
    <x v="1"/>
    <x v="2"/>
    <n v="575"/>
    <n v="475"/>
    <n v="605"/>
    <n v="-1"/>
    <n v="315"/>
    <n v="-1"/>
    <n v="-1"/>
    <n v="-1"/>
    <n v="-1"/>
    <n v="-1"/>
    <n v="-1"/>
    <n v="0.66459999999999997"/>
    <n v="0.81279999999999997"/>
    <n v="0.38169999999999998"/>
    <n v="-0.17269999999999999"/>
    <n v="-1.0773999999999999"/>
    <n v="2500000"/>
    <x v="2"/>
    <x v="0"/>
    <n v="551.66666666666663"/>
  </r>
  <r>
    <n v="765483"/>
    <x v="1"/>
    <d v="1992-06-07T00:00:00"/>
    <n v="85"/>
    <s v="state board"/>
    <n v="2009"/>
    <n v="81"/>
    <s v="state board"/>
    <n v="13994"/>
    <x v="1"/>
    <x v="0"/>
    <x v="12"/>
    <n v="66"/>
    <n v="13994"/>
    <n v="0"/>
    <x v="7"/>
    <x v="0"/>
    <n v="310"/>
    <n v="305"/>
    <n v="415"/>
    <n v="0.66183447584007105"/>
    <n v="315"/>
    <n v="-1"/>
    <n v="-1"/>
    <n v="-1"/>
    <n v="446"/>
    <n v="-1"/>
    <n v="-1"/>
    <n v="1.4208000000000001"/>
    <n v="0.71189999999999998"/>
    <n v="0.93220000000000003"/>
    <n v="0.5262"/>
    <n v="1.4386000000000001"/>
    <n v="220000"/>
    <x v="1"/>
    <x v="0"/>
    <n v="343.33333333333331"/>
  </r>
  <r>
    <n v="1098764"/>
    <x v="1"/>
    <d v="1993-06-21T00:00:00"/>
    <n v="73"/>
    <s v="cbse"/>
    <n v="2010"/>
    <n v="60"/>
    <s v="cbse"/>
    <n v="2819"/>
    <x v="1"/>
    <x v="0"/>
    <x v="1"/>
    <n v="66.760000000000005"/>
    <n v="2819"/>
    <n v="0"/>
    <x v="1"/>
    <x v="1"/>
    <n v="525"/>
    <n v="410"/>
    <n v="345"/>
    <n v="0.84224832225783597"/>
    <n v="355"/>
    <n v="-1"/>
    <n v="469"/>
    <n v="-1"/>
    <n v="-1"/>
    <n v="-1"/>
    <n v="-1"/>
    <n v="0.27179999999999999"/>
    <n v="0.71189999999999998"/>
    <n v="0.93220000000000003"/>
    <n v="-1.3753"/>
    <n v="9.7299999999999998E-2"/>
    <n v="120000"/>
    <x v="1"/>
    <x v="0"/>
    <n v="426.66666666666669"/>
  </r>
  <r>
    <n v="644584"/>
    <x v="1"/>
    <d v="1988-01-03T00:00:00"/>
    <n v="54"/>
    <s v="icse"/>
    <n v="2006"/>
    <n v="61"/>
    <s v="state board"/>
    <n v="12557"/>
    <x v="1"/>
    <x v="0"/>
    <x v="5"/>
    <n v="71.23"/>
    <n v="12557"/>
    <n v="0"/>
    <x v="1"/>
    <x v="3"/>
    <n v="640"/>
    <n v="485"/>
    <n v="485"/>
    <n v="0.45087658448345103"/>
    <n v="395"/>
    <n v="-1"/>
    <n v="-1"/>
    <n v="-1"/>
    <n v="-1"/>
    <n v="-1"/>
    <n v="-1"/>
    <n v="-0.30270000000000002"/>
    <n v="0.37890000000000001"/>
    <n v="0.62480000000000002"/>
    <n v="1.1600999999999999"/>
    <n v="-9.4299999999999995E-2"/>
    <n v="185000"/>
    <x v="1"/>
    <x v="0"/>
    <n v="536.66666666666663"/>
  </r>
  <r>
    <n v="830982"/>
    <x v="1"/>
    <d v="1992-08-22T00:00:00"/>
    <n v="88.4"/>
    <s v="cbse"/>
    <n v="2010"/>
    <n v="61.8"/>
    <s v="cbse"/>
    <n v="8195"/>
    <x v="0"/>
    <x v="0"/>
    <x v="12"/>
    <n v="75.5"/>
    <n v="8195"/>
    <n v="1"/>
    <x v="0"/>
    <x v="1"/>
    <n v="475"/>
    <n v="415"/>
    <n v="415"/>
    <n v="0.75837988302350401"/>
    <n v="-1"/>
    <n v="324"/>
    <n v="-1"/>
    <n v="-1"/>
    <n v="473"/>
    <n v="-1"/>
    <n v="-1"/>
    <n v="-0.87719999999999998"/>
    <n v="1.5444"/>
    <n v="1.2396"/>
    <n v="-1.1217999999999999"/>
    <n v="1.2470000000000001"/>
    <n v="325000"/>
    <x v="0"/>
    <x v="0"/>
    <n v="435"/>
  </r>
  <r>
    <n v="407736"/>
    <x v="0"/>
    <d v="1990-03-18T00:00:00"/>
    <n v="89.6"/>
    <s v="karnataka board"/>
    <n v="2008"/>
    <n v="80.33"/>
    <s v="karnataka board secondary education"/>
    <n v="3801"/>
    <x v="1"/>
    <x v="0"/>
    <x v="7"/>
    <n v="9.3000000000000007"/>
    <n v="3801"/>
    <n v="0"/>
    <x v="9"/>
    <x v="3"/>
    <n v="535"/>
    <n v="555"/>
    <n v="595"/>
    <n v="0.97439611253839797"/>
    <n v="615"/>
    <n v="-1"/>
    <n v="-1"/>
    <n v="-1"/>
    <n v="-1"/>
    <n v="-1"/>
    <n v="-1"/>
    <n v="1.1283000000000001"/>
    <n v="1.4368000000000001"/>
    <n v="-0.70679999999999998"/>
    <n v="-1.7003999999999999"/>
    <n v="0.18640000000000001"/>
    <n v="490000"/>
    <x v="0"/>
    <x v="0"/>
    <n v="561.66666666666663"/>
  </r>
  <r>
    <n v="1084321"/>
    <x v="1"/>
    <d v="1991-01-04T00:00:00"/>
    <n v="74"/>
    <s v="icse"/>
    <n v="2008"/>
    <n v="64"/>
    <s v="icse"/>
    <n v="1232"/>
    <x v="1"/>
    <x v="0"/>
    <x v="1"/>
    <n v="72"/>
    <n v="1232"/>
    <n v="0"/>
    <x v="9"/>
    <x v="0"/>
    <n v="560"/>
    <n v="540"/>
    <n v="535"/>
    <n v="0.23780283983757"/>
    <n v="455"/>
    <n v="-1"/>
    <n v="315"/>
    <n v="-1"/>
    <n v="-1"/>
    <n v="-1"/>
    <n v="-1"/>
    <n v="0.99"/>
    <n v="0.21240000000000001"/>
    <n v="0.93220000000000003"/>
    <n v="0.1459"/>
    <n v="1.0553999999999999"/>
    <n v="525000"/>
    <x v="0"/>
    <x v="0"/>
    <n v="545"/>
  </r>
  <r>
    <n v="270455"/>
    <x v="1"/>
    <d v="1988-10-09T00:00:00"/>
    <n v="83"/>
    <s v="mpbse"/>
    <n v="2006"/>
    <n v="82.5"/>
    <s v="mpbse"/>
    <n v="10387"/>
    <x v="1"/>
    <x v="0"/>
    <x v="7"/>
    <n v="69.099999999999994"/>
    <n v="10387"/>
    <n v="0"/>
    <x v="13"/>
    <x v="4"/>
    <n v="345"/>
    <n v="545"/>
    <n v="585"/>
    <n v="0.84312372666574198"/>
    <n v="515"/>
    <n v="-1"/>
    <n v="-1"/>
    <n v="-1"/>
    <n v="-1"/>
    <n v="-1"/>
    <n v="-1"/>
    <n v="-0.72640000000000005"/>
    <n v="-0.27929999999999999"/>
    <n v="9.1399999999999995E-2"/>
    <n v="-0.52529999999999999"/>
    <n v="0.50239999999999996"/>
    <n v="430000"/>
    <x v="0"/>
    <x v="0"/>
    <n v="491.66666666666669"/>
  </r>
  <r>
    <n v="1098801"/>
    <x v="0"/>
    <d v="1993-03-11T00:00:00"/>
    <n v="72.83"/>
    <s v="state board"/>
    <n v="2009"/>
    <n v="79.400000000000006"/>
    <s v="state board"/>
    <n v="2988"/>
    <x v="0"/>
    <x v="0"/>
    <x v="1"/>
    <n v="78.34"/>
    <n v="2988"/>
    <n v="0"/>
    <x v="1"/>
    <x v="1"/>
    <n v="350"/>
    <n v="630"/>
    <n v="760"/>
    <n v="0.14478988948246199"/>
    <n v="455"/>
    <n v="-1"/>
    <n v="284"/>
    <n v="-1"/>
    <n v="-1"/>
    <n v="-1"/>
    <n v="-1"/>
    <n v="-1.54E-2"/>
    <n v="-0.28710000000000002"/>
    <n v="0.47110000000000002"/>
    <n v="-2.0091999999999999"/>
    <n v="-0.66920000000000002"/>
    <n v="340000"/>
    <x v="0"/>
    <x v="0"/>
    <n v="580"/>
  </r>
  <r>
    <n v="455020"/>
    <x v="1"/>
    <d v="1989-12-05T00:00:00"/>
    <n v="80"/>
    <s v="cbse"/>
    <n v="2007"/>
    <n v="71"/>
    <s v="cbse"/>
    <n v="272"/>
    <x v="1"/>
    <x v="0"/>
    <x v="7"/>
    <n v="74.97"/>
    <n v="272"/>
    <n v="0"/>
    <x v="4"/>
    <x v="3"/>
    <n v="525"/>
    <n v="455"/>
    <n v="515"/>
    <n v="0.63597875645679403"/>
    <n v="445"/>
    <n v="-1"/>
    <n v="-1"/>
    <n v="-1"/>
    <n v="-1"/>
    <n v="-1"/>
    <n v="-1"/>
    <n v="-3.3538999999999999"/>
    <n v="-0.55230000000000001"/>
    <n v="-2.0131000000000001"/>
    <n v="6.2300000000000001E-2"/>
    <n v="-2.0253000000000001"/>
    <n v="450000"/>
    <x v="0"/>
    <x v="0"/>
    <n v="498.33333333333331"/>
  </r>
  <r>
    <n v="661581"/>
    <x v="1"/>
    <d v="1989-10-01T00:00:00"/>
    <n v="60"/>
    <s v="state board"/>
    <n v="2009"/>
    <n v="55.2"/>
    <s v="cbse"/>
    <n v="12289"/>
    <x v="1"/>
    <x v="0"/>
    <x v="7"/>
    <n v="71.599999999999994"/>
    <n v="12289"/>
    <n v="1"/>
    <x v="12"/>
    <x v="0"/>
    <n v="590"/>
    <n v="525"/>
    <n v="605"/>
    <n v="0.94211655148500795"/>
    <n v="575"/>
    <n v="-1"/>
    <n v="-1"/>
    <n v="-1"/>
    <n v="-1"/>
    <n v="-1"/>
    <n v="-1"/>
    <n v="0.27179999999999999"/>
    <n v="1.0448999999999999"/>
    <n v="1.5469999999999999"/>
    <n v="-0.2344"/>
    <n v="1.6302000000000001"/>
    <n v="180000"/>
    <x v="1"/>
    <x v="0"/>
    <n v="573.33333333333337"/>
  </r>
  <r>
    <n v="1279987"/>
    <x v="1"/>
    <d v="1988-10-26T00:00:00"/>
    <n v="69"/>
    <s v="state board"/>
    <n v="2006"/>
    <n v="60.66"/>
    <s v="state board"/>
    <n v="11157"/>
    <x v="0"/>
    <x v="2"/>
    <x v="8"/>
    <n v="76.2"/>
    <n v="11157"/>
    <n v="0"/>
    <x v="16"/>
    <x v="3"/>
    <n v="615"/>
    <n v="545"/>
    <n v="605"/>
    <n v="0.79358061454850604"/>
    <n v="495"/>
    <n v="-1"/>
    <n v="-1"/>
    <n v="-1"/>
    <n v="-1"/>
    <n v="-1"/>
    <n v="-1"/>
    <n v="0.41549999999999998"/>
    <n v="0.87839999999999996"/>
    <n v="0.93220000000000003"/>
    <n v="0.77980000000000005"/>
    <n v="0.86370000000000002"/>
    <n v="435000"/>
    <x v="0"/>
    <x v="0"/>
    <n v="588.33333333333337"/>
  </r>
  <r>
    <n v="262814"/>
    <x v="1"/>
    <d v="1988-06-18T00:00:00"/>
    <n v="61.3"/>
    <s v="up board"/>
    <n v="2005"/>
    <n v="63"/>
    <s v="up board"/>
    <n v="4043"/>
    <x v="1"/>
    <x v="0"/>
    <x v="5"/>
    <n v="6.95"/>
    <n v="4043"/>
    <n v="0"/>
    <x v="1"/>
    <x v="2"/>
    <n v="465"/>
    <n v="485"/>
    <n v="565"/>
    <n v="0.63597875645679403"/>
    <n v="445"/>
    <n v="-1"/>
    <n v="-1"/>
    <n v="-1"/>
    <n v="-1"/>
    <n v="-1"/>
    <n v="-1"/>
    <n v="-1.0355000000000001"/>
    <n v="0.65680000000000005"/>
    <n v="0.96230000000000004"/>
    <n v="1.4723999999999999"/>
    <n v="0.81830000000000003"/>
    <n v="145000"/>
    <x v="1"/>
    <x v="1"/>
    <n v="505"/>
  </r>
  <r>
    <n v="634935"/>
    <x v="1"/>
    <d v="1990-09-25T00:00:00"/>
    <n v="90"/>
    <s v="cbse"/>
    <n v="2008"/>
    <n v="69.599999999999994"/>
    <s v="cbse"/>
    <n v="6575"/>
    <x v="1"/>
    <x v="0"/>
    <x v="6"/>
    <n v="66.7"/>
    <n v="6575"/>
    <n v="1"/>
    <x v="9"/>
    <x v="0"/>
    <n v="520"/>
    <n v="485"/>
    <n v="500"/>
    <n v="0.69447932770846299"/>
    <n v="375"/>
    <n v="366"/>
    <n v="-1"/>
    <n v="-1"/>
    <n v="-1"/>
    <n v="-1"/>
    <n v="-1"/>
    <n v="1.4208000000000001"/>
    <n v="0.87839999999999996"/>
    <n v="0.93220000000000003"/>
    <n v="-0.86819999999999997"/>
    <n v="1.0553999999999999"/>
    <n v="180000"/>
    <x v="1"/>
    <x v="0"/>
    <n v="501.66666666666669"/>
  </r>
  <r>
    <n v="1063324"/>
    <x v="1"/>
    <d v="1991-10-21T00:00:00"/>
    <n v="77.53"/>
    <s v="state board"/>
    <n v="2009"/>
    <n v="72.67"/>
    <s v="state board"/>
    <n v="5717"/>
    <x v="1"/>
    <x v="0"/>
    <x v="2"/>
    <n v="64.53"/>
    <n v="5717"/>
    <n v="0"/>
    <x v="2"/>
    <x v="0"/>
    <n v="545"/>
    <n v="520"/>
    <n v="545"/>
    <n v="0.64938971484669095"/>
    <n v="425"/>
    <n v="356"/>
    <n v="-1"/>
    <n v="-1"/>
    <n v="-1"/>
    <n v="-1"/>
    <n v="-1"/>
    <n v="0.55910000000000004"/>
    <n v="-0.4536"/>
    <n v="0.77849999999999997"/>
    <n v="-2.1360000000000001"/>
    <n v="0.48049999999999998"/>
    <n v="300000"/>
    <x v="0"/>
    <x v="0"/>
    <n v="536.66666666666663"/>
  </r>
  <r>
    <n v="335460"/>
    <x v="1"/>
    <d v="1991-05-28T00:00:00"/>
    <n v="84"/>
    <s v="cbse"/>
    <n v="2008"/>
    <n v="82"/>
    <s v="cbse"/>
    <n v="198"/>
    <x v="1"/>
    <x v="0"/>
    <x v="6"/>
    <n v="77.5"/>
    <n v="198"/>
    <n v="0"/>
    <x v="1"/>
    <x v="3"/>
    <n v="475"/>
    <n v="465"/>
    <n v="585"/>
    <n v="5.8792800008353401E-2"/>
    <n v="-1"/>
    <n v="200"/>
    <n v="-1"/>
    <n v="-1"/>
    <n v="-1"/>
    <n v="473"/>
    <n v="-1"/>
    <n v="-1.1900999999999999"/>
    <n v="0.3448"/>
    <n v="-1.3599000000000001"/>
    <n v="0.17982999999999999"/>
    <n v="-0.16899999999999901"/>
    <n v="200000"/>
    <x v="1"/>
    <x v="0"/>
    <n v="508.33333333333331"/>
  </r>
  <r>
    <n v="525508"/>
    <x v="1"/>
    <d v="1991-05-02T00:00:00"/>
    <n v="89"/>
    <s v="ssc"/>
    <n v="2008"/>
    <n v="95"/>
    <s v="ipe"/>
    <n v="3026"/>
    <x v="1"/>
    <x v="0"/>
    <x v="6"/>
    <n v="68"/>
    <n v="3026"/>
    <n v="1"/>
    <x v="6"/>
    <x v="3"/>
    <n v="360"/>
    <n v="450"/>
    <n v="635"/>
    <n v="0.37605958665154499"/>
    <n v="-1"/>
    <n v="300"/>
    <n v="-1"/>
    <n v="-1"/>
    <n v="-1"/>
    <n v="-1"/>
    <n v="-1"/>
    <n v="-0.53320000000000001"/>
    <n v="0.50080000000000002"/>
    <n v="0.38169999999999998"/>
    <n v="0.44419999999999998"/>
    <n v="0.50239999999999996"/>
    <n v="200000"/>
    <x v="1"/>
    <x v="0"/>
    <n v="481.66666666666669"/>
  </r>
  <r>
    <n v="284570"/>
    <x v="1"/>
    <d v="1989-09-22T00:00:00"/>
    <n v="75.8"/>
    <s v="cbse"/>
    <n v="2007"/>
    <n v="57.8"/>
    <s v="cbse"/>
    <n v="3649"/>
    <x v="1"/>
    <x v="0"/>
    <x v="6"/>
    <n v="61"/>
    <n v="3649"/>
    <n v="1"/>
    <x v="9"/>
    <x v="2"/>
    <n v="455"/>
    <n v="415"/>
    <n v="395"/>
    <n v="0.124502074009537"/>
    <n v="355"/>
    <n v="233"/>
    <n v="-1"/>
    <n v="-1"/>
    <n v="-1"/>
    <n v="286"/>
    <n v="-1"/>
    <n v="-1.1900999999999999"/>
    <n v="-0.90329999999999999"/>
    <n v="-0.48909999999999998"/>
    <n v="0.64980000000000004"/>
    <n v="-0.1295"/>
    <n v="180000"/>
    <x v="1"/>
    <x v="0"/>
    <n v="421.66666666666669"/>
  </r>
  <r>
    <n v="985445"/>
    <x v="1"/>
    <d v="1991-06-15T00:00:00"/>
    <n v="48"/>
    <s v="state board"/>
    <n v="2008"/>
    <n v="54"/>
    <s v="state board"/>
    <n v="903"/>
    <x v="1"/>
    <x v="0"/>
    <x v="5"/>
    <n v="56"/>
    <n v="903"/>
    <n v="0"/>
    <x v="1"/>
    <x v="1"/>
    <n v="325"/>
    <n v="335"/>
    <n v="390"/>
    <n v="0.35653648772447499"/>
    <n v="185"/>
    <n v="-1"/>
    <n v="346"/>
    <n v="-1"/>
    <n v="-1"/>
    <n v="-1"/>
    <n v="-1"/>
    <n v="-1.3080000000000001"/>
    <n v="-1.7856000000000001"/>
    <n v="0.01"/>
    <n v="1.9199999999999998E-2"/>
    <n v="-2.3936999999999999"/>
    <n v="120000"/>
    <x v="1"/>
    <x v="0"/>
    <n v="350"/>
  </r>
  <r>
    <n v="354751"/>
    <x v="0"/>
    <d v="1991-05-27T00:00:00"/>
    <n v="89"/>
    <s v="state board"/>
    <n v="2008"/>
    <n v="86"/>
    <s v="state board"/>
    <n v="8985"/>
    <x v="1"/>
    <x v="1"/>
    <x v="1"/>
    <n v="83"/>
    <n v="8985"/>
    <n v="0"/>
    <x v="3"/>
    <x v="1"/>
    <n v="395"/>
    <n v="345"/>
    <n v="485"/>
    <n v="0.563267823666597"/>
    <n v="425"/>
    <n v="-1"/>
    <n v="-1"/>
    <n v="-1"/>
    <n v="-1"/>
    <n v="-1"/>
    <n v="-1"/>
    <n v="-1.3447"/>
    <n v="0.8518"/>
    <n v="0.27289999999999998"/>
    <n v="-0.64280000000000004"/>
    <n v="-0.76149999999999995"/>
    <n v="215000"/>
    <x v="1"/>
    <x v="0"/>
    <n v="408.33333333333331"/>
  </r>
  <r>
    <n v="708980"/>
    <x v="1"/>
    <d v="1991-08-20T00:00:00"/>
    <n v="80.64"/>
    <s v="state board"/>
    <n v="2009"/>
    <n v="75.5"/>
    <s v="state board"/>
    <n v="277"/>
    <x v="1"/>
    <x v="0"/>
    <x v="23"/>
    <n v="65.66"/>
    <n v="277"/>
    <n v="1"/>
    <x v="9"/>
    <x v="0"/>
    <n v="625"/>
    <n v="555"/>
    <n v="485"/>
    <n v="0.25577819371939398"/>
    <n v="-1"/>
    <n v="-1"/>
    <n v="-1"/>
    <n v="-1"/>
    <n v="-1"/>
    <n v="-1"/>
    <n v="292"/>
    <n v="-1.0207999999999999"/>
    <n v="-0.1206"/>
    <n v="-0.6048"/>
    <n v="-0.2344"/>
    <n v="-0.86080000000000001"/>
    <n v="295000"/>
    <x v="1"/>
    <x v="0"/>
    <n v="555"/>
  </r>
  <r>
    <n v="823040"/>
    <x v="1"/>
    <d v="1991-09-05T00:00:00"/>
    <n v="86"/>
    <s v="cbse"/>
    <n v="2009"/>
    <n v="78"/>
    <s v="cbse"/>
    <n v="272"/>
    <x v="1"/>
    <x v="0"/>
    <x v="6"/>
    <n v="83.43"/>
    <n v="272"/>
    <n v="0"/>
    <x v="4"/>
    <x v="1"/>
    <n v="615"/>
    <n v="605"/>
    <n v="500"/>
    <n v="0.64938971484669095"/>
    <n v="555"/>
    <n v="356"/>
    <n v="-1"/>
    <n v="-1"/>
    <n v="-1"/>
    <n v="-1"/>
    <n v="-1"/>
    <n v="-0.73350000000000004"/>
    <n v="-0.95309999999999995"/>
    <n v="-1.8344"/>
    <n v="1.9199999999999998E-2"/>
    <n v="-2.5853000000000002"/>
    <n v="300000"/>
    <x v="0"/>
    <x v="0"/>
    <n v="573.33333333333337"/>
  </r>
  <r>
    <n v="800018"/>
    <x v="1"/>
    <d v="1990-03-06T00:00:00"/>
    <n v="72.599999999999994"/>
    <s v="cbse"/>
    <n v="2009"/>
    <n v="57.6"/>
    <s v="cbse"/>
    <n v="2813"/>
    <x v="1"/>
    <x v="0"/>
    <x v="1"/>
    <n v="67"/>
    <n v="2813"/>
    <n v="0"/>
    <x v="13"/>
    <x v="0"/>
    <n v="640"/>
    <n v="585"/>
    <n v="680"/>
    <n v="0.86468541337008498"/>
    <n v="525"/>
    <n v="-1"/>
    <n v="-1"/>
    <n v="-1"/>
    <n v="-1"/>
    <n v="-1"/>
    <n v="-1"/>
    <n v="-1.54E-2"/>
    <n v="-0.62009999999999998"/>
    <n v="-1.5269999999999999"/>
    <n v="-0.74150000000000005"/>
    <n v="-9.4299999999999995E-2"/>
    <n v="305000"/>
    <x v="0"/>
    <x v="0"/>
    <n v="635"/>
  </r>
  <r>
    <n v="990516"/>
    <x v="0"/>
    <d v="1993-07-06T00:00:00"/>
    <n v="81.3"/>
    <s v="state board"/>
    <n v="2010"/>
    <n v="88.6"/>
    <s v="state board"/>
    <n v="11788"/>
    <x v="1"/>
    <x v="0"/>
    <x v="5"/>
    <n v="75.599999999999994"/>
    <n v="11788"/>
    <n v="0"/>
    <x v="7"/>
    <x v="1"/>
    <n v="535"/>
    <n v="530"/>
    <n v="520"/>
    <n v="0.35653648772447499"/>
    <n v="355"/>
    <n v="-1"/>
    <n v="346"/>
    <n v="-1"/>
    <n v="-1"/>
    <n v="-1"/>
    <n v="-1"/>
    <n v="0.55910000000000004"/>
    <n v="1.2114"/>
    <n v="0.62480000000000002"/>
    <n v="-0.61470000000000002"/>
    <n v="-0.66920000000000002"/>
    <n v="325000"/>
    <x v="0"/>
    <x v="0"/>
    <n v="528.33333333333337"/>
  </r>
  <r>
    <n v="50241"/>
    <x v="1"/>
    <d v="1989-10-20T00:00:00"/>
    <n v="83"/>
    <s v="rbse"/>
    <n v="2006"/>
    <n v="70"/>
    <s v="rbse"/>
    <n v="2927"/>
    <x v="1"/>
    <x v="0"/>
    <x v="7"/>
    <n v="70.17"/>
    <n v="2927"/>
    <n v="1"/>
    <x v="12"/>
    <x v="4"/>
    <n v="385"/>
    <n v="505"/>
    <n v="495"/>
    <n v="0.60005718233834104"/>
    <n v="435"/>
    <n v="-1"/>
    <n v="-1"/>
    <n v="-1"/>
    <n v="-1"/>
    <n v="-1"/>
    <n v="-1"/>
    <n v="-0.1082"/>
    <n v="0.3448"/>
    <n v="0.81710000000000005"/>
    <n v="-0.29020000000000001"/>
    <n v="0.81830000000000003"/>
    <n v="120000"/>
    <x v="1"/>
    <x v="0"/>
    <n v="461.66666666666669"/>
  </r>
  <r>
    <n v="1088588"/>
    <x v="1"/>
    <d v="1993-07-02T00:00:00"/>
    <n v="88.5"/>
    <s v="state board"/>
    <n v="2010"/>
    <n v="95.2"/>
    <s v="state board"/>
    <n v="1341"/>
    <x v="1"/>
    <x v="0"/>
    <x v="4"/>
    <n v="78.36"/>
    <n v="1341"/>
    <n v="1"/>
    <x v="6"/>
    <x v="1"/>
    <n v="465"/>
    <n v="520"/>
    <n v="525"/>
    <n v="0.72598414796947897"/>
    <n v="-1"/>
    <n v="-1"/>
    <n v="-1"/>
    <n v="438"/>
    <n v="-1"/>
    <n v="-1"/>
    <n v="-1"/>
    <n v="0.70269999999999999"/>
    <n v="4.5900000000000003E-2"/>
    <n v="-0.91220000000000001"/>
    <n v="-0.1076"/>
    <n v="-0.66920000000000002"/>
    <n v="300000"/>
    <x v="0"/>
    <x v="0"/>
    <n v="503.33333333333331"/>
  </r>
  <r>
    <n v="1229820"/>
    <x v="1"/>
    <d v="1992-08-15T00:00:00"/>
    <n v="80.33"/>
    <s v="state board"/>
    <n v="2010"/>
    <n v="83"/>
    <s v="state board"/>
    <n v="3801"/>
    <x v="1"/>
    <x v="0"/>
    <x v="32"/>
    <n v="80"/>
    <n v="3801"/>
    <n v="0"/>
    <x v="9"/>
    <x v="1"/>
    <n v="490"/>
    <n v="445"/>
    <n v="465"/>
    <n v="0.92460993943264402"/>
    <n v="-1"/>
    <n v="-1"/>
    <n v="-1"/>
    <n v="-1"/>
    <n v="-1"/>
    <n v="-1"/>
    <n v="-1"/>
    <n v="0.99"/>
    <n v="0.5454"/>
    <n v="0.47110000000000002"/>
    <n v="-1.6289"/>
    <n v="-2.2021000000000002"/>
    <n v="320000"/>
    <x v="0"/>
    <x v="0"/>
    <n v="466.66666666666669"/>
  </r>
  <r>
    <n v="1048553"/>
    <x v="1"/>
    <d v="1992-08-05T00:00:00"/>
    <n v="74.7"/>
    <s v="icse"/>
    <n v="2010"/>
    <n v="72.400000000000006"/>
    <s v="icse"/>
    <n v="12926"/>
    <x v="1"/>
    <x v="0"/>
    <x v="1"/>
    <n v="76.099999999999994"/>
    <n v="12926"/>
    <n v="0"/>
    <x v="4"/>
    <x v="1"/>
    <n v="735"/>
    <n v="605"/>
    <n v="605"/>
    <n v="0.79088179527832303"/>
    <n v="494"/>
    <n v="-1"/>
    <n v="-1"/>
    <n v="-1"/>
    <n v="-1"/>
    <n v="-1"/>
    <n v="-1"/>
    <n v="-0.159"/>
    <n v="4.5900000000000003E-2"/>
    <n v="0.77849999999999997"/>
    <n v="-0.61470000000000002"/>
    <n v="-9.4299999999999995E-2"/>
    <n v="320000"/>
    <x v="0"/>
    <x v="0"/>
    <n v="648.33333333333337"/>
  </r>
  <r>
    <n v="509310"/>
    <x v="0"/>
    <d v="1990-02-06T00:00:00"/>
    <n v="80.2"/>
    <s v="cbse"/>
    <n v="2008"/>
    <n v="72"/>
    <s v="cbse"/>
    <n v="4948"/>
    <x v="1"/>
    <x v="0"/>
    <x v="6"/>
    <n v="72.25"/>
    <n v="4948"/>
    <n v="1"/>
    <x v="12"/>
    <x v="3"/>
    <n v="590"/>
    <n v="400"/>
    <n v="545"/>
    <n v="0.53838689298509601"/>
    <n v="-1"/>
    <n v="333"/>
    <n v="-1"/>
    <n v="-1"/>
    <n v="-1"/>
    <n v="-1"/>
    <n v="-1"/>
    <n v="1.1283000000000001"/>
    <n v="1.1248"/>
    <n v="1.1073999999999999"/>
    <n v="-0.76029999999999998"/>
    <n v="0.3049"/>
    <n v="345000"/>
    <x v="0"/>
    <x v="0"/>
    <n v="511.66666666666669"/>
  </r>
  <r>
    <n v="267150"/>
    <x v="1"/>
    <d v="1990-12-25T00:00:00"/>
    <n v="54"/>
    <s v="delhi public school"/>
    <n v="2008"/>
    <n v="63"/>
    <s v="hbse"/>
    <n v="7564"/>
    <x v="1"/>
    <x v="0"/>
    <x v="5"/>
    <n v="63"/>
    <n v="7564"/>
    <n v="0"/>
    <x v="8"/>
    <x v="3"/>
    <n v="355"/>
    <n v="335"/>
    <n v="155"/>
    <n v="0.14325654103219601"/>
    <n v="295"/>
    <n v="-1"/>
    <n v="-1"/>
    <n v="-1"/>
    <n v="-1"/>
    <n v="-1"/>
    <n v="-1"/>
    <n v="-0.57189999999999996"/>
    <n v="-0.1232"/>
    <n v="0.96230000000000004"/>
    <n v="1.2374000000000001"/>
    <n v="0.18640000000000001"/>
    <n v="150000"/>
    <x v="1"/>
    <x v="0"/>
    <n v="281.66666666666669"/>
  </r>
  <r>
    <n v="1218497"/>
    <x v="1"/>
    <d v="1990-06-06T00:00:00"/>
    <n v="82.8"/>
    <s v="cbse"/>
    <n v="2008"/>
    <n v="67.2"/>
    <s v="cbse"/>
    <n v="15009"/>
    <x v="1"/>
    <x v="0"/>
    <x v="1"/>
    <n v="75.69"/>
    <n v="15009"/>
    <n v="0"/>
    <x v="13"/>
    <x v="3"/>
    <n v="545"/>
    <n v="735"/>
    <n v="560"/>
    <n v="0.97879929264142795"/>
    <n v="525"/>
    <n v="-1"/>
    <n v="561"/>
    <n v="-1"/>
    <n v="-1"/>
    <n v="-1"/>
    <n v="-1"/>
    <n v="0.55910000000000004"/>
    <n v="-0.4536"/>
    <n v="-0.14369999999999999"/>
    <n v="-0.86819999999999997"/>
    <n v="-0.47760000000000002"/>
    <n v="145000"/>
    <x v="1"/>
    <x v="0"/>
    <n v="613.33333333333337"/>
  </r>
  <r>
    <n v="33169"/>
    <x v="0"/>
    <d v="1988-03-23T00:00:00"/>
    <n v="87.6"/>
    <s v="cbse"/>
    <n v="2006"/>
    <n v="72.2"/>
    <s v="cbse"/>
    <n v="47"/>
    <x v="0"/>
    <x v="0"/>
    <x v="6"/>
    <n v="77"/>
    <n v="47"/>
    <n v="1"/>
    <x v="0"/>
    <x v="4"/>
    <n v="465"/>
    <n v="605"/>
    <n v="465"/>
    <n v="0.22948175491175499"/>
    <n v="445"/>
    <n v="266"/>
    <n v="-1"/>
    <n v="-1"/>
    <n v="-1"/>
    <n v="-1"/>
    <n v="-1"/>
    <n v="-1.0355000000000001"/>
    <n v="-1.0592999999999999"/>
    <n v="-1.0697000000000001"/>
    <n v="0.4148"/>
    <n v="-0.44550000000000001"/>
    <n v="730000"/>
    <x v="2"/>
    <x v="0"/>
    <n v="511.66666666666669"/>
  </r>
  <r>
    <n v="806072"/>
    <x v="1"/>
    <d v="1990-07-28T00:00:00"/>
    <n v="67"/>
    <s v="cbse"/>
    <n v="2008"/>
    <n v="68.2"/>
    <s v="cbse"/>
    <n v="11759"/>
    <x v="1"/>
    <x v="2"/>
    <x v="8"/>
    <n v="65.47"/>
    <n v="11759"/>
    <n v="0"/>
    <x v="14"/>
    <x v="1"/>
    <n v="405"/>
    <n v="485"/>
    <n v="500"/>
    <n v="0.81941652983588797"/>
    <n v="505"/>
    <n v="-1"/>
    <n v="-1"/>
    <n v="-1"/>
    <n v="-1"/>
    <n v="-1"/>
    <n v="-1"/>
    <n v="-1.4517"/>
    <n v="0.21240000000000001"/>
    <n v="0.16370000000000001"/>
    <n v="-0.86819999999999997"/>
    <n v="0.86370000000000002"/>
    <n v="400000"/>
    <x v="0"/>
    <x v="0"/>
    <n v="463.33333333333331"/>
  </r>
  <r>
    <n v="619139"/>
    <x v="1"/>
    <d v="1991-03-08T00:00:00"/>
    <n v="68.599999999999994"/>
    <s v="cbse"/>
    <n v="2008"/>
    <n v="66.400000000000006"/>
    <s v="cbse"/>
    <n v="57"/>
    <x v="1"/>
    <x v="0"/>
    <x v="6"/>
    <n v="64.7"/>
    <n v="57"/>
    <n v="0"/>
    <x v="8"/>
    <x v="0"/>
    <n v="310"/>
    <n v="500"/>
    <n v="560"/>
    <n v="0.69447932770846299"/>
    <n v="-1"/>
    <n v="366"/>
    <n v="-1"/>
    <n v="-1"/>
    <n v="-1"/>
    <n v="313"/>
    <n v="-1"/>
    <n v="0.27179999999999999"/>
    <n v="-1.1195999999999999"/>
    <n v="-0.75849999999999995"/>
    <n v="-0.4879"/>
    <n v="-0.86080000000000001"/>
    <n v="180000"/>
    <x v="1"/>
    <x v="0"/>
    <n v="456.66666666666669"/>
  </r>
  <r>
    <n v="1083259"/>
    <x v="1"/>
    <d v="1993-03-10T00:00:00"/>
    <n v="91.62"/>
    <s v="state board"/>
    <n v="2010"/>
    <n v="74.709999999999994"/>
    <s v="state board"/>
    <n v="8297"/>
    <x v="1"/>
    <x v="0"/>
    <x v="1"/>
    <n v="72.900000000000006"/>
    <n v="8297"/>
    <n v="1"/>
    <x v="5"/>
    <x v="1"/>
    <n v="605"/>
    <n v="485"/>
    <n v="655"/>
    <n v="0.62264291584993803"/>
    <n v="465"/>
    <n v="-1"/>
    <n v="407"/>
    <n v="-1"/>
    <n v="-1"/>
    <n v="-1"/>
    <n v="-1"/>
    <n v="0.41549999999999998"/>
    <n v="0.71189999999999998"/>
    <n v="0.47110000000000002"/>
    <n v="-1.2485999999999999"/>
    <n v="0.67210000000000003"/>
    <n v="325000"/>
    <x v="0"/>
    <x v="0"/>
    <n v="581.66666666666663"/>
  </r>
  <r>
    <n v="470584"/>
    <x v="0"/>
    <d v="1992-12-18T00:00:00"/>
    <n v="74.83"/>
    <s v="secondary board of rajasthan"/>
    <n v="2008"/>
    <n v="68.67"/>
    <s v="secondary board of rajasthan"/>
    <n v="12185"/>
    <x v="1"/>
    <x v="0"/>
    <x v="7"/>
    <n v="72.3"/>
    <n v="12185"/>
    <n v="1"/>
    <x v="12"/>
    <x v="0"/>
    <n v="555"/>
    <n v="475"/>
    <n v="475"/>
    <n v="0.86468541337008498"/>
    <n v="525"/>
    <n v="-1"/>
    <n v="-1"/>
    <n v="-1"/>
    <n v="-1"/>
    <n v="-1"/>
    <n v="-1"/>
    <n v="0.35549999999999998"/>
    <n v="0.26679999999999998"/>
    <n v="-0.27139999999999997"/>
    <n v="-0.29020000000000001"/>
    <n v="-0.1295"/>
    <n v="420000"/>
    <x v="0"/>
    <x v="0"/>
    <n v="501.66666666666669"/>
  </r>
  <r>
    <n v="1122695"/>
    <x v="0"/>
    <d v="1992-04-09T00:00:00"/>
    <n v="84"/>
    <s v="state board"/>
    <n v="2010"/>
    <n v="71"/>
    <s v="state board"/>
    <n v="2813"/>
    <x v="1"/>
    <x v="0"/>
    <x v="5"/>
    <n v="64"/>
    <n v="2813"/>
    <n v="0"/>
    <x v="13"/>
    <x v="1"/>
    <n v="475"/>
    <n v="470"/>
    <n v="415"/>
    <n v="-1"/>
    <n v="-1"/>
    <n v="-1"/>
    <n v="-1"/>
    <n v="-1"/>
    <n v="-1"/>
    <n v="-1"/>
    <n v="-1"/>
    <n v="0.27179999999999999"/>
    <n v="-0.28710000000000002"/>
    <n v="0.62480000000000002"/>
    <n v="2.3010000000000002"/>
    <n v="-0.66920000000000002"/>
    <n v="125000"/>
    <x v="1"/>
    <x v="0"/>
    <n v="453.33333333333331"/>
  </r>
  <r>
    <n v="816885"/>
    <x v="1"/>
    <d v="1992-01-28T00:00:00"/>
    <n v="70.75"/>
    <s v="state board"/>
    <n v="2009"/>
    <n v="63"/>
    <s v="state board"/>
    <n v="14483"/>
    <x v="1"/>
    <x v="0"/>
    <x v="6"/>
    <n v="75"/>
    <n v="14483"/>
    <n v="1"/>
    <x v="5"/>
    <x v="0"/>
    <n v="545"/>
    <n v="555"/>
    <n v="485"/>
    <n v="0.64938971484669095"/>
    <n v="405"/>
    <n v="356"/>
    <n v="-1"/>
    <n v="-1"/>
    <n v="-1"/>
    <n v="286"/>
    <n v="-1"/>
    <n v="0.55910000000000004"/>
    <n v="4.5900000000000003E-2"/>
    <n v="-0.75849999999999995"/>
    <n v="-1.5021"/>
    <n v="9.7299999999999998E-2"/>
    <n v="300000"/>
    <x v="0"/>
    <x v="0"/>
    <n v="528.33333333333337"/>
  </r>
  <r>
    <n v="385354"/>
    <x v="1"/>
    <d v="1990-08-09T00:00:00"/>
    <n v="77.8"/>
    <s v="cbse"/>
    <n v="2008"/>
    <n v="78.8"/>
    <s v="cbse"/>
    <n v="6739"/>
    <x v="1"/>
    <x v="0"/>
    <x v="7"/>
    <n v="82.16"/>
    <n v="6739"/>
    <n v="0"/>
    <x v="8"/>
    <x v="3"/>
    <n v="435"/>
    <n v="515"/>
    <n v="545"/>
    <n v="0.90148957137103303"/>
    <n v="545"/>
    <n v="-1"/>
    <n v="-1"/>
    <n v="-1"/>
    <n v="-1"/>
    <n v="-1"/>
    <n v="-1"/>
    <n v="0.97370000000000001"/>
    <n v="0.14979999999999999"/>
    <n v="0.16399999999999901"/>
    <n v="0.17979999999999999"/>
    <n v="-0.44550000000000001"/>
    <n v="355000"/>
    <x v="0"/>
    <x v="0"/>
    <n v="498.33333333333331"/>
  </r>
  <r>
    <n v="1034780"/>
    <x v="0"/>
    <d v="1990-11-02T00:00:00"/>
    <n v="72.75"/>
    <s v="state board"/>
    <n v="2009"/>
    <n v="65.400000000000006"/>
    <s v="state board"/>
    <n v="11167"/>
    <x v="1"/>
    <x v="0"/>
    <x v="1"/>
    <n v="79"/>
    <n v="11167"/>
    <n v="1"/>
    <x v="5"/>
    <x v="0"/>
    <n v="420"/>
    <n v="520"/>
    <n v="500"/>
    <n v="0.95389977507992596"/>
    <n v="405"/>
    <n v="-1"/>
    <n v="530"/>
    <n v="-1"/>
    <n v="-1"/>
    <n v="-1"/>
    <n v="-1"/>
    <n v="0.99"/>
    <n v="-0.1206"/>
    <n v="0.16370000000000001"/>
    <n v="-0.74150000000000005"/>
    <n v="-0.28589999999999999"/>
    <n v="95000"/>
    <x v="1"/>
    <x v="0"/>
    <n v="480"/>
  </r>
  <r>
    <n v="312286"/>
    <x v="0"/>
    <d v="1990-08-07T00:00:00"/>
    <n v="83.3"/>
    <s v="ssc"/>
    <n v="2007"/>
    <n v="80.099999999999994"/>
    <s v="intermediate board examination"/>
    <n v="9769"/>
    <x v="1"/>
    <x v="0"/>
    <x v="7"/>
    <n v="63.5"/>
    <n v="9769"/>
    <n v="1"/>
    <x v="6"/>
    <x v="2"/>
    <n v="485"/>
    <n v="315"/>
    <n v="405"/>
    <n v="0.48834797678271402"/>
    <n v="405"/>
    <n v="-1"/>
    <n v="-1"/>
    <n v="-1"/>
    <n v="-1"/>
    <n v="-1"/>
    <n v="-1"/>
    <n v="0.66459999999999997"/>
    <n v="0.96879999999999999"/>
    <n v="1.4267000000000001"/>
    <n v="0.84570000000000001"/>
    <n v="1.3976"/>
    <n v="395000"/>
    <x v="0"/>
    <x v="0"/>
    <n v="401.66666666666669"/>
  </r>
  <r>
    <n v="1203363"/>
    <x v="1"/>
    <d v="1993-06-13T00:00:00"/>
    <n v="77"/>
    <s v="cbse"/>
    <n v="2010"/>
    <n v="72.2"/>
    <s v="cbse"/>
    <n v="8640"/>
    <x v="1"/>
    <x v="0"/>
    <x v="6"/>
    <n v="78"/>
    <n v="8640"/>
    <n v="1"/>
    <x v="5"/>
    <x v="1"/>
    <n v="605"/>
    <n v="565"/>
    <n v="545"/>
    <n v="0.493596387301038"/>
    <n v="385"/>
    <n v="324"/>
    <n v="-1"/>
    <n v="-1"/>
    <n v="-1"/>
    <n v="-1"/>
    <n v="-1"/>
    <n v="-1.3080000000000001"/>
    <n v="0.5454"/>
    <n v="-0.91220000000000001"/>
    <n v="0.90659999999999996"/>
    <n v="9.7299999999999998E-2"/>
    <n v="230000"/>
    <x v="1"/>
    <x v="0"/>
    <n v="571.66666666666663"/>
  </r>
  <r>
    <n v="217036"/>
    <x v="1"/>
    <d v="1990-02-27T00:00:00"/>
    <n v="62"/>
    <n v="0"/>
    <n v="2007"/>
    <n v="61"/>
    <n v="0"/>
    <n v="4948"/>
    <x v="1"/>
    <x v="0"/>
    <x v="5"/>
    <n v="60"/>
    <n v="4948"/>
    <n v="1"/>
    <x v="12"/>
    <x v="2"/>
    <n v="535"/>
    <n v="385"/>
    <n v="335"/>
    <n v="0.34231489991181502"/>
    <n v="365"/>
    <n v="-1"/>
    <n v="-1"/>
    <n v="-1"/>
    <n v="-1"/>
    <n v="-1"/>
    <n v="-1"/>
    <n v="-1.9629000000000001"/>
    <n v="-0.27929999999999999"/>
    <n v="-0.34399999999999997"/>
    <n v="0.5323"/>
    <n v="-0.1295"/>
    <n v="415000"/>
    <x v="0"/>
    <x v="0"/>
    <n v="418.33333333333331"/>
  </r>
  <r>
    <n v="1211760"/>
    <x v="1"/>
    <d v="1989-10-14T00:00:00"/>
    <n v="76"/>
    <s v="cbse"/>
    <n v="2007"/>
    <n v="77"/>
    <s v="cbse"/>
    <n v="13169"/>
    <x v="1"/>
    <x v="1"/>
    <x v="1"/>
    <n v="78"/>
    <n v="13169"/>
    <n v="0"/>
    <x v="1"/>
    <x v="0"/>
    <n v="640"/>
    <n v="555"/>
    <n v="545"/>
    <n v="0.74475835400893897"/>
    <n v="415"/>
    <n v="-1"/>
    <n v="438"/>
    <n v="-1"/>
    <n v="-1"/>
    <n v="-1"/>
    <n v="-1"/>
    <n v="0.55910000000000004"/>
    <n v="0.21240000000000001"/>
    <n v="1.0859000000000001"/>
    <n v="0.65300000000000002"/>
    <n v="-0.47760000000000002"/>
    <n v="215000"/>
    <x v="1"/>
    <x v="0"/>
    <n v="580"/>
  </r>
  <r>
    <n v="1088654"/>
    <x v="1"/>
    <d v="1990-07-07T00:00:00"/>
    <n v="81.5"/>
    <s v="state board"/>
    <n v="2009"/>
    <n v="58"/>
    <s v="state board"/>
    <n v="2065"/>
    <x v="1"/>
    <x v="0"/>
    <x v="6"/>
    <n v="74.2"/>
    <n v="2065"/>
    <n v="1"/>
    <x v="5"/>
    <x v="0"/>
    <n v="535"/>
    <n v="505"/>
    <n v="500"/>
    <n v="0.27925851156512199"/>
    <n v="355"/>
    <n v="-1"/>
    <n v="-1"/>
    <n v="-1"/>
    <n v="-1"/>
    <n v="292"/>
    <n v="-1"/>
    <n v="0.41549999999999998"/>
    <n v="0.5454"/>
    <n v="0.16370000000000001"/>
    <n v="-0.74150000000000005"/>
    <n v="-0.28589999999999999"/>
    <n v="205000"/>
    <x v="1"/>
    <x v="0"/>
    <n v="513.33333333333337"/>
  </r>
  <r>
    <n v="246190"/>
    <x v="1"/>
    <d v="1990-03-21T00:00:00"/>
    <n v="65.5"/>
    <s v="up"/>
    <n v="2007"/>
    <n v="60.8"/>
    <s v="up"/>
    <n v="80"/>
    <x v="1"/>
    <x v="0"/>
    <x v="5"/>
    <n v="69.73"/>
    <n v="80"/>
    <n v="0"/>
    <x v="1"/>
    <x v="2"/>
    <n v="355"/>
    <n v="515"/>
    <n v="465"/>
    <n v="0.14325654103219601"/>
    <n v="295"/>
    <n v="-1"/>
    <n v="-1"/>
    <n v="-1"/>
    <n v="-1"/>
    <n v="-1"/>
    <n v="-1"/>
    <n v="0.35549999999999998"/>
    <n v="0.81279999999999997"/>
    <n v="0.38169999999999998"/>
    <n v="0.17979999999999999"/>
    <n v="-0.44550000000000001"/>
    <n v="500000"/>
    <x v="0"/>
    <x v="0"/>
    <n v="445"/>
  </r>
  <r>
    <n v="283468"/>
    <x v="1"/>
    <d v="1988-06-25T00:00:00"/>
    <n v="63"/>
    <s v="cbse"/>
    <n v="2006"/>
    <n v="56"/>
    <s v="cbse"/>
    <n v="2097"/>
    <x v="1"/>
    <x v="0"/>
    <x v="6"/>
    <n v="61.4"/>
    <n v="2097"/>
    <n v="0"/>
    <x v="1"/>
    <x v="2"/>
    <n v="445"/>
    <n v="445"/>
    <n v="515"/>
    <n v="0.124502074009537"/>
    <n v="375"/>
    <n v="233"/>
    <n v="-1"/>
    <n v="-1"/>
    <n v="-1"/>
    <n v="393"/>
    <n v="-1"/>
    <n v="4.6399999999999997E-2"/>
    <n v="-1.0905"/>
    <n v="1.6484000000000001"/>
    <n v="0.218999999999999"/>
    <n v="1.0395000000000001"/>
    <n v="390000"/>
    <x v="0"/>
    <x v="0"/>
    <n v="468.33333333333331"/>
  </r>
  <r>
    <n v="1003178"/>
    <x v="1"/>
    <d v="1993-06-23T00:00:00"/>
    <n v="54.6"/>
    <s v="state board"/>
    <n v="2010"/>
    <n v="49.6"/>
    <s v="state board"/>
    <n v="16213"/>
    <x v="1"/>
    <x v="0"/>
    <x v="6"/>
    <n v="61.38"/>
    <n v="16213"/>
    <n v="0"/>
    <x v="1"/>
    <x v="1"/>
    <n v="335"/>
    <n v="425"/>
    <n v="620"/>
    <n v="0.78330353667029795"/>
    <n v="-1"/>
    <n v="388"/>
    <n v="-1"/>
    <n v="-1"/>
    <n v="-1"/>
    <n v="324"/>
    <n v="-1"/>
    <n v="0.70269999999999999"/>
    <n v="-0.62009999999999998"/>
    <n v="-1.0659000000000001"/>
    <n v="0.65300000000000002"/>
    <n v="-0.66920000000000002"/>
    <n v="180000"/>
    <x v="1"/>
    <x v="0"/>
    <n v="460"/>
  </r>
  <r>
    <n v="34472"/>
    <x v="1"/>
    <d v="1988-04-30T00:00:00"/>
    <n v="90.2"/>
    <s v="cbse"/>
    <n v="2006"/>
    <n v="82.4"/>
    <s v="cbse"/>
    <n v="10950"/>
    <x v="0"/>
    <x v="0"/>
    <x v="14"/>
    <n v="75"/>
    <n v="10950"/>
    <n v="0"/>
    <x v="4"/>
    <x v="4"/>
    <n v="645"/>
    <n v="615"/>
    <n v="695"/>
    <n v="-1"/>
    <n v="445"/>
    <n v="-1"/>
    <n v="-1"/>
    <n v="-1"/>
    <n v="-1"/>
    <n v="-1"/>
    <n v="-1"/>
    <n v="-0.4173"/>
    <n v="0.1888"/>
    <n v="0.38169999999999998"/>
    <n v="6.2300000000000001E-2"/>
    <n v="2.8400000000000002E-2"/>
    <n v="375000"/>
    <x v="0"/>
    <x v="0"/>
    <n v="651.66666666666663"/>
  </r>
  <r>
    <n v="604848"/>
    <x v="1"/>
    <d v="1993-02-11T00:00:00"/>
    <n v="73.599999999999994"/>
    <s v="state board"/>
    <n v="2009"/>
    <n v="77.8"/>
    <s v="state board"/>
    <n v="272"/>
    <x v="1"/>
    <x v="0"/>
    <x v="12"/>
    <n v="78.84"/>
    <n v="272"/>
    <n v="0"/>
    <x v="4"/>
    <x v="0"/>
    <n v="535"/>
    <n v="595"/>
    <n v="665"/>
    <n v="0.66183447584007105"/>
    <n v="395"/>
    <n v="-1"/>
    <n v="-1"/>
    <n v="-1"/>
    <n v="446"/>
    <n v="-1"/>
    <n v="-1"/>
    <n v="0.41549999999999998"/>
    <n v="0.71189999999999998"/>
    <n v="0.01"/>
    <n v="-0.2344"/>
    <n v="9.7299999999999998E-2"/>
    <n v="200000"/>
    <x v="1"/>
    <x v="0"/>
    <n v="598.33333333333337"/>
  </r>
  <r>
    <n v="950824"/>
    <x v="0"/>
    <d v="1992-10-10T00:00:00"/>
    <n v="85"/>
    <s v="cbse"/>
    <n v="2010"/>
    <n v="94"/>
    <s v="state board"/>
    <n v="12949"/>
    <x v="0"/>
    <x v="0"/>
    <x v="6"/>
    <n v="78"/>
    <n v="12949"/>
    <n v="1"/>
    <x v="6"/>
    <x v="1"/>
    <n v="615"/>
    <n v="610"/>
    <n v="510"/>
    <n v="-1"/>
    <n v="545"/>
    <n v="-1"/>
    <n v="-1"/>
    <n v="-1"/>
    <n v="-1"/>
    <n v="-1"/>
    <n v="-1"/>
    <n v="-1.54E-2"/>
    <n v="0.37890000000000001"/>
    <n v="0.31740000000000002"/>
    <n v="0.1459"/>
    <n v="-0.28589999999999999"/>
    <n v="300000"/>
    <x v="0"/>
    <x v="0"/>
    <n v="578.33333333333337"/>
  </r>
  <r>
    <n v="1066419"/>
    <x v="1"/>
    <d v="1989-02-27T00:00:00"/>
    <n v="71.5"/>
    <s v="icse"/>
    <n v="2007"/>
    <n v="64.5"/>
    <s v="icse"/>
    <n v="4439"/>
    <x v="1"/>
    <x v="0"/>
    <x v="5"/>
    <n v="63.42"/>
    <n v="4439"/>
    <n v="0"/>
    <x v="1"/>
    <x v="0"/>
    <n v="675"/>
    <n v="530"/>
    <n v="560"/>
    <n v="0.62264291584993803"/>
    <n v="435"/>
    <n v="-1"/>
    <n v="407"/>
    <n v="-1"/>
    <n v="-1"/>
    <n v="-1"/>
    <n v="-1"/>
    <n v="0.27179999999999999"/>
    <n v="0.87839999999999996"/>
    <n v="-0.4511"/>
    <n v="-1.6289"/>
    <n v="0.67210000000000003"/>
    <n v="335000"/>
    <x v="0"/>
    <x v="0"/>
    <n v="588.33333333333337"/>
  </r>
  <r>
    <n v="796593"/>
    <x v="1"/>
    <d v="1992-06-19T00:00:00"/>
    <n v="69"/>
    <s v="cbse"/>
    <n v="2009"/>
    <n v="65.2"/>
    <s v="cbse"/>
    <n v="5807"/>
    <x v="1"/>
    <x v="0"/>
    <x v="5"/>
    <n v="70.3"/>
    <n v="5807"/>
    <n v="0"/>
    <x v="13"/>
    <x v="0"/>
    <n v="615"/>
    <n v="670"/>
    <n v="620"/>
    <n v="0.97439611253839797"/>
    <n v="615"/>
    <n v="-1"/>
    <n v="-1"/>
    <n v="-1"/>
    <n v="-1"/>
    <n v="-1"/>
    <n v="-1"/>
    <n v="-0.30270000000000002"/>
    <n v="-0.28710000000000002"/>
    <n v="0.77849999999999997"/>
    <n v="1.1600999999999999"/>
    <n v="-1.0524"/>
    <n v="420000"/>
    <x v="0"/>
    <x v="0"/>
    <n v="635"/>
  </r>
  <r>
    <n v="505818"/>
    <x v="1"/>
    <d v="1989-03-06T00:00:00"/>
    <n v="78.400000000000006"/>
    <s v="cbse"/>
    <n v="2007"/>
    <n v="75.2"/>
    <s v="cbse"/>
    <n v="165"/>
    <x v="1"/>
    <x v="0"/>
    <x v="6"/>
    <n v="65.150000000000006"/>
    <n v="165"/>
    <n v="1"/>
    <x v="12"/>
    <x v="3"/>
    <n v="465"/>
    <n v="485"/>
    <n v="590"/>
    <n v="0.91077016424602197"/>
    <n v="-1"/>
    <n v="433"/>
    <n v="-1"/>
    <n v="-1"/>
    <n v="-1"/>
    <n v="286"/>
    <n v="-1"/>
    <n v="-0.1855"/>
    <n v="-0.27929999999999999"/>
    <n v="1.2524999999999999"/>
    <n v="0.70860000000000001"/>
    <n v="0.18640000000000001"/>
    <n v="200000"/>
    <x v="1"/>
    <x v="0"/>
    <n v="513.33333333333337"/>
  </r>
  <r>
    <n v="600997"/>
    <x v="0"/>
    <d v="1990-08-22T00:00:00"/>
    <n v="83"/>
    <s v="cbse"/>
    <n v="2009"/>
    <n v="74"/>
    <s v="cbse"/>
    <n v="272"/>
    <x v="1"/>
    <x v="0"/>
    <x v="7"/>
    <n v="67"/>
    <n v="272"/>
    <n v="0"/>
    <x v="4"/>
    <x v="0"/>
    <n v="605"/>
    <n v="585"/>
    <n v="590"/>
    <n v="0.70409041213131396"/>
    <n v="465"/>
    <n v="-1"/>
    <n v="-1"/>
    <n v="-1"/>
    <n v="-1"/>
    <n v="-1"/>
    <n v="-1"/>
    <n v="1.5644"/>
    <n v="1.2114"/>
    <n v="1.5469999999999999"/>
    <n v="-0.995"/>
    <n v="0.48049999999999998"/>
    <n v="240000"/>
    <x v="1"/>
    <x v="0"/>
    <n v="593.33333333333337"/>
  </r>
  <r>
    <n v="815553"/>
    <x v="0"/>
    <d v="1992-01-31T00:00:00"/>
    <n v="70"/>
    <s v="cbse"/>
    <n v="2009"/>
    <n v="68.8"/>
    <s v="cbse"/>
    <n v="7031"/>
    <x v="1"/>
    <x v="0"/>
    <x v="1"/>
    <n v="70.099999999999994"/>
    <n v="7031"/>
    <n v="0"/>
    <x v="11"/>
    <x v="0"/>
    <n v="360"/>
    <n v="640"/>
    <n v="560"/>
    <n v="0.91139527839132795"/>
    <n v="445"/>
    <n v="-1"/>
    <n v="500"/>
    <n v="-1"/>
    <n v="-1"/>
    <n v="-1"/>
    <n v="-1"/>
    <n v="0.27179999999999999"/>
    <n v="4.5900000000000003E-2"/>
    <n v="0.93220000000000003"/>
    <n v="-0.36120000000000002"/>
    <n v="0.67210000000000003"/>
    <n v="120000"/>
    <x v="1"/>
    <x v="0"/>
    <n v="520"/>
  </r>
  <r>
    <n v="64400"/>
    <x v="1"/>
    <d v="1989-01-22T00:00:00"/>
    <n v="86.8"/>
    <s v="central board of secondary education"/>
    <n v="2006"/>
    <n v="78.2"/>
    <s v="karnataka state board"/>
    <n v="3356"/>
    <x v="1"/>
    <x v="0"/>
    <x v="7"/>
    <n v="75.73"/>
    <n v="3356"/>
    <n v="1"/>
    <x v="9"/>
    <x v="4"/>
    <n v="635"/>
    <n v="535"/>
    <n v="495"/>
    <n v="0.86468541337008498"/>
    <n v="525"/>
    <n v="-1"/>
    <n v="-1"/>
    <n v="-1"/>
    <n v="-1"/>
    <n v="-1"/>
    <n v="-1"/>
    <n v="-0.72640000000000005"/>
    <n v="0.50080000000000002"/>
    <n v="0.2366"/>
    <n v="0.76729999999999998"/>
    <n v="-0.28749999999999998"/>
    <n v="500000"/>
    <x v="0"/>
    <x v="0"/>
    <n v="555"/>
  </r>
  <r>
    <n v="1029318"/>
    <x v="0"/>
    <d v="1990-09-03T00:00:00"/>
    <n v="81.400000000000006"/>
    <s v="cbse"/>
    <n v="2008"/>
    <n v="79.599999999999994"/>
    <s v="cbse"/>
    <n v="37"/>
    <x v="1"/>
    <x v="0"/>
    <x v="6"/>
    <n v="72.400000000000006"/>
    <n v="37"/>
    <n v="1"/>
    <x v="0"/>
    <x v="0"/>
    <n v="595"/>
    <n v="565"/>
    <n v="570"/>
    <n v="0.86873658548521804"/>
    <n v="455"/>
    <n v="-1"/>
    <n v="-1"/>
    <n v="-1"/>
    <n v="-1"/>
    <n v="420"/>
    <n v="-1"/>
    <n v="0.27179999999999999"/>
    <n v="0.21240000000000001"/>
    <n v="-0.91220000000000001"/>
    <n v="-1.5021"/>
    <n v="9.7299999999999998E-2"/>
    <n v="310000"/>
    <x v="0"/>
    <x v="0"/>
    <n v="576.66666666666663"/>
  </r>
  <r>
    <n v="331674"/>
    <x v="1"/>
    <d v="1991-03-01T00:00:00"/>
    <n v="81.900000000000006"/>
    <s v="matric"/>
    <n v="2008"/>
    <n v="89.3"/>
    <s v="state board"/>
    <n v="10640"/>
    <x v="1"/>
    <x v="0"/>
    <x v="12"/>
    <n v="87.5"/>
    <n v="10640"/>
    <n v="1"/>
    <x v="3"/>
    <x v="3"/>
    <n v="445"/>
    <n v="525"/>
    <n v="375"/>
    <n v="0.53838689298509601"/>
    <n v="355"/>
    <n v="333"/>
    <n v="-1"/>
    <n v="-1"/>
    <n v="-1"/>
    <n v="-1"/>
    <n v="-1"/>
    <n v="0.66459999999999997"/>
    <n v="0.26679999999999998"/>
    <n v="-0.70679999999999998"/>
    <n v="0.53232999999999997"/>
    <n v="2.8400000000000002E-2"/>
    <n v="120000"/>
    <x v="1"/>
    <x v="0"/>
    <n v="448.33333333333331"/>
  </r>
  <r>
    <n v="238452"/>
    <x v="1"/>
    <d v="1988-10-14T00:00:00"/>
    <n v="87.04"/>
    <s v="karnataka secondary education examination board"/>
    <n v="2007"/>
    <n v="81.66"/>
    <s v="govt of karnataka department of pre-university education"/>
    <n v="1067"/>
    <x v="1"/>
    <x v="0"/>
    <x v="6"/>
    <n v="65.8"/>
    <n v="1067"/>
    <n v="0"/>
    <x v="9"/>
    <x v="2"/>
    <n v="625"/>
    <n v="665"/>
    <n v="405"/>
    <n v="0.53838689298509601"/>
    <n v="-1"/>
    <n v="333"/>
    <n v="-1"/>
    <n v="-1"/>
    <n v="-1"/>
    <n v="340"/>
    <n v="-1"/>
    <n v="0.35549999999999998"/>
    <n v="1.2807999999999999"/>
    <n v="9.1399999999999995E-2"/>
    <n v="0.17979999999999999"/>
    <n v="0.81830000000000003"/>
    <n v="290000"/>
    <x v="1"/>
    <x v="0"/>
    <n v="565"/>
  </r>
  <r>
    <n v="191027"/>
    <x v="0"/>
    <d v="1986-10-23T00:00:00"/>
    <n v="81.599999999999994"/>
    <n v="0"/>
    <n v="2005"/>
    <n v="77.599999999999994"/>
    <n v="0"/>
    <n v="11157"/>
    <x v="0"/>
    <x v="2"/>
    <x v="8"/>
    <n v="90"/>
    <n v="11157"/>
    <n v="0"/>
    <x v="16"/>
    <x v="2"/>
    <n v="505"/>
    <n v="545"/>
    <n v="525"/>
    <n v="0.91686996110361896"/>
    <n v="555"/>
    <n v="-1"/>
    <n v="-1"/>
    <n v="-1"/>
    <n v="-1"/>
    <n v="-1"/>
    <n v="-1"/>
    <n v="0.2009"/>
    <n v="-0.43530000000000002"/>
    <n v="-5.3699999999999998E-2"/>
    <n v="-1.3478000000000001"/>
    <n v="0.50239999999999996"/>
    <n v="350000"/>
    <x v="0"/>
    <x v="0"/>
    <n v="525"/>
  </r>
  <r>
    <n v="1211564"/>
    <x v="1"/>
    <d v="1992-09-06T00:00:00"/>
    <n v="78.33"/>
    <s v="cbse"/>
    <n v="2010"/>
    <n v="61.6"/>
    <s v="cbse"/>
    <n v="1388"/>
    <x v="0"/>
    <x v="0"/>
    <x v="5"/>
    <n v="71.8"/>
    <n v="1388"/>
    <n v="0"/>
    <x v="8"/>
    <x v="1"/>
    <n v="580"/>
    <n v="455"/>
    <n v="485"/>
    <n v="0.74475835400893897"/>
    <n v="425"/>
    <n v="-1"/>
    <n v="438"/>
    <n v="-1"/>
    <n v="-1"/>
    <n v="-1"/>
    <n v="-1"/>
    <n v="-1.4517"/>
    <n v="-1.2861"/>
    <n v="0.01"/>
    <n v="-0.2344"/>
    <n v="-1.244"/>
    <n v="325000"/>
    <x v="0"/>
    <x v="0"/>
    <n v="506.66666666666669"/>
  </r>
  <r>
    <n v="387430"/>
    <x v="0"/>
    <d v="1989-10-09T00:00:00"/>
    <n v="74.8"/>
    <s v="cbse"/>
    <n v="2008"/>
    <n v="64.400000000000006"/>
    <s v="cbse"/>
    <n v="449"/>
    <x v="1"/>
    <x v="0"/>
    <x v="3"/>
    <n v="73"/>
    <n v="449"/>
    <n v="1"/>
    <x v="3"/>
    <x v="3"/>
    <n v="525"/>
    <n v="405"/>
    <n v="385"/>
    <n v="0.88570368500721897"/>
    <n v="-1"/>
    <n v="-1"/>
    <n v="-1"/>
    <n v="-1"/>
    <n v="-1"/>
    <n v="-1"/>
    <n v="-1"/>
    <n v="-0.1082"/>
    <n v="0.50080000000000002"/>
    <n v="-0.48909999999999998"/>
    <n v="-0.29020000000000001"/>
    <n v="-0.40600000000000003"/>
    <n v="235000"/>
    <x v="1"/>
    <x v="0"/>
    <n v="438.33333333333331"/>
  </r>
  <r>
    <n v="1282459"/>
    <x v="1"/>
    <d v="1994-01-05T00:00:00"/>
    <n v="90"/>
    <s v="state board"/>
    <n v="2011"/>
    <n v="88.3"/>
    <s v="state board"/>
    <n v="12941"/>
    <x v="1"/>
    <x v="0"/>
    <x v="6"/>
    <n v="70.099999999999994"/>
    <n v="12941"/>
    <n v="0"/>
    <x v="7"/>
    <x v="5"/>
    <n v="430"/>
    <n v="505"/>
    <n v="575"/>
    <n v="0.43696264805685903"/>
    <n v="405"/>
    <n v="-1"/>
    <n v="-1"/>
    <n v="-1"/>
    <n v="-1"/>
    <n v="324"/>
    <n v="-1"/>
    <n v="-0.159"/>
    <n v="0.21240000000000001"/>
    <n v="0.31740000000000002"/>
    <n v="0.5262"/>
    <n v="-0.28589999999999999"/>
    <n v="325000"/>
    <x v="0"/>
    <x v="0"/>
    <n v="503.33333333333331"/>
  </r>
  <r>
    <n v="134963"/>
    <x v="1"/>
    <d v="1986-05-12T00:00:00"/>
    <n v="72.5"/>
    <s v="jseb"/>
    <n v="2004"/>
    <n v="58.6"/>
    <s v="cbse"/>
    <n v="1424"/>
    <x v="1"/>
    <x v="0"/>
    <x v="0"/>
    <n v="84.4"/>
    <n v="1424"/>
    <n v="0"/>
    <x v="5"/>
    <x v="4"/>
    <n v="595"/>
    <n v="365"/>
    <n v="705"/>
    <n v="0.91077016424602197"/>
    <n v="455"/>
    <n v="433"/>
    <n v="-1"/>
    <n v="-1"/>
    <n v="-1"/>
    <n v="-1"/>
    <n v="-1"/>
    <n v="-0.57189999999999996"/>
    <n v="0.50080000000000002"/>
    <n v="-1.0697000000000001"/>
    <n v="-0.52529999999999999"/>
    <n v="0.18640000000000001"/>
    <n v="1300000"/>
    <x v="2"/>
    <x v="0"/>
    <n v="555"/>
  </r>
  <r>
    <n v="343490"/>
    <x v="0"/>
    <d v="1990-09-19T00:00:00"/>
    <n v="84"/>
    <n v="0"/>
    <n v="2008"/>
    <n v="68"/>
    <n v="0"/>
    <n v="11368"/>
    <x v="1"/>
    <x v="0"/>
    <x v="6"/>
    <n v="60"/>
    <n v="11368"/>
    <n v="0"/>
    <x v="1"/>
    <x v="3"/>
    <n v="615"/>
    <n v="545"/>
    <n v="515"/>
    <n v="0.124502074009537"/>
    <n v="-1"/>
    <n v="233"/>
    <n v="-1"/>
    <n v="-1"/>
    <n v="-1"/>
    <n v="-1"/>
    <n v="-1"/>
    <n v="-1.1128"/>
    <n v="0.1888"/>
    <n v="-0.34399999999999997"/>
    <n v="1.4136299999999999"/>
    <n v="-1.2354000000000001"/>
    <n v="225000"/>
    <x v="1"/>
    <x v="0"/>
    <n v="558.33333333333337"/>
  </r>
  <r>
    <n v="955595"/>
    <x v="0"/>
    <d v="1993-01-17T00:00:00"/>
    <n v="89.6"/>
    <s v="cbse"/>
    <n v="2010"/>
    <n v="74.599999999999994"/>
    <s v="cbse"/>
    <n v="12666"/>
    <x v="1"/>
    <x v="0"/>
    <x v="2"/>
    <n v="71.2"/>
    <n v="12666"/>
    <n v="0"/>
    <x v="1"/>
    <x v="1"/>
    <n v="425"/>
    <n v="610"/>
    <n v="555"/>
    <n v="0.64938971484669095"/>
    <n v="-1"/>
    <n v="356"/>
    <n v="-1"/>
    <n v="-1"/>
    <n v="-1"/>
    <n v="286"/>
    <n v="-1"/>
    <n v="-0.87719999999999998"/>
    <n v="-0.4536"/>
    <n v="-0.14369999999999999"/>
    <n v="-0.4879"/>
    <n v="-9.4299999999999995E-2"/>
    <n v="100000"/>
    <x v="1"/>
    <x v="0"/>
    <n v="530"/>
  </r>
  <r>
    <n v="52916"/>
    <x v="0"/>
    <d v="1989-07-21T00:00:00"/>
    <n v="93.4"/>
    <s v="cbse"/>
    <n v="2006"/>
    <n v="75"/>
    <s v="cbse"/>
    <n v="472"/>
    <x v="1"/>
    <x v="0"/>
    <x v="5"/>
    <n v="63.7"/>
    <n v="472"/>
    <n v="1"/>
    <x v="2"/>
    <x v="4"/>
    <n v="655"/>
    <n v="615"/>
    <n v="615"/>
    <n v="0.88412251159373501"/>
    <n v="535"/>
    <n v="-1"/>
    <n v="-1"/>
    <n v="-1"/>
    <n v="-1"/>
    <n v="-1"/>
    <n v="-1"/>
    <n v="-1.3447"/>
    <n v="-0.74729999999999996"/>
    <n v="-1.3599000000000001"/>
    <n v="0.5323"/>
    <n v="1.1343000000000001"/>
    <n v="300000"/>
    <x v="0"/>
    <x v="0"/>
    <n v="628.33333333333337"/>
  </r>
  <r>
    <n v="665324"/>
    <x v="0"/>
    <d v="1991-03-26T00:00:00"/>
    <n v="88.36"/>
    <s v="icse"/>
    <n v="2009"/>
    <n v="74.12"/>
    <s v="icse"/>
    <n v="485"/>
    <x v="1"/>
    <x v="0"/>
    <x v="5"/>
    <n v="65"/>
    <n v="485"/>
    <n v="0"/>
    <x v="1"/>
    <x v="0"/>
    <n v="695"/>
    <n v="490"/>
    <n v="575"/>
    <n v="0.81941652983588797"/>
    <n v="505"/>
    <n v="-1"/>
    <n v="-1"/>
    <n v="-1"/>
    <n v="-1"/>
    <n v="-1"/>
    <n v="-1"/>
    <n v="0.70269999999999999"/>
    <n v="0.71189999999999998"/>
    <n v="1.3933"/>
    <n v="-1.3753"/>
    <n v="0.48049999999999998"/>
    <n v="355000"/>
    <x v="0"/>
    <x v="0"/>
    <n v="586.66666666666663"/>
  </r>
  <r>
    <n v="358393"/>
    <x v="0"/>
    <d v="1990-05-14T00:00:00"/>
    <n v="90.4"/>
    <s v="cbse"/>
    <n v="2007"/>
    <n v="87"/>
    <s v="cbse"/>
    <n v="167"/>
    <x v="1"/>
    <x v="0"/>
    <x v="7"/>
    <n v="77"/>
    <n v="167"/>
    <n v="0"/>
    <x v="8"/>
    <x v="3"/>
    <n v="585"/>
    <n v="595"/>
    <n v="675"/>
    <n v="0.90148957137103303"/>
    <n v="545"/>
    <n v="-1"/>
    <n v="-1"/>
    <n v="-1"/>
    <n v="-1"/>
    <n v="-1"/>
    <n v="-1"/>
    <n v="0.2782"/>
    <n v="0.3448"/>
    <n v="9.1399999999999995E-2"/>
    <n v="-1.1422000000000001"/>
    <n v="-0.60350000000000004"/>
    <n v="430000"/>
    <x v="0"/>
    <x v="0"/>
    <n v="618.33333333333337"/>
  </r>
  <r>
    <n v="1036442"/>
    <x v="1"/>
    <d v="1991-08-11T00:00:00"/>
    <n v="71"/>
    <s v="state board"/>
    <n v="2009"/>
    <n v="63"/>
    <s v="cbse"/>
    <n v="11467"/>
    <x v="1"/>
    <x v="0"/>
    <x v="6"/>
    <n v="68"/>
    <n v="11467"/>
    <n v="0"/>
    <x v="12"/>
    <x v="0"/>
    <n v="545"/>
    <n v="460"/>
    <n v="525"/>
    <n v="0.33878634721952799"/>
    <n v="485"/>
    <n v="292"/>
    <n v="-1"/>
    <n v="-1"/>
    <n v="-1"/>
    <n v="-1"/>
    <n v="-1"/>
    <n v="-0.30270000000000002"/>
    <n v="0.71189999999999998"/>
    <n v="0.01"/>
    <n v="-0.995"/>
    <n v="-0.47760000000000002"/>
    <n v="240000"/>
    <x v="1"/>
    <x v="0"/>
    <n v="510"/>
  </r>
  <r>
    <n v="1096106"/>
    <x v="0"/>
    <d v="1992-01-26T00:00:00"/>
    <n v="79.14"/>
    <s v="icse"/>
    <n v="2009"/>
    <n v="70.2"/>
    <s v="cbse"/>
    <n v="3427"/>
    <x v="1"/>
    <x v="0"/>
    <x v="6"/>
    <n v="76"/>
    <n v="3427"/>
    <n v="0"/>
    <x v="10"/>
    <x v="1"/>
    <n v="510"/>
    <n v="470"/>
    <n v="440"/>
    <n v="0.207392169717661"/>
    <n v="435"/>
    <n v="260"/>
    <n v="-1"/>
    <n v="-1"/>
    <n v="-1"/>
    <n v="-1"/>
    <n v="-1"/>
    <n v="1.5644"/>
    <n v="1.0448999999999999"/>
    <n v="0.93220000000000003"/>
    <n v="-0.2344"/>
    <n v="0.86370000000000002"/>
    <n v="115000"/>
    <x v="1"/>
    <x v="0"/>
    <n v="473.33333333333331"/>
  </r>
  <r>
    <n v="332563"/>
    <x v="1"/>
    <d v="1991-11-10T00:00:00"/>
    <n v="72"/>
    <s v="cbse"/>
    <n v="2009"/>
    <n v="62"/>
    <s v="cbse"/>
    <n v="7600"/>
    <x v="1"/>
    <x v="0"/>
    <x v="7"/>
    <n v="69"/>
    <n v="7600"/>
    <n v="0"/>
    <x v="1"/>
    <x v="0"/>
    <n v="345"/>
    <n v="385"/>
    <n v="495"/>
    <n v="0.14325654103219601"/>
    <n v="295"/>
    <n v="-1"/>
    <n v="-1"/>
    <n v="-1"/>
    <n v="-1"/>
    <n v="-1"/>
    <n v="-1"/>
    <n v="0.51"/>
    <n v="0.3448"/>
    <n v="0.81710000000000005"/>
    <n v="1.5899299999999901"/>
    <n v="0.18640000000000001"/>
    <n v="180000"/>
    <x v="1"/>
    <x v="0"/>
    <n v="408.33333333333331"/>
  </r>
  <r>
    <n v="322753"/>
    <x v="1"/>
    <d v="1990-06-28T00:00:00"/>
    <n v="80"/>
    <s v="bse"/>
    <n v="2007"/>
    <n v="62.6"/>
    <s v="chse"/>
    <n v="3427"/>
    <x v="1"/>
    <x v="0"/>
    <x v="6"/>
    <n v="78"/>
    <n v="3427"/>
    <n v="0"/>
    <x v="10"/>
    <x v="3"/>
    <n v="445"/>
    <n v="485"/>
    <n v="415"/>
    <n v="0.91077016424602197"/>
    <n v="-1"/>
    <n v="433"/>
    <n v="-1"/>
    <n v="-1"/>
    <n v="-1"/>
    <n v="-1"/>
    <n v="-1"/>
    <n v="1.6692"/>
    <n v="1.2807999999999999"/>
    <n v="0.96230000000000004"/>
    <n v="0.17979999999999999"/>
    <n v="2.8400000000000002E-2"/>
    <n v="95000"/>
    <x v="1"/>
    <x v="0"/>
    <n v="448.33333333333331"/>
  </r>
  <r>
    <n v="240634"/>
    <x v="1"/>
    <d v="1989-06-30T00:00:00"/>
    <n v="80.2"/>
    <s v="cbse"/>
    <n v="2007"/>
    <n v="77.599999999999994"/>
    <s v="cbse"/>
    <n v="48"/>
    <x v="0"/>
    <x v="0"/>
    <x v="6"/>
    <n v="74.3"/>
    <n v="48"/>
    <n v="1"/>
    <x v="0"/>
    <x v="2"/>
    <n v="505"/>
    <n v="555"/>
    <n v="555"/>
    <n v="0.91077016424602197"/>
    <n v="425"/>
    <n v="433"/>
    <n v="-1"/>
    <n v="-1"/>
    <n v="-1"/>
    <n v="286"/>
    <n v="-1"/>
    <n v="-1.0355000000000001"/>
    <n v="-0.27929999999999999"/>
    <n v="0.96230000000000004"/>
    <n v="6.2300000000000001E-2"/>
    <n v="-0.44550000000000001"/>
    <n v="350000"/>
    <x v="0"/>
    <x v="0"/>
    <n v="538.33333333333337"/>
  </r>
  <r>
    <n v="247003"/>
    <x v="0"/>
    <d v="1989-07-19T00:00:00"/>
    <n v="84.5"/>
    <s v="icse"/>
    <n v="2007"/>
    <n v="82.66"/>
    <s v="isc"/>
    <n v="6570"/>
    <x v="1"/>
    <x v="0"/>
    <x v="12"/>
    <n v="78.7"/>
    <n v="6570"/>
    <n v="0"/>
    <x v="10"/>
    <x v="2"/>
    <n v="545"/>
    <n v="445"/>
    <n v="525"/>
    <n v="0.22948175491175499"/>
    <n v="465"/>
    <n v="266"/>
    <n v="-1"/>
    <n v="-1"/>
    <n v="-1"/>
    <n v="-1"/>
    <n v="-1"/>
    <n v="1.1283000000000001"/>
    <n v="1.4368000000000001"/>
    <n v="-0.34399999999999997"/>
    <n v="-0.29020000000000001"/>
    <n v="0.50239999999999996"/>
    <n v="345000"/>
    <x v="0"/>
    <x v="0"/>
    <n v="505"/>
  </r>
  <r>
    <n v="1087768"/>
    <x v="1"/>
    <d v="1992-09-24T00:00:00"/>
    <n v="83.6"/>
    <s v="cbse"/>
    <n v="2010"/>
    <n v="73.400000000000006"/>
    <s v="cbse"/>
    <n v="14069"/>
    <x v="1"/>
    <x v="0"/>
    <x v="1"/>
    <n v="61.8"/>
    <n v="14069"/>
    <n v="0"/>
    <x v="8"/>
    <x v="1"/>
    <n v="525"/>
    <n v="420"/>
    <n v="500"/>
    <n v="0.91139527839132795"/>
    <n v="465"/>
    <n v="-1"/>
    <n v="500"/>
    <n v="-1"/>
    <n v="-1"/>
    <n v="-1"/>
    <n v="-1"/>
    <n v="1.4208000000000001"/>
    <n v="1.7109000000000001"/>
    <n v="1.7007000000000001"/>
    <n v="-2.2627000000000002"/>
    <n v="-1.4356"/>
    <n v="315000"/>
    <x v="0"/>
    <x v="0"/>
    <n v="481.66666666666669"/>
  </r>
  <r>
    <n v="553645"/>
    <x v="1"/>
    <d v="1990-11-08T00:00:00"/>
    <n v="70.8"/>
    <s v="cbse"/>
    <n v="2008"/>
    <n v="64"/>
    <s v="cbse"/>
    <n v="48"/>
    <x v="0"/>
    <x v="0"/>
    <x v="1"/>
    <n v="68"/>
    <n v="48"/>
    <n v="1"/>
    <x v="0"/>
    <x v="0"/>
    <n v="485"/>
    <n v="510"/>
    <n v="590"/>
    <n v="0.62264291584993803"/>
    <n v="405"/>
    <n v="-1"/>
    <n v="407"/>
    <n v="-1"/>
    <n v="-1"/>
    <n v="-1"/>
    <n v="-1"/>
    <n v="-0.44629999999999997"/>
    <n v="-0.1206"/>
    <n v="1.0859000000000001"/>
    <n v="0.1459"/>
    <n v="-0.86080000000000001"/>
    <n v="350000"/>
    <x v="0"/>
    <x v="0"/>
    <n v="528.33333333333337"/>
  </r>
  <r>
    <n v="666201"/>
    <x v="1"/>
    <d v="1992-03-26T00:00:00"/>
    <n v="88.4"/>
    <s v="cbse"/>
    <n v="2010"/>
    <n v="86.4"/>
    <s v="cbse"/>
    <n v="47"/>
    <x v="0"/>
    <x v="0"/>
    <x v="1"/>
    <n v="76"/>
    <n v="47"/>
    <n v="1"/>
    <x v="0"/>
    <x v="1"/>
    <n v="605"/>
    <n v="665"/>
    <n v="605"/>
    <n v="0.91686996110361896"/>
    <n v="555"/>
    <n v="-1"/>
    <n v="-1"/>
    <n v="-1"/>
    <n v="-1"/>
    <n v="-1"/>
    <n v="-1"/>
    <n v="0.41549999999999998"/>
    <n v="1.0448999999999999"/>
    <n v="1.0859000000000001"/>
    <n v="-0.995"/>
    <n v="0.28889999999999999"/>
    <n v="325000"/>
    <x v="0"/>
    <x v="0"/>
    <n v="625"/>
  </r>
  <r>
    <n v="1122980"/>
    <x v="0"/>
    <d v="1990-06-01T00:00:00"/>
    <n v="73"/>
    <s v="state board"/>
    <n v="2007"/>
    <n v="56"/>
    <s v="state board"/>
    <n v="6480"/>
    <x v="1"/>
    <x v="2"/>
    <x v="8"/>
    <n v="71"/>
    <n v="6480"/>
    <n v="0"/>
    <x v="2"/>
    <x v="0"/>
    <n v="405"/>
    <n v="410"/>
    <n v="440"/>
    <n v="0.70409041213131396"/>
    <n v="465"/>
    <n v="-1"/>
    <n v="-1"/>
    <n v="-1"/>
    <n v="-1"/>
    <n v="-1"/>
    <n v="-1"/>
    <n v="-0.44629999999999997"/>
    <n v="-0.1206"/>
    <n v="-0.14369999999999999"/>
    <n v="0.90659999999999996"/>
    <n v="0.86370000000000002"/>
    <n v="190000"/>
    <x v="1"/>
    <x v="0"/>
    <n v="418.33333333333331"/>
  </r>
  <r>
    <n v="214231"/>
    <x v="0"/>
    <d v="1990-06-09T00:00:00"/>
    <n v="94.2"/>
    <s v="cbse"/>
    <n v="2008"/>
    <n v="90.4"/>
    <s v="cbse"/>
    <n v="44"/>
    <x v="1"/>
    <x v="0"/>
    <x v="7"/>
    <n v="73"/>
    <n v="44"/>
    <n v="0"/>
    <x v="1"/>
    <x v="3"/>
    <n v="665"/>
    <n v="645"/>
    <n v="595"/>
    <n v="0.88412251159373501"/>
    <n v="535"/>
    <n v="-1"/>
    <n v="-1"/>
    <n v="-1"/>
    <n v="-1"/>
    <n v="-1"/>
    <n v="-1"/>
    <n v="-1.6537999999999999"/>
    <n v="0.81279999999999997"/>
    <n v="0.67200000000000004"/>
    <n v="1.2374000000000001"/>
    <n v="0.77880000000000005"/>
    <n v="465000"/>
    <x v="0"/>
    <x v="0"/>
    <n v="635"/>
  </r>
  <r>
    <n v="806476"/>
    <x v="1"/>
    <d v="1992-01-30T00:00:00"/>
    <n v="85.4"/>
    <s v="cbse"/>
    <n v="2010"/>
    <n v="71.599999999999994"/>
    <s v="cbse"/>
    <n v="11759"/>
    <x v="1"/>
    <x v="0"/>
    <x v="1"/>
    <n v="84"/>
    <n v="11759"/>
    <n v="0"/>
    <x v="14"/>
    <x v="1"/>
    <n v="555"/>
    <n v="620"/>
    <n v="575"/>
    <n v="0.91139527839132795"/>
    <n v="725"/>
    <n v="-1"/>
    <n v="500"/>
    <n v="-1"/>
    <n v="-1"/>
    <n v="-1"/>
    <n v="-1"/>
    <n v="-1.8825000000000001"/>
    <n v="0.5454"/>
    <n v="-1.3733"/>
    <n v="-0.2344"/>
    <n v="1.4386000000000001"/>
    <n v="500000"/>
    <x v="0"/>
    <x v="0"/>
    <n v="583.33333333333337"/>
  </r>
  <r>
    <n v="730823"/>
    <x v="1"/>
    <d v="1992-01-19T00:00:00"/>
    <n v="78.25"/>
    <s v="state board"/>
    <n v="2009"/>
    <n v="74.25"/>
    <s v="state board"/>
    <n v="8297"/>
    <x v="1"/>
    <x v="0"/>
    <x v="2"/>
    <n v="73"/>
    <n v="8297"/>
    <n v="1"/>
    <x v="5"/>
    <x v="0"/>
    <n v="570"/>
    <n v="610"/>
    <n v="575"/>
    <n v="0.77657832422744999"/>
    <n v="425"/>
    <n v="-1"/>
    <n v="-1"/>
    <n v="-1"/>
    <n v="-1"/>
    <n v="393"/>
    <n v="-1"/>
    <n v="0.41549999999999998"/>
    <n v="-0.1206"/>
    <n v="0.16370000000000001"/>
    <n v="-1.6289"/>
    <n v="-0.28589999999999999"/>
    <n v="415000"/>
    <x v="0"/>
    <x v="0"/>
    <n v="585"/>
  </r>
  <r>
    <n v="1251710"/>
    <x v="1"/>
    <d v="1990-07-25T00:00:00"/>
    <n v="76"/>
    <s v="state board"/>
    <n v="2008"/>
    <n v="63"/>
    <s v="cbse"/>
    <n v="6739"/>
    <x v="1"/>
    <x v="0"/>
    <x v="1"/>
    <n v="83"/>
    <n v="6739"/>
    <n v="0"/>
    <x v="8"/>
    <x v="0"/>
    <n v="420"/>
    <n v="450"/>
    <n v="450"/>
    <n v="0.23780283983757"/>
    <n v="385"/>
    <n v="-1"/>
    <n v="315"/>
    <n v="-1"/>
    <n v="-1"/>
    <n v="-1"/>
    <n v="-1"/>
    <n v="-0.44629999999999997"/>
    <n v="-0.28710000000000002"/>
    <n v="0.31740000000000002"/>
    <n v="0.65300000000000002"/>
    <n v="0.67210000000000003"/>
    <n v="140000"/>
    <x v="1"/>
    <x v="0"/>
    <n v="440"/>
  </r>
  <r>
    <n v="806424"/>
    <x v="1"/>
    <d v="1992-09-07T00:00:00"/>
    <n v="85.4"/>
    <s v="cbse"/>
    <n v="2010"/>
    <n v="67.8"/>
    <s v="cbse"/>
    <n v="11759"/>
    <x v="1"/>
    <x v="0"/>
    <x v="1"/>
    <n v="82.67"/>
    <n v="11759"/>
    <n v="0"/>
    <x v="14"/>
    <x v="1"/>
    <n v="695"/>
    <n v="535"/>
    <n v="485"/>
    <n v="0.62264291584993803"/>
    <n v="495"/>
    <n v="-1"/>
    <n v="407"/>
    <n v="-1"/>
    <n v="-1"/>
    <n v="-1"/>
    <n v="-1"/>
    <n v="-2.0261999999999998"/>
    <n v="4.5900000000000003E-2"/>
    <n v="0.47110000000000002"/>
    <n v="-0.995"/>
    <n v="0.28889999999999999"/>
    <n v="350000"/>
    <x v="0"/>
    <x v="0"/>
    <n v="571.66666666666663"/>
  </r>
  <r>
    <n v="1218764"/>
    <x v="1"/>
    <d v="1992-09-09T00:00:00"/>
    <n v="72"/>
    <s v="cbse"/>
    <n v="2010"/>
    <n v="80.75"/>
    <s v="cbse"/>
    <n v="15866"/>
    <x v="1"/>
    <x v="0"/>
    <x v="5"/>
    <n v="68.260000000000005"/>
    <n v="15866"/>
    <n v="0"/>
    <x v="8"/>
    <x v="1"/>
    <n v="630"/>
    <n v="545"/>
    <n v="655"/>
    <n v="0.97879929264142795"/>
    <n v="515"/>
    <n v="-1"/>
    <n v="561"/>
    <n v="-1"/>
    <n v="-1"/>
    <n v="-1"/>
    <n v="-1"/>
    <n v="-0.73350000000000004"/>
    <n v="0.87839999999999996"/>
    <n v="-0.4511"/>
    <n v="-0.74150000000000005"/>
    <n v="1.0553999999999999"/>
    <n v="320000"/>
    <x v="0"/>
    <x v="0"/>
    <n v="610"/>
  </r>
  <r>
    <n v="655515"/>
    <x v="1"/>
    <d v="1991-06-30T00:00:00"/>
    <n v="86"/>
    <s v="cbse"/>
    <n v="2009"/>
    <n v="76"/>
    <s v="cbse"/>
    <n v="165"/>
    <x v="1"/>
    <x v="0"/>
    <x v="7"/>
    <n v="73"/>
    <n v="165"/>
    <n v="1"/>
    <x v="12"/>
    <x v="0"/>
    <n v="580"/>
    <n v="425"/>
    <n v="605"/>
    <n v="0.88412251159373501"/>
    <n v="535"/>
    <n v="-1"/>
    <n v="-1"/>
    <n v="-1"/>
    <n v="-1"/>
    <n v="-1"/>
    <n v="-1"/>
    <n v="1.2771999999999999"/>
    <n v="0.5454"/>
    <n v="0.77849999999999997"/>
    <n v="-0.61470000000000002"/>
    <n v="-0.47760000000000002"/>
    <n v="420000"/>
    <x v="0"/>
    <x v="0"/>
    <n v="536.66666666666663"/>
  </r>
  <r>
    <n v="1150621"/>
    <x v="0"/>
    <d v="1991-07-26T00:00:00"/>
    <n v="71.099999999999994"/>
    <s v="state board"/>
    <n v="2009"/>
    <n v="67.400000000000006"/>
    <s v="state board"/>
    <n v="9128"/>
    <x v="1"/>
    <x v="0"/>
    <x v="1"/>
    <n v="67.400000000000006"/>
    <n v="9128"/>
    <n v="1"/>
    <x v="6"/>
    <x v="0"/>
    <n v="510"/>
    <n v="545"/>
    <n v="370"/>
    <n v="0.35653648772447499"/>
    <n v="445"/>
    <n v="-1"/>
    <n v="346"/>
    <n v="-1"/>
    <n v="-1"/>
    <n v="-1"/>
    <n v="-1"/>
    <n v="1.2771999999999999"/>
    <n v="0.5454"/>
    <n v="-1.2196"/>
    <n v="0.90659999999999996"/>
    <n v="-9.4299999999999995E-2"/>
    <n v="145000"/>
    <x v="1"/>
    <x v="0"/>
    <n v="475"/>
  </r>
  <r>
    <n v="352906"/>
    <x v="1"/>
    <d v="1990-10-07T00:00:00"/>
    <n v="83.33"/>
    <s v="board of secondary education"/>
    <n v="2008"/>
    <n v="81.400000000000006"/>
    <s v="board of intermediate education"/>
    <n v="9481"/>
    <x v="1"/>
    <x v="0"/>
    <x v="6"/>
    <n v="61.92"/>
    <n v="9481"/>
    <n v="0"/>
    <x v="3"/>
    <x v="3"/>
    <n v="425"/>
    <n v="405"/>
    <n v="495"/>
    <n v="0.124502074009537"/>
    <n v="235"/>
    <n v="233"/>
    <n v="-1"/>
    <n v="358"/>
    <n v="-1"/>
    <n v="233"/>
    <n v="-1"/>
    <n v="0.66459999999999997"/>
    <n v="-2.3073000000000001"/>
    <n v="-0.34399999999999997"/>
    <n v="1.5899000000000001"/>
    <n v="6.7900000000000002E-2"/>
    <n v="150000"/>
    <x v="1"/>
    <x v="0"/>
    <n v="441.66666666666669"/>
  </r>
  <r>
    <n v="580718"/>
    <x v="1"/>
    <d v="1990-12-17T00:00:00"/>
    <n v="65"/>
    <s v="cbse"/>
    <n v="2008"/>
    <n v="62"/>
    <s v="cbse"/>
    <n v="8195"/>
    <x v="0"/>
    <x v="0"/>
    <x v="1"/>
    <n v="68"/>
    <n v="8195"/>
    <n v="1"/>
    <x v="0"/>
    <x v="0"/>
    <n v="335"/>
    <n v="470"/>
    <n v="415"/>
    <n v="0.60005718233834104"/>
    <n v="435"/>
    <n v="-1"/>
    <n v="-1"/>
    <n v="-1"/>
    <n v="-1"/>
    <n v="-1"/>
    <n v="-1"/>
    <n v="-1.4517"/>
    <n v="-0.1206"/>
    <n v="0.47110000000000002"/>
    <n v="2.0474999999999999"/>
    <n v="0.48049999999999998"/>
    <n v="420000"/>
    <x v="0"/>
    <x v="0"/>
    <n v="406.66666666666669"/>
  </r>
  <r>
    <n v="633578"/>
    <x v="1"/>
    <d v="1991-04-15T00:00:00"/>
    <n v="78.2"/>
    <s v="cbse"/>
    <n v="2009"/>
    <n v="63.6"/>
    <s v="cbse"/>
    <n v="1982"/>
    <x v="1"/>
    <x v="0"/>
    <x v="5"/>
    <n v="69.430000000000007"/>
    <n v="1982"/>
    <n v="0"/>
    <x v="1"/>
    <x v="0"/>
    <n v="545"/>
    <n v="570"/>
    <n v="665"/>
    <n v="0.86468541337008498"/>
    <n v="525"/>
    <n v="-1"/>
    <n v="-1"/>
    <n v="-1"/>
    <n v="-1"/>
    <n v="-1"/>
    <n v="-1"/>
    <n v="0.27179999999999999"/>
    <n v="0.5454"/>
    <n v="0.31740000000000002"/>
    <n v="-0.86819999999999997"/>
    <n v="0.67210000000000003"/>
    <n v="180000"/>
    <x v="1"/>
    <x v="0"/>
    <n v="593.33333333333337"/>
  </r>
  <r>
    <n v="597773"/>
    <x v="1"/>
    <d v="1991-04-23T00:00:00"/>
    <n v="85.6"/>
    <s v="cbse"/>
    <n v="2009"/>
    <n v="86"/>
    <s v="cbse"/>
    <n v="47"/>
    <x v="0"/>
    <x v="0"/>
    <x v="7"/>
    <n v="69"/>
    <n v="47"/>
    <n v="1"/>
    <x v="0"/>
    <x v="0"/>
    <n v="660"/>
    <n v="585"/>
    <n v="665"/>
    <n v="0.63597875645679403"/>
    <n v="445"/>
    <n v="-1"/>
    <n v="-1"/>
    <n v="-1"/>
    <n v="-1"/>
    <n v="-1"/>
    <n v="-1"/>
    <n v="0.55910000000000004"/>
    <n v="-0.28710000000000002"/>
    <n v="0.47110000000000002"/>
    <n v="-1.1217999999999999"/>
    <n v="-2.0105"/>
    <n v="400000"/>
    <x v="0"/>
    <x v="0"/>
    <n v="636.66666666666663"/>
  </r>
  <r>
    <n v="335720"/>
    <x v="1"/>
    <d v="1990-09-12T00:00:00"/>
    <n v="92.66"/>
    <n v="0"/>
    <n v="2008"/>
    <n v="95.8"/>
    <n v="0"/>
    <n v="1141"/>
    <x v="1"/>
    <x v="0"/>
    <x v="6"/>
    <n v="75.599999999999994"/>
    <n v="1141"/>
    <n v="0"/>
    <x v="7"/>
    <x v="3"/>
    <n v="445"/>
    <n v="515"/>
    <n v="615"/>
    <n v="0.69447932770846299"/>
    <n v="-1"/>
    <n v="366"/>
    <n v="-1"/>
    <n v="-1"/>
    <n v="-1"/>
    <n v="446"/>
    <n v="-1"/>
    <n v="-0.3014"/>
    <n v="-1.8392999999999999"/>
    <n v="-0.48909999999999998"/>
    <n v="1.14923"/>
    <n v="-2.1833"/>
    <n v="440000"/>
    <x v="0"/>
    <x v="0"/>
    <n v="525"/>
  </r>
  <r>
    <n v="873020"/>
    <x v="1"/>
    <d v="1991-07-10T00:00:00"/>
    <n v="91"/>
    <s v="state board"/>
    <n v="2009"/>
    <n v="91"/>
    <s v="state board"/>
    <n v="9074"/>
    <x v="1"/>
    <x v="0"/>
    <x v="1"/>
    <n v="80.599999999999994"/>
    <n v="9074"/>
    <n v="1"/>
    <x v="6"/>
    <x v="0"/>
    <n v="475"/>
    <n v="520"/>
    <n v="765"/>
    <n v="0.48674700843819302"/>
    <n v="525"/>
    <n v="-1"/>
    <n v="376"/>
    <n v="-1"/>
    <n v="-1"/>
    <n v="-1"/>
    <n v="-1"/>
    <n v="0.70269999999999999"/>
    <n v="1.0448999999999999"/>
    <n v="1.0859000000000001"/>
    <n v="1.1600999999999999"/>
    <n v="0.67210000000000003"/>
    <n v="240000"/>
    <x v="1"/>
    <x v="0"/>
    <n v="586.66666666666663"/>
  </r>
  <r>
    <n v="333596"/>
    <x v="1"/>
    <d v="1991-02-27T00:00:00"/>
    <n v="81"/>
    <s v="ssc"/>
    <n v="2008"/>
    <n v="88.7"/>
    <s v="intermedite"/>
    <n v="11168"/>
    <x v="1"/>
    <x v="0"/>
    <x v="7"/>
    <n v="69.03"/>
    <n v="11168"/>
    <n v="1"/>
    <x v="6"/>
    <x v="3"/>
    <n v="415"/>
    <n v="445"/>
    <n v="554"/>
    <n v="0.45087658448345103"/>
    <n v="395"/>
    <n v="-1"/>
    <n v="-1"/>
    <n v="-1"/>
    <n v="-1"/>
    <n v="-1"/>
    <n v="-1"/>
    <n v="4.6399999999999997E-2"/>
    <n v="3.2800000000000003E-2"/>
    <n v="-5.3699999999999998E-2"/>
    <n v="-0.43709999999999999"/>
    <n v="-0.44550000000000001"/>
    <n v="405000"/>
    <x v="0"/>
    <x v="0"/>
    <n v="471.33333333333331"/>
  </r>
  <r>
    <n v="1120492"/>
    <x v="1"/>
    <d v="1991-02-18T00:00:00"/>
    <n v="78.569999999999993"/>
    <s v="icse"/>
    <n v="2009"/>
    <n v="71.52"/>
    <s v="icse"/>
    <n v="8634"/>
    <x v="1"/>
    <x v="0"/>
    <x v="2"/>
    <n v="70.87"/>
    <n v="8634"/>
    <n v="0"/>
    <x v="2"/>
    <x v="0"/>
    <n v="525"/>
    <n v="570"/>
    <n v="405"/>
    <n v="0.99139758374029097"/>
    <n v="385"/>
    <n v="516"/>
    <n v="-1"/>
    <n v="-1"/>
    <n v="-1"/>
    <n v="-1"/>
    <n v="-1"/>
    <n v="-0.58989999999999998"/>
    <n v="-0.28710000000000002"/>
    <n v="-0.4511"/>
    <n v="0.90659999999999996"/>
    <n v="-1.6273"/>
    <n v="200000"/>
    <x v="1"/>
    <x v="0"/>
    <n v="500"/>
  </r>
  <r>
    <n v="913574"/>
    <x v="1"/>
    <d v="1993-04-10T00:00:00"/>
    <n v="86.5"/>
    <s v="state board"/>
    <n v="2010"/>
    <n v="90.7"/>
    <s v="state board"/>
    <n v="15022"/>
    <x v="0"/>
    <x v="0"/>
    <x v="6"/>
    <n v="60.9"/>
    <n v="15022"/>
    <n v="0"/>
    <x v="3"/>
    <x v="1"/>
    <n v="395"/>
    <n v="325"/>
    <n v="310"/>
    <n v="0.77657832422744999"/>
    <n v="-1"/>
    <n v="-1"/>
    <n v="-1"/>
    <n v="-1"/>
    <n v="366"/>
    <n v="393"/>
    <n v="-1"/>
    <n v="0.41549999999999998"/>
    <n v="-0.1206"/>
    <n v="0.93220000000000003"/>
    <n v="0.65300000000000002"/>
    <n v="9.7299999999999998E-2"/>
    <n v="310000"/>
    <x v="0"/>
    <x v="0"/>
    <n v="343.33333333333331"/>
  </r>
  <r>
    <n v="794269"/>
    <x v="1"/>
    <d v="1992-09-26T00:00:00"/>
    <n v="82"/>
    <s v="cbse"/>
    <n v="2010"/>
    <n v="80"/>
    <s v="cbse"/>
    <n v="8350"/>
    <x v="1"/>
    <x v="0"/>
    <x v="6"/>
    <n v="73"/>
    <n v="8350"/>
    <n v="0"/>
    <x v="1"/>
    <x v="1"/>
    <n v="590"/>
    <n v="555"/>
    <n v="590"/>
    <n v="0.78330353667029795"/>
    <n v="-1"/>
    <n v="388"/>
    <n v="-1"/>
    <n v="-1"/>
    <n v="-1"/>
    <n v="-1"/>
    <n v="-1"/>
    <n v="-0.44629999999999997"/>
    <n v="0.5454"/>
    <n v="0.62480000000000002"/>
    <n v="-0.2344"/>
    <n v="0.67210000000000003"/>
    <n v="325000"/>
    <x v="0"/>
    <x v="0"/>
    <n v="578.33333333333337"/>
  </r>
  <r>
    <n v="274473"/>
    <x v="0"/>
    <d v="1990-01-31T00:00:00"/>
    <n v="87"/>
    <n v="0"/>
    <n v="2007"/>
    <n v="94"/>
    <n v="0"/>
    <n v="499"/>
    <x v="1"/>
    <x v="0"/>
    <x v="6"/>
    <n v="74"/>
    <n v="499"/>
    <n v="1"/>
    <x v="6"/>
    <x v="2"/>
    <n v="544"/>
    <n v="615"/>
    <n v="625"/>
    <n v="0.69447932770846299"/>
    <n v="-1"/>
    <n v="366"/>
    <n v="-1"/>
    <n v="-1"/>
    <n v="-1"/>
    <n v="420"/>
    <n v="-1"/>
    <n v="-1.0355000000000001"/>
    <n v="0.81279999999999997"/>
    <n v="-0.63429999999999997"/>
    <n v="-1.2302999999999999"/>
    <n v="2.8400000000000002E-2"/>
    <n v="440000"/>
    <x v="0"/>
    <x v="0"/>
    <n v="594.66666666666663"/>
  </r>
  <r>
    <n v="529431"/>
    <x v="1"/>
    <d v="1991-10-05T00:00:00"/>
    <n v="79.400000000000006"/>
    <n v="0"/>
    <n v="2008"/>
    <n v="67.599999999999994"/>
    <n v="0"/>
    <n v="5583"/>
    <x v="1"/>
    <x v="0"/>
    <x v="7"/>
    <n v="65.02"/>
    <n v="5583"/>
    <n v="0"/>
    <x v="9"/>
    <x v="3"/>
    <n v="465"/>
    <n v="620"/>
    <n v="590"/>
    <n v="0.63597875645679403"/>
    <n v="445"/>
    <n v="-1"/>
    <n v="-1"/>
    <n v="-1"/>
    <n v="-1"/>
    <n v="-1"/>
    <n v="-1"/>
    <n v="-0.1082"/>
    <n v="0.26679999999999998"/>
    <n v="0.38169999999999998"/>
    <n v="-0.87780000000000002"/>
    <n v="-0.1295"/>
    <n v="405000"/>
    <x v="0"/>
    <x v="0"/>
    <n v="558.33333333333337"/>
  </r>
  <r>
    <n v="1078264"/>
    <x v="1"/>
    <d v="1991-05-15T00:00:00"/>
    <n v="86.3"/>
    <s v="state board"/>
    <n v="2009"/>
    <n v="89.7"/>
    <s v="state board"/>
    <n v="12941"/>
    <x v="1"/>
    <x v="0"/>
    <x v="28"/>
    <n v="71"/>
    <n v="12941"/>
    <n v="0"/>
    <x v="7"/>
    <x v="0"/>
    <n v="360"/>
    <n v="460"/>
    <n v="430"/>
    <n v="0.74475835400893897"/>
    <n v="515"/>
    <n v="-1"/>
    <n v="438"/>
    <n v="-1"/>
    <n v="-1"/>
    <n v="-1"/>
    <n v="-1"/>
    <n v="0.99"/>
    <n v="-0.62009999999999998"/>
    <n v="-0.4511"/>
    <n v="-2.0091999999999999"/>
    <n v="9.7299999999999998E-2"/>
    <n v="240000"/>
    <x v="1"/>
    <x v="0"/>
    <n v="416.66666666666669"/>
  </r>
  <r>
    <n v="1208010"/>
    <x v="1"/>
    <d v="1992-01-07T00:00:00"/>
    <n v="73"/>
    <s v="state board"/>
    <n v="2010"/>
    <n v="68.400000000000006"/>
    <s v="state board"/>
    <n v="8297"/>
    <x v="1"/>
    <x v="0"/>
    <x v="5"/>
    <n v="74.3"/>
    <n v="8297"/>
    <n v="1"/>
    <x v="5"/>
    <x v="1"/>
    <n v="560"/>
    <n v="530"/>
    <n v="605"/>
    <n v="0.91139527839132795"/>
    <n v="445"/>
    <n v="-1"/>
    <n v="500"/>
    <n v="-1"/>
    <n v="-1"/>
    <n v="-1"/>
    <n v="-1"/>
    <n v="-0.73350000000000004"/>
    <n v="0.5454"/>
    <n v="-0.75849999999999995"/>
    <n v="-0.61470000000000002"/>
    <n v="1.4386000000000001"/>
    <n v="145000"/>
    <x v="1"/>
    <x v="0"/>
    <n v="565"/>
  </r>
  <r>
    <n v="983328"/>
    <x v="0"/>
    <d v="1991-04-15T00:00:00"/>
    <n v="84.6"/>
    <s v="cbse"/>
    <n v="2008"/>
    <n v="75"/>
    <s v="cbse"/>
    <n v="387"/>
    <x v="1"/>
    <x v="0"/>
    <x v="3"/>
    <n v="76.5"/>
    <n v="387"/>
    <n v="0"/>
    <x v="1"/>
    <x v="1"/>
    <n v="455"/>
    <n v="455"/>
    <n v="430"/>
    <n v="0.81062050737902702"/>
    <n v="-1"/>
    <n v="-1"/>
    <n v="-1"/>
    <n v="-1"/>
    <n v="-1"/>
    <n v="-1"/>
    <n v="-1"/>
    <n v="1.2771999999999999"/>
    <n v="0.71189999999999998"/>
    <n v="1.2396"/>
    <n v="0.39950000000000002"/>
    <n v="0.67210000000000003"/>
    <n v="170000"/>
    <x v="1"/>
    <x v="0"/>
    <n v="446.66666666666669"/>
  </r>
  <r>
    <n v="553678"/>
    <x v="1"/>
    <d v="1991-10-05T00:00:00"/>
    <n v="91"/>
    <s v="cbse"/>
    <n v="2009"/>
    <n v="86.8"/>
    <s v="cbse"/>
    <n v="48"/>
    <x v="0"/>
    <x v="0"/>
    <x v="7"/>
    <n v="80.8"/>
    <n v="48"/>
    <n v="1"/>
    <x v="0"/>
    <x v="0"/>
    <n v="765"/>
    <n v="645"/>
    <n v="810"/>
    <n v="0.90148957137103303"/>
    <n v="545"/>
    <n v="-1"/>
    <n v="-1"/>
    <n v="-1"/>
    <n v="-1"/>
    <n v="-1"/>
    <n v="-1"/>
    <n v="-0.44629999999999997"/>
    <n v="-0.78659999999999997"/>
    <n v="-0.4511"/>
    <n v="-0.61470000000000002"/>
    <n v="-1.4356"/>
    <n v="265000"/>
    <x v="1"/>
    <x v="0"/>
    <n v="740"/>
  </r>
  <r>
    <n v="542410"/>
    <x v="1"/>
    <d v="1991-06-30T00:00:00"/>
    <n v="60.2"/>
    <s v="cbse"/>
    <n v="2008"/>
    <n v="66.8"/>
    <s v="cbse"/>
    <n v="350"/>
    <x v="1"/>
    <x v="0"/>
    <x v="5"/>
    <n v="69.91"/>
    <n v="350"/>
    <n v="0"/>
    <x v="1"/>
    <x v="0"/>
    <n v="545"/>
    <n v="400"/>
    <n v="635"/>
    <n v="0.84312372666574198"/>
    <n v="515"/>
    <n v="-1"/>
    <n v="-1"/>
    <n v="-1"/>
    <n v="-1"/>
    <n v="-1"/>
    <n v="-1"/>
    <n v="0.85780000000000001"/>
    <n v="0.81279999999999997"/>
    <n v="-0.63429999999999997"/>
    <n v="-8.4599999999999995E-2"/>
    <n v="-0.76149999999999995"/>
    <n v="440000"/>
    <x v="0"/>
    <x v="0"/>
    <n v="526.66666666666663"/>
  </r>
  <r>
    <n v="1097251"/>
    <x v="1"/>
    <d v="1989-12-27T00:00:00"/>
    <n v="76.2"/>
    <s v="cbse"/>
    <n v="2009"/>
    <n v="67.599999999999994"/>
    <s v="cbse"/>
    <n v="6739"/>
    <x v="1"/>
    <x v="0"/>
    <x v="1"/>
    <n v="62.37"/>
    <n v="6739"/>
    <n v="0"/>
    <x v="8"/>
    <x v="0"/>
    <n v="455"/>
    <n v="505"/>
    <n v="330"/>
    <n v="-1"/>
    <n v="-1"/>
    <n v="-1"/>
    <n v="-1"/>
    <n v="-1"/>
    <n v="-1"/>
    <n v="-1"/>
    <n v="-1"/>
    <n v="1.2771999999999999"/>
    <n v="1.0448999999999999"/>
    <n v="0.16370000000000001"/>
    <n v="-0.74150000000000005"/>
    <n v="0.28889999999999999"/>
    <n v="325000"/>
    <x v="0"/>
    <x v="0"/>
    <n v="430"/>
  </r>
  <r>
    <n v="317779"/>
    <x v="1"/>
    <d v="1990-03-03T00:00:00"/>
    <n v="86.5"/>
    <s v="kerala state board"/>
    <n v="2007"/>
    <n v="87.5"/>
    <s v="kerala state board"/>
    <n v="650"/>
    <x v="1"/>
    <x v="0"/>
    <x v="6"/>
    <n v="68"/>
    <n v="650"/>
    <n v="0"/>
    <x v="21"/>
    <x v="3"/>
    <n v="305"/>
    <n v="395"/>
    <n v="445"/>
    <n v="0.82466640067133201"/>
    <n v="345"/>
    <n v="400"/>
    <n v="-1"/>
    <n v="-1"/>
    <n v="-1"/>
    <n v="420"/>
    <n v="-1"/>
    <n v="-1.8083"/>
    <n v="-8.4199999999999997E-2"/>
    <n v="0.27289999999999998"/>
    <n v="0.64983000000000002"/>
    <n v="0.50239999999999996"/>
    <n v="355000"/>
    <x v="0"/>
    <x v="0"/>
    <n v="381.66666666666669"/>
  </r>
  <r>
    <n v="797600"/>
    <x v="1"/>
    <d v="1991-11-04T00:00:00"/>
    <n v="92.5"/>
    <s v="state board"/>
    <n v="2009"/>
    <n v="83.5"/>
    <s v="state board"/>
    <n v="7000"/>
    <x v="1"/>
    <x v="0"/>
    <x v="6"/>
    <n v="77"/>
    <n v="7000"/>
    <n v="1"/>
    <x v="9"/>
    <x v="0"/>
    <n v="780"/>
    <n v="680"/>
    <n v="620"/>
    <n v="0.38009183317168799"/>
    <n v="505"/>
    <n v="-1"/>
    <n v="-1"/>
    <n v="-1"/>
    <n v="-1"/>
    <n v="313"/>
    <n v="-1"/>
    <n v="-0.30270000000000002"/>
    <n v="-0.95309999999999995"/>
    <n v="-0.75849999999999995"/>
    <n v="1.0333000000000001"/>
    <n v="-0.86080000000000001"/>
    <n v="600000"/>
    <x v="0"/>
    <x v="0"/>
    <n v="693.33333333333337"/>
  </r>
  <r>
    <n v="328451"/>
    <x v="1"/>
    <d v="1990-04-15T00:00:00"/>
    <n v="73.33"/>
    <s v="up(allahabad)"/>
    <n v="2007"/>
    <n v="70.2"/>
    <s v="up(allahabad)"/>
    <n v="55"/>
    <x v="1"/>
    <x v="0"/>
    <x v="4"/>
    <n v="61.73"/>
    <n v="55"/>
    <n v="0"/>
    <x v="1"/>
    <x v="3"/>
    <n v="375"/>
    <n v="675"/>
    <n v="505"/>
    <n v="0.607034038145014"/>
    <n v="-1"/>
    <n v="-1"/>
    <n v="-1"/>
    <n v="409"/>
    <n v="-1"/>
    <n v="-1"/>
    <n v="-1"/>
    <n v="-0.1082"/>
    <n v="-0.90329999999999999"/>
    <n v="0.67200000000000004"/>
    <n v="0.29732999999999998"/>
    <n v="-0.16899999999999901"/>
    <n v="430000"/>
    <x v="0"/>
    <x v="0"/>
    <n v="518.33333333333337"/>
  </r>
  <r>
    <n v="215931"/>
    <x v="0"/>
    <d v="1989-07-01T00:00:00"/>
    <n v="83"/>
    <s v="cbse"/>
    <n v="2007"/>
    <n v="74.400000000000006"/>
    <s v="cbse"/>
    <n v="5026"/>
    <x v="1"/>
    <x v="0"/>
    <x v="5"/>
    <n v="74"/>
    <n v="5026"/>
    <n v="0"/>
    <x v="10"/>
    <x v="2"/>
    <n v="365"/>
    <n v="585"/>
    <n v="415"/>
    <n v="0.60005718233834104"/>
    <n v="435"/>
    <n v="-1"/>
    <n v="-1"/>
    <n v="-1"/>
    <n v="-1"/>
    <n v="-1"/>
    <n v="-1"/>
    <n v="1.2827999999999999"/>
    <n v="0.96879999999999999"/>
    <n v="0.67200000000000004"/>
    <n v="1.0024"/>
    <n v="1.1343000000000001"/>
    <n v="380000"/>
    <x v="0"/>
    <x v="0"/>
    <n v="455"/>
  </r>
  <r>
    <n v="278898"/>
    <x v="1"/>
    <d v="1989-07-01T00:00:00"/>
    <n v="58"/>
    <s v="up"/>
    <n v="2006"/>
    <n v="67"/>
    <s v="up"/>
    <n v="4971"/>
    <x v="1"/>
    <x v="0"/>
    <x v="10"/>
    <n v="69"/>
    <n v="4971"/>
    <n v="0"/>
    <x v="1"/>
    <x v="2"/>
    <n v="215"/>
    <n v="365"/>
    <n v="425"/>
    <n v="0.37605958665154499"/>
    <n v="-1"/>
    <n v="300"/>
    <n v="-1"/>
    <n v="-1"/>
    <n v="-1"/>
    <n v="313"/>
    <n v="-1"/>
    <n v="-1.4992000000000001"/>
    <n v="-2.3073000000000001"/>
    <n v="-2.0855999999999999"/>
    <n v="-5.5199999999999999E-2"/>
    <n v="-2.8151999999999999"/>
    <n v="320000"/>
    <x v="0"/>
    <x v="0"/>
    <n v="335"/>
  </r>
  <r>
    <n v="784141"/>
    <x v="0"/>
    <d v="1990-08-11T00:00:00"/>
    <n v="78.8"/>
    <s v="cbse"/>
    <n v="2008"/>
    <n v="74.599999999999994"/>
    <s v="cbse"/>
    <n v="7424"/>
    <x v="1"/>
    <x v="0"/>
    <x v="6"/>
    <n v="72.2"/>
    <n v="7424"/>
    <n v="1"/>
    <x v="12"/>
    <x v="3"/>
    <n v="710"/>
    <n v="555"/>
    <n v="680"/>
    <n v="0.493596387301038"/>
    <n v="345"/>
    <n v="324"/>
    <n v="-1"/>
    <n v="-1"/>
    <n v="-1"/>
    <n v="-1"/>
    <n v="-1"/>
    <n v="0.41549999999999998"/>
    <n v="4.5900000000000003E-2"/>
    <n v="-0.75849999999999995"/>
    <n v="2.0474999999999999"/>
    <n v="0.28889999999999999"/>
    <n v="140000"/>
    <x v="1"/>
    <x v="0"/>
    <n v="648.33333333333337"/>
  </r>
  <r>
    <n v="407688"/>
    <x v="0"/>
    <d v="1990-02-27T00:00:00"/>
    <n v="90.4"/>
    <s v="cbse"/>
    <n v="2007"/>
    <n v="81.599999999999994"/>
    <s v="cbse"/>
    <n v="3801"/>
    <x v="1"/>
    <x v="0"/>
    <x v="5"/>
    <n v="85.8"/>
    <n v="3801"/>
    <n v="0"/>
    <x v="9"/>
    <x v="3"/>
    <n v="435"/>
    <n v="505"/>
    <n v="625"/>
    <n v="0.76567358123401097"/>
    <n v="485"/>
    <n v="-1"/>
    <n v="-1"/>
    <n v="-1"/>
    <n v="-1"/>
    <n v="-1"/>
    <n v="-1"/>
    <n v="0.66459999999999997"/>
    <n v="-0.31830000000000003"/>
    <n v="-1.6865000000000001"/>
    <n v="-0.29020000000000001"/>
    <n v="-0.1295"/>
    <n v="320000"/>
    <x v="0"/>
    <x v="0"/>
    <n v="521.66666666666663"/>
  </r>
  <r>
    <n v="47916"/>
    <x v="1"/>
    <d v="1987-04-15T00:00:00"/>
    <n v="52.09"/>
    <s v="cbse"/>
    <n v="2006"/>
    <n v="55.5"/>
    <s v="cbse"/>
    <n v="6268"/>
    <x v="1"/>
    <x v="0"/>
    <x v="5"/>
    <n v="61.5"/>
    <n v="6268"/>
    <n v="0"/>
    <x v="8"/>
    <x v="4"/>
    <n v="365"/>
    <n v="334"/>
    <n v="475"/>
    <n v="0.276047228046856"/>
    <n v="345"/>
    <n v="-1"/>
    <n v="-1"/>
    <n v="-1"/>
    <n v="-1"/>
    <n v="-1"/>
    <n v="-1"/>
    <n v="-0.1082"/>
    <n v="0.3448"/>
    <n v="0.2366"/>
    <n v="0.64980000000000004"/>
    <n v="-0.9194"/>
    <n v="280000"/>
    <x v="1"/>
    <x v="0"/>
    <n v="391.33333333333331"/>
  </r>
  <r>
    <n v="807302"/>
    <x v="1"/>
    <d v="1992-01-18T00:00:00"/>
    <n v="69.849999999999994"/>
    <s v="icse"/>
    <n v="2010"/>
    <n v="65.2"/>
    <s v="cbse"/>
    <n v="11759"/>
    <x v="1"/>
    <x v="0"/>
    <x v="4"/>
    <n v="66.17"/>
    <n v="11759"/>
    <n v="0"/>
    <x v="14"/>
    <x v="1"/>
    <n v="475"/>
    <n v="605"/>
    <n v="470"/>
    <n v="0.206710618336758"/>
    <n v="-1"/>
    <n v="-1"/>
    <n v="-1"/>
    <n v="313"/>
    <n v="-1"/>
    <n v="-1"/>
    <n v="-1"/>
    <n v="-0.44629999999999997"/>
    <n v="4.5900000000000003E-2"/>
    <n v="-0.91220000000000001"/>
    <n v="0.2727"/>
    <n v="-1.0524"/>
    <n v="120000"/>
    <x v="1"/>
    <x v="0"/>
    <n v="516.66666666666663"/>
  </r>
  <r>
    <n v="941955"/>
    <x v="1"/>
    <d v="1990-09-13T00:00:00"/>
    <n v="75"/>
    <s v="state board"/>
    <n v="2008"/>
    <n v="67"/>
    <s v="state board"/>
    <n v="272"/>
    <x v="1"/>
    <x v="2"/>
    <x v="8"/>
    <n v="72"/>
    <n v="272"/>
    <n v="0"/>
    <x v="4"/>
    <x v="1"/>
    <n v="545"/>
    <n v="535"/>
    <n v="445"/>
    <n v="0.99000875672389799"/>
    <n v="655"/>
    <n v="-1"/>
    <n v="-1"/>
    <n v="-1"/>
    <n v="-1"/>
    <n v="-1"/>
    <n v="-1"/>
    <n v="-2.4569999999999999"/>
    <n v="4.5900000000000003E-2"/>
    <n v="0.31740000000000002"/>
    <n v="1.2868999999999999"/>
    <n v="-0.47760000000000002"/>
    <n v="300000"/>
    <x v="0"/>
    <x v="0"/>
    <n v="508.33333333333331"/>
  </r>
  <r>
    <n v="1179971"/>
    <x v="1"/>
    <d v="1992-10-03T00:00:00"/>
    <n v="80"/>
    <s v="state board"/>
    <n v="2010"/>
    <n v="84"/>
    <s v="state board"/>
    <n v="6232"/>
    <x v="1"/>
    <x v="0"/>
    <x v="6"/>
    <n v="69.42"/>
    <n v="6232"/>
    <n v="0"/>
    <x v="21"/>
    <x v="1"/>
    <n v="560"/>
    <n v="580"/>
    <n v="595"/>
    <n v="-1"/>
    <n v="445"/>
    <n v="-1"/>
    <n v="-1"/>
    <n v="-1"/>
    <n v="-1"/>
    <n v="-1"/>
    <n v="-1"/>
    <n v="0.27179999999999999"/>
    <n v="-1.2861"/>
    <n v="-1.5269999999999999"/>
    <n v="-1.2485999999999999"/>
    <n v="-0.86080000000000001"/>
    <n v="120000"/>
    <x v="1"/>
    <x v="0"/>
    <n v="578.33333333333337"/>
  </r>
  <r>
    <n v="455357"/>
    <x v="1"/>
    <d v="1990-09-14T00:00:00"/>
    <n v="76.8"/>
    <s v="cbse"/>
    <n v="2008"/>
    <n v="65"/>
    <s v="cbse"/>
    <n v="272"/>
    <x v="1"/>
    <x v="0"/>
    <x v="7"/>
    <n v="66.599999999999994"/>
    <n v="272"/>
    <n v="0"/>
    <x v="4"/>
    <x v="3"/>
    <n v="435"/>
    <n v="464"/>
    <n v="525"/>
    <n v="0.563267823666597"/>
    <n v="425"/>
    <n v="-1"/>
    <n v="-1"/>
    <n v="-1"/>
    <n v="-1"/>
    <n v="-1"/>
    <n v="-1"/>
    <n v="0.97370000000000001"/>
    <n v="-0.55230000000000001"/>
    <n v="-1.4688000000000001"/>
    <n v="-1.1128"/>
    <n v="-1.2354000000000001"/>
    <n v="250000"/>
    <x v="1"/>
    <x v="0"/>
    <n v="474.66666666666669"/>
  </r>
  <r>
    <n v="439077"/>
    <x v="1"/>
    <d v="1991-06-10T00:00:00"/>
    <n v="82"/>
    <s v="bse,orissa"/>
    <n v="2008"/>
    <n v="62.7"/>
    <s v="chse,orissa"/>
    <n v="3081"/>
    <x v="1"/>
    <x v="0"/>
    <x v="2"/>
    <n v="71.3"/>
    <n v="3081"/>
    <n v="0"/>
    <x v="10"/>
    <x v="3"/>
    <n v="595"/>
    <n v="425"/>
    <n v="355"/>
    <n v="0.155908502722861"/>
    <n v="-1"/>
    <n v="-1"/>
    <n v="-1"/>
    <n v="-1"/>
    <n v="-1"/>
    <n v="260"/>
    <n v="-1"/>
    <n v="4.6399999999999997E-2"/>
    <n v="0.1888"/>
    <n v="0.38169999999999998"/>
    <n v="-0.64280000000000004"/>
    <n v="-0.52449999999999997"/>
    <n v="310000"/>
    <x v="0"/>
    <x v="0"/>
    <n v="458.33333333333331"/>
  </r>
  <r>
    <n v="1063131"/>
    <x v="0"/>
    <d v="1993-08-01T00:00:00"/>
    <n v="84.2"/>
    <s v="state board"/>
    <n v="2010"/>
    <n v="86.3"/>
    <s v="state board"/>
    <n v="3931"/>
    <x v="1"/>
    <x v="0"/>
    <x v="1"/>
    <n v="75.27"/>
    <n v="3931"/>
    <n v="0"/>
    <x v="7"/>
    <x v="1"/>
    <n v="430"/>
    <n v="545"/>
    <n v="645"/>
    <n v="0.97879929264142795"/>
    <n v="625"/>
    <n v="-1"/>
    <n v="561"/>
    <n v="-1"/>
    <n v="-1"/>
    <n v="-1"/>
    <n v="-1"/>
    <n v="-1.4517"/>
    <n v="-1.6191"/>
    <n v="-1.6807000000000001"/>
    <n v="-0.995"/>
    <n v="-2.5853000000000002"/>
    <n v="100000"/>
    <x v="1"/>
    <x v="0"/>
    <n v="540"/>
  </r>
  <r>
    <n v="1035883"/>
    <x v="1"/>
    <d v="1990-03-28T00:00:00"/>
    <n v="62"/>
    <s v="state board"/>
    <n v="2007"/>
    <n v="73.8"/>
    <s v="state board"/>
    <n v="7869"/>
    <x v="1"/>
    <x v="0"/>
    <x v="1"/>
    <n v="70.3"/>
    <n v="7869"/>
    <n v="0"/>
    <x v="1"/>
    <x v="0"/>
    <n v="385"/>
    <n v="570"/>
    <n v="690"/>
    <n v="0.14478988948246199"/>
    <n v="595"/>
    <n v="-1"/>
    <n v="284"/>
    <n v="-1"/>
    <n v="-1"/>
    <n v="-1"/>
    <n v="-1"/>
    <n v="-1.4517"/>
    <n v="-2.2850999999999999"/>
    <n v="-1.0659000000000001"/>
    <n v="0.1459"/>
    <n v="-2.9685999999999999"/>
    <n v="280000"/>
    <x v="1"/>
    <x v="0"/>
    <n v="548.33333333333337"/>
  </r>
  <r>
    <n v="795013"/>
    <x v="1"/>
    <d v="1990-10-09T00:00:00"/>
    <n v="66.5"/>
    <s v="state board"/>
    <n v="2007"/>
    <n v="68.77"/>
    <s v="state board"/>
    <n v="12199"/>
    <x v="1"/>
    <x v="2"/>
    <x v="8"/>
    <n v="77.040000000000006"/>
    <n v="12199"/>
    <n v="0"/>
    <x v="1"/>
    <x v="1"/>
    <n v="430"/>
    <n v="570"/>
    <n v="470"/>
    <n v="0.35653648772447499"/>
    <n v="635"/>
    <n v="-1"/>
    <n v="346"/>
    <n v="-1"/>
    <n v="-1"/>
    <n v="-1"/>
    <n v="-1"/>
    <n v="-0.19819999999999999"/>
    <n v="0.1125"/>
    <n v="0.63880000000000003"/>
    <n v="1.4136"/>
    <n v="1.6302000000000001"/>
    <n v="105000"/>
    <x v="1"/>
    <x v="0"/>
    <n v="490"/>
  </r>
  <r>
    <n v="917544"/>
    <x v="1"/>
    <d v="1990-11-08T00:00:00"/>
    <n v="64.400000000000006"/>
    <s v="cbse"/>
    <n v="2008"/>
    <n v="68"/>
    <s v="cbse"/>
    <n v="7626"/>
    <x v="1"/>
    <x v="2"/>
    <x v="8"/>
    <n v="78.16"/>
    <n v="7626"/>
    <n v="0"/>
    <x v="1"/>
    <x v="1"/>
    <n v="555"/>
    <n v="645"/>
    <n v="455"/>
    <n v="0.73579570922465598"/>
    <n v="475"/>
    <n v="-1"/>
    <n v="-1"/>
    <n v="-1"/>
    <n v="-1"/>
    <n v="-1"/>
    <n v="-1"/>
    <n v="0.41549999999999998"/>
    <n v="0.80269999999999997"/>
    <n v="0.47110000000000002"/>
    <n v="-0.2344"/>
    <n v="9.7299999999999998E-2"/>
    <n v="220000"/>
    <x v="1"/>
    <x v="0"/>
    <n v="551.66666666666663"/>
  </r>
  <r>
    <n v="473226"/>
    <x v="0"/>
    <d v="1992-06-28T00:00:00"/>
    <n v="83.4"/>
    <s v="cbse"/>
    <n v="2009"/>
    <n v="80"/>
    <s v="cbse"/>
    <n v="57"/>
    <x v="1"/>
    <x v="0"/>
    <x v="6"/>
    <n v="62"/>
    <n v="57"/>
    <n v="0"/>
    <x v="8"/>
    <x v="1"/>
    <n v="565"/>
    <n v="435"/>
    <n v="554"/>
    <n v="0.99139758374029097"/>
    <n v="385"/>
    <n v="516"/>
    <n v="-1"/>
    <n v="-1"/>
    <n v="-1"/>
    <n v="-1"/>
    <n v="-1"/>
    <n v="-1.4992000000000001"/>
    <n v="0.3448"/>
    <n v="1.1073999999999999"/>
    <n v="1.4723999999999999"/>
    <n v="0.54190000000000005"/>
    <n v="200000"/>
    <x v="1"/>
    <x v="0"/>
    <n v="518"/>
  </r>
  <r>
    <n v="342743"/>
    <x v="1"/>
    <d v="1991-12-20T00:00:00"/>
    <n v="80.7"/>
    <n v="0"/>
    <n v="2008"/>
    <n v="75.11"/>
    <n v="0"/>
    <n v="5475"/>
    <x v="0"/>
    <x v="0"/>
    <x v="6"/>
    <n v="90.01"/>
    <n v="5475"/>
    <n v="0"/>
    <x v="18"/>
    <x v="3"/>
    <n v="645"/>
    <n v="605"/>
    <n v="655"/>
    <n v="0.82466640067133201"/>
    <n v="-1"/>
    <n v="400"/>
    <n v="-1"/>
    <n v="-1"/>
    <n v="-1"/>
    <n v="-1"/>
    <n v="-1"/>
    <n v="0.66459999999999997"/>
    <n v="3.2800000000000003E-2"/>
    <n v="-1.9404999999999999"/>
    <n v="1.1198299999999899"/>
    <n v="-0.16899999999999901"/>
    <n v="610000"/>
    <x v="2"/>
    <x v="0"/>
    <n v="635"/>
  </r>
  <r>
    <n v="1044443"/>
    <x v="0"/>
    <d v="1991-10-21T00:00:00"/>
    <n v="69.17"/>
    <s v="state board"/>
    <n v="2009"/>
    <n v="65"/>
    <s v="state board"/>
    <n v="51"/>
    <x v="1"/>
    <x v="0"/>
    <x v="1"/>
    <n v="71.78"/>
    <n v="51"/>
    <n v="0"/>
    <x v="1"/>
    <x v="0"/>
    <n v="510"/>
    <n v="470"/>
    <n v="370"/>
    <n v="0.52592258425205496"/>
    <n v="415"/>
    <n v="-1"/>
    <n v="-1"/>
    <n v="-1"/>
    <n v="-1"/>
    <n v="-1"/>
    <n v="-1"/>
    <n v="0.70269999999999999"/>
    <n v="0.71189999999999998"/>
    <n v="1.0859000000000001"/>
    <n v="0.77980000000000005"/>
    <n v="-0.28589999999999999"/>
    <n v="240000"/>
    <x v="1"/>
    <x v="0"/>
    <n v="450"/>
  </r>
  <r>
    <n v="225973"/>
    <x v="1"/>
    <d v="1990-08-11T00:00:00"/>
    <n v="72"/>
    <s v="cbse"/>
    <n v="2007"/>
    <n v="73.599999999999994"/>
    <s v="cbse"/>
    <n v="8099"/>
    <x v="1"/>
    <x v="0"/>
    <x v="4"/>
    <n v="72.19"/>
    <n v="8099"/>
    <n v="0"/>
    <x v="9"/>
    <x v="3"/>
    <n v="404"/>
    <n v="495"/>
    <n v="554"/>
    <n v="0.75537512089554804"/>
    <n v="-1"/>
    <n v="-1"/>
    <n v="-1"/>
    <n v="446"/>
    <n v="-1"/>
    <n v="-1"/>
    <n v="-1"/>
    <n v="-0.26279999999999998"/>
    <n v="0.65680000000000005"/>
    <n v="-1.6501999999999999"/>
    <n v="-1.1128"/>
    <n v="0.50239999999999996"/>
    <n v="400000"/>
    <x v="0"/>
    <x v="0"/>
    <n v="484.33333333333331"/>
  </r>
  <r>
    <n v="193023"/>
    <x v="1"/>
    <d v="1989-08-15T00:00:00"/>
    <n v="75.599999999999994"/>
    <s v="upboard"/>
    <n v="2006"/>
    <n v="73.599999999999994"/>
    <s v="upboard"/>
    <n v="893"/>
    <x v="1"/>
    <x v="0"/>
    <x v="5"/>
    <n v="73.5"/>
    <n v="893"/>
    <n v="0"/>
    <x v="1"/>
    <x v="2"/>
    <n v="545"/>
    <n v="485"/>
    <n v="595"/>
    <n v="0.97439611253839797"/>
    <n v="615"/>
    <n v="-1"/>
    <n v="-1"/>
    <n v="-1"/>
    <n v="-1"/>
    <n v="-1"/>
    <n v="-1"/>
    <n v="-0.57189999999999996"/>
    <n v="-0.1232"/>
    <n v="-0.48909999999999998"/>
    <n v="-0.17269999999999999"/>
    <n v="-0.76149999999999995"/>
    <n v="725000"/>
    <x v="2"/>
    <x v="0"/>
    <n v="541.66666666666663"/>
  </r>
  <r>
    <n v="337656"/>
    <x v="1"/>
    <d v="1990-12-17T00:00:00"/>
    <n v="90.4"/>
    <n v="0"/>
    <n v="2009"/>
    <n v="97.5"/>
    <n v="0"/>
    <n v="3076"/>
    <x v="1"/>
    <x v="0"/>
    <x v="6"/>
    <n v="87.1"/>
    <n v="3076"/>
    <n v="0"/>
    <x v="3"/>
    <x v="3"/>
    <n v="555"/>
    <n v="625"/>
    <n v="595"/>
    <n v="5.8792800008353401E-2"/>
    <n v="555"/>
    <n v="200"/>
    <n v="-1"/>
    <n v="-1"/>
    <n v="-1"/>
    <n v="-1"/>
    <n v="-1"/>
    <n v="0.97370000000000001"/>
    <n v="-0.55230000000000001"/>
    <n v="0.92599999999999905"/>
    <n v="0.53232999999999997"/>
    <n v="0.18640000000000001"/>
    <n v="500000"/>
    <x v="0"/>
    <x v="0"/>
    <n v="591.66666666666663"/>
  </r>
  <r>
    <n v="465556"/>
    <x v="1"/>
    <d v="1990-08-24T00:00:00"/>
    <n v="64.33"/>
    <s v="ssc"/>
    <n v="2008"/>
    <n v="52.9"/>
    <s v="mpc"/>
    <n v="9801"/>
    <x v="1"/>
    <x v="0"/>
    <x v="12"/>
    <n v="61.14"/>
    <n v="9801"/>
    <n v="1"/>
    <x v="6"/>
    <x v="3"/>
    <n v="495"/>
    <n v="365"/>
    <n v="395"/>
    <n v="0.22948175491175499"/>
    <n v="-1"/>
    <n v="266"/>
    <n v="-1"/>
    <n v="-1"/>
    <n v="-1"/>
    <n v="-1"/>
    <n v="-1"/>
    <n v="-0.1855"/>
    <n v="-0.27929999999999999"/>
    <n v="-0.92449999999999999"/>
    <n v="1.3254999999999999"/>
    <n v="-0.28749999999999998"/>
    <n v="100000"/>
    <x v="1"/>
    <x v="0"/>
    <n v="418.33333333333331"/>
  </r>
  <r>
    <n v="1264789"/>
    <x v="1"/>
    <d v="1992-08-09T00:00:00"/>
    <n v="82.4"/>
    <s v="cbse"/>
    <n v="2010"/>
    <n v="71.400000000000006"/>
    <s v="cbse"/>
    <n v="5514"/>
    <x v="1"/>
    <x v="0"/>
    <x v="5"/>
    <n v="71.540000000000006"/>
    <n v="5514"/>
    <n v="0"/>
    <x v="8"/>
    <x v="1"/>
    <n v="455"/>
    <n v="485"/>
    <n v="560"/>
    <n v="0.74475835400893897"/>
    <n v="465"/>
    <n v="-1"/>
    <n v="438"/>
    <n v="-1"/>
    <n v="-1"/>
    <n v="-1"/>
    <n v="-1"/>
    <n v="0.41549999999999998"/>
    <n v="-0.62009999999999998"/>
    <n v="0.31740000000000002"/>
    <n v="0.90659999999999996"/>
    <n v="-0.66920000000000002"/>
    <n v="320000"/>
    <x v="0"/>
    <x v="0"/>
    <n v="500"/>
  </r>
  <r>
    <n v="918568"/>
    <x v="1"/>
    <d v="1991-01-12T00:00:00"/>
    <n v="87.4"/>
    <s v="cbse"/>
    <n v="2008"/>
    <n v="63"/>
    <s v="cbse"/>
    <n v="11973"/>
    <x v="0"/>
    <x v="0"/>
    <x v="4"/>
    <n v="55"/>
    <n v="11973"/>
    <n v="1"/>
    <x v="2"/>
    <x v="0"/>
    <n v="580"/>
    <n v="555"/>
    <n v="410"/>
    <n v="0.82958459979306698"/>
    <n v="-1"/>
    <n v="-1"/>
    <n v="-1"/>
    <n v="469"/>
    <n v="-1"/>
    <n v="-1"/>
    <n v="-1"/>
    <n v="-0.87719999999999998"/>
    <n v="-0.1206"/>
    <n v="-0.14369999999999999"/>
    <n v="-0.2344"/>
    <n v="-9.4299999999999995E-2"/>
    <n v="775000"/>
    <x v="2"/>
    <x v="0"/>
    <n v="515"/>
  </r>
  <r>
    <n v="831973"/>
    <x v="1"/>
    <d v="1992-02-17T00:00:00"/>
    <n v="77"/>
    <s v="state board"/>
    <n v="2009"/>
    <n v="91.7"/>
    <s v="state board"/>
    <n v="9748"/>
    <x v="1"/>
    <x v="0"/>
    <x v="5"/>
    <n v="70"/>
    <n v="9748"/>
    <n v="1"/>
    <x v="6"/>
    <x v="1"/>
    <n v="345"/>
    <n v="340"/>
    <n v="445"/>
    <n v="0.73579570922465598"/>
    <n v="475"/>
    <n v="-1"/>
    <n v="-1"/>
    <n v="-1"/>
    <n v="-1"/>
    <n v="-1"/>
    <n v="-1"/>
    <n v="-1.1644000000000001"/>
    <n v="-1.9520999999999999"/>
    <n v="-1.0659000000000001"/>
    <n v="-1.1217999999999999"/>
    <n v="-0.66920000000000002"/>
    <n v="305000"/>
    <x v="0"/>
    <x v="0"/>
    <n v="376.66666666666669"/>
  </r>
  <r>
    <n v="614413"/>
    <x v="1"/>
    <d v="1991-02-15T00:00:00"/>
    <n v="83"/>
    <s v="icse"/>
    <n v="2008"/>
    <n v="73"/>
    <s v="cbse"/>
    <n v="272"/>
    <x v="1"/>
    <x v="0"/>
    <x v="7"/>
    <n v="62"/>
    <n v="272"/>
    <n v="0"/>
    <x v="4"/>
    <x v="1"/>
    <n v="580"/>
    <n v="580"/>
    <n v="650"/>
    <n v="0.86468541337008498"/>
    <n v="525"/>
    <n v="-1"/>
    <n v="-1"/>
    <n v="-1"/>
    <n v="-1"/>
    <n v="-1"/>
    <n v="-1"/>
    <n v="0.41549999999999998"/>
    <n v="0.21240000000000001"/>
    <n v="1.2396"/>
    <n v="-0.86819999999999997"/>
    <n v="-9.4299999999999995E-2"/>
    <n v="120000"/>
    <x v="1"/>
    <x v="0"/>
    <n v="603.33333333333337"/>
  </r>
  <r>
    <n v="1095193"/>
    <x v="0"/>
    <d v="1989-07-22T00:00:00"/>
    <n v="67.400000000000006"/>
    <s v="icse"/>
    <n v="2007"/>
    <n v="65.599999999999994"/>
    <s v="state board"/>
    <n v="6814"/>
    <x v="1"/>
    <x v="0"/>
    <x v="10"/>
    <n v="76"/>
    <n v="6814"/>
    <n v="0"/>
    <x v="5"/>
    <x v="2"/>
    <n v="710"/>
    <n v="590"/>
    <n v="585"/>
    <n v="-1"/>
    <n v="345"/>
    <n v="-1"/>
    <n v="-1"/>
    <n v="-1"/>
    <n v="-1"/>
    <n v="-1"/>
    <n v="-1"/>
    <n v="0.12820000000000001"/>
    <n v="1.2114"/>
    <n v="0.16370000000000001"/>
    <n v="-1.1217999999999999"/>
    <n v="0.48049999999999998"/>
    <n v="120000"/>
    <x v="1"/>
    <x v="0"/>
    <n v="628.33333333333337"/>
  </r>
  <r>
    <n v="1046268"/>
    <x v="1"/>
    <d v="1992-11-13T00:00:00"/>
    <n v="59"/>
    <s v="state board"/>
    <n v="2009"/>
    <n v="55"/>
    <s v="cbse"/>
    <n v="11467"/>
    <x v="1"/>
    <x v="0"/>
    <x v="6"/>
    <n v="66"/>
    <n v="11467"/>
    <n v="0"/>
    <x v="12"/>
    <x v="0"/>
    <n v="700"/>
    <n v="570"/>
    <n v="485"/>
    <n v="0.11213943820740301"/>
    <n v="385"/>
    <n v="228"/>
    <n v="469"/>
    <n v="-1"/>
    <n v="-1"/>
    <n v="-1"/>
    <n v="-1"/>
    <n v="1.9953000000000001"/>
    <n v="0.37890000000000001"/>
    <n v="1.2396"/>
    <n v="-1.7556"/>
    <n v="1.4386000000000001"/>
    <n v="240000"/>
    <x v="1"/>
    <x v="0"/>
    <n v="585"/>
  </r>
  <r>
    <n v="1095943"/>
    <x v="1"/>
    <d v="1989-07-02T00:00:00"/>
    <n v="77.12"/>
    <s v="state board"/>
    <n v="2006"/>
    <n v="56.9"/>
    <s v="state board"/>
    <n v="6884"/>
    <x v="1"/>
    <x v="1"/>
    <x v="1"/>
    <n v="72.5"/>
    <n v="6884"/>
    <n v="0"/>
    <x v="5"/>
    <x v="1"/>
    <n v="385"/>
    <n v="590"/>
    <n v="475"/>
    <n v="0.91139527839132795"/>
    <n v="-1"/>
    <n v="-1"/>
    <n v="500"/>
    <n v="-1"/>
    <n v="-1"/>
    <n v="-1"/>
    <n v="-1"/>
    <n v="0.84630000000000005"/>
    <n v="-0.4536"/>
    <n v="-0.14369999999999999"/>
    <n v="-1.1217999999999999"/>
    <n v="-1.244"/>
    <n v="100000"/>
    <x v="1"/>
    <x v="0"/>
    <n v="483.33333333333331"/>
  </r>
  <r>
    <n v="1044954"/>
    <x v="1"/>
    <d v="1991-05-19T00:00:00"/>
    <n v="63"/>
    <s v="state board"/>
    <n v="2008"/>
    <n v="60"/>
    <s v="state board"/>
    <n v="8896"/>
    <x v="1"/>
    <x v="0"/>
    <x v="1"/>
    <n v="64"/>
    <n v="8896"/>
    <n v="1"/>
    <x v="6"/>
    <x v="3"/>
    <n v="370"/>
    <n v="280"/>
    <n v="250"/>
    <n v="0.35653648772447499"/>
    <n v="315"/>
    <n v="-1"/>
    <n v="346"/>
    <n v="-1"/>
    <n v="-1"/>
    <n v="-1"/>
    <n v="-1"/>
    <n v="0.99"/>
    <n v="-0.1206"/>
    <n v="-0.14369999999999999"/>
    <n v="-1.7556"/>
    <n v="-1.244"/>
    <n v="170000"/>
    <x v="1"/>
    <x v="0"/>
    <n v="300"/>
  </r>
  <r>
    <n v="872042"/>
    <x v="1"/>
    <d v="1994-09-10T00:00:00"/>
    <n v="85.83"/>
    <s v="rbse (state board)"/>
    <n v="2010"/>
    <n v="69.33"/>
    <s v="rbse (state board)"/>
    <n v="347"/>
    <x v="1"/>
    <x v="0"/>
    <x v="6"/>
    <n v="66"/>
    <n v="347"/>
    <n v="0"/>
    <x v="1"/>
    <x v="1"/>
    <n v="345"/>
    <n v="435"/>
    <n v="560"/>
    <n v="0.207392169717661"/>
    <n v="-1"/>
    <n v="260"/>
    <n v="-1"/>
    <n v="-1"/>
    <n v="-1"/>
    <n v="260"/>
    <n v="-1"/>
    <n v="0.41549999999999998"/>
    <n v="0.37890000000000001"/>
    <n v="0.77849999999999997"/>
    <n v="-0.1076"/>
    <n v="9.7299999999999998E-2"/>
    <n v="200000"/>
    <x v="1"/>
    <x v="0"/>
    <n v="446.66666666666669"/>
  </r>
  <r>
    <n v="373206"/>
    <x v="1"/>
    <d v="1991-02-22T00:00:00"/>
    <n v="74.67"/>
    <s v="ssc maharashtra board"/>
    <n v="2008"/>
    <n v="69.5"/>
    <s v="hsc maharashtra board"/>
    <n v="13536"/>
    <x v="1"/>
    <x v="1"/>
    <x v="27"/>
    <n v="69"/>
    <n v="13536"/>
    <n v="1"/>
    <x v="2"/>
    <x v="5"/>
    <n v="545"/>
    <n v="545"/>
    <n v="435"/>
    <n v="-1"/>
    <n v="285"/>
    <n v="-1"/>
    <n v="-1"/>
    <n v="-1"/>
    <n v="-1"/>
    <n v="-1"/>
    <n v="-1"/>
    <n v="1.5919999999999901"/>
    <n v="0.73480000000000001"/>
    <n v="0.49059999999999998"/>
    <n v="-0.99529999999999996"/>
    <n v="0.18640000000000001"/>
    <n v="150000"/>
    <x v="1"/>
    <x v="0"/>
    <n v="508.33333333333331"/>
  </r>
  <r>
    <n v="670620"/>
    <x v="1"/>
    <d v="1991-08-20T00:00:00"/>
    <n v="63.4"/>
    <s v="state board"/>
    <n v="2008"/>
    <n v="66.599999999999994"/>
    <s v="state board"/>
    <n v="67"/>
    <x v="1"/>
    <x v="0"/>
    <x v="1"/>
    <n v="64"/>
    <n v="67"/>
    <n v="0"/>
    <x v="1"/>
    <x v="0"/>
    <n v="580"/>
    <n v="560"/>
    <n v="575"/>
    <n v="0.76567358123401097"/>
    <n v="485"/>
    <n v="-1"/>
    <n v="-1"/>
    <n v="-1"/>
    <n v="-1"/>
    <n v="-1"/>
    <n v="-1"/>
    <n v="-1.0207999999999999"/>
    <n v="4.5900000000000003E-2"/>
    <n v="0.16370000000000001"/>
    <n v="0.90659999999999996"/>
    <n v="0.48049999999999998"/>
    <n v="310000"/>
    <x v="0"/>
    <x v="0"/>
    <n v="571.66666666666663"/>
  </r>
  <r>
    <n v="1123185"/>
    <x v="1"/>
    <d v="1991-10-03T00:00:00"/>
    <n v="71.5"/>
    <s v="state board"/>
    <n v="2009"/>
    <n v="62"/>
    <s v="state board"/>
    <n v="13697"/>
    <x v="1"/>
    <x v="0"/>
    <x v="1"/>
    <n v="67.2"/>
    <n v="13697"/>
    <n v="1"/>
    <x v="5"/>
    <x v="1"/>
    <n v="525"/>
    <n v="470"/>
    <n v="585"/>
    <n v="0.48674700843819302"/>
    <n v="445"/>
    <n v="-1"/>
    <n v="376"/>
    <n v="-1"/>
    <n v="-1"/>
    <n v="-1"/>
    <n v="-1"/>
    <n v="0.41549999999999998"/>
    <n v="0.21240000000000001"/>
    <n v="-0.4511"/>
    <n v="-0.61470000000000002"/>
    <n v="0.28889999999999999"/>
    <n v="100000"/>
    <x v="1"/>
    <x v="0"/>
    <n v="526.66666666666663"/>
  </r>
  <r>
    <n v="611458"/>
    <x v="1"/>
    <d v="1991-01-08T00:00:00"/>
    <n v="66"/>
    <s v="cbse"/>
    <n v="2008"/>
    <n v="64"/>
    <s v="state board"/>
    <n v="64"/>
    <x v="1"/>
    <x v="0"/>
    <x v="6"/>
    <n v="68"/>
    <n v="64"/>
    <n v="0"/>
    <x v="1"/>
    <x v="0"/>
    <n v="590"/>
    <n v="630"/>
    <n v="780"/>
    <n v="0.22948175491175499"/>
    <n v="-1"/>
    <n v="266"/>
    <n v="-1"/>
    <n v="-1"/>
    <n v="-1"/>
    <n v="-1"/>
    <n v="-1"/>
    <n v="0.55910000000000004"/>
    <n v="0.87839999999999996"/>
    <n v="-0.75849999999999995"/>
    <n v="0.5262"/>
    <n v="-0.47760000000000002"/>
    <n v="350000"/>
    <x v="0"/>
    <x v="0"/>
    <n v="666.66666666666663"/>
  </r>
  <r>
    <n v="520456"/>
    <x v="1"/>
    <d v="1991-11-09T00:00:00"/>
    <n v="69.69"/>
    <s v="state board"/>
    <n v="2009"/>
    <n v="68"/>
    <s v="state board"/>
    <n v="1871"/>
    <x v="1"/>
    <x v="0"/>
    <x v="4"/>
    <n v="67.930000000000007"/>
    <n v="1871"/>
    <n v="0"/>
    <x v="2"/>
    <x v="0"/>
    <n v="430"/>
    <n v="535"/>
    <n v="430"/>
    <n v="0.535862819499896"/>
    <n v="-1"/>
    <n v="-1"/>
    <n v="-1"/>
    <n v="393"/>
    <n v="-1"/>
    <n v="-1"/>
    <n v="-1"/>
    <n v="-2.1560999999999999"/>
    <n v="-0.90329999999999999"/>
    <n v="-0.34399999999999997"/>
    <n v="0.26790000000000003"/>
    <n v="-2.6572"/>
    <n v="100000"/>
    <x v="1"/>
    <x v="0"/>
    <n v="465"/>
  </r>
  <r>
    <n v="336560"/>
    <x v="0"/>
    <d v="1989-09-23T00:00:00"/>
    <n v="93.67"/>
    <s v="cbse"/>
    <n v="2007"/>
    <n v="72.599999999999994"/>
    <s v="cbse"/>
    <n v="10930"/>
    <x v="1"/>
    <x v="0"/>
    <x v="7"/>
    <n v="78"/>
    <n v="10930"/>
    <n v="1"/>
    <x v="5"/>
    <x v="3"/>
    <n v="485"/>
    <n v="565"/>
    <n v="475"/>
    <n v="0.86468541337008498"/>
    <n v="525"/>
    <n v="-1"/>
    <n v="-1"/>
    <n v="-1"/>
    <n v="-1"/>
    <n v="-1"/>
    <n v="-1"/>
    <n v="0.97370000000000001"/>
    <n v="0.50080000000000002"/>
    <n v="-1.3599000000000001"/>
    <n v="0.41482999999999998"/>
    <n v="-0.9194"/>
    <n v="450000"/>
    <x v="0"/>
    <x v="0"/>
    <n v="508.33333333333331"/>
  </r>
  <r>
    <n v="814788"/>
    <x v="1"/>
    <d v="1990-11-30T00:00:00"/>
    <n v="75.400000000000006"/>
    <s v="cbse"/>
    <n v="2008"/>
    <n v="62.4"/>
    <s v="cbse"/>
    <n v="1714"/>
    <x v="1"/>
    <x v="0"/>
    <x v="1"/>
    <n v="74.3"/>
    <n v="1714"/>
    <n v="0"/>
    <x v="10"/>
    <x v="3"/>
    <n v="615"/>
    <n v="535"/>
    <n v="650"/>
    <n v="0.81941652983588797"/>
    <n v="505"/>
    <n v="-1"/>
    <n v="-1"/>
    <n v="-1"/>
    <n v="-1"/>
    <n v="-1"/>
    <n v="-1"/>
    <n v="-0.58989999999999998"/>
    <n v="0.37890000000000001"/>
    <n v="0.01"/>
    <n v="-0.2344"/>
    <n v="-0.86080000000000001"/>
    <n v="360000"/>
    <x v="0"/>
    <x v="0"/>
    <n v="600"/>
  </r>
  <r>
    <n v="927464"/>
    <x v="1"/>
    <d v="1993-04-14T00:00:00"/>
    <n v="79.599999999999994"/>
    <s v="state board"/>
    <n v="2010"/>
    <n v="93.9"/>
    <s v="state board"/>
    <n v="5015"/>
    <x v="1"/>
    <x v="0"/>
    <x v="1"/>
    <n v="73.2"/>
    <n v="5015"/>
    <n v="0"/>
    <x v="7"/>
    <x v="1"/>
    <n v="380"/>
    <n v="525"/>
    <n v="720"/>
    <n v="0.35653648772447499"/>
    <n v="575"/>
    <n v="-1"/>
    <n v="346"/>
    <n v="-1"/>
    <n v="-1"/>
    <n v="-1"/>
    <n v="-1"/>
    <n v="-1.1644000000000001"/>
    <n v="-0.95309999999999995"/>
    <n v="-1.8344"/>
    <n v="1.6672"/>
    <n v="-9.4299999999999995E-2"/>
    <n v="325000"/>
    <x v="0"/>
    <x v="0"/>
    <n v="541.66666666666663"/>
  </r>
  <r>
    <n v="211934"/>
    <x v="1"/>
    <d v="1989-05-19T00:00:00"/>
    <n v="64"/>
    <s v="pseb"/>
    <n v="2007"/>
    <n v="63"/>
    <s v="pseb"/>
    <n v="176"/>
    <x v="1"/>
    <x v="0"/>
    <x v="7"/>
    <n v="64"/>
    <n v="176"/>
    <n v="0"/>
    <x v="4"/>
    <x v="3"/>
    <n v="475"/>
    <n v="395"/>
    <n v="435"/>
    <n v="0.10487135986097"/>
    <n v="275"/>
    <n v="-1"/>
    <n v="-1"/>
    <n v="-1"/>
    <n v="-1"/>
    <n v="-1"/>
    <n v="-1"/>
    <n v="0.35549999999999998"/>
    <n v="-1.0592999999999999"/>
    <n v="0.2366"/>
    <n v="-0.64280000000000004"/>
    <n v="1.4501999999999999"/>
    <n v="50000"/>
    <x v="1"/>
    <x v="0"/>
    <n v="435"/>
  </r>
  <r>
    <n v="944290"/>
    <x v="0"/>
    <d v="1991-07-23T00:00:00"/>
    <n v="83"/>
    <s v="state board"/>
    <n v="2009"/>
    <n v="76"/>
    <s v="state board"/>
    <n v="3816"/>
    <x v="1"/>
    <x v="0"/>
    <x v="12"/>
    <n v="75"/>
    <n v="3816"/>
    <n v="1"/>
    <x v="3"/>
    <x v="0"/>
    <n v="625"/>
    <n v="340"/>
    <n v="250"/>
    <n v="0.115022725743068"/>
    <n v="365"/>
    <n v="-1"/>
    <n v="346"/>
    <n v="-1"/>
    <n v="292"/>
    <n v="-1"/>
    <n v="-1"/>
    <n v="0.84630000000000005"/>
    <n v="0.5454"/>
    <n v="-1.0659000000000001"/>
    <n v="-1.2485999999999999"/>
    <n v="-9.4299999999999995E-2"/>
    <n v="200000"/>
    <x v="1"/>
    <x v="0"/>
    <n v="405"/>
  </r>
  <r>
    <n v="467560"/>
    <x v="1"/>
    <d v="1990-04-14T00:00:00"/>
    <n v="92.66"/>
    <s v="ssc"/>
    <n v="2008"/>
    <n v="95.6"/>
    <s v="board of intermediate"/>
    <n v="8400"/>
    <x v="1"/>
    <x v="0"/>
    <x v="7"/>
    <n v="71.44"/>
    <n v="8400"/>
    <n v="0"/>
    <x v="6"/>
    <x v="3"/>
    <n v="455"/>
    <n v="385"/>
    <n v="515"/>
    <n v="0.90148957137103303"/>
    <n v="545"/>
    <n v="-1"/>
    <n v="-1"/>
    <n v="-1"/>
    <n v="-1"/>
    <n v="-1"/>
    <n v="-1"/>
    <n v="0.66459999999999997"/>
    <n v="0.8518"/>
    <n v="0.59940000000000004"/>
    <n v="-0.64280000000000004"/>
    <n v="0.50239999999999996"/>
    <n v="235000"/>
    <x v="1"/>
    <x v="0"/>
    <n v="451.66666666666669"/>
  </r>
  <r>
    <n v="1202802"/>
    <x v="0"/>
    <d v="1990-08-19T00:00:00"/>
    <n v="74"/>
    <s v="state board"/>
    <n v="2007"/>
    <n v="65"/>
    <s v="state board"/>
    <n v="9801"/>
    <x v="1"/>
    <x v="2"/>
    <x v="8"/>
    <n v="73"/>
    <n v="9801"/>
    <n v="1"/>
    <x v="6"/>
    <x v="0"/>
    <n v="370"/>
    <n v="370"/>
    <n v="380"/>
    <n v="0.23780283983757"/>
    <n v="485"/>
    <n v="-1"/>
    <n v="315"/>
    <n v="-1"/>
    <n v="-1"/>
    <n v="-1"/>
    <n v="-1"/>
    <n v="-1.5952999999999999"/>
    <n v="-0.95309999999999995"/>
    <n v="-0.2974"/>
    <n v="1.9199999999999998E-2"/>
    <n v="-0.66920000000000002"/>
    <n v="100000"/>
    <x v="1"/>
    <x v="0"/>
    <n v="373.33333333333331"/>
  </r>
  <r>
    <n v="616935"/>
    <x v="1"/>
    <d v="1992-02-03T00:00:00"/>
    <n v="80"/>
    <s v="state board"/>
    <n v="2009"/>
    <n v="79"/>
    <s v="state board"/>
    <n v="1136"/>
    <x v="1"/>
    <x v="0"/>
    <x v="1"/>
    <n v="75"/>
    <n v="1136"/>
    <n v="0"/>
    <x v="3"/>
    <x v="0"/>
    <n v="415"/>
    <n v="365"/>
    <n v="310"/>
    <n v="8.0055281340549497E-2"/>
    <n v="315"/>
    <n v="-1"/>
    <n v="253"/>
    <n v="-1"/>
    <n v="-1"/>
    <n v="-1"/>
    <n v="-1"/>
    <n v="-1.1644000000000001"/>
    <n v="0.87839999999999996"/>
    <n v="1.3933"/>
    <n v="0.65300000000000002"/>
    <n v="-0.66920000000000002"/>
    <n v="130000"/>
    <x v="1"/>
    <x v="0"/>
    <n v="363.33333333333331"/>
  </r>
  <r>
    <n v="35408"/>
    <x v="1"/>
    <d v="1988-08-03T00:00:00"/>
    <n v="65.33"/>
    <s v="up board"/>
    <n v="2008"/>
    <n v="76.239999999999995"/>
    <s v="bte up"/>
    <n v="44"/>
    <x v="1"/>
    <x v="0"/>
    <x v="5"/>
    <n v="71.11"/>
    <n v="44"/>
    <n v="0"/>
    <x v="1"/>
    <x v="2"/>
    <n v="515"/>
    <n v="575"/>
    <n v="605"/>
    <n v="0.413838255788123"/>
    <n v="385"/>
    <n v="-1"/>
    <n v="-1"/>
    <n v="-1"/>
    <n v="-1"/>
    <n v="-1"/>
    <n v="-1"/>
    <n v="-0.26279999999999998"/>
    <n v="-0.59130000000000005"/>
    <n v="9.1399999999999995E-2"/>
    <n v="-1.2302999999999999"/>
    <n v="0.50239999999999996"/>
    <n v="430000"/>
    <x v="0"/>
    <x v="0"/>
    <n v="565"/>
  </r>
  <r>
    <n v="984550"/>
    <x v="1"/>
    <d v="1992-09-05T00:00:00"/>
    <n v="92.4"/>
    <s v="icse"/>
    <n v="2010"/>
    <n v="74"/>
    <s v="cbse"/>
    <n v="387"/>
    <x v="1"/>
    <x v="0"/>
    <x v="6"/>
    <n v="82.7"/>
    <n v="387"/>
    <n v="0"/>
    <x v="1"/>
    <x v="5"/>
    <n v="795"/>
    <n v="655"/>
    <n v="655"/>
    <n v="0.99139758374029097"/>
    <n v="535"/>
    <n v="516"/>
    <n v="-1"/>
    <n v="-1"/>
    <n v="-1"/>
    <n v="516"/>
    <n v="-1"/>
    <n v="0.12820000000000001"/>
    <n v="-0.1206"/>
    <n v="1.3933"/>
    <n v="-0.4879"/>
    <n v="0.67210000000000003"/>
    <n v="320000"/>
    <x v="0"/>
    <x v="0"/>
    <n v="701.66666666666663"/>
  </r>
  <r>
    <n v="1171253"/>
    <x v="1"/>
    <d v="1991-12-16T00:00:00"/>
    <n v="85.6"/>
    <s v="cbse"/>
    <n v="2009"/>
    <n v="82"/>
    <s v="cbse"/>
    <n v="3489"/>
    <x v="1"/>
    <x v="0"/>
    <x v="5"/>
    <n v="67"/>
    <n v="3489"/>
    <n v="0"/>
    <x v="2"/>
    <x v="0"/>
    <n v="665"/>
    <n v="680"/>
    <n v="535"/>
    <n v="0.74475835400893897"/>
    <n v="475"/>
    <n v="-1"/>
    <n v="438"/>
    <n v="-1"/>
    <n v="-1"/>
    <n v="-1"/>
    <n v="-1"/>
    <n v="-0.44629999999999997"/>
    <n v="4.5900000000000003E-2"/>
    <n v="-1.5269999999999999"/>
    <n v="-0.1076"/>
    <n v="0.48049999999999998"/>
    <n v="220000"/>
    <x v="1"/>
    <x v="0"/>
    <n v="626.66666666666663"/>
  </r>
  <r>
    <n v="1207660"/>
    <x v="1"/>
    <d v="1993-07-05T00:00:00"/>
    <n v="59"/>
    <s v="state board"/>
    <n v="2010"/>
    <n v="87.7"/>
    <s v="state board"/>
    <n v="16150"/>
    <x v="1"/>
    <x v="0"/>
    <x v="6"/>
    <n v="71.040000000000006"/>
    <n v="16150"/>
    <n v="1"/>
    <x v="6"/>
    <x v="1"/>
    <n v="300"/>
    <n v="340"/>
    <n v="355"/>
    <n v="0.11213943820740301"/>
    <n v="155"/>
    <n v="228"/>
    <n v="-1"/>
    <n v="-1"/>
    <n v="-1"/>
    <n v="-1"/>
    <n v="-1"/>
    <n v="-1.54E-2"/>
    <n v="-2.4516"/>
    <n v="-0.4511"/>
    <n v="0.2727"/>
    <n v="-3.1602000000000001"/>
    <n v="120000"/>
    <x v="1"/>
    <x v="0"/>
    <n v="331.66666666666669"/>
  </r>
  <r>
    <n v="663786"/>
    <x v="0"/>
    <d v="1992-08-23T00:00:00"/>
    <n v="76"/>
    <s v="icse"/>
    <n v="2009"/>
    <n v="74"/>
    <s v="icse"/>
    <n v="4450"/>
    <x v="1"/>
    <x v="0"/>
    <x v="5"/>
    <n v="79"/>
    <n v="4450"/>
    <n v="0"/>
    <x v="1"/>
    <x v="0"/>
    <n v="590"/>
    <n v="450"/>
    <n v="400"/>
    <n v="0.35653648772447499"/>
    <n v="525"/>
    <n v="-1"/>
    <n v="346"/>
    <n v="-1"/>
    <n v="-1"/>
    <n v="-1"/>
    <n v="-1"/>
    <n v="1.5644"/>
    <n v="1.2114"/>
    <n v="1.8543000000000001"/>
    <n v="0.90659999999999996"/>
    <n v="0.67210000000000003"/>
    <n v="385000"/>
    <x v="0"/>
    <x v="0"/>
    <n v="480"/>
  </r>
  <r>
    <n v="615835"/>
    <x v="1"/>
    <d v="1992-09-06T00:00:00"/>
    <n v="74"/>
    <s v="state board"/>
    <n v="2009"/>
    <n v="62"/>
    <s v="state board"/>
    <n v="272"/>
    <x v="1"/>
    <x v="0"/>
    <x v="7"/>
    <n v="60"/>
    <n v="272"/>
    <n v="0"/>
    <x v="4"/>
    <x v="1"/>
    <n v="520"/>
    <n v="585"/>
    <n v="500"/>
    <n v="-1"/>
    <n v="-1"/>
    <n v="-1"/>
    <n v="-1"/>
    <n v="-1"/>
    <n v="-1"/>
    <n v="-1"/>
    <n v="-1"/>
    <n v="-0.44629999999999997"/>
    <n v="-1.7856000000000001"/>
    <n v="1.5469999999999999"/>
    <n v="0.2727"/>
    <n v="-9.4299999999999995E-2"/>
    <n v="220000"/>
    <x v="1"/>
    <x v="0"/>
    <n v="535"/>
  </r>
  <r>
    <n v="1044367"/>
    <x v="1"/>
    <d v="1993-05-27T00:00:00"/>
    <n v="86"/>
    <s v="state board"/>
    <n v="2010"/>
    <n v="85.4"/>
    <s v="state board"/>
    <n v="14382"/>
    <x v="1"/>
    <x v="0"/>
    <x v="12"/>
    <n v="75.3"/>
    <n v="14382"/>
    <n v="1"/>
    <x v="6"/>
    <x v="1"/>
    <n v="755"/>
    <n v="520"/>
    <n v="655"/>
    <n v="6.2221291236929599E-2"/>
    <n v="405"/>
    <n v="-1"/>
    <n v="-1"/>
    <n v="-1"/>
    <n v="260"/>
    <n v="-1"/>
    <n v="-1"/>
    <n v="0.12820000000000001"/>
    <n v="0.87839999999999996"/>
    <n v="-1.3733"/>
    <n v="1.9199999999999998E-2"/>
    <n v="0.28889999999999999"/>
    <n v="300000"/>
    <x v="0"/>
    <x v="0"/>
    <n v="643.33333333333337"/>
  </r>
  <r>
    <n v="711342"/>
    <x v="1"/>
    <d v="1992-12-07T00:00:00"/>
    <n v="65"/>
    <s v="state board"/>
    <n v="2008"/>
    <n v="64.8"/>
    <s v="icse"/>
    <n v="184"/>
    <x v="1"/>
    <x v="0"/>
    <x v="1"/>
    <n v="69.540000000000006"/>
    <n v="184"/>
    <n v="0"/>
    <x v="1"/>
    <x v="0"/>
    <n v="465"/>
    <n v="495"/>
    <n v="515"/>
    <n v="0.563267823666597"/>
    <n v="425"/>
    <n v="-1"/>
    <n v="-1"/>
    <n v="-1"/>
    <n v="-1"/>
    <n v="-1"/>
    <n v="-1"/>
    <n v="-0.159"/>
    <n v="0.37890000000000001"/>
    <n v="1.3933"/>
    <n v="-0.2344"/>
    <n v="1.4386000000000001"/>
    <n v="120000"/>
    <x v="1"/>
    <x v="0"/>
    <n v="491.66666666666669"/>
  </r>
  <r>
    <n v="321090"/>
    <x v="1"/>
    <d v="1990-07-15T00:00:00"/>
    <n v="89.8"/>
    <s v="cbse"/>
    <n v="2007"/>
    <n v="73.400000000000006"/>
    <s v="cbse"/>
    <n v="47"/>
    <x v="0"/>
    <x v="0"/>
    <x v="7"/>
    <n v="72"/>
    <n v="47"/>
    <n v="1"/>
    <x v="0"/>
    <x v="3"/>
    <n v="535"/>
    <n v="585"/>
    <n v="655"/>
    <n v="0.88412251159373501"/>
    <n v="535"/>
    <n v="-1"/>
    <n v="-1"/>
    <n v="-1"/>
    <n v="-1"/>
    <n v="-1"/>
    <n v="-1"/>
    <n v="-0.57189999999999996"/>
    <n v="0.3448"/>
    <n v="-0.63429999999999997"/>
    <n v="1.35483"/>
    <n v="0.4234"/>
    <n v="520000"/>
    <x v="0"/>
    <x v="0"/>
    <n v="591.66666666666663"/>
  </r>
  <r>
    <n v="295129"/>
    <x v="0"/>
    <d v="1991-12-26T00:00:00"/>
    <n v="72.599999999999994"/>
    <s v="up board"/>
    <n v="2008"/>
    <n v="77.16"/>
    <s v="up board"/>
    <n v="2988"/>
    <x v="0"/>
    <x v="0"/>
    <x v="7"/>
    <n v="72"/>
    <n v="2988"/>
    <n v="0"/>
    <x v="1"/>
    <x v="3"/>
    <n v="464"/>
    <n v="505"/>
    <n v="505"/>
    <n v="0.52592258425205496"/>
    <n v="415"/>
    <n v="-1"/>
    <n v="-1"/>
    <n v="-1"/>
    <n v="-1"/>
    <n v="-1"/>
    <n v="-1"/>
    <n v="-0.4173"/>
    <n v="0.50080000000000002"/>
    <n v="-0.34399999999999997"/>
    <n v="1.4723999999999999"/>
    <n v="0.34439999999999998"/>
    <n v="300000"/>
    <x v="0"/>
    <x v="0"/>
    <n v="491.33333333333331"/>
  </r>
  <r>
    <n v="1088210"/>
    <x v="1"/>
    <d v="1991-03-28T00:00:00"/>
    <n v="77"/>
    <s v="state board"/>
    <n v="2008"/>
    <n v="65"/>
    <s v="state board"/>
    <n v="13001"/>
    <x v="1"/>
    <x v="0"/>
    <x v="5"/>
    <n v="65"/>
    <n v="13001"/>
    <n v="0"/>
    <x v="13"/>
    <x v="3"/>
    <n v="465"/>
    <n v="350"/>
    <n v="310"/>
    <n v="0.563267823666597"/>
    <n v="425"/>
    <n v="-1"/>
    <n v="-1"/>
    <n v="-1"/>
    <n v="-1"/>
    <n v="-1"/>
    <n v="-1"/>
    <n v="-0.30270000000000002"/>
    <n v="-1.7856000000000001"/>
    <n v="-2.4491000000000001"/>
    <n v="-0.4879"/>
    <n v="-3.1602000000000001"/>
    <n v="180000"/>
    <x v="1"/>
    <x v="0"/>
    <n v="375"/>
  </r>
  <r>
    <n v="123370"/>
    <x v="1"/>
    <d v="1989-01-18T00:00:00"/>
    <n v="65"/>
    <n v="0"/>
    <n v="2007"/>
    <n v="67"/>
    <n v="0"/>
    <n v="1330"/>
    <x v="1"/>
    <x v="0"/>
    <x v="5"/>
    <n v="54"/>
    <n v="1330"/>
    <n v="1"/>
    <x v="2"/>
    <x v="2"/>
    <n v="425"/>
    <n v="445"/>
    <n v="355"/>
    <n v="0.63597875645679403"/>
    <n v="445"/>
    <n v="-1"/>
    <n v="-1"/>
    <n v="-1"/>
    <n v="-1"/>
    <n v="-1"/>
    <n v="-1"/>
    <n v="-0.1082"/>
    <n v="1.1248"/>
    <n v="1.2524999999999999"/>
    <n v="1.8249"/>
    <n v="1.4501999999999999"/>
    <n v="280000"/>
    <x v="1"/>
    <x v="0"/>
    <n v="408.33333333333331"/>
  </r>
  <r>
    <n v="1091127"/>
    <x v="1"/>
    <d v="1992-12-20T00:00:00"/>
    <n v="63.8"/>
    <s v="cbse"/>
    <n v="2009"/>
    <n v="62.33"/>
    <s v="state board"/>
    <n v="11118"/>
    <x v="1"/>
    <x v="0"/>
    <x v="2"/>
    <n v="74"/>
    <n v="11118"/>
    <n v="0"/>
    <x v="10"/>
    <x v="0"/>
    <n v="560"/>
    <n v="495"/>
    <n v="380"/>
    <n v="-1"/>
    <n v="385"/>
    <n v="-1"/>
    <n v="346"/>
    <n v="-1"/>
    <n v="-1"/>
    <n v="-1"/>
    <n v="-1"/>
    <n v="0.84630000000000005"/>
    <n v="1.3778999999999999"/>
    <n v="2.1617000000000002"/>
    <n v="-1.2485999999999999"/>
    <n v="0.67210000000000003"/>
    <n v="150000"/>
    <x v="1"/>
    <x v="0"/>
    <n v="478.33333333333331"/>
  </r>
  <r>
    <n v="329579"/>
    <x v="1"/>
    <d v="1989-04-02T00:00:00"/>
    <n v="75.62"/>
    <n v="0"/>
    <n v="2006"/>
    <n v="59"/>
    <n v="0"/>
    <n v="253"/>
    <x v="1"/>
    <x v="2"/>
    <x v="8"/>
    <n v="83.52"/>
    <n v="253"/>
    <n v="1"/>
    <x v="5"/>
    <x v="3"/>
    <n v="355"/>
    <n v="575"/>
    <n v="615"/>
    <n v="0.91541843483636398"/>
    <n v="554"/>
    <n v="-1"/>
    <n v="-1"/>
    <n v="-1"/>
    <n v="-1"/>
    <n v="-1"/>
    <n v="-1"/>
    <n v="-0.1855"/>
    <n v="1.1248"/>
    <n v="0.2366"/>
    <n v="-0.17277000000000001"/>
    <n v="-0.1295"/>
    <n v="100000"/>
    <x v="1"/>
    <x v="0"/>
    <n v="515"/>
  </r>
  <r>
    <n v="644569"/>
    <x v="1"/>
    <d v="1990-12-21T00:00:00"/>
    <n v="78"/>
    <s v="cbse"/>
    <n v="2008"/>
    <n v="76"/>
    <s v="cbse"/>
    <n v="6907"/>
    <x v="1"/>
    <x v="0"/>
    <x v="1"/>
    <n v="65"/>
    <n v="6907"/>
    <n v="0"/>
    <x v="8"/>
    <x v="3"/>
    <n v="675"/>
    <n v="570"/>
    <n v="825"/>
    <n v="0.98720708589086803"/>
    <n v="645"/>
    <n v="-1"/>
    <n v="-1"/>
    <n v="-1"/>
    <n v="-1"/>
    <n v="-1"/>
    <n v="-1"/>
    <n v="-1.54E-2"/>
    <n v="-0.78659999999999997"/>
    <n v="-2.2953999999999999"/>
    <n v="-0.36120000000000002"/>
    <n v="-1.4356"/>
    <n v="280000"/>
    <x v="1"/>
    <x v="0"/>
    <n v="690"/>
  </r>
  <r>
    <n v="859668"/>
    <x v="1"/>
    <d v="1991-06-09T00:00:00"/>
    <n v="85.4"/>
    <s v="cbse"/>
    <n v="2008"/>
    <n v="68"/>
    <s v="cbse"/>
    <n v="8351"/>
    <x v="0"/>
    <x v="0"/>
    <x v="10"/>
    <n v="69.400000000000006"/>
    <n v="8351"/>
    <n v="0"/>
    <x v="9"/>
    <x v="0"/>
    <n v="765"/>
    <n v="640"/>
    <n v="680"/>
    <n v="0.87550390734933703"/>
    <n v="395"/>
    <n v="324"/>
    <n v="-1"/>
    <n v="-1"/>
    <n v="516"/>
    <n v="-1"/>
    <n v="-1"/>
    <n v="1.1335999999999999"/>
    <n v="1.3778999999999999"/>
    <n v="1.0859000000000001"/>
    <n v="-0.86819999999999997"/>
    <n v="9.7299999999999998E-2"/>
    <n v="330000"/>
    <x v="0"/>
    <x v="0"/>
    <n v="695"/>
  </r>
  <r>
    <n v="652414"/>
    <x v="1"/>
    <d v="1991-10-01T00:00:00"/>
    <n v="70.2"/>
    <s v="cbse"/>
    <n v="2009"/>
    <n v="73.2"/>
    <s v="cbse"/>
    <n v="1985"/>
    <x v="1"/>
    <x v="0"/>
    <x v="12"/>
    <n v="75"/>
    <n v="1985"/>
    <n v="1"/>
    <x v="3"/>
    <x v="0"/>
    <n v="395"/>
    <n v="355"/>
    <n v="235"/>
    <n v="0.55738950564608802"/>
    <n v="295"/>
    <n v="-1"/>
    <n v="-1"/>
    <n v="-1"/>
    <n v="420"/>
    <n v="-1"/>
    <n v="-1"/>
    <n v="0.41549999999999998"/>
    <n v="-0.28710000000000002"/>
    <n v="1.3933"/>
    <n v="-0.2344"/>
    <n v="-9.4299999999999995E-2"/>
    <n v="180000"/>
    <x v="1"/>
    <x v="0"/>
    <n v="328.33333333333331"/>
  </r>
  <r>
    <n v="512748"/>
    <x v="1"/>
    <d v="1991-01-05T00:00:00"/>
    <n v="76"/>
    <s v="cbse"/>
    <n v="2008"/>
    <n v="69.89"/>
    <s v="cbse"/>
    <n v="12478"/>
    <x v="1"/>
    <x v="0"/>
    <x v="7"/>
    <n v="66.5"/>
    <n v="12478"/>
    <n v="0"/>
    <x v="1"/>
    <x v="3"/>
    <n v="345"/>
    <n v="630"/>
    <n v="590"/>
    <n v="0.95224557292430301"/>
    <n v="585"/>
    <n v="-1"/>
    <n v="-1"/>
    <n v="-1"/>
    <n v="-1"/>
    <n v="-1"/>
    <n v="-1"/>
    <n v="-0.88099999999999901"/>
    <n v="3.2800000000000003E-2"/>
    <n v="-0.34399999999999997"/>
    <n v="0.64980000000000004"/>
    <n v="6.7900000000000002E-2"/>
    <n v="520000"/>
    <x v="0"/>
    <x v="0"/>
    <n v="521.66666666666663"/>
  </r>
  <r>
    <n v="1169464"/>
    <x v="0"/>
    <d v="1989-07-09T00:00:00"/>
    <n v="69"/>
    <s v="state board"/>
    <n v="2007"/>
    <n v="69.83"/>
    <s v="state board"/>
    <n v="7464"/>
    <x v="1"/>
    <x v="0"/>
    <x v="10"/>
    <n v="63.83"/>
    <n v="7464"/>
    <n v="0"/>
    <x v="2"/>
    <x v="3"/>
    <n v="395"/>
    <n v="495"/>
    <n v="400"/>
    <n v="0.42395139637643298"/>
    <n v="-1"/>
    <n v="388"/>
    <n v="-1"/>
    <n v="-1"/>
    <n v="388"/>
    <n v="-1"/>
    <n v="-1"/>
    <n v="-0.159"/>
    <n v="-0.78659999999999997"/>
    <n v="1.5469999999999999"/>
    <n v="-1.3753"/>
    <n v="0.48049999999999998"/>
    <n v="300000"/>
    <x v="0"/>
    <x v="0"/>
    <n v="430"/>
  </r>
  <r>
    <n v="327337"/>
    <x v="1"/>
    <d v="1990-03-09T00:00:00"/>
    <n v="85"/>
    <n v="0"/>
    <n v="2009"/>
    <n v="85.88"/>
    <n v="0"/>
    <n v="6196"/>
    <x v="1"/>
    <x v="0"/>
    <x v="2"/>
    <n v="62"/>
    <n v="6196"/>
    <n v="0"/>
    <x v="2"/>
    <x v="3"/>
    <n v="505"/>
    <n v="455"/>
    <n v="595"/>
    <n v="0.69447932770846299"/>
    <n v="345"/>
    <n v="366"/>
    <n v="-1"/>
    <n v="-1"/>
    <n v="-1"/>
    <n v="-1"/>
    <n v="-1"/>
    <n v="-1.1900999999999999"/>
    <n v="1.5538000000000001"/>
    <n v="-0.92449999999999999"/>
    <n v="-0.17277000000000001"/>
    <n v="-0.44550000000000001"/>
    <n v="415000"/>
    <x v="0"/>
    <x v="0"/>
    <n v="518.33333333333337"/>
  </r>
  <r>
    <n v="421614"/>
    <x v="1"/>
    <d v="1990-06-16T00:00:00"/>
    <n v="81.66"/>
    <s v="uttarakhand board"/>
    <n v="2007"/>
    <n v="80"/>
    <s v="uttarakhand board"/>
    <n v="79"/>
    <x v="1"/>
    <x v="0"/>
    <x v="6"/>
    <n v="66.5"/>
    <n v="79"/>
    <n v="0"/>
    <x v="1"/>
    <x v="3"/>
    <n v="435"/>
    <n v="315"/>
    <n v="465"/>
    <n v="0.37605958665154499"/>
    <n v="-1"/>
    <n v="300"/>
    <n v="-1"/>
    <n v="-1"/>
    <n v="-1"/>
    <n v="-1"/>
    <n v="-1"/>
    <n v="1.3214999999999999"/>
    <n v="-0.59130000000000005"/>
    <n v="0.38169999999999998"/>
    <n v="0.44419999999999998"/>
    <n v="-1.3934"/>
    <n v="215000"/>
    <x v="1"/>
    <x v="0"/>
    <n v="405"/>
  </r>
  <r>
    <n v="676634"/>
    <x v="1"/>
    <d v="1991-12-26T00:00:00"/>
    <n v="76"/>
    <s v="state board"/>
    <n v="2009"/>
    <n v="77.2"/>
    <s v="state board"/>
    <n v="4374"/>
    <x v="1"/>
    <x v="0"/>
    <x v="5"/>
    <n v="68.53"/>
    <n v="4374"/>
    <n v="0"/>
    <x v="13"/>
    <x v="0"/>
    <n v="475"/>
    <n v="470"/>
    <n v="560"/>
    <n v="0.45087658448345103"/>
    <n v="395"/>
    <n v="-1"/>
    <n v="-1"/>
    <n v="-1"/>
    <n v="-1"/>
    <n v="-1"/>
    <n v="-1"/>
    <n v="0.99"/>
    <n v="0.37890000000000001"/>
    <n v="0.16370000000000001"/>
    <n v="-0.74150000000000005"/>
    <n v="-0.28589999999999999"/>
    <n v="310000"/>
    <x v="0"/>
    <x v="0"/>
    <n v="501.66666666666669"/>
  </r>
  <r>
    <n v="833462"/>
    <x v="1"/>
    <d v="1989-04-03T00:00:00"/>
    <n v="78.3"/>
    <s v="icse"/>
    <n v="2006"/>
    <n v="85.6"/>
    <s v="state board"/>
    <n v="4647"/>
    <x v="1"/>
    <x v="0"/>
    <x v="7"/>
    <n v="73"/>
    <n v="4647"/>
    <n v="0"/>
    <x v="3"/>
    <x v="4"/>
    <n v="500"/>
    <n v="525"/>
    <n v="445"/>
    <n v="0.62264291584993803"/>
    <n v="435"/>
    <n v="-1"/>
    <n v="407"/>
    <n v="-1"/>
    <n v="-1"/>
    <n v="-1"/>
    <n v="-1"/>
    <n v="-1.7388999999999999"/>
    <n v="-1.7856000000000001"/>
    <n v="0.93220000000000003"/>
    <n v="1.0333000000000001"/>
    <n v="-1.4356"/>
    <n v="240000"/>
    <x v="1"/>
    <x v="0"/>
    <n v="490"/>
  </r>
  <r>
    <n v="576127"/>
    <x v="1"/>
    <d v="1990-09-13T00:00:00"/>
    <n v="76.2"/>
    <s v="cbse"/>
    <n v="2008"/>
    <n v="60.2"/>
    <s v="cbse"/>
    <n v="7376"/>
    <x v="1"/>
    <x v="0"/>
    <x v="5"/>
    <n v="69.62"/>
    <n v="7376"/>
    <n v="0"/>
    <x v="1"/>
    <x v="0"/>
    <n v="590"/>
    <n v="535"/>
    <n v="695"/>
    <n v="0.52592258425205496"/>
    <n v="415"/>
    <n v="-1"/>
    <n v="-1"/>
    <n v="-1"/>
    <n v="-1"/>
    <n v="-1"/>
    <n v="-1"/>
    <n v="0.12820000000000001"/>
    <n v="0.71189999999999998"/>
    <n v="0.16370000000000001"/>
    <n v="1.9199999999999998E-2"/>
    <n v="-0.47760000000000002"/>
    <n v="195000"/>
    <x v="1"/>
    <x v="0"/>
    <n v="606.66666666666663"/>
  </r>
  <r>
    <n v="298308"/>
    <x v="1"/>
    <d v="1990-10-01T00:00:00"/>
    <n v="87.2"/>
    <s v="state board"/>
    <n v="2008"/>
    <n v="79.8"/>
    <s v="state board"/>
    <n v="7586"/>
    <x v="1"/>
    <x v="0"/>
    <x v="5"/>
    <n v="82.6"/>
    <n v="7586"/>
    <n v="0"/>
    <x v="3"/>
    <x v="3"/>
    <n v="605"/>
    <n v="495"/>
    <n v="485"/>
    <n v="0.37755141942454101"/>
    <n v="375"/>
    <n v="-1"/>
    <n v="-1"/>
    <n v="-1"/>
    <n v="-1"/>
    <n v="-1"/>
    <n v="-1"/>
    <n v="-1.3447"/>
    <n v="-1.2153"/>
    <n v="-1.3599000000000001"/>
    <n v="0.76729999999999998"/>
    <n v="-0.9194"/>
    <n v="430000"/>
    <x v="0"/>
    <x v="0"/>
    <n v="528.33333333333337"/>
  </r>
  <r>
    <n v="247966"/>
    <x v="1"/>
    <d v="1989-06-07T00:00:00"/>
    <n v="77"/>
    <s v="board of secondary education"/>
    <n v="2007"/>
    <n v="83.7"/>
    <s v="board of intermediate education"/>
    <n v="6164"/>
    <x v="1"/>
    <x v="0"/>
    <x v="7"/>
    <n v="68.75"/>
    <n v="6164"/>
    <n v="1"/>
    <x v="6"/>
    <x v="2"/>
    <n v="445"/>
    <n v="465"/>
    <n v="415"/>
    <n v="0.60005718233834104"/>
    <n v="435"/>
    <n v="-1"/>
    <n v="-1"/>
    <n v="-1"/>
    <n v="-1"/>
    <n v="-1"/>
    <n v="-1"/>
    <n v="-2.1175000000000002"/>
    <n v="1.2807999999999999"/>
    <n v="1.3976999999999999"/>
    <n v="-5.5199999999999999E-2"/>
    <n v="1.4501999999999999"/>
    <n v="400000"/>
    <x v="0"/>
    <x v="0"/>
    <n v="441.66666666666669"/>
  </r>
  <r>
    <n v="326978"/>
    <x v="1"/>
    <d v="1990-11-25T00:00:00"/>
    <n v="83.33"/>
    <s v="ssc"/>
    <n v="2009"/>
    <n v="85.6"/>
    <s v="msbte"/>
    <n v="6196"/>
    <x v="1"/>
    <x v="0"/>
    <x v="2"/>
    <n v="73.59"/>
    <n v="6196"/>
    <n v="0"/>
    <x v="2"/>
    <x v="3"/>
    <n v="625"/>
    <n v="605"/>
    <n v="525"/>
    <n v="0.91077016424602197"/>
    <n v="445"/>
    <n v="433"/>
    <n v="-1"/>
    <n v="-1"/>
    <n v="-1"/>
    <n v="-1"/>
    <n v="-1"/>
    <n v="-1.3447"/>
    <n v="-0.31830000000000003"/>
    <n v="-0.48909999999999998"/>
    <n v="0.64983000000000002"/>
    <n v="-0.44550000000000001"/>
    <n v="450000"/>
    <x v="0"/>
    <x v="0"/>
    <n v="585"/>
  </r>
  <r>
    <n v="669535"/>
    <x v="1"/>
    <d v="1990-08-11T00:00:00"/>
    <n v="79.2"/>
    <s v="state board"/>
    <n v="2007"/>
    <n v="69.7"/>
    <s v="state board"/>
    <n v="7269"/>
    <x v="1"/>
    <x v="2"/>
    <x v="8"/>
    <n v="69.06"/>
    <n v="7269"/>
    <n v="1"/>
    <x v="6"/>
    <x v="0"/>
    <n v="265"/>
    <n v="375"/>
    <n v="325"/>
    <n v="-1"/>
    <n v="-1"/>
    <n v="-1"/>
    <n v="-1"/>
    <n v="-1"/>
    <n v="-1"/>
    <n v="-1"/>
    <n v="-1"/>
    <n v="-0.87719999999999998"/>
    <n v="-3.6171000000000002"/>
    <n v="0.01"/>
    <n v="0.65300000000000002"/>
    <n v="-2.0105"/>
    <n v="105000"/>
    <x v="1"/>
    <x v="0"/>
    <n v="321.66666666666669"/>
  </r>
  <r>
    <n v="902378"/>
    <x v="1"/>
    <d v="1992-08-10T00:00:00"/>
    <n v="85.6"/>
    <s v="cbse"/>
    <n v="2010"/>
    <n v="80.400000000000006"/>
    <s v="cbse"/>
    <n v="3918"/>
    <x v="1"/>
    <x v="0"/>
    <x v="1"/>
    <n v="68.709999999999994"/>
    <n v="3918"/>
    <n v="1"/>
    <x v="9"/>
    <x v="1"/>
    <n v="545"/>
    <n v="620"/>
    <n v="650"/>
    <n v="0.95389977507992596"/>
    <n v="475"/>
    <n v="-1"/>
    <n v="530"/>
    <n v="-1"/>
    <n v="-1"/>
    <n v="-1"/>
    <n v="-1"/>
    <n v="-0.44629999999999997"/>
    <n v="4.5900000000000003E-2"/>
    <n v="0.47110000000000002"/>
    <n v="0.39950000000000002"/>
    <n v="-1.0524"/>
    <n v="275000"/>
    <x v="1"/>
    <x v="0"/>
    <n v="605"/>
  </r>
  <r>
    <n v="308991"/>
    <x v="0"/>
    <d v="1991-04-07T00:00:00"/>
    <n v="68"/>
    <s v="up board"/>
    <n v="2009"/>
    <n v="64"/>
    <s v="up board"/>
    <n v="5904"/>
    <x v="1"/>
    <x v="0"/>
    <x v="5"/>
    <n v="70"/>
    <n v="5904"/>
    <n v="0"/>
    <x v="1"/>
    <x v="0"/>
    <n v="465"/>
    <n v="335"/>
    <n v="355"/>
    <n v="0.45087658448345103"/>
    <n v="395"/>
    <n v="-1"/>
    <n v="-1"/>
    <n v="-1"/>
    <n v="-1"/>
    <n v="-1"/>
    <n v="-1"/>
    <n v="0.97370000000000001"/>
    <n v="0.65680000000000005"/>
    <n v="0.67200000000000004"/>
    <n v="1.3549"/>
    <n v="0.6603"/>
    <n v="250000"/>
    <x v="1"/>
    <x v="0"/>
    <n v="385"/>
  </r>
  <r>
    <n v="330310"/>
    <x v="0"/>
    <d v="1990-09-07T00:00:00"/>
    <n v="85"/>
    <s v="ssc"/>
    <n v="2008"/>
    <n v="89"/>
    <s v="state syllabus"/>
    <n v="8818"/>
    <x v="1"/>
    <x v="0"/>
    <x v="7"/>
    <n v="74"/>
    <n v="8818"/>
    <n v="1"/>
    <x v="6"/>
    <x v="3"/>
    <n v="545"/>
    <n v="495"/>
    <n v="485"/>
    <n v="0.60005718233834104"/>
    <n v="435"/>
    <n v="-1"/>
    <n v="-1"/>
    <n v="-1"/>
    <n v="-1"/>
    <n v="-1"/>
    <n v="-1"/>
    <n v="1.1283000000000001"/>
    <n v="0.61780000000000002"/>
    <n v="-0.16259999999999999"/>
    <n v="-0.17277000000000001"/>
    <n v="0.6603"/>
    <n v="280000"/>
    <x v="1"/>
    <x v="0"/>
    <n v="508.33333333333331"/>
  </r>
  <r>
    <n v="333767"/>
    <x v="1"/>
    <d v="1991-08-23T00:00:00"/>
    <n v="85.3"/>
    <s v="ssc"/>
    <n v="2008"/>
    <n v="97.4"/>
    <s v="bie"/>
    <n v="11168"/>
    <x v="1"/>
    <x v="0"/>
    <x v="6"/>
    <n v="68.8"/>
    <n v="11168"/>
    <n v="1"/>
    <x v="6"/>
    <x v="3"/>
    <n v="335"/>
    <n v="405"/>
    <n v="705"/>
    <n v="0.22948175491175499"/>
    <n v="405"/>
    <n v="266"/>
    <n v="-1"/>
    <n v="-1"/>
    <n v="-1"/>
    <n v="313"/>
    <n v="-1"/>
    <n v="0.2009"/>
    <n v="0.96879999999999999"/>
    <n v="-1.9404999999999999"/>
    <n v="1.3549"/>
    <n v="-0.16899999999999901"/>
    <n v="425000"/>
    <x v="0"/>
    <x v="0"/>
    <n v="481.66666666666669"/>
  </r>
  <r>
    <n v="1190029"/>
    <x v="1"/>
    <d v="1991-12-01T00:00:00"/>
    <n v="78.3"/>
    <s v="state board"/>
    <n v="2010"/>
    <n v="70.67"/>
    <s v="state board"/>
    <n v="5717"/>
    <x v="1"/>
    <x v="0"/>
    <x v="1"/>
    <n v="63"/>
    <n v="5717"/>
    <n v="0"/>
    <x v="2"/>
    <x v="1"/>
    <n v="630"/>
    <n v="495"/>
    <n v="415"/>
    <n v="0.84224832225783597"/>
    <n v="555"/>
    <n v="-1"/>
    <n v="469"/>
    <n v="-1"/>
    <n v="-1"/>
    <n v="-1"/>
    <n v="-1"/>
    <n v="0.27179999999999999"/>
    <n v="0.87839999999999996"/>
    <n v="1.7007000000000001"/>
    <n v="-0.86819999999999997"/>
    <n v="1.2470000000000001"/>
    <n v="300000"/>
    <x v="0"/>
    <x v="0"/>
    <n v="513.33333333333337"/>
  </r>
  <r>
    <n v="510158"/>
    <x v="1"/>
    <d v="1990-10-23T00:00:00"/>
    <n v="52"/>
    <n v="0"/>
    <n v="2006"/>
    <n v="55"/>
    <n v="0"/>
    <n v="4234"/>
    <x v="1"/>
    <x v="0"/>
    <x v="7"/>
    <n v="65.8"/>
    <n v="4234"/>
    <n v="0"/>
    <x v="1"/>
    <x v="3"/>
    <n v="395"/>
    <n v="350"/>
    <n v="445"/>
    <n v="0.276047228046856"/>
    <n v="345"/>
    <n v="-1"/>
    <n v="-1"/>
    <n v="-1"/>
    <n v="-1"/>
    <n v="-1"/>
    <n v="-1"/>
    <n v="-1.1128"/>
    <n v="-2.6193"/>
    <n v="-1.0697000000000001"/>
    <n v="1.3254999999999999"/>
    <n v="-1.2354000000000001"/>
    <n v="335000"/>
    <x v="0"/>
    <x v="0"/>
    <n v="396.66666666666669"/>
  </r>
  <r>
    <n v="611624"/>
    <x v="1"/>
    <d v="1991-03-26T00:00:00"/>
    <n v="80.599999999999994"/>
    <s v="cbse"/>
    <n v="2008"/>
    <n v="65.2"/>
    <s v="cbse"/>
    <n v="64"/>
    <x v="1"/>
    <x v="0"/>
    <x v="6"/>
    <n v="64.34"/>
    <n v="64"/>
    <n v="0"/>
    <x v="1"/>
    <x v="0"/>
    <n v="530"/>
    <n v="555"/>
    <n v="695"/>
    <n v="0.91077016424602197"/>
    <n v="375"/>
    <n v="433"/>
    <n v="-1"/>
    <n v="-1"/>
    <n v="-1"/>
    <n v="-1"/>
    <n v="-1"/>
    <n v="0.12820000000000001"/>
    <n v="0.21240000000000001"/>
    <n v="0.01"/>
    <n v="1.9199999999999998E-2"/>
    <n v="-0.86080000000000001"/>
    <n v="300000"/>
    <x v="0"/>
    <x v="0"/>
    <n v="593.33333333333337"/>
  </r>
  <r>
    <n v="256138"/>
    <x v="1"/>
    <d v="1986-08-21T00:00:00"/>
    <n v="72.5"/>
    <n v="0"/>
    <n v="2004"/>
    <n v="72.400000000000006"/>
    <n v="0"/>
    <n v="1699"/>
    <x v="1"/>
    <x v="2"/>
    <x v="8"/>
    <n v="77.430000000000007"/>
    <n v="1699"/>
    <n v="0"/>
    <x v="7"/>
    <x v="4"/>
    <n v="505"/>
    <n v="615"/>
    <n v="605"/>
    <n v="0.86468541337008498"/>
    <n v="525"/>
    <n v="-1"/>
    <n v="-1"/>
    <n v="-1"/>
    <n v="-1"/>
    <n v="-1"/>
    <n v="-1"/>
    <n v="0.35549999999999998"/>
    <n v="-1.5273000000000001"/>
    <n v="0.81710000000000005"/>
    <n v="2.2949000000000002"/>
    <n v="0.6603"/>
    <n v="500000"/>
    <x v="0"/>
    <x v="0"/>
    <n v="575"/>
  </r>
  <r>
    <n v="806544"/>
    <x v="1"/>
    <d v="1993-02-14T00:00:00"/>
    <n v="74"/>
    <s v="cbse"/>
    <n v="2010"/>
    <n v="70"/>
    <s v="cbse"/>
    <n v="11759"/>
    <x v="1"/>
    <x v="0"/>
    <x v="1"/>
    <n v="75.3"/>
    <n v="11759"/>
    <n v="0"/>
    <x v="14"/>
    <x v="1"/>
    <n v="450"/>
    <n v="495"/>
    <n v="575"/>
    <n v="0.48674700843819302"/>
    <n v="544"/>
    <n v="-1"/>
    <n v="376"/>
    <n v="-1"/>
    <n v="-1"/>
    <n v="-1"/>
    <n v="-1"/>
    <n v="-2.1698"/>
    <n v="-2.2850999999999999"/>
    <n v="-0.91220000000000001"/>
    <n v="0.39950000000000002"/>
    <n v="-3.1602000000000001"/>
    <n v="280000"/>
    <x v="1"/>
    <x v="0"/>
    <n v="506.66666666666669"/>
  </r>
  <r>
    <n v="391149"/>
    <x v="1"/>
    <d v="1991-01-01T00:00:00"/>
    <n v="77.22"/>
    <s v="karnataka secondary education board"/>
    <n v="2008"/>
    <n v="75.66"/>
    <s v="karnataka pre university board"/>
    <n v="356"/>
    <x v="1"/>
    <x v="0"/>
    <x v="6"/>
    <n v="77.010000000000005"/>
    <n v="356"/>
    <n v="1"/>
    <x v="9"/>
    <x v="3"/>
    <n v="385"/>
    <n v="465"/>
    <n v="595"/>
    <n v="0.82466640067133201"/>
    <n v="-1"/>
    <n v="400"/>
    <n v="-1"/>
    <n v="-1"/>
    <n v="-1"/>
    <n v="260"/>
    <n v="-1"/>
    <n v="-0.4173"/>
    <n v="0.1888"/>
    <n v="-0.1988"/>
    <n v="-0.34899999999999998"/>
    <n v="-0.1295"/>
    <n v="335000"/>
    <x v="0"/>
    <x v="0"/>
    <n v="481.66666666666669"/>
  </r>
  <r>
    <n v="1161576"/>
    <x v="0"/>
    <d v="1992-03-02T00:00:00"/>
    <n v="80.599999999999994"/>
    <s v="cbse"/>
    <n v="2010"/>
    <n v="88"/>
    <s v="cbse"/>
    <n v="7626"/>
    <x v="1"/>
    <x v="0"/>
    <x v="5"/>
    <n v="72.3"/>
    <n v="7626"/>
    <n v="0"/>
    <x v="1"/>
    <x v="1"/>
    <n v="455"/>
    <n v="470"/>
    <n v="355"/>
    <n v="-1"/>
    <n v="-1"/>
    <n v="-1"/>
    <n v="-1"/>
    <n v="-1"/>
    <n v="-1"/>
    <n v="-1"/>
    <n v="-1"/>
    <n v="-1.8825000000000001"/>
    <n v="-0.28710000000000002"/>
    <n v="0.77849999999999997"/>
    <n v="1.2868999999999999"/>
    <n v="9.7299999999999998E-2"/>
    <n v="200000"/>
    <x v="1"/>
    <x v="0"/>
    <n v="426.66666666666669"/>
  </r>
  <r>
    <n v="1188011"/>
    <x v="1"/>
    <d v="1991-09-17T00:00:00"/>
    <n v="68.5"/>
    <s v="state board"/>
    <n v="2010"/>
    <n v="64.5"/>
    <s v="state board"/>
    <n v="8116"/>
    <x v="1"/>
    <x v="0"/>
    <x v="5"/>
    <n v="70.3"/>
    <n v="8116"/>
    <n v="1"/>
    <x v="3"/>
    <x v="1"/>
    <n v="605"/>
    <n v="540"/>
    <n v="465"/>
    <n v="0.95389977507992596"/>
    <n v="445"/>
    <n v="-1"/>
    <n v="530"/>
    <n v="-1"/>
    <n v="-1"/>
    <n v="-1"/>
    <n v="-1"/>
    <n v="0.84630000000000005"/>
    <n v="0.5454"/>
    <n v="0.77849999999999997"/>
    <n v="-1.5021"/>
    <n v="-0.28589999999999999"/>
    <n v="305000"/>
    <x v="0"/>
    <x v="0"/>
    <n v="536.66666666666663"/>
  </r>
  <r>
    <n v="806990"/>
    <x v="1"/>
    <d v="1991-06-01T00:00:00"/>
    <n v="86.6"/>
    <s v="cbse"/>
    <n v="2009"/>
    <n v="85.8"/>
    <s v="cbse"/>
    <n v="23"/>
    <x v="1"/>
    <x v="0"/>
    <x v="1"/>
    <n v="71.45"/>
    <n v="23"/>
    <n v="0"/>
    <x v="1"/>
    <x v="0"/>
    <n v="625"/>
    <n v="605"/>
    <n v="560"/>
    <n v="0.76567358123401097"/>
    <n v="485"/>
    <n v="-1"/>
    <n v="-1"/>
    <n v="-1"/>
    <n v="-1"/>
    <n v="-1"/>
    <n v="-1"/>
    <n v="1.1335999999999999"/>
    <n v="1.0448999999999999"/>
    <n v="0.93220000000000003"/>
    <n v="-2.3895"/>
    <n v="-0.28589999999999999"/>
    <n v="480000"/>
    <x v="0"/>
    <x v="0"/>
    <n v="596.66666666666663"/>
  </r>
  <r>
    <n v="216527"/>
    <x v="0"/>
    <d v="1986-06-10T00:00:00"/>
    <n v="55"/>
    <n v="0"/>
    <n v="2005"/>
    <n v="65"/>
    <n v="0"/>
    <n v="350"/>
    <x v="1"/>
    <x v="2"/>
    <x v="8"/>
    <n v="64"/>
    <n v="350"/>
    <n v="0"/>
    <x v="1"/>
    <x v="2"/>
    <n v="515"/>
    <n v="425"/>
    <n v="325"/>
    <n v="0.45087658448345103"/>
    <n v="395"/>
    <n v="-1"/>
    <n v="-1"/>
    <n v="-1"/>
    <n v="-1"/>
    <n v="-1"/>
    <n v="-1"/>
    <n v="4.6399999999999997E-2"/>
    <n v="3.2800000000000003E-2"/>
    <n v="1.1073999999999999"/>
    <n v="2.0598999999999998"/>
    <n v="0.34439999999999998"/>
    <n v="120000"/>
    <x v="1"/>
    <x v="0"/>
    <n v="421.66666666666669"/>
  </r>
  <r>
    <n v="872338"/>
    <x v="1"/>
    <d v="1991-06-25T00:00:00"/>
    <n v="74"/>
    <s v="icse"/>
    <n v="2009"/>
    <n v="78"/>
    <s v="icse"/>
    <n v="347"/>
    <x v="1"/>
    <x v="0"/>
    <x v="1"/>
    <n v="72"/>
    <n v="347"/>
    <n v="0"/>
    <x v="1"/>
    <x v="1"/>
    <n v="730"/>
    <n v="620"/>
    <n v="650"/>
    <n v="0.97439611253839797"/>
    <n v="615"/>
    <n v="-1"/>
    <n v="-1"/>
    <n v="-1"/>
    <n v="-1"/>
    <n v="-1"/>
    <n v="-1"/>
    <n v="-0.30270000000000002"/>
    <n v="1.3778999999999999"/>
    <n v="1.0859000000000001"/>
    <n v="1.9199999999999998E-2"/>
    <n v="0.48049999999999998"/>
    <n v="305000"/>
    <x v="0"/>
    <x v="0"/>
    <n v="666.66666666666663"/>
  </r>
  <r>
    <n v="815859"/>
    <x v="1"/>
    <d v="1991-11-06T00:00:00"/>
    <n v="74"/>
    <s v="cbse"/>
    <n v="2010"/>
    <n v="85"/>
    <s v="cbse"/>
    <n v="44"/>
    <x v="1"/>
    <x v="0"/>
    <x v="6"/>
    <n v="65.599999999999994"/>
    <n v="44"/>
    <n v="0"/>
    <x v="1"/>
    <x v="1"/>
    <n v="615"/>
    <n v="510"/>
    <n v="575"/>
    <n v="0.94327215786655505"/>
    <n v="385"/>
    <n v="452"/>
    <n v="-1"/>
    <n v="-1"/>
    <n v="-1"/>
    <n v="-1"/>
    <n v="-1"/>
    <n v="0.99"/>
    <n v="0.5454"/>
    <n v="0.16370000000000001"/>
    <n v="-1.2485999999999999"/>
    <n v="-0.66920000000000002"/>
    <n v="330000"/>
    <x v="0"/>
    <x v="0"/>
    <n v="566.66666666666663"/>
  </r>
  <r>
    <n v="962293"/>
    <x v="1"/>
    <d v="1992-09-21T00:00:00"/>
    <n v="80.64"/>
    <s v="state board"/>
    <n v="2010"/>
    <n v="76.5"/>
    <s v="state board"/>
    <n v="9509"/>
    <x v="1"/>
    <x v="0"/>
    <x v="4"/>
    <n v="65.900000000000006"/>
    <n v="9509"/>
    <n v="0"/>
    <x v="9"/>
    <x v="1"/>
    <n v="500"/>
    <n v="690"/>
    <n v="460"/>
    <n v="0.82958459979306698"/>
    <n v="-1"/>
    <n v="-1"/>
    <n v="-1"/>
    <n v="469"/>
    <n v="-1"/>
    <n v="-1"/>
    <n v="-1"/>
    <n v="-0.159"/>
    <n v="-0.1206"/>
    <n v="0.31740000000000002"/>
    <n v="-0.1076"/>
    <n v="9.7299999999999998E-2"/>
    <n v="100000"/>
    <x v="1"/>
    <x v="0"/>
    <n v="550"/>
  </r>
  <r>
    <n v="1122867"/>
    <x v="1"/>
    <d v="1993-02-12T00:00:00"/>
    <n v="78.599999999999994"/>
    <s v="icse"/>
    <n v="2010"/>
    <n v="80"/>
    <s v="icse"/>
    <n v="15645"/>
    <x v="1"/>
    <x v="0"/>
    <x v="12"/>
    <n v="69.290000000000006"/>
    <n v="15645"/>
    <n v="0"/>
    <x v="1"/>
    <x v="1"/>
    <n v="640"/>
    <n v="540"/>
    <n v="440"/>
    <n v="0.42395139637643298"/>
    <n v="-1"/>
    <n v="-1"/>
    <n v="346"/>
    <n v="-1"/>
    <n v="388"/>
    <n v="-1"/>
    <n v="-1"/>
    <n v="-1.54E-2"/>
    <n v="-0.95309999999999995"/>
    <n v="-1.3733"/>
    <n v="-0.36120000000000002"/>
    <n v="-1.244"/>
    <n v="305000"/>
    <x v="0"/>
    <x v="0"/>
    <n v="540"/>
  </r>
  <r>
    <n v="940518"/>
    <x v="1"/>
    <d v="1990-05-18T00:00:00"/>
    <n v="81"/>
    <s v="state board"/>
    <n v="2007"/>
    <n v="77"/>
    <s v="state board"/>
    <n v="14865"/>
    <x v="1"/>
    <x v="0"/>
    <x v="12"/>
    <n v="67"/>
    <n v="14865"/>
    <n v="0"/>
    <x v="3"/>
    <x v="2"/>
    <n v="605"/>
    <n v="510"/>
    <n v="545"/>
    <n v="-1"/>
    <n v="-1"/>
    <n v="-1"/>
    <n v="-1"/>
    <n v="-1"/>
    <n v="-1"/>
    <n v="-1"/>
    <n v="-1"/>
    <n v="1.2771999999999999"/>
    <n v="1.2114"/>
    <n v="2.008"/>
    <n v="1.9199999999999998E-2"/>
    <n v="0.86370000000000002"/>
    <n v="225000"/>
    <x v="1"/>
    <x v="0"/>
    <n v="553.33333333333337"/>
  </r>
  <r>
    <n v="924753"/>
    <x v="1"/>
    <d v="1992-09-01T00:00:00"/>
    <n v="96"/>
    <s v="icse"/>
    <n v="2010"/>
    <n v="79.5"/>
    <s v="state board"/>
    <n v="124"/>
    <x v="1"/>
    <x v="0"/>
    <x v="1"/>
    <n v="90"/>
    <n v="124"/>
    <n v="0"/>
    <x v="10"/>
    <x v="1"/>
    <n v="765"/>
    <n v="670"/>
    <n v="720"/>
    <n v="0.84224832225783597"/>
    <n v="575"/>
    <n v="-1"/>
    <n v="469"/>
    <n v="-1"/>
    <n v="-1"/>
    <n v="-1"/>
    <n v="-1"/>
    <n v="-0.44629999999999997"/>
    <n v="1.2114"/>
    <n v="0.93220000000000003"/>
    <n v="1.1600999999999999"/>
    <n v="-9.4299999999999995E-2"/>
    <n v="325000"/>
    <x v="0"/>
    <x v="0"/>
    <n v="718.33333333333337"/>
  </r>
  <r>
    <n v="78978"/>
    <x v="1"/>
    <d v="1988-08-05T00:00:00"/>
    <n v="73.3"/>
    <s v="up board,allahabad"/>
    <n v="2005"/>
    <n v="75.599999999999994"/>
    <s v="up board,allahabad"/>
    <n v="137"/>
    <x v="1"/>
    <x v="0"/>
    <x v="5"/>
    <n v="68.88"/>
    <n v="137"/>
    <n v="0"/>
    <x v="1"/>
    <x v="4"/>
    <n v="565"/>
    <n v="565"/>
    <n v="605"/>
    <n v="0.563267823666597"/>
    <n v="425"/>
    <n v="-1"/>
    <n v="-1"/>
    <n v="-1"/>
    <n v="-1"/>
    <n v="-1"/>
    <n v="-1"/>
    <n v="-0.26279999999999998"/>
    <n v="-0.43530000000000002"/>
    <n v="-0.34399999999999997"/>
    <n v="0.29730000000000001"/>
    <n v="-0.76149999999999995"/>
    <n v="555000"/>
    <x v="0"/>
    <x v="0"/>
    <n v="578.33333333333337"/>
  </r>
  <r>
    <n v="640779"/>
    <x v="1"/>
    <d v="1991-05-28T00:00:00"/>
    <n v="64"/>
    <s v="icse"/>
    <n v="2009"/>
    <n v="62"/>
    <s v="cbse"/>
    <n v="8105"/>
    <x v="1"/>
    <x v="0"/>
    <x v="5"/>
    <n v="69.5"/>
    <n v="8105"/>
    <n v="0"/>
    <x v="13"/>
    <x v="0"/>
    <n v="590"/>
    <n v="495"/>
    <n v="530"/>
    <n v="0.60005718233834104"/>
    <n v="435"/>
    <n v="-1"/>
    <n v="-1"/>
    <n v="-1"/>
    <n v="-1"/>
    <n v="-1"/>
    <n v="-1"/>
    <n v="-0.44629999999999997"/>
    <n v="4.5900000000000003E-2"/>
    <n v="-2.6027999999999998"/>
    <n v="-1.2485999999999999"/>
    <n v="-1.6273"/>
    <n v="210000"/>
    <x v="1"/>
    <x v="0"/>
    <n v="538.33333333333337"/>
  </r>
  <r>
    <n v="341946"/>
    <x v="1"/>
    <d v="1991-01-08T00:00:00"/>
    <n v="80.599999999999994"/>
    <s v="cbse"/>
    <n v="2008"/>
    <n v="76"/>
    <s v="cbse"/>
    <n v="2563"/>
    <x v="1"/>
    <x v="0"/>
    <x v="6"/>
    <n v="81.400000000000006"/>
    <n v="2563"/>
    <n v="0"/>
    <x v="14"/>
    <x v="3"/>
    <n v="535"/>
    <n v="635"/>
    <n v="575"/>
    <n v="0.53838689298509601"/>
    <n v="-1"/>
    <n v="333"/>
    <n v="-1"/>
    <n v="-1"/>
    <n v="-1"/>
    <n v="-1"/>
    <n v="-1"/>
    <n v="-0.26279999999999998"/>
    <n v="0.3448"/>
    <n v="-1.0697000000000001"/>
    <n v="0.88482999999999901"/>
    <n v="-0.16899999999999901"/>
    <n v="450000"/>
    <x v="0"/>
    <x v="0"/>
    <n v="581.66666666666663"/>
  </r>
  <r>
    <n v="796733"/>
    <x v="1"/>
    <d v="1992-01-16T00:00:00"/>
    <n v="94.2"/>
    <s v="cbse"/>
    <n v="2009"/>
    <n v="89.8"/>
    <s v="cbse"/>
    <n v="222"/>
    <x v="1"/>
    <x v="0"/>
    <x v="12"/>
    <n v="80.599999999999994"/>
    <n v="222"/>
    <n v="0"/>
    <x v="16"/>
    <x v="0"/>
    <n v="475"/>
    <n v="525"/>
    <n v="665"/>
    <n v="0.93839913679117504"/>
    <n v="345"/>
    <n v="-1"/>
    <n v="-1"/>
    <n v="-1"/>
    <n v="553"/>
    <n v="-1"/>
    <n v="-1"/>
    <n v="0.41549999999999998"/>
    <n v="0.37890000000000001"/>
    <n v="-0.6048"/>
    <n v="-0.74150000000000005"/>
    <n v="0.28889999999999999"/>
    <n v="315000"/>
    <x v="0"/>
    <x v="0"/>
    <n v="555"/>
  </r>
  <r>
    <n v="705093"/>
    <x v="1"/>
    <d v="1992-06-17T00:00:00"/>
    <n v="79"/>
    <s v="state board"/>
    <n v="2009"/>
    <n v="90"/>
    <s v="state board"/>
    <n v="551"/>
    <x v="1"/>
    <x v="0"/>
    <x v="6"/>
    <n v="75"/>
    <n v="551"/>
    <n v="0"/>
    <x v="3"/>
    <x v="0"/>
    <n v="625"/>
    <n v="535"/>
    <n v="595"/>
    <n v="-1"/>
    <n v="455"/>
    <n v="-1"/>
    <n v="192"/>
    <n v="-1"/>
    <n v="-1"/>
    <n v="-1"/>
    <n v="-1"/>
    <n v="-1.7388999999999999"/>
    <n v="-0.95309999999999995"/>
    <n v="-0.2974"/>
    <n v="-0.995"/>
    <n v="9.7299999999999998E-2"/>
    <n v="325000"/>
    <x v="0"/>
    <x v="0"/>
    <n v="585"/>
  </r>
  <r>
    <n v="391977"/>
    <x v="1"/>
    <d v="1990-07-25T00:00:00"/>
    <n v="76.2"/>
    <s v="cbse"/>
    <n v="2008"/>
    <n v="72.8"/>
    <s v="cbse"/>
    <n v="3944"/>
    <x v="1"/>
    <x v="0"/>
    <x v="12"/>
    <n v="73.03"/>
    <n v="3944"/>
    <n v="1"/>
    <x v="3"/>
    <x v="3"/>
    <n v="585"/>
    <n v="555"/>
    <n v="545"/>
    <n v="0.37605958665154499"/>
    <n v="495"/>
    <n v="300"/>
    <n v="-1"/>
    <n v="-1"/>
    <n v="-1"/>
    <n v="-1"/>
    <n v="-1"/>
    <n v="-0.4173"/>
    <n v="0.1888"/>
    <n v="-0.63429999999999997"/>
    <n v="-1.2302999999999999"/>
    <n v="0.54190000000000005"/>
    <n v="225000"/>
    <x v="1"/>
    <x v="0"/>
    <n v="561.66666666666663"/>
  </r>
  <r>
    <n v="1092890"/>
    <x v="1"/>
    <d v="1992-06-20T00:00:00"/>
    <n v="82.8"/>
    <s v="state board"/>
    <n v="2009"/>
    <n v="89.2"/>
    <s v="state board"/>
    <n v="8128"/>
    <x v="1"/>
    <x v="0"/>
    <x v="6"/>
    <n v="75"/>
    <n v="8128"/>
    <n v="0"/>
    <x v="3"/>
    <x v="0"/>
    <n v="405"/>
    <n v="395"/>
    <n v="500"/>
    <n v="0.88162006953017702"/>
    <n v="705"/>
    <n v="420"/>
    <n v="-1"/>
    <n v="-1"/>
    <n v="-1"/>
    <n v="-1"/>
    <n v="-1"/>
    <n v="-0.30270000000000002"/>
    <n v="-0.1206"/>
    <n v="0.31740000000000002"/>
    <n v="-0.36120000000000002"/>
    <n v="-0.28589999999999999"/>
    <n v="310000"/>
    <x v="0"/>
    <x v="0"/>
    <n v="433.33333333333331"/>
  </r>
  <r>
    <n v="631799"/>
    <x v="1"/>
    <d v="1991-06-14T00:00:00"/>
    <n v="78.599999999999994"/>
    <s v="state board"/>
    <n v="2009"/>
    <n v="88.5"/>
    <s v="state board"/>
    <n v="11530"/>
    <x v="1"/>
    <x v="0"/>
    <x v="10"/>
    <n v="73"/>
    <n v="11530"/>
    <n v="0"/>
    <x v="7"/>
    <x v="0"/>
    <n v="500"/>
    <n v="495"/>
    <n v="575"/>
    <n v="0.75837988302350401"/>
    <n v="455"/>
    <n v="333"/>
    <n v="-1"/>
    <n v="-1"/>
    <n v="473"/>
    <n v="-1"/>
    <n v="-1"/>
    <n v="-2.1698"/>
    <n v="-4.2831000000000001"/>
    <n v="-1.8344"/>
    <n v="-0.1076"/>
    <n v="-2.9685999999999999"/>
    <n v="200000"/>
    <x v="1"/>
    <x v="0"/>
    <n v="523.33333333333337"/>
  </r>
  <r>
    <n v="391116"/>
    <x v="1"/>
    <d v="1991-05-17T00:00:00"/>
    <n v="65.56"/>
    <s v="up board"/>
    <n v="2008"/>
    <n v="55.54"/>
    <s v="up board"/>
    <n v="356"/>
    <x v="1"/>
    <x v="0"/>
    <x v="7"/>
    <n v="72.39"/>
    <n v="356"/>
    <n v="1"/>
    <x v="9"/>
    <x v="3"/>
    <n v="405"/>
    <n v="525"/>
    <n v="525"/>
    <n v="0.84312372666574198"/>
    <n v="515"/>
    <n v="-1"/>
    <n v="-1"/>
    <n v="-1"/>
    <n v="-1"/>
    <n v="-1"/>
    <n v="-1"/>
    <n v="-0.1082"/>
    <n v="-8.4199999999999997E-2"/>
    <n v="-0.27139999999999997"/>
    <n v="-0.17269999999999999"/>
    <n v="-0.60350000000000004"/>
    <n v="350000"/>
    <x v="0"/>
    <x v="0"/>
    <n v="485"/>
  </r>
  <r>
    <n v="656053"/>
    <x v="0"/>
    <d v="1990-09-19T00:00:00"/>
    <n v="94.24"/>
    <s v="state board"/>
    <n v="2009"/>
    <n v="91"/>
    <s v="state board"/>
    <n v="3423"/>
    <x v="1"/>
    <x v="0"/>
    <x v="1"/>
    <n v="82.3"/>
    <n v="3423"/>
    <n v="0"/>
    <x v="9"/>
    <x v="0"/>
    <n v="455"/>
    <n v="645"/>
    <n v="635"/>
    <n v="0.81941652983588797"/>
    <n v="505"/>
    <n v="-1"/>
    <n v="-1"/>
    <n v="-1"/>
    <n v="-1"/>
    <n v="-1"/>
    <n v="-1"/>
    <n v="-0.44629999999999997"/>
    <n v="0.87839999999999996"/>
    <n v="-0.91220000000000001"/>
    <n v="-0.4879"/>
    <n v="-0.86080000000000001"/>
    <n v="305000"/>
    <x v="0"/>
    <x v="0"/>
    <n v="578.33333333333337"/>
  </r>
  <r>
    <n v="642997"/>
    <x v="1"/>
    <d v="1992-06-17T00:00:00"/>
    <n v="86"/>
    <s v="cbse"/>
    <n v="2009"/>
    <n v="65"/>
    <s v="cbse"/>
    <n v="6874"/>
    <x v="1"/>
    <x v="0"/>
    <x v="5"/>
    <n v="61"/>
    <n v="6874"/>
    <n v="0"/>
    <x v="14"/>
    <x v="0"/>
    <n v="615"/>
    <n v="545"/>
    <n v="750"/>
    <n v="0.63597875645679403"/>
    <n v="445"/>
    <n v="-1"/>
    <n v="-1"/>
    <n v="-1"/>
    <n v="-1"/>
    <n v="-1"/>
    <n v="-1"/>
    <n v="0.99"/>
    <n v="1.5444"/>
    <n v="0.16370000000000001"/>
    <n v="-0.74150000000000005"/>
    <n v="1.0553999999999999"/>
    <n v="110000"/>
    <x v="1"/>
    <x v="0"/>
    <n v="636.66666666666663"/>
  </r>
  <r>
    <n v="49508"/>
    <x v="1"/>
    <d v="1984-09-19T00:00:00"/>
    <n v="72"/>
    <s v="mp board"/>
    <n v="2005"/>
    <n v="61.2"/>
    <s v="mp board"/>
    <n v="3477"/>
    <x v="1"/>
    <x v="0"/>
    <x v="7"/>
    <n v="66.3"/>
    <n v="3477"/>
    <n v="0"/>
    <x v="13"/>
    <x v="6"/>
    <n v="345"/>
    <n v="335"/>
    <n v="345"/>
    <n v="0.19015340560101801"/>
    <n v="315"/>
    <n v="-1"/>
    <n v="-1"/>
    <n v="-1"/>
    <n v="-1"/>
    <n v="-1"/>
    <n v="-1"/>
    <n v="-0.26279999999999998"/>
    <n v="-1.6313"/>
    <n v="6.5000000000000002E-2"/>
    <n v="0.66049999999999998"/>
    <n v="-0.28749999999999998"/>
    <n v="415000"/>
    <x v="0"/>
    <x v="0"/>
    <n v="341.66666666666669"/>
  </r>
  <r>
    <n v="868791"/>
    <x v="1"/>
    <d v="1993-05-19T00:00:00"/>
    <n v="83.6"/>
    <s v="state board"/>
    <n v="2010"/>
    <n v="89.91"/>
    <s v="state board"/>
    <n v="8888"/>
    <x v="1"/>
    <x v="0"/>
    <x v="5"/>
    <n v="80.010000000000005"/>
    <n v="8888"/>
    <n v="0"/>
    <x v="3"/>
    <x v="1"/>
    <n v="545"/>
    <n v="610"/>
    <n v="705"/>
    <n v="0.62264291584993803"/>
    <n v="445"/>
    <n v="-1"/>
    <n v="407"/>
    <n v="-1"/>
    <n v="-1"/>
    <n v="-1"/>
    <n v="-1"/>
    <n v="1.5644"/>
    <n v="0.71189999999999998"/>
    <n v="1.5469999999999999"/>
    <n v="-2.1360000000000001"/>
    <n v="-9.4299999999999995E-2"/>
    <n v="325000"/>
    <x v="0"/>
    <x v="0"/>
    <n v="620"/>
  </r>
  <r>
    <n v="432156"/>
    <x v="1"/>
    <d v="1990-07-02T00:00:00"/>
    <n v="80.2"/>
    <n v="0"/>
    <n v="2007"/>
    <n v="91.9"/>
    <n v="0"/>
    <n v="3838"/>
    <x v="1"/>
    <x v="0"/>
    <x v="5"/>
    <n v="62"/>
    <n v="3838"/>
    <n v="0"/>
    <x v="7"/>
    <x v="2"/>
    <n v="465"/>
    <n v="425"/>
    <n v="465"/>
    <n v="0.90148957137103303"/>
    <n v="545"/>
    <n v="-1"/>
    <n v="-1"/>
    <n v="-1"/>
    <n v="-1"/>
    <n v="-1"/>
    <n v="-1"/>
    <n v="1.5919999999999901"/>
    <n v="3.2800000000000003E-2"/>
    <n v="-5.3699999999999998E-2"/>
    <n v="-0.64280000000000004"/>
    <n v="0.34439999999999998"/>
    <n v="290000"/>
    <x v="1"/>
    <x v="0"/>
    <n v="451.66666666666669"/>
  </r>
  <r>
    <n v="471396"/>
    <x v="1"/>
    <d v="1991-09-12T00:00:00"/>
    <n v="82.2"/>
    <s v="cbse"/>
    <n v="2009"/>
    <n v="82.4"/>
    <s v="cbse"/>
    <n v="57"/>
    <x v="1"/>
    <x v="0"/>
    <x v="4"/>
    <n v="73"/>
    <n v="57"/>
    <n v="0"/>
    <x v="8"/>
    <x v="0"/>
    <n v="515"/>
    <n v="565"/>
    <n v="505"/>
    <n v="0.607034038145014"/>
    <n v="-1"/>
    <n v="-1"/>
    <n v="-1"/>
    <n v="409"/>
    <n v="-1"/>
    <n v="-1"/>
    <n v="-1"/>
    <n v="0.66459999999999997"/>
    <n v="1.4368000000000001"/>
    <n v="-0.34399999999999997"/>
    <n v="-1.1128"/>
    <n v="0.3049"/>
    <n v="245000"/>
    <x v="1"/>
    <x v="0"/>
    <n v="528.33333333333337"/>
  </r>
  <r>
    <n v="640581"/>
    <x v="0"/>
    <d v="1991-09-25T00:00:00"/>
    <n v="77.8"/>
    <s v="cbse"/>
    <n v="2009"/>
    <n v="79.400000000000006"/>
    <s v="cbse"/>
    <n v="1622"/>
    <x v="1"/>
    <x v="0"/>
    <x v="7"/>
    <n v="80"/>
    <n v="1622"/>
    <n v="0"/>
    <x v="13"/>
    <x v="0"/>
    <n v="520"/>
    <n v="655"/>
    <n v="825"/>
    <n v="0.76567358123401097"/>
    <n v="485"/>
    <n v="-1"/>
    <n v="-1"/>
    <n v="-1"/>
    <n v="-1"/>
    <n v="-1"/>
    <n v="-1"/>
    <n v="0.27179999999999999"/>
    <n v="1.0448999999999999"/>
    <n v="0.01"/>
    <n v="-0.86819999999999997"/>
    <n v="0.28889999999999999"/>
    <n v="360000"/>
    <x v="0"/>
    <x v="0"/>
    <n v="666.66666666666663"/>
  </r>
  <r>
    <n v="466888"/>
    <x v="0"/>
    <d v="1990-11-30T00:00:00"/>
    <n v="79"/>
    <s v="cbse"/>
    <n v="2008"/>
    <n v="62.2"/>
    <s v="cbse"/>
    <n v="7977"/>
    <x v="1"/>
    <x v="0"/>
    <x v="7"/>
    <n v="76.3"/>
    <n v="7977"/>
    <n v="0"/>
    <x v="1"/>
    <x v="3"/>
    <n v="485"/>
    <n v="445"/>
    <n v="435"/>
    <n v="0.86468541337008498"/>
    <n v="525"/>
    <n v="-1"/>
    <n v="-1"/>
    <n v="-1"/>
    <n v="-1"/>
    <n v="-1"/>
    <n v="-1"/>
    <n v="0.81920000000000004"/>
    <n v="0.26679999999999998"/>
    <n v="-0.27139999999999997"/>
    <n v="-0.4078"/>
    <n v="-0.1295"/>
    <n v="325000"/>
    <x v="0"/>
    <x v="0"/>
    <n v="455"/>
  </r>
  <r>
    <n v="796891"/>
    <x v="0"/>
    <d v="1992-07-08T00:00:00"/>
    <n v="93"/>
    <s v="cbse"/>
    <n v="2010"/>
    <n v="89.4"/>
    <s v="cbse"/>
    <n v="13136"/>
    <x v="0"/>
    <x v="0"/>
    <x v="1"/>
    <n v="80.599999999999994"/>
    <n v="13136"/>
    <n v="1"/>
    <x v="12"/>
    <x v="1"/>
    <n v="545"/>
    <n v="585"/>
    <n v="575"/>
    <n v="0.99123062526287098"/>
    <n v="575"/>
    <n v="-1"/>
    <n v="592"/>
    <n v="-1"/>
    <n v="-1"/>
    <n v="-1"/>
    <n v="-1"/>
    <n v="-1.54E-2"/>
    <n v="1.2114"/>
    <n v="0.93220000000000003"/>
    <n v="1.5404"/>
    <n v="0.86370000000000002"/>
    <n v="300000"/>
    <x v="0"/>
    <x v="0"/>
    <n v="568.33333333333337"/>
  </r>
  <r>
    <n v="541286"/>
    <x v="1"/>
    <d v="1990-10-02T00:00:00"/>
    <n v="76"/>
    <s v="cbse"/>
    <n v="2008"/>
    <n v="79"/>
    <s v="cbse"/>
    <n v="11476"/>
    <x v="1"/>
    <x v="0"/>
    <x v="7"/>
    <n v="73"/>
    <n v="11476"/>
    <n v="1"/>
    <x v="9"/>
    <x v="0"/>
    <n v="580"/>
    <n v="580"/>
    <n v="840"/>
    <n v="0.73579570922465598"/>
    <n v="475"/>
    <n v="-1"/>
    <n v="-1"/>
    <n v="-1"/>
    <n v="-1"/>
    <n v="-1"/>
    <n v="-1"/>
    <n v="-0.26279999999999998"/>
    <n v="1.1248"/>
    <n v="0.38169999999999998"/>
    <n v="0.5323"/>
    <n v="0.4234"/>
    <n v="415000"/>
    <x v="0"/>
    <x v="0"/>
    <n v="666.66666666666663"/>
  </r>
  <r>
    <n v="670672"/>
    <x v="1"/>
    <d v="1990-07-15T00:00:00"/>
    <n v="66.599999999999994"/>
    <s v="cbse"/>
    <n v="2008"/>
    <n v="58.2"/>
    <s v="cbse"/>
    <n v="7564"/>
    <x v="1"/>
    <x v="0"/>
    <x v="1"/>
    <n v="66.7"/>
    <n v="7564"/>
    <n v="0"/>
    <x v="8"/>
    <x v="0"/>
    <n v="465"/>
    <n v="525"/>
    <n v="470"/>
    <n v="0.86468541337008498"/>
    <n v="525"/>
    <n v="-1"/>
    <n v="-1"/>
    <n v="-1"/>
    <n v="-1"/>
    <n v="-1"/>
    <n v="-1"/>
    <n v="-0.30270000000000002"/>
    <n v="4.5900000000000003E-2"/>
    <n v="0.93220000000000003"/>
    <n v="0.90659999999999996"/>
    <n v="1.2470000000000001"/>
    <n v="280000"/>
    <x v="1"/>
    <x v="0"/>
    <n v="486.66666666666669"/>
  </r>
  <r>
    <n v="856700"/>
    <x v="1"/>
    <d v="1991-06-08T00:00:00"/>
    <n v="89.12"/>
    <s v="state board"/>
    <n v="2009"/>
    <n v="65"/>
    <s v="state board"/>
    <n v="6575"/>
    <x v="1"/>
    <x v="0"/>
    <x v="10"/>
    <n v="65.239999999999995"/>
    <n v="6575"/>
    <n v="1"/>
    <x v="9"/>
    <x v="0"/>
    <n v="370"/>
    <n v="410"/>
    <n v="470"/>
    <n v="0.29876912856399401"/>
    <n v="325"/>
    <n v="-1"/>
    <n v="315"/>
    <n v="-1"/>
    <n v="356"/>
    <n v="-1"/>
    <n v="-1"/>
    <n v="0.27179999999999999"/>
    <n v="1.2114"/>
    <n v="1.3933"/>
    <n v="1.4136"/>
    <n v="-0.28589999999999999"/>
    <n v="200000"/>
    <x v="1"/>
    <x v="0"/>
    <n v="416.66666666666669"/>
  </r>
  <r>
    <n v="962937"/>
    <x v="1"/>
    <d v="1991-10-16T00:00:00"/>
    <n v="88.8"/>
    <s v="cbse"/>
    <n v="2010"/>
    <n v="70.040000000000006"/>
    <s v="cbse"/>
    <n v="14716"/>
    <x v="1"/>
    <x v="0"/>
    <x v="5"/>
    <n v="76"/>
    <n v="14716"/>
    <n v="0"/>
    <x v="10"/>
    <x v="1"/>
    <n v="650"/>
    <n v="680"/>
    <n v="485"/>
    <n v="0.35653648772447499"/>
    <n v="415"/>
    <n v="-1"/>
    <n v="346"/>
    <n v="-1"/>
    <n v="-1"/>
    <n v="-1"/>
    <n v="-1"/>
    <n v="-1.1644000000000001"/>
    <n v="4.5900000000000003E-2"/>
    <n v="0.16370000000000001"/>
    <n v="-0.2344"/>
    <n v="-1.244"/>
    <n v="325000"/>
    <x v="0"/>
    <x v="0"/>
    <n v="605"/>
  </r>
  <r>
    <n v="1119098"/>
    <x v="0"/>
    <d v="1993-05-28T00:00:00"/>
    <n v="74"/>
    <s v="board of secendary education orissa"/>
    <n v="2011"/>
    <n v="73"/>
    <s v="scte vt orissa"/>
    <n v="5818"/>
    <x v="1"/>
    <x v="0"/>
    <x v="1"/>
    <n v="68"/>
    <n v="5818"/>
    <n v="0"/>
    <x v="10"/>
    <x v="1"/>
    <n v="440"/>
    <n v="470"/>
    <n v="200"/>
    <n v="0.23780283983757"/>
    <n v="195"/>
    <n v="-1"/>
    <n v="315"/>
    <n v="-1"/>
    <n v="-1"/>
    <n v="-1"/>
    <n v="-1"/>
    <n v="1.2771999999999999"/>
    <n v="1.3778999999999999"/>
    <n v="1.0859000000000001"/>
    <n v="1.0333000000000001"/>
    <n v="1.0553999999999999"/>
    <n v="180000"/>
    <x v="1"/>
    <x v="0"/>
    <n v="370"/>
  </r>
  <r>
    <n v="204287"/>
    <x v="0"/>
    <d v="1989-09-04T00:00:00"/>
    <n v="88"/>
    <n v="0"/>
    <n v="2007"/>
    <n v="88"/>
    <n v="0"/>
    <n v="6327"/>
    <x v="1"/>
    <x v="0"/>
    <x v="6"/>
    <n v="73"/>
    <n v="6327"/>
    <n v="0"/>
    <x v="7"/>
    <x v="2"/>
    <n v="334"/>
    <n v="425"/>
    <n v="605"/>
    <n v="0.82466640067133201"/>
    <n v="285"/>
    <n v="400"/>
    <n v="-1"/>
    <n v="-1"/>
    <n v="-1"/>
    <n v="233"/>
    <n v="-1"/>
    <n v="0.66459999999999997"/>
    <n v="0.3448"/>
    <n v="0.38169999999999998"/>
    <n v="-1.3478000000000001"/>
    <n v="0.81830000000000003"/>
    <n v="480000"/>
    <x v="0"/>
    <x v="0"/>
    <n v="454.66666666666669"/>
  </r>
  <r>
    <n v="955427"/>
    <x v="0"/>
    <d v="1992-10-18T00:00:00"/>
    <n v="66.599999999999994"/>
    <s v="icse"/>
    <n v="2010"/>
    <n v="67.3"/>
    <s v="icse"/>
    <n v="17244"/>
    <x v="1"/>
    <x v="0"/>
    <x v="6"/>
    <n v="71.08"/>
    <n v="17244"/>
    <n v="0"/>
    <x v="1"/>
    <x v="1"/>
    <n v="395"/>
    <n v="390"/>
    <n v="555"/>
    <n v="0.493596387301038"/>
    <n v="365"/>
    <n v="324"/>
    <n v="-1"/>
    <n v="-1"/>
    <n v="-1"/>
    <n v="388"/>
    <n v="-1"/>
    <n v="-1.54E-2"/>
    <n v="-0.28710000000000002"/>
    <n v="0.01"/>
    <n v="0.2727"/>
    <n v="0.28889999999999999"/>
    <n v="180000"/>
    <x v="1"/>
    <x v="0"/>
    <n v="446.66666666666669"/>
  </r>
  <r>
    <n v="1208205"/>
    <x v="1"/>
    <d v="1991-02-28T00:00:00"/>
    <n v="62.5"/>
    <s v="state board"/>
    <n v="2008"/>
    <n v="60"/>
    <s v="state board"/>
    <n v="8297"/>
    <x v="1"/>
    <x v="0"/>
    <x v="6"/>
    <n v="72"/>
    <n v="8297"/>
    <n v="1"/>
    <x v="5"/>
    <x v="1"/>
    <n v="465"/>
    <n v="540"/>
    <n v="465"/>
    <n v="0.11213943820740301"/>
    <n v="335"/>
    <n v="228"/>
    <n v="-1"/>
    <n v="-1"/>
    <n v="-1"/>
    <n v="-1"/>
    <n v="-1"/>
    <n v="-0.44629999999999997"/>
    <n v="-0.78659999999999997"/>
    <n v="-0.4511"/>
    <n v="-0.995"/>
    <n v="-1.0524"/>
    <n v="165000"/>
    <x v="1"/>
    <x v="0"/>
    <n v="490"/>
  </r>
  <r>
    <n v="1194293"/>
    <x v="1"/>
    <d v="1991-11-24T00:00:00"/>
    <n v="75"/>
    <s v="state board"/>
    <n v="2010"/>
    <n v="49"/>
    <s v="state board"/>
    <n v="4758"/>
    <x v="1"/>
    <x v="0"/>
    <x v="13"/>
    <n v="60.96"/>
    <n v="4758"/>
    <n v="1"/>
    <x v="9"/>
    <x v="1"/>
    <n v="500"/>
    <n v="425"/>
    <n v="295"/>
    <n v="0.14478988948246199"/>
    <n v="395"/>
    <n v="-1"/>
    <n v="284"/>
    <n v="-1"/>
    <n v="-1"/>
    <n v="-1"/>
    <n v="-1"/>
    <n v="-1.54E-2"/>
    <n v="1.0448999999999999"/>
    <n v="0.47110000000000002"/>
    <n v="-0.2344"/>
    <n v="-1.244"/>
    <n v="120000"/>
    <x v="1"/>
    <x v="0"/>
    <n v="406.66666666666669"/>
  </r>
  <r>
    <n v="932813"/>
    <x v="0"/>
    <d v="1992-03-16T00:00:00"/>
    <n v="75.599999999999994"/>
    <s v="icse"/>
    <n v="2010"/>
    <n v="84"/>
    <s v="icse"/>
    <n v="6874"/>
    <x v="1"/>
    <x v="0"/>
    <x v="1"/>
    <n v="75.599999999999994"/>
    <n v="6874"/>
    <n v="0"/>
    <x v="14"/>
    <x v="1"/>
    <n v="675"/>
    <n v="570"/>
    <n v="630"/>
    <n v="0.86468541337008498"/>
    <n v="525"/>
    <n v="-1"/>
    <n v="-1"/>
    <n v="-1"/>
    <n v="-1"/>
    <n v="-1"/>
    <n v="-1"/>
    <n v="0.41549999999999998"/>
    <n v="0.5454"/>
    <n v="0.93220000000000003"/>
    <n v="-0.2344"/>
    <n v="-9.4299999999999995E-2"/>
    <n v="325000"/>
    <x v="0"/>
    <x v="0"/>
    <n v="625"/>
  </r>
  <r>
    <n v="222887"/>
    <x v="1"/>
    <d v="1989-10-08T00:00:00"/>
    <n v="86.33"/>
    <s v="rbse"/>
    <n v="2007"/>
    <n v="86.8"/>
    <s v="cbse"/>
    <n v="1003"/>
    <x v="1"/>
    <x v="0"/>
    <x v="7"/>
    <n v="68.52"/>
    <n v="1003"/>
    <n v="1"/>
    <x v="12"/>
    <x v="2"/>
    <n v="475"/>
    <n v="485"/>
    <n v="554"/>
    <n v="0.94211655148500795"/>
    <n v="575"/>
    <n v="-1"/>
    <n v="-1"/>
    <n v="-1"/>
    <n v="-1"/>
    <n v="-1"/>
    <n v="-1"/>
    <n v="-0.4173"/>
    <n v="-1.9953000000000001"/>
    <n v="0.67200000000000004"/>
    <n v="1.2374000000000001"/>
    <n v="-0.9194"/>
    <n v="360000"/>
    <x v="0"/>
    <x v="0"/>
    <n v="504.66666666666669"/>
  </r>
  <r>
    <n v="357365"/>
    <x v="1"/>
    <d v="1991-04-10T00:00:00"/>
    <n v="89.4"/>
    <s v="cbse"/>
    <n v="2008"/>
    <n v="82.4"/>
    <s v="cbse"/>
    <n v="527"/>
    <x v="1"/>
    <x v="0"/>
    <x v="7"/>
    <n v="72.680000000000007"/>
    <n v="527"/>
    <n v="0"/>
    <x v="8"/>
    <x v="3"/>
    <n v="684"/>
    <n v="605"/>
    <n v="645"/>
    <n v="0.90148957137103303"/>
    <n v="545"/>
    <n v="-1"/>
    <n v="-1"/>
    <n v="-1"/>
    <n v="-1"/>
    <n v="-1"/>
    <n v="-1"/>
    <n v="-0.26279999999999998"/>
    <n v="0.38379999999999997"/>
    <n v="-1.2511000000000001"/>
    <n v="-0.87780000000000002"/>
    <n v="0.97629999999999995"/>
    <n v="265000"/>
    <x v="1"/>
    <x v="0"/>
    <n v="644.66666666666663"/>
  </r>
  <r>
    <n v="1203568"/>
    <x v="0"/>
    <d v="1993-04-20T00:00:00"/>
    <n v="96.8"/>
    <s v="cbse"/>
    <n v="2010"/>
    <n v="92.3"/>
    <s v="cbse"/>
    <n v="7701"/>
    <x v="1"/>
    <x v="0"/>
    <x v="2"/>
    <n v="81"/>
    <n v="7701"/>
    <n v="0"/>
    <x v="10"/>
    <x v="1"/>
    <n v="630"/>
    <n v="570"/>
    <n v="605"/>
    <n v="0.94327215786655505"/>
    <n v="425"/>
    <n v="452"/>
    <n v="-1"/>
    <n v="-1"/>
    <n v="-1"/>
    <n v="-1"/>
    <n v="-1"/>
    <n v="0.12820000000000001"/>
    <n v="0.71189999999999998"/>
    <n v="0.47110000000000002"/>
    <n v="-0.995"/>
    <n v="1.0553999999999999"/>
    <n v="300000"/>
    <x v="0"/>
    <x v="0"/>
    <n v="601.66666666666663"/>
  </r>
  <r>
    <n v="929961"/>
    <x v="1"/>
    <d v="1991-08-14T00:00:00"/>
    <n v="81"/>
    <s v="cbse"/>
    <n v="2009"/>
    <n v="67"/>
    <s v="cbse"/>
    <n v="10266"/>
    <x v="1"/>
    <x v="0"/>
    <x v="13"/>
    <n v="65"/>
    <n v="10266"/>
    <n v="1"/>
    <x v="9"/>
    <x v="1"/>
    <n v="430"/>
    <n v="340"/>
    <n v="415"/>
    <n v="0.74475835400893897"/>
    <n v="475"/>
    <n v="-1"/>
    <n v="438"/>
    <n v="-1"/>
    <n v="-1"/>
    <n v="-1"/>
    <n v="-1"/>
    <n v="-1.0207999999999999"/>
    <n v="-0.95309999999999995"/>
    <n v="0.01"/>
    <n v="1.0333000000000001"/>
    <n v="-0.86080000000000001"/>
    <n v="240000"/>
    <x v="1"/>
    <x v="0"/>
    <n v="395"/>
  </r>
  <r>
    <n v="278972"/>
    <x v="1"/>
    <d v="1988-08-25T00:00:00"/>
    <n v="73.400000000000006"/>
    <s v="cbse"/>
    <n v="2006"/>
    <n v="67"/>
    <s v="cbse"/>
    <n v="4971"/>
    <x v="1"/>
    <x v="0"/>
    <x v="21"/>
    <n v="63.2"/>
    <n v="4971"/>
    <n v="0"/>
    <x v="1"/>
    <x v="2"/>
    <n v="515"/>
    <n v="475"/>
    <n v="625"/>
    <n v="0.82466640067133201"/>
    <n v="-1"/>
    <n v="400"/>
    <n v="-1"/>
    <n v="-1"/>
    <n v="-1"/>
    <n v="260"/>
    <n v="-1"/>
    <n v="1.2827999999999999"/>
    <n v="-0.59130000000000005"/>
    <n v="-0.92449999999999999"/>
    <n v="-0.99529999999999996"/>
    <n v="-1.0773999999999999"/>
    <n v="300000"/>
    <x v="0"/>
    <x v="0"/>
    <n v="538.33333333333337"/>
  </r>
  <r>
    <n v="814673"/>
    <x v="1"/>
    <d v="1989-10-13T00:00:00"/>
    <n v="69"/>
    <s v="cbse"/>
    <n v="2007"/>
    <n v="61"/>
    <s v="cbse"/>
    <n v="183"/>
    <x v="1"/>
    <x v="0"/>
    <x v="5"/>
    <n v="62"/>
    <n v="183"/>
    <n v="1"/>
    <x v="12"/>
    <x v="0"/>
    <n v="300"/>
    <n v="385"/>
    <n v="340"/>
    <n v="0.19015340560101801"/>
    <n v="315"/>
    <n v="-1"/>
    <n v="-1"/>
    <n v="-1"/>
    <n v="-1"/>
    <n v="-1"/>
    <n v="-1"/>
    <n v="0.27179999999999999"/>
    <n v="-1.1195999999999999"/>
    <n v="0.16370000000000001"/>
    <n v="1.4136"/>
    <n v="-0.28589999999999999"/>
    <n v="200000"/>
    <x v="1"/>
    <x v="0"/>
    <n v="341.66666666666669"/>
  </r>
  <r>
    <n v="389358"/>
    <x v="1"/>
    <d v="1988-08-17T00:00:00"/>
    <n v="59.7"/>
    <s v="bihar school examination board"/>
    <n v="2005"/>
    <n v="54"/>
    <s v="bihar intermediate education council"/>
    <n v="7557"/>
    <x v="1"/>
    <x v="2"/>
    <x v="8"/>
    <n v="82"/>
    <n v="7557"/>
    <n v="1"/>
    <x v="0"/>
    <x v="3"/>
    <n v="445"/>
    <n v="455"/>
    <n v="565"/>
    <n v="0.81941652983588797"/>
    <n v="505"/>
    <n v="-1"/>
    <n v="-1"/>
    <n v="-1"/>
    <n v="-1"/>
    <n v="-1"/>
    <n v="-1"/>
    <n v="-1.4992000000000001"/>
    <n v="-0.74729999999999996"/>
    <n v="-0.48909999999999998"/>
    <n v="1.3549"/>
    <n v="-1.4723999999999999"/>
    <n v="180000"/>
    <x v="1"/>
    <x v="0"/>
    <n v="488.33333333333331"/>
  </r>
  <r>
    <n v="728009"/>
    <x v="1"/>
    <d v="1989-05-17T00:00:00"/>
    <n v="77"/>
    <s v="cbse"/>
    <n v="2007"/>
    <n v="60.2"/>
    <s v="cbse"/>
    <n v="4971"/>
    <x v="1"/>
    <x v="0"/>
    <x v="5"/>
    <n v="68.5"/>
    <n v="4971"/>
    <n v="0"/>
    <x v="1"/>
    <x v="3"/>
    <n v="570"/>
    <n v="475"/>
    <n v="500"/>
    <n v="0.48834797678271402"/>
    <n v="405"/>
    <n v="-1"/>
    <n v="-1"/>
    <n v="-1"/>
    <n v="-1"/>
    <n v="-1"/>
    <n v="-1"/>
    <n v="-1.54E-2"/>
    <n v="-2.1185999999999998"/>
    <n v="0.16370000000000001"/>
    <n v="1.6672"/>
    <n v="-1.6273"/>
    <n v="405000"/>
    <x v="0"/>
    <x v="0"/>
    <n v="515"/>
  </r>
  <r>
    <n v="1152098"/>
    <x v="1"/>
    <d v="1990-12-19T00:00:00"/>
    <n v="79"/>
    <s v="state board"/>
    <n v="2008"/>
    <n v="74"/>
    <s v="state board"/>
    <n v="4979"/>
    <x v="1"/>
    <x v="0"/>
    <x v="10"/>
    <n v="76.099999999999994"/>
    <n v="4979"/>
    <n v="0"/>
    <x v="5"/>
    <x v="0"/>
    <n v="595"/>
    <n v="510"/>
    <n v="585"/>
    <n v="0.193768441980019"/>
    <n v="-1"/>
    <n v="-1"/>
    <n v="-1"/>
    <n v="-1"/>
    <n v="324"/>
    <n v="-1"/>
    <n v="-1"/>
    <n v="-1.0207999999999999"/>
    <n v="-0.28710000000000002"/>
    <n v="-0.2974"/>
    <n v="1.2868999999999999"/>
    <n v="0.48049999999999998"/>
    <n v="170000"/>
    <x v="1"/>
    <x v="0"/>
    <n v="563.33333333333337"/>
  </r>
  <r>
    <n v="625434"/>
    <x v="1"/>
    <d v="1991-10-28T00:00:00"/>
    <n v="92.83"/>
    <s v="cbse"/>
    <n v="2009"/>
    <n v="88"/>
    <s v="cbse"/>
    <n v="9019"/>
    <x v="1"/>
    <x v="0"/>
    <x v="10"/>
    <n v="74.959999999999994"/>
    <n v="9019"/>
    <n v="0"/>
    <x v="8"/>
    <x v="0"/>
    <n v="650"/>
    <n v="645"/>
    <n v="680"/>
    <n v="0.99615597092758701"/>
    <n v="-1"/>
    <n v="-1"/>
    <n v="-1"/>
    <n v="-1"/>
    <n v="660"/>
    <n v="-1"/>
    <n v="-1"/>
    <n v="0.12820000000000001"/>
    <n v="4.5900000000000003E-2"/>
    <n v="-0.14369999999999999"/>
    <n v="-0.2344"/>
    <n v="9.7299999999999998E-2"/>
    <n v="565000"/>
    <x v="0"/>
    <x v="0"/>
    <n v="658.33333333333337"/>
  </r>
  <r>
    <n v="298284"/>
    <x v="1"/>
    <d v="1990-07-18T00:00:00"/>
    <n v="86"/>
    <s v="state board"/>
    <n v="2008"/>
    <n v="75"/>
    <s v="state board"/>
    <n v="7586"/>
    <x v="1"/>
    <x v="0"/>
    <x v="5"/>
    <n v="79"/>
    <n v="7586"/>
    <n v="0"/>
    <x v="3"/>
    <x v="3"/>
    <n v="445"/>
    <n v="355"/>
    <n v="385"/>
    <n v="0.52592258425205496"/>
    <n v="415"/>
    <n v="-1"/>
    <n v="-1"/>
    <n v="-1"/>
    <n v="-1"/>
    <n v="-1"/>
    <n v="-1"/>
    <n v="-1.0355000000000001"/>
    <n v="-0.90329999999999999"/>
    <n v="0.52690000000000003"/>
    <n v="6.2300000000000001E-2"/>
    <n v="0.18640000000000001"/>
    <n v="540000"/>
    <x v="0"/>
    <x v="0"/>
    <n v="395"/>
  </r>
  <r>
    <n v="910069"/>
    <x v="1"/>
    <d v="1993-05-07T00:00:00"/>
    <n v="89"/>
    <s v="state board"/>
    <n v="2010"/>
    <n v="82.2"/>
    <s v="state board"/>
    <n v="4042"/>
    <x v="1"/>
    <x v="0"/>
    <x v="1"/>
    <n v="72.400000000000006"/>
    <n v="4042"/>
    <n v="0"/>
    <x v="3"/>
    <x v="1"/>
    <n v="450"/>
    <n v="510"/>
    <n v="575"/>
    <n v="0.62264291584993803"/>
    <n v="505"/>
    <n v="-1"/>
    <n v="407"/>
    <n v="-1"/>
    <n v="-1"/>
    <n v="-1"/>
    <n v="-1"/>
    <n v="0.84630000000000005"/>
    <n v="0.87839999999999996"/>
    <n v="1.7007000000000001"/>
    <n v="-1.1217999999999999"/>
    <n v="0.86370000000000002"/>
    <n v="420000"/>
    <x v="0"/>
    <x v="0"/>
    <n v="511.66666666666669"/>
  </r>
  <r>
    <n v="192591"/>
    <x v="1"/>
    <d v="1990-03-26T00:00:00"/>
    <n v="83"/>
    <s v="apssc"/>
    <n v="2007"/>
    <n v="87.3"/>
    <s v="apbie"/>
    <n v="5003"/>
    <x v="1"/>
    <x v="0"/>
    <x v="12"/>
    <n v="71.67"/>
    <n v="5003"/>
    <n v="0"/>
    <x v="7"/>
    <x v="2"/>
    <n v="554"/>
    <n v="515"/>
    <n v="725"/>
    <n v="0.91077016424602197"/>
    <n v="445"/>
    <n v="433"/>
    <n v="-1"/>
    <n v="-1"/>
    <n v="-1"/>
    <n v="-1"/>
    <n v="-1"/>
    <n v="-0.26279999999999998"/>
    <n v="0.65680000000000005"/>
    <n v="0.81710000000000005"/>
    <n v="0.88480000000000003"/>
    <n v="-1.7093"/>
    <n v="500000"/>
    <x v="0"/>
    <x v="0"/>
    <n v="598"/>
  </r>
  <r>
    <n v="619651"/>
    <x v="0"/>
    <d v="1988-08-12T00:00:00"/>
    <n v="70.400000000000006"/>
    <s v="state board"/>
    <n v="2006"/>
    <n v="53.6"/>
    <s v="state board"/>
    <n v="275"/>
    <x v="1"/>
    <x v="2"/>
    <x v="8"/>
    <n v="76.5"/>
    <n v="275"/>
    <n v="1"/>
    <x v="9"/>
    <x v="0"/>
    <n v="430"/>
    <n v="525"/>
    <n v="560"/>
    <n v="0.95224557292430301"/>
    <n v="585"/>
    <n v="-1"/>
    <n v="-1"/>
    <n v="-1"/>
    <n v="-1"/>
    <n v="-1"/>
    <n v="-1"/>
    <n v="1.1335999999999999"/>
    <n v="1.0448999999999999"/>
    <n v="1.5469999999999999"/>
    <n v="-0.1076"/>
    <n v="1.6302000000000001"/>
    <n v="180000"/>
    <x v="1"/>
    <x v="0"/>
    <n v="505"/>
  </r>
  <r>
    <n v="1194679"/>
    <x v="0"/>
    <d v="1993-02-28T00:00:00"/>
    <n v="80"/>
    <s v="cbse"/>
    <n v="2010"/>
    <n v="91.7"/>
    <s v="state board"/>
    <n v="2999"/>
    <x v="1"/>
    <x v="0"/>
    <x v="6"/>
    <n v="69.3"/>
    <n v="2999"/>
    <n v="0"/>
    <x v="7"/>
    <x v="1"/>
    <n v="605"/>
    <n v="545"/>
    <n v="525"/>
    <n v="0.94327215786655505"/>
    <n v="275"/>
    <n v="452"/>
    <n v="-1"/>
    <n v="-1"/>
    <n v="-1"/>
    <n v="-1"/>
    <n v="-1"/>
    <n v="-0.30270000000000002"/>
    <n v="4.5900000000000003E-2"/>
    <n v="0.77849999999999997"/>
    <n v="-1.2485999999999999"/>
    <n v="0.67210000000000003"/>
    <n v="145000"/>
    <x v="1"/>
    <x v="0"/>
    <n v="558.33333333333337"/>
  </r>
  <r>
    <n v="896584"/>
    <x v="0"/>
    <d v="1990-12-01T00:00:00"/>
    <n v="79"/>
    <s v="icse"/>
    <n v="2008"/>
    <n v="73"/>
    <s v="icse"/>
    <n v="3678"/>
    <x v="1"/>
    <x v="0"/>
    <x v="1"/>
    <n v="75"/>
    <n v="3678"/>
    <n v="1"/>
    <x v="12"/>
    <x v="0"/>
    <n v="685"/>
    <n v="535"/>
    <n v="605"/>
    <n v="0.35653648772447499"/>
    <n v="365"/>
    <n v="-1"/>
    <n v="346"/>
    <n v="-1"/>
    <n v="-1"/>
    <n v="-1"/>
    <n v="-1"/>
    <n v="1.7081"/>
    <n v="1.3778999999999999"/>
    <n v="1.2396"/>
    <n v="-1.2485999999999999"/>
    <n v="1.0553999999999999"/>
    <n v="100000"/>
    <x v="1"/>
    <x v="0"/>
    <n v="608.33333333333337"/>
  </r>
  <r>
    <n v="295355"/>
    <x v="1"/>
    <d v="1990-05-20T00:00:00"/>
    <n v="83.3"/>
    <s v="matriculation"/>
    <n v="2007"/>
    <n v="83.3"/>
    <s v="state board"/>
    <n v="1034"/>
    <x v="1"/>
    <x v="0"/>
    <x v="6"/>
    <n v="76.599999999999994"/>
    <n v="1034"/>
    <n v="0"/>
    <x v="3"/>
    <x v="2"/>
    <n v="435"/>
    <n v="325"/>
    <n v="405"/>
    <n v="0.69447932770846299"/>
    <n v="145"/>
    <n v="366"/>
    <n v="-1"/>
    <n v="-1"/>
    <n v="-1"/>
    <n v="473"/>
    <n v="-1"/>
    <n v="-1.3447"/>
    <n v="3.2800000000000003E-2"/>
    <n v="-1.2148000000000001"/>
    <n v="0.17979999999999999"/>
    <n v="-1.2354000000000001"/>
    <n v="110000"/>
    <x v="1"/>
    <x v="0"/>
    <n v="388.33333333333331"/>
  </r>
  <r>
    <n v="827775"/>
    <x v="1"/>
    <d v="1992-04-27T00:00:00"/>
    <n v="82.6"/>
    <s v="cbse"/>
    <n v="2010"/>
    <n v="88"/>
    <s v="cbse"/>
    <n v="47"/>
    <x v="0"/>
    <x v="0"/>
    <x v="31"/>
    <n v="76.260000000000005"/>
    <n v="47"/>
    <n v="1"/>
    <x v="0"/>
    <x v="1"/>
    <n v="745"/>
    <n v="575"/>
    <n v="680"/>
    <n v="0.75537512089554804"/>
    <n v="-1"/>
    <n v="-1"/>
    <n v="-1"/>
    <n v="446"/>
    <n v="-1"/>
    <n v="-1"/>
    <n v="-1"/>
    <n v="-0.159"/>
    <n v="0.21240000000000001"/>
    <n v="-0.75849999999999995"/>
    <n v="0.77980000000000005"/>
    <n v="0.67210000000000003"/>
    <n v="325000"/>
    <x v="0"/>
    <x v="0"/>
    <n v="666.66666666666663"/>
  </r>
  <r>
    <n v="358631"/>
    <x v="0"/>
    <d v="1990-07-31T00:00:00"/>
    <n v="83"/>
    <s v="mp"/>
    <n v="2008"/>
    <n v="82"/>
    <s v="mp"/>
    <n v="3905"/>
    <x v="1"/>
    <x v="0"/>
    <x v="7"/>
    <n v="73.5"/>
    <n v="3905"/>
    <n v="0"/>
    <x v="13"/>
    <x v="3"/>
    <n v="485"/>
    <n v="465"/>
    <n v="565"/>
    <n v="0.76567358123401097"/>
    <n v="485"/>
    <n v="-1"/>
    <n v="-1"/>
    <n v="-1"/>
    <n v="-1"/>
    <n v="-1"/>
    <n v="-1"/>
    <n v="-2.4266000000000001"/>
    <n v="-1.0592999999999999"/>
    <n v="-2.0855999999999999"/>
    <n v="-0.4078"/>
    <n v="-1.2354000000000001"/>
    <n v="375000"/>
    <x v="0"/>
    <x v="0"/>
    <n v="505"/>
  </r>
  <r>
    <n v="108231"/>
    <x v="0"/>
    <d v="1987-01-07T00:00:00"/>
    <n v="61"/>
    <s v="ssc"/>
    <n v="2004"/>
    <n v="53"/>
    <s v="intermideate"/>
    <n v="1029"/>
    <x v="1"/>
    <x v="2"/>
    <x v="8"/>
    <n v="69"/>
    <n v="1029"/>
    <n v="1"/>
    <x v="6"/>
    <x v="4"/>
    <n v="355"/>
    <n v="315"/>
    <n v="435"/>
    <n v="0.60005718233834104"/>
    <n v="435"/>
    <n v="-1"/>
    <n v="-1"/>
    <n v="-1"/>
    <n v="-1"/>
    <n v="-1"/>
    <n v="-1"/>
    <n v="-0.26279999999999998"/>
    <n v="-1.3713"/>
    <n v="9.1399999999999995E-2"/>
    <n v="0.17979999999999999"/>
    <n v="0.50239999999999996"/>
    <n v="1200000"/>
    <x v="2"/>
    <x v="0"/>
    <n v="368.33333333333331"/>
  </r>
  <r>
    <n v="342176"/>
    <x v="1"/>
    <d v="1989-03-16T00:00:00"/>
    <n v="91.4"/>
    <n v="0"/>
    <n v="2007"/>
    <n v="93"/>
    <n v="0"/>
    <n v="2563"/>
    <x v="1"/>
    <x v="0"/>
    <x v="7"/>
    <n v="79.56"/>
    <n v="2563"/>
    <n v="0"/>
    <x v="14"/>
    <x v="3"/>
    <n v="705"/>
    <n v="505"/>
    <n v="635"/>
    <n v="0.94211655148500795"/>
    <n v="575"/>
    <n v="-1"/>
    <n v="-1"/>
    <n v="-1"/>
    <n v="-1"/>
    <n v="-1"/>
    <n v="-1"/>
    <n v="-0.26279999999999998"/>
    <n v="-0.27929999999999999"/>
    <n v="0.38169999999999998"/>
    <n v="1.1198299999999899"/>
    <n v="-0.16899999999999901"/>
    <n v="515000"/>
    <x v="0"/>
    <x v="0"/>
    <n v="615"/>
  </r>
  <r>
    <n v="791334"/>
    <x v="0"/>
    <d v="1991-09-05T00:00:00"/>
    <n v="84"/>
    <s v="icse"/>
    <n v="2009"/>
    <n v="87"/>
    <s v="icse"/>
    <n v="8161"/>
    <x v="1"/>
    <x v="0"/>
    <x v="1"/>
    <n v="80.3"/>
    <n v="8161"/>
    <n v="0"/>
    <x v="1"/>
    <x v="0"/>
    <n v="615"/>
    <n v="470"/>
    <n v="470"/>
    <n v="0.93037060720269105"/>
    <n v="565"/>
    <n v="-1"/>
    <n v="-1"/>
    <n v="-1"/>
    <n v="-1"/>
    <n v="-1"/>
    <n v="-1"/>
    <n v="-1.54E-2"/>
    <n v="0.71189999999999998"/>
    <n v="1.2396"/>
    <n v="-0.74150000000000005"/>
    <n v="1.2470000000000001"/>
    <n v="60000"/>
    <x v="1"/>
    <x v="0"/>
    <n v="518.33333333333337"/>
  </r>
  <r>
    <n v="963688"/>
    <x v="1"/>
    <d v="1993-10-09T00:00:00"/>
    <n v="70"/>
    <s v="state board"/>
    <n v="2010"/>
    <n v="74"/>
    <s v="state board"/>
    <n v="7269"/>
    <x v="1"/>
    <x v="0"/>
    <x v="6"/>
    <n v="65"/>
    <n v="7269"/>
    <n v="1"/>
    <x v="6"/>
    <x v="1"/>
    <n v="430"/>
    <n v="365"/>
    <n v="255"/>
    <n v="0.11213943820740301"/>
    <n v="-1"/>
    <n v="228"/>
    <n v="-1"/>
    <n v="-1"/>
    <n v="-1"/>
    <n v="313"/>
    <n v="-1"/>
    <n v="0.27179999999999999"/>
    <n v="-0.28710000000000002"/>
    <n v="0.16370000000000001"/>
    <n v="0.39950000000000002"/>
    <n v="0.48049999999999998"/>
    <n v="150000"/>
    <x v="1"/>
    <x v="0"/>
    <n v="350"/>
  </r>
  <r>
    <n v="615766"/>
    <x v="1"/>
    <d v="1991-10-30T00:00:00"/>
    <n v="79.400000000000006"/>
    <s v="cbse"/>
    <n v="2009"/>
    <n v="60.2"/>
    <s v="cbse"/>
    <n v="272"/>
    <x v="1"/>
    <x v="0"/>
    <x v="1"/>
    <n v="72"/>
    <n v="272"/>
    <n v="0"/>
    <x v="4"/>
    <x v="1"/>
    <n v="510"/>
    <n v="570"/>
    <n v="735"/>
    <n v="0.84224832225783597"/>
    <n v="475"/>
    <n v="-1"/>
    <n v="469"/>
    <n v="-1"/>
    <n v="-1"/>
    <n v="-1"/>
    <n v="-1"/>
    <n v="0.84630000000000005"/>
    <n v="0.37890000000000001"/>
    <n v="-1.8344"/>
    <n v="-0.74150000000000005"/>
    <n v="9.7299999999999998E-2"/>
    <n v="450000"/>
    <x v="0"/>
    <x v="0"/>
    <n v="605"/>
  </r>
  <r>
    <n v="141813"/>
    <x v="1"/>
    <d v="1986-01-31T00:00:00"/>
    <n v="70.5"/>
    <n v="0"/>
    <n v="2005"/>
    <n v="54.5"/>
    <n v="0"/>
    <n v="1569"/>
    <x v="1"/>
    <x v="0"/>
    <x v="7"/>
    <n v="57"/>
    <n v="1569"/>
    <n v="0"/>
    <x v="24"/>
    <x v="4"/>
    <n v="315"/>
    <n v="394"/>
    <n v="355"/>
    <n v="0.19015340560101801"/>
    <n v="315"/>
    <n v="-1"/>
    <n v="-1"/>
    <n v="-1"/>
    <n v="-1"/>
    <n v="-1"/>
    <n v="-1"/>
    <n v="0.35549999999999998"/>
    <n v="-0.1232"/>
    <n v="0.67200000000000004"/>
    <n v="1.9423999999999999"/>
    <n v="-0.28749999999999998"/>
    <n v="175000"/>
    <x v="1"/>
    <x v="0"/>
    <n v="354.66666666666669"/>
  </r>
  <r>
    <n v="1292126"/>
    <x v="1"/>
    <d v="1991-08-25T00:00:00"/>
    <n v="64.400000000000006"/>
    <s v="cbse"/>
    <n v="2009"/>
    <n v="65.599999999999994"/>
    <s v="cbse"/>
    <n v="1920"/>
    <x v="1"/>
    <x v="0"/>
    <x v="5"/>
    <n v="63.5"/>
    <n v="1920"/>
    <n v="0"/>
    <x v="1"/>
    <x v="1"/>
    <n v="335"/>
    <n v="530"/>
    <n v="575"/>
    <n v="0.76567358123401097"/>
    <n v="485"/>
    <n v="-1"/>
    <n v="-1"/>
    <n v="-1"/>
    <n v="-1"/>
    <n v="-1"/>
    <n v="-1"/>
    <n v="-0.73350000000000004"/>
    <n v="-0.28710000000000002"/>
    <n v="0.31740000000000002"/>
    <n v="1.794"/>
    <n v="9.7299999999999998E-2"/>
    <n v="150000"/>
    <x v="1"/>
    <x v="0"/>
    <n v="480"/>
  </r>
  <r>
    <n v="121686"/>
    <x v="1"/>
    <d v="1989-05-23T00:00:00"/>
    <n v="93.4"/>
    <s v="state board"/>
    <n v="2006"/>
    <n v="89.08"/>
    <s v="state board"/>
    <n v="2460"/>
    <x v="1"/>
    <x v="0"/>
    <x v="7"/>
    <n v="80.27"/>
    <n v="2460"/>
    <n v="0"/>
    <x v="3"/>
    <x v="4"/>
    <n v="465"/>
    <n v="385"/>
    <n v="625"/>
    <n v="0.60005718233834104"/>
    <n v="435"/>
    <n v="-1"/>
    <n v="-1"/>
    <n v="-1"/>
    <n v="-1"/>
    <n v="-1"/>
    <n v="-1"/>
    <n v="0.97370000000000001"/>
    <n v="0.65680000000000005"/>
    <n v="0.81710000000000005"/>
    <n v="-0.99529999999999996"/>
    <n v="0.18640000000000001"/>
    <n v="415000"/>
    <x v="0"/>
    <x v="0"/>
    <n v="491.66666666666669"/>
  </r>
  <r>
    <n v="602377"/>
    <x v="0"/>
    <d v="1992-08-21T00:00:00"/>
    <n v="91.5"/>
    <s v="state board"/>
    <n v="2009"/>
    <n v="93.8"/>
    <s v="state board"/>
    <n v="11509"/>
    <x v="0"/>
    <x v="0"/>
    <x v="7"/>
    <n v="74.099999999999994"/>
    <n v="11509"/>
    <n v="1"/>
    <x v="6"/>
    <x v="0"/>
    <n v="380"/>
    <n v="535"/>
    <n v="530"/>
    <n v="0.52592258425205496"/>
    <n v="415"/>
    <n v="-1"/>
    <n v="-1"/>
    <n v="-1"/>
    <n v="-1"/>
    <n v="-1"/>
    <n v="-1"/>
    <n v="-1.0207999999999999"/>
    <n v="0.21240000000000001"/>
    <n v="0.47110000000000002"/>
    <n v="0.2727"/>
    <n v="-9.4299999999999995E-2"/>
    <n v="270000"/>
    <x v="1"/>
    <x v="0"/>
    <n v="481.66666666666669"/>
  </r>
  <r>
    <n v="1026255"/>
    <x v="0"/>
    <d v="1992-07-08T00:00:00"/>
    <n v="86.67"/>
    <s v="cbse"/>
    <n v="2010"/>
    <n v="74.3"/>
    <s v="state board"/>
    <n v="1373"/>
    <x v="1"/>
    <x v="0"/>
    <x v="6"/>
    <n v="79"/>
    <n v="1373"/>
    <n v="0"/>
    <x v="10"/>
    <x v="1"/>
    <n v="710"/>
    <n v="650"/>
    <n v="500"/>
    <n v="0.493596387301038"/>
    <n v="455"/>
    <n v="324"/>
    <n v="-1"/>
    <n v="-1"/>
    <n v="-1"/>
    <n v="-1"/>
    <n v="-1"/>
    <n v="0.55910000000000004"/>
    <n v="0.87839999999999996"/>
    <n v="0.47110000000000002"/>
    <n v="-0.61470000000000002"/>
    <n v="-9.4299999999999995E-2"/>
    <n v="325000"/>
    <x v="0"/>
    <x v="0"/>
    <n v="620"/>
  </r>
  <r>
    <n v="1066385"/>
    <x v="0"/>
    <d v="1992-02-17T00:00:00"/>
    <n v="87"/>
    <s v="cbse"/>
    <n v="2009"/>
    <n v="64"/>
    <s v="cbse"/>
    <n v="13128"/>
    <x v="1"/>
    <x v="0"/>
    <x v="1"/>
    <n v="68"/>
    <n v="13128"/>
    <n v="1"/>
    <x v="0"/>
    <x v="0"/>
    <n v="535"/>
    <n v="580"/>
    <n v="260"/>
    <n v="0.48674700843819302"/>
    <n v="505"/>
    <n v="-1"/>
    <n v="376"/>
    <n v="-1"/>
    <n v="-1"/>
    <n v="-1"/>
    <n v="-1"/>
    <n v="-0.159"/>
    <n v="0.5454"/>
    <n v="0.62480000000000002"/>
    <n v="-0.1076"/>
    <n v="1.2470000000000001"/>
    <n v="240000"/>
    <x v="1"/>
    <x v="0"/>
    <n v="458.33333333333331"/>
  </r>
  <r>
    <n v="124198"/>
    <x v="0"/>
    <d v="1987-12-05T00:00:00"/>
    <n v="62.26"/>
    <n v="0"/>
    <n v="2007"/>
    <n v="78.88"/>
    <n v="0"/>
    <n v="1329"/>
    <x v="1"/>
    <x v="0"/>
    <x v="2"/>
    <n v="60.68"/>
    <n v="1329"/>
    <n v="1"/>
    <x v="2"/>
    <x v="4"/>
    <n v="515"/>
    <n v="325"/>
    <n v="415"/>
    <n v="0.985461394326131"/>
    <n v="-1"/>
    <n v="500"/>
    <n v="-1"/>
    <n v="-1"/>
    <n v="-1"/>
    <n v="-1"/>
    <n v="-1"/>
    <n v="1.2827999999999999"/>
    <n v="-0.74729999999999996"/>
    <n v="-0.92449999999999999"/>
    <n v="0.29730000000000001"/>
    <n v="-0.9194"/>
    <n v="100000"/>
    <x v="1"/>
    <x v="0"/>
    <n v="418.33333333333331"/>
  </r>
  <r>
    <n v="239943"/>
    <x v="0"/>
    <d v="1989-08-01T00:00:00"/>
    <n v="93.43"/>
    <n v="0"/>
    <n v="2007"/>
    <n v="55.66"/>
    <n v="0"/>
    <n v="1866"/>
    <x v="1"/>
    <x v="0"/>
    <x v="6"/>
    <n v="67.760000000000005"/>
    <n v="1866"/>
    <n v="1"/>
    <x v="9"/>
    <x v="2"/>
    <n v="705"/>
    <n v="595"/>
    <n v="375"/>
    <n v="5.8792800008353401E-2"/>
    <n v="375"/>
    <n v="200"/>
    <n v="-1"/>
    <n v="-1"/>
    <n v="-1"/>
    <n v="260"/>
    <n v="-1"/>
    <n v="0.66459999999999997"/>
    <n v="0.1888"/>
    <n v="0.2366"/>
    <n v="-0.87780000000000002"/>
    <n v="-0.1295"/>
    <n v="475000"/>
    <x v="0"/>
    <x v="0"/>
    <n v="558.33333333333337"/>
  </r>
  <r>
    <n v="48796"/>
    <x v="1"/>
    <d v="1984-07-25T00:00:00"/>
    <n v="77"/>
    <s v="mp board"/>
    <n v="2002"/>
    <n v="66"/>
    <s v="mp board"/>
    <n v="2832"/>
    <x v="1"/>
    <x v="2"/>
    <x v="8"/>
    <n v="70"/>
    <n v="2832"/>
    <n v="0"/>
    <x v="13"/>
    <x v="6"/>
    <n v="335"/>
    <n v="355"/>
    <n v="295"/>
    <n v="0.79358061454850604"/>
    <n v="495"/>
    <n v="-1"/>
    <n v="-1"/>
    <n v="-1"/>
    <n v="-1"/>
    <n v="-1"/>
    <n v="-1"/>
    <n v="4.6399999999999997E-2"/>
    <n v="0.50080000000000002"/>
    <n v="-5.3699999999999998E-2"/>
    <n v="-0.4078"/>
    <n v="0.6603"/>
    <n v="680000"/>
    <x v="2"/>
    <x v="0"/>
    <n v="328.33333333333331"/>
  </r>
  <r>
    <n v="1241846"/>
    <x v="0"/>
    <d v="1991-12-10T00:00:00"/>
    <n v="82"/>
    <s v="state board"/>
    <n v="2010"/>
    <n v="71.400000000000006"/>
    <s v="state board"/>
    <n v="11153"/>
    <x v="1"/>
    <x v="0"/>
    <x v="22"/>
    <n v="82.5"/>
    <n v="11153"/>
    <n v="1"/>
    <x v="5"/>
    <x v="1"/>
    <n v="580"/>
    <n v="570"/>
    <n v="475"/>
    <n v="0.60064395944660798"/>
    <n v="455"/>
    <n v="-1"/>
    <n v="-1"/>
    <n v="-1"/>
    <n v="-1"/>
    <n v="-1"/>
    <n v="-1"/>
    <n v="0.70269999999999999"/>
    <n v="0.87839999999999996"/>
    <n v="0.62480000000000002"/>
    <n v="1.9199999999999998E-2"/>
    <n v="0.86370000000000002"/>
    <n v="175000"/>
    <x v="1"/>
    <x v="0"/>
    <n v="541.66666666666663"/>
  </r>
  <r>
    <n v="1037121"/>
    <x v="1"/>
    <d v="1989-10-12T00:00:00"/>
    <n v="86"/>
    <s v="cbse"/>
    <n v="2008"/>
    <n v="87.4"/>
    <s v="cbse"/>
    <n v="9072"/>
    <x v="1"/>
    <x v="0"/>
    <x v="2"/>
    <n v="90"/>
    <n v="9072"/>
    <n v="0"/>
    <x v="10"/>
    <x v="0"/>
    <n v="630"/>
    <n v="565"/>
    <n v="655"/>
    <n v="0.99729896786652805"/>
    <n v="595"/>
    <n v="548"/>
    <n v="-1"/>
    <n v="-1"/>
    <n v="-1"/>
    <n v="-1"/>
    <n v="-1"/>
    <n v="-1.4517"/>
    <n v="-0.1206"/>
    <n v="-1.5269999999999999"/>
    <n v="1.2868999999999999"/>
    <n v="-1.0524"/>
    <n v="325000"/>
    <x v="0"/>
    <x v="0"/>
    <n v="616.66666666666663"/>
  </r>
  <r>
    <n v="225191"/>
    <x v="1"/>
    <d v="1988-04-05T00:00:00"/>
    <n v="81.5"/>
    <s v="rbse"/>
    <n v="2006"/>
    <n v="73.69"/>
    <s v="rbse"/>
    <n v="9699"/>
    <x v="1"/>
    <x v="0"/>
    <x v="6"/>
    <n v="64.53"/>
    <n v="9699"/>
    <n v="1"/>
    <x v="12"/>
    <x v="2"/>
    <n v="405"/>
    <n v="365"/>
    <n v="425"/>
    <n v="0.96060325199705299"/>
    <n v="175"/>
    <n v="466"/>
    <n v="-1"/>
    <n v="-1"/>
    <n v="-1"/>
    <n v="393"/>
    <n v="-1"/>
    <n v="-0.57189999999999996"/>
    <n v="-1.2153"/>
    <n v="0.2366"/>
    <n v="0.29730000000000001"/>
    <n v="-1.5512999999999999"/>
    <n v="150000"/>
    <x v="1"/>
    <x v="0"/>
    <n v="398.33333333333331"/>
  </r>
  <r>
    <n v="1124992"/>
    <x v="1"/>
    <d v="1992-10-10T00:00:00"/>
    <n v="88.5"/>
    <s v="state board"/>
    <n v="2010"/>
    <n v="94.1"/>
    <s v="state board"/>
    <n v="10986"/>
    <x v="1"/>
    <x v="0"/>
    <x v="6"/>
    <n v="73.2"/>
    <n v="10986"/>
    <n v="1"/>
    <x v="6"/>
    <x v="1"/>
    <n v="510"/>
    <n v="485"/>
    <n v="460"/>
    <n v="0.207392169717661"/>
    <n v="-1"/>
    <n v="260"/>
    <n v="284"/>
    <n v="-1"/>
    <n v="-1"/>
    <n v="-1"/>
    <n v="-1"/>
    <n v="1.1335999999999999"/>
    <n v="-0.4536"/>
    <n v="0.01"/>
    <n v="-2.5163000000000002"/>
    <n v="-0.28589999999999999"/>
    <n v="140000"/>
    <x v="1"/>
    <x v="0"/>
    <n v="485"/>
  </r>
  <r>
    <n v="557677"/>
    <x v="1"/>
    <d v="1990-08-08T00:00:00"/>
    <n v="77"/>
    <s v="up board , allahabad"/>
    <n v="2007"/>
    <n v="64"/>
    <s v="up board , allahabad"/>
    <n v="9037"/>
    <x v="1"/>
    <x v="0"/>
    <x v="6"/>
    <n v="70"/>
    <n v="9037"/>
    <n v="0"/>
    <x v="1"/>
    <x v="3"/>
    <n v="475"/>
    <n v="585"/>
    <n v="560"/>
    <n v="0.53838689298509601"/>
    <n v="-1"/>
    <n v="333"/>
    <n v="-1"/>
    <n v="-1"/>
    <n v="-1"/>
    <n v="-1"/>
    <n v="-1"/>
    <n v="0.12820000000000001"/>
    <n v="0.5454"/>
    <n v="0.77849999999999997"/>
    <n v="-0.4879"/>
    <n v="0.67210000000000003"/>
    <n v="315000"/>
    <x v="0"/>
    <x v="0"/>
    <n v="540"/>
  </r>
  <r>
    <n v="1231828"/>
    <x v="1"/>
    <d v="1990-07-01T00:00:00"/>
    <n v="79.2"/>
    <s v="state board"/>
    <n v="2008"/>
    <n v="71.900000000000006"/>
    <s v="state board"/>
    <n v="11363"/>
    <x v="1"/>
    <x v="0"/>
    <x v="4"/>
    <n v="72"/>
    <n v="11363"/>
    <n v="0"/>
    <x v="7"/>
    <x v="0"/>
    <n v="545"/>
    <n v="580"/>
    <n v="570"/>
    <n v="0.328746378624932"/>
    <n v="-1"/>
    <n v="-1"/>
    <n v="-1"/>
    <n v="346"/>
    <n v="-1"/>
    <n v="-1"/>
    <n v="-1"/>
    <n v="-0.73350000000000004"/>
    <n v="-0.1206"/>
    <n v="-0.4511"/>
    <n v="0.2727"/>
    <n v="-1.0524"/>
    <n v="335000"/>
    <x v="0"/>
    <x v="0"/>
    <n v="565"/>
  </r>
  <r>
    <n v="340244"/>
    <x v="1"/>
    <d v="1990-04-01T00:00:00"/>
    <n v="80"/>
    <s v="cbse"/>
    <n v="2008"/>
    <n v="59"/>
    <s v="cbse"/>
    <n v="10932"/>
    <x v="1"/>
    <x v="0"/>
    <x v="6"/>
    <n v="69.760000000000005"/>
    <n v="10932"/>
    <n v="0"/>
    <x v="1"/>
    <x v="0"/>
    <n v="465"/>
    <n v="475"/>
    <n v="465"/>
    <n v="0.53838689298509601"/>
    <n v="345"/>
    <n v="333"/>
    <n v="-1"/>
    <n v="-1"/>
    <n v="-1"/>
    <n v="313"/>
    <n v="-1"/>
    <n v="-1.9629000000000001"/>
    <n v="-0.1232"/>
    <n v="-0.77939999999999998"/>
    <n v="6.2229999999999903E-2"/>
    <n v="-1.2354000000000001"/>
    <n v="150000"/>
    <x v="1"/>
    <x v="0"/>
    <n v="468.33333333333331"/>
  </r>
  <r>
    <n v="1173129"/>
    <x v="1"/>
    <d v="1990-02-18T00:00:00"/>
    <n v="79.28"/>
    <s v="state board"/>
    <n v="2008"/>
    <n v="68.55"/>
    <s v="state board"/>
    <n v="13517"/>
    <x v="1"/>
    <x v="0"/>
    <x v="4"/>
    <n v="79.75"/>
    <n v="13517"/>
    <n v="0"/>
    <x v="3"/>
    <x v="0"/>
    <n v="615"/>
    <n v="640"/>
    <n v="545"/>
    <n v="0.909151943253525"/>
    <n v="-1"/>
    <n v="-1"/>
    <n v="-1"/>
    <n v="-1"/>
    <n v="-1"/>
    <n v="-1"/>
    <n v="-1"/>
    <n v="1.1335999999999999"/>
    <n v="1.2114"/>
    <n v="-1.5269999999999999"/>
    <n v="-0.995"/>
    <n v="0.86370000000000002"/>
    <n v="240000"/>
    <x v="1"/>
    <x v="0"/>
    <n v="600"/>
  </r>
  <r>
    <n v="36759"/>
    <x v="1"/>
    <d v="1989-05-12T00:00:00"/>
    <n v="78"/>
    <s v="cbse"/>
    <n v="2006"/>
    <n v="77"/>
    <s v="cbse"/>
    <n v="382"/>
    <x v="1"/>
    <x v="0"/>
    <x v="6"/>
    <n v="68.64"/>
    <n v="382"/>
    <n v="0"/>
    <x v="1"/>
    <x v="4"/>
    <n v="505"/>
    <n v="555"/>
    <n v="554"/>
    <n v="0.91077016424602197"/>
    <n v="275"/>
    <n v="433"/>
    <n v="-1"/>
    <n v="-1"/>
    <n v="-1"/>
    <n v="313"/>
    <n v="-1"/>
    <n v="-0.26279999999999998"/>
    <n v="3.2800000000000003E-2"/>
    <n v="-1.5051000000000001"/>
    <n v="-0.64280000000000004"/>
    <n v="1.1343000000000001"/>
    <n v="250000"/>
    <x v="1"/>
    <x v="0"/>
    <n v="538"/>
  </r>
  <r>
    <n v="330576"/>
    <x v="0"/>
    <d v="1991-03-01T00:00:00"/>
    <n v="86"/>
    <s v="ssc"/>
    <n v="2008"/>
    <n v="94.1"/>
    <s v="bie"/>
    <n v="8818"/>
    <x v="1"/>
    <x v="0"/>
    <x v="6"/>
    <n v="83.45"/>
    <n v="8818"/>
    <n v="1"/>
    <x v="6"/>
    <x v="3"/>
    <n v="495"/>
    <n v="505"/>
    <n v="595"/>
    <n v="0.82466640067133201"/>
    <n v="445"/>
    <n v="400"/>
    <n v="-1"/>
    <n v="-1"/>
    <n v="-1"/>
    <n v="313"/>
    <n v="-1"/>
    <n v="-0.26279999999999998"/>
    <n v="0.1888"/>
    <n v="-1.0697000000000001"/>
    <n v="-1.3478000000000001"/>
    <n v="6.7900000000000002E-2"/>
    <n v="180000"/>
    <x v="1"/>
    <x v="0"/>
    <n v="531.66666666666663"/>
  </r>
  <r>
    <n v="1089852"/>
    <x v="0"/>
    <d v="1992-05-17T00:00:00"/>
    <n v="86"/>
    <s v="state board"/>
    <n v="2009"/>
    <n v="95"/>
    <s v="state board"/>
    <n v="4726"/>
    <x v="1"/>
    <x v="0"/>
    <x v="6"/>
    <n v="78.599999999999994"/>
    <n v="4726"/>
    <n v="0"/>
    <x v="6"/>
    <x v="0"/>
    <n v="405"/>
    <n v="545"/>
    <n v="450"/>
    <n v="0.64938971484669095"/>
    <n v="375"/>
    <n v="356"/>
    <n v="-1"/>
    <n v="-1"/>
    <n v="-1"/>
    <n v="-1"/>
    <n v="-1"/>
    <n v="0.55910000000000004"/>
    <n v="-0.4536"/>
    <n v="0.01"/>
    <n v="-0.4879"/>
    <n v="0.67210000000000003"/>
    <n v="100000"/>
    <x v="1"/>
    <x v="0"/>
    <n v="466.66666666666669"/>
  </r>
  <r>
    <n v="913913"/>
    <x v="1"/>
    <d v="1992-02-09T00:00:00"/>
    <n v="68"/>
    <s v="state board"/>
    <n v="2008"/>
    <n v="53"/>
    <s v="state board"/>
    <n v="51"/>
    <x v="1"/>
    <x v="2"/>
    <x v="8"/>
    <n v="76"/>
    <n v="51"/>
    <n v="0"/>
    <x v="1"/>
    <x v="1"/>
    <n v="360"/>
    <n v="325"/>
    <n v="370"/>
    <n v="0.74475835400893897"/>
    <n v="345"/>
    <n v="-1"/>
    <n v="438"/>
    <n v="-1"/>
    <n v="-1"/>
    <n v="-1"/>
    <n v="-1"/>
    <n v="0.70269999999999999"/>
    <n v="0.21240000000000001"/>
    <n v="0.77849999999999997"/>
    <n v="-0.61470000000000002"/>
    <n v="1.4386000000000001"/>
    <n v="245000"/>
    <x v="1"/>
    <x v="0"/>
    <n v="351.66666666666669"/>
  </r>
  <r>
    <n v="342188"/>
    <x v="1"/>
    <d v="1990-11-20T00:00:00"/>
    <n v="72.8"/>
    <n v="0"/>
    <n v="2008"/>
    <n v="62.8"/>
    <n v="0"/>
    <n v="2563"/>
    <x v="1"/>
    <x v="0"/>
    <x v="5"/>
    <n v="70"/>
    <n v="2563"/>
    <n v="0"/>
    <x v="14"/>
    <x v="3"/>
    <n v="535"/>
    <n v="535"/>
    <n v="464"/>
    <n v="0.30840058286030803"/>
    <n v="355"/>
    <n v="-1"/>
    <n v="-1"/>
    <n v="-1"/>
    <n v="-1"/>
    <n v="-1"/>
    <n v="-1"/>
    <n v="-6.9599999999999995E-2"/>
    <n v="0.96879999999999999"/>
    <n v="9.1399999999999995E-2"/>
    <n v="-0.78966999999999998"/>
    <n v="0.97629999999999995"/>
    <n v="420000"/>
    <x v="0"/>
    <x v="0"/>
    <n v="511.33333333333331"/>
  </r>
  <r>
    <n v="285799"/>
    <x v="1"/>
    <d v="1989-04-01T00:00:00"/>
    <n v="78.8"/>
    <s v="mirza ahmed ali baig"/>
    <n v="2009"/>
    <n v="68.33"/>
    <s v="msbte"/>
    <n v="974"/>
    <x v="1"/>
    <x v="0"/>
    <x v="7"/>
    <n v="62"/>
    <n v="974"/>
    <n v="0"/>
    <x v="2"/>
    <x v="2"/>
    <n v="535"/>
    <n v="455"/>
    <n v="335"/>
    <n v="0.93037060720269105"/>
    <n v="565"/>
    <n v="-1"/>
    <n v="-1"/>
    <n v="-1"/>
    <n v="-1"/>
    <n v="-1"/>
    <n v="-1"/>
    <n v="-0.72640000000000005"/>
    <n v="-0.27929999999999999"/>
    <n v="0.96230000000000004"/>
    <n v="-0.76029999999999998"/>
    <n v="-1.0773999999999999"/>
    <n v="325000"/>
    <x v="0"/>
    <x v="0"/>
    <n v="441.66666666666669"/>
  </r>
  <r>
    <n v="993561"/>
    <x v="1"/>
    <d v="1991-06-30T00:00:00"/>
    <n v="91.6"/>
    <s v="state board"/>
    <n v="2009"/>
    <n v="76"/>
    <s v="state board"/>
    <n v="3725"/>
    <x v="1"/>
    <x v="0"/>
    <x v="5"/>
    <n v="70.25"/>
    <n v="3725"/>
    <n v="0"/>
    <x v="13"/>
    <x v="0"/>
    <n v="570"/>
    <n v="545"/>
    <n v="405"/>
    <n v="0.84224832225783597"/>
    <n v="445"/>
    <n v="-1"/>
    <n v="469"/>
    <n v="-1"/>
    <n v="-1"/>
    <n v="-1"/>
    <n v="-1"/>
    <n v="0.27179999999999999"/>
    <n v="-0.1206"/>
    <n v="-0.6048"/>
    <n v="-0.36120000000000002"/>
    <n v="-9.4299999999999995E-2"/>
    <n v="220000"/>
    <x v="1"/>
    <x v="0"/>
    <n v="506.66666666666669"/>
  </r>
  <r>
    <n v="345243"/>
    <x v="0"/>
    <d v="1989-03-15T00:00:00"/>
    <n v="93.6"/>
    <s v="cbse"/>
    <n v="2007"/>
    <n v="86.4"/>
    <s v="cbse"/>
    <n v="55"/>
    <x v="1"/>
    <x v="0"/>
    <x v="7"/>
    <n v="77.7"/>
    <n v="55"/>
    <n v="0"/>
    <x v="1"/>
    <x v="3"/>
    <n v="605"/>
    <n v="635"/>
    <n v="525"/>
    <n v="0.79358061454850604"/>
    <n v="495"/>
    <n v="-1"/>
    <n v="-1"/>
    <n v="-1"/>
    <n v="-1"/>
    <n v="-1"/>
    <n v="-1"/>
    <n v="-0.57189999999999996"/>
    <n v="0.1888"/>
    <n v="-0.48909999999999998"/>
    <n v="-0.40776999999999902"/>
    <n v="-0.64300000000000002"/>
    <n v="500000"/>
    <x v="0"/>
    <x v="0"/>
    <n v="588.33333333333337"/>
  </r>
  <r>
    <n v="29161"/>
    <x v="1"/>
    <d v="1989-05-31T00:00:00"/>
    <n v="64"/>
    <s v="cbse"/>
    <n v="2006"/>
    <n v="58.4"/>
    <s v="cbse"/>
    <n v="347"/>
    <x v="1"/>
    <x v="0"/>
    <x v="5"/>
    <n v="73"/>
    <n v="347"/>
    <n v="0"/>
    <x v="1"/>
    <x v="4"/>
    <n v="505"/>
    <n v="565"/>
    <n v="465"/>
    <n v="0.413838255788123"/>
    <n v="385"/>
    <n v="-1"/>
    <n v="-1"/>
    <n v="-1"/>
    <n v="-1"/>
    <n v="-1"/>
    <n v="-1"/>
    <n v="-2.2719999999999998"/>
    <n v="-0.1232"/>
    <n v="-0.77939999999999998"/>
    <n v="0.17979999999999999"/>
    <n v="0.50239999999999996"/>
    <n v="140000"/>
    <x v="1"/>
    <x v="0"/>
    <n v="511.66666666666669"/>
  </r>
  <r>
    <n v="354675"/>
    <x v="0"/>
    <d v="1990-08-30T00:00:00"/>
    <n v="78"/>
    <s v="sslc"/>
    <n v="2008"/>
    <n v="50"/>
    <s v="puc"/>
    <n v="8703"/>
    <x v="1"/>
    <x v="0"/>
    <x v="7"/>
    <n v="61"/>
    <n v="8703"/>
    <n v="0"/>
    <x v="9"/>
    <x v="3"/>
    <n v="375"/>
    <n v="425"/>
    <n v="315"/>
    <n v="0.37755141942454101"/>
    <n v="375"/>
    <n v="-1"/>
    <n v="-1"/>
    <n v="-1"/>
    <n v="-1"/>
    <n v="-1"/>
    <n v="-1"/>
    <n v="0.66459999999999997"/>
    <n v="0.81279999999999997"/>
    <n v="-0.34399999999999997"/>
    <n v="0.4148"/>
    <n v="-0.40600000000000003"/>
    <n v="300000"/>
    <x v="0"/>
    <x v="0"/>
    <n v="371.66666666666669"/>
  </r>
  <r>
    <n v="354739"/>
    <x v="1"/>
    <d v="1988-08-12T00:00:00"/>
    <n v="56"/>
    <s v="state"/>
    <n v="2009"/>
    <n v="76"/>
    <s v="board of technical education"/>
    <n v="8703"/>
    <x v="1"/>
    <x v="0"/>
    <x v="6"/>
    <n v="58.21"/>
    <n v="8703"/>
    <n v="0"/>
    <x v="9"/>
    <x v="3"/>
    <n v="375"/>
    <n v="495"/>
    <n v="435"/>
    <n v="0.69447932770846299"/>
    <n v="-1"/>
    <n v="366"/>
    <n v="-1"/>
    <n v="-1"/>
    <n v="-1"/>
    <n v="-1"/>
    <n v="-1"/>
    <n v="-1.8083"/>
    <n v="0.38379999999999997"/>
    <n v="0.27289999999999998"/>
    <n v="0.17979999999999999"/>
    <n v="-0.1295"/>
    <n v="105000"/>
    <x v="1"/>
    <x v="0"/>
    <n v="435"/>
  </r>
  <r>
    <n v="633535"/>
    <x v="0"/>
    <d v="1992-03-21T00:00:00"/>
    <n v="84.6"/>
    <s v="cbse"/>
    <n v="2009"/>
    <n v="64.7"/>
    <s v="cbse"/>
    <n v="11630"/>
    <x v="1"/>
    <x v="0"/>
    <x v="5"/>
    <n v="73"/>
    <n v="11630"/>
    <n v="0"/>
    <x v="1"/>
    <x v="0"/>
    <n v="475"/>
    <n v="595"/>
    <n v="470"/>
    <n v="0.81941652983588797"/>
    <n v="505"/>
    <n v="-1"/>
    <n v="-1"/>
    <n v="-1"/>
    <n v="-1"/>
    <n v="-1"/>
    <n v="-1"/>
    <n v="1.4208000000000001"/>
    <n v="0.71189999999999998"/>
    <n v="-0.4511"/>
    <n v="-0.995"/>
    <n v="0.86370000000000002"/>
    <n v="265000"/>
    <x v="1"/>
    <x v="0"/>
    <n v="513.33333333333337"/>
  </r>
  <r>
    <n v="803471"/>
    <x v="1"/>
    <d v="1992-03-21T00:00:00"/>
    <n v="89.2"/>
    <s v="cbse"/>
    <n v="2010"/>
    <n v="69"/>
    <s v="cbse"/>
    <n v="11790"/>
    <x v="1"/>
    <x v="0"/>
    <x v="1"/>
    <n v="67.2"/>
    <n v="11790"/>
    <n v="0"/>
    <x v="17"/>
    <x v="1"/>
    <n v="500"/>
    <n v="520"/>
    <n v="355"/>
    <n v="8.0055281340549497E-2"/>
    <n v="275"/>
    <n v="-1"/>
    <n v="253"/>
    <n v="-1"/>
    <n v="-1"/>
    <n v="-1"/>
    <n v="-1"/>
    <n v="-1.4517"/>
    <n v="-1.4525999999999999"/>
    <n v="0.47110000000000002"/>
    <n v="1.6672"/>
    <n v="-9.4299999999999995E-2"/>
    <n v="225000"/>
    <x v="1"/>
    <x v="0"/>
    <n v="458.33333333333331"/>
  </r>
  <r>
    <n v="640755"/>
    <x v="1"/>
    <d v="1992-04-10T00:00:00"/>
    <n v="78.13"/>
    <s v="state board"/>
    <n v="2009"/>
    <n v="56.12"/>
    <s v="state board"/>
    <n v="11166"/>
    <x v="1"/>
    <x v="0"/>
    <x v="6"/>
    <n v="74.599999999999994"/>
    <n v="11166"/>
    <n v="0"/>
    <x v="5"/>
    <x v="0"/>
    <n v="415"/>
    <n v="475"/>
    <n v="340"/>
    <n v="0.69447932770846299"/>
    <n v="-1"/>
    <n v="366"/>
    <n v="-1"/>
    <n v="-1"/>
    <n v="-1"/>
    <n v="-1"/>
    <n v="-1"/>
    <n v="1.4208000000000001"/>
    <n v="0.71189999999999998"/>
    <n v="0.93220000000000003"/>
    <n v="-0.1076"/>
    <n v="-0.28589999999999999"/>
    <n v="70000"/>
    <x v="1"/>
    <x v="0"/>
    <n v="410"/>
  </r>
  <r>
    <n v="345175"/>
    <x v="1"/>
    <d v="1987-10-13T00:00:00"/>
    <n v="79.16"/>
    <n v="0"/>
    <n v="2004"/>
    <n v="77.400000000000006"/>
    <n v="0"/>
    <n v="55"/>
    <x v="1"/>
    <x v="0"/>
    <x v="7"/>
    <n v="62.4"/>
    <n v="55"/>
    <n v="0"/>
    <x v="1"/>
    <x v="4"/>
    <n v="505"/>
    <n v="635"/>
    <n v="525"/>
    <n v="0.76567358123401097"/>
    <n v="485"/>
    <n v="-1"/>
    <n v="-1"/>
    <n v="-1"/>
    <n v="-1"/>
    <n v="-1"/>
    <n v="-1"/>
    <n v="-2.1175000000000002"/>
    <n v="0.14979999999999999"/>
    <n v="0.81710000000000005"/>
    <n v="-0.17277000000000001"/>
    <n v="-0.9194"/>
    <n v="2000000"/>
    <x v="2"/>
    <x v="0"/>
    <n v="555"/>
  </r>
  <r>
    <n v="60279"/>
    <x v="1"/>
    <d v="1988-03-02T00:00:00"/>
    <n v="65.2"/>
    <s v="cbse"/>
    <n v="2005"/>
    <n v="66"/>
    <s v="cbse"/>
    <n v="501"/>
    <x v="1"/>
    <x v="0"/>
    <x v="6"/>
    <n v="68.739999999999995"/>
    <n v="501"/>
    <n v="0"/>
    <x v="1"/>
    <x v="4"/>
    <n v="355"/>
    <n v="505"/>
    <n v="565"/>
    <n v="2.3312168242986299E-2"/>
    <n v="-1"/>
    <n v="166"/>
    <n v="-1"/>
    <n v="-1"/>
    <n v="-1"/>
    <n v="-1"/>
    <n v="-1"/>
    <n v="-1.1900999999999999"/>
    <n v="-0.43530000000000002"/>
    <n v="-1.3599000000000001"/>
    <n v="0.17979999999999999"/>
    <n v="0.34439999999999998"/>
    <n v="200000"/>
    <x v="1"/>
    <x v="0"/>
    <n v="475"/>
  </r>
  <r>
    <n v="1001419"/>
    <x v="1"/>
    <d v="1992-08-31T00:00:00"/>
    <n v="93"/>
    <s v="state board"/>
    <n v="2010"/>
    <n v="94"/>
    <s v="state board"/>
    <n v="1450"/>
    <x v="1"/>
    <x v="0"/>
    <x v="1"/>
    <n v="80"/>
    <n v="1450"/>
    <n v="1"/>
    <x v="6"/>
    <x v="1"/>
    <n v="525"/>
    <n v="470"/>
    <n v="570"/>
    <n v="0.97879929264142795"/>
    <n v="525"/>
    <n v="-1"/>
    <n v="561"/>
    <n v="-1"/>
    <n v="-1"/>
    <n v="-1"/>
    <n v="-1"/>
    <n v="0.41549999999999998"/>
    <n v="-0.78659999999999997"/>
    <n v="-0.2974"/>
    <n v="0.90659999999999996"/>
    <n v="-0.28589999999999999"/>
    <n v="450000"/>
    <x v="0"/>
    <x v="0"/>
    <n v="521.66666666666663"/>
  </r>
  <r>
    <n v="1251123"/>
    <x v="0"/>
    <d v="1993-02-03T00:00:00"/>
    <n v="87"/>
    <s v="state board"/>
    <n v="2010"/>
    <n v="78"/>
    <s v="state board"/>
    <n v="11548"/>
    <x v="1"/>
    <x v="0"/>
    <x v="1"/>
    <n v="71.5"/>
    <n v="11548"/>
    <n v="0"/>
    <x v="2"/>
    <x v="1"/>
    <n v="580"/>
    <n v="435"/>
    <n v="285"/>
    <n v="0.48674700843819302"/>
    <n v="365"/>
    <n v="-1"/>
    <n v="376"/>
    <n v="-1"/>
    <n v="-1"/>
    <n v="-1"/>
    <n v="-1"/>
    <n v="-1.0207999999999999"/>
    <n v="-0.4536"/>
    <n v="-1.0659000000000001"/>
    <n v="0.39950000000000002"/>
    <n v="-0.66920000000000002"/>
    <n v="95000"/>
    <x v="1"/>
    <x v="0"/>
    <n v="433.33333333333331"/>
  </r>
  <r>
    <n v="119221"/>
    <x v="1"/>
    <d v="1988-10-20T00:00:00"/>
    <n v="85.46"/>
    <s v="maharashtra board"/>
    <n v="2006"/>
    <n v="82.5"/>
    <s v="maharashtra board"/>
    <n v="1281"/>
    <x v="1"/>
    <x v="0"/>
    <x v="7"/>
    <n v="62"/>
    <n v="1281"/>
    <n v="1"/>
    <x v="2"/>
    <x v="4"/>
    <n v="495"/>
    <n v="505"/>
    <n v="625"/>
    <n v="0.98374996654107005"/>
    <n v="635"/>
    <n v="-1"/>
    <n v="-1"/>
    <n v="-1"/>
    <n v="-1"/>
    <n v="-1"/>
    <n v="-1"/>
    <n v="0.35549999999999998"/>
    <n v="-0.90329999999999999"/>
    <n v="-0.1988"/>
    <n v="-0.52529999999999999"/>
    <n v="0.34439999999999998"/>
    <n v="400000"/>
    <x v="0"/>
    <x v="0"/>
    <n v="541.66666666666663"/>
  </r>
  <r>
    <n v="1233727"/>
    <x v="1"/>
    <d v="1994-06-30T00:00:00"/>
    <n v="81"/>
    <s v="cbse"/>
    <n v="2011"/>
    <n v="80.2"/>
    <s v="cbse"/>
    <n v="272"/>
    <x v="1"/>
    <x v="0"/>
    <x v="1"/>
    <n v="77.040000000000006"/>
    <n v="272"/>
    <n v="0"/>
    <x v="4"/>
    <x v="5"/>
    <n v="370"/>
    <n v="590"/>
    <n v="605"/>
    <n v="0.99123062526287098"/>
    <n v="555"/>
    <n v="-1"/>
    <n v="592"/>
    <n v="-1"/>
    <n v="-1"/>
    <n v="-1"/>
    <n v="-1"/>
    <n v="-1.3080000000000001"/>
    <n v="0.21240000000000001"/>
    <n v="1.3933"/>
    <n v="2.9348999999999998"/>
    <n v="0.48049999999999998"/>
    <n v="300000"/>
    <x v="0"/>
    <x v="0"/>
    <n v="521.66666666666663"/>
  </r>
  <r>
    <n v="337533"/>
    <x v="1"/>
    <d v="1990-09-18T00:00:00"/>
    <n v="90.3"/>
    <s v="matriculation board"/>
    <n v="2008"/>
    <n v="96.25"/>
    <s v="state board - tamilnadu"/>
    <n v="3076"/>
    <x v="1"/>
    <x v="0"/>
    <x v="6"/>
    <n v="88.88"/>
    <n v="3076"/>
    <n v="0"/>
    <x v="3"/>
    <x v="3"/>
    <n v="505"/>
    <n v="575"/>
    <n v="585"/>
    <n v="0.124502074009537"/>
    <n v="585"/>
    <n v="233"/>
    <n v="-1"/>
    <n v="-1"/>
    <n v="-1"/>
    <n v="-1"/>
    <n v="-1"/>
    <n v="0.66459999999999997"/>
    <n v="0.8518"/>
    <n v="-0.27139999999999997"/>
    <n v="-1.23027"/>
    <n v="0.34439999999999998"/>
    <n v="450000"/>
    <x v="0"/>
    <x v="0"/>
    <n v="555"/>
  </r>
  <r>
    <n v="1026244"/>
    <x v="0"/>
    <d v="1993-08-07T00:00:00"/>
    <n v="69"/>
    <s v="icse"/>
    <n v="2010"/>
    <n v="93.6"/>
    <s v="state board"/>
    <n v="12434"/>
    <x v="1"/>
    <x v="0"/>
    <x v="6"/>
    <n v="78.3"/>
    <n v="12434"/>
    <n v="0"/>
    <x v="7"/>
    <x v="1"/>
    <n v="455"/>
    <n v="485"/>
    <n v="535"/>
    <n v="0.64938971484669095"/>
    <n v="395"/>
    <n v="356"/>
    <n v="-1"/>
    <n v="-1"/>
    <n v="-1"/>
    <n v="-1"/>
    <n v="-1"/>
    <n v="1.1335999999999999"/>
    <n v="0.87839999999999996"/>
    <n v="1.5469999999999999"/>
    <n v="-0.86819999999999997"/>
    <n v="0.48049999999999998"/>
    <n v="325000"/>
    <x v="0"/>
    <x v="0"/>
    <n v="491.66666666666669"/>
  </r>
  <r>
    <n v="533466"/>
    <x v="1"/>
    <d v="1989-09-14T00:00:00"/>
    <n v="91.67"/>
    <s v="cbse"/>
    <n v="2007"/>
    <n v="74.2"/>
    <s v="cbse"/>
    <n v="11817"/>
    <x v="1"/>
    <x v="0"/>
    <x v="16"/>
    <n v="63.8"/>
    <n v="11817"/>
    <n v="0"/>
    <x v="2"/>
    <x v="3"/>
    <n v="675"/>
    <n v="500"/>
    <n v="545"/>
    <n v="0.82466640067133201"/>
    <n v="365"/>
    <n v="400"/>
    <n v="-1"/>
    <n v="-1"/>
    <n v="-1"/>
    <n v="-1"/>
    <n v="-1"/>
    <n v="1.2827999999999999"/>
    <n v="0.96879999999999999"/>
    <n v="0.49059999999999998"/>
    <n v="0.64980000000000004"/>
    <n v="0.50239999999999996"/>
    <n v="240000"/>
    <x v="1"/>
    <x v="0"/>
    <n v="573.33333333333337"/>
  </r>
  <r>
    <n v="1052809"/>
    <x v="1"/>
    <d v="1992-01-12T00:00:00"/>
    <n v="81.38"/>
    <s v="state board"/>
    <n v="2009"/>
    <n v="67.5"/>
    <s v="state board"/>
    <n v="14417"/>
    <x v="1"/>
    <x v="0"/>
    <x v="1"/>
    <n v="61.43"/>
    <n v="14417"/>
    <n v="0"/>
    <x v="2"/>
    <x v="0"/>
    <n v="405"/>
    <n v="385"/>
    <n v="390"/>
    <n v="0.74475835400893897"/>
    <n v="435"/>
    <n v="-1"/>
    <n v="438"/>
    <n v="-1"/>
    <n v="-1"/>
    <n v="-1"/>
    <n v="-1"/>
    <n v="0.55910000000000004"/>
    <n v="-1.1195999999999999"/>
    <n v="-0.14369999999999999"/>
    <n v="1.794"/>
    <n v="-0.28589999999999999"/>
    <n v="120000"/>
    <x v="1"/>
    <x v="0"/>
    <n v="393.33333333333331"/>
  </r>
  <r>
    <n v="280764"/>
    <x v="0"/>
    <d v="1990-03-26T00:00:00"/>
    <n v="82.2"/>
    <s v="cbse"/>
    <n v="2007"/>
    <n v="72.3"/>
    <s v="cbse"/>
    <n v="57"/>
    <x v="1"/>
    <x v="0"/>
    <x v="33"/>
    <n v="63.4"/>
    <n v="57"/>
    <n v="0"/>
    <x v="8"/>
    <x v="2"/>
    <n v="595"/>
    <n v="505"/>
    <n v="455"/>
    <n v="-1"/>
    <n v="-1"/>
    <n v="-1"/>
    <n v="-1"/>
    <n v="-1"/>
    <n v="-1"/>
    <n v="-1"/>
    <n v="-1"/>
    <n v="-1.0355000000000001"/>
    <n v="-0.1232"/>
    <n v="-1.2148000000000001"/>
    <n v="6.2300000000000001E-2"/>
    <n v="0.34439999999999998"/>
    <n v="145000"/>
    <x v="1"/>
    <x v="0"/>
    <n v="518.33333333333337"/>
  </r>
  <r>
    <n v="812583"/>
    <x v="1"/>
    <d v="1985-01-15T00:00:00"/>
    <n v="46"/>
    <s v="state board"/>
    <n v="2002"/>
    <n v="56"/>
    <s v="state board"/>
    <n v="1551"/>
    <x v="1"/>
    <x v="2"/>
    <x v="8"/>
    <n v="75"/>
    <n v="1551"/>
    <n v="1"/>
    <x v="9"/>
    <x v="3"/>
    <n v="535"/>
    <n v="450"/>
    <n v="665"/>
    <n v="0.73579570922465598"/>
    <n v="475"/>
    <n v="-1"/>
    <n v="-1"/>
    <n v="-1"/>
    <n v="-1"/>
    <n v="-1"/>
    <n v="-1"/>
    <n v="0.27179999999999999"/>
    <n v="-0.1206"/>
    <n v="-0.6048"/>
    <n v="-0.86819999999999997"/>
    <n v="-0.28589999999999999"/>
    <n v="290000"/>
    <x v="1"/>
    <x v="0"/>
    <n v="550"/>
  </r>
  <r>
    <n v="1270682"/>
    <x v="1"/>
    <d v="1993-03-09T00:00:00"/>
    <n v="89.4"/>
    <s v="state board"/>
    <n v="2010"/>
    <n v="94.5"/>
    <s v="state board"/>
    <n v="551"/>
    <x v="1"/>
    <x v="0"/>
    <x v="1"/>
    <n v="74"/>
    <n v="551"/>
    <n v="0"/>
    <x v="3"/>
    <x v="1"/>
    <n v="490"/>
    <n v="445"/>
    <n v="405"/>
    <n v="8.0055281340549497E-2"/>
    <n v="385"/>
    <n v="-1"/>
    <n v="253"/>
    <n v="-1"/>
    <n v="-1"/>
    <n v="-1"/>
    <n v="-1"/>
    <n v="1.9953000000000001"/>
    <n v="1.5444"/>
    <n v="-1.2196"/>
    <n v="-1.7556"/>
    <n v="1.2470000000000001"/>
    <n v="205000"/>
    <x v="1"/>
    <x v="0"/>
    <n v="446.66666666666669"/>
  </r>
  <r>
    <n v="641222"/>
    <x v="0"/>
    <d v="1992-02-01T00:00:00"/>
    <n v="92.3"/>
    <s v="state board"/>
    <n v="2009"/>
    <n v="93.9"/>
    <s v="state board"/>
    <n v="9769"/>
    <x v="1"/>
    <x v="0"/>
    <x v="5"/>
    <n v="76.900000000000006"/>
    <n v="9769"/>
    <n v="1"/>
    <x v="6"/>
    <x v="0"/>
    <n v="465"/>
    <n v="510"/>
    <n v="635"/>
    <n v="0.76567358123401097"/>
    <n v="485"/>
    <n v="-1"/>
    <n v="-1"/>
    <n v="-1"/>
    <n v="-1"/>
    <n v="-1"/>
    <n v="-1"/>
    <n v="1.4208000000000001"/>
    <n v="1.7109000000000001"/>
    <n v="-0.14369999999999999"/>
    <n v="-1.6289"/>
    <n v="0.86370000000000002"/>
    <n v="300000"/>
    <x v="0"/>
    <x v="0"/>
    <n v="536.66666666666663"/>
  </r>
  <r>
    <n v="781274"/>
    <x v="0"/>
    <d v="1991-12-21T00:00:00"/>
    <n v="77.400000000000006"/>
    <s v="cbse"/>
    <n v="2009"/>
    <n v="81"/>
    <s v="cbse"/>
    <n v="1125"/>
    <x v="1"/>
    <x v="0"/>
    <x v="2"/>
    <n v="77.8"/>
    <n v="1125"/>
    <n v="0"/>
    <x v="10"/>
    <x v="0"/>
    <n v="415"/>
    <n v="510"/>
    <n v="590"/>
    <n v="0.64938971484669095"/>
    <n v="335"/>
    <n v="356"/>
    <n v="-1"/>
    <n v="-1"/>
    <n v="-1"/>
    <n v="-1"/>
    <n v="-1"/>
    <n v="0.41549999999999998"/>
    <n v="-0.4536"/>
    <n v="-1.5269999999999999"/>
    <n v="0.2727"/>
    <n v="-9.4299999999999995E-2"/>
    <n v="280000"/>
    <x v="1"/>
    <x v="0"/>
    <n v="505"/>
  </r>
  <r>
    <n v="352532"/>
    <x v="0"/>
    <d v="1990-06-14T00:00:00"/>
    <n v="85.46"/>
    <s v="aurangabad board"/>
    <n v="2008"/>
    <n v="90.17"/>
    <s v="aurangabad board"/>
    <n v="8148"/>
    <x v="1"/>
    <x v="0"/>
    <x v="7"/>
    <n v="67.75"/>
    <n v="8148"/>
    <n v="0"/>
    <x v="2"/>
    <x v="3"/>
    <n v="365"/>
    <n v="395"/>
    <n v="485"/>
    <n v="0.91686996110361896"/>
    <n v="555"/>
    <n v="-1"/>
    <n v="-1"/>
    <n v="-1"/>
    <n v="-1"/>
    <n v="-1"/>
    <n v="-1"/>
    <n v="1.9011"/>
    <n v="3.2800000000000003E-2"/>
    <n v="-2.1219000000000001"/>
    <n v="6.2300000000000001E-2"/>
    <n v="2.8400000000000002E-2"/>
    <n v="250000"/>
    <x v="1"/>
    <x v="0"/>
    <n v="415"/>
  </r>
  <r>
    <n v="423068"/>
    <x v="1"/>
    <d v="1989-12-01T00:00:00"/>
    <n v="65"/>
    <s v="up board"/>
    <n v="2005"/>
    <n v="75"/>
    <s v="up board"/>
    <n v="184"/>
    <x v="1"/>
    <x v="0"/>
    <x v="6"/>
    <n v="62"/>
    <n v="184"/>
    <n v="0"/>
    <x v="1"/>
    <x v="3"/>
    <n v="475"/>
    <n v="415"/>
    <n v="575"/>
    <n v="0.22948175491175499"/>
    <n v="-1"/>
    <n v="266"/>
    <n v="-1"/>
    <n v="-1"/>
    <n v="-1"/>
    <n v="340"/>
    <n v="-1"/>
    <n v="0.66459999999999997"/>
    <n v="1.4368000000000001"/>
    <n v="-1.7954000000000001"/>
    <n v="-1.4653"/>
    <n v="-5.0599999999999999E-2"/>
    <n v="195000"/>
    <x v="1"/>
    <x v="0"/>
    <n v="488.33333333333331"/>
  </r>
  <r>
    <n v="1080089"/>
    <x v="1"/>
    <d v="1991-06-09T00:00:00"/>
    <n v="89.29"/>
    <s v="state board"/>
    <n v="2008"/>
    <n v="69.599999999999994"/>
    <s v="state board"/>
    <n v="5493"/>
    <x v="1"/>
    <x v="1"/>
    <x v="1"/>
    <n v="73"/>
    <n v="5493"/>
    <n v="1"/>
    <x v="15"/>
    <x v="1"/>
    <n v="560"/>
    <n v="690"/>
    <n v="605"/>
    <n v="0.74475835400893897"/>
    <n v="465"/>
    <n v="-1"/>
    <n v="438"/>
    <n v="-1"/>
    <n v="-1"/>
    <n v="-1"/>
    <n v="-1"/>
    <n v="0.12820000000000001"/>
    <n v="0.71189999999999998"/>
    <n v="0.16370000000000001"/>
    <n v="-0.86819999999999997"/>
    <n v="1.0553999999999999"/>
    <n v="200000"/>
    <x v="1"/>
    <x v="0"/>
    <n v="618.33333333333337"/>
  </r>
  <r>
    <n v="503183"/>
    <x v="1"/>
    <d v="1991-08-10T00:00:00"/>
    <n v="86.33"/>
    <s v="state board"/>
    <n v="2009"/>
    <n v="86.33"/>
    <s v="state board"/>
    <n v="5111"/>
    <x v="1"/>
    <x v="0"/>
    <x v="5"/>
    <n v="66.930000000000007"/>
    <n v="5111"/>
    <n v="0"/>
    <x v="2"/>
    <x v="0"/>
    <n v="370"/>
    <n v="400"/>
    <n v="485"/>
    <n v="0.37755141942454101"/>
    <n v="375"/>
    <n v="-1"/>
    <n v="-1"/>
    <n v="-1"/>
    <n v="-1"/>
    <n v="-1"/>
    <n v="-1"/>
    <n v="0.2009"/>
    <n v="0.81279999999999997"/>
    <n v="0.67200000000000004"/>
    <n v="1.7074"/>
    <n v="0.54190000000000005"/>
    <n v="360000"/>
    <x v="0"/>
    <x v="0"/>
    <n v="418.33333333333331"/>
  </r>
  <r>
    <n v="624771"/>
    <x v="1"/>
    <d v="1991-12-05T00:00:00"/>
    <n v="89"/>
    <s v="state board"/>
    <n v="2009"/>
    <n v="80"/>
    <s v="state board"/>
    <n v="4233"/>
    <x v="1"/>
    <x v="0"/>
    <x v="6"/>
    <n v="64.8"/>
    <n v="4233"/>
    <n v="0"/>
    <x v="3"/>
    <x v="0"/>
    <n v="545"/>
    <n v="535"/>
    <n v="485"/>
    <n v="0.37605958665154499"/>
    <n v="285"/>
    <n v="300"/>
    <n v="-1"/>
    <n v="-1"/>
    <n v="-1"/>
    <n v="-1"/>
    <n v="-1"/>
    <n v="-0.159"/>
    <n v="-0.62009999999999998"/>
    <n v="0.31740000000000002"/>
    <n v="0.77980000000000005"/>
    <n v="-1.8189"/>
    <n v="240000"/>
    <x v="1"/>
    <x v="0"/>
    <n v="521.66666666666663"/>
  </r>
  <r>
    <n v="1203329"/>
    <x v="1"/>
    <d v="1990-04-20T00:00:00"/>
    <n v="70"/>
    <s v="icse"/>
    <n v="2008"/>
    <n v="82"/>
    <s v="icse"/>
    <n v="11154"/>
    <x v="1"/>
    <x v="0"/>
    <x v="10"/>
    <n v="82.1"/>
    <n v="11154"/>
    <n v="1"/>
    <x v="5"/>
    <x v="0"/>
    <n v="650"/>
    <n v="495"/>
    <n v="450"/>
    <n v="0.29876912856399401"/>
    <n v="355"/>
    <n v="-1"/>
    <n v="-1"/>
    <n v="-1"/>
    <n v="356"/>
    <n v="-1"/>
    <n v="-1"/>
    <n v="0.12820000000000001"/>
    <n v="0.87839999999999996"/>
    <n v="0.01"/>
    <n v="0.77980000000000005"/>
    <n v="0.48049999999999998"/>
    <n v="125000"/>
    <x v="1"/>
    <x v="0"/>
    <n v="531.66666666666663"/>
  </r>
  <r>
    <n v="320706"/>
    <x v="1"/>
    <d v="1990-04-03T00:00:00"/>
    <n v="85.3"/>
    <s v="ssc"/>
    <n v="2008"/>
    <n v="75"/>
    <s v="board of intermediate"/>
    <n v="5015"/>
    <x v="1"/>
    <x v="0"/>
    <x v="12"/>
    <n v="76"/>
    <n v="5015"/>
    <n v="0"/>
    <x v="7"/>
    <x v="3"/>
    <n v="435"/>
    <n v="475"/>
    <n v="335"/>
    <n v="0.124502074009537"/>
    <n v="395"/>
    <n v="233"/>
    <n v="-1"/>
    <n v="-1"/>
    <n v="-1"/>
    <n v="-1"/>
    <n v="-1"/>
    <n v="-0.4173"/>
    <n v="-0.43530000000000002"/>
    <n v="9.1399999999999995E-2"/>
    <n v="0.62039999999999995"/>
    <n v="-2.1833"/>
    <n v="405000"/>
    <x v="0"/>
    <x v="0"/>
    <n v="415"/>
  </r>
  <r>
    <n v="78587"/>
    <x v="1"/>
    <d v="1986-08-29T00:00:00"/>
    <n v="52"/>
    <s v="jharkhand secondary board"/>
    <n v="2004"/>
    <n v="59"/>
    <s v="jharkhand academic council"/>
    <n v="182"/>
    <x v="1"/>
    <x v="0"/>
    <x v="12"/>
    <n v="57"/>
    <n v="182"/>
    <n v="1"/>
    <x v="9"/>
    <x v="2"/>
    <n v="485"/>
    <n v="365"/>
    <n v="214"/>
    <n v="0.124502074009537"/>
    <n v="325"/>
    <n v="233"/>
    <n v="-1"/>
    <n v="-1"/>
    <n v="-1"/>
    <n v="-1"/>
    <n v="-1"/>
    <n v="-0.1082"/>
    <n v="-0.1232"/>
    <n v="0.96230000000000004"/>
    <n v="1.7074"/>
    <n v="-0.1295"/>
    <n v="255000"/>
    <x v="1"/>
    <x v="0"/>
    <n v="354.66666666666669"/>
  </r>
  <r>
    <n v="1133196"/>
    <x v="1"/>
    <d v="1991-12-17T00:00:00"/>
    <n v="76.599999999999994"/>
    <s v="cbse"/>
    <n v="2010"/>
    <n v="51"/>
    <s v="state board"/>
    <n v="15157"/>
    <x v="1"/>
    <x v="0"/>
    <x v="6"/>
    <n v="60.19"/>
    <n v="15157"/>
    <n v="1"/>
    <x v="9"/>
    <x v="1"/>
    <n v="440"/>
    <n v="455"/>
    <n v="225"/>
    <n v="0.493596387301038"/>
    <n v="145"/>
    <n v="324"/>
    <n v="-1"/>
    <n v="-1"/>
    <n v="-1"/>
    <n v="-1"/>
    <n v="-1"/>
    <n v="-1.54E-2"/>
    <n v="-0.4536"/>
    <n v="-0.75849999999999995"/>
    <n v="1.1600999999999999"/>
    <n v="-1.0524"/>
    <n v="150000"/>
    <x v="1"/>
    <x v="0"/>
    <n v="373.33333333333331"/>
  </r>
  <r>
    <n v="1093783"/>
    <x v="1"/>
    <d v="1994-03-16T00:00:00"/>
    <n v="76.5"/>
    <s v="state board"/>
    <n v="2010"/>
    <n v="66.77"/>
    <s v="state board"/>
    <n v="10991"/>
    <x v="1"/>
    <x v="0"/>
    <x v="6"/>
    <n v="69.099999999999994"/>
    <n v="10991"/>
    <n v="0"/>
    <x v="12"/>
    <x v="1"/>
    <n v="360"/>
    <n v="495"/>
    <n v="430"/>
    <n v="0.493596387301038"/>
    <n v="-1"/>
    <n v="324"/>
    <n v="-1"/>
    <n v="-1"/>
    <n v="-1"/>
    <n v="548"/>
    <n v="-1"/>
    <n v="-0.87719999999999998"/>
    <n v="-1.6191"/>
    <n v="-1.8344"/>
    <n v="0.39950000000000002"/>
    <n v="-1.244"/>
    <n v="100000"/>
    <x v="1"/>
    <x v="0"/>
    <n v="428.33333333333331"/>
  </r>
  <r>
    <n v="922200"/>
    <x v="1"/>
    <d v="1993-04-22T00:00:00"/>
    <n v="82.8"/>
    <s v="state board"/>
    <n v="2010"/>
    <n v="78.25"/>
    <s v="state board"/>
    <n v="1370"/>
    <x v="1"/>
    <x v="0"/>
    <x v="6"/>
    <n v="69"/>
    <n v="1370"/>
    <n v="0"/>
    <x v="3"/>
    <x v="1"/>
    <n v="555"/>
    <n v="460"/>
    <n v="415"/>
    <n v="4.1733195724394399E-2"/>
    <n v="375"/>
    <n v="-1"/>
    <n v="-1"/>
    <n v="-1"/>
    <n v="-1"/>
    <n v="206"/>
    <n v="-1"/>
    <n v="-0.159"/>
    <n v="1.3778999999999999"/>
    <n v="0.93220000000000003"/>
    <n v="-1.1217999999999999"/>
    <n v="0.86370000000000002"/>
    <n v="250000"/>
    <x v="1"/>
    <x v="0"/>
    <n v="476.66666666666669"/>
  </r>
  <r>
    <n v="478702"/>
    <x v="1"/>
    <d v="1990-09-03T00:00:00"/>
    <n v="75"/>
    <n v="0"/>
    <n v="2008"/>
    <n v="77"/>
    <n v="0"/>
    <n v="11986"/>
    <x v="1"/>
    <x v="0"/>
    <x v="5"/>
    <n v="55"/>
    <n v="11986"/>
    <n v="0"/>
    <x v="7"/>
    <x v="3"/>
    <n v="755"/>
    <n v="465"/>
    <n v="355"/>
    <n v="0.24545565999982899"/>
    <n v="335"/>
    <n v="-1"/>
    <n v="-1"/>
    <n v="-1"/>
    <n v="-1"/>
    <n v="-1"/>
    <n v="-1"/>
    <n v="-2.2719999999999998"/>
    <n v="-3.1263999999999998"/>
    <n v="-3.8635999999999999"/>
    <n v="0.29730000000000001"/>
    <n v="-3.6051000000000002"/>
    <n v="240000"/>
    <x v="1"/>
    <x v="0"/>
    <n v="525"/>
  </r>
  <r>
    <n v="243493"/>
    <x v="1"/>
    <d v="1990-02-12T00:00:00"/>
    <n v="81.5"/>
    <s v="wbbse"/>
    <n v="2007"/>
    <n v="72"/>
    <s v="wbchse"/>
    <n v="1906"/>
    <x v="1"/>
    <x v="0"/>
    <x v="10"/>
    <n v="75.099999999999994"/>
    <n v="1906"/>
    <n v="1"/>
    <x v="5"/>
    <x v="2"/>
    <n v="475"/>
    <n v="585"/>
    <n v="615"/>
    <n v="0.22948175491175499"/>
    <n v="-1"/>
    <n v="266"/>
    <n v="-1"/>
    <n v="-1"/>
    <n v="-1"/>
    <n v="-1"/>
    <n v="-1"/>
    <n v="-0.72640000000000005"/>
    <n v="0.65680000000000005"/>
    <n v="-2.2307999999999999"/>
    <n v="-0.52529999999999999"/>
    <n v="2.8400000000000002E-2"/>
    <n v="300000"/>
    <x v="0"/>
    <x v="0"/>
    <n v="558.33333333333337"/>
  </r>
  <r>
    <n v="682615"/>
    <x v="0"/>
    <d v="1991-03-06T00:00:00"/>
    <n v="62"/>
    <s v="cbse"/>
    <n v="2012"/>
    <n v="61"/>
    <s v="cbse"/>
    <n v="2637"/>
    <x v="1"/>
    <x v="0"/>
    <x v="7"/>
    <n v="70"/>
    <n v="2637"/>
    <n v="0"/>
    <x v="8"/>
    <x v="0"/>
    <n v="250"/>
    <n v="305"/>
    <n v="385"/>
    <n v="0.10487135986097"/>
    <n v="275"/>
    <n v="-1"/>
    <n v="-1"/>
    <n v="-1"/>
    <n v="-1"/>
    <n v="-1"/>
    <n v="-1"/>
    <n v="-0.51160000000000005"/>
    <n v="0.82289999999999996"/>
    <n v="0.88090000000000002"/>
    <n v="1.9199999999999998E-2"/>
    <n v="1.6302000000000001"/>
    <n v="300000"/>
    <x v="0"/>
    <x v="0"/>
    <n v="313.33333333333331"/>
  </r>
  <r>
    <n v="242775"/>
    <x v="1"/>
    <d v="1989-09-26T00:00:00"/>
    <n v="86"/>
    <n v="0"/>
    <n v="2007"/>
    <n v="84"/>
    <n v="0"/>
    <n v="2552"/>
    <x v="1"/>
    <x v="0"/>
    <x v="6"/>
    <n v="72"/>
    <n v="2552"/>
    <n v="0"/>
    <x v="9"/>
    <x v="2"/>
    <n v="325"/>
    <n v="345"/>
    <n v="575"/>
    <n v="5.8792800008353401E-2"/>
    <n v="425"/>
    <n v="200"/>
    <n v="-1"/>
    <n v="-1"/>
    <n v="-1"/>
    <n v="233"/>
    <n v="-1"/>
    <n v="-0.26279999999999998"/>
    <n v="0.50080000000000002"/>
    <n v="0.38169999999999998"/>
    <n v="-0.29020000000000001"/>
    <n v="-0.44550000000000001"/>
    <n v="240000"/>
    <x v="1"/>
    <x v="0"/>
    <n v="415"/>
  </r>
  <r>
    <n v="677204"/>
    <x v="1"/>
    <d v="1992-01-06T00:00:00"/>
    <n v="73.2"/>
    <s v="cbse"/>
    <n v="2009"/>
    <n v="76.8"/>
    <s v="cbse"/>
    <n v="457"/>
    <x v="1"/>
    <x v="0"/>
    <x v="1"/>
    <n v="74.209999999999994"/>
    <n v="457"/>
    <n v="0"/>
    <x v="12"/>
    <x v="0"/>
    <n v="535"/>
    <n v="610"/>
    <n v="705"/>
    <n v="0.95224557292430301"/>
    <n v="585"/>
    <n v="-1"/>
    <n v="-1"/>
    <n v="-1"/>
    <n v="-1"/>
    <n v="-1"/>
    <n v="-1"/>
    <n v="0.12820000000000001"/>
    <n v="0.21240000000000001"/>
    <n v="-0.14369999999999999"/>
    <n v="-1.3753"/>
    <n v="-2.7768999999999999"/>
    <n v="390000"/>
    <x v="0"/>
    <x v="0"/>
    <n v="616.66666666666663"/>
  </r>
  <r>
    <n v="552482"/>
    <x v="1"/>
    <d v="1991-03-27T00:00:00"/>
    <n v="90"/>
    <s v="cbse"/>
    <n v="2009"/>
    <n v="92"/>
    <s v="cbse"/>
    <n v="7542"/>
    <x v="1"/>
    <x v="0"/>
    <x v="6"/>
    <n v="76.400000000000006"/>
    <n v="7542"/>
    <n v="1"/>
    <x v="0"/>
    <x v="0"/>
    <n v="695"/>
    <n v="450"/>
    <n v="665"/>
    <n v="0.53838689298509601"/>
    <n v="485"/>
    <n v="333"/>
    <n v="-1"/>
    <n v="-1"/>
    <n v="-1"/>
    <n v="-1"/>
    <n v="-1"/>
    <n v="-0.44629999999999997"/>
    <n v="4.5900000000000003E-2"/>
    <n v="-0.4511"/>
    <n v="0.5262"/>
    <n v="0.28889999999999999"/>
    <n v="705000"/>
    <x v="2"/>
    <x v="0"/>
    <n v="603.33333333333337"/>
  </r>
  <r>
    <n v="126780"/>
    <x v="1"/>
    <d v="1989-06-14T00:00:00"/>
    <n v="87.16"/>
    <s v="kiran english medium high school"/>
    <n v="2006"/>
    <n v="86.9"/>
    <s v="sri chaitanya junior kalasala"/>
    <n v="1286"/>
    <x v="1"/>
    <x v="0"/>
    <x v="5"/>
    <n v="78.53"/>
    <n v="1286"/>
    <n v="0"/>
    <x v="7"/>
    <x v="4"/>
    <n v="535"/>
    <n v="485"/>
    <n v="555"/>
    <n v="0.73579570922465598"/>
    <n v="475"/>
    <n v="-1"/>
    <n v="-1"/>
    <n v="-1"/>
    <n v="-1"/>
    <n v="-1"/>
    <n v="-1"/>
    <n v="-0.72640000000000005"/>
    <n v="-1.5273000000000001"/>
    <n v="-0.48909999999999998"/>
    <n v="0.4148"/>
    <n v="-1.2354000000000001"/>
    <n v="620000"/>
    <x v="2"/>
    <x v="0"/>
    <n v="525"/>
  </r>
  <r>
    <n v="338352"/>
    <x v="1"/>
    <d v="1992-01-12T00:00:00"/>
    <n v="78"/>
    <s v="cbse"/>
    <n v="2009"/>
    <n v="65.8"/>
    <s v="cbse"/>
    <n v="11637"/>
    <x v="1"/>
    <x v="0"/>
    <x v="7"/>
    <n v="73.5"/>
    <n v="11637"/>
    <n v="0"/>
    <x v="13"/>
    <x v="0"/>
    <n v="575"/>
    <n v="575"/>
    <n v="585"/>
    <n v="0.74475835400893897"/>
    <n v="645"/>
    <n v="-1"/>
    <n v="438"/>
    <n v="-1"/>
    <n v="-1"/>
    <n v="-1"/>
    <n v="-1"/>
    <n v="-1.9242999999999999"/>
    <n v="3.2800000000000003E-2"/>
    <n v="-0.48909999999999998"/>
    <n v="1.6780299999999999"/>
    <n v="-0.60350000000000004"/>
    <n v="345000"/>
    <x v="0"/>
    <x v="0"/>
    <n v="578.33333333333337"/>
  </r>
  <r>
    <n v="1211611"/>
    <x v="0"/>
    <d v="1992-03-27T00:00:00"/>
    <n v="79"/>
    <s v="cbse"/>
    <n v="2009"/>
    <n v="67.7"/>
    <s v="icse"/>
    <n v="2429"/>
    <x v="1"/>
    <x v="0"/>
    <x v="6"/>
    <n v="73.92"/>
    <n v="2429"/>
    <n v="0"/>
    <x v="1"/>
    <x v="0"/>
    <n v="630"/>
    <n v="625"/>
    <n v="715"/>
    <n v="0.33878634721952799"/>
    <n v="-1"/>
    <n v="292"/>
    <n v="346"/>
    <n v="-1"/>
    <n v="-1"/>
    <n v="-1"/>
    <n v="-1"/>
    <n v="0.99"/>
    <n v="1.7109000000000001"/>
    <n v="0.93220000000000003"/>
    <n v="-1.2485999999999999"/>
    <n v="0.67210000000000003"/>
    <n v="330000"/>
    <x v="0"/>
    <x v="0"/>
    <n v="656.66666666666663"/>
  </r>
  <r>
    <n v="579845"/>
    <x v="0"/>
    <d v="1990-08-05T00:00:00"/>
    <n v="83"/>
    <n v="0"/>
    <n v="2008"/>
    <n v="74"/>
    <n v="0"/>
    <n v="11477"/>
    <x v="1"/>
    <x v="0"/>
    <x v="6"/>
    <n v="86"/>
    <n v="11477"/>
    <n v="0"/>
    <x v="4"/>
    <x v="3"/>
    <n v="535"/>
    <n v="485"/>
    <n v="500"/>
    <n v="0.53838689298509601"/>
    <n v="415"/>
    <n v="333"/>
    <n v="-1"/>
    <n v="-1"/>
    <n v="-1"/>
    <n v="-1"/>
    <n v="-1"/>
    <n v="1.8516999999999999"/>
    <n v="1.3778999999999999"/>
    <n v="1.5469999999999999"/>
    <n v="-2.1360000000000001"/>
    <n v="0.67210000000000003"/>
    <n v="240000"/>
    <x v="1"/>
    <x v="0"/>
    <n v="506.66666666666669"/>
  </r>
  <r>
    <n v="1068768"/>
    <x v="1"/>
    <d v="1991-11-27T00:00:00"/>
    <n v="86"/>
    <s v="cbse"/>
    <n v="2009"/>
    <n v="86.4"/>
    <s v="cbse"/>
    <n v="8433"/>
    <x v="0"/>
    <x v="0"/>
    <x v="6"/>
    <n v="67.23"/>
    <n v="8433"/>
    <n v="0"/>
    <x v="8"/>
    <x v="0"/>
    <n v="650"/>
    <n v="700"/>
    <n v="585"/>
    <n v="0.11213943820740301"/>
    <n v="525"/>
    <n v="228"/>
    <n v="-1"/>
    <n v="-1"/>
    <n v="-1"/>
    <n v="-1"/>
    <n v="-1"/>
    <n v="-0.44629999999999997"/>
    <n v="0.37890000000000001"/>
    <n v="0.62480000000000002"/>
    <n v="-0.1076"/>
    <n v="-0.28589999999999999"/>
    <n v="400000"/>
    <x v="0"/>
    <x v="0"/>
    <n v="645"/>
  </r>
  <r>
    <n v="801764"/>
    <x v="1"/>
    <d v="1992-07-11T00:00:00"/>
    <n v="86.7"/>
    <s v="state board"/>
    <n v="2009"/>
    <n v="90.2"/>
    <s v="state board"/>
    <n v="14382"/>
    <x v="1"/>
    <x v="0"/>
    <x v="6"/>
    <n v="84.3"/>
    <n v="14382"/>
    <n v="1"/>
    <x v="6"/>
    <x v="0"/>
    <n v="660"/>
    <n v="640"/>
    <n v="560"/>
    <n v="0.33878634721952799"/>
    <n v="455"/>
    <n v="292"/>
    <n v="-1"/>
    <n v="-1"/>
    <n v="-1"/>
    <n v="-1"/>
    <n v="-1"/>
    <n v="-0.58989999999999998"/>
    <n v="-0.4536"/>
    <n v="-0.14369999999999999"/>
    <n v="1.5404"/>
    <n v="9.7299999999999998E-2"/>
    <n v="335000"/>
    <x v="0"/>
    <x v="0"/>
    <n v="620"/>
  </r>
  <r>
    <n v="902971"/>
    <x v="0"/>
    <d v="1991-02-11T00:00:00"/>
    <n v="78"/>
    <s v="state board"/>
    <n v="2008"/>
    <n v="75.849999999999994"/>
    <s v="icse"/>
    <n v="4417"/>
    <x v="1"/>
    <x v="0"/>
    <x v="6"/>
    <n v="73.900000000000006"/>
    <n v="4417"/>
    <n v="0"/>
    <x v="13"/>
    <x v="0"/>
    <n v="555"/>
    <n v="385"/>
    <n v="545"/>
    <n v="0.64938971484669095"/>
    <n v="465"/>
    <n v="356"/>
    <n v="-1"/>
    <n v="-1"/>
    <n v="-1"/>
    <n v="-1"/>
    <n v="-1"/>
    <n v="0.55910000000000004"/>
    <n v="0.5454"/>
    <n v="0.31740000000000002"/>
    <n v="-0.2344"/>
    <n v="9.7299999999999998E-2"/>
    <n v="325000"/>
    <x v="0"/>
    <x v="0"/>
    <n v="495"/>
  </r>
  <r>
    <n v="342865"/>
    <x v="1"/>
    <d v="1992-03-23T00:00:00"/>
    <n v="67"/>
    <s v="cbse"/>
    <n v="2009"/>
    <n v="63"/>
    <s v="cbse"/>
    <n v="10932"/>
    <x v="1"/>
    <x v="0"/>
    <x v="4"/>
    <n v="62.9"/>
    <n v="10932"/>
    <n v="0"/>
    <x v="1"/>
    <x v="1"/>
    <n v="395"/>
    <n v="365"/>
    <n v="315"/>
    <n v="0.11655256491433701"/>
    <n v="-1"/>
    <n v="-1"/>
    <n v="-1"/>
    <n v="280"/>
    <n v="-1"/>
    <n v="-1"/>
    <n v="-1"/>
    <n v="0.2782"/>
    <n v="0.81279999999999997"/>
    <n v="-0.1988"/>
    <n v="1.0611299999999999"/>
    <n v="-0.44550000000000001"/>
    <n v="120000"/>
    <x v="1"/>
    <x v="0"/>
    <n v="358.33333333333331"/>
  </r>
  <r>
    <n v="580660"/>
    <x v="1"/>
    <d v="1991-12-06T00:00:00"/>
    <n v="87.6"/>
    <s v="cbse"/>
    <n v="2009"/>
    <n v="77.8"/>
    <s v="cbse"/>
    <n v="8195"/>
    <x v="0"/>
    <x v="0"/>
    <x v="1"/>
    <n v="75"/>
    <n v="8195"/>
    <n v="1"/>
    <x v="0"/>
    <x v="0"/>
    <n v="660"/>
    <n v="510"/>
    <n v="780"/>
    <n v="0.96823749589054298"/>
    <n v="605"/>
    <n v="-1"/>
    <n v="-1"/>
    <n v="-1"/>
    <n v="-1"/>
    <n v="-1"/>
    <n v="-1"/>
    <n v="0.27179999999999999"/>
    <n v="0.37890000000000001"/>
    <n v="1.5469999999999999"/>
    <n v="-0.61470000000000002"/>
    <n v="1.2470000000000001"/>
    <n v="925000"/>
    <x v="2"/>
    <x v="0"/>
    <n v="650"/>
  </r>
  <r>
    <n v="466809"/>
    <x v="1"/>
    <d v="1988-11-18T00:00:00"/>
    <n v="61.8"/>
    <n v="0"/>
    <n v="2006"/>
    <n v="55.4"/>
    <n v="0"/>
    <n v="3741"/>
    <x v="1"/>
    <x v="2"/>
    <x v="8"/>
    <n v="64.150000000000006"/>
    <n v="3741"/>
    <n v="0"/>
    <x v="14"/>
    <x v="3"/>
    <n v="455"/>
    <n v="394"/>
    <n v="435"/>
    <n v="0.60005718233834104"/>
    <n v="435"/>
    <n v="-1"/>
    <n v="-1"/>
    <n v="-1"/>
    <n v="-1"/>
    <n v="-1"/>
    <n v="-1"/>
    <n v="-1.6537999999999999"/>
    <n v="-0.7863"/>
    <n v="-0.59799999999999998"/>
    <n v="1.5899000000000001"/>
    <n v="0.81830000000000003"/>
    <n v="280000"/>
    <x v="1"/>
    <x v="0"/>
    <n v="428"/>
  </r>
  <r>
    <n v="374573"/>
    <x v="1"/>
    <d v="1990-06-01T00:00:00"/>
    <n v="76"/>
    <s v="maharashtra state board"/>
    <n v="2008"/>
    <n v="78.13"/>
    <s v="maharashtra state board"/>
    <n v="11546"/>
    <x v="1"/>
    <x v="0"/>
    <x v="7"/>
    <n v="55.7"/>
    <n v="11546"/>
    <n v="0"/>
    <x v="2"/>
    <x v="3"/>
    <n v="475"/>
    <n v="615"/>
    <n v="675"/>
    <n v="0.86468541337008498"/>
    <n v="525"/>
    <n v="-1"/>
    <n v="-1"/>
    <n v="-1"/>
    <n v="-1"/>
    <n v="-1"/>
    <n v="-1"/>
    <n v="0.97370000000000001"/>
    <n v="1.7487999999999999"/>
    <n v="-0.1988"/>
    <n v="-1.9354"/>
    <n v="-0.1295"/>
    <n v="500000"/>
    <x v="0"/>
    <x v="0"/>
    <n v="588.33333333333337"/>
  </r>
  <r>
    <n v="328915"/>
    <x v="1"/>
    <d v="1990-11-24T00:00:00"/>
    <n v="85.76"/>
    <s v="sslc"/>
    <n v="2008"/>
    <n v="75.5"/>
    <s v="pu board"/>
    <n v="1866"/>
    <x v="1"/>
    <x v="0"/>
    <x v="2"/>
    <n v="76.5"/>
    <n v="1866"/>
    <n v="1"/>
    <x v="9"/>
    <x v="3"/>
    <n v="565"/>
    <n v="635"/>
    <n v="684"/>
    <n v="0.77657832422744999"/>
    <n v="-1"/>
    <n v="-1"/>
    <n v="-1"/>
    <n v="-1"/>
    <n v="-1"/>
    <n v="393"/>
    <n v="-1"/>
    <n v="0.2009"/>
    <n v="-1.2153"/>
    <n v="-2.0855999999999999"/>
    <n v="-0.17277000000000001"/>
    <n v="-2.0648"/>
    <n v="620000"/>
    <x v="2"/>
    <x v="0"/>
    <n v="628"/>
  </r>
  <r>
    <n v="203388"/>
    <x v="1"/>
    <d v="1989-08-14T00:00:00"/>
    <n v="87"/>
    <n v="0"/>
    <n v="2007"/>
    <n v="80"/>
    <n v="0"/>
    <n v="3716"/>
    <x v="1"/>
    <x v="0"/>
    <x v="6"/>
    <n v="70"/>
    <n v="3716"/>
    <n v="1"/>
    <x v="9"/>
    <x v="2"/>
    <n v="685"/>
    <n v="555"/>
    <n v="554"/>
    <n v="0.82466640067133201"/>
    <n v="395"/>
    <n v="400"/>
    <n v="-1"/>
    <n v="-1"/>
    <n v="-1"/>
    <n v="-1"/>
    <n v="-1"/>
    <n v="0.97370000000000001"/>
    <n v="1.7487999999999999"/>
    <n v="0.96230000000000004"/>
    <n v="-2.1703999999999999"/>
    <n v="0.18640000000000001"/>
    <n v="320000"/>
    <x v="0"/>
    <x v="0"/>
    <n v="598"/>
  </r>
  <r>
    <n v="285838"/>
    <x v="0"/>
    <d v="1990-02-23T00:00:00"/>
    <n v="80"/>
    <s v="state board"/>
    <n v="2007"/>
    <n v="74"/>
    <s v="state board"/>
    <n v="974"/>
    <x v="1"/>
    <x v="0"/>
    <x v="2"/>
    <n v="72"/>
    <n v="974"/>
    <n v="0"/>
    <x v="2"/>
    <x v="2"/>
    <n v="325"/>
    <n v="565"/>
    <n v="605"/>
    <n v="0.82466640067133201"/>
    <n v="-1"/>
    <n v="400"/>
    <n v="-1"/>
    <n v="-1"/>
    <n v="-1"/>
    <n v="366"/>
    <n v="-1"/>
    <n v="0.81920000000000004"/>
    <n v="-0.90329999999999999"/>
    <n v="9.1399999999999995E-2"/>
    <n v="-0.29020000000000001"/>
    <n v="-1.5512999999999999"/>
    <n v="400000"/>
    <x v="0"/>
    <x v="0"/>
    <n v="498.33333333333331"/>
  </r>
  <r>
    <n v="103861"/>
    <x v="1"/>
    <d v="1988-07-21T00:00:00"/>
    <n v="75.099999999999994"/>
    <s v="anglo indian"/>
    <n v="2006"/>
    <n v="81.2"/>
    <s v="state board"/>
    <n v="519"/>
    <x v="1"/>
    <x v="0"/>
    <x v="6"/>
    <n v="71"/>
    <n v="519"/>
    <n v="1"/>
    <x v="3"/>
    <x v="4"/>
    <n v="505"/>
    <n v="305"/>
    <n v="495"/>
    <n v="0.37605958665154499"/>
    <n v="445"/>
    <n v="300"/>
    <n v="-1"/>
    <n v="-1"/>
    <n v="-1"/>
    <n v="-1"/>
    <n v="-1"/>
    <n v="1.7464999999999999"/>
    <n v="0.3448"/>
    <n v="-0.34399999999999997"/>
    <n v="-5.5199999999999999E-2"/>
    <n v="0.81830000000000003"/>
    <n v="505000"/>
    <x v="0"/>
    <x v="0"/>
    <n v="435"/>
  </r>
  <r>
    <n v="331256"/>
    <x v="0"/>
    <d v="1990-12-19T00:00:00"/>
    <n v="85"/>
    <s v="ssc"/>
    <n v="2008"/>
    <n v="93"/>
    <s v="ipe"/>
    <n v="9769"/>
    <x v="1"/>
    <x v="0"/>
    <x v="5"/>
    <n v="76.12"/>
    <n v="9769"/>
    <n v="1"/>
    <x v="6"/>
    <x v="3"/>
    <n v="545"/>
    <n v="465"/>
    <n v="685"/>
    <n v="0.93037060720269105"/>
    <n v="565"/>
    <n v="-1"/>
    <n v="-1"/>
    <n v="-1"/>
    <n v="-1"/>
    <n v="-1"/>
    <n v="-1"/>
    <n v="4.6399999999999997E-2"/>
    <n v="0.3448"/>
    <n v="0.52690000000000003"/>
    <n v="-1.1128"/>
    <n v="0.4234"/>
    <n v="500000"/>
    <x v="0"/>
    <x v="0"/>
    <n v="565"/>
  </r>
  <r>
    <n v="125529"/>
    <x v="1"/>
    <d v="1989-08-29T00:00:00"/>
    <n v="90"/>
    <s v="state board of secondary education, andhra pradesh"/>
    <n v="2006"/>
    <n v="94.4"/>
    <s v="state  board of intermediate education, andhra pradesh"/>
    <n v="1396"/>
    <x v="1"/>
    <x v="0"/>
    <x v="6"/>
    <n v="76.12"/>
    <n v="1396"/>
    <n v="0"/>
    <x v="7"/>
    <x v="4"/>
    <n v="505"/>
    <n v="525"/>
    <n v="595"/>
    <n v="0.124502074009537"/>
    <n v="615"/>
    <n v="233"/>
    <n v="-1"/>
    <n v="-1"/>
    <n v="-1"/>
    <n v="-1"/>
    <n v="-1"/>
    <n v="-0.26279999999999998"/>
    <n v="-0.1232"/>
    <n v="9.1399999999999995E-2"/>
    <n v="-1.2302999999999999"/>
    <n v="-0.1295"/>
    <n v="455000"/>
    <x v="0"/>
    <x v="0"/>
    <n v="541.66666666666663"/>
  </r>
  <r>
    <n v="955377"/>
    <x v="1"/>
    <d v="1991-03-12T00:00:00"/>
    <n v="76"/>
    <s v="icse"/>
    <n v="2010"/>
    <n v="70"/>
    <s v="icse"/>
    <n v="172"/>
    <x v="1"/>
    <x v="0"/>
    <x v="5"/>
    <n v="68"/>
    <n v="172"/>
    <n v="0"/>
    <x v="1"/>
    <x v="1"/>
    <n v="625"/>
    <n v="470"/>
    <n v="535"/>
    <n v="0.62264291584993803"/>
    <n v="505"/>
    <n v="-1"/>
    <n v="407"/>
    <n v="-1"/>
    <n v="-1"/>
    <n v="-1"/>
    <n v="-1"/>
    <n v="0.70269999999999999"/>
    <n v="0.37890000000000001"/>
    <n v="0.16370000000000001"/>
    <n v="-0.61470000000000002"/>
    <n v="-9.4299999999999995E-2"/>
    <n v="330000"/>
    <x v="0"/>
    <x v="0"/>
    <n v="543.33333333333337"/>
  </r>
  <r>
    <n v="1204936"/>
    <x v="0"/>
    <d v="1993-09-09T00:00:00"/>
    <n v="89"/>
    <s v="cbse"/>
    <n v="2010"/>
    <n v="80"/>
    <s v="cbse"/>
    <n v="2688"/>
    <x v="1"/>
    <x v="0"/>
    <x v="2"/>
    <n v="77"/>
    <n v="2688"/>
    <n v="0"/>
    <x v="13"/>
    <x v="1"/>
    <n v="630"/>
    <n v="520"/>
    <n v="605"/>
    <n v="0.88162006953017702"/>
    <n v="-1"/>
    <n v="420"/>
    <n v="-1"/>
    <n v="-1"/>
    <n v="-1"/>
    <n v="228"/>
    <n v="-1"/>
    <n v="1.2771999999999999"/>
    <n v="0.87839999999999996"/>
    <n v="-0.14369999999999999"/>
    <n v="0.1459"/>
    <n v="1.6302000000000001"/>
    <n v="325000"/>
    <x v="0"/>
    <x v="0"/>
    <n v="585"/>
  </r>
  <r>
    <n v="469011"/>
    <x v="1"/>
    <d v="1990-09-05T00:00:00"/>
    <n v="73"/>
    <s v="icse"/>
    <n v="2008"/>
    <n v="74"/>
    <s v="icse"/>
    <n v="8143"/>
    <x v="1"/>
    <x v="0"/>
    <x v="5"/>
    <n v="73.36"/>
    <n v="8143"/>
    <n v="0"/>
    <x v="1"/>
    <x v="3"/>
    <n v="595"/>
    <n v="475"/>
    <n v="404"/>
    <n v="0.73579570922465598"/>
    <n v="475"/>
    <n v="-1"/>
    <n v="-1"/>
    <n v="-1"/>
    <n v="-1"/>
    <n v="-1"/>
    <n v="-1"/>
    <n v="-0.64910000000000001"/>
    <n v="-0.43530000000000002"/>
    <n v="0.2366"/>
    <n v="-0.17269999999999999"/>
    <n v="-0.60350000000000004"/>
    <n v="405000"/>
    <x v="0"/>
    <x v="0"/>
    <n v="491.33333333333331"/>
  </r>
  <r>
    <n v="345100"/>
    <x v="0"/>
    <d v="1990-08-28T00:00:00"/>
    <n v="76.400000000000006"/>
    <s v="cbse"/>
    <n v="2008"/>
    <n v="65.5"/>
    <s v="cbse"/>
    <n v="172"/>
    <x v="1"/>
    <x v="0"/>
    <x v="6"/>
    <n v="59.94"/>
    <n v="172"/>
    <n v="0"/>
    <x v="1"/>
    <x v="3"/>
    <n v="485"/>
    <n v="324"/>
    <n v="525"/>
    <n v="0.37605958665154499"/>
    <n v="-1"/>
    <n v="300"/>
    <n v="-1"/>
    <n v="-1"/>
    <n v="-1"/>
    <n v="340"/>
    <n v="-1"/>
    <n v="0.39410000000000001"/>
    <n v="1.2807999999999999"/>
    <n v="1.3976999999999999"/>
    <n v="2.4712299999999998"/>
    <n v="-0.1295"/>
    <n v="200000"/>
    <x v="1"/>
    <x v="0"/>
    <n v="444.66666666666669"/>
  </r>
  <r>
    <n v="998833"/>
    <x v="1"/>
    <d v="1991-04-17T00:00:00"/>
    <n v="78.44"/>
    <s v="state board"/>
    <n v="2009"/>
    <n v="70.14"/>
    <s v="state board"/>
    <n v="7299"/>
    <x v="1"/>
    <x v="0"/>
    <x v="5"/>
    <n v="76"/>
    <n v="7299"/>
    <n v="1"/>
    <x v="5"/>
    <x v="0"/>
    <n v="490"/>
    <n v="520"/>
    <n v="430"/>
    <n v="0.74475835400893897"/>
    <n v="475"/>
    <n v="-1"/>
    <n v="438"/>
    <n v="-1"/>
    <n v="-1"/>
    <n v="-1"/>
    <n v="-1"/>
    <n v="0.84630000000000005"/>
    <n v="-0.28710000000000002"/>
    <n v="0.93220000000000003"/>
    <n v="0.5262"/>
    <n v="0.67210000000000003"/>
    <n v="120000"/>
    <x v="1"/>
    <x v="0"/>
    <n v="480"/>
  </r>
  <r>
    <n v="601301"/>
    <x v="1"/>
    <d v="1989-07-01T00:00:00"/>
    <n v="54"/>
    <s v="state board"/>
    <n v="2004"/>
    <n v="54"/>
    <s v="cbse"/>
    <n v="272"/>
    <x v="1"/>
    <x v="2"/>
    <x v="8"/>
    <n v="67.05"/>
    <n v="272"/>
    <n v="0"/>
    <x v="4"/>
    <x v="0"/>
    <n v="380"/>
    <n v="365"/>
    <n v="430"/>
    <n v="0.73579570922465598"/>
    <n v="475"/>
    <n v="-1"/>
    <n v="-1"/>
    <n v="-1"/>
    <n v="-1"/>
    <n v="-1"/>
    <n v="-1"/>
    <n v="-1.54E-2"/>
    <n v="4.5900000000000003E-2"/>
    <n v="0.16370000000000001"/>
    <n v="0.5262"/>
    <n v="0.28889999999999999"/>
    <n v="100000"/>
    <x v="1"/>
    <x v="0"/>
    <n v="391.66666666666669"/>
  </r>
  <r>
    <n v="228081"/>
    <x v="1"/>
    <d v="1988-10-25T00:00:00"/>
    <n v="48"/>
    <s v="cbse"/>
    <n v="2007"/>
    <n v="66.66"/>
    <s v="up board"/>
    <n v="23"/>
    <x v="1"/>
    <x v="0"/>
    <x v="7"/>
    <n v="59"/>
    <n v="23"/>
    <n v="0"/>
    <x v="1"/>
    <x v="2"/>
    <n v="495"/>
    <n v="475"/>
    <n v="385"/>
    <n v="0.19015340560101801"/>
    <n v="315"/>
    <n v="-1"/>
    <n v="-1"/>
    <n v="-1"/>
    <n v="-1"/>
    <n v="-1"/>
    <n v="-1"/>
    <n v="4.6399999999999997E-2"/>
    <n v="0.65680000000000005"/>
    <n v="-5.3699999999999998E-2"/>
    <n v="-5.5199999999999999E-2"/>
    <n v="0.6603"/>
    <n v="440000"/>
    <x v="0"/>
    <x v="0"/>
    <n v="451.66666666666669"/>
  </r>
  <r>
    <n v="359928"/>
    <x v="1"/>
    <d v="1990-12-20T00:00:00"/>
    <n v="76.53"/>
    <n v="0"/>
    <n v="2009"/>
    <n v="85"/>
    <n v="0"/>
    <n v="8641"/>
    <x v="1"/>
    <x v="0"/>
    <x v="2"/>
    <n v="58"/>
    <n v="8641"/>
    <n v="1"/>
    <x v="2"/>
    <x v="3"/>
    <n v="335"/>
    <n v="385"/>
    <n v="325"/>
    <n v="0.22948175491175499"/>
    <n v="-1"/>
    <n v="266"/>
    <n v="-1"/>
    <n v="-1"/>
    <n v="-1"/>
    <n v="393"/>
    <n v="-1"/>
    <n v="0.97370000000000001"/>
    <n v="-0.20119999999999999"/>
    <n v="5.5199999999999999E-2"/>
    <n v="0.5323"/>
    <n v="-0.76149999999999995"/>
    <n v="200000"/>
    <x v="1"/>
    <x v="0"/>
    <n v="348.33333333333331"/>
  </r>
  <r>
    <n v="1077946"/>
    <x v="1"/>
    <d v="1991-08-12T00:00:00"/>
    <n v="87"/>
    <s v="state board"/>
    <n v="2009"/>
    <n v="75"/>
    <s v="state board"/>
    <n v="220"/>
    <x v="1"/>
    <x v="0"/>
    <x v="5"/>
    <n v="67.63"/>
    <n v="220"/>
    <n v="0"/>
    <x v="13"/>
    <x v="0"/>
    <n v="455"/>
    <n v="435"/>
    <n v="475"/>
    <n v="0.70082616175338297"/>
    <n v="464"/>
    <n v="-1"/>
    <n v="-1"/>
    <n v="-1"/>
    <n v="-1"/>
    <n v="-1"/>
    <n v="-1"/>
    <n v="-1.54E-2"/>
    <n v="1.5444"/>
    <n v="1.3933"/>
    <n v="-0.74150000000000005"/>
    <n v="1.2470000000000001"/>
    <n v="140000"/>
    <x v="1"/>
    <x v="0"/>
    <n v="455"/>
  </r>
  <r>
    <n v="336546"/>
    <x v="1"/>
    <d v="1990-06-18T00:00:00"/>
    <n v="86.12"/>
    <s v="west bengal board of secondary education"/>
    <n v="2008"/>
    <n v="77"/>
    <s v="west bengal council of higher secondary education"/>
    <n v="10930"/>
    <x v="1"/>
    <x v="0"/>
    <x v="5"/>
    <n v="77.599999999999994"/>
    <n v="10930"/>
    <n v="1"/>
    <x v="5"/>
    <x v="3"/>
    <n v="465"/>
    <n v="485"/>
    <n v="475"/>
    <n v="0.90148957137103303"/>
    <n v="545"/>
    <n v="-1"/>
    <n v="-1"/>
    <n v="-1"/>
    <n v="-1"/>
    <n v="-1"/>
    <n v="-1"/>
    <n v="-1.4992000000000001"/>
    <n v="-8.4199999999999997E-2"/>
    <n v="-1.6865000000000001"/>
    <n v="1.23732999999999"/>
    <n v="-0.44550000000000001"/>
    <n v="415000"/>
    <x v="0"/>
    <x v="0"/>
    <n v="475"/>
  </r>
  <r>
    <n v="580712"/>
    <x v="1"/>
    <d v="1991-05-12T00:00:00"/>
    <n v="83"/>
    <s v="cbse"/>
    <n v="2008"/>
    <n v="78.8"/>
    <s v="cbse"/>
    <n v="8195"/>
    <x v="0"/>
    <x v="0"/>
    <x v="7"/>
    <n v="75"/>
    <n v="8195"/>
    <n v="1"/>
    <x v="0"/>
    <x v="0"/>
    <n v="520"/>
    <n v="585"/>
    <n v="485"/>
    <n v="0.81941652983588797"/>
    <n v="505"/>
    <n v="-1"/>
    <n v="-1"/>
    <n v="-1"/>
    <n v="-1"/>
    <n v="-1"/>
    <n v="-1"/>
    <n v="-1.7388999999999999"/>
    <n v="-0.62009999999999998"/>
    <n v="0.31740000000000002"/>
    <n v="-0.2344"/>
    <n v="-0.28589999999999999"/>
    <n v="400000"/>
    <x v="0"/>
    <x v="0"/>
    <n v="530"/>
  </r>
  <r>
    <n v="945560"/>
    <x v="1"/>
    <d v="1990-08-24T00:00:00"/>
    <n v="67.8"/>
    <s v="cbse"/>
    <n v="2008"/>
    <n v="65.599999999999994"/>
    <s v="cbse"/>
    <n v="400"/>
    <x v="0"/>
    <x v="0"/>
    <x v="27"/>
    <n v="79.8"/>
    <n v="400"/>
    <n v="0"/>
    <x v="13"/>
    <x v="0"/>
    <n v="485"/>
    <n v="465"/>
    <n v="545"/>
    <n v="-1"/>
    <n v="565"/>
    <n v="-1"/>
    <n v="346"/>
    <n v="-1"/>
    <n v="-1"/>
    <n v="-1"/>
    <n v="-1"/>
    <n v="0.70269999999999999"/>
    <n v="0.21240000000000001"/>
    <n v="-1.5269999999999999"/>
    <n v="-0.61470000000000002"/>
    <n v="-1.0524"/>
    <n v="300000"/>
    <x v="0"/>
    <x v="0"/>
    <n v="498.33333333333331"/>
  </r>
  <r>
    <n v="796197"/>
    <x v="0"/>
    <d v="1993-01-11T00:00:00"/>
    <n v="93"/>
    <s v="cbse"/>
    <n v="2010"/>
    <n v="88"/>
    <s v="cbse"/>
    <n v="222"/>
    <x v="1"/>
    <x v="0"/>
    <x v="7"/>
    <n v="81.900000000000006"/>
    <n v="222"/>
    <n v="0"/>
    <x v="16"/>
    <x v="1"/>
    <n v="650"/>
    <n v="620"/>
    <n v="765"/>
    <n v="0.91139527839132795"/>
    <n v="645"/>
    <n v="-1"/>
    <n v="500"/>
    <n v="-1"/>
    <n v="-1"/>
    <n v="-1"/>
    <n v="-1"/>
    <n v="0.27179999999999999"/>
    <n v="0.5454"/>
    <n v="-1.2196"/>
    <n v="-1.5021"/>
    <n v="-1.244"/>
    <n v="800000"/>
    <x v="2"/>
    <x v="0"/>
    <n v="678.33333333333337"/>
  </r>
  <r>
    <n v="1017485"/>
    <x v="0"/>
    <d v="1991-09-04T00:00:00"/>
    <n v="72.8"/>
    <s v="cbse"/>
    <n v="2008"/>
    <n v="63"/>
    <s v="cbse"/>
    <n v="7769"/>
    <x v="1"/>
    <x v="2"/>
    <x v="8"/>
    <n v="73.599999999999994"/>
    <n v="7769"/>
    <n v="1"/>
    <x v="0"/>
    <x v="1"/>
    <n v="560"/>
    <n v="580"/>
    <n v="620"/>
    <n v="0.48674700843819302"/>
    <n v="515"/>
    <n v="-1"/>
    <n v="376"/>
    <n v="-1"/>
    <n v="-1"/>
    <n v="-1"/>
    <n v="-1"/>
    <n v="0.12820000000000001"/>
    <n v="-0.28710000000000002"/>
    <n v="-0.2974"/>
    <n v="-1.3753"/>
    <n v="0.67210000000000003"/>
    <n v="200000"/>
    <x v="1"/>
    <x v="0"/>
    <n v="586.66666666666663"/>
  </r>
  <r>
    <n v="801492"/>
    <x v="1"/>
    <d v="1991-12-16T00:00:00"/>
    <n v="74"/>
    <s v="cbse"/>
    <n v="2009"/>
    <n v="74"/>
    <s v="state board"/>
    <n v="9133"/>
    <x v="1"/>
    <x v="0"/>
    <x v="1"/>
    <n v="72"/>
    <n v="9133"/>
    <n v="0"/>
    <x v="3"/>
    <x v="0"/>
    <n v="345"/>
    <n v="570"/>
    <n v="455"/>
    <n v="0.45087658448345103"/>
    <n v="395"/>
    <n v="-1"/>
    <n v="-1"/>
    <n v="-1"/>
    <n v="-1"/>
    <n v="-1"/>
    <n v="-1"/>
    <n v="-1.7388999999999999"/>
    <n v="-0.62009999999999998"/>
    <n v="-0.2974"/>
    <n v="-0.61470000000000002"/>
    <n v="-9.4299999999999995E-2"/>
    <n v="240000"/>
    <x v="1"/>
    <x v="0"/>
    <n v="456.66666666666669"/>
  </r>
  <r>
    <n v="653872"/>
    <x v="1"/>
    <d v="1991-07-01T00:00:00"/>
    <n v="63"/>
    <s v="state board"/>
    <n v="2009"/>
    <n v="66"/>
    <s v="state board"/>
    <n v="6557"/>
    <x v="1"/>
    <x v="0"/>
    <x v="27"/>
    <n v="65"/>
    <n v="6557"/>
    <n v="0"/>
    <x v="1"/>
    <x v="0"/>
    <n v="485"/>
    <n v="410"/>
    <n v="415"/>
    <n v="-1"/>
    <n v="-1"/>
    <n v="533"/>
    <n v="-1"/>
    <n v="-1"/>
    <n v="473"/>
    <n v="-1"/>
    <n v="-1"/>
    <n v="1.4208000000000001"/>
    <n v="1.0448999999999999"/>
    <n v="0.01"/>
    <n v="-0.36120000000000002"/>
    <n v="0.67210000000000003"/>
    <n v="180000"/>
    <x v="1"/>
    <x v="0"/>
    <n v="436.66666666666669"/>
  </r>
  <r>
    <n v="1098869"/>
    <x v="1"/>
    <d v="1992-09-26T00:00:00"/>
    <n v="84.83"/>
    <s v="cbse"/>
    <n v="2010"/>
    <n v="82.4"/>
    <s v="cbse"/>
    <n v="903"/>
    <x v="1"/>
    <x v="0"/>
    <x v="1"/>
    <n v="74.14"/>
    <n v="903"/>
    <n v="0"/>
    <x v="1"/>
    <x v="1"/>
    <n v="665"/>
    <n v="595"/>
    <n v="705"/>
    <n v="0.74475835400893897"/>
    <n v="505"/>
    <n v="-1"/>
    <n v="438"/>
    <n v="-1"/>
    <n v="-1"/>
    <n v="-1"/>
    <n v="-1"/>
    <n v="-0.44629999999999997"/>
    <n v="0.21240000000000001"/>
    <n v="0.31740000000000002"/>
    <n v="-1.5021"/>
    <n v="-0.28589999999999999"/>
    <n v="300000"/>
    <x v="0"/>
    <x v="0"/>
    <n v="655"/>
  </r>
  <r>
    <n v="47709"/>
    <x v="1"/>
    <d v="1988-10-26T00:00:00"/>
    <n v="88"/>
    <s v="maharashtra state board for ssc"/>
    <n v="2006"/>
    <n v="78"/>
    <s v="maharashtra state board for hsc"/>
    <n v="438"/>
    <x v="0"/>
    <x v="0"/>
    <x v="7"/>
    <n v="54"/>
    <n v="438"/>
    <n v="1"/>
    <x v="2"/>
    <x v="4"/>
    <n v="615"/>
    <n v="605"/>
    <n v="605"/>
    <n v="0.60005718233834104"/>
    <n v="435"/>
    <n v="-1"/>
    <n v="-1"/>
    <n v="-1"/>
    <n v="-1"/>
    <n v="-1"/>
    <n v="-1"/>
    <n v="-1.1900999999999999"/>
    <n v="-0.90329999999999999"/>
    <n v="-0.63429999999999997"/>
    <n v="0.17979999999999999"/>
    <n v="-0.76149999999999995"/>
    <n v="325000"/>
    <x v="0"/>
    <x v="0"/>
    <n v="608.33333333333337"/>
  </r>
  <r>
    <n v="655090"/>
    <x v="1"/>
    <d v="1992-02-24T00:00:00"/>
    <n v="75"/>
    <s v="cbse"/>
    <n v="2009"/>
    <n v="73.2"/>
    <s v="cbse"/>
    <n v="8310"/>
    <x v="1"/>
    <x v="0"/>
    <x v="5"/>
    <n v="64.3"/>
    <n v="8310"/>
    <n v="1"/>
    <x v="12"/>
    <x v="0"/>
    <n v="555"/>
    <n v="545"/>
    <n v="650"/>
    <n v="0.73579570922465598"/>
    <n v="475"/>
    <n v="-1"/>
    <n v="-1"/>
    <n v="-1"/>
    <n v="-1"/>
    <n v="-1"/>
    <n v="-1"/>
    <n v="1.4208000000000001"/>
    <n v="-0.1206"/>
    <n v="-0.6048"/>
    <n v="-0.74150000000000005"/>
    <n v="-0.28589999999999999"/>
    <n v="210000"/>
    <x v="1"/>
    <x v="0"/>
    <n v="583.33333333333337"/>
  </r>
  <r>
    <n v="1256044"/>
    <x v="1"/>
    <d v="1992-04-12T00:00:00"/>
    <n v="58.83"/>
    <s v="state board"/>
    <n v="2008"/>
    <n v="66"/>
    <s v="state board"/>
    <n v="7376"/>
    <x v="1"/>
    <x v="2"/>
    <x v="8"/>
    <n v="70"/>
    <n v="7376"/>
    <n v="0"/>
    <x v="1"/>
    <x v="5"/>
    <n v="440"/>
    <n v="570"/>
    <n v="345"/>
    <n v="0.14478988948246199"/>
    <n v="555"/>
    <n v="-1"/>
    <n v="284"/>
    <n v="-1"/>
    <n v="-1"/>
    <n v="-1"/>
    <n v="-1"/>
    <n v="-0.44629999999999997"/>
    <n v="4.5900000000000003E-2"/>
    <n v="-1.0659000000000001"/>
    <n v="1.6672"/>
    <n v="-1.244"/>
    <n v="180000"/>
    <x v="1"/>
    <x v="0"/>
    <n v="451.66666666666669"/>
  </r>
  <r>
    <n v="457958"/>
    <x v="0"/>
    <d v="1990-08-12T00:00:00"/>
    <n v="70"/>
    <s v="icse"/>
    <n v="2008"/>
    <n v="70"/>
    <s v="isc"/>
    <n v="1638"/>
    <x v="1"/>
    <x v="0"/>
    <x v="7"/>
    <n v="72"/>
    <n v="1638"/>
    <n v="0"/>
    <x v="1"/>
    <x v="3"/>
    <n v="615"/>
    <n v="445"/>
    <n v="505"/>
    <n v="0.60005718233834104"/>
    <n v="435"/>
    <n v="-1"/>
    <n v="-1"/>
    <n v="-1"/>
    <n v="-1"/>
    <n v="-1"/>
    <n v="-1"/>
    <n v="-1.9629000000000001"/>
    <n v="0.14979999999999999"/>
    <n v="-0.70679999999999998"/>
    <n v="6.2300000000000001E-2"/>
    <n v="2.8400000000000002E-2"/>
    <n v="210000"/>
    <x v="1"/>
    <x v="0"/>
    <n v="521.66666666666663"/>
  </r>
  <r>
    <n v="863448"/>
    <x v="1"/>
    <d v="1991-07-07T00:00:00"/>
    <n v="74.3"/>
    <s v="state board"/>
    <n v="2008"/>
    <n v="73.400000000000006"/>
    <s v="state board"/>
    <n v="15051"/>
    <x v="1"/>
    <x v="0"/>
    <x v="1"/>
    <n v="79.7"/>
    <n v="15051"/>
    <n v="0"/>
    <x v="1"/>
    <x v="3"/>
    <n v="485"/>
    <n v="585"/>
    <n v="605"/>
    <n v="0.94211655148500795"/>
    <n v="575"/>
    <n v="-1"/>
    <n v="-1"/>
    <n v="-1"/>
    <n v="-1"/>
    <n v="-1"/>
    <n v="-1"/>
    <n v="-1.3080000000000001"/>
    <n v="-0.4536"/>
    <n v="1.0859000000000001"/>
    <n v="-0.61470000000000002"/>
    <n v="-1.4356"/>
    <n v="120000"/>
    <x v="1"/>
    <x v="0"/>
    <n v="558.33333333333337"/>
  </r>
  <r>
    <n v="579952"/>
    <x v="1"/>
    <d v="1991-03-05T00:00:00"/>
    <n v="83.33"/>
    <s v="sarada high scchool"/>
    <n v="2008"/>
    <n v="72.33"/>
    <s v="maharashtra board"/>
    <n v="6921"/>
    <x v="1"/>
    <x v="0"/>
    <x v="2"/>
    <n v="60"/>
    <n v="6921"/>
    <n v="0"/>
    <x v="2"/>
    <x v="3"/>
    <n v="555"/>
    <n v="510"/>
    <n v="445"/>
    <n v="5.8792800008353401E-2"/>
    <n v="-1"/>
    <n v="200"/>
    <n v="-1"/>
    <n v="-1"/>
    <n v="-1"/>
    <n v="-1"/>
    <n v="-1"/>
    <n v="-0.87719999999999998"/>
    <n v="1.5444"/>
    <n v="1.2396"/>
    <n v="-1.1217999999999999"/>
    <n v="1.0553999999999999"/>
    <n v="410000"/>
    <x v="0"/>
    <x v="0"/>
    <n v="503.33333333333331"/>
  </r>
  <r>
    <n v="29042"/>
    <x v="1"/>
    <d v="1988-08-25T00:00:00"/>
    <n v="72"/>
    <s v="cbse"/>
    <n v="2006"/>
    <n v="62"/>
    <s v="cbse"/>
    <n v="894"/>
    <x v="1"/>
    <x v="0"/>
    <x v="7"/>
    <n v="75"/>
    <n v="894"/>
    <n v="0"/>
    <x v="3"/>
    <x v="4"/>
    <n v="385"/>
    <n v="395"/>
    <n v="455"/>
    <n v="0.45087658448345103"/>
    <n v="395"/>
    <n v="-1"/>
    <n v="-1"/>
    <n v="-1"/>
    <n v="-1"/>
    <n v="-1"/>
    <n v="-1"/>
    <n v="4.6399999999999997E-2"/>
    <n v="0.50080000000000002"/>
    <n v="9.1399999999999995E-2"/>
    <n v="-0.17269999999999999"/>
    <n v="2.8400000000000002E-2"/>
    <n v="470000"/>
    <x v="0"/>
    <x v="0"/>
    <n v="411.66666666666669"/>
  </r>
  <r>
    <n v="415949"/>
    <x v="1"/>
    <d v="1988-03-02T00:00:00"/>
    <n v="60"/>
    <s v="pune board"/>
    <n v="2005"/>
    <n v="66"/>
    <s v="pune board"/>
    <n v="12020"/>
    <x v="1"/>
    <x v="2"/>
    <x v="8"/>
    <n v="52"/>
    <n v="12020"/>
    <n v="1"/>
    <x v="2"/>
    <x v="3"/>
    <n v="385"/>
    <n v="365"/>
    <n v="385"/>
    <n v="0.48834797678271402"/>
    <n v="405"/>
    <n v="-1"/>
    <n v="-1"/>
    <n v="-1"/>
    <n v="-1"/>
    <n v="-1"/>
    <n v="-1"/>
    <n v="-0.1855"/>
    <n v="0.3448"/>
    <n v="0.38169999999999998"/>
    <n v="1.7662"/>
    <n v="-0.9194"/>
    <n v="180000"/>
    <x v="1"/>
    <x v="0"/>
    <n v="378.33333333333331"/>
  </r>
  <r>
    <n v="995141"/>
    <x v="1"/>
    <d v="1991-08-14T00:00:00"/>
    <n v="83.33"/>
    <s v="state board"/>
    <n v="2009"/>
    <n v="92.2"/>
    <s v="state board"/>
    <n v="9152"/>
    <x v="1"/>
    <x v="0"/>
    <x v="6"/>
    <n v="72.849999999999994"/>
    <n v="9152"/>
    <n v="1"/>
    <x v="6"/>
    <x v="0"/>
    <n v="580"/>
    <n v="565"/>
    <n v="510"/>
    <n v="0.11213943820740301"/>
    <n v="435"/>
    <n v="228"/>
    <n v="-1"/>
    <n v="-1"/>
    <n v="-1"/>
    <n v="-1"/>
    <n v="-1"/>
    <n v="1.4208000000000001"/>
    <n v="1.2114"/>
    <n v="0.93220000000000003"/>
    <n v="-2.2627000000000002"/>
    <n v="1.2470000000000001"/>
    <n v="180000"/>
    <x v="1"/>
    <x v="0"/>
    <n v="551.66666666666663"/>
  </r>
  <r>
    <n v="629345"/>
    <x v="0"/>
    <d v="1991-08-24T00:00:00"/>
    <n v="83.4"/>
    <s v="cbse"/>
    <n v="2009"/>
    <n v="90.4"/>
    <s v="cbse"/>
    <n v="5323"/>
    <x v="0"/>
    <x v="0"/>
    <x v="6"/>
    <n v="86.6"/>
    <n v="5323"/>
    <n v="0"/>
    <x v="21"/>
    <x v="0"/>
    <n v="485"/>
    <n v="585"/>
    <n v="650"/>
    <n v="0.82466640067133201"/>
    <n v="-1"/>
    <n v="400"/>
    <n v="-1"/>
    <n v="-1"/>
    <n v="-1"/>
    <n v="-1"/>
    <n v="-1"/>
    <n v="0.12820000000000001"/>
    <n v="0.87839999999999996"/>
    <n v="-2.2953999999999999"/>
    <n v="-0.4879"/>
    <n v="-1.244"/>
    <n v="335000"/>
    <x v="0"/>
    <x v="0"/>
    <n v="573.33333333333337"/>
  </r>
  <r>
    <n v="360022"/>
    <x v="1"/>
    <d v="1990-10-07T00:00:00"/>
    <n v="82"/>
    <n v="0"/>
    <n v="2008"/>
    <n v="72"/>
    <n v="0"/>
    <n v="1245"/>
    <x v="1"/>
    <x v="0"/>
    <x v="12"/>
    <n v="65"/>
    <n v="1245"/>
    <n v="1"/>
    <x v="3"/>
    <x v="3"/>
    <n v="475"/>
    <n v="435"/>
    <n v="405"/>
    <n v="0.69447932770846299"/>
    <n v="145"/>
    <n v="366"/>
    <n v="-1"/>
    <n v="435"/>
    <n v="-1"/>
    <n v="-1"/>
    <n v="-1"/>
    <n v="-1.1128"/>
    <n v="1.2807999999999999"/>
    <n v="1.1073999999999999"/>
    <n v="2.5592999999999999"/>
    <n v="0.18640000000000001"/>
    <n v="110000"/>
    <x v="1"/>
    <x v="0"/>
    <n v="438.33333333333331"/>
  </r>
  <r>
    <n v="35248"/>
    <x v="1"/>
    <d v="1990-02-05T00:00:00"/>
    <n v="88.3"/>
    <s v="uttaranchal state board"/>
    <n v="2006"/>
    <n v="83.4"/>
    <s v="uttaranchal state board"/>
    <n v="44"/>
    <x v="1"/>
    <x v="0"/>
    <x v="5"/>
    <n v="76.58"/>
    <n v="44"/>
    <n v="0"/>
    <x v="1"/>
    <x v="2"/>
    <n v="645"/>
    <n v="605"/>
    <n v="595"/>
    <n v="0.90148957137103303"/>
    <n v="545"/>
    <n v="-1"/>
    <n v="-1"/>
    <n v="-1"/>
    <n v="-1"/>
    <n v="-1"/>
    <n v="-1"/>
    <n v="1.7464999999999999"/>
    <n v="0.81279999999999997"/>
    <n v="0.52690000000000003"/>
    <n v="-2.1703999999999999"/>
    <n v="0.18640000000000001"/>
    <n v="480000"/>
    <x v="0"/>
    <x v="0"/>
    <n v="615"/>
  </r>
  <r>
    <n v="289381"/>
    <x v="1"/>
    <d v="1989-10-02T00:00:00"/>
    <n v="79"/>
    <s v="cbse"/>
    <n v="2007"/>
    <n v="56"/>
    <s v="cbse"/>
    <n v="4439"/>
    <x v="1"/>
    <x v="0"/>
    <x v="12"/>
    <n v="60.8"/>
    <n v="4439"/>
    <n v="0"/>
    <x v="1"/>
    <x v="2"/>
    <n v="475"/>
    <n v="535"/>
    <n v="495"/>
    <n v="5.8792800008353401E-2"/>
    <n v="-1"/>
    <n v="200"/>
    <n v="-1"/>
    <n v="-1"/>
    <n v="-1"/>
    <n v="393"/>
    <n v="-1"/>
    <n v="0.2009"/>
    <n v="-0.59130000000000005"/>
    <n v="-0.34399999999999997"/>
    <n v="0.76729999999999998"/>
    <n v="0.50239999999999996"/>
    <n v="290000"/>
    <x v="1"/>
    <x v="0"/>
    <n v="501.66666666666669"/>
  </r>
  <r>
    <n v="287020"/>
    <x v="1"/>
    <d v="1985-12-08T00:00:00"/>
    <n v="63.2"/>
    <s v="mp board"/>
    <n v="2004"/>
    <n v="68.89"/>
    <s v="mp board"/>
    <n v="547"/>
    <x v="1"/>
    <x v="2"/>
    <x v="8"/>
    <n v="76.2"/>
    <n v="547"/>
    <n v="0"/>
    <x v="13"/>
    <x v="2"/>
    <n v="495"/>
    <n v="505"/>
    <n v="505"/>
    <n v="0.91686996110361896"/>
    <n v="555"/>
    <n v="-1"/>
    <n v="-1"/>
    <n v="-1"/>
    <n v="-1"/>
    <n v="-1"/>
    <n v="-1"/>
    <n v="4.6399999999999997E-2"/>
    <n v="-0.1232"/>
    <n v="-0.1988"/>
    <n v="-1.1128"/>
    <n v="-0.28749999999999998"/>
    <n v="445000"/>
    <x v="0"/>
    <x v="0"/>
    <n v="501.66666666666669"/>
  </r>
  <r>
    <n v="1191908"/>
    <x v="1"/>
    <d v="1992-10-13T00:00:00"/>
    <n v="93.8"/>
    <s v="state board"/>
    <n v="2010"/>
    <n v="84"/>
    <s v="state board"/>
    <n v="1019"/>
    <x v="1"/>
    <x v="0"/>
    <x v="6"/>
    <n v="74"/>
    <n v="1019"/>
    <n v="1"/>
    <x v="3"/>
    <x v="1"/>
    <n v="560"/>
    <n v="570"/>
    <n v="605"/>
    <n v="0.88162006953017702"/>
    <n v="465"/>
    <n v="420"/>
    <n v="-1"/>
    <n v="-1"/>
    <n v="-1"/>
    <n v="-1"/>
    <n v="-1"/>
    <n v="1.2771999999999999"/>
    <n v="0.5454"/>
    <n v="0.16370000000000001"/>
    <n v="-1.8824000000000001"/>
    <n v="-0.86080000000000001"/>
    <n v="200000"/>
    <x v="1"/>
    <x v="0"/>
    <n v="578.33333333333337"/>
  </r>
  <r>
    <n v="818107"/>
    <x v="1"/>
    <d v="1992-07-01T00:00:00"/>
    <n v="57"/>
    <s v="up board"/>
    <n v="2008"/>
    <n v="65.8"/>
    <s v="up board"/>
    <n v="7881"/>
    <x v="1"/>
    <x v="0"/>
    <x v="6"/>
    <n v="65.23"/>
    <n v="7881"/>
    <n v="0"/>
    <x v="1"/>
    <x v="3"/>
    <n v="500"/>
    <n v="385"/>
    <n v="370"/>
    <n v="0.78330353667029795"/>
    <n v="-1"/>
    <n v="388"/>
    <n v="-1"/>
    <n v="-1"/>
    <n v="-1"/>
    <n v="-1"/>
    <n v="-1"/>
    <n v="0.41549999999999998"/>
    <n v="-0.28710000000000002"/>
    <n v="0.31740000000000002"/>
    <n v="1.1600999999999999"/>
    <n v="-9.4299999999999995E-2"/>
    <n v="105000"/>
    <x v="1"/>
    <x v="0"/>
    <n v="418.33333333333331"/>
  </r>
  <r>
    <n v="404143"/>
    <x v="1"/>
    <d v="1990-06-01T00:00:00"/>
    <n v="84"/>
    <n v="0"/>
    <n v="2007"/>
    <n v="87.7"/>
    <n v="0"/>
    <n v="3666"/>
    <x v="1"/>
    <x v="0"/>
    <x v="5"/>
    <n v="61"/>
    <n v="3666"/>
    <n v="0"/>
    <x v="7"/>
    <x v="2"/>
    <n v="605"/>
    <n v="385"/>
    <n v="395"/>
    <n v="0.37755141942454101"/>
    <n v="375"/>
    <n v="-1"/>
    <n v="-1"/>
    <n v="-1"/>
    <n v="-1"/>
    <n v="-1"/>
    <n v="-1"/>
    <n v="-0.159"/>
    <n v="-0.28710000000000002"/>
    <n v="-0.2974"/>
    <n v="-0.86819999999999997"/>
    <n v="-0.47760000000000002"/>
    <n v="205000"/>
    <x v="1"/>
    <x v="0"/>
    <n v="461.66666666666669"/>
  </r>
  <r>
    <n v="220601"/>
    <x v="0"/>
    <d v="1986-09-13T00:00:00"/>
    <n v="86.4"/>
    <n v="0"/>
    <n v="2004"/>
    <n v="81.599999999999994"/>
    <n v="0"/>
    <n v="285"/>
    <x v="0"/>
    <x v="0"/>
    <x v="8"/>
    <n v="75.2"/>
    <n v="285"/>
    <n v="0"/>
    <x v="4"/>
    <x v="2"/>
    <n v="445"/>
    <n v="635"/>
    <n v="605"/>
    <n v="0.96823749589054298"/>
    <n v="605"/>
    <n v="-1"/>
    <n v="-1"/>
    <n v="-1"/>
    <n v="-1"/>
    <n v="-1"/>
    <n v="-1"/>
    <n v="-1.1900999999999999"/>
    <n v="1.1248"/>
    <n v="0.38169999999999998"/>
    <n v="-0.76029999999999998"/>
    <n v="0.6603"/>
    <n v="180000"/>
    <x v="1"/>
    <x v="0"/>
    <n v="561.66666666666663"/>
  </r>
  <r>
    <n v="656739"/>
    <x v="1"/>
    <d v="1989-05-02T00:00:00"/>
    <n v="81"/>
    <s v="cbse"/>
    <n v="2008"/>
    <n v="79"/>
    <s v="cbse"/>
    <n v="5818"/>
    <x v="1"/>
    <x v="0"/>
    <x v="6"/>
    <n v="86.7"/>
    <n v="5818"/>
    <n v="0"/>
    <x v="10"/>
    <x v="0"/>
    <n v="370"/>
    <n v="610"/>
    <n v="735"/>
    <n v="0.69447932770846299"/>
    <n v="-1"/>
    <n v="366"/>
    <n v="-1"/>
    <n v="-1"/>
    <n v="-1"/>
    <n v="-1"/>
    <n v="-1"/>
    <n v="-0.159"/>
    <n v="0.37890000000000001"/>
    <n v="0.93220000000000003"/>
    <n v="-0.995"/>
    <n v="0.48049999999999998"/>
    <n v="325000"/>
    <x v="0"/>
    <x v="0"/>
    <n v="571.66666666666663"/>
  </r>
  <r>
    <n v="295290"/>
    <x v="0"/>
    <d v="1989-01-01T00:00:00"/>
    <n v="54.6"/>
    <s v="uttranchal board"/>
    <n v="2005"/>
    <n v="61.4"/>
    <s v="uttranchal board"/>
    <n v="2819"/>
    <x v="1"/>
    <x v="0"/>
    <x v="3"/>
    <n v="70.86"/>
    <n v="2819"/>
    <n v="0"/>
    <x v="1"/>
    <x v="3"/>
    <n v="405"/>
    <n v="495"/>
    <n v="355"/>
    <n v="-1"/>
    <n v="-1"/>
    <n v="-1"/>
    <n v="-1"/>
    <n v="-1"/>
    <n v="-1"/>
    <n v="-1"/>
    <n v="-1"/>
    <n v="-0.1082"/>
    <n v="0.1888"/>
    <n v="9.1399999999999995E-2"/>
    <n v="-0.52529999999999999"/>
    <n v="0.18640000000000001"/>
    <n v="145000"/>
    <x v="1"/>
    <x v="0"/>
    <n v="418.33333333333331"/>
  </r>
  <r>
    <n v="1058572"/>
    <x v="0"/>
    <d v="1989-06-23T00:00:00"/>
    <n v="68.599999999999994"/>
    <s v="cbse"/>
    <n v="2008"/>
    <n v="71.8"/>
    <s v="cbse"/>
    <n v="10387"/>
    <x v="1"/>
    <x v="0"/>
    <x v="1"/>
    <n v="74.38"/>
    <n v="10387"/>
    <n v="0"/>
    <x v="13"/>
    <x v="3"/>
    <n v="455"/>
    <n v="495"/>
    <n v="545"/>
    <n v="0.62264291584993803"/>
    <n v="445"/>
    <n v="-1"/>
    <n v="407"/>
    <n v="-1"/>
    <n v="-1"/>
    <n v="-1"/>
    <n v="-1"/>
    <n v="0.55910000000000004"/>
    <n v="0.5454"/>
    <n v="1.0859000000000001"/>
    <n v="-1.8824000000000001"/>
    <n v="-9.4299999999999995E-2"/>
    <n v="300000"/>
    <x v="0"/>
    <x v="0"/>
    <n v="498.33333333333331"/>
  </r>
  <r>
    <n v="277278"/>
    <x v="1"/>
    <d v="1990-04-18T00:00:00"/>
    <n v="62.5"/>
    <s v="up board"/>
    <n v="2007"/>
    <n v="68"/>
    <s v="up board"/>
    <n v="75"/>
    <x v="1"/>
    <x v="0"/>
    <x v="12"/>
    <n v="74"/>
    <n v="75"/>
    <n v="0"/>
    <x v="1"/>
    <x v="2"/>
    <n v="395"/>
    <n v="285"/>
    <n v="475"/>
    <n v="0.99526570569548001"/>
    <n v="-1"/>
    <n v="533"/>
    <n v="-1"/>
    <n v="-1"/>
    <n v="-1"/>
    <n v="-1"/>
    <n v="-1"/>
    <n v="-0.1082"/>
    <n v="-0.59130000000000005"/>
    <n v="-0.1988"/>
    <n v="-5.5199999999999999E-2"/>
    <n v="-0.28749999999999998"/>
    <n v="300000"/>
    <x v="0"/>
    <x v="0"/>
    <n v="385"/>
  </r>
  <r>
    <n v="1204500"/>
    <x v="1"/>
    <d v="1991-03-24T00:00:00"/>
    <n v="87"/>
    <s v="cbse"/>
    <n v="2009"/>
    <n v="66"/>
    <s v="cbse"/>
    <n v="9737"/>
    <x v="1"/>
    <x v="0"/>
    <x v="1"/>
    <n v="63.74"/>
    <n v="9737"/>
    <n v="0"/>
    <x v="1"/>
    <x v="1"/>
    <n v="710"/>
    <n v="495"/>
    <n v="535"/>
    <n v="0.95389977507992596"/>
    <n v="445"/>
    <n v="-1"/>
    <n v="530"/>
    <n v="-1"/>
    <n v="-1"/>
    <n v="-1"/>
    <n v="-1"/>
    <n v="-1.1644000000000001"/>
    <n v="0.87839999999999996"/>
    <n v="1.1803999999999999"/>
    <n v="-2.5047000000000001"/>
    <n v="-0.47760000000000002"/>
    <n v="320000"/>
    <x v="0"/>
    <x v="0"/>
    <n v="580"/>
  </r>
  <r>
    <n v="309190"/>
    <x v="1"/>
    <d v="1986-02-06T00:00:00"/>
    <n v="48"/>
    <s v="up board"/>
    <n v="2004"/>
    <n v="63.6"/>
    <s v="up board"/>
    <n v="5904"/>
    <x v="1"/>
    <x v="0"/>
    <x v="6"/>
    <n v="58"/>
    <n v="5904"/>
    <n v="0"/>
    <x v="1"/>
    <x v="3"/>
    <n v="515"/>
    <n v="465"/>
    <n v="425"/>
    <n v="0.91077016424602197"/>
    <n v="-1"/>
    <n v="433"/>
    <n v="-1"/>
    <n v="-1"/>
    <n v="-1"/>
    <n v="313"/>
    <n v="-1"/>
    <n v="-0.1082"/>
    <n v="-0.1232"/>
    <n v="0.38169999999999998"/>
    <n v="-0.4078"/>
    <n v="-1.0773999999999999"/>
    <n v="180000"/>
    <x v="1"/>
    <x v="0"/>
    <n v="468.33333333333331"/>
  </r>
  <r>
    <n v="480729"/>
    <x v="1"/>
    <d v="1986-06-18T00:00:00"/>
    <n v="83.5"/>
    <s v="ap state board"/>
    <n v="2003"/>
    <n v="87.3"/>
    <s v="ap intermediate board"/>
    <n v="12487"/>
    <x v="1"/>
    <x v="0"/>
    <x v="5"/>
    <n v="64.7"/>
    <n v="12487"/>
    <n v="0"/>
    <x v="7"/>
    <x v="10"/>
    <n v="425"/>
    <n v="575"/>
    <n v="645"/>
    <n v="-1"/>
    <n v="-1"/>
    <n v="-1"/>
    <n v="-1"/>
    <n v="-1"/>
    <n v="-1"/>
    <n v="-1"/>
    <n v="-1"/>
    <n v="-1.4992000000000001"/>
    <n v="-0.7863"/>
    <n v="-2.0131000000000001"/>
    <n v="0.4148"/>
    <n v="-0.60350000000000004"/>
    <n v="120000"/>
    <x v="1"/>
    <x v="0"/>
    <n v="548.33333333333337"/>
  </r>
  <r>
    <n v="1088773"/>
    <x v="0"/>
    <d v="1991-12-14T00:00:00"/>
    <n v="86.6"/>
    <s v="cbse"/>
    <n v="2009"/>
    <n v="78.8"/>
    <s v="cbse"/>
    <n v="10236"/>
    <x v="1"/>
    <x v="0"/>
    <x v="2"/>
    <n v="72.8"/>
    <n v="10236"/>
    <n v="0"/>
    <x v="9"/>
    <x v="0"/>
    <n v="735"/>
    <n v="505"/>
    <n v="450"/>
    <n v="0.27925851156512199"/>
    <n v="515"/>
    <n v="-1"/>
    <n v="-1"/>
    <n v="-1"/>
    <n v="-1"/>
    <n v="292"/>
    <n v="-1"/>
    <n v="-1.54E-2"/>
    <n v="-0.62009999999999998"/>
    <n v="-0.6048"/>
    <n v="-0.61470000000000002"/>
    <n v="-0.66920000000000002"/>
    <n v="240000"/>
    <x v="1"/>
    <x v="0"/>
    <n v="563.33333333333337"/>
  </r>
  <r>
    <n v="94788"/>
    <x v="0"/>
    <d v="1988-04-08T00:00:00"/>
    <n v="96"/>
    <s v="stjosephs girls higher sec school,dindigul"/>
    <n v="2005"/>
    <n v="92"/>
    <s v="srv girls higher sec school,rasipuram"/>
    <n v="4239"/>
    <x v="1"/>
    <x v="0"/>
    <x v="6"/>
    <n v="80"/>
    <n v="4239"/>
    <n v="1"/>
    <x v="3"/>
    <x v="6"/>
    <n v="315"/>
    <n v="475"/>
    <n v="565"/>
    <n v="0.69447932770846299"/>
    <n v="265"/>
    <n v="366"/>
    <n v="-1"/>
    <n v="-1"/>
    <n v="-1"/>
    <n v="-1"/>
    <n v="-1"/>
    <n v="-1.3447"/>
    <n v="-0.74729999999999996"/>
    <n v="-1.5051000000000001"/>
    <n v="1.1198999999999999"/>
    <n v="-1.3539000000000001"/>
    <n v="300000"/>
    <x v="0"/>
    <x v="0"/>
    <n v="451.66666666666669"/>
  </r>
  <r>
    <n v="1092951"/>
    <x v="0"/>
    <d v="1992-11-20T00:00:00"/>
    <n v="84"/>
    <s v="cbse"/>
    <n v="2009"/>
    <n v="68"/>
    <s v="cbse"/>
    <n v="15481"/>
    <x v="1"/>
    <x v="0"/>
    <x v="6"/>
    <n v="71"/>
    <n v="15481"/>
    <n v="0"/>
    <x v="13"/>
    <x v="0"/>
    <n v="615"/>
    <n v="450"/>
    <n v="310"/>
    <n v="0.64938971484669095"/>
    <n v="-1"/>
    <n v="356"/>
    <n v="-1"/>
    <n v="-1"/>
    <n v="-1"/>
    <n v="484"/>
    <n v="-1"/>
    <n v="-1.0207999999999999"/>
    <n v="4.5900000000000003E-2"/>
    <n v="-0.91220000000000001"/>
    <n v="-0.4879"/>
    <n v="0.28889999999999999"/>
    <n v="225000"/>
    <x v="1"/>
    <x v="0"/>
    <n v="458.33333333333331"/>
  </r>
  <r>
    <n v="469012"/>
    <x v="0"/>
    <d v="1990-09-30T00:00:00"/>
    <n v="81"/>
    <s v="cbse"/>
    <n v="2008"/>
    <n v="75.599999999999994"/>
    <s v="cbse"/>
    <n v="8143"/>
    <x v="1"/>
    <x v="0"/>
    <x v="7"/>
    <n v="73.86"/>
    <n v="8143"/>
    <n v="0"/>
    <x v="1"/>
    <x v="3"/>
    <n v="425"/>
    <n v="355"/>
    <n v="535"/>
    <n v="0.79358061454850604"/>
    <n v="495"/>
    <n v="-1"/>
    <n v="-1"/>
    <n v="-1"/>
    <n v="-1"/>
    <n v="-1"/>
    <n v="-1"/>
    <n v="4.6399999999999997E-2"/>
    <n v="0.3448"/>
    <n v="-0.34399999999999997"/>
    <n v="0.62039999999999995"/>
    <n v="0.34439999999999998"/>
    <n v="360000"/>
    <x v="0"/>
    <x v="0"/>
    <n v="438.33333333333331"/>
  </r>
  <r>
    <n v="553357"/>
    <x v="1"/>
    <d v="1991-09-02T00:00:00"/>
    <n v="83.4"/>
    <s v="cbse"/>
    <n v="2009"/>
    <n v="86.6"/>
    <s v="cbse"/>
    <n v="12061"/>
    <x v="1"/>
    <x v="0"/>
    <x v="7"/>
    <n v="67.8"/>
    <n v="12061"/>
    <n v="0"/>
    <x v="1"/>
    <x v="0"/>
    <n v="440"/>
    <n v="470"/>
    <n v="485"/>
    <n v="0.93037060720269105"/>
    <n v="565"/>
    <n v="-1"/>
    <n v="-1"/>
    <n v="-1"/>
    <n v="-1"/>
    <n v="-1"/>
    <n v="-1"/>
    <n v="0.55910000000000004"/>
    <n v="1.5444"/>
    <n v="0.31740000000000002"/>
    <n v="-0.36120000000000002"/>
    <n v="0.48049999999999998"/>
    <n v="420000"/>
    <x v="0"/>
    <x v="0"/>
    <n v="465"/>
  </r>
  <r>
    <n v="365974"/>
    <x v="1"/>
    <d v="1989-07-22T00:00:00"/>
    <n v="77.33"/>
    <n v="0"/>
    <n v="2007"/>
    <n v="77.400000000000006"/>
    <n v="0"/>
    <n v="3801"/>
    <x v="1"/>
    <x v="0"/>
    <x v="12"/>
    <n v="77"/>
    <n v="3801"/>
    <n v="0"/>
    <x v="9"/>
    <x v="3"/>
    <n v="645"/>
    <n v="575"/>
    <n v="615"/>
    <n v="0.37605958665154499"/>
    <n v="415"/>
    <n v="300"/>
    <n v="-1"/>
    <n v="-1"/>
    <n v="-1"/>
    <n v="-1"/>
    <n v="-1"/>
    <n v="0.81920000000000004"/>
    <n v="0.8518"/>
    <n v="1.1436999999999999"/>
    <n v="0.88480000000000003"/>
    <n v="2.8400000000000002E-2"/>
    <n v="400000"/>
    <x v="0"/>
    <x v="0"/>
    <n v="611.66666666666663"/>
  </r>
  <r>
    <n v="1101727"/>
    <x v="1"/>
    <d v="1992-02-12T00:00:00"/>
    <n v="72"/>
    <s v="cbse"/>
    <n v="2009"/>
    <n v="61"/>
    <s v="state board"/>
    <n v="8949"/>
    <x v="1"/>
    <x v="0"/>
    <x v="6"/>
    <n v="66.5"/>
    <n v="8949"/>
    <n v="1"/>
    <x v="9"/>
    <x v="0"/>
    <n v="545"/>
    <n v="545"/>
    <n v="535"/>
    <n v="0.64938971484669095"/>
    <n v="405"/>
    <n v="356"/>
    <n v="-1"/>
    <n v="-1"/>
    <n v="-1"/>
    <n v="-1"/>
    <n v="-1"/>
    <n v="1.5644"/>
    <n v="1.0448999999999999"/>
    <n v="-1.5269999999999999"/>
    <n v="-2.1360000000000001"/>
    <n v="9.7299999999999998E-2"/>
    <n v="300000"/>
    <x v="0"/>
    <x v="0"/>
    <n v="541.66666666666663"/>
  </r>
  <r>
    <n v="299447"/>
    <x v="1"/>
    <d v="1988-12-11T00:00:00"/>
    <n v="73.06"/>
    <s v="nagpur board"/>
    <n v="2007"/>
    <n v="74"/>
    <s v="nagpur board"/>
    <n v="11664"/>
    <x v="1"/>
    <x v="1"/>
    <x v="20"/>
    <n v="8.07"/>
    <n v="11664"/>
    <n v="0"/>
    <x v="2"/>
    <x v="1"/>
    <n v="375"/>
    <n v="245"/>
    <n v="295"/>
    <n v="0.69447932770846299"/>
    <n v="125"/>
    <n v="366"/>
    <n v="-1"/>
    <n v="473"/>
    <n v="-1"/>
    <n v="-1"/>
    <n v="260"/>
    <n v="-2.7357"/>
    <n v="-2.3073000000000001"/>
    <n v="-0.77939999999999998"/>
    <n v="0.4148"/>
    <n v="-1.5512999999999999"/>
    <n v="360000"/>
    <x v="0"/>
    <x v="0"/>
    <n v="305"/>
  </r>
  <r>
    <n v="1290085"/>
    <x v="1"/>
    <d v="1992-05-03T00:00:00"/>
    <n v="81"/>
    <s v="cbse"/>
    <n v="2010"/>
    <n v="67.2"/>
    <s v="cbse"/>
    <n v="5812"/>
    <x v="1"/>
    <x v="0"/>
    <x v="1"/>
    <n v="67.3"/>
    <n v="5812"/>
    <n v="1"/>
    <x v="12"/>
    <x v="1"/>
    <n v="685"/>
    <n v="625"/>
    <n v="635"/>
    <n v="0.84224832225783597"/>
    <n v="565"/>
    <n v="-1"/>
    <n v="469"/>
    <n v="-1"/>
    <n v="-1"/>
    <n v="-1"/>
    <n v="-1"/>
    <n v="0.84630000000000005"/>
    <n v="-0.28710000000000002"/>
    <n v="-0.4511"/>
    <n v="-1.7556"/>
    <n v="-0.66920000000000002"/>
    <n v="275000"/>
    <x v="1"/>
    <x v="0"/>
    <n v="648.33333333333337"/>
  </r>
  <r>
    <n v="865959"/>
    <x v="0"/>
    <d v="1993-06-04T00:00:00"/>
    <n v="87"/>
    <s v="state board"/>
    <n v="2010"/>
    <n v="89"/>
    <s v="state board"/>
    <n v="12949"/>
    <x v="0"/>
    <x v="0"/>
    <x v="16"/>
    <n v="80"/>
    <n v="12949"/>
    <n v="1"/>
    <x v="6"/>
    <x v="1"/>
    <n v="640"/>
    <n v="525"/>
    <n v="545"/>
    <n v="-1"/>
    <n v="-1"/>
    <n v="-1"/>
    <n v="-1"/>
    <n v="-1"/>
    <n v="-1"/>
    <n v="-1"/>
    <n v="-1"/>
    <n v="1.1335999999999999"/>
    <n v="1.0448999999999999"/>
    <n v="0.47110000000000002"/>
    <n v="-1.6289"/>
    <n v="0.86370000000000002"/>
    <n v="315000"/>
    <x v="0"/>
    <x v="0"/>
    <n v="570"/>
  </r>
  <r>
    <n v="796151"/>
    <x v="1"/>
    <d v="1988-12-08T00:00:00"/>
    <n v="71"/>
    <s v="state board"/>
    <n v="2006"/>
    <n v="60"/>
    <s v="state board"/>
    <n v="222"/>
    <x v="1"/>
    <x v="2"/>
    <x v="8"/>
    <n v="88.9"/>
    <n v="222"/>
    <n v="0"/>
    <x v="16"/>
    <x v="1"/>
    <n v="520"/>
    <n v="510"/>
    <n v="780"/>
    <n v="0.48674700843819302"/>
    <n v="535"/>
    <n v="-1"/>
    <n v="376"/>
    <n v="-1"/>
    <n v="-1"/>
    <n v="-1"/>
    <n v="-1"/>
    <n v="1.2771999999999999"/>
    <n v="4.5900000000000003E-2"/>
    <n v="1.2396"/>
    <n v="-0.61470000000000002"/>
    <n v="-0.28589999999999999"/>
    <n v="820000"/>
    <x v="2"/>
    <x v="0"/>
    <n v="603.33333333333337"/>
  </r>
  <r>
    <n v="1123015"/>
    <x v="0"/>
    <d v="1992-01-04T00:00:00"/>
    <n v="78"/>
    <s v="cbse"/>
    <n v="2010"/>
    <n v="73"/>
    <s v="cbse"/>
    <n v="2812"/>
    <x v="1"/>
    <x v="0"/>
    <x v="5"/>
    <n v="75.900000000000006"/>
    <n v="2812"/>
    <n v="0"/>
    <x v="12"/>
    <x v="1"/>
    <n v="490"/>
    <n v="445"/>
    <n v="320"/>
    <n v="0.74475835400893897"/>
    <n v="395"/>
    <n v="-1"/>
    <n v="438"/>
    <n v="-1"/>
    <n v="-1"/>
    <n v="-1"/>
    <n v="-1"/>
    <n v="-0.44629999999999997"/>
    <n v="1.0448999999999999"/>
    <n v="-0.4511"/>
    <n v="-0.1076"/>
    <n v="9.7299999999999998E-2"/>
    <n v="300000"/>
    <x v="0"/>
    <x v="0"/>
    <n v="418.33333333333331"/>
  </r>
  <r>
    <n v="308499"/>
    <x v="0"/>
    <d v="1988-08-02T00:00:00"/>
    <n v="77"/>
    <s v="cbse"/>
    <n v="2007"/>
    <n v="70"/>
    <s v="cbse"/>
    <n v="5442"/>
    <x v="1"/>
    <x v="0"/>
    <x v="6"/>
    <n v="69.34"/>
    <n v="5442"/>
    <n v="0"/>
    <x v="21"/>
    <x v="2"/>
    <n v="505"/>
    <n v="445"/>
    <n v="445"/>
    <n v="0.69447932770846299"/>
    <n v="365"/>
    <n v="366"/>
    <n v="-1"/>
    <n v="-1"/>
    <n v="-1"/>
    <n v="366"/>
    <n v="-1"/>
    <n v="0.97370000000000001"/>
    <n v="-0.90329999999999999"/>
    <n v="9.1399999999999995E-2"/>
    <n v="-1.8179000000000001"/>
    <n v="-1.2354000000000001"/>
    <n v="85000"/>
    <x v="1"/>
    <x v="0"/>
    <n v="465"/>
  </r>
  <r>
    <n v="1053599"/>
    <x v="0"/>
    <d v="1993-05-04T00:00:00"/>
    <n v="62"/>
    <s v="cbse"/>
    <n v="2010"/>
    <n v="60"/>
    <s v="cbse"/>
    <n v="9021"/>
    <x v="1"/>
    <x v="0"/>
    <x v="1"/>
    <n v="71.650000000000006"/>
    <n v="9021"/>
    <n v="0"/>
    <x v="8"/>
    <x v="1"/>
    <n v="265"/>
    <n v="285"/>
    <n v="320"/>
    <n v="0.16563309151247599"/>
    <n v="305"/>
    <n v="-1"/>
    <n v="-1"/>
    <n v="-1"/>
    <n v="-1"/>
    <n v="-1"/>
    <n v="-1"/>
    <n v="-1.54E-2"/>
    <n v="-0.1206"/>
    <n v="-0.4511"/>
    <n v="-0.86819999999999997"/>
    <n v="9.7299999999999998E-2"/>
    <n v="125000"/>
    <x v="1"/>
    <x v="0"/>
    <n v="290"/>
  </r>
  <r>
    <n v="332961"/>
    <x v="1"/>
    <d v="1991-04-02T00:00:00"/>
    <n v="86"/>
    <s v="ssc"/>
    <n v="2008"/>
    <n v="96.5"/>
    <s v="board of intermediate education"/>
    <n v="6638"/>
    <x v="1"/>
    <x v="0"/>
    <x v="6"/>
    <n v="71.459999999999994"/>
    <n v="6638"/>
    <n v="0"/>
    <x v="7"/>
    <x v="3"/>
    <n v="565"/>
    <n v="615"/>
    <n v="745"/>
    <n v="0.82466640067133201"/>
    <n v="535"/>
    <n v="400"/>
    <n v="-1"/>
    <n v="-1"/>
    <n v="-1"/>
    <n v="-1"/>
    <n v="-1"/>
    <n v="-1.6537999999999999"/>
    <n v="-1.0203"/>
    <n v="-0.48909999999999998"/>
    <n v="1.23732999999999"/>
    <n v="-1.2354000000000001"/>
    <n v="430000"/>
    <x v="0"/>
    <x v="0"/>
    <n v="641.66666666666663"/>
  </r>
  <r>
    <n v="21229"/>
    <x v="1"/>
    <d v="1984-01-04T00:00:00"/>
    <n v="55.52"/>
    <s v="kseeb"/>
    <n v="2005"/>
    <n v="60.05"/>
    <s v="dte"/>
    <n v="182"/>
    <x v="1"/>
    <x v="0"/>
    <x v="6"/>
    <n v="61.95"/>
    <n v="182"/>
    <n v="1"/>
    <x v="9"/>
    <x v="6"/>
    <n v="495"/>
    <n v="455"/>
    <n v="385"/>
    <n v="0.53838689298509601"/>
    <n v="355"/>
    <n v="333"/>
    <n v="-1"/>
    <n v="-1"/>
    <n v="-1"/>
    <n v="-1"/>
    <n v="-1"/>
    <n v="0.81920000000000004"/>
    <n v="0.65680000000000005"/>
    <n v="0.2366"/>
    <n v="6.2300000000000001E-2"/>
    <n v="0.34439999999999998"/>
    <n v="500000"/>
    <x v="0"/>
    <x v="0"/>
    <n v="445"/>
  </r>
  <r>
    <n v="736897"/>
    <x v="1"/>
    <d v="1992-01-16T00:00:00"/>
    <n v="88.6"/>
    <s v="cbse"/>
    <n v="2009"/>
    <n v="91"/>
    <s v="cbse"/>
    <n v="7814"/>
    <x v="1"/>
    <x v="0"/>
    <x v="12"/>
    <n v="89"/>
    <n v="7814"/>
    <n v="0"/>
    <x v="10"/>
    <x v="0"/>
    <n v="665"/>
    <n v="610"/>
    <n v="645"/>
    <n v="0.64938971484669095"/>
    <n v="505"/>
    <n v="356"/>
    <n v="-1"/>
    <n v="-1"/>
    <n v="-1"/>
    <n v="-1"/>
    <n v="-1"/>
    <n v="1.5644"/>
    <n v="1.5444"/>
    <n v="1.0859000000000001"/>
    <n v="-0.74150000000000005"/>
    <n v="1.0553999999999999"/>
    <n v="325000"/>
    <x v="0"/>
    <x v="0"/>
    <n v="640"/>
  </r>
  <r>
    <n v="601296"/>
    <x v="1"/>
    <d v="1989-06-23T00:00:00"/>
    <n v="45.33"/>
    <s v="state board"/>
    <n v="2006"/>
    <n v="47.6"/>
    <s v="state board"/>
    <n v="272"/>
    <x v="1"/>
    <x v="2"/>
    <x v="8"/>
    <n v="58.25"/>
    <n v="272"/>
    <n v="0"/>
    <x v="4"/>
    <x v="0"/>
    <n v="405"/>
    <n v="545"/>
    <n v="220"/>
    <n v="0.24249991518563099"/>
    <n v="334"/>
    <n v="-1"/>
    <n v="-1"/>
    <n v="-1"/>
    <n v="-1"/>
    <n v="-1"/>
    <n v="-1"/>
    <n v="-1.7388999999999999"/>
    <n v="-0.28710000000000002"/>
    <n v="-0.7026"/>
    <n v="0.5262"/>
    <n v="-1.1291"/>
    <n v="145000"/>
    <x v="1"/>
    <x v="0"/>
    <n v="390"/>
  </r>
  <r>
    <n v="765378"/>
    <x v="1"/>
    <d v="1992-07-27T00:00:00"/>
    <n v="84.33"/>
    <s v="state board"/>
    <n v="2009"/>
    <n v="93.8"/>
    <s v="state board"/>
    <n v="13994"/>
    <x v="1"/>
    <x v="0"/>
    <x v="1"/>
    <n v="73.7"/>
    <n v="13994"/>
    <n v="0"/>
    <x v="7"/>
    <x v="0"/>
    <n v="405"/>
    <n v="475"/>
    <n v="855"/>
    <n v="0.99225918933095103"/>
    <n v="665"/>
    <n v="-1"/>
    <n v="-1"/>
    <n v="-1"/>
    <n v="-1"/>
    <n v="-1"/>
    <n v="-1"/>
    <n v="0.12820000000000001"/>
    <n v="-0.62009999999999998"/>
    <n v="-0.2974"/>
    <n v="-1.7556"/>
    <n v="-0.66920000000000002"/>
    <n v="410000"/>
    <x v="0"/>
    <x v="0"/>
    <n v="578.33333333333337"/>
  </r>
  <r>
    <n v="781929"/>
    <x v="0"/>
    <d v="1992-02-13T00:00:00"/>
    <n v="85"/>
    <s v="cbse"/>
    <n v="2008"/>
    <n v="69"/>
    <s v="cbse"/>
    <n v="1125"/>
    <x v="1"/>
    <x v="0"/>
    <x v="5"/>
    <n v="75"/>
    <n v="1125"/>
    <n v="0"/>
    <x v="10"/>
    <x v="0"/>
    <n v="605"/>
    <n v="440"/>
    <n v="445"/>
    <n v="0.34231489991181502"/>
    <n v="365"/>
    <n v="-1"/>
    <n v="-1"/>
    <n v="-1"/>
    <n v="-1"/>
    <n v="-1"/>
    <n v="-1"/>
    <n v="0.99"/>
    <n v="-0.1206"/>
    <n v="-0.14369999999999999"/>
    <n v="1.9199999999999998E-2"/>
    <n v="-0.28589999999999999"/>
    <n v="300000"/>
    <x v="0"/>
    <x v="0"/>
    <n v="496.66666666666669"/>
  </r>
  <r>
    <n v="450428"/>
    <x v="1"/>
    <d v="1991-08-08T00:00:00"/>
    <n v="76.400000000000006"/>
    <s v="aisse"/>
    <n v="2009"/>
    <n v="66.2"/>
    <s v="aissce"/>
    <n v="3802"/>
    <x v="1"/>
    <x v="0"/>
    <x v="12"/>
    <n v="68.599999999999994"/>
    <n v="3802"/>
    <n v="0"/>
    <x v="1"/>
    <x v="0"/>
    <n v="425"/>
    <n v="335"/>
    <n v="555"/>
    <n v="0.22948175491175499"/>
    <n v="-1"/>
    <n v="266"/>
    <n v="-1"/>
    <n v="-1"/>
    <n v="-1"/>
    <n v="-1"/>
    <n v="-1"/>
    <n v="-1.4992000000000001"/>
    <n v="-1.3713"/>
    <n v="-1.5051000000000001"/>
    <n v="-5.5199999999999999E-2"/>
    <n v="-2.0648"/>
    <n v="165000"/>
    <x v="1"/>
    <x v="0"/>
    <n v="438.33333333333331"/>
  </r>
  <r>
    <n v="954255"/>
    <x v="1"/>
    <d v="1992-10-31T00:00:00"/>
    <n v="88"/>
    <s v="state board"/>
    <n v="2010"/>
    <n v="90"/>
    <s v="state board"/>
    <n v="8930"/>
    <x v="1"/>
    <x v="0"/>
    <x v="6"/>
    <n v="63.29"/>
    <n v="8930"/>
    <n v="1"/>
    <x v="6"/>
    <x v="1"/>
    <n v="580"/>
    <n v="470"/>
    <n v="555"/>
    <n v="0.78330353667029795"/>
    <n v="-1"/>
    <n v="388"/>
    <n v="284"/>
    <n v="-1"/>
    <n v="-1"/>
    <n v="-1"/>
    <n v="-1"/>
    <n v="0.27179999999999999"/>
    <n v="4.5900000000000003E-2"/>
    <n v="0.62480000000000002"/>
    <n v="-1.8824000000000001"/>
    <n v="1.0553999999999999"/>
    <n v="330000"/>
    <x v="0"/>
    <x v="0"/>
    <n v="535"/>
  </r>
  <r>
    <n v="1085603"/>
    <x v="1"/>
    <d v="1991-05-30T00:00:00"/>
    <n v="78"/>
    <s v="state board"/>
    <n v="2009"/>
    <n v="80.900000000000006"/>
    <s v="state board"/>
    <n v="11273"/>
    <x v="1"/>
    <x v="0"/>
    <x v="6"/>
    <n v="65"/>
    <n v="11273"/>
    <n v="1"/>
    <x v="6"/>
    <x v="0"/>
    <n v="465"/>
    <n v="485"/>
    <n v="330"/>
    <n v="0.86873658548521804"/>
    <n v="215"/>
    <n v="-1"/>
    <n v="-1"/>
    <n v="-1"/>
    <n v="-1"/>
    <n v="420"/>
    <n v="-1"/>
    <n v="0.41549999999999998"/>
    <n v="4.5900000000000003E-2"/>
    <n v="-0.6048"/>
    <n v="-0.61470000000000002"/>
    <n v="0.48049999999999998"/>
    <n v="180000"/>
    <x v="1"/>
    <x v="0"/>
    <n v="426.66666666666669"/>
  </r>
  <r>
    <n v="525682"/>
    <x v="1"/>
    <d v="1990-10-04T00:00:00"/>
    <n v="83.66"/>
    <s v="board of secondary education"/>
    <n v="2008"/>
    <n v="93.9"/>
    <s v="board of intermediate education"/>
    <n v="3026"/>
    <x v="1"/>
    <x v="0"/>
    <x v="1"/>
    <n v="73.31"/>
    <n v="3026"/>
    <n v="1"/>
    <x v="6"/>
    <x v="3"/>
    <n v="485"/>
    <n v="640"/>
    <n v="735"/>
    <n v="0.93037060720269105"/>
    <n v="565"/>
    <n v="-1"/>
    <n v="-1"/>
    <n v="-1"/>
    <n v="-1"/>
    <n v="-1"/>
    <n v="-1"/>
    <n v="1.2056"/>
    <n v="0.96879999999999999"/>
    <n v="-0.48909999999999998"/>
    <n v="-0.61339999999999995"/>
    <n v="2.8400000000000002E-2"/>
    <n v="360000"/>
    <x v="0"/>
    <x v="0"/>
    <n v="620"/>
  </r>
  <r>
    <n v="87291"/>
    <x v="1"/>
    <d v="1989-06-24T00:00:00"/>
    <n v="88.6"/>
    <s v="mp board bhopal"/>
    <n v="2006"/>
    <n v="83.7"/>
    <s v="mp board"/>
    <n v="403"/>
    <x v="1"/>
    <x v="0"/>
    <x v="7"/>
    <n v="74.900000000000006"/>
    <n v="403"/>
    <n v="0"/>
    <x v="13"/>
    <x v="4"/>
    <n v="565"/>
    <n v="455"/>
    <n v="565"/>
    <n v="0.76567358123401097"/>
    <n v="485"/>
    <n v="-1"/>
    <n v="-1"/>
    <n v="-1"/>
    <n v="-1"/>
    <n v="-1"/>
    <n v="-1"/>
    <n v="4.6399999999999997E-2"/>
    <n v="0.81279999999999997"/>
    <n v="9.1399999999999995E-2"/>
    <n v="0.17979999999999999"/>
    <n v="2.8400000000000002E-2"/>
    <n v="600000"/>
    <x v="0"/>
    <x v="0"/>
    <n v="528.33333333333337"/>
  </r>
  <r>
    <n v="355018"/>
    <x v="1"/>
    <d v="1991-05-11T00:00:00"/>
    <n v="65.23"/>
    <s v="west bengal board of secondary education"/>
    <n v="2008"/>
    <n v="65.33"/>
    <s v="west bengal council of higher secondary education"/>
    <n v="2561"/>
    <x v="1"/>
    <x v="0"/>
    <x v="7"/>
    <n v="68.5"/>
    <n v="2561"/>
    <n v="0"/>
    <x v="5"/>
    <x v="3"/>
    <n v="404"/>
    <n v="445"/>
    <n v="445"/>
    <n v="0.276047228046856"/>
    <n v="345"/>
    <n v="-1"/>
    <n v="-1"/>
    <n v="-1"/>
    <n v="-1"/>
    <n v="-1"/>
    <n v="-1"/>
    <n v="-3.0448"/>
    <n v="-1.2153"/>
    <n v="-1.5051000000000001"/>
    <n v="-0.29020000000000001"/>
    <n v="-0.40600000000000003"/>
    <n v="285000"/>
    <x v="1"/>
    <x v="0"/>
    <n v="431.33333333333331"/>
  </r>
  <r>
    <n v="337783"/>
    <x v="0"/>
    <d v="1989-05-07T00:00:00"/>
    <n v="83"/>
    <n v="0"/>
    <n v="2006"/>
    <n v="69.900000000000006"/>
    <n v="0"/>
    <n v="3076"/>
    <x v="1"/>
    <x v="2"/>
    <x v="8"/>
    <n v="76"/>
    <n v="3076"/>
    <n v="0"/>
    <x v="3"/>
    <x v="3"/>
    <n v="325"/>
    <n v="415"/>
    <n v="255"/>
    <n v="0.45087658448345103"/>
    <n v="395"/>
    <n v="-1"/>
    <n v="-1"/>
    <n v="-1"/>
    <n v="-1"/>
    <n v="-1"/>
    <n v="-1"/>
    <n v="-0.1855"/>
    <n v="-0.59130000000000005"/>
    <n v="0.52690000000000003"/>
    <n v="0.62043000000000004"/>
    <n v="-0.60350000000000004"/>
    <n v="375000"/>
    <x v="0"/>
    <x v="0"/>
    <n v="331.66666666666669"/>
  </r>
  <r>
    <n v="54579"/>
    <x v="1"/>
    <d v="1986-07-01T00:00:00"/>
    <n v="64.83"/>
    <s v="up board"/>
    <n v="2003"/>
    <n v="56.6"/>
    <s v="up board"/>
    <n v="2412"/>
    <x v="1"/>
    <x v="0"/>
    <x v="20"/>
    <n v="63.24"/>
    <n v="2412"/>
    <n v="0"/>
    <x v="1"/>
    <x v="6"/>
    <n v="454"/>
    <n v="455"/>
    <n v="615"/>
    <n v="0.53838689298509601"/>
    <n v="235"/>
    <n v="333"/>
    <n v="-1"/>
    <n v="-1"/>
    <n v="-1"/>
    <n v="-1"/>
    <n v="-1"/>
    <n v="0.2009"/>
    <n v="0.50080000000000002"/>
    <n v="0.81710000000000005"/>
    <n v="0.4148"/>
    <n v="0.34439999999999998"/>
    <n v="195000"/>
    <x v="1"/>
    <x v="0"/>
    <n v="508"/>
  </r>
  <r>
    <n v="1060744"/>
    <x v="0"/>
    <d v="1992-10-19T00:00:00"/>
    <n v="84.5"/>
    <s v="state board"/>
    <n v="2010"/>
    <n v="93.8"/>
    <s v="state board"/>
    <n v="14523"/>
    <x v="1"/>
    <x v="0"/>
    <x v="6"/>
    <n v="82"/>
    <n v="14523"/>
    <n v="0"/>
    <x v="7"/>
    <x v="1"/>
    <n v="560"/>
    <n v="545"/>
    <n v="620"/>
    <n v="0.94327215786655505"/>
    <n v="435"/>
    <n v="452"/>
    <n v="-1"/>
    <n v="-1"/>
    <n v="-1"/>
    <n v="-1"/>
    <n v="-1"/>
    <n v="0.84630000000000005"/>
    <n v="1.5444"/>
    <n v="0.62480000000000002"/>
    <n v="-2.0091999999999999"/>
    <n v="0.48049999999999998"/>
    <n v="340000"/>
    <x v="0"/>
    <x v="0"/>
    <n v="575"/>
  </r>
  <r>
    <n v="796296"/>
    <x v="1"/>
    <d v="1992-01-05T00:00:00"/>
    <n v="91.2"/>
    <s v="cbse"/>
    <n v="2010"/>
    <n v="90"/>
    <s v="cbse"/>
    <n v="222"/>
    <x v="1"/>
    <x v="0"/>
    <x v="4"/>
    <n v="78"/>
    <n v="222"/>
    <n v="0"/>
    <x v="16"/>
    <x v="1"/>
    <n v="720"/>
    <n v="655"/>
    <n v="680"/>
    <n v="0.65410747454593299"/>
    <n v="445"/>
    <n v="-1"/>
    <n v="-1"/>
    <n v="420"/>
    <n v="-1"/>
    <n v="-1"/>
    <n v="-1"/>
    <n v="-1.4517"/>
    <n v="4.5900000000000003E-2"/>
    <n v="-1.6807000000000001"/>
    <n v="0.90659999999999996"/>
    <n v="9.7299999999999998E-2"/>
    <n v="600000"/>
    <x v="0"/>
    <x v="0"/>
    <n v="685"/>
  </r>
  <r>
    <n v="770194"/>
    <x v="0"/>
    <d v="1988-07-16T00:00:00"/>
    <n v="82"/>
    <s v="state board"/>
    <n v="2006"/>
    <n v="74"/>
    <s v="state board"/>
    <n v="7783"/>
    <x v="1"/>
    <x v="0"/>
    <x v="7"/>
    <n v="74"/>
    <n v="7783"/>
    <n v="1"/>
    <x v="12"/>
    <x v="2"/>
    <n v="545"/>
    <n v="670"/>
    <n v="530"/>
    <n v="0.60005718233834104"/>
    <n v="435"/>
    <n v="-1"/>
    <n v="-1"/>
    <n v="-1"/>
    <n v="-1"/>
    <n v="-1"/>
    <n v="-1"/>
    <n v="-0.73350000000000004"/>
    <n v="4.5900000000000003E-2"/>
    <n v="0.01"/>
    <n v="-0.36120000000000002"/>
    <n v="-2.0105"/>
    <n v="545000"/>
    <x v="0"/>
    <x v="0"/>
    <n v="581.66666666666663"/>
  </r>
  <r>
    <n v="1284328"/>
    <x v="1"/>
    <d v="1992-05-03T00:00:00"/>
    <n v="72"/>
    <s v="cbse"/>
    <n v="2011"/>
    <n v="62.8"/>
    <s v="cbse"/>
    <n v="17782"/>
    <x v="1"/>
    <x v="0"/>
    <x v="6"/>
    <n v="60.4"/>
    <n v="17782"/>
    <n v="0"/>
    <x v="14"/>
    <x v="5"/>
    <n v="490"/>
    <n v="455"/>
    <n v="495"/>
    <n v="0.88162006953017702"/>
    <n v="435"/>
    <n v="420"/>
    <n v="-1"/>
    <n v="-1"/>
    <n v="-1"/>
    <n v="-1"/>
    <n v="-1"/>
    <n v="0.70269999999999999"/>
    <n v="-1.1195999999999999"/>
    <n v="0.31740000000000002"/>
    <n v="1.1600999999999999"/>
    <n v="-1.8189"/>
    <n v="245000"/>
    <x v="1"/>
    <x v="0"/>
    <n v="480"/>
  </r>
  <r>
    <n v="231172"/>
    <x v="0"/>
    <d v="1986-11-14T00:00:00"/>
    <n v="80"/>
    <n v="0"/>
    <n v="2004"/>
    <n v="57"/>
    <n v="0"/>
    <n v="21"/>
    <x v="1"/>
    <x v="2"/>
    <x v="8"/>
    <n v="73"/>
    <n v="21"/>
    <n v="1"/>
    <x v="0"/>
    <x v="2"/>
    <n v="565"/>
    <n v="465"/>
    <n v="475"/>
    <n v="0.76567358123401097"/>
    <n v="485"/>
    <n v="-1"/>
    <n v="-1"/>
    <n v="-1"/>
    <n v="-1"/>
    <n v="-1"/>
    <n v="-1"/>
    <n v="0.51"/>
    <n v="0.81279999999999997"/>
    <n v="0.2366"/>
    <n v="0.17979999999999999"/>
    <n v="-0.76149999999999995"/>
    <n v="270000"/>
    <x v="1"/>
    <x v="0"/>
    <n v="501.66666666666669"/>
  </r>
  <r>
    <n v="423045"/>
    <x v="1"/>
    <d v="1989-08-03T00:00:00"/>
    <n v="91.3"/>
    <s v="icse"/>
    <n v="2008"/>
    <n v="81"/>
    <s v="isc"/>
    <n v="184"/>
    <x v="1"/>
    <x v="0"/>
    <x v="7"/>
    <n v="80.3"/>
    <n v="184"/>
    <n v="0"/>
    <x v="1"/>
    <x v="3"/>
    <n v="595"/>
    <n v="495"/>
    <n v="565"/>
    <n v="0.88412251159373501"/>
    <n v="535"/>
    <n v="-1"/>
    <n v="-1"/>
    <n v="-1"/>
    <n v="-1"/>
    <n v="-1"/>
    <n v="-1"/>
    <n v="1.2827999999999999"/>
    <n v="1.7878000000000001"/>
    <n v="-0.38030000000000003"/>
    <n v="0.17979999999999999"/>
    <n v="0.34439999999999998"/>
    <n v="410000"/>
    <x v="0"/>
    <x v="0"/>
    <n v="551.66666666666663"/>
  </r>
  <r>
    <n v="1250337"/>
    <x v="0"/>
    <d v="1992-10-11T00:00:00"/>
    <n v="86.4"/>
    <s v="cbse"/>
    <n v="2010"/>
    <n v="85.4"/>
    <s v="state board"/>
    <n v="10750"/>
    <x v="1"/>
    <x v="0"/>
    <x v="5"/>
    <n v="77"/>
    <n v="10750"/>
    <n v="1"/>
    <x v="3"/>
    <x v="1"/>
    <n v="640"/>
    <n v="530"/>
    <n v="430"/>
    <n v="-1"/>
    <n v="-1"/>
    <n v="-1"/>
    <n v="-1"/>
    <n v="-1"/>
    <n v="-1"/>
    <n v="-1"/>
    <n v="-1"/>
    <n v="-0.73350000000000004"/>
    <n v="-1.6191"/>
    <n v="-1.0659000000000001"/>
    <n v="1.9207000000000001"/>
    <n v="9.7299999999999998E-2"/>
    <n v="325000"/>
    <x v="0"/>
    <x v="0"/>
    <n v="533.33333333333337"/>
  </r>
  <r>
    <n v="282152"/>
    <x v="1"/>
    <d v="1989-02-04T00:00:00"/>
    <n v="75.599999999999994"/>
    <s v="up board"/>
    <n v="2006"/>
    <n v="69.400000000000006"/>
    <s v="up board"/>
    <n v="4439"/>
    <x v="1"/>
    <x v="0"/>
    <x v="5"/>
    <n v="64.3"/>
    <n v="4439"/>
    <n v="0"/>
    <x v="1"/>
    <x v="2"/>
    <n v="555"/>
    <n v="575"/>
    <n v="625"/>
    <n v="0.79358061454850604"/>
    <n v="495"/>
    <n v="-1"/>
    <n v="-1"/>
    <n v="-1"/>
    <n v="-1"/>
    <n v="-1"/>
    <n v="-1"/>
    <n v="1.4374"/>
    <n v="1.1248"/>
    <n v="1.8331"/>
    <n v="-2.1703999999999999"/>
    <n v="0.6603"/>
    <n v="320000"/>
    <x v="0"/>
    <x v="0"/>
    <n v="585"/>
  </r>
  <r>
    <n v="416007"/>
    <x v="0"/>
    <d v="1989-11-08T00:00:00"/>
    <n v="75"/>
    <n v="0"/>
    <n v="2007"/>
    <n v="64"/>
    <n v="0"/>
    <n v="12020"/>
    <x v="1"/>
    <x v="2"/>
    <x v="8"/>
    <n v="64"/>
    <n v="12020"/>
    <n v="1"/>
    <x v="2"/>
    <x v="0"/>
    <n v="625"/>
    <n v="445"/>
    <n v="385"/>
    <n v="0.60005718233834104"/>
    <n v="435"/>
    <n v="-1"/>
    <n v="-1"/>
    <n v="-1"/>
    <n v="-1"/>
    <n v="-1"/>
    <n v="-1"/>
    <n v="-2.2719999999999998"/>
    <n v="-0.43530000000000002"/>
    <n v="-0.63429999999999997"/>
    <n v="1.7074"/>
    <n v="-1.2354000000000001"/>
    <n v="240000"/>
    <x v="1"/>
    <x v="0"/>
    <n v="485"/>
  </r>
  <r>
    <n v="103323"/>
    <x v="1"/>
    <d v="1989-07-12T00:00:00"/>
    <n v="82"/>
    <n v="0"/>
    <n v="2006"/>
    <n v="85"/>
    <n v="0"/>
    <n v="940"/>
    <x v="1"/>
    <x v="0"/>
    <x v="7"/>
    <n v="77"/>
    <n v="940"/>
    <n v="1"/>
    <x v="3"/>
    <x v="4"/>
    <n v="565"/>
    <n v="465"/>
    <n v="535"/>
    <n v="0.63597875645679403"/>
    <n v="445"/>
    <n v="-1"/>
    <n v="-1"/>
    <n v="-1"/>
    <n v="-1"/>
    <n v="-1"/>
    <n v="-1"/>
    <n v="-2.5811000000000002"/>
    <n v="-0.74729999999999996"/>
    <n v="0.96230000000000004"/>
    <n v="1.8249"/>
    <n v="0.81830000000000003"/>
    <n v="410000"/>
    <x v="0"/>
    <x v="0"/>
    <n v="521.66666666666663"/>
  </r>
  <r>
    <n v="83285"/>
    <x v="1"/>
    <d v="1988-03-31T00:00:00"/>
    <n v="85.2"/>
    <s v="icse"/>
    <n v="2006"/>
    <n v="79.400000000000006"/>
    <s v="icse"/>
    <n v="911"/>
    <x v="1"/>
    <x v="0"/>
    <x v="5"/>
    <n v="70"/>
    <n v="911"/>
    <n v="0"/>
    <x v="8"/>
    <x v="4"/>
    <n v="585"/>
    <n v="595"/>
    <n v="575"/>
    <n v="0.81941652983588797"/>
    <n v="505"/>
    <n v="-1"/>
    <n v="-1"/>
    <n v="-1"/>
    <n v="-1"/>
    <n v="-1"/>
    <n v="-1"/>
    <n v="-0.57189999999999996"/>
    <n v="-0.1232"/>
    <n v="-0.1988"/>
    <n v="-0.4078"/>
    <n v="-0.76149999999999995"/>
    <n v="390000"/>
    <x v="0"/>
    <x v="0"/>
    <n v="585"/>
  </r>
  <r>
    <n v="259974"/>
    <x v="0"/>
    <d v="1989-08-20T00:00:00"/>
    <n v="73"/>
    <n v="0"/>
    <n v="2007"/>
    <n v="82.56"/>
    <n v="0"/>
    <n v="4522"/>
    <x v="1"/>
    <x v="0"/>
    <x v="6"/>
    <n v="73"/>
    <n v="4522"/>
    <n v="0"/>
    <x v="3"/>
    <x v="4"/>
    <n v="404"/>
    <n v="455"/>
    <n v="385"/>
    <n v="-1"/>
    <n v="345"/>
    <n v="-1"/>
    <n v="-1"/>
    <n v="-1"/>
    <n v="-1"/>
    <n v="-1"/>
    <n v="-1"/>
    <n v="0.2009"/>
    <n v="-2.6193"/>
    <n v="0.96230000000000004"/>
    <n v="1.1198999999999999"/>
    <n v="-0.76149999999999995"/>
    <n v="120000"/>
    <x v="1"/>
    <x v="0"/>
    <n v="414.66666666666669"/>
  </r>
  <r>
    <n v="1271730"/>
    <x v="1"/>
    <d v="1991-02-09T00:00:00"/>
    <n v="86"/>
    <s v="state board"/>
    <n v="2008"/>
    <n v="76.599999999999994"/>
    <s v="state board"/>
    <n v="11872"/>
    <x v="0"/>
    <x v="0"/>
    <x v="1"/>
    <n v="67"/>
    <n v="11872"/>
    <n v="0"/>
    <x v="11"/>
    <x v="0"/>
    <n v="475"/>
    <n v="545"/>
    <n v="570"/>
    <n v="0.62264291584993803"/>
    <n v="495"/>
    <n v="-1"/>
    <n v="407"/>
    <n v="-1"/>
    <n v="-1"/>
    <n v="-1"/>
    <n v="-1"/>
    <n v="-0.58989999999999998"/>
    <n v="-0.62009999999999998"/>
    <n v="-0.4511"/>
    <n v="-0.36120000000000002"/>
    <n v="0.67210000000000003"/>
    <n v="200000"/>
    <x v="1"/>
    <x v="0"/>
    <n v="530"/>
  </r>
  <r>
    <n v="793156"/>
    <x v="1"/>
    <d v="1990-07-02T00:00:00"/>
    <n v="85.33"/>
    <s v="state board"/>
    <n v="2008"/>
    <n v="54.83"/>
    <s v="state board"/>
    <n v="5111"/>
    <x v="1"/>
    <x v="2"/>
    <x v="8"/>
    <n v="80.900000000000006"/>
    <n v="5111"/>
    <n v="0"/>
    <x v="2"/>
    <x v="1"/>
    <n v="465"/>
    <n v="630"/>
    <n v="575"/>
    <n v="0.84312372666574198"/>
    <n v="515"/>
    <n v="-1"/>
    <n v="-1"/>
    <n v="-1"/>
    <n v="-1"/>
    <n v="-1"/>
    <n v="-1"/>
    <n v="-0.58989999999999998"/>
    <n v="0.71189999999999998"/>
    <n v="0.47110000000000002"/>
    <n v="-0.61470000000000002"/>
    <n v="1.4386000000000001"/>
    <n v="325000"/>
    <x v="0"/>
    <x v="0"/>
    <n v="556.66666666666663"/>
  </r>
  <r>
    <n v="1160472"/>
    <x v="1"/>
    <d v="1993-09-09T00:00:00"/>
    <n v="92"/>
    <s v="cbse"/>
    <n v="2011"/>
    <n v="88.8"/>
    <s v="cbse"/>
    <n v="8195"/>
    <x v="0"/>
    <x v="0"/>
    <x v="1"/>
    <n v="84"/>
    <n v="8195"/>
    <n v="1"/>
    <x v="0"/>
    <x v="5"/>
    <n v="640"/>
    <n v="630"/>
    <n v="345"/>
    <n v="0.99887610810285898"/>
    <n v="595"/>
    <n v="-1"/>
    <n v="653"/>
    <n v="-1"/>
    <n v="-1"/>
    <n v="-1"/>
    <n v="-1"/>
    <n v="-0.73350000000000004"/>
    <n v="-1.1195999999999999"/>
    <n v="-1.0659000000000001"/>
    <n v="1.6672"/>
    <n v="9.7299999999999998E-2"/>
    <n v="350000"/>
    <x v="0"/>
    <x v="0"/>
    <n v="538.33333333333337"/>
  </r>
  <r>
    <n v="869050"/>
    <x v="1"/>
    <d v="1993-03-14T00:00:00"/>
    <n v="86.8"/>
    <s v="state board"/>
    <n v="2010"/>
    <n v="84.75"/>
    <s v="state board"/>
    <n v="8888"/>
    <x v="1"/>
    <x v="0"/>
    <x v="12"/>
    <n v="80"/>
    <n v="8888"/>
    <n v="0"/>
    <x v="3"/>
    <x v="1"/>
    <n v="510"/>
    <n v="520"/>
    <n v="590"/>
    <n v="0.83762072571425705"/>
    <n v="445"/>
    <n v="-1"/>
    <n v="-1"/>
    <n v="-1"/>
    <n v="500"/>
    <n v="-1"/>
    <n v="-1"/>
    <n v="0.12820000000000001"/>
    <n v="1.3778999999999999"/>
    <n v="2.008"/>
    <n v="0.1459"/>
    <n v="1.6302000000000001"/>
    <n v="505000"/>
    <x v="0"/>
    <x v="0"/>
    <n v="540"/>
  </r>
  <r>
    <n v="341591"/>
    <x v="1"/>
    <d v="1990-11-12T00:00:00"/>
    <n v="92.93"/>
    <n v="0"/>
    <n v="2008"/>
    <n v="91"/>
    <n v="0"/>
    <n v="127"/>
    <x v="1"/>
    <x v="0"/>
    <x v="6"/>
    <n v="72.55"/>
    <n v="127"/>
    <n v="0"/>
    <x v="2"/>
    <x v="3"/>
    <n v="475"/>
    <n v="615"/>
    <n v="645"/>
    <n v="0.82466640067133201"/>
    <n v="-1"/>
    <n v="400"/>
    <n v="-1"/>
    <n v="-1"/>
    <n v="-1"/>
    <n v="-1"/>
    <n v="-1"/>
    <n v="0.2009"/>
    <n v="3.2800000000000003E-2"/>
    <n v="-1.2148000000000001"/>
    <n v="-0.40776999999999902"/>
    <n v="-0.64300000000000002"/>
    <n v="585000"/>
    <x v="0"/>
    <x v="0"/>
    <n v="578.33333333333337"/>
  </r>
  <r>
    <n v="1290145"/>
    <x v="1"/>
    <d v="1992-08-03T00:00:00"/>
    <n v="67.25"/>
    <s v="state board"/>
    <n v="2010"/>
    <n v="71.8"/>
    <s v="state board"/>
    <n v="15146"/>
    <x v="1"/>
    <x v="0"/>
    <x v="1"/>
    <n v="81"/>
    <n v="15146"/>
    <n v="0"/>
    <x v="5"/>
    <x v="1"/>
    <n v="465"/>
    <n v="555"/>
    <n v="494"/>
    <n v="0.74475835400893897"/>
    <n v="495"/>
    <n v="-1"/>
    <n v="438"/>
    <n v="-1"/>
    <n v="-1"/>
    <n v="-1"/>
    <n v="-1"/>
    <n v="1.1335999999999999"/>
    <n v="-0.1206"/>
    <n v="-1.0659000000000001"/>
    <n v="-0.1076"/>
    <n v="0.28889999999999999"/>
    <n v="320000"/>
    <x v="0"/>
    <x v="0"/>
    <n v="504.66666666666669"/>
  </r>
  <r>
    <n v="126316"/>
    <x v="1"/>
    <d v="1989-05-12T00:00:00"/>
    <n v="81.33"/>
    <s v="ssc"/>
    <n v="2006"/>
    <n v="91.9"/>
    <s v="ibe"/>
    <n v="448"/>
    <x v="1"/>
    <x v="0"/>
    <x v="2"/>
    <n v="70.56"/>
    <n v="448"/>
    <n v="1"/>
    <x v="3"/>
    <x v="4"/>
    <n v="325"/>
    <n v="295"/>
    <n v="575"/>
    <n v="0.69447932770846299"/>
    <n v="225"/>
    <n v="366"/>
    <n v="-1"/>
    <n v="-1"/>
    <n v="-1"/>
    <n v="-1"/>
    <n v="-1"/>
    <n v="-0.4173"/>
    <n v="-0.90329999999999999"/>
    <n v="-0.1988"/>
    <n v="-0.52529999999999999"/>
    <n v="-0.44550000000000001"/>
    <n v="180000"/>
    <x v="1"/>
    <x v="0"/>
    <n v="398.33333333333331"/>
  </r>
  <r>
    <n v="605047"/>
    <x v="0"/>
    <d v="1992-12-08T00:00:00"/>
    <n v="78"/>
    <s v="cbse"/>
    <n v="2009"/>
    <n v="78"/>
    <s v="cbse"/>
    <n v="272"/>
    <x v="1"/>
    <x v="0"/>
    <x v="6"/>
    <n v="71"/>
    <n v="272"/>
    <n v="0"/>
    <x v="4"/>
    <x v="0"/>
    <n v="395"/>
    <n v="485"/>
    <n v="530"/>
    <n v="2.3312168242986299E-2"/>
    <n v="345"/>
    <n v="166"/>
    <n v="-1"/>
    <n v="-1"/>
    <n v="-1"/>
    <n v="366"/>
    <n v="-1"/>
    <n v="1.5644"/>
    <n v="1.3778999999999999"/>
    <n v="1.2396"/>
    <n v="0.5262"/>
    <n v="0.28889999999999999"/>
    <n v="180000"/>
    <x v="1"/>
    <x v="0"/>
    <n v="470"/>
  </r>
  <r>
    <n v="529858"/>
    <x v="1"/>
    <d v="1991-04-20T00:00:00"/>
    <n v="82.6"/>
    <s v="cbse"/>
    <n v="2009"/>
    <n v="63.6"/>
    <s v="cbse"/>
    <n v="11759"/>
    <x v="1"/>
    <x v="0"/>
    <x v="5"/>
    <n v="71"/>
    <n v="11759"/>
    <n v="0"/>
    <x v="14"/>
    <x v="0"/>
    <n v="535"/>
    <n v="525"/>
    <n v="530"/>
    <n v="0.73579570922465598"/>
    <n v="475"/>
    <n v="-1"/>
    <n v="-1"/>
    <n v="-1"/>
    <n v="-1"/>
    <n v="-1"/>
    <n v="-1"/>
    <n v="0.81920000000000004"/>
    <n v="-0.90329999999999999"/>
    <n v="-1.5775999999999999"/>
    <n v="-1.1128"/>
    <n v="-0.1295"/>
    <n v="350000"/>
    <x v="0"/>
    <x v="0"/>
    <n v="530"/>
  </r>
  <r>
    <n v="30739"/>
    <x v="1"/>
    <d v="1987-08-15T00:00:00"/>
    <n v="69"/>
    <s v="uttar pradesh board"/>
    <n v="2004"/>
    <n v="69"/>
    <s v="uttar pradesh board"/>
    <n v="64"/>
    <x v="1"/>
    <x v="0"/>
    <x v="6"/>
    <n v="67.8"/>
    <n v="64"/>
    <n v="0"/>
    <x v="1"/>
    <x v="4"/>
    <n v="505"/>
    <n v="455"/>
    <n v="655"/>
    <n v="0.985461394326131"/>
    <n v="535"/>
    <n v="500"/>
    <n v="-1"/>
    <n v="-1"/>
    <n v="-1"/>
    <n v="-1"/>
    <n v="-1"/>
    <n v="-3.1993999999999998"/>
    <n v="-1.2153"/>
    <n v="-0.92449999999999999"/>
    <n v="-0.52529999999999999"/>
    <n v="-0.1295"/>
    <n v="310000"/>
    <x v="0"/>
    <x v="0"/>
    <n v="538.33333333333337"/>
  </r>
  <r>
    <n v="274014"/>
    <x v="1"/>
    <d v="1990-08-01T00:00:00"/>
    <n v="88.5"/>
    <s v="secondary school of education"/>
    <n v="2007"/>
    <n v="95.9"/>
    <s v="board of intermediate"/>
    <n v="7077"/>
    <x v="1"/>
    <x v="0"/>
    <x v="5"/>
    <n v="81.2"/>
    <n v="7077"/>
    <n v="0"/>
    <x v="7"/>
    <x v="2"/>
    <n v="475"/>
    <n v="505"/>
    <n v="605"/>
    <n v="0.91686996110361896"/>
    <n v="555"/>
    <n v="-1"/>
    <n v="-1"/>
    <n v="-1"/>
    <n v="-1"/>
    <n v="-1"/>
    <n v="-1"/>
    <n v="-0.1082"/>
    <n v="0.1888"/>
    <n v="0.52690000000000003"/>
    <n v="-0.52529999999999999"/>
    <n v="2.8400000000000002E-2"/>
    <n v="620000"/>
    <x v="2"/>
    <x v="0"/>
    <n v="528.33333333333337"/>
  </r>
  <r>
    <n v="341274"/>
    <x v="1"/>
    <d v="1990-12-08T00:00:00"/>
    <n v="90.58"/>
    <s v="maharashtra state board of secondary and higher secondary education"/>
    <n v="2009"/>
    <n v="89.58"/>
    <s v="diploma ( maharashtra state board of technical education)"/>
    <n v="127"/>
    <x v="1"/>
    <x v="0"/>
    <x v="20"/>
    <n v="72.03"/>
    <n v="127"/>
    <n v="0"/>
    <x v="2"/>
    <x v="3"/>
    <n v="555"/>
    <n v="585"/>
    <n v="585"/>
    <n v="0.69447932770846299"/>
    <n v="-1"/>
    <n v="366"/>
    <n v="-1"/>
    <n v="-1"/>
    <n v="-1"/>
    <n v="-1"/>
    <n v="-1"/>
    <n v="0.1623"/>
    <n v="0.65680000000000005"/>
    <n v="-0.48909999999999998"/>
    <n v="-1.1421699999999999"/>
    <n v="-0.44550000000000001"/>
    <n v="400000"/>
    <x v="0"/>
    <x v="0"/>
    <n v="575"/>
  </r>
  <r>
    <n v="552751"/>
    <x v="1"/>
    <d v="1991-03-02T00:00:00"/>
    <n v="87.4"/>
    <s v="cbse"/>
    <n v="2009"/>
    <n v="86.8"/>
    <s v="cbse"/>
    <n v="13128"/>
    <x v="1"/>
    <x v="0"/>
    <x v="1"/>
    <n v="82.4"/>
    <n v="13128"/>
    <n v="1"/>
    <x v="0"/>
    <x v="0"/>
    <n v="615"/>
    <n v="595"/>
    <n v="705"/>
    <n v="0.95224557292430301"/>
    <n v="585"/>
    <n v="-1"/>
    <n v="-1"/>
    <n v="-1"/>
    <n v="-1"/>
    <n v="-1"/>
    <n v="-1"/>
    <n v="-1.0207999999999999"/>
    <n v="4.5900000000000003E-2"/>
    <n v="0.01"/>
    <n v="0.2727"/>
    <n v="0.28889999999999999"/>
    <n v="590000"/>
    <x v="0"/>
    <x v="0"/>
    <n v="638.33333333333337"/>
  </r>
  <r>
    <n v="279001"/>
    <x v="1"/>
    <d v="1989-08-11T00:00:00"/>
    <n v="68.650000000000006"/>
    <s v="cbse"/>
    <n v="2006"/>
    <n v="60.4"/>
    <s v="cbse"/>
    <n v="568"/>
    <x v="1"/>
    <x v="0"/>
    <x v="5"/>
    <n v="65"/>
    <n v="568"/>
    <n v="0"/>
    <x v="1"/>
    <x v="2"/>
    <n v="515"/>
    <n v="455"/>
    <n v="385"/>
    <n v="0.16563309151247599"/>
    <n v="305"/>
    <n v="-1"/>
    <n v="-1"/>
    <n v="-1"/>
    <n v="-1"/>
    <n v="-1"/>
    <n v="-1"/>
    <n v="-1.4992000000000001"/>
    <n v="3.2800000000000003E-2"/>
    <n v="-0.63429999999999997"/>
    <n v="-0.76029999999999998"/>
    <n v="-1.5512999999999999"/>
    <n v="175000"/>
    <x v="1"/>
    <x v="0"/>
    <n v="451.66666666666669"/>
  </r>
  <r>
    <n v="374962"/>
    <x v="1"/>
    <d v="1991-03-11T00:00:00"/>
    <n v="80"/>
    <s v="ssc"/>
    <n v="2008"/>
    <n v="91.4"/>
    <s v="ssc"/>
    <n v="9774"/>
    <x v="1"/>
    <x v="0"/>
    <x v="7"/>
    <n v="80.5"/>
    <n v="9774"/>
    <n v="1"/>
    <x v="6"/>
    <x v="3"/>
    <n v="415"/>
    <n v="625"/>
    <n v="675"/>
    <n v="0.93037060720269105"/>
    <n v="565"/>
    <n v="-1"/>
    <n v="-1"/>
    <n v="-1"/>
    <n v="-1"/>
    <n v="-1"/>
    <n v="-1"/>
    <n v="-0.88099999999999901"/>
    <n v="-0.20119999999999999"/>
    <n v="-1.0334000000000001"/>
    <n v="1.3549"/>
    <n v="-0.28749999999999998"/>
    <n v="430000"/>
    <x v="0"/>
    <x v="0"/>
    <n v="571.66666666666663"/>
  </r>
  <r>
    <n v="1086345"/>
    <x v="0"/>
    <d v="1994-02-11T00:00:00"/>
    <n v="80"/>
    <s v="cbse"/>
    <n v="2011"/>
    <n v="81"/>
    <s v="cbse"/>
    <n v="14004"/>
    <x v="1"/>
    <x v="0"/>
    <x v="6"/>
    <n v="82.6"/>
    <n v="14004"/>
    <n v="0"/>
    <x v="17"/>
    <x v="5"/>
    <n v="370"/>
    <n v="445"/>
    <n v="390"/>
    <n v="0.33878634721952799"/>
    <n v="445"/>
    <n v="292"/>
    <n v="-1"/>
    <n v="-1"/>
    <n v="-1"/>
    <n v="228"/>
    <n v="-1"/>
    <n v="-0.44629999999999997"/>
    <n v="-0.28710000000000002"/>
    <n v="-0.14369999999999999"/>
    <n v="2.1743000000000001"/>
    <n v="1.4386000000000001"/>
    <n v="300000"/>
    <x v="0"/>
    <x v="0"/>
    <n v="401.66666666666669"/>
  </r>
  <r>
    <n v="355903"/>
    <x v="0"/>
    <d v="1990-09-20T00:00:00"/>
    <n v="83.5"/>
    <s v="west bengal  board of secondary education"/>
    <n v="2008"/>
    <n v="63.5"/>
    <s v="west bengal board of higher secondary education"/>
    <n v="9786"/>
    <x v="1"/>
    <x v="0"/>
    <x v="6"/>
    <n v="74"/>
    <n v="9786"/>
    <n v="0"/>
    <x v="10"/>
    <x v="3"/>
    <n v="395"/>
    <n v="505"/>
    <n v="435"/>
    <n v="0.53838689298509601"/>
    <n v="-1"/>
    <n v="333"/>
    <n v="-1"/>
    <n v="-1"/>
    <n v="-1"/>
    <n v="-1"/>
    <n v="-1"/>
    <n v="-1.3447"/>
    <n v="-1.3713"/>
    <n v="-1.4688000000000001"/>
    <n v="0.64980000000000004"/>
    <n v="-0.60350000000000004"/>
    <n v="250000"/>
    <x v="1"/>
    <x v="0"/>
    <n v="445"/>
  </r>
  <r>
    <n v="331680"/>
    <x v="1"/>
    <d v="1991-07-19T00:00:00"/>
    <n v="80.099999999999994"/>
    <s v="matriculation"/>
    <n v="2008"/>
    <n v="78.34"/>
    <s v="state board"/>
    <n v="8011"/>
    <x v="1"/>
    <x v="0"/>
    <x v="6"/>
    <n v="79.23"/>
    <n v="8011"/>
    <n v="0"/>
    <x v="3"/>
    <x v="3"/>
    <n v="505"/>
    <n v="575"/>
    <n v="635"/>
    <n v="0.96060325199705299"/>
    <n v="-1"/>
    <n v="466"/>
    <n v="-1"/>
    <n v="-1"/>
    <n v="-1"/>
    <n v="420"/>
    <n v="-1"/>
    <n v="-0.4173"/>
    <n v="-0.27929999999999999"/>
    <n v="0.67200000000000004"/>
    <n v="-0.76027"/>
    <n v="-0.64300000000000002"/>
    <n v="200000"/>
    <x v="1"/>
    <x v="0"/>
    <n v="571.66666666666663"/>
  </r>
  <r>
    <n v="82310"/>
    <x v="1"/>
    <d v="1988-07-20T00:00:00"/>
    <n v="77"/>
    <s v="icse"/>
    <n v="2005"/>
    <n v="63"/>
    <s v="chse"/>
    <n v="124"/>
    <x v="1"/>
    <x v="0"/>
    <x v="7"/>
    <n v="63"/>
    <n v="124"/>
    <n v="0"/>
    <x v="10"/>
    <x v="4"/>
    <n v="575"/>
    <n v="415"/>
    <n v="465"/>
    <n v="0.73579570922465598"/>
    <n v="475"/>
    <n v="-1"/>
    <n v="-1"/>
    <n v="-1"/>
    <n v="-1"/>
    <n v="-1"/>
    <n v="-1"/>
    <n v="-1.6537999999999999"/>
    <n v="0.3448"/>
    <n v="-0.77939999999999998"/>
    <n v="1.9423999999999999"/>
    <n v="1.2923"/>
    <n v="500000"/>
    <x v="0"/>
    <x v="0"/>
    <n v="485"/>
  </r>
  <r>
    <n v="864107"/>
    <x v="0"/>
    <d v="1991-03-04T00:00:00"/>
    <n v="69"/>
    <s v="cbse"/>
    <n v="2008"/>
    <n v="62.33"/>
    <s v="cbse"/>
    <n v="35"/>
    <x v="0"/>
    <x v="0"/>
    <x v="1"/>
    <n v="71.25"/>
    <n v="35"/>
    <n v="1"/>
    <x v="0"/>
    <x v="0"/>
    <n v="605"/>
    <n v="520"/>
    <n v="530"/>
    <n v="0.91139527839132795"/>
    <n v="465"/>
    <n v="-1"/>
    <n v="500"/>
    <n v="-1"/>
    <n v="-1"/>
    <n v="-1"/>
    <n v="-1"/>
    <n v="-0.73350000000000004"/>
    <n v="0.71189999999999998"/>
    <n v="0.77849999999999997"/>
    <n v="-0.4879"/>
    <n v="0.67210000000000003"/>
    <n v="145000"/>
    <x v="1"/>
    <x v="0"/>
    <n v="551.66666666666663"/>
  </r>
  <r>
    <n v="1008489"/>
    <x v="0"/>
    <d v="1993-10-05T00:00:00"/>
    <n v="82"/>
    <s v="cbse"/>
    <n v="2010"/>
    <n v="74"/>
    <s v="cbse"/>
    <n v="13595"/>
    <x v="1"/>
    <x v="0"/>
    <x v="1"/>
    <n v="80.7"/>
    <n v="13595"/>
    <n v="0"/>
    <x v="4"/>
    <x v="1"/>
    <n v="605"/>
    <n v="445"/>
    <n v="510"/>
    <n v="0.74475835400893897"/>
    <n v="395"/>
    <n v="-1"/>
    <n v="438"/>
    <n v="-1"/>
    <n v="-1"/>
    <n v="-1"/>
    <n v="-1"/>
    <n v="-0.30270000000000002"/>
    <n v="0.21240000000000001"/>
    <n v="-1.9881"/>
    <n v="0.77980000000000005"/>
    <n v="-0.66920000000000002"/>
    <n v="240000"/>
    <x v="1"/>
    <x v="0"/>
    <n v="520"/>
  </r>
  <r>
    <n v="281940"/>
    <x v="1"/>
    <d v="1989-07-31T00:00:00"/>
    <n v="63.16"/>
    <s v="icse"/>
    <n v="2006"/>
    <n v="60.6"/>
    <s v="isc"/>
    <n v="4450"/>
    <x v="1"/>
    <x v="0"/>
    <x v="25"/>
    <n v="66"/>
    <n v="4450"/>
    <n v="0"/>
    <x v="1"/>
    <x v="2"/>
    <n v="605"/>
    <n v="545"/>
    <n v="525"/>
    <n v="0.206710618336758"/>
    <n v="315"/>
    <n v="-1"/>
    <n v="-1"/>
    <n v="313"/>
    <n v="-1"/>
    <n v="-1"/>
    <n v="-1"/>
    <n v="-1.6537999999999999"/>
    <n v="-1.5273000000000001"/>
    <n v="-0.92449999999999999"/>
    <n v="0.4148"/>
    <n v="-1.3934"/>
    <n v="660000"/>
    <x v="2"/>
    <x v="0"/>
    <n v="558.33333333333337"/>
  </r>
  <r>
    <n v="325412"/>
    <x v="0"/>
    <d v="1990-08-07T00:00:00"/>
    <n v="76.8"/>
    <n v="0"/>
    <n v="2009"/>
    <n v="85.36"/>
    <n v="0"/>
    <n v="7172"/>
    <x v="1"/>
    <x v="0"/>
    <x v="7"/>
    <n v="69"/>
    <n v="7172"/>
    <n v="0"/>
    <x v="2"/>
    <x v="3"/>
    <n v="454"/>
    <n v="585"/>
    <n v="325"/>
    <n v="0.98720708589086803"/>
    <n v="645"/>
    <n v="-1"/>
    <n v="-1"/>
    <n v="-1"/>
    <n v="-1"/>
    <n v="-1"/>
    <n v="-1"/>
    <n v="0.1623"/>
    <n v="0.3448"/>
    <n v="-0.34399999999999997"/>
    <n v="-0.17277000000000001"/>
    <n v="0.6603"/>
    <n v="3500000"/>
    <x v="2"/>
    <x v="0"/>
    <n v="454.66666666666669"/>
  </r>
  <r>
    <n v="299705"/>
    <x v="1"/>
    <d v="1990-04-12T00:00:00"/>
    <n v="72"/>
    <s v="board of secondary education"/>
    <n v="2008"/>
    <n v="75"/>
    <s v="board of intermediate"/>
    <n v="4297"/>
    <x v="1"/>
    <x v="1"/>
    <x v="27"/>
    <n v="87.5"/>
    <n v="4297"/>
    <n v="1"/>
    <x v="6"/>
    <x v="1"/>
    <n v="335"/>
    <n v="285"/>
    <n v="345"/>
    <n v="-1"/>
    <n v="-1"/>
    <n v="300"/>
    <n v="-1"/>
    <n v="-1"/>
    <n v="-1"/>
    <n v="-1"/>
    <n v="-1"/>
    <n v="-0.1082"/>
    <n v="0.3448"/>
    <n v="9.1399999999999995E-2"/>
    <n v="1.3549"/>
    <n v="2.8400000000000002E-2"/>
    <n v="130000"/>
    <x v="1"/>
    <x v="0"/>
    <n v="321.66666666666669"/>
  </r>
  <r>
    <n v="999306"/>
    <x v="1"/>
    <d v="1991-12-13T00:00:00"/>
    <n v="77"/>
    <s v="state board"/>
    <n v="2009"/>
    <n v="73"/>
    <s v="state board"/>
    <n v="7739"/>
    <x v="1"/>
    <x v="0"/>
    <x v="6"/>
    <n v="78"/>
    <n v="7739"/>
    <n v="1"/>
    <x v="5"/>
    <x v="0"/>
    <n v="475"/>
    <n v="505"/>
    <n v="525"/>
    <n v="-1"/>
    <n v="-1"/>
    <n v="-1"/>
    <n v="376"/>
    <n v="-1"/>
    <n v="-1"/>
    <n v="-1"/>
    <n v="-1"/>
    <n v="-0.159"/>
    <n v="0.71189999999999998"/>
    <n v="-0.2974"/>
    <n v="-0.86819999999999997"/>
    <n v="9.7299999999999998E-2"/>
    <n v="120000"/>
    <x v="1"/>
    <x v="0"/>
    <n v="501.66666666666669"/>
  </r>
  <r>
    <n v="1262831"/>
    <x v="1"/>
    <d v="1990-06-09T00:00:00"/>
    <n v="83"/>
    <s v="state board"/>
    <n v="2007"/>
    <n v="80"/>
    <s v="state board"/>
    <n v="11499"/>
    <x v="1"/>
    <x v="2"/>
    <x v="8"/>
    <n v="69.58"/>
    <n v="11499"/>
    <n v="0"/>
    <x v="7"/>
    <x v="0"/>
    <n v="325"/>
    <n v="470"/>
    <n v="570"/>
    <n v="0.84312372666574198"/>
    <n v="515"/>
    <n v="-1"/>
    <n v="-1"/>
    <n v="-1"/>
    <n v="-1"/>
    <n v="-1"/>
    <n v="-1"/>
    <n v="0.12820000000000001"/>
    <n v="1.2114"/>
    <n v="0.01"/>
    <n v="-0.2344"/>
    <n v="0.28889999999999999"/>
    <n v="120000"/>
    <x v="1"/>
    <x v="0"/>
    <n v="455"/>
  </r>
  <r>
    <n v="359038"/>
    <x v="1"/>
    <d v="1991-06-20T00:00:00"/>
    <n v="70"/>
    <s v="hbsc"/>
    <n v="2008"/>
    <n v="75"/>
    <s v="hbsc"/>
    <n v="7564"/>
    <x v="1"/>
    <x v="0"/>
    <x v="4"/>
    <n v="70"/>
    <n v="7564"/>
    <n v="0"/>
    <x v="8"/>
    <x v="3"/>
    <n v="355"/>
    <n v="425"/>
    <n v="435"/>
    <n v="6.8445750503751193E-2"/>
    <n v="-1"/>
    <n v="-1"/>
    <n v="-1"/>
    <n v="254"/>
    <n v="-1"/>
    <n v="-1"/>
    <n v="-1"/>
    <n v="0.51"/>
    <n v="-0.1232"/>
    <n v="-0.92449999999999999"/>
    <n v="0.4148"/>
    <n v="0.4234"/>
    <n v="400000"/>
    <x v="0"/>
    <x v="0"/>
    <n v="405"/>
  </r>
  <r>
    <n v="1088562"/>
    <x v="1"/>
    <d v="1992-09-20T00:00:00"/>
    <n v="84"/>
    <s v="state board"/>
    <n v="2010"/>
    <n v="88.75"/>
    <s v="state board"/>
    <n v="10750"/>
    <x v="1"/>
    <x v="0"/>
    <x v="5"/>
    <n v="72"/>
    <n v="10750"/>
    <n v="1"/>
    <x v="3"/>
    <x v="1"/>
    <n v="665"/>
    <n v="545"/>
    <n v="525"/>
    <n v="0.91139527839132795"/>
    <n v="505"/>
    <n v="-1"/>
    <n v="500"/>
    <n v="-1"/>
    <n v="-1"/>
    <n v="-1"/>
    <n v="-1"/>
    <n v="-1.3080000000000001"/>
    <n v="4.5900000000000003E-2"/>
    <n v="-1.3733"/>
    <n v="-0.1076"/>
    <n v="9.7299999999999998E-2"/>
    <n v="325000"/>
    <x v="0"/>
    <x v="0"/>
    <n v="578.33333333333337"/>
  </r>
  <r>
    <n v="1087625"/>
    <x v="1"/>
    <d v="1992-06-10T00:00:00"/>
    <n v="85.8"/>
    <s v="cbse"/>
    <n v="2010"/>
    <n v="74.8"/>
    <s v="cbse"/>
    <n v="13473"/>
    <x v="1"/>
    <x v="0"/>
    <x v="6"/>
    <n v="64.8"/>
    <n v="13473"/>
    <n v="0"/>
    <x v="1"/>
    <x v="1"/>
    <n v="685"/>
    <n v="530"/>
    <n v="620"/>
    <n v="-1"/>
    <n v="515"/>
    <n v="-1"/>
    <n v="-1"/>
    <n v="-1"/>
    <n v="-1"/>
    <n v="-1"/>
    <n v="-1"/>
    <n v="1.1335999999999999"/>
    <n v="1.0448999999999999"/>
    <n v="0.77849999999999997"/>
    <n v="-0.61470000000000002"/>
    <n v="-0.86080000000000001"/>
    <n v="325000"/>
    <x v="0"/>
    <x v="0"/>
    <n v="611.66666666666663"/>
  </r>
  <r>
    <n v="511865"/>
    <x v="0"/>
    <d v="1989-12-04T00:00:00"/>
    <n v="65"/>
    <s v="state bord"/>
    <n v="2007"/>
    <n v="52"/>
    <s v="state bord"/>
    <n v="720"/>
    <x v="1"/>
    <x v="2"/>
    <x v="8"/>
    <n v="75"/>
    <n v="720"/>
    <n v="1"/>
    <x v="3"/>
    <x v="0"/>
    <n v="300"/>
    <n v="270"/>
    <n v="285"/>
    <n v="0.19015340560101801"/>
    <n v="315"/>
    <n v="-1"/>
    <n v="-1"/>
    <n v="-1"/>
    <n v="-1"/>
    <n v="-1"/>
    <n v="-1"/>
    <n v="-1.6537999999999999"/>
    <n v="-1.8392999999999999"/>
    <n v="-1.5051000000000001"/>
    <n v="0.29730000000000001"/>
    <n v="-2.1833"/>
    <n v="180000"/>
    <x v="1"/>
    <x v="0"/>
    <n v="285"/>
  </r>
  <r>
    <n v="280793"/>
    <x v="1"/>
    <d v="1990-02-03T00:00:00"/>
    <n v="78.2"/>
    <s v="cbse"/>
    <n v="2007"/>
    <n v="81.8"/>
    <s v="cbse"/>
    <n v="57"/>
    <x v="1"/>
    <x v="0"/>
    <x v="7"/>
    <n v="70"/>
    <n v="57"/>
    <n v="0"/>
    <x v="8"/>
    <x v="2"/>
    <n v="425"/>
    <n v="525"/>
    <n v="515"/>
    <n v="0.73579570922465598"/>
    <n v="475"/>
    <n v="-1"/>
    <n v="-1"/>
    <n v="-1"/>
    <n v="-1"/>
    <n v="-1"/>
    <n v="-1"/>
    <n v="1.1283000000000001"/>
    <n v="-0.1232"/>
    <n v="0.2366"/>
    <n v="-1.3478000000000001"/>
    <n v="0.81830000000000003"/>
    <n v="720000"/>
    <x v="2"/>
    <x v="0"/>
    <n v="488.33333333333331"/>
  </r>
  <r>
    <n v="823293"/>
    <x v="1"/>
    <d v="1991-10-11T00:00:00"/>
    <n v="75.400000000000006"/>
    <s v="cbse"/>
    <n v="2009"/>
    <n v="65.2"/>
    <s v="cbse"/>
    <n v="272"/>
    <x v="1"/>
    <x v="0"/>
    <x v="1"/>
    <n v="76"/>
    <n v="272"/>
    <n v="0"/>
    <x v="4"/>
    <x v="1"/>
    <n v="590"/>
    <n v="555"/>
    <n v="560"/>
    <n v="0.99123062526287098"/>
    <n v="485"/>
    <n v="-1"/>
    <n v="592"/>
    <n v="-1"/>
    <n v="-1"/>
    <n v="-1"/>
    <n v="-1"/>
    <n v="-1.3080000000000001"/>
    <n v="-0.62009999999999998"/>
    <n v="0.16370000000000001"/>
    <n v="0.39950000000000002"/>
    <n v="-1.0524"/>
    <n v="450000"/>
    <x v="0"/>
    <x v="0"/>
    <n v="568.33333333333337"/>
  </r>
  <r>
    <n v="1269126"/>
    <x v="1"/>
    <d v="1990-06-30T00:00:00"/>
    <n v="82.4"/>
    <s v="state board"/>
    <n v="2011"/>
    <n v="66.2"/>
    <n v="0"/>
    <n v="319"/>
    <x v="1"/>
    <x v="0"/>
    <x v="1"/>
    <n v="64.11"/>
    <n v="319"/>
    <n v="1"/>
    <x v="9"/>
    <x v="1"/>
    <n v="440"/>
    <n v="470"/>
    <n v="500"/>
    <n v="0.62264291584993803"/>
    <n v="435"/>
    <n v="-1"/>
    <n v="407"/>
    <n v="-1"/>
    <n v="-1"/>
    <n v="-1"/>
    <n v="-1"/>
    <n v="-0.30270000000000002"/>
    <n v="-0.28710000000000002"/>
    <n v="0.16370000000000001"/>
    <n v="0.1459"/>
    <n v="-0.66920000000000002"/>
    <n v="150000"/>
    <x v="1"/>
    <x v="0"/>
    <n v="470"/>
  </r>
  <r>
    <n v="1230312"/>
    <x v="0"/>
    <d v="1990-08-02T00:00:00"/>
    <n v="68.25"/>
    <s v="state board"/>
    <n v="2009"/>
    <n v="61"/>
    <s v="state board"/>
    <n v="12992"/>
    <x v="1"/>
    <x v="0"/>
    <x v="2"/>
    <n v="73.95"/>
    <n v="12992"/>
    <n v="1"/>
    <x v="5"/>
    <x v="1"/>
    <n v="455"/>
    <n v="530"/>
    <n v="655"/>
    <n v="0.94327215786655505"/>
    <n v="305"/>
    <n v="452"/>
    <n v="-1"/>
    <n v="-1"/>
    <n v="-1"/>
    <n v="-1"/>
    <n v="-1"/>
    <n v="0.55910000000000004"/>
    <n v="0.91169999999999995"/>
    <n v="0.01"/>
    <n v="-0.36120000000000002"/>
    <n v="0.79410000000000003"/>
    <n v="155000"/>
    <x v="1"/>
    <x v="0"/>
    <n v="546.66666666666663"/>
  </r>
  <r>
    <n v="220655"/>
    <x v="1"/>
    <d v="1989-11-16T00:00:00"/>
    <n v="88.2"/>
    <s v="cbse"/>
    <n v="2007"/>
    <n v="77.8"/>
    <s v="cbse"/>
    <n v="285"/>
    <x v="0"/>
    <x v="0"/>
    <x v="14"/>
    <n v="62.4"/>
    <n v="285"/>
    <n v="0"/>
    <x v="4"/>
    <x v="2"/>
    <n v="595"/>
    <n v="695"/>
    <n v="575"/>
    <n v="-1"/>
    <n v="-1"/>
    <n v="-1"/>
    <n v="-1"/>
    <n v="-1"/>
    <n v="-1"/>
    <n v="-1"/>
    <n v="-1"/>
    <n v="-1.0355000000000001"/>
    <n v="0.96879999999999999"/>
    <n v="-0.63429999999999997"/>
    <n v="-0.4078"/>
    <n v="2.8400000000000002E-2"/>
    <n v="400000"/>
    <x v="0"/>
    <x v="0"/>
    <n v="621.66666666666663"/>
  </r>
  <r>
    <n v="344605"/>
    <x v="1"/>
    <d v="1991-03-05T00:00:00"/>
    <n v="88.4"/>
    <n v="0"/>
    <n v="2008"/>
    <n v="76"/>
    <n v="0"/>
    <n v="124"/>
    <x v="1"/>
    <x v="0"/>
    <x v="7"/>
    <n v="79.599999999999994"/>
    <n v="124"/>
    <n v="0"/>
    <x v="10"/>
    <x v="3"/>
    <n v="395"/>
    <n v="345"/>
    <n v="595"/>
    <n v="-1"/>
    <n v="-1"/>
    <n v="-1"/>
    <n v="-1"/>
    <n v="-1"/>
    <n v="-1"/>
    <n v="-1"/>
    <n v="-1"/>
    <n v="-0.64910000000000001"/>
    <n v="0.1888"/>
    <n v="-0.63429999999999997"/>
    <n v="1.6780299999999999"/>
    <n v="-0.28749999999999998"/>
    <n v="460000"/>
    <x v="0"/>
    <x v="0"/>
    <n v="445"/>
  </r>
  <r>
    <n v="63284"/>
    <x v="1"/>
    <d v="1987-06-03T00:00:00"/>
    <n v="78"/>
    <s v="state board"/>
    <n v="2004"/>
    <n v="62"/>
    <s v="state board"/>
    <n v="15575"/>
    <x v="1"/>
    <x v="2"/>
    <x v="8"/>
    <n v="85"/>
    <n v="15575"/>
    <n v="0"/>
    <x v="10"/>
    <x v="4"/>
    <n v="365"/>
    <n v="555"/>
    <n v="615"/>
    <n v="0.93037060720269105"/>
    <n v="565"/>
    <n v="-1"/>
    <n v="-1"/>
    <n v="-1"/>
    <n v="-1"/>
    <n v="-1"/>
    <n v="-1"/>
    <n v="0.81920000000000004"/>
    <n v="-1.2153"/>
    <n v="1.5427999999999999"/>
    <n v="1.5899000000000001"/>
    <n v="0.6603"/>
    <n v="530000"/>
    <x v="0"/>
    <x v="0"/>
    <n v="511.66666666666669"/>
  </r>
  <r>
    <n v="1136095"/>
    <x v="1"/>
    <d v="1993-08-26T00:00:00"/>
    <n v="79.8"/>
    <s v="cbse"/>
    <n v="2010"/>
    <n v="85.2"/>
    <s v="cbse"/>
    <n v="5812"/>
    <x v="1"/>
    <x v="0"/>
    <x v="10"/>
    <n v="72.63"/>
    <n v="5812"/>
    <n v="1"/>
    <x v="12"/>
    <x v="1"/>
    <n v="615"/>
    <n v="555"/>
    <n v="345"/>
    <n v="0.42395139637643298"/>
    <n v="435"/>
    <n v="-1"/>
    <n v="-1"/>
    <n v="-1"/>
    <n v="388"/>
    <n v="-1"/>
    <n v="-1"/>
    <n v="-0.44629999999999997"/>
    <n v="-0.62009999999999998"/>
    <n v="-0.91220000000000001"/>
    <n v="-0.2344"/>
    <n v="-1.8189"/>
    <n v="325000"/>
    <x v="0"/>
    <x v="0"/>
    <n v="505"/>
  </r>
  <r>
    <n v="1110880"/>
    <x v="1"/>
    <d v="1991-03-15T00:00:00"/>
    <n v="75"/>
    <s v="state board"/>
    <n v="2009"/>
    <n v="81.099999999999994"/>
    <s v="state board"/>
    <n v="12160"/>
    <x v="1"/>
    <x v="0"/>
    <x v="5"/>
    <n v="78.16"/>
    <n v="12160"/>
    <n v="0"/>
    <x v="7"/>
    <x v="0"/>
    <n v="315"/>
    <n v="340"/>
    <n v="235"/>
    <n v="0.35653648772447499"/>
    <n v="295"/>
    <n v="-1"/>
    <n v="346"/>
    <n v="-1"/>
    <n v="-1"/>
    <n v="-1"/>
    <n v="-1"/>
    <n v="-1.1644000000000001"/>
    <n v="-1.2861"/>
    <n v="-0.6048"/>
    <n v="1.9199999999999998E-2"/>
    <n v="-1.244"/>
    <n v="105000"/>
    <x v="1"/>
    <x v="0"/>
    <n v="296.66666666666669"/>
  </r>
  <r>
    <n v="741398"/>
    <x v="1"/>
    <d v="1993-04-23T00:00:00"/>
    <n v="82.46"/>
    <s v="state board"/>
    <n v="2010"/>
    <n v="79.67"/>
    <s v="state board"/>
    <n v="474"/>
    <x v="1"/>
    <x v="0"/>
    <x v="4"/>
    <n v="69.459999999999994"/>
    <n v="474"/>
    <n v="1"/>
    <x v="2"/>
    <x v="1"/>
    <n v="395"/>
    <n v="495"/>
    <n v="470"/>
    <n v="0.97166349082088799"/>
    <n v="-1"/>
    <n v="-1"/>
    <n v="-1"/>
    <n v="553"/>
    <n v="-1"/>
    <n v="-1"/>
    <n v="-1"/>
    <n v="0.12820000000000001"/>
    <n v="-0.1206"/>
    <n v="-0.6048"/>
    <n v="1.0333000000000001"/>
    <n v="-0.86080000000000001"/>
    <n v="240000"/>
    <x v="1"/>
    <x v="0"/>
    <n v="453.33333333333331"/>
  </r>
  <r>
    <n v="333793"/>
    <x v="1"/>
    <d v="1990-10-11T00:00:00"/>
    <n v="87.3"/>
    <s v="ssc"/>
    <n v="2008"/>
    <n v="94.2"/>
    <s v="board of intermediate"/>
    <n v="11168"/>
    <x v="1"/>
    <x v="0"/>
    <x v="6"/>
    <n v="79.510000000000005"/>
    <n v="11168"/>
    <n v="1"/>
    <x v="6"/>
    <x v="3"/>
    <n v="435"/>
    <n v="435"/>
    <n v="495"/>
    <n v="0.124502074009537"/>
    <n v="545"/>
    <n v="233"/>
    <n v="-1"/>
    <n v="-1"/>
    <n v="-1"/>
    <n v="446"/>
    <n v="-1"/>
    <n v="1.1283000000000001"/>
    <n v="1.7487999999999999"/>
    <n v="2.1234000000000002"/>
    <n v="-0.99529999999999996"/>
    <n v="1.0158"/>
    <n v="425000"/>
    <x v="0"/>
    <x v="0"/>
    <n v="455"/>
  </r>
  <r>
    <n v="57277"/>
    <x v="1"/>
    <d v="1989-08-26T00:00:00"/>
    <n v="77.400000000000006"/>
    <s v="up"/>
    <n v="2006"/>
    <n v="80"/>
    <s v="up"/>
    <n v="3579"/>
    <x v="1"/>
    <x v="0"/>
    <x v="4"/>
    <n v="71.900000000000006"/>
    <n v="3579"/>
    <n v="0"/>
    <x v="1"/>
    <x v="4"/>
    <n v="365"/>
    <n v="555"/>
    <n v="575"/>
    <n v="0.65410747454593299"/>
    <n v="-1"/>
    <n v="-1"/>
    <n v="-1"/>
    <n v="420"/>
    <n v="-1"/>
    <n v="-1"/>
    <n v="-1"/>
    <n v="-0.1082"/>
    <n v="0.3448"/>
    <n v="1.3976999999999999"/>
    <n v="0.5323"/>
    <n v="0.34439999999999998"/>
    <n v="535000"/>
    <x v="0"/>
    <x v="0"/>
    <n v="498.33333333333331"/>
  </r>
  <r>
    <n v="980895"/>
    <x v="1"/>
    <d v="1991-12-13T00:00:00"/>
    <n v="87.6"/>
    <s v="cbse"/>
    <n v="2010"/>
    <n v="77.599999999999994"/>
    <s v="cbse"/>
    <n v="7557"/>
    <x v="1"/>
    <x v="0"/>
    <x v="12"/>
    <n v="76.22"/>
    <n v="7557"/>
    <n v="1"/>
    <x v="0"/>
    <x v="1"/>
    <n v="510"/>
    <n v="655"/>
    <n v="535"/>
    <n v="0.193768441980019"/>
    <n v="-1"/>
    <n v="292"/>
    <n v="-1"/>
    <n v="-1"/>
    <n v="324"/>
    <n v="-1"/>
    <n v="-1"/>
    <n v="-2.4569999999999999"/>
    <n v="-1.2861"/>
    <n v="-0.14369999999999999"/>
    <n v="0.5262"/>
    <n v="-0.47760000000000002"/>
    <n v="350000"/>
    <x v="0"/>
    <x v="0"/>
    <n v="566.66666666666663"/>
  </r>
  <r>
    <n v="78383"/>
    <x v="1"/>
    <d v="1989-01-01T00:00:00"/>
    <n v="84.8"/>
    <n v="0"/>
    <n v="2005"/>
    <n v="68"/>
    <n v="0"/>
    <n v="182"/>
    <x v="1"/>
    <x v="0"/>
    <x v="6"/>
    <n v="63"/>
    <n v="182"/>
    <n v="1"/>
    <x v="9"/>
    <x v="2"/>
    <n v="475"/>
    <n v="535"/>
    <n v="525"/>
    <n v="0.37605958665154499"/>
    <n v="385"/>
    <n v="300"/>
    <n v="-1"/>
    <n v="-1"/>
    <n v="-1"/>
    <n v="-1"/>
    <n v="-1"/>
    <n v="-1.6537999999999999"/>
    <n v="3.2800000000000003E-2"/>
    <n v="0.96230000000000004"/>
    <n v="-0.17269999999999999"/>
    <n v="0.18640000000000001"/>
    <n v="180000"/>
    <x v="1"/>
    <x v="0"/>
    <n v="511.66666666666669"/>
  </r>
  <r>
    <n v="1081640"/>
    <x v="1"/>
    <d v="1992-12-12T00:00:00"/>
    <n v="76"/>
    <s v="state board"/>
    <n v="2010"/>
    <n v="61.6"/>
    <s v="state board"/>
    <n v="14381"/>
    <x v="1"/>
    <x v="0"/>
    <x v="12"/>
    <n v="68.099999999999994"/>
    <n v="14381"/>
    <n v="1"/>
    <x v="5"/>
    <x v="1"/>
    <n v="420"/>
    <n v="470"/>
    <n v="510"/>
    <n v="0.29876912856399401"/>
    <n v="375"/>
    <n v="-1"/>
    <n v="-1"/>
    <n v="-1"/>
    <n v="356"/>
    <n v="-1"/>
    <n v="-1"/>
    <n v="0.55910000000000004"/>
    <n v="0.37890000000000001"/>
    <n v="-0.4511"/>
    <n v="0.77980000000000005"/>
    <n v="1.0553999999999999"/>
    <n v="100000"/>
    <x v="1"/>
    <x v="0"/>
    <n v="466.66666666666669"/>
  </r>
  <r>
    <n v="337563"/>
    <x v="0"/>
    <d v="1990-11-22T00:00:00"/>
    <n v="92.8"/>
    <n v="0"/>
    <n v="2008"/>
    <n v="92.4"/>
    <n v="0"/>
    <n v="3076"/>
    <x v="1"/>
    <x v="0"/>
    <x v="6"/>
    <n v="86.7"/>
    <n v="3076"/>
    <n v="0"/>
    <x v="3"/>
    <x v="3"/>
    <n v="475"/>
    <n v="515"/>
    <n v="515"/>
    <n v="0.53838689298509601"/>
    <n v="465"/>
    <n v="333"/>
    <n v="-1"/>
    <n v="-1"/>
    <n v="-1"/>
    <n v="-1"/>
    <n v="-1"/>
    <n v="0.2782"/>
    <n v="0.3448"/>
    <n v="-0.34399999999999997"/>
    <n v="-0.61336999999999997"/>
    <n v="0.18640000000000001"/>
    <n v="360000"/>
    <x v="0"/>
    <x v="0"/>
    <n v="501.66666666666669"/>
  </r>
  <r>
    <n v="817754"/>
    <x v="1"/>
    <d v="1991-09-07T00:00:00"/>
    <n v="75"/>
    <s v="cbse"/>
    <n v="2009"/>
    <n v="60"/>
    <s v="cbse"/>
    <n v="6566"/>
    <x v="1"/>
    <x v="0"/>
    <x v="6"/>
    <n v="56"/>
    <n v="6566"/>
    <n v="1"/>
    <x v="9"/>
    <x v="1"/>
    <n v="640"/>
    <n v="570"/>
    <n v="635"/>
    <n v="0.64938971484669095"/>
    <n v="-1"/>
    <n v="356"/>
    <n v="-1"/>
    <n v="-1"/>
    <n v="-1"/>
    <n v="-1"/>
    <n v="-1"/>
    <n v="0.27179999999999999"/>
    <n v="1.5444"/>
    <n v="0.93220000000000003"/>
    <n v="-0.4879"/>
    <n v="9.7299999999999998E-2"/>
    <n v="250000"/>
    <x v="1"/>
    <x v="0"/>
    <n v="615"/>
  </r>
  <r>
    <n v="325611"/>
    <x v="1"/>
    <d v="1988-11-13T00:00:00"/>
    <n v="69.13"/>
    <s v="wbbse"/>
    <n v="2007"/>
    <n v="64.400000000000006"/>
    <s v="wbchse"/>
    <n v="254"/>
    <x v="1"/>
    <x v="0"/>
    <x v="5"/>
    <n v="76.3"/>
    <n v="254"/>
    <n v="1"/>
    <x v="5"/>
    <x v="3"/>
    <n v="365"/>
    <n v="355"/>
    <n v="555"/>
    <n v="0.48834797678271402"/>
    <n v="405"/>
    <n v="-1"/>
    <n v="-1"/>
    <n v="-1"/>
    <n v="-1"/>
    <n v="-1"/>
    <n v="-1"/>
    <n v="-0.26279999999999998"/>
    <n v="-0.55230000000000001"/>
    <n v="-0.27139999999999997"/>
    <n v="0.29732999999999998"/>
    <n v="-0.28749999999999998"/>
    <n v="220000"/>
    <x v="1"/>
    <x v="0"/>
    <n v="425"/>
  </r>
  <r>
    <n v="1101763"/>
    <x v="0"/>
    <d v="1991-07-15T00:00:00"/>
    <n v="72.400000000000006"/>
    <s v="cbse"/>
    <n v="2009"/>
    <n v="63.6"/>
    <s v="cbse"/>
    <n v="13843"/>
    <x v="1"/>
    <x v="0"/>
    <x v="1"/>
    <n v="65"/>
    <n v="13843"/>
    <n v="0"/>
    <x v="10"/>
    <x v="0"/>
    <n v="290"/>
    <n v="285"/>
    <n v="270"/>
    <n v="0.48674700843819302"/>
    <n v="555"/>
    <n v="-1"/>
    <n v="376"/>
    <n v="-1"/>
    <n v="-1"/>
    <n v="-1"/>
    <n v="-1"/>
    <n v="-1.4517"/>
    <n v="-2.6181000000000001"/>
    <n v="-2.2953999999999999"/>
    <n v="-0.4879"/>
    <n v="-3.9266000000000001"/>
    <n v="85000"/>
    <x v="1"/>
    <x v="0"/>
    <n v="281.66666666666669"/>
  </r>
  <r>
    <n v="296696"/>
    <x v="1"/>
    <d v="1988-04-25T00:00:00"/>
    <n v="58"/>
    <n v="0"/>
    <n v="2005"/>
    <n v="60"/>
    <n v="0"/>
    <n v="6835"/>
    <x v="1"/>
    <x v="0"/>
    <x v="6"/>
    <n v="66"/>
    <n v="6835"/>
    <n v="0"/>
    <x v="1"/>
    <x v="2"/>
    <n v="345"/>
    <n v="335"/>
    <n v="445"/>
    <n v="0.22948175491175499"/>
    <n v="-1"/>
    <n v="266"/>
    <n v="-1"/>
    <n v="-1"/>
    <n v="-1"/>
    <n v="420"/>
    <n v="-1"/>
    <n v="-0.99690000000000001"/>
    <n v="-0.27929999999999999"/>
    <n v="0.81710000000000005"/>
    <n v="1.50173"/>
    <n v="0.34439999999999998"/>
    <n v="325000"/>
    <x v="0"/>
    <x v="0"/>
    <n v="375"/>
  </r>
  <r>
    <n v="1125683"/>
    <x v="0"/>
    <d v="1992-07-09T00:00:00"/>
    <n v="91.3"/>
    <s v="state board"/>
    <n v="2009"/>
    <n v="90.7"/>
    <s v="state board"/>
    <n v="9812"/>
    <x v="1"/>
    <x v="0"/>
    <x v="6"/>
    <n v="71.650000000000006"/>
    <n v="9812"/>
    <n v="1"/>
    <x v="6"/>
    <x v="0"/>
    <n v="525"/>
    <n v="520"/>
    <n v="450"/>
    <n v="0.207392169717661"/>
    <n v="455"/>
    <n v="260"/>
    <n v="-1"/>
    <n v="-1"/>
    <n v="-1"/>
    <n v="-1"/>
    <n v="-1"/>
    <n v="1.1335999999999999"/>
    <n v="0.21240000000000001"/>
    <n v="1.0859000000000001"/>
    <n v="-0.74150000000000005"/>
    <n v="-9.4299999999999995E-2"/>
    <n v="175000"/>
    <x v="1"/>
    <x v="0"/>
    <n v="498.33333333333331"/>
  </r>
  <r>
    <n v="229397"/>
    <x v="1"/>
    <d v="1990-06-09T00:00:00"/>
    <n v="84.6"/>
    <s v="state board"/>
    <n v="2007"/>
    <n v="75.25"/>
    <s v="stateboard"/>
    <n v="1245"/>
    <x v="1"/>
    <x v="0"/>
    <x v="5"/>
    <n v="70.56"/>
    <n v="1245"/>
    <n v="1"/>
    <x v="3"/>
    <x v="2"/>
    <n v="305"/>
    <n v="375"/>
    <n v="555"/>
    <n v="0.563267823666597"/>
    <n v="425"/>
    <n v="-1"/>
    <n v="-1"/>
    <n v="-1"/>
    <n v="-1"/>
    <n v="-1"/>
    <n v="-1"/>
    <n v="-0.4173"/>
    <n v="-1.0592999999999999"/>
    <n v="-5.3699999999999998E-2"/>
    <n v="-1.2302999999999999"/>
    <n v="-0.1295"/>
    <n v="200000"/>
    <x v="1"/>
    <x v="0"/>
    <n v="411.66666666666669"/>
  </r>
  <r>
    <n v="922684"/>
    <x v="0"/>
    <d v="1991-05-03T00:00:00"/>
    <n v="92"/>
    <s v="icse"/>
    <n v="2009"/>
    <n v="89"/>
    <s v="icse"/>
    <n v="272"/>
    <x v="1"/>
    <x v="0"/>
    <x v="1"/>
    <n v="64.08"/>
    <n v="272"/>
    <n v="0"/>
    <x v="4"/>
    <x v="1"/>
    <n v="800"/>
    <n v="475"/>
    <n v="695"/>
    <n v="0.35653648772447499"/>
    <n v="535"/>
    <n v="-1"/>
    <n v="346"/>
    <n v="-1"/>
    <n v="-1"/>
    <n v="-1"/>
    <n v="-1"/>
    <n v="0.99"/>
    <n v="1.7109000000000001"/>
    <n v="1.5469999999999999"/>
    <n v="-2.1360000000000001"/>
    <n v="0.28889999999999999"/>
    <n v="305000"/>
    <x v="0"/>
    <x v="0"/>
    <n v="656.66666666666663"/>
  </r>
  <r>
    <n v="823407"/>
    <x v="1"/>
    <d v="1991-09-30T00:00:00"/>
    <n v="93"/>
    <s v="cbse"/>
    <n v="2010"/>
    <n v="85.6"/>
    <s v="cbse"/>
    <n v="272"/>
    <x v="1"/>
    <x v="0"/>
    <x v="6"/>
    <n v="89"/>
    <n v="272"/>
    <n v="0"/>
    <x v="4"/>
    <x v="1"/>
    <n v="605"/>
    <n v="545"/>
    <n v="680"/>
    <n v="0.493596387301038"/>
    <n v="435"/>
    <n v="324"/>
    <n v="-1"/>
    <n v="-1"/>
    <n v="-1"/>
    <n v="-1"/>
    <n v="-1"/>
    <n v="-0.44629999999999997"/>
    <n v="1.7109000000000001"/>
    <n v="-0.4511"/>
    <n v="-0.4879"/>
    <n v="1.6302000000000001"/>
    <n v="400000"/>
    <x v="0"/>
    <x v="0"/>
    <n v="610"/>
  </r>
  <r>
    <n v="601624"/>
    <x v="1"/>
    <d v="1991-05-20T00:00:00"/>
    <n v="65"/>
    <s v="state board"/>
    <n v="2008"/>
    <n v="67.599999999999994"/>
    <s v="state board"/>
    <n v="272"/>
    <x v="1"/>
    <x v="0"/>
    <x v="1"/>
    <n v="63.99"/>
    <n v="272"/>
    <n v="0"/>
    <x v="4"/>
    <x v="0"/>
    <n v="465"/>
    <n v="620"/>
    <n v="635"/>
    <n v="0.98374996654107005"/>
    <n v="635"/>
    <n v="-1"/>
    <n v="-1"/>
    <n v="-1"/>
    <n v="-1"/>
    <n v="-1"/>
    <n v="-1"/>
    <n v="-2.1698"/>
    <n v="-2.1185999999999998"/>
    <n v="-1.2196"/>
    <n v="1.9199999999999998E-2"/>
    <n v="-2.9685999999999999"/>
    <n v="225000"/>
    <x v="1"/>
    <x v="0"/>
    <n v="573.33333333333337"/>
  </r>
  <r>
    <n v="206565"/>
    <x v="1"/>
    <d v="1990-07-05T00:00:00"/>
    <n v="54"/>
    <n v="0"/>
    <n v="2006"/>
    <n v="64"/>
    <n v="0"/>
    <n v="255"/>
    <x v="1"/>
    <x v="0"/>
    <x v="5"/>
    <n v="67.3"/>
    <n v="255"/>
    <n v="0"/>
    <x v="1"/>
    <x v="2"/>
    <n v="305"/>
    <n v="415"/>
    <n v="415"/>
    <n v="0.63597875645679403"/>
    <n v="445"/>
    <n v="-1"/>
    <n v="-1"/>
    <n v="-1"/>
    <n v="-1"/>
    <n v="-1"/>
    <n v="-1"/>
    <n v="-0.1082"/>
    <n v="-0.74729999999999996"/>
    <n v="0.81710000000000005"/>
    <n v="-5.5199999999999999E-2"/>
    <n v="-0.28749999999999998"/>
    <n v="300000"/>
    <x v="0"/>
    <x v="0"/>
    <n v="378.33333333333331"/>
  </r>
  <r>
    <n v="543741"/>
    <x v="0"/>
    <d v="1988-05-30T00:00:00"/>
    <n v="81"/>
    <s v="cbse"/>
    <n v="2007"/>
    <n v="84"/>
    <s v="cbse"/>
    <n v="55"/>
    <x v="1"/>
    <x v="2"/>
    <x v="8"/>
    <n v="78"/>
    <n v="55"/>
    <n v="0"/>
    <x v="1"/>
    <x v="0"/>
    <n v="520"/>
    <n v="535"/>
    <n v="545"/>
    <n v="0.79358061454850604"/>
    <n v="495"/>
    <n v="-1"/>
    <n v="-1"/>
    <n v="-1"/>
    <n v="-1"/>
    <n v="-1"/>
    <n v="-1"/>
    <n v="-0.4173"/>
    <n v="-0.55230000000000001"/>
    <n v="-0.70679999999999998"/>
    <n v="-0.4078"/>
    <n v="-0.28749999999999998"/>
    <n v="460000"/>
    <x v="0"/>
    <x v="0"/>
    <n v="533.33333333333337"/>
  </r>
  <r>
    <n v="926517"/>
    <x v="1"/>
    <d v="1990-09-27T00:00:00"/>
    <n v="62.4"/>
    <s v="mp board"/>
    <n v="2008"/>
    <n v="74.8"/>
    <s v="mp board"/>
    <n v="6857"/>
    <x v="1"/>
    <x v="0"/>
    <x v="5"/>
    <n v="69.510000000000005"/>
    <n v="6857"/>
    <n v="0"/>
    <x v="13"/>
    <x v="3"/>
    <n v="450"/>
    <n v="350"/>
    <n v="245"/>
    <n v="8.0055281340549497E-2"/>
    <n v="334"/>
    <n v="-1"/>
    <n v="253"/>
    <n v="-1"/>
    <n v="-1"/>
    <n v="-1"/>
    <n v="-1"/>
    <n v="1.5644"/>
    <n v="0.21240000000000001"/>
    <n v="-0.4511"/>
    <n v="1.9199999999999998E-2"/>
    <n v="1.2470000000000001"/>
    <n v="300000"/>
    <x v="0"/>
    <x v="0"/>
    <n v="348.33333333333331"/>
  </r>
  <r>
    <n v="652516"/>
    <x v="0"/>
    <d v="1992-04-16T00:00:00"/>
    <n v="78.599999999999994"/>
    <s v="cbse"/>
    <n v="2009"/>
    <n v="83.2"/>
    <s v="state board"/>
    <n v="1985"/>
    <x v="1"/>
    <x v="0"/>
    <x v="6"/>
    <n v="73"/>
    <n v="1985"/>
    <n v="1"/>
    <x v="3"/>
    <x v="0"/>
    <n v="570"/>
    <n v="670"/>
    <n v="470"/>
    <n v="0.96060325199705299"/>
    <n v="355"/>
    <n v="466"/>
    <n v="-1"/>
    <n v="-1"/>
    <n v="-1"/>
    <n v="-1"/>
    <n v="-1"/>
    <n v="1.7081"/>
    <n v="1.2114"/>
    <n v="0.31740000000000002"/>
    <n v="-1.6289"/>
    <n v="0.28889999999999999"/>
    <n v="340000"/>
    <x v="0"/>
    <x v="0"/>
    <n v="570"/>
  </r>
  <r>
    <n v="1232895"/>
    <x v="0"/>
    <d v="1993-03-17T00:00:00"/>
    <n v="72"/>
    <s v="cbse"/>
    <n v="2010"/>
    <n v="60"/>
    <s v="cbse"/>
    <n v="75"/>
    <x v="1"/>
    <x v="0"/>
    <x v="1"/>
    <n v="72.5"/>
    <n v="75"/>
    <n v="0"/>
    <x v="1"/>
    <x v="1"/>
    <n v="500"/>
    <n v="360"/>
    <n v="510"/>
    <n v="0.35653648772447499"/>
    <n v="405"/>
    <n v="-1"/>
    <n v="346"/>
    <n v="-1"/>
    <n v="-1"/>
    <n v="-1"/>
    <n v="-1"/>
    <n v="0.84630000000000005"/>
    <n v="1.7109000000000001"/>
    <n v="1.2396"/>
    <n v="-1.3753"/>
    <n v="1.4386000000000001"/>
    <n v="300000"/>
    <x v="0"/>
    <x v="0"/>
    <n v="456.66666666666669"/>
  </r>
  <r>
    <n v="1218133"/>
    <x v="1"/>
    <d v="1994-12-30T00:00:00"/>
    <n v="79.849999999999994"/>
    <s v="icse"/>
    <n v="2010"/>
    <n v="72"/>
    <s v="isc"/>
    <n v="15875"/>
    <x v="1"/>
    <x v="0"/>
    <x v="1"/>
    <n v="61"/>
    <n v="15875"/>
    <n v="0"/>
    <x v="1"/>
    <x v="5"/>
    <n v="630"/>
    <n v="460"/>
    <n v="415"/>
    <n v="0.62264291584993803"/>
    <n v="475"/>
    <n v="-1"/>
    <n v="407"/>
    <n v="-1"/>
    <n v="-1"/>
    <n v="-1"/>
    <n v="-1"/>
    <n v="-0.87719999999999998"/>
    <n v="-0.62009999999999998"/>
    <n v="-0.2974"/>
    <n v="-0.36120000000000002"/>
    <n v="0.48049999999999998"/>
    <n v="300000"/>
    <x v="0"/>
    <x v="0"/>
    <n v="501.66666666666669"/>
  </r>
  <r>
    <n v="1131849"/>
    <x v="0"/>
    <d v="1992-04-18T00:00:00"/>
    <n v="84.16"/>
    <s v="state board"/>
    <n v="2009"/>
    <n v="81.7"/>
    <s v="state board"/>
    <n v="11513"/>
    <x v="1"/>
    <x v="0"/>
    <x v="1"/>
    <n v="66.069999999999993"/>
    <n v="11513"/>
    <n v="0"/>
    <x v="7"/>
    <x v="0"/>
    <n v="440"/>
    <n v="485"/>
    <n v="605"/>
    <n v="0.97879929264142795"/>
    <n v="495"/>
    <n v="-1"/>
    <n v="561"/>
    <n v="-1"/>
    <n v="-1"/>
    <n v="-1"/>
    <n v="-1"/>
    <n v="1.8516999999999999"/>
    <n v="0.71189999999999998"/>
    <n v="1.0859000000000001"/>
    <n v="-0.74150000000000005"/>
    <n v="-0.28589999999999999"/>
    <n v="300000"/>
    <x v="0"/>
    <x v="0"/>
    <n v="510"/>
  </r>
  <r>
    <n v="87067"/>
    <x v="0"/>
    <d v="1987-03-15T00:00:00"/>
    <n v="69"/>
    <s v="cbse"/>
    <n v="2005"/>
    <n v="62.6"/>
    <s v="cbse"/>
    <n v="5605"/>
    <x v="1"/>
    <x v="0"/>
    <x v="10"/>
    <n v="76.25"/>
    <n v="5605"/>
    <n v="0"/>
    <x v="13"/>
    <x v="4"/>
    <n v="395"/>
    <n v="455"/>
    <n v="475"/>
    <n v="0.69447932770846299"/>
    <n v="195"/>
    <n v="366"/>
    <n v="-1"/>
    <n v="-1"/>
    <n v="-1"/>
    <n v="-1"/>
    <n v="-1"/>
    <n v="-0.4173"/>
    <n v="0.1888"/>
    <n v="-0.48909999999999998"/>
    <n v="0.4148"/>
    <n v="0.81830000000000003"/>
    <n v="215000"/>
    <x v="1"/>
    <x v="0"/>
    <n v="441.66666666666669"/>
  </r>
  <r>
    <n v="1207352"/>
    <x v="1"/>
    <d v="1992-01-04T00:00:00"/>
    <n v="90.83"/>
    <s v="state board"/>
    <n v="2009"/>
    <n v="92.5"/>
    <s v="state board"/>
    <n v="5071"/>
    <x v="1"/>
    <x v="0"/>
    <x v="12"/>
    <n v="82"/>
    <n v="5071"/>
    <n v="0"/>
    <x v="7"/>
    <x v="0"/>
    <n v="640"/>
    <n v="665"/>
    <n v="630"/>
    <n v="0.87550390734933703"/>
    <n v="345"/>
    <n v="-1"/>
    <n v="-1"/>
    <n v="-1"/>
    <n v="516"/>
    <n v="-1"/>
    <n v="-1"/>
    <n v="-1.4517"/>
    <n v="-2.4516"/>
    <n v="-1.0659000000000001"/>
    <n v="-0.2344"/>
    <n v="-0.28589999999999999"/>
    <n v="400000"/>
    <x v="0"/>
    <x v="0"/>
    <n v="645"/>
  </r>
  <r>
    <n v="681036"/>
    <x v="1"/>
    <d v="1991-07-05T00:00:00"/>
    <n v="70"/>
    <s v="cbse"/>
    <n v="2009"/>
    <n v="72"/>
    <s v="cbse"/>
    <n v="186"/>
    <x v="1"/>
    <x v="0"/>
    <x v="6"/>
    <n v="61"/>
    <n v="186"/>
    <n v="0"/>
    <x v="8"/>
    <x v="0"/>
    <n v="510"/>
    <n v="425"/>
    <n v="515"/>
    <n v="0.124502074009537"/>
    <n v="405"/>
    <n v="233"/>
    <n v="-1"/>
    <n v="-1"/>
    <n v="-1"/>
    <n v="420"/>
    <n v="-1"/>
    <n v="-1.1644000000000001"/>
    <n v="-1.7856000000000001"/>
    <n v="-1.0659000000000001"/>
    <n v="0.1459"/>
    <n v="-2.5853000000000002"/>
    <n v="180000"/>
    <x v="1"/>
    <x v="0"/>
    <n v="483.33333333333331"/>
  </r>
  <r>
    <n v="245281"/>
    <x v="1"/>
    <d v="1989-05-06T00:00:00"/>
    <n v="89"/>
    <s v="icse"/>
    <n v="2007"/>
    <n v="78"/>
    <s v="cbse"/>
    <n v="4368"/>
    <x v="1"/>
    <x v="0"/>
    <x v="2"/>
    <n v="80"/>
    <n v="4368"/>
    <n v="0"/>
    <x v="10"/>
    <x v="2"/>
    <n v="645"/>
    <n v="535"/>
    <n v="615"/>
    <n v="0.985461394326131"/>
    <n v="465"/>
    <n v="500"/>
    <n v="-1"/>
    <n v="-1"/>
    <n v="-1"/>
    <n v="393"/>
    <n v="-1"/>
    <n v="-0.72640000000000005"/>
    <n v="-1.0592999999999999"/>
    <n v="-0.34399999999999997"/>
    <n v="-0.4078"/>
    <n v="-0.60350000000000004"/>
    <n v="470000"/>
    <x v="0"/>
    <x v="0"/>
    <n v="598.33333333333337"/>
  </r>
  <r>
    <n v="1202631"/>
    <x v="0"/>
    <d v="1993-06-03T00:00:00"/>
    <n v="91"/>
    <s v="state board"/>
    <n v="2010"/>
    <n v="90"/>
    <s v="state board"/>
    <n v="11223"/>
    <x v="1"/>
    <x v="0"/>
    <x v="1"/>
    <n v="79"/>
    <n v="11223"/>
    <n v="1"/>
    <x v="6"/>
    <x v="1"/>
    <n v="650"/>
    <n v="425"/>
    <n v="450"/>
    <n v="0.62264291584993803"/>
    <n v="415"/>
    <n v="-1"/>
    <n v="407"/>
    <n v="-1"/>
    <n v="-1"/>
    <n v="-1"/>
    <n v="-1"/>
    <n v="0.84630000000000005"/>
    <n v="0.21240000000000001"/>
    <n v="1.0859000000000001"/>
    <n v="-0.4879"/>
    <n v="0.67210000000000003"/>
    <n v="300000"/>
    <x v="0"/>
    <x v="0"/>
    <n v="508.33333333333331"/>
  </r>
  <r>
    <n v="615396"/>
    <x v="1"/>
    <d v="1993-02-02T00:00:00"/>
    <n v="67"/>
    <s v="state board"/>
    <n v="2009"/>
    <n v="73.8"/>
    <s v="state board"/>
    <n v="272"/>
    <x v="1"/>
    <x v="0"/>
    <x v="4"/>
    <n v="69.75"/>
    <n v="272"/>
    <n v="0"/>
    <x v="4"/>
    <x v="1"/>
    <n v="275"/>
    <n v="400"/>
    <n v="385"/>
    <n v="0.72598414796947897"/>
    <n v="365"/>
    <n v="-1"/>
    <n v="-1"/>
    <n v="438"/>
    <n v="-1"/>
    <n v="-1"/>
    <n v="-1"/>
    <n v="0.41549999999999998"/>
    <n v="-0.1206"/>
    <n v="0.47110000000000002"/>
    <n v="1.4136"/>
    <n v="0.67210000000000003"/>
    <n v="225000"/>
    <x v="1"/>
    <x v="0"/>
    <n v="353.33333333333331"/>
  </r>
  <r>
    <n v="295835"/>
    <x v="1"/>
    <d v="1989-11-22T00:00:00"/>
    <n v="86"/>
    <s v="mp board"/>
    <n v="2007"/>
    <n v="83.8"/>
    <s v="cbse"/>
    <n v="5400"/>
    <x v="1"/>
    <x v="0"/>
    <x v="5"/>
    <n v="71.400000000000006"/>
    <n v="5400"/>
    <n v="0"/>
    <x v="13"/>
    <x v="2"/>
    <n v="445"/>
    <n v="675"/>
    <n v="655"/>
    <n v="0.99225918933095103"/>
    <n v="665"/>
    <n v="-1"/>
    <n v="-1"/>
    <n v="-1"/>
    <n v="-1"/>
    <n v="-1"/>
    <n v="-1"/>
    <n v="0.51"/>
    <n v="0.65680000000000005"/>
    <n v="-1.6501999999999999"/>
    <n v="-0.29020000000000001"/>
    <n v="-0.76149999999999995"/>
    <n v="505000"/>
    <x v="0"/>
    <x v="0"/>
    <n v="591.66666666666663"/>
  </r>
  <r>
    <n v="918301"/>
    <x v="1"/>
    <d v="1993-03-25T00:00:00"/>
    <n v="85"/>
    <s v="cbse"/>
    <n v="2010"/>
    <n v="87"/>
    <s v="state board"/>
    <n v="11135"/>
    <x v="0"/>
    <x v="0"/>
    <x v="6"/>
    <n v="87.8"/>
    <n v="11135"/>
    <n v="1"/>
    <x v="9"/>
    <x v="1"/>
    <n v="730"/>
    <n v="610"/>
    <n v="695"/>
    <n v="0.97629256091321603"/>
    <n v="-1"/>
    <n v="484"/>
    <n v="-1"/>
    <n v="-1"/>
    <n v="446"/>
    <n v="-1"/>
    <n v="-1"/>
    <n v="-1.54E-2"/>
    <n v="0.21240000000000001"/>
    <n v="-0.14369999999999999"/>
    <n v="-0.74150000000000005"/>
    <n v="0.67210000000000003"/>
    <n v="450000"/>
    <x v="0"/>
    <x v="0"/>
    <n v="678.33333333333337"/>
  </r>
  <r>
    <n v="327371"/>
    <x v="0"/>
    <d v="1990-11-28T00:00:00"/>
    <n v="87.6"/>
    <n v="0"/>
    <n v="2008"/>
    <n v="89.67"/>
    <n v="0"/>
    <n v="6196"/>
    <x v="1"/>
    <x v="0"/>
    <x v="6"/>
    <n v="71.3"/>
    <n v="6196"/>
    <n v="0"/>
    <x v="2"/>
    <x v="3"/>
    <n v="475"/>
    <n v="475"/>
    <n v="554"/>
    <n v="0.53838689298509601"/>
    <n v="-1"/>
    <n v="333"/>
    <n v="-1"/>
    <n v="-1"/>
    <n v="-1"/>
    <n v="-1"/>
    <n v="-1"/>
    <n v="4.6399999999999997E-2"/>
    <n v="0.81279999999999997"/>
    <n v="0.38169999999999998"/>
    <n v="0.88482999999999901"/>
    <n v="0.34439999999999998"/>
    <n v="390000"/>
    <x v="0"/>
    <x v="0"/>
    <n v="501.33333333333331"/>
  </r>
  <r>
    <n v="1202774"/>
    <x v="1"/>
    <d v="1988-06-01T00:00:00"/>
    <n v="55"/>
    <s v="state board"/>
    <n v="2007"/>
    <n v="46"/>
    <s v="state board"/>
    <n v="4350"/>
    <x v="1"/>
    <x v="2"/>
    <x v="8"/>
    <n v="64.56"/>
    <n v="4350"/>
    <n v="1"/>
    <x v="9"/>
    <x v="0"/>
    <n v="560"/>
    <n v="340"/>
    <n v="235"/>
    <n v="0.563267823666597"/>
    <n v="425"/>
    <n v="-1"/>
    <n v="-1"/>
    <n v="-1"/>
    <n v="-1"/>
    <n v="-1"/>
    <n v="-1"/>
    <n v="0.12820000000000001"/>
    <n v="-0.78659999999999997"/>
    <n v="-0.6048"/>
    <n v="0.77980000000000005"/>
    <n v="9.7299999999999998E-2"/>
    <n v="105000"/>
    <x v="1"/>
    <x v="0"/>
    <n v="378.33333333333331"/>
  </r>
  <r>
    <n v="109066"/>
    <x v="1"/>
    <d v="1988-11-16T00:00:00"/>
    <n v="64"/>
    <s v="gseb"/>
    <n v="2006"/>
    <n v="49.5"/>
    <s v="gseb"/>
    <n v="988"/>
    <x v="1"/>
    <x v="0"/>
    <x v="6"/>
    <n v="54"/>
    <n v="988"/>
    <n v="0"/>
    <x v="15"/>
    <x v="4"/>
    <n v="595"/>
    <n v="595"/>
    <n v="535"/>
    <n v="0.69447932770846299"/>
    <n v="-1"/>
    <n v="366"/>
    <n v="-1"/>
    <n v="-1"/>
    <n v="-1"/>
    <n v="-1"/>
    <n v="-1"/>
    <n v="4.6399999999999997E-2"/>
    <n v="-0.27929999999999999"/>
    <n v="0.81710000000000005"/>
    <n v="2.1774"/>
    <n v="1.1343000000000001"/>
    <n v="150000"/>
    <x v="1"/>
    <x v="0"/>
    <n v="575"/>
  </r>
  <r>
    <n v="1271694"/>
    <x v="1"/>
    <d v="1991-06-22T00:00:00"/>
    <n v="76"/>
    <s v="cbse"/>
    <n v="2009"/>
    <n v="55.6"/>
    <s v="cbse"/>
    <n v="75"/>
    <x v="1"/>
    <x v="0"/>
    <x v="1"/>
    <n v="60.64"/>
    <n v="75"/>
    <n v="0"/>
    <x v="1"/>
    <x v="1"/>
    <n v="665"/>
    <n v="570"/>
    <n v="560"/>
    <n v="0.84224832225783597"/>
    <n v="-1"/>
    <n v="-1"/>
    <n v="469"/>
    <n v="-1"/>
    <n v="-1"/>
    <n v="-1"/>
    <n v="-1"/>
    <n v="0.70269999999999999"/>
    <n v="0.71189999999999998"/>
    <n v="0.93220000000000003"/>
    <n v="-1.5021"/>
    <n v="-9.4299999999999995E-2"/>
    <n v="120000"/>
    <x v="1"/>
    <x v="0"/>
    <n v="598.33333333333337"/>
  </r>
  <r>
    <n v="512588"/>
    <x v="1"/>
    <d v="1988-04-18T00:00:00"/>
    <n v="61"/>
    <s v="west bengal board of secondary education"/>
    <n v="2008"/>
    <n v="65"/>
    <s v="west bengal council of higher secondary education"/>
    <n v="6575"/>
    <x v="1"/>
    <x v="0"/>
    <x v="7"/>
    <n v="68"/>
    <n v="6575"/>
    <n v="1"/>
    <x v="9"/>
    <x v="0"/>
    <n v="535"/>
    <n v="525"/>
    <n v="455"/>
    <n v="0.74475835400893897"/>
    <n v="535"/>
    <n v="-1"/>
    <n v="438"/>
    <n v="-1"/>
    <n v="-1"/>
    <n v="-1"/>
    <n v="-1"/>
    <n v="-0.64910000000000001"/>
    <n v="0.1888"/>
    <n v="-0.48909999999999998"/>
    <n v="0.17979999999999999"/>
    <n v="-0.9194"/>
    <n v="330000"/>
    <x v="0"/>
    <x v="0"/>
    <n v="505"/>
  </r>
  <r>
    <n v="360687"/>
    <x v="1"/>
    <d v="1989-07-08T00:00:00"/>
    <n v="78.16"/>
    <n v="0"/>
    <n v="2007"/>
    <n v="84.28"/>
    <n v="0"/>
    <n v="8904"/>
    <x v="1"/>
    <x v="0"/>
    <x v="7"/>
    <n v="62"/>
    <n v="8904"/>
    <n v="0"/>
    <x v="9"/>
    <x v="3"/>
    <n v="505"/>
    <n v="375"/>
    <n v="485"/>
    <n v="0.563267823666597"/>
    <n v="425"/>
    <n v="-1"/>
    <n v="-1"/>
    <n v="-1"/>
    <n v="-1"/>
    <n v="-1"/>
    <n v="-1"/>
    <n v="-0.1855"/>
    <n v="-0.74729999999999996"/>
    <n v="0.2366"/>
    <n v="2.4712000000000001"/>
    <n v="-1.7093"/>
    <n v="320000"/>
    <x v="0"/>
    <x v="0"/>
    <n v="455"/>
  </r>
  <r>
    <n v="1087681"/>
    <x v="1"/>
    <d v="1991-05-17T00:00:00"/>
    <n v="67"/>
    <s v="cbse"/>
    <n v="2010"/>
    <n v="80"/>
    <s v="state board"/>
    <n v="236"/>
    <x v="1"/>
    <x v="0"/>
    <x v="5"/>
    <n v="62.9"/>
    <n v="236"/>
    <n v="0"/>
    <x v="1"/>
    <x v="1"/>
    <n v="525"/>
    <n v="435"/>
    <n v="380"/>
    <n v="0.23780283983757"/>
    <n v="565"/>
    <n v="-1"/>
    <n v="315"/>
    <n v="-1"/>
    <n v="-1"/>
    <n v="-1"/>
    <n v="-1"/>
    <n v="-1.5952999999999999"/>
    <n v="-0.62009999999999998"/>
    <n v="-0.75849999999999995"/>
    <n v="0.5262"/>
    <n v="-0.47760000000000002"/>
    <n v="100000"/>
    <x v="1"/>
    <x v="0"/>
    <n v="446.66666666666669"/>
  </r>
  <r>
    <n v="144943"/>
    <x v="1"/>
    <d v="1988-08-12T00:00:00"/>
    <n v="61"/>
    <s v="cbse"/>
    <n v="2006"/>
    <n v="63.8"/>
    <s v="cbse"/>
    <n v="8351"/>
    <x v="0"/>
    <x v="2"/>
    <x v="8"/>
    <n v="67"/>
    <n v="8351"/>
    <n v="0"/>
    <x v="9"/>
    <x v="1"/>
    <n v="495"/>
    <n v="525"/>
    <n v="355"/>
    <n v="0.62264291584993803"/>
    <n v="665"/>
    <n v="-1"/>
    <n v="407"/>
    <n v="-1"/>
    <n v="-1"/>
    <n v="-1"/>
    <n v="-1"/>
    <n v="-1.54E-2"/>
    <n v="0.5454"/>
    <n v="0.47110000000000002"/>
    <n v="-2.0091999999999999"/>
    <n v="-1.0524"/>
    <n v="120000"/>
    <x v="1"/>
    <x v="0"/>
    <n v="458.33333333333331"/>
  </r>
  <r>
    <n v="1097197"/>
    <x v="0"/>
    <d v="1992-06-30T00:00:00"/>
    <n v="88.67"/>
    <s v="state board"/>
    <n v="2009"/>
    <n v="86.8"/>
    <s v="state board"/>
    <n v="9815"/>
    <x v="1"/>
    <x v="0"/>
    <x v="6"/>
    <n v="74.94"/>
    <n v="9815"/>
    <n v="1"/>
    <x v="6"/>
    <x v="0"/>
    <n v="570"/>
    <n v="590"/>
    <n v="620"/>
    <n v="-1"/>
    <n v="335"/>
    <n v="-1"/>
    <n v="-1"/>
    <n v="-1"/>
    <n v="-1"/>
    <n v="-1"/>
    <n v="-1"/>
    <n v="0.84630000000000005"/>
    <n v="0.21240000000000001"/>
    <n v="-0.14369999999999999"/>
    <n v="-1.2485999999999999"/>
    <n v="-1.0524"/>
    <n v="325000"/>
    <x v="0"/>
    <x v="0"/>
    <n v="593.33333333333337"/>
  </r>
  <r>
    <n v="182985"/>
    <x v="0"/>
    <d v="1987-11-09T00:00:00"/>
    <n v="73"/>
    <s v="cbse"/>
    <n v="2005"/>
    <n v="71.3"/>
    <s v="cbse"/>
    <n v="349"/>
    <x v="1"/>
    <x v="1"/>
    <x v="7"/>
    <n v="79.7"/>
    <n v="349"/>
    <n v="1"/>
    <x v="15"/>
    <x v="2"/>
    <n v="545"/>
    <n v="665"/>
    <n v="435"/>
    <n v="0.90148957137103303"/>
    <n v="545"/>
    <n v="-1"/>
    <n v="-1"/>
    <n v="-1"/>
    <n v="-1"/>
    <n v="-1"/>
    <n v="-1"/>
    <n v="-1.4992000000000001"/>
    <n v="1.1248"/>
    <n v="-1.2148000000000001"/>
    <n v="0.17979999999999999"/>
    <n v="0.6603"/>
    <n v="400000"/>
    <x v="0"/>
    <x v="0"/>
    <n v="548.33333333333337"/>
  </r>
  <r>
    <n v="246543"/>
    <x v="1"/>
    <d v="1989-06-27T00:00:00"/>
    <n v="81.599999999999994"/>
    <n v="0"/>
    <n v="2006"/>
    <n v="62.7"/>
    <n v="0"/>
    <n v="6570"/>
    <x v="1"/>
    <x v="0"/>
    <x v="4"/>
    <n v="71.2"/>
    <n v="6570"/>
    <n v="0"/>
    <x v="10"/>
    <x v="2"/>
    <n v="435"/>
    <n v="615"/>
    <n v="595"/>
    <n v="0.41433742642275101"/>
    <n v="345"/>
    <n v="-1"/>
    <n v="-1"/>
    <n v="366"/>
    <n v="-1"/>
    <n v="-1"/>
    <n v="-1"/>
    <n v="-1.3447"/>
    <n v="0.50080000000000002"/>
    <n v="-0.1988"/>
    <n v="-0.52529999999999999"/>
    <n v="-0.76149999999999995"/>
    <n v="440000"/>
    <x v="0"/>
    <x v="0"/>
    <n v="548.33333333333337"/>
  </r>
  <r>
    <n v="1196014"/>
    <x v="1"/>
    <d v="1992-03-18T00:00:00"/>
    <n v="73"/>
    <s v="state board"/>
    <n v="2009"/>
    <n v="69"/>
    <s v="state board"/>
    <n v="55"/>
    <x v="1"/>
    <x v="0"/>
    <x v="5"/>
    <n v="65.5"/>
    <n v="55"/>
    <n v="0"/>
    <x v="1"/>
    <x v="1"/>
    <n v="465"/>
    <n v="480"/>
    <n v="415"/>
    <n v="0.62264291584993803"/>
    <n v="435"/>
    <n v="-1"/>
    <n v="407"/>
    <n v="-1"/>
    <n v="-1"/>
    <n v="-1"/>
    <n v="-1"/>
    <n v="0.12820000000000001"/>
    <n v="-0.1206"/>
    <n v="0.31740000000000002"/>
    <n v="0.65300000000000002"/>
    <n v="-0.66920000000000002"/>
    <n v="180000"/>
    <x v="1"/>
    <x v="0"/>
    <n v="453.33333333333331"/>
  </r>
  <r>
    <n v="649530"/>
    <x v="1"/>
    <d v="1991-01-25T00:00:00"/>
    <n v="80.53"/>
    <s v="state board"/>
    <n v="2008"/>
    <n v="80.5"/>
    <s v="state board"/>
    <n v="8743"/>
    <x v="1"/>
    <x v="0"/>
    <x v="5"/>
    <n v="58.61"/>
    <n v="8743"/>
    <n v="0"/>
    <x v="2"/>
    <x v="0"/>
    <n v="645"/>
    <n v="795"/>
    <n v="675"/>
    <n v="0.98374996654107005"/>
    <n v="635"/>
    <n v="-1"/>
    <n v="-1"/>
    <n v="-1"/>
    <n v="-1"/>
    <n v="-1"/>
    <n v="-1"/>
    <n v="-0.44629999999999997"/>
    <n v="1.3778999999999999"/>
    <n v="0.93220000000000003"/>
    <n v="-0.995"/>
    <n v="0.86370000000000002"/>
    <n v="350000"/>
    <x v="0"/>
    <x v="0"/>
    <n v="705"/>
  </r>
  <r>
    <n v="964319"/>
    <x v="1"/>
    <d v="1991-05-04T00:00:00"/>
    <n v="79.599999999999994"/>
    <s v="matriculation"/>
    <n v="2011"/>
    <n v="87.58"/>
    <n v="0"/>
    <n v="7586"/>
    <x v="1"/>
    <x v="0"/>
    <x v="5"/>
    <n v="6.63"/>
    <n v="7586"/>
    <n v="0"/>
    <x v="3"/>
    <x v="1"/>
    <n v="380"/>
    <n v="355"/>
    <n v="210"/>
    <n v="0.14478988948246199"/>
    <n v="285"/>
    <n v="-1"/>
    <n v="284"/>
    <n v="-1"/>
    <n v="-1"/>
    <n v="-1"/>
    <n v="-1"/>
    <n v="0.84630000000000005"/>
    <n v="0.71189999999999998"/>
    <n v="0.47110000000000002"/>
    <n v="1.1600999999999999"/>
    <n v="0.48049999999999998"/>
    <n v="195000"/>
    <x v="1"/>
    <x v="1"/>
    <n v="315"/>
  </r>
  <r>
    <n v="1116466"/>
    <x v="0"/>
    <d v="1993-02-03T00:00:00"/>
    <n v="55.5"/>
    <s v="state board"/>
    <n v="2010"/>
    <n v="66"/>
    <s v="state board"/>
    <n v="2041"/>
    <x v="1"/>
    <x v="0"/>
    <x v="1"/>
    <n v="61.25"/>
    <n v="2041"/>
    <n v="0"/>
    <x v="7"/>
    <x v="1"/>
    <n v="265"/>
    <n v="325"/>
    <n v="320"/>
    <n v="0.48674700843819302"/>
    <n v="395"/>
    <n v="-1"/>
    <n v="376"/>
    <n v="-1"/>
    <n v="-1"/>
    <n v="-1"/>
    <n v="-1"/>
    <n v="-1.3080000000000001"/>
    <n v="-2.1185999999999998"/>
    <n v="-1.2196"/>
    <n v="0.2727"/>
    <n v="-1.0524"/>
    <n v="180000"/>
    <x v="1"/>
    <x v="0"/>
    <n v="303.33333333333331"/>
  </r>
  <r>
    <n v="313446"/>
    <x v="1"/>
    <d v="1990-05-10T00:00:00"/>
    <n v="90"/>
    <s v="ssc"/>
    <n v="2008"/>
    <n v="94.5"/>
    <s v="ipe"/>
    <n v="8819"/>
    <x v="1"/>
    <x v="0"/>
    <x v="6"/>
    <n v="72"/>
    <n v="8819"/>
    <n v="1"/>
    <x v="6"/>
    <x v="3"/>
    <n v="365"/>
    <n v="395"/>
    <n v="455"/>
    <n v="0.82466640067133201"/>
    <n v="395"/>
    <n v="400"/>
    <n v="-1"/>
    <n v="-1"/>
    <n v="-1"/>
    <n v="340"/>
    <n v="-1"/>
    <n v="-0.88099999999999901"/>
    <n v="-0.66930000000000001"/>
    <n v="-1.2511000000000001"/>
    <n v="-0.64280000000000004"/>
    <n v="-1.0773999999999999"/>
    <n v="325000"/>
    <x v="0"/>
    <x v="0"/>
    <n v="405"/>
  </r>
  <r>
    <n v="220608"/>
    <x v="1"/>
    <d v="1988-05-29T00:00:00"/>
    <n v="80"/>
    <s v="central board of secondary education"/>
    <n v="2006"/>
    <n v="70"/>
    <s v="central board of secondary education"/>
    <n v="285"/>
    <x v="0"/>
    <x v="0"/>
    <x v="7"/>
    <n v="59"/>
    <n v="285"/>
    <n v="0"/>
    <x v="4"/>
    <x v="2"/>
    <n v="585"/>
    <n v="645"/>
    <n v="575"/>
    <n v="0.94211655148500795"/>
    <n v="575"/>
    <n v="-1"/>
    <n v="-1"/>
    <n v="-1"/>
    <n v="-1"/>
    <n v="-1"/>
    <n v="-1"/>
    <n v="-1.4992000000000001"/>
    <n v="0.1888"/>
    <n v="-0.77939999999999998"/>
    <n v="0.4148"/>
    <n v="2.8400000000000002E-2"/>
    <n v="300000"/>
    <x v="0"/>
    <x v="0"/>
    <n v="601.66666666666663"/>
  </r>
  <r>
    <n v="682431"/>
    <x v="1"/>
    <d v="1991-07-20T00:00:00"/>
    <n v="73"/>
    <s v="cbse"/>
    <n v="2009"/>
    <n v="72.599999999999994"/>
    <s v="cbse"/>
    <n v="12650"/>
    <x v="1"/>
    <x v="0"/>
    <x v="6"/>
    <n v="65"/>
    <n v="12650"/>
    <n v="0"/>
    <x v="8"/>
    <x v="0"/>
    <n v="475"/>
    <n v="555"/>
    <n v="665"/>
    <n v="0.82466640067133201"/>
    <n v="405"/>
    <n v="400"/>
    <n v="-1"/>
    <n v="-1"/>
    <n v="-1"/>
    <n v="-1"/>
    <n v="-1"/>
    <n v="-0.44629999999999997"/>
    <n v="-0.95309999999999995"/>
    <n v="-0.75849999999999995"/>
    <n v="0.39950000000000002"/>
    <n v="-2.2021000000000002"/>
    <n v="350000"/>
    <x v="0"/>
    <x v="0"/>
    <n v="565"/>
  </r>
  <r>
    <n v="337695"/>
    <x v="1"/>
    <d v="1989-02-26T00:00:00"/>
    <n v="76"/>
    <s v="state board"/>
    <n v="2006"/>
    <n v="76"/>
    <n v="0"/>
    <n v="3076"/>
    <x v="1"/>
    <x v="2"/>
    <x v="8"/>
    <n v="70"/>
    <n v="3076"/>
    <n v="0"/>
    <x v="3"/>
    <x v="3"/>
    <n v="505"/>
    <n v="545"/>
    <n v="445"/>
    <n v="0.88412251159373501"/>
    <n v="535"/>
    <n v="-1"/>
    <n v="-1"/>
    <n v="-1"/>
    <n v="-1"/>
    <n v="-1"/>
    <n v="-1"/>
    <n v="0.39410000000000001"/>
    <n v="0.50080000000000002"/>
    <n v="-0.63429999999999997"/>
    <n v="0.62043000000000004"/>
    <n v="-1.3934"/>
    <n v="380000"/>
    <x v="0"/>
    <x v="0"/>
    <n v="498.33333333333331"/>
  </r>
  <r>
    <n v="539818"/>
    <x v="0"/>
    <d v="1990-08-23T00:00:00"/>
    <n v="81.2"/>
    <s v="icse"/>
    <n v="2008"/>
    <n v="80.25"/>
    <s v="icse"/>
    <n v="107"/>
    <x v="0"/>
    <x v="0"/>
    <x v="6"/>
    <n v="70.12"/>
    <n v="107"/>
    <n v="0"/>
    <x v="8"/>
    <x v="0"/>
    <n v="605"/>
    <n v="545"/>
    <n v="705"/>
    <n v="0.91077016424602197"/>
    <n v="355"/>
    <n v="433"/>
    <n v="-1"/>
    <n v="-1"/>
    <n v="-1"/>
    <n v="-1"/>
    <n v="-1"/>
    <n v="-0.7651"/>
    <n v="0.50080000000000002"/>
    <n v="9.1399999999999995E-2"/>
    <n v="0.79669999999999996"/>
    <n v="-0.1295"/>
    <n v="420000"/>
    <x v="0"/>
    <x v="0"/>
    <n v="618.33333333333337"/>
  </r>
  <r>
    <n v="513495"/>
    <x v="0"/>
    <d v="1990-08-25T00:00:00"/>
    <n v="72"/>
    <s v="cbse"/>
    <n v="2008"/>
    <n v="59"/>
    <s v="cbse"/>
    <n v="6741"/>
    <x v="1"/>
    <x v="0"/>
    <x v="5"/>
    <n v="68"/>
    <n v="6741"/>
    <n v="0"/>
    <x v="12"/>
    <x v="3"/>
    <n v="545"/>
    <n v="525"/>
    <n v="150"/>
    <n v="0.24545565999982899"/>
    <n v="335"/>
    <n v="-1"/>
    <n v="-1"/>
    <n v="-1"/>
    <n v="-1"/>
    <n v="-1"/>
    <n v="-1"/>
    <n v="-1.6537999999999999"/>
    <n v="-0.43530000000000002"/>
    <n v="-5.3699999999999998E-2"/>
    <n v="1.5899000000000001"/>
    <n v="-1.8673"/>
    <n v="225000"/>
    <x v="1"/>
    <x v="0"/>
    <n v="406.66666666666669"/>
  </r>
  <r>
    <n v="1250436"/>
    <x v="0"/>
    <d v="1990-01-18T00:00:00"/>
    <n v="64"/>
    <s v="state board"/>
    <n v="2007"/>
    <n v="76"/>
    <s v="state board"/>
    <n v="1667"/>
    <x v="1"/>
    <x v="2"/>
    <x v="8"/>
    <n v="81"/>
    <n v="1667"/>
    <n v="1"/>
    <x v="6"/>
    <x v="0"/>
    <n v="430"/>
    <n v="470"/>
    <n v="475"/>
    <n v="0.23780283983757"/>
    <n v="445"/>
    <n v="-1"/>
    <n v="315"/>
    <n v="-1"/>
    <n v="-1"/>
    <n v="-1"/>
    <n v="-1"/>
    <n v="0.84630000000000005"/>
    <n v="-0.78659999999999997"/>
    <n v="1.0859000000000001"/>
    <n v="0.5262"/>
    <n v="-0.28589999999999999"/>
    <n v="235000"/>
    <x v="1"/>
    <x v="0"/>
    <n v="458.33333333333331"/>
  </r>
  <r>
    <n v="810355"/>
    <x v="1"/>
    <d v="1990-06-04T00:00:00"/>
    <n v="68.83"/>
    <s v="state board"/>
    <n v="2008"/>
    <n v="69.599999999999994"/>
    <s v="state board"/>
    <n v="64"/>
    <x v="1"/>
    <x v="0"/>
    <x v="6"/>
    <n v="69.5"/>
    <n v="64"/>
    <n v="0"/>
    <x v="1"/>
    <x v="1"/>
    <n v="485"/>
    <n v="510"/>
    <n v="560"/>
    <n v="0.33878634721952799"/>
    <n v="365"/>
    <n v="292"/>
    <n v="-1"/>
    <n v="-1"/>
    <n v="-1"/>
    <n v="-1"/>
    <n v="-1"/>
    <n v="1.1335999999999999"/>
    <n v="1.2114"/>
    <n v="1.7007000000000001"/>
    <n v="-2.0091999999999999"/>
    <n v="1.2470000000000001"/>
    <n v="145000"/>
    <x v="1"/>
    <x v="0"/>
    <n v="518.33333333333337"/>
  </r>
  <r>
    <n v="1001099"/>
    <x v="1"/>
    <d v="1993-06-06T00:00:00"/>
    <n v="81"/>
    <s v="state board"/>
    <n v="2010"/>
    <n v="88.88"/>
    <s v="state board"/>
    <n v="482"/>
    <x v="1"/>
    <x v="0"/>
    <x v="10"/>
    <n v="75.099999999999994"/>
    <n v="482"/>
    <n v="0"/>
    <x v="3"/>
    <x v="1"/>
    <n v="570"/>
    <n v="445"/>
    <n v="310"/>
    <n v="0.96600692349804895"/>
    <n v="-1"/>
    <n v="-1"/>
    <n v="-1"/>
    <n v="-1"/>
    <n v="580"/>
    <n v="-1"/>
    <n v="-1"/>
    <n v="0.12820000000000001"/>
    <n v="-0.62009999999999998"/>
    <n v="0.01"/>
    <n v="0.77980000000000005"/>
    <n v="-0.86080000000000001"/>
    <n v="240000"/>
    <x v="1"/>
    <x v="0"/>
    <n v="441.66666666666669"/>
  </r>
  <r>
    <n v="1089624"/>
    <x v="0"/>
    <d v="1991-09-08T00:00:00"/>
    <n v="73.8"/>
    <s v="cbse"/>
    <n v="2008"/>
    <n v="66.599999999999994"/>
    <s v="cbse"/>
    <n v="3725"/>
    <x v="1"/>
    <x v="0"/>
    <x v="1"/>
    <n v="70.41"/>
    <n v="3725"/>
    <n v="0"/>
    <x v="13"/>
    <x v="1"/>
    <n v="570"/>
    <n v="630"/>
    <n v="545"/>
    <n v="0.91139527839132795"/>
    <n v="445"/>
    <n v="-1"/>
    <n v="500"/>
    <n v="-1"/>
    <n v="-1"/>
    <n v="-1"/>
    <n v="-1"/>
    <n v="0.12820000000000001"/>
    <n v="0.5454"/>
    <n v="0.31740000000000002"/>
    <n v="-0.2344"/>
    <n v="-0.28589999999999999"/>
    <n v="240000"/>
    <x v="1"/>
    <x v="0"/>
    <n v="581.66666666666663"/>
  </r>
  <r>
    <n v="265914"/>
    <x v="0"/>
    <d v="1990-05-26T00:00:00"/>
    <n v="86.5"/>
    <s v="ssc"/>
    <n v="2007"/>
    <n v="93.1"/>
    <s v="bie"/>
    <n v="4128"/>
    <x v="1"/>
    <x v="0"/>
    <x v="7"/>
    <n v="70"/>
    <n v="4128"/>
    <n v="1"/>
    <x v="6"/>
    <x v="2"/>
    <n v="645"/>
    <n v="605"/>
    <n v="595"/>
    <n v="0.67074315143312702"/>
    <n v="455"/>
    <n v="-1"/>
    <n v="-1"/>
    <n v="-1"/>
    <n v="-1"/>
    <n v="-1"/>
    <n v="-1"/>
    <n v="4.6399999999999997E-2"/>
    <n v="-0.1232"/>
    <n v="-5.3699999999999998E-2"/>
    <n v="1.1198999999999999"/>
    <n v="-0.76149999999999995"/>
    <n v="325000"/>
    <x v="0"/>
    <x v="0"/>
    <n v="615"/>
  </r>
  <r>
    <n v="228046"/>
    <x v="1"/>
    <d v="1986-07-10T00:00:00"/>
    <n v="69"/>
    <s v="cbse"/>
    <n v="2004"/>
    <n v="52"/>
    <s v="cbse"/>
    <n v="23"/>
    <x v="1"/>
    <x v="0"/>
    <x v="10"/>
    <n v="64"/>
    <n v="23"/>
    <n v="0"/>
    <x v="1"/>
    <x v="2"/>
    <n v="454"/>
    <n v="475"/>
    <n v="465"/>
    <n v="0.82466640067133201"/>
    <n v="-1"/>
    <n v="400"/>
    <n v="-1"/>
    <n v="-1"/>
    <n v="-1"/>
    <n v="260"/>
    <n v="-1"/>
    <n v="-1.1900999999999999"/>
    <n v="1.2807999999999999"/>
    <n v="0.67200000000000004"/>
    <n v="-1.7003999999999999"/>
    <n v="0.81830000000000003"/>
    <n v="180000"/>
    <x v="1"/>
    <x v="0"/>
    <n v="464.66666666666669"/>
  </r>
  <r>
    <n v="681000"/>
    <x v="1"/>
    <d v="1991-09-29T00:00:00"/>
    <n v="67"/>
    <s v="bseb, patna"/>
    <n v="2008"/>
    <n v="58"/>
    <s v="biec, patna"/>
    <n v="14894"/>
    <x v="1"/>
    <x v="0"/>
    <x v="5"/>
    <n v="68"/>
    <n v="14894"/>
    <n v="0"/>
    <x v="16"/>
    <x v="0"/>
    <n v="380"/>
    <n v="340"/>
    <n v="500"/>
    <n v="0.276047228046856"/>
    <n v="345"/>
    <n v="-1"/>
    <n v="-1"/>
    <n v="-1"/>
    <n v="-1"/>
    <n v="-1"/>
    <n v="-1"/>
    <n v="-1.3080000000000001"/>
    <n v="-3.7835999999999999"/>
    <n v="-2.6027999999999998"/>
    <n v="0.39950000000000002"/>
    <n v="-1.6273"/>
    <n v="90000"/>
    <x v="1"/>
    <x v="0"/>
    <n v="406.66666666666669"/>
  </r>
  <r>
    <n v="519904"/>
    <x v="1"/>
    <d v="1990-08-17T00:00:00"/>
    <n v="87.52"/>
    <n v="0"/>
    <n v="2008"/>
    <n v="86.5"/>
    <n v="0"/>
    <n v="1383"/>
    <x v="1"/>
    <x v="0"/>
    <x v="7"/>
    <n v="79.2"/>
    <n v="1383"/>
    <n v="0"/>
    <x v="9"/>
    <x v="3"/>
    <n v="635"/>
    <n v="535"/>
    <n v="585"/>
    <n v="0.94211655148500795"/>
    <n v="575"/>
    <n v="-1"/>
    <n v="-1"/>
    <n v="-1"/>
    <n v="-1"/>
    <n v="-1"/>
    <n v="-1"/>
    <n v="-3.0448"/>
    <n v="-1.1373"/>
    <n v="-5.3699999999999998E-2"/>
    <n v="-0.4078"/>
    <n v="-0.76149999999999995"/>
    <n v="630000"/>
    <x v="2"/>
    <x v="0"/>
    <n v="585"/>
  </r>
  <r>
    <n v="385512"/>
    <x v="1"/>
    <d v="1990-03-20T00:00:00"/>
    <n v="80"/>
    <s v="icse"/>
    <n v="2008"/>
    <n v="72"/>
    <s v="cbse"/>
    <n v="100"/>
    <x v="1"/>
    <x v="0"/>
    <x v="6"/>
    <n v="62"/>
    <n v="100"/>
    <n v="0"/>
    <x v="8"/>
    <x v="3"/>
    <n v="585"/>
    <n v="525"/>
    <n v="575"/>
    <n v="0.37605958665154499"/>
    <n v="295"/>
    <n v="300"/>
    <n v="-1"/>
    <n v="-1"/>
    <n v="-1"/>
    <n v="313"/>
    <n v="-1"/>
    <n v="-1.3447"/>
    <n v="-1.3713"/>
    <n v="5.5199999999999999E-2"/>
    <n v="-5.5199999999999999E-2"/>
    <n v="-0.28749999999999998"/>
    <n v="145000"/>
    <x v="1"/>
    <x v="0"/>
    <n v="561.66666666666663"/>
  </r>
  <r>
    <n v="937953"/>
    <x v="0"/>
    <d v="1992-11-09T00:00:00"/>
    <n v="90"/>
    <s v="cbse"/>
    <n v="2010"/>
    <n v="87"/>
    <s v="cbse"/>
    <n v="6874"/>
    <x v="1"/>
    <x v="0"/>
    <x v="1"/>
    <n v="75.3"/>
    <n v="6874"/>
    <n v="0"/>
    <x v="14"/>
    <x v="1"/>
    <n v="510"/>
    <n v="535"/>
    <n v="450"/>
    <n v="0.99123062526287098"/>
    <n v="385"/>
    <n v="-1"/>
    <n v="592"/>
    <n v="-1"/>
    <n v="-1"/>
    <n v="-1"/>
    <n v="-1"/>
    <n v="0.70269999999999999"/>
    <n v="-0.28710000000000002"/>
    <n v="1.0859000000000001"/>
    <n v="-0.61470000000000002"/>
    <n v="-1.244"/>
    <n v="350000"/>
    <x v="0"/>
    <x v="0"/>
    <n v="498.33333333333331"/>
  </r>
  <r>
    <n v="425582"/>
    <x v="1"/>
    <d v="1990-11-03T00:00:00"/>
    <n v="68.8"/>
    <s v="cbse"/>
    <n v="2008"/>
    <n v="63"/>
    <s v="cbse"/>
    <n v="75"/>
    <x v="1"/>
    <x v="0"/>
    <x v="5"/>
    <n v="65.67"/>
    <n v="75"/>
    <n v="0"/>
    <x v="1"/>
    <x v="3"/>
    <n v="305"/>
    <n v="455"/>
    <n v="365"/>
    <n v="0.563267823666597"/>
    <n v="425"/>
    <n v="-1"/>
    <n v="-1"/>
    <n v="-1"/>
    <n v="-1"/>
    <n v="-1"/>
    <n v="-1"/>
    <n v="-0.1082"/>
    <n v="-0.74729999999999996"/>
    <n v="0.2366"/>
    <n v="0.76729999999999998"/>
    <n v="0.3049"/>
    <n v="430000"/>
    <x v="0"/>
    <x v="0"/>
    <n v="375"/>
  </r>
  <r>
    <n v="42418"/>
    <x v="0"/>
    <d v="1987-10-23T00:00:00"/>
    <n v="65"/>
    <s v="cbse"/>
    <n v="2005"/>
    <n v="54"/>
    <s v="cbse"/>
    <n v="402"/>
    <x v="0"/>
    <x v="0"/>
    <x v="33"/>
    <n v="65.900000000000006"/>
    <n v="402"/>
    <n v="0"/>
    <x v="13"/>
    <x v="4"/>
    <n v="405"/>
    <n v="425"/>
    <n v="405"/>
    <n v="-1"/>
    <n v="-1"/>
    <n v="-1"/>
    <n v="-1"/>
    <n v="-1"/>
    <n v="-1"/>
    <n v="-1"/>
    <n v="-1"/>
    <n v="0.97370000000000001"/>
    <n v="-0.27929999999999999"/>
    <n v="-1.2148000000000001"/>
    <n v="-0.87780000000000002"/>
    <n v="0.50239999999999996"/>
    <n v="435000"/>
    <x v="0"/>
    <x v="0"/>
    <n v="411.66666666666669"/>
  </r>
  <r>
    <n v="302937"/>
    <x v="1"/>
    <d v="1989-05-05T00:00:00"/>
    <n v="44"/>
    <s v="central board of secondary education"/>
    <n v="2008"/>
    <n v="74"/>
    <s v="diploma in engg (e &amp;tc) tilak maharashtra vidayapeeth"/>
    <n v="5846"/>
    <x v="1"/>
    <x v="0"/>
    <x v="2"/>
    <n v="64"/>
    <n v="5846"/>
    <n v="1"/>
    <x v="2"/>
    <x v="2"/>
    <n v="475"/>
    <n v="375"/>
    <n v="405"/>
    <n v="0.82466640067133201"/>
    <n v="-1"/>
    <n v="400"/>
    <n v="-1"/>
    <n v="-1"/>
    <n v="-1"/>
    <n v="286"/>
    <n v="-1"/>
    <n v="-0.51"/>
    <n v="3.2800000000000003E-2"/>
    <n v="0.69840000000000002"/>
    <n v="-0.56440000000000001"/>
    <n v="0.6603"/>
    <n v="150000"/>
    <x v="1"/>
    <x v="0"/>
    <n v="418.33333333333331"/>
  </r>
  <r>
    <n v="628223"/>
    <x v="1"/>
    <d v="1992-01-05T00:00:00"/>
    <n v="68"/>
    <s v="icse"/>
    <n v="2009"/>
    <n v="64"/>
    <s v="icse"/>
    <n v="429"/>
    <x v="1"/>
    <x v="0"/>
    <x v="1"/>
    <n v="61.12"/>
    <n v="429"/>
    <n v="0"/>
    <x v="1"/>
    <x v="0"/>
    <n v="415"/>
    <n v="400"/>
    <n v="265"/>
    <n v="8.0055281340549497E-2"/>
    <n v="404"/>
    <n v="-1"/>
    <n v="253"/>
    <n v="-1"/>
    <n v="-1"/>
    <n v="-1"/>
    <n v="-1"/>
    <n v="0.99"/>
    <n v="1.0448999999999999"/>
    <n v="1.7007000000000001"/>
    <n v="1.4136"/>
    <n v="0.86370000000000002"/>
    <n v="150000"/>
    <x v="1"/>
    <x v="0"/>
    <n v="360"/>
  </r>
  <r>
    <n v="602058"/>
    <x v="0"/>
    <d v="1992-01-04T00:00:00"/>
    <n v="87"/>
    <s v="state board"/>
    <n v="2009"/>
    <n v="84.7"/>
    <s v="state board"/>
    <n v="12451"/>
    <x v="1"/>
    <x v="0"/>
    <x v="5"/>
    <n v="76.67"/>
    <n v="12451"/>
    <n v="1"/>
    <x v="6"/>
    <x v="0"/>
    <n v="360"/>
    <n v="435"/>
    <n v="295"/>
    <n v="0.19015340560101801"/>
    <n v="315"/>
    <n v="-1"/>
    <n v="-1"/>
    <n v="-1"/>
    <n v="-1"/>
    <n v="-1"/>
    <n v="-1"/>
    <n v="1.4208000000000001"/>
    <n v="0.87839999999999996"/>
    <n v="0.77849999999999997"/>
    <n v="-0.1076"/>
    <n v="0.86370000000000002"/>
    <n v="300000"/>
    <x v="0"/>
    <x v="0"/>
    <n v="363.33333333333331"/>
  </r>
  <r>
    <n v="1247289"/>
    <x v="0"/>
    <d v="1992-02-01T00:00:00"/>
    <n v="68"/>
    <s v="state board"/>
    <n v="2008"/>
    <n v="60.2"/>
    <s v="state board"/>
    <n v="2066"/>
    <x v="1"/>
    <x v="0"/>
    <x v="1"/>
    <n v="76"/>
    <n v="2066"/>
    <n v="1"/>
    <x v="5"/>
    <x v="0"/>
    <n v="580"/>
    <n v="540"/>
    <n v="525"/>
    <n v="0.48674700843819302"/>
    <n v="405"/>
    <n v="-1"/>
    <n v="376"/>
    <n v="-1"/>
    <n v="-1"/>
    <n v="-1"/>
    <n v="-1"/>
    <n v="1.2771999999999999"/>
    <n v="0.87839999999999996"/>
    <n v="0.16370000000000001"/>
    <n v="1.4136"/>
    <n v="1.2470000000000001"/>
    <n v="275000"/>
    <x v="1"/>
    <x v="0"/>
    <n v="548.33333333333337"/>
  </r>
  <r>
    <n v="857517"/>
    <x v="0"/>
    <d v="1988-09-22T00:00:00"/>
    <n v="73.599999999999994"/>
    <s v="cbse"/>
    <n v="2006"/>
    <n v="67.400000000000006"/>
    <s v="cbse"/>
    <n v="33"/>
    <x v="1"/>
    <x v="0"/>
    <x v="6"/>
    <n v="72"/>
    <n v="33"/>
    <n v="0"/>
    <x v="8"/>
    <x v="2"/>
    <n v="535"/>
    <n v="545"/>
    <n v="325"/>
    <n v="0.493596387301038"/>
    <n v="-1"/>
    <n v="324"/>
    <n v="-1"/>
    <n v="-1"/>
    <n v="-1"/>
    <n v="446"/>
    <n v="-1"/>
    <n v="-0.159"/>
    <n v="-0.4536"/>
    <n v="0.77849999999999997"/>
    <n v="-0.36120000000000002"/>
    <n v="-1.0524"/>
    <n v="300000"/>
    <x v="0"/>
    <x v="0"/>
    <n v="468.33333333333331"/>
  </r>
  <r>
    <n v="529904"/>
    <x v="1"/>
    <d v="1992-07-06T00:00:00"/>
    <n v="72"/>
    <s v="state board"/>
    <n v="2009"/>
    <n v="68"/>
    <s v="state board"/>
    <n v="11759"/>
    <x v="1"/>
    <x v="0"/>
    <x v="1"/>
    <n v="80"/>
    <n v="11759"/>
    <n v="0"/>
    <x v="14"/>
    <x v="0"/>
    <n v="370"/>
    <n v="415"/>
    <n v="470"/>
    <n v="0.67074315143312702"/>
    <n v="455"/>
    <n v="-1"/>
    <n v="-1"/>
    <n v="-1"/>
    <n v="-1"/>
    <n v="-1"/>
    <n v="-1"/>
    <n v="1.5919999999999901"/>
    <n v="1.0858000000000001"/>
    <n v="-5.3699999999999998E-2"/>
    <n v="-0.4078"/>
    <n v="2.8400000000000002E-2"/>
    <n v="100000"/>
    <x v="1"/>
    <x v="0"/>
    <n v="418.33333333333331"/>
  </r>
  <r>
    <n v="115378"/>
    <x v="1"/>
    <d v="1989-08-13T00:00:00"/>
    <n v="77"/>
    <s v="pseb"/>
    <n v="2007"/>
    <n v="76"/>
    <s v="psbte"/>
    <n v="153"/>
    <x v="1"/>
    <x v="0"/>
    <x v="6"/>
    <n v="76.5"/>
    <n v="153"/>
    <n v="0"/>
    <x v="4"/>
    <x v="4"/>
    <n v="445"/>
    <n v="445"/>
    <n v="385"/>
    <n v="0.985461394326131"/>
    <n v="355"/>
    <n v="500"/>
    <n v="-1"/>
    <n v="-1"/>
    <n v="-1"/>
    <n v="-1"/>
    <n v="-1"/>
    <n v="-1.9629000000000001"/>
    <n v="-1.3713"/>
    <n v="-1.3599000000000001"/>
    <n v="-0.76029999999999998"/>
    <n v="-0.44550000000000001"/>
    <n v="500000"/>
    <x v="0"/>
    <x v="0"/>
    <n v="425"/>
  </r>
  <r>
    <n v="1262957"/>
    <x v="1"/>
    <d v="1991-05-06T00:00:00"/>
    <n v="75"/>
    <s v="cbse"/>
    <n v="2009"/>
    <n v="79"/>
    <s v="state board"/>
    <n v="1210"/>
    <x v="1"/>
    <x v="0"/>
    <x v="16"/>
    <n v="78.5"/>
    <n v="1210"/>
    <n v="0"/>
    <x v="3"/>
    <x v="0"/>
    <n v="630"/>
    <n v="520"/>
    <n v="180"/>
    <n v="0.64938971484669095"/>
    <n v="-1"/>
    <n v="356"/>
    <n v="-1"/>
    <n v="-1"/>
    <n v="-1"/>
    <n v="-1"/>
    <n v="-1"/>
    <n v="-2.0261999999999998"/>
    <n v="-0.4536"/>
    <n v="-0.91220000000000001"/>
    <n v="0.65300000000000002"/>
    <n v="-0.66920000000000002"/>
    <n v="190000"/>
    <x v="1"/>
    <x v="0"/>
    <n v="443.33333333333331"/>
  </r>
  <r>
    <n v="898548"/>
    <x v="0"/>
    <d v="1992-01-26T00:00:00"/>
    <n v="72.3"/>
    <s v="state board"/>
    <n v="2010"/>
    <n v="79.8"/>
    <s v="state board"/>
    <n v="66"/>
    <x v="1"/>
    <x v="0"/>
    <x v="12"/>
    <n v="80"/>
    <n v="66"/>
    <n v="0"/>
    <x v="1"/>
    <x v="8"/>
    <n v="485"/>
    <n v="460"/>
    <n v="445"/>
    <n v="0.33618506604239901"/>
    <n v="-1"/>
    <n v="324"/>
    <n v="-1"/>
    <n v="-1"/>
    <n v="366"/>
    <n v="-1"/>
    <n v="-1"/>
    <n v="-0.44629999999999997"/>
    <n v="-1.2861"/>
    <n v="-2.4491000000000001"/>
    <n v="-1.3753"/>
    <n v="-0.28589999999999999"/>
    <n v="350000"/>
    <x v="0"/>
    <x v="0"/>
    <n v="463.33333333333331"/>
  </r>
  <r>
    <n v="1253323"/>
    <x v="1"/>
    <d v="1992-03-04T00:00:00"/>
    <n v="74"/>
    <s v="icse"/>
    <n v="2009"/>
    <n v="84"/>
    <s v="state board"/>
    <n v="8258"/>
    <x v="1"/>
    <x v="0"/>
    <x v="6"/>
    <n v="64"/>
    <n v="8258"/>
    <n v="0"/>
    <x v="21"/>
    <x v="0"/>
    <n v="605"/>
    <n v="565"/>
    <n v="475"/>
    <n v="0.33878634721952799"/>
    <n v="495"/>
    <n v="292"/>
    <n v="-1"/>
    <n v="-1"/>
    <n v="-1"/>
    <n v="-1"/>
    <n v="-1"/>
    <n v="-1.4517"/>
    <n v="0.71189999999999998"/>
    <n v="-0.6048"/>
    <n v="-0.36120000000000002"/>
    <n v="-0.28589999999999999"/>
    <n v="65000"/>
    <x v="1"/>
    <x v="0"/>
    <n v="548.33333333333337"/>
  </r>
  <r>
    <n v="1240207"/>
    <x v="1"/>
    <d v="1991-06-03T00:00:00"/>
    <n v="86"/>
    <s v="cbse"/>
    <n v="2009"/>
    <n v="76"/>
    <s v="cbse"/>
    <n v="13210"/>
    <x v="1"/>
    <x v="0"/>
    <x v="1"/>
    <n v="63"/>
    <n v="13210"/>
    <n v="0"/>
    <x v="1"/>
    <x v="1"/>
    <n v="720"/>
    <n v="455"/>
    <n v="535"/>
    <n v="0.96823749589054298"/>
    <n v="605"/>
    <n v="-1"/>
    <n v="-1"/>
    <n v="-1"/>
    <n v="-1"/>
    <n v="-1"/>
    <n v="-1"/>
    <n v="0.55910000000000004"/>
    <n v="0.5454"/>
    <n v="0.16370000000000001"/>
    <n v="0.39950000000000002"/>
    <n v="0.48049999999999998"/>
    <n v="300000"/>
    <x v="0"/>
    <x v="0"/>
    <n v="570"/>
  </r>
  <r>
    <n v="326876"/>
    <x v="1"/>
    <d v="1991-06-08T00:00:00"/>
    <n v="82.4"/>
    <s v="mp board"/>
    <n v="2008"/>
    <n v="74.400000000000006"/>
    <s v="cbse"/>
    <n v="3879"/>
    <x v="1"/>
    <x v="0"/>
    <x v="5"/>
    <n v="76.09"/>
    <n v="3879"/>
    <n v="0"/>
    <x v="13"/>
    <x v="3"/>
    <n v="455"/>
    <n v="515"/>
    <n v="415"/>
    <n v="0.88412251159373501"/>
    <n v="535"/>
    <n v="-1"/>
    <n v="-1"/>
    <n v="-1"/>
    <n v="-1"/>
    <n v="-1"/>
    <n v="-1"/>
    <n v="-0.4173"/>
    <n v="0.3448"/>
    <n v="0.38169999999999998"/>
    <n v="-0.43717"/>
    <n v="-0.9194"/>
    <n v="475000"/>
    <x v="0"/>
    <x v="0"/>
    <n v="461.66666666666669"/>
  </r>
  <r>
    <n v="216972"/>
    <x v="1"/>
    <d v="1990-12-10T00:00:00"/>
    <n v="78"/>
    <s v="rbse"/>
    <n v="2007"/>
    <n v="69"/>
    <s v="rbse"/>
    <n v="4948"/>
    <x v="1"/>
    <x v="0"/>
    <x v="7"/>
    <n v="69"/>
    <n v="4948"/>
    <n v="1"/>
    <x v="12"/>
    <x v="2"/>
    <n v="415"/>
    <n v="605"/>
    <n v="635"/>
    <n v="0.86468541337008498"/>
    <n v="525"/>
    <n v="-1"/>
    <n v="-1"/>
    <n v="-1"/>
    <n v="-1"/>
    <n v="-1"/>
    <n v="-1"/>
    <n v="-0.1082"/>
    <n v="0.65680000000000005"/>
    <n v="0.52690000000000003"/>
    <n v="-0.29020000000000001"/>
    <n v="0.97629999999999995"/>
    <n v="300000"/>
    <x v="0"/>
    <x v="0"/>
    <n v="551.66666666666663"/>
  </r>
  <r>
    <n v="324799"/>
    <x v="1"/>
    <d v="1991-04-30T00:00:00"/>
    <n v="86.85"/>
    <s v="matriculation"/>
    <n v="2008"/>
    <n v="87.17"/>
    <s v="matriculation"/>
    <n v="6609"/>
    <x v="1"/>
    <x v="0"/>
    <x v="6"/>
    <n v="64.599999999999994"/>
    <n v="6609"/>
    <n v="1"/>
    <x v="3"/>
    <x v="3"/>
    <n v="544"/>
    <n v="575"/>
    <n v="525"/>
    <n v="0.53838689298509601"/>
    <n v="-1"/>
    <n v="333"/>
    <n v="-1"/>
    <n v="-1"/>
    <n v="-1"/>
    <n v="313"/>
    <n v="-1"/>
    <n v="0.35549999999999998"/>
    <n v="0.96879999999999999"/>
    <n v="9.1399999999999995E-2"/>
    <n v="-1.23027"/>
    <n v="0.18640000000000001"/>
    <n v="355000"/>
    <x v="0"/>
    <x v="0"/>
    <n v="548"/>
  </r>
  <r>
    <n v="422043"/>
    <x v="1"/>
    <d v="1988-09-01T00:00:00"/>
    <n v="84.3"/>
    <s v="central board of secondary education, new delhi"/>
    <n v="2007"/>
    <n v="70.2"/>
    <s v="central board of secondary education, new delhi"/>
    <n v="105"/>
    <x v="1"/>
    <x v="0"/>
    <x v="7"/>
    <n v="65.14"/>
    <n v="105"/>
    <n v="0"/>
    <x v="1"/>
    <x v="3"/>
    <n v="605"/>
    <n v="605"/>
    <n v="334"/>
    <n v="0.67074315143312702"/>
    <n v="455"/>
    <n v="300"/>
    <n v="-1"/>
    <n v="-1"/>
    <n v="-1"/>
    <n v="-1"/>
    <n v="-1"/>
    <n v="0.35549999999999998"/>
    <n v="-0.43530000000000002"/>
    <n v="-1.5775999999999999"/>
    <n v="-0.29020000000000001"/>
    <n v="-1.2354000000000001"/>
    <n v="60000"/>
    <x v="1"/>
    <x v="0"/>
    <n v="514.66666666666663"/>
  </r>
  <r>
    <n v="1239552"/>
    <x v="1"/>
    <d v="1990-07-20T00:00:00"/>
    <n v="89"/>
    <s v="icse"/>
    <n v="2009"/>
    <n v="71"/>
    <s v="cbse"/>
    <n v="8099"/>
    <x v="1"/>
    <x v="0"/>
    <x v="1"/>
    <n v="55"/>
    <n v="8099"/>
    <n v="0"/>
    <x v="9"/>
    <x v="1"/>
    <n v="580"/>
    <n v="595"/>
    <n v="665"/>
    <n v="0.93037060720269105"/>
    <n v="565"/>
    <n v="-1"/>
    <n v="-1"/>
    <n v="-1"/>
    <n v="-1"/>
    <n v="-1"/>
    <n v="-1"/>
    <n v="1.1335999999999999"/>
    <n v="0.71189999999999998"/>
    <n v="0.77849999999999997"/>
    <n v="0.1459"/>
    <n v="0.48049999999999998"/>
    <n v="300000"/>
    <x v="0"/>
    <x v="0"/>
    <n v="613.33333333333337"/>
  </r>
  <r>
    <n v="50670"/>
    <x v="0"/>
    <d v="1985-11-03T00:00:00"/>
    <n v="75.040000000000006"/>
    <s v="kseeb(karnataka secondary education examination board)"/>
    <n v="2003"/>
    <n v="62.16"/>
    <s v="pu board"/>
    <n v="1872"/>
    <x v="1"/>
    <x v="2"/>
    <x v="8"/>
    <n v="75.67"/>
    <n v="1872"/>
    <n v="0"/>
    <x v="9"/>
    <x v="6"/>
    <n v="525"/>
    <n v="405"/>
    <n v="375"/>
    <n v="0.123016731640823"/>
    <n v="285"/>
    <n v="333"/>
    <n v="-1"/>
    <n v="-1"/>
    <n v="-1"/>
    <n v="-1"/>
    <n v="-1"/>
    <n v="0.35549999999999998"/>
    <n v="-0.74729999999999996"/>
    <n v="-0.1988"/>
    <n v="0.76729999999999998"/>
    <n v="-0.44550000000000001"/>
    <n v="160000"/>
    <x v="1"/>
    <x v="0"/>
    <n v="435"/>
  </r>
  <r>
    <n v="308916"/>
    <x v="0"/>
    <d v="1991-09-24T00:00:00"/>
    <n v="86"/>
    <s v="cbse"/>
    <n v="2009"/>
    <n v="91"/>
    <s v="cbse"/>
    <n v="5904"/>
    <x v="1"/>
    <x v="0"/>
    <x v="6"/>
    <n v="77"/>
    <n v="5904"/>
    <n v="0"/>
    <x v="1"/>
    <x v="0"/>
    <n v="455"/>
    <n v="445"/>
    <n v="445"/>
    <n v="0.69447932770846299"/>
    <n v="-1"/>
    <n v="366"/>
    <n v="-1"/>
    <n v="-1"/>
    <n v="-1"/>
    <n v="393"/>
    <n v="-1"/>
    <n v="-0.26279999999999998"/>
    <n v="0.1888"/>
    <n v="-0.1988"/>
    <n v="-5.5199999999999999E-2"/>
    <n v="-0.60350000000000004"/>
    <n v="320000"/>
    <x v="0"/>
    <x v="0"/>
    <n v="448.33333333333331"/>
  </r>
  <r>
    <n v="1250484"/>
    <x v="1"/>
    <d v="1993-01-01T00:00:00"/>
    <n v="86.17"/>
    <s v="state board"/>
    <n v="2010"/>
    <n v="83.9"/>
    <s v="state board"/>
    <n v="9758"/>
    <x v="1"/>
    <x v="0"/>
    <x v="6"/>
    <n v="68"/>
    <n v="9758"/>
    <n v="1"/>
    <x v="6"/>
    <x v="1"/>
    <n v="430"/>
    <n v="400"/>
    <n v="465"/>
    <n v="0.33878634721952799"/>
    <n v="315"/>
    <n v="292"/>
    <n v="-1"/>
    <n v="-1"/>
    <n v="-1"/>
    <n v="-1"/>
    <n v="-1"/>
    <n v="0.55910000000000004"/>
    <n v="0.37890000000000001"/>
    <n v="0.62480000000000002"/>
    <n v="1.0333000000000001"/>
    <n v="0.28889999999999999"/>
    <n v="105000"/>
    <x v="1"/>
    <x v="0"/>
    <n v="431.66666666666669"/>
  </r>
  <r>
    <n v="294762"/>
    <x v="1"/>
    <d v="1990-03-17T00:00:00"/>
    <n v="91"/>
    <s v="cbse"/>
    <n v="2007"/>
    <n v="97.5"/>
    <s v="bieap"/>
    <n v="1027"/>
    <x v="1"/>
    <x v="0"/>
    <x v="7"/>
    <n v="78"/>
    <n v="1027"/>
    <n v="1"/>
    <x v="6"/>
    <x v="2"/>
    <n v="675"/>
    <n v="595"/>
    <n v="665"/>
    <n v="0.97952174431921601"/>
    <n v="625"/>
    <n v="-1"/>
    <n v="-1"/>
    <n v="-1"/>
    <n v="-1"/>
    <n v="-1"/>
    <n v="-1"/>
    <n v="0.51"/>
    <n v="0.3448"/>
    <n v="0.38169999999999998"/>
    <n v="-1.4653"/>
    <n v="-0.28749999999999998"/>
    <n v="500000"/>
    <x v="0"/>
    <x v="0"/>
    <n v="645"/>
  </r>
  <r>
    <n v="1062520"/>
    <x v="1"/>
    <d v="1993-08-28T00:00:00"/>
    <n v="93.4"/>
    <s v="state board"/>
    <n v="2010"/>
    <n v="95.9"/>
    <s v="state board"/>
    <n v="3505"/>
    <x v="1"/>
    <x v="0"/>
    <x v="6"/>
    <n v="76.400000000000006"/>
    <n v="3505"/>
    <n v="0"/>
    <x v="7"/>
    <x v="1"/>
    <n v="650"/>
    <n v="650"/>
    <n v="620"/>
    <n v="0.99982917167857099"/>
    <n v="655"/>
    <n v="612"/>
    <n v="-1"/>
    <n v="-1"/>
    <n v="-1"/>
    <n v="-1"/>
    <n v="-1"/>
    <n v="0.12820000000000001"/>
    <n v="0.37890000000000001"/>
    <n v="-1.5269999999999999"/>
    <n v="-0.86819999999999997"/>
    <n v="-0.66920000000000002"/>
    <n v="325000"/>
    <x v="0"/>
    <x v="0"/>
    <n v="640"/>
  </r>
  <r>
    <n v="391074"/>
    <x v="1"/>
    <d v="1990-05-18T00:00:00"/>
    <n v="84.96"/>
    <s v="karnataka state board"/>
    <n v="2008"/>
    <n v="59.16"/>
    <s v="pre university"/>
    <n v="356"/>
    <x v="1"/>
    <x v="0"/>
    <x v="5"/>
    <n v="68.22"/>
    <n v="356"/>
    <n v="1"/>
    <x v="9"/>
    <x v="3"/>
    <n v="465"/>
    <n v="565"/>
    <n v="535"/>
    <n v="0.70409041213131396"/>
    <n v="465"/>
    <n v="-1"/>
    <n v="-1"/>
    <n v="-1"/>
    <n v="-1"/>
    <n v="-1"/>
    <n v="-1"/>
    <n v="-1.3447"/>
    <n v="0.3448"/>
    <n v="-0.63429999999999997"/>
    <n v="1.0024"/>
    <n v="-5.0599999999999999E-2"/>
    <n v="445000"/>
    <x v="0"/>
    <x v="0"/>
    <n v="521.66666666666663"/>
  </r>
  <r>
    <n v="629605"/>
    <x v="1"/>
    <d v="1992-02-14T00:00:00"/>
    <n v="89.39"/>
    <s v="state board"/>
    <n v="2009"/>
    <n v="94.17"/>
    <s v="state board"/>
    <n v="526"/>
    <x v="1"/>
    <x v="0"/>
    <x v="12"/>
    <n v="75.459999999999994"/>
    <n v="526"/>
    <n v="0"/>
    <x v="3"/>
    <x v="0"/>
    <n v="500"/>
    <n v="645"/>
    <n v="665"/>
    <n v="0.66183447584007105"/>
    <n v="515"/>
    <n v="-1"/>
    <n v="-1"/>
    <n v="-1"/>
    <n v="446"/>
    <n v="-1"/>
    <n v="-1"/>
    <n v="-0.73350000000000004"/>
    <n v="0.21240000000000001"/>
    <n v="0.01"/>
    <n v="-0.36120000000000002"/>
    <n v="0.28889999999999999"/>
    <n v="210000"/>
    <x v="1"/>
    <x v="0"/>
    <n v="603.33333333333337"/>
  </r>
  <r>
    <n v="330490"/>
    <x v="1"/>
    <d v="1991-11-29T00:00:00"/>
    <n v="71.05"/>
    <s v="bseb"/>
    <n v="2008"/>
    <n v="69.069999999999993"/>
    <s v="cbse"/>
    <n v="8818"/>
    <x v="1"/>
    <x v="0"/>
    <x v="12"/>
    <n v="58"/>
    <n v="8818"/>
    <n v="1"/>
    <x v="6"/>
    <x v="3"/>
    <n v="425"/>
    <n v="465"/>
    <n v="355"/>
    <n v="0.53838689298509601"/>
    <n v="-1"/>
    <n v="333"/>
    <n v="-1"/>
    <n v="-1"/>
    <n v="-1"/>
    <n v="-1"/>
    <n v="-1"/>
    <n v="-0.4173"/>
    <n v="-0.74729999999999996"/>
    <n v="-0.48909999999999998"/>
    <n v="0.4148"/>
    <n v="-0.16899999999999901"/>
    <n v="165000"/>
    <x v="1"/>
    <x v="0"/>
    <n v="415"/>
  </r>
  <r>
    <n v="1136067"/>
    <x v="1"/>
    <d v="1990-07-22T00:00:00"/>
    <n v="81.5"/>
    <s v="state board"/>
    <n v="2009"/>
    <n v="77.2"/>
    <s v="cbse"/>
    <n v="5812"/>
    <x v="1"/>
    <x v="0"/>
    <x v="6"/>
    <n v="74.900000000000006"/>
    <n v="5812"/>
    <n v="1"/>
    <x v="12"/>
    <x v="1"/>
    <n v="455"/>
    <n v="665"/>
    <n v="605"/>
    <n v="0.88162006953017702"/>
    <n v="-1"/>
    <n v="420"/>
    <n v="-1"/>
    <n v="-1"/>
    <n v="-1"/>
    <n v="-1"/>
    <n v="-1"/>
    <n v="-0.44629999999999997"/>
    <n v="-0.95309999999999995"/>
    <n v="-1.6807000000000001"/>
    <n v="1.9199999999999998E-2"/>
    <n v="-0.28589999999999999"/>
    <n v="300000"/>
    <x v="0"/>
    <x v="0"/>
    <n v="575"/>
  </r>
  <r>
    <n v="1131595"/>
    <x v="1"/>
    <d v="1994-04-26T00:00:00"/>
    <n v="79.8"/>
    <s v="state board"/>
    <n v="2010"/>
    <n v="78.5"/>
    <s v="state board"/>
    <n v="7269"/>
    <x v="1"/>
    <x v="0"/>
    <x v="6"/>
    <n v="61"/>
    <n v="7269"/>
    <n v="1"/>
    <x v="6"/>
    <x v="0"/>
    <n v="510"/>
    <n v="485"/>
    <n v="475"/>
    <n v="0.207392169717661"/>
    <n v="-1"/>
    <n v="260"/>
    <n v="-1"/>
    <n v="-1"/>
    <n v="-1"/>
    <n v="388"/>
    <n v="-1"/>
    <n v="0.41549999999999998"/>
    <n v="0.5454"/>
    <n v="0.93220000000000003"/>
    <n v="-0.61470000000000002"/>
    <n v="-0.28589999999999999"/>
    <n v="300000"/>
    <x v="0"/>
    <x v="0"/>
    <n v="490"/>
  </r>
  <r>
    <n v="237897"/>
    <x v="0"/>
    <d v="1986-11-21T00:00:00"/>
    <n v="51.36"/>
    <n v="0"/>
    <n v="2008"/>
    <n v="73.3"/>
    <n v="0"/>
    <n v="5759"/>
    <x v="1"/>
    <x v="0"/>
    <x v="7"/>
    <n v="69.2"/>
    <n v="5759"/>
    <n v="0"/>
    <x v="9"/>
    <x v="2"/>
    <n v="365"/>
    <n v="385"/>
    <n v="315"/>
    <n v="0.413838255788123"/>
    <n v="385"/>
    <n v="-1"/>
    <n v="-1"/>
    <n v="-1"/>
    <n v="-1"/>
    <n v="-1"/>
    <n v="-1"/>
    <n v="-0.57189999999999996"/>
    <n v="1.1248"/>
    <n v="1.2524999999999999"/>
    <n v="-0.99529999999999996"/>
    <n v="0.81830000000000003"/>
    <n v="200000"/>
    <x v="1"/>
    <x v="0"/>
    <n v="355"/>
  </r>
  <r>
    <n v="1214471"/>
    <x v="0"/>
    <d v="1991-11-18T00:00:00"/>
    <n v="82"/>
    <s v="state board"/>
    <n v="2009"/>
    <n v="79"/>
    <s v="state board"/>
    <n v="11208"/>
    <x v="1"/>
    <x v="0"/>
    <x v="1"/>
    <n v="74"/>
    <n v="11208"/>
    <n v="1"/>
    <x v="6"/>
    <x v="0"/>
    <n v="475"/>
    <n v="375"/>
    <n v="545"/>
    <n v="0.35653648772447499"/>
    <n v="415"/>
    <n v="-1"/>
    <n v="346"/>
    <n v="-1"/>
    <n v="-1"/>
    <n v="-1"/>
    <n v="-1"/>
    <n v="0.84630000000000005"/>
    <n v="-0.78659999999999997"/>
    <n v="1.2396"/>
    <n v="-0.4879"/>
    <n v="1.4386000000000001"/>
    <n v="300000"/>
    <x v="0"/>
    <x v="0"/>
    <n v="465"/>
  </r>
  <r>
    <n v="978959"/>
    <x v="1"/>
    <d v="1992-07-14T00:00:00"/>
    <n v="88.17"/>
    <s v="state board"/>
    <n v="2010"/>
    <n v="81.12"/>
    <s v="state board"/>
    <n v="8743"/>
    <x v="1"/>
    <x v="0"/>
    <x v="34"/>
    <n v="64.61"/>
    <n v="8743"/>
    <n v="0"/>
    <x v="2"/>
    <x v="1"/>
    <n v="630"/>
    <n v="570"/>
    <n v="810"/>
    <n v="-1"/>
    <n v="-1"/>
    <n v="-1"/>
    <n v="-1"/>
    <n v="-1"/>
    <n v="-1"/>
    <n v="-1"/>
    <n v="-1"/>
    <n v="1.9953000000000001"/>
    <n v="1.3778999999999999"/>
    <n v="1.0859000000000001"/>
    <n v="-1.3753"/>
    <n v="1.0553999999999999"/>
    <n v="240000"/>
    <x v="1"/>
    <x v="0"/>
    <n v="670"/>
  </r>
  <r>
    <n v="898780"/>
    <x v="1"/>
    <d v="1992-11-12T00:00:00"/>
    <n v="92"/>
    <s v="cbse"/>
    <n v="2010"/>
    <n v="73.400000000000006"/>
    <s v="cbse"/>
    <n v="28"/>
    <x v="1"/>
    <x v="0"/>
    <x v="6"/>
    <n v="75.8"/>
    <n v="28"/>
    <n v="1"/>
    <x v="0"/>
    <x v="1"/>
    <n v="650"/>
    <n v="605"/>
    <n v="680"/>
    <n v="0.92879364903174999"/>
    <n v="-1"/>
    <n v="-1"/>
    <n v="438"/>
    <n v="-1"/>
    <n v="-1"/>
    <n v="446"/>
    <n v="-1"/>
    <n v="0.27179999999999999"/>
    <n v="4.5900000000000003E-2"/>
    <n v="0.31740000000000002"/>
    <n v="-0.74150000000000005"/>
    <n v="-2.2021000000000002"/>
    <n v="340000"/>
    <x v="0"/>
    <x v="0"/>
    <n v="645"/>
  </r>
  <r>
    <n v="1100909"/>
    <x v="1"/>
    <d v="1992-08-09T00:00:00"/>
    <n v="91.68"/>
    <s v="state board"/>
    <n v="2010"/>
    <n v="84"/>
    <s v="state board"/>
    <n v="182"/>
    <x v="1"/>
    <x v="0"/>
    <x v="1"/>
    <n v="72.260000000000005"/>
    <n v="182"/>
    <n v="1"/>
    <x v="9"/>
    <x v="1"/>
    <n v="560"/>
    <n v="570"/>
    <n v="570"/>
    <n v="0.74475835400893897"/>
    <n v="715"/>
    <n v="-1"/>
    <n v="438"/>
    <n v="-1"/>
    <n v="-1"/>
    <n v="-1"/>
    <n v="-1"/>
    <n v="0.84630000000000005"/>
    <n v="0.87839999999999996"/>
    <n v="1.7007000000000001"/>
    <n v="-2.0091999999999999"/>
    <n v="1.2470000000000001"/>
    <n v="325000"/>
    <x v="0"/>
    <x v="0"/>
    <n v="566.66666666666663"/>
  </r>
  <r>
    <n v="196470"/>
    <x v="1"/>
    <d v="1987-01-20T00:00:00"/>
    <n v="68.599999999999994"/>
    <s v="cbse"/>
    <n v="2004"/>
    <n v="65.599999999999994"/>
    <s v="cbse"/>
    <n v="115"/>
    <x v="1"/>
    <x v="2"/>
    <x v="8"/>
    <n v="69.709999999999994"/>
    <n v="115"/>
    <n v="0"/>
    <x v="4"/>
    <x v="2"/>
    <n v="515"/>
    <n v="565"/>
    <n v="625"/>
    <n v="0.60005718233834104"/>
    <n v="435"/>
    <n v="-1"/>
    <n v="-1"/>
    <n v="-1"/>
    <n v="-1"/>
    <n v="-1"/>
    <n v="-1"/>
    <n v="1.1283000000000001"/>
    <n v="3.2800000000000003E-2"/>
    <n v="-0.1988"/>
    <n v="-1.2302999999999999"/>
    <n v="0.97629999999999995"/>
    <n v="440000"/>
    <x v="0"/>
    <x v="0"/>
    <n v="568.33333333333337"/>
  </r>
  <r>
    <n v="865540"/>
    <x v="1"/>
    <d v="1993-05-01T00:00:00"/>
    <n v="79.83"/>
    <s v="state board"/>
    <n v="2010"/>
    <n v="91.5"/>
    <s v="state board"/>
    <n v="8819"/>
    <x v="1"/>
    <x v="0"/>
    <x v="1"/>
    <n v="71.52"/>
    <n v="8819"/>
    <n v="1"/>
    <x v="6"/>
    <x v="1"/>
    <n v="615"/>
    <n v="470"/>
    <n v="455"/>
    <n v="0.48674700843819302"/>
    <n v="465"/>
    <n v="-1"/>
    <n v="376"/>
    <n v="-1"/>
    <n v="-1"/>
    <n v="-1"/>
    <n v="-1"/>
    <n v="-1.54E-2"/>
    <n v="0.5454"/>
    <n v="0.47110000000000002"/>
    <n v="-0.1076"/>
    <n v="0.28889999999999999"/>
    <n v="305000"/>
    <x v="0"/>
    <x v="0"/>
    <n v="513.33333333333337"/>
  </r>
  <r>
    <n v="245986"/>
    <x v="1"/>
    <d v="1989-02-15T00:00:00"/>
    <n v="69"/>
    <n v="0"/>
    <n v="2007"/>
    <n v="50"/>
    <n v="0"/>
    <n v="713"/>
    <x v="1"/>
    <x v="0"/>
    <x v="21"/>
    <n v="66"/>
    <n v="713"/>
    <n v="1"/>
    <x v="3"/>
    <x v="2"/>
    <n v="394"/>
    <n v="265"/>
    <n v="445"/>
    <n v="0.37605958665154499"/>
    <n v="155"/>
    <n v="300"/>
    <n v="-1"/>
    <n v="-1"/>
    <n v="-1"/>
    <n v="313"/>
    <n v="-1"/>
    <n v="4.6399999999999997E-2"/>
    <n v="-1.9953000000000001"/>
    <n v="9.1399999999999995E-2"/>
    <n v="0.88480000000000003"/>
    <n v="2.8400000000000002E-2"/>
    <n v="150000"/>
    <x v="1"/>
    <x v="0"/>
    <n v="368"/>
  </r>
  <r>
    <n v="999665"/>
    <x v="1"/>
    <d v="1993-06-01T00:00:00"/>
    <n v="82.33"/>
    <s v="state board"/>
    <n v="2010"/>
    <n v="90.9"/>
    <s v="state board"/>
    <n v="11993"/>
    <x v="1"/>
    <x v="0"/>
    <x v="6"/>
    <n v="82.2"/>
    <n v="11993"/>
    <n v="0"/>
    <x v="7"/>
    <x v="1"/>
    <n v="595"/>
    <n v="510"/>
    <n v="560"/>
    <n v="0.207392169717661"/>
    <n v="395"/>
    <n v="260"/>
    <n v="-1"/>
    <n v="-1"/>
    <n v="-1"/>
    <n v="-1"/>
    <n v="-1"/>
    <n v="1.8516999999999999"/>
    <n v="0.37890000000000001"/>
    <n v="0.47110000000000002"/>
    <n v="-0.2344"/>
    <n v="0.67210000000000003"/>
    <n v="420000"/>
    <x v="0"/>
    <x v="0"/>
    <n v="555"/>
  </r>
  <r>
    <n v="1150694"/>
    <x v="1"/>
    <d v="1991-08-14T00:00:00"/>
    <n v="87.33"/>
    <s v="state board"/>
    <n v="2008"/>
    <n v="93.7"/>
    <s v="state board"/>
    <n v="13994"/>
    <x v="1"/>
    <x v="0"/>
    <x v="6"/>
    <n v="74.64"/>
    <n v="13994"/>
    <n v="0"/>
    <x v="7"/>
    <x v="3"/>
    <n v="475"/>
    <n v="570"/>
    <n v="585"/>
    <n v="0.33878634721952799"/>
    <n v="635"/>
    <n v="292"/>
    <n v="-1"/>
    <n v="-1"/>
    <n v="-1"/>
    <n v="-1"/>
    <n v="-1"/>
    <n v="1.5644"/>
    <n v="1.7109000000000001"/>
    <n v="2.1617000000000002"/>
    <n v="-2.1360000000000001"/>
    <n v="-9.4299999999999995E-2"/>
    <n v="240000"/>
    <x v="1"/>
    <x v="0"/>
    <n v="543.33333333333337"/>
  </r>
  <r>
    <n v="362984"/>
    <x v="1"/>
    <d v="1988-01-17T00:00:00"/>
    <n v="73"/>
    <s v="wbbsce"/>
    <n v="2007"/>
    <n v="64"/>
    <s v="up"/>
    <n v="105"/>
    <x v="1"/>
    <x v="0"/>
    <x v="6"/>
    <n v="63.81"/>
    <n v="105"/>
    <n v="0"/>
    <x v="1"/>
    <x v="3"/>
    <n v="595"/>
    <n v="385"/>
    <n v="535"/>
    <n v="0.124502074009537"/>
    <n v="-1"/>
    <n v="233"/>
    <n v="-1"/>
    <n v="-1"/>
    <n v="-1"/>
    <n v="-1"/>
    <n v="-1"/>
    <n v="-0.4173"/>
    <n v="0.81279999999999997"/>
    <n v="9.1399999999999995E-2"/>
    <n v="1.5899000000000001"/>
    <n v="-0.28749999999999998"/>
    <n v="450000"/>
    <x v="0"/>
    <x v="0"/>
    <n v="505"/>
  </r>
  <r>
    <n v="1084888"/>
    <x v="1"/>
    <d v="1992-06-17T00:00:00"/>
    <n v="87.4"/>
    <s v="cbse"/>
    <n v="2010"/>
    <n v="90.2"/>
    <s v="cbse"/>
    <n v="6920"/>
    <x v="0"/>
    <x v="0"/>
    <x v="5"/>
    <n v="76.099999999999994"/>
    <n v="6920"/>
    <n v="1"/>
    <x v="0"/>
    <x v="1"/>
    <n v="535"/>
    <n v="485"/>
    <n v="560"/>
    <n v="0.74475835400893897"/>
    <n v="535"/>
    <n v="-1"/>
    <n v="438"/>
    <n v="-1"/>
    <n v="-1"/>
    <n v="-1"/>
    <n v="-1"/>
    <n v="-0.30270000000000002"/>
    <n v="-0.4536"/>
    <n v="-0.4511"/>
    <n v="-0.2344"/>
    <n v="0.48049999999999998"/>
    <n v="350000"/>
    <x v="0"/>
    <x v="0"/>
    <n v="526.66666666666663"/>
  </r>
  <r>
    <n v="389140"/>
    <x v="0"/>
    <d v="1991-07-14T00:00:00"/>
    <n v="81.459999999999994"/>
    <s v="maharashtra board"/>
    <n v="2008"/>
    <n v="79.33"/>
    <s v="maharashtra board"/>
    <n v="8016"/>
    <x v="1"/>
    <x v="0"/>
    <x v="5"/>
    <n v="68.239999999999995"/>
    <n v="8016"/>
    <n v="0"/>
    <x v="2"/>
    <x v="3"/>
    <n v="455"/>
    <n v="425"/>
    <n v="554"/>
    <n v="0.73579570922465598"/>
    <n v="475"/>
    <n v="-1"/>
    <n v="-1"/>
    <n v="-1"/>
    <n v="-1"/>
    <n v="-1"/>
    <n v="-1"/>
    <n v="0.97370000000000001"/>
    <n v="-0.59130000000000005"/>
    <n v="-1.3599000000000001"/>
    <n v="0.88480000000000003"/>
    <n v="-5.0599999999999999E-2"/>
    <n v="325000"/>
    <x v="0"/>
    <x v="0"/>
    <n v="478"/>
  </r>
  <r>
    <n v="263725"/>
    <x v="0"/>
    <d v="1989-11-17T00:00:00"/>
    <n v="80"/>
    <n v="0"/>
    <n v="2007"/>
    <n v="73"/>
    <n v="0"/>
    <n v="2513"/>
    <x v="1"/>
    <x v="0"/>
    <x v="5"/>
    <n v="76.099999999999994"/>
    <n v="2513"/>
    <n v="0"/>
    <x v="12"/>
    <x v="2"/>
    <n v="495"/>
    <n v="555"/>
    <n v="575"/>
    <n v="0.79358061454850604"/>
    <n v="495"/>
    <n v="-1"/>
    <n v="-1"/>
    <n v="-1"/>
    <n v="-1"/>
    <n v="-1"/>
    <n v="-1"/>
    <n v="1.4374"/>
    <n v="0.96879999999999999"/>
    <n v="1.1073999999999999"/>
    <n v="-1.1128"/>
    <n v="0.50239999999999996"/>
    <n v="500000"/>
    <x v="0"/>
    <x v="0"/>
    <n v="541.66666666666663"/>
  </r>
  <r>
    <n v="452593"/>
    <x v="0"/>
    <d v="1990-05-27T00:00:00"/>
    <n v="70"/>
    <n v="0"/>
    <n v="2008"/>
    <n v="68.83"/>
    <n v="0"/>
    <n v="255"/>
    <x v="1"/>
    <x v="0"/>
    <x v="7"/>
    <n v="69.099999999999994"/>
    <n v="255"/>
    <n v="0"/>
    <x v="1"/>
    <x v="3"/>
    <n v="535"/>
    <n v="615"/>
    <n v="585"/>
    <n v="0.76567358123401097"/>
    <n v="485"/>
    <n v="-1"/>
    <n v="-1"/>
    <n v="-1"/>
    <n v="-1"/>
    <n v="-1"/>
    <n v="-1"/>
    <n v="-0.72640000000000005"/>
    <n v="1.7487999999999999"/>
    <n v="0.38169999999999998"/>
    <n v="0.29730000000000001"/>
    <n v="0.54190000000000005"/>
    <n v="465000"/>
    <x v="0"/>
    <x v="0"/>
    <n v="578.33333333333337"/>
  </r>
  <r>
    <n v="958809"/>
    <x v="1"/>
    <d v="1994-02-12T00:00:00"/>
    <n v="83.4"/>
    <s v="cbse"/>
    <n v="2010"/>
    <n v="77"/>
    <s v="cbse"/>
    <n v="12289"/>
    <x v="1"/>
    <x v="0"/>
    <x v="1"/>
    <n v="76"/>
    <n v="12289"/>
    <n v="1"/>
    <x v="12"/>
    <x v="1"/>
    <n v="415"/>
    <n v="555"/>
    <n v="440"/>
    <n v="0.30840058286030803"/>
    <n v="355"/>
    <n v="-1"/>
    <n v="-1"/>
    <n v="-1"/>
    <n v="-1"/>
    <n v="-1"/>
    <n v="-1"/>
    <n v="-1.0207999999999999"/>
    <n v="-1.1195999999999999"/>
    <n v="-1.9881"/>
    <n v="-0.2344"/>
    <n v="-2.7768999999999999"/>
    <n v="350000"/>
    <x v="0"/>
    <x v="0"/>
    <n v="470"/>
  </r>
  <r>
    <n v="318119"/>
    <x v="0"/>
    <d v="1991-04-08T00:00:00"/>
    <n v="88"/>
    <n v="0"/>
    <n v="2008"/>
    <n v="92.1"/>
    <n v="0"/>
    <n v="5071"/>
    <x v="1"/>
    <x v="0"/>
    <x v="7"/>
    <n v="80"/>
    <n v="5071"/>
    <n v="0"/>
    <x v="7"/>
    <x v="3"/>
    <n v="565"/>
    <n v="395"/>
    <n v="525"/>
    <n v="0.52592258425205496"/>
    <n v="415"/>
    <n v="266"/>
    <n v="-1"/>
    <n v="-1"/>
    <n v="-1"/>
    <n v="-1"/>
    <n v="-1"/>
    <n v="0.51"/>
    <n v="1.3198000000000001"/>
    <n v="0.81710000000000005"/>
    <n v="0.53232999999999997"/>
    <n v="-0.76149999999999995"/>
    <n v="515000"/>
    <x v="0"/>
    <x v="0"/>
    <n v="495"/>
  </r>
  <r>
    <n v="32133"/>
    <x v="1"/>
    <d v="1989-07-22T00:00:00"/>
    <n v="72"/>
    <s v="ssc"/>
    <n v="2006"/>
    <n v="67"/>
    <s v="ssc"/>
    <n v="367"/>
    <x v="1"/>
    <x v="0"/>
    <x v="10"/>
    <n v="59.8"/>
    <n v="367"/>
    <n v="1"/>
    <x v="2"/>
    <x v="6"/>
    <n v="525"/>
    <n v="505"/>
    <n v="445"/>
    <n v="0.53838689298509601"/>
    <n v="355"/>
    <n v="333"/>
    <n v="-1"/>
    <n v="-1"/>
    <n v="-1"/>
    <n v="-1"/>
    <n v="-1"/>
    <n v="0.51"/>
    <n v="0.3448"/>
    <n v="1.1073999999999999"/>
    <n v="0.4148"/>
    <n v="0.18640000000000001"/>
    <n v="150000"/>
    <x v="1"/>
    <x v="0"/>
    <n v="491.66666666666669"/>
  </r>
  <r>
    <n v="538439"/>
    <x v="0"/>
    <d v="1991-10-06T00:00:00"/>
    <n v="85.8"/>
    <n v="0"/>
    <n v="2009"/>
    <n v="77.400000000000006"/>
    <n v="0"/>
    <n v="6196"/>
    <x v="1"/>
    <x v="0"/>
    <x v="6"/>
    <n v="60.87"/>
    <n v="6196"/>
    <n v="0"/>
    <x v="2"/>
    <x v="0"/>
    <n v="555"/>
    <n v="610"/>
    <n v="650"/>
    <n v="0.53838689298509601"/>
    <n v="-1"/>
    <n v="333"/>
    <n v="-1"/>
    <n v="-1"/>
    <n v="-1"/>
    <n v="420"/>
    <n v="-1"/>
    <n v="0.81920000000000004"/>
    <n v="1.4368000000000001"/>
    <n v="-1.2148000000000001"/>
    <n v="-0.4078"/>
    <n v="0.18640000000000001"/>
    <n v="390000"/>
    <x v="0"/>
    <x v="0"/>
    <n v="605"/>
  </r>
  <r>
    <n v="1066414"/>
    <x v="1"/>
    <d v="1992-02-18T00:00:00"/>
    <n v="74.28"/>
    <s v="icse"/>
    <n v="2009"/>
    <n v="78.16"/>
    <s v="icse"/>
    <n v="4439"/>
    <x v="1"/>
    <x v="0"/>
    <x v="1"/>
    <n v="67.66"/>
    <n v="4439"/>
    <n v="0"/>
    <x v="1"/>
    <x v="0"/>
    <n v="710"/>
    <n v="510"/>
    <n v="535"/>
    <n v="0.48674700843819302"/>
    <n v="475"/>
    <n v="-1"/>
    <n v="376"/>
    <n v="-1"/>
    <n v="-1"/>
    <n v="-1"/>
    <n v="-1"/>
    <n v="0.99"/>
    <n v="0.37890000000000001"/>
    <n v="0.77849999999999997"/>
    <n v="-0.36120000000000002"/>
    <n v="0.28889999999999999"/>
    <n v="260000"/>
    <x v="1"/>
    <x v="0"/>
    <n v="585"/>
  </r>
  <r>
    <n v="50739"/>
    <x v="0"/>
    <d v="1987-06-26T00:00:00"/>
    <n v="79.89"/>
    <s v="sslc"/>
    <n v="2005"/>
    <n v="62.83"/>
    <s v="puc"/>
    <n v="1940"/>
    <x v="1"/>
    <x v="0"/>
    <x v="7"/>
    <n v="55.7"/>
    <n v="1940"/>
    <n v="1"/>
    <x v="9"/>
    <x v="6"/>
    <n v="465"/>
    <n v="274"/>
    <n v="385"/>
    <n v="0.16563309151247599"/>
    <n v="305"/>
    <n v="-1"/>
    <n v="-1"/>
    <n v="-1"/>
    <n v="-1"/>
    <n v="-1"/>
    <n v="-1"/>
    <n v="-3.3538999999999999"/>
    <n v="-2.4632999999999998"/>
    <n v="-1.3599000000000001"/>
    <n v="0.17979999999999999"/>
    <n v="-3.4470999999999998"/>
    <n v="260000"/>
    <x v="1"/>
    <x v="0"/>
    <n v="374.66666666666669"/>
  </r>
  <r>
    <n v="864014"/>
    <x v="1"/>
    <d v="1990-06-02T00:00:00"/>
    <n v="71.5"/>
    <s v="school secondary education, andhra pradesh"/>
    <n v="2007"/>
    <n v="80.5"/>
    <s v="board of intermediate education, andhra pradesh"/>
    <n v="2929"/>
    <x v="1"/>
    <x v="2"/>
    <x v="8"/>
    <n v="78"/>
    <n v="2929"/>
    <n v="0"/>
    <x v="7"/>
    <x v="0"/>
    <n v="405"/>
    <n v="575"/>
    <n v="635"/>
    <n v="0.62264291584993803"/>
    <n v="665"/>
    <n v="-1"/>
    <n v="407"/>
    <n v="-1"/>
    <n v="-1"/>
    <n v="-1"/>
    <n v="-1"/>
    <n v="1.1335999999999999"/>
    <n v="1.3778999999999999"/>
    <n v="1.5469999999999999"/>
    <n v="-1.3753"/>
    <n v="0.86370000000000002"/>
    <n v="310000"/>
    <x v="0"/>
    <x v="0"/>
    <n v="538.33333333333337"/>
  </r>
  <r>
    <n v="925705"/>
    <x v="1"/>
    <d v="1992-07-05T00:00:00"/>
    <n v="64.66"/>
    <s v="state board"/>
    <n v="2008"/>
    <n v="63"/>
    <s v="state board"/>
    <n v="279"/>
    <x v="1"/>
    <x v="0"/>
    <x v="5"/>
    <n v="67"/>
    <n v="279"/>
    <n v="0"/>
    <x v="1"/>
    <x v="0"/>
    <n v="370"/>
    <n v="410"/>
    <n v="470"/>
    <n v="0.84224832225783597"/>
    <n v="415"/>
    <n v="-1"/>
    <n v="469"/>
    <n v="-1"/>
    <n v="-1"/>
    <n v="-1"/>
    <n v="-1"/>
    <n v="0.27179999999999999"/>
    <n v="-1.1195999999999999"/>
    <n v="-1.8344"/>
    <n v="-0.74150000000000005"/>
    <n v="-1.8189"/>
    <n v="105000"/>
    <x v="1"/>
    <x v="0"/>
    <n v="416.66666666666669"/>
  </r>
  <r>
    <n v="344407"/>
    <x v="1"/>
    <d v="1990-06-22T00:00:00"/>
    <n v="73"/>
    <n v="0"/>
    <n v="2008"/>
    <n v="54"/>
    <n v="0"/>
    <n v="124"/>
    <x v="1"/>
    <x v="0"/>
    <x v="23"/>
    <n v="79"/>
    <n v="124"/>
    <n v="0"/>
    <x v="10"/>
    <x v="3"/>
    <n v="405"/>
    <n v="345"/>
    <n v="525"/>
    <n v="0.93858826319078303"/>
    <n v="-1"/>
    <n v="-1"/>
    <n v="-1"/>
    <n v="-1"/>
    <n v="-1"/>
    <n v="-1"/>
    <n v="480"/>
    <n v="0.35549999999999998"/>
    <n v="-0.90329999999999999"/>
    <n v="0.96230000000000004"/>
    <n v="0.64983000000000002"/>
    <n v="-0.4229"/>
    <n v="800000"/>
    <x v="2"/>
    <x v="0"/>
    <n v="425"/>
  </r>
  <r>
    <n v="241960"/>
    <x v="1"/>
    <d v="1990-07-14T00:00:00"/>
    <n v="84.2"/>
    <n v="0"/>
    <n v="2007"/>
    <n v="78.8"/>
    <n v="0"/>
    <n v="6884"/>
    <x v="1"/>
    <x v="0"/>
    <x v="16"/>
    <n v="78"/>
    <n v="6884"/>
    <n v="0"/>
    <x v="5"/>
    <x v="2"/>
    <n v="544"/>
    <n v="525"/>
    <n v="605"/>
    <n v="0.53838689298509601"/>
    <n v="-1"/>
    <n v="333"/>
    <n v="-1"/>
    <n v="-1"/>
    <n v="-1"/>
    <n v="393"/>
    <n v="-1"/>
    <n v="-0.26279999999999998"/>
    <n v="-0.1232"/>
    <n v="0.2366"/>
    <n v="-1.2302999999999999"/>
    <n v="-0.76149999999999995"/>
    <n v="440000"/>
    <x v="0"/>
    <x v="0"/>
    <n v="558"/>
  </r>
  <r>
    <n v="716400"/>
    <x v="0"/>
    <d v="1991-11-28T00:00:00"/>
    <n v="95.6"/>
    <s v="cbse"/>
    <n v="2009"/>
    <n v="94.4"/>
    <s v="cbse"/>
    <n v="8460"/>
    <x v="0"/>
    <x v="0"/>
    <x v="0"/>
    <n v="76.5"/>
    <n v="8460"/>
    <n v="1"/>
    <x v="0"/>
    <x v="0"/>
    <n v="665"/>
    <n v="690"/>
    <n v="615"/>
    <n v="-1"/>
    <n v="595"/>
    <n v="-1"/>
    <n v="407"/>
    <n v="-1"/>
    <n v="-1"/>
    <n v="-1"/>
    <n v="-1"/>
    <n v="0.41549999999999998"/>
    <n v="1.0448999999999999"/>
    <n v="0.77849999999999997"/>
    <n v="-0.36120000000000002"/>
    <n v="-0.47760000000000002"/>
    <n v="625000"/>
    <x v="2"/>
    <x v="0"/>
    <n v="656.66666666666663"/>
  </r>
  <r>
    <n v="440689"/>
    <x v="0"/>
    <d v="1990-09-11T00:00:00"/>
    <n v="85.6"/>
    <s v="ssc"/>
    <n v="2008"/>
    <n v="89.8"/>
    <s v="ipe"/>
    <n v="1450"/>
    <x v="1"/>
    <x v="0"/>
    <x v="5"/>
    <n v="75.8"/>
    <n v="1450"/>
    <n v="1"/>
    <x v="6"/>
    <x v="3"/>
    <n v="465"/>
    <n v="455"/>
    <n v="455"/>
    <n v="0.97439611253839797"/>
    <n v="615"/>
    <n v="-1"/>
    <n v="-1"/>
    <n v="-1"/>
    <n v="-1"/>
    <n v="-1"/>
    <n v="-1"/>
    <n v="-1.1900999999999999"/>
    <n v="-0.1232"/>
    <n v="-0.63429999999999997"/>
    <n v="6.2300000000000001E-2"/>
    <n v="-0.87990000000000002"/>
    <n v="450000"/>
    <x v="0"/>
    <x v="0"/>
    <n v="458.33333333333331"/>
  </r>
  <r>
    <n v="1168773"/>
    <x v="1"/>
    <d v="1992-08-21T00:00:00"/>
    <n v="88"/>
    <s v="state board"/>
    <n v="2010"/>
    <n v="92.3"/>
    <s v="state board"/>
    <n v="2388"/>
    <x v="1"/>
    <x v="0"/>
    <x v="35"/>
    <n v="90"/>
    <n v="2388"/>
    <n v="1"/>
    <x v="9"/>
    <x v="1"/>
    <n v="455"/>
    <n v="485"/>
    <n v="500"/>
    <n v="0.493596387301038"/>
    <n v="435"/>
    <n v="324"/>
    <n v="-1"/>
    <n v="-1"/>
    <n v="-1"/>
    <n v="-1"/>
    <n v="-1"/>
    <n v="0.70269999999999999"/>
    <n v="-0.4536"/>
    <n v="-0.2974"/>
    <n v="-1.5021"/>
    <n v="-9.4299999999999995E-2"/>
    <n v="275000"/>
    <x v="1"/>
    <x v="0"/>
    <n v="480"/>
  </r>
  <r>
    <n v="304341"/>
    <x v="1"/>
    <d v="1989-07-04T00:00:00"/>
    <n v="70"/>
    <s v="nashik board"/>
    <n v="2007"/>
    <n v="72"/>
    <s v="nashik board"/>
    <n v="494"/>
    <x v="1"/>
    <x v="0"/>
    <x v="7"/>
    <n v="55"/>
    <n v="494"/>
    <n v="1"/>
    <x v="2"/>
    <x v="2"/>
    <n v="435"/>
    <n v="485"/>
    <n v="565"/>
    <n v="0.67074315143312702"/>
    <n v="455"/>
    <n v="-1"/>
    <n v="-1"/>
    <n v="-1"/>
    <n v="-1"/>
    <n v="-1"/>
    <n v="-1"/>
    <n v="-1.1900999999999999"/>
    <n v="-0.27929999999999999"/>
    <n v="0.2366"/>
    <n v="-0.17269999999999999"/>
    <n v="-0.28749999999999998"/>
    <n v="315000"/>
    <x v="0"/>
    <x v="0"/>
    <n v="495"/>
  </r>
  <r>
    <n v="760851"/>
    <x v="1"/>
    <d v="1990-03-04T00:00:00"/>
    <n v="88.5"/>
    <s v="icse"/>
    <n v="2008"/>
    <n v="82.8"/>
    <s v="cbse"/>
    <n v="8440"/>
    <x v="0"/>
    <x v="0"/>
    <x v="18"/>
    <n v="78.099999999999994"/>
    <n v="8440"/>
    <n v="0"/>
    <x v="10"/>
    <x v="0"/>
    <n v="725"/>
    <n v="605"/>
    <n v="615"/>
    <n v="-1"/>
    <n v="395"/>
    <n v="-1"/>
    <n v="-1"/>
    <n v="-1"/>
    <n v="-1"/>
    <n v="-1"/>
    <n v="-1"/>
    <n v="1.8516999999999999"/>
    <n v="1.0448999999999999"/>
    <n v="0.47110000000000002"/>
    <n v="-2.5163000000000002"/>
    <n v="-0.47760000000000002"/>
    <n v="375000"/>
    <x v="0"/>
    <x v="0"/>
    <n v="648.33333333333337"/>
  </r>
  <r>
    <n v="577394"/>
    <x v="1"/>
    <d v="1991-12-03T00:00:00"/>
    <n v="78.599999999999994"/>
    <s v="cbse"/>
    <n v="2009"/>
    <n v="78.2"/>
    <s v="cbse"/>
    <n v="35"/>
    <x v="0"/>
    <x v="0"/>
    <x v="6"/>
    <n v="75.569999999999993"/>
    <n v="35"/>
    <n v="1"/>
    <x v="0"/>
    <x v="0"/>
    <n v="450"/>
    <n v="500"/>
    <n v="620"/>
    <n v="0.22948175491175499"/>
    <n v="-1"/>
    <n v="266"/>
    <n v="-1"/>
    <n v="-1"/>
    <n v="-1"/>
    <n v="-1"/>
    <n v="-1"/>
    <n v="-0.58989999999999998"/>
    <n v="0.21240000000000001"/>
    <n v="0.47110000000000002"/>
    <n v="-0.74150000000000005"/>
    <n v="0.86370000000000002"/>
    <n v="325000"/>
    <x v="0"/>
    <x v="0"/>
    <n v="523.33333333333337"/>
  </r>
  <r>
    <n v="604370"/>
    <x v="1"/>
    <d v="1992-04-27T00:00:00"/>
    <n v="81.5"/>
    <s v="cbse"/>
    <n v="2009"/>
    <n v="85"/>
    <s v="cbse"/>
    <n v="6920"/>
    <x v="0"/>
    <x v="0"/>
    <x v="6"/>
    <n v="69"/>
    <n v="6920"/>
    <n v="1"/>
    <x v="0"/>
    <x v="0"/>
    <n v="675"/>
    <n v="670"/>
    <n v="840"/>
    <n v="0.37605958665154499"/>
    <n v="415"/>
    <n v="300"/>
    <n v="-1"/>
    <n v="-1"/>
    <n v="-1"/>
    <n v="393"/>
    <n v="-1"/>
    <n v="-1.54E-2"/>
    <n v="0.87839999999999996"/>
    <n v="1.3933"/>
    <n v="0.39950000000000002"/>
    <n v="0.67210000000000003"/>
    <n v="300000"/>
    <x v="0"/>
    <x v="0"/>
    <n v="728.33333333333337"/>
  </r>
  <r>
    <n v="341424"/>
    <x v="0"/>
    <d v="1991-06-01T00:00:00"/>
    <n v="76"/>
    <n v="0"/>
    <n v="2009"/>
    <n v="88"/>
    <n v="0"/>
    <n v="127"/>
    <x v="1"/>
    <x v="0"/>
    <x v="5"/>
    <n v="72.72"/>
    <n v="127"/>
    <n v="0"/>
    <x v="2"/>
    <x v="3"/>
    <n v="355"/>
    <n v="425"/>
    <n v="385"/>
    <n v="0.70409041213131396"/>
    <n v="465"/>
    <n v="-1"/>
    <n v="-1"/>
    <n v="-1"/>
    <n v="-1"/>
    <n v="-1"/>
    <n v="-1"/>
    <n v="1.2827999999999999"/>
    <n v="0.81279999999999997"/>
    <n v="0.52690000000000003"/>
    <n v="-0.40776999999999902"/>
    <n v="0.54190000000000005"/>
    <n v="400000"/>
    <x v="0"/>
    <x v="0"/>
    <n v="388.33333333333331"/>
  </r>
  <r>
    <n v="1077612"/>
    <x v="1"/>
    <d v="1990-03-12T00:00:00"/>
    <n v="80"/>
    <s v="state board"/>
    <n v="2009"/>
    <n v="83.1"/>
    <s v="state board"/>
    <n v="4726"/>
    <x v="1"/>
    <x v="0"/>
    <x v="1"/>
    <n v="67.87"/>
    <n v="4726"/>
    <n v="0"/>
    <x v="6"/>
    <x v="0"/>
    <n v="280"/>
    <n v="530"/>
    <n v="430"/>
    <n v="0.23780283983757"/>
    <n v="545"/>
    <n v="-1"/>
    <n v="315"/>
    <n v="-1"/>
    <n v="-1"/>
    <n v="-1"/>
    <n v="-1"/>
    <n v="0.70269999999999999"/>
    <n v="0.71189999999999998"/>
    <n v="0.77849999999999997"/>
    <n v="-0.74150000000000005"/>
    <n v="-0.28589999999999999"/>
    <n v="155000"/>
    <x v="1"/>
    <x v="0"/>
    <n v="413.33333333333331"/>
  </r>
  <r>
    <n v="1085716"/>
    <x v="1"/>
    <d v="1992-11-20T00:00:00"/>
    <n v="75"/>
    <s v="state board"/>
    <n v="2008"/>
    <n v="72"/>
    <s v="state board"/>
    <n v="7738"/>
    <x v="1"/>
    <x v="0"/>
    <x v="5"/>
    <n v="80"/>
    <n v="7738"/>
    <n v="0"/>
    <x v="1"/>
    <x v="0"/>
    <n v="475"/>
    <n v="470"/>
    <n v="415"/>
    <n v="0.91139527839132795"/>
    <n v="595"/>
    <n v="-1"/>
    <n v="500"/>
    <n v="-1"/>
    <n v="-1"/>
    <n v="-1"/>
    <n v="-1"/>
    <n v="0.84630000000000005"/>
    <n v="1.0448999999999999"/>
    <n v="1.3933"/>
    <n v="-1.6289"/>
    <n v="-0.28589999999999999"/>
    <n v="300000"/>
    <x v="0"/>
    <x v="0"/>
    <n v="453.33333333333331"/>
  </r>
  <r>
    <n v="1072574"/>
    <x v="1"/>
    <d v="1988-12-26T00:00:00"/>
    <n v="59.71"/>
    <s v="state board"/>
    <n v="2007"/>
    <n v="54.14"/>
    <s v="state board"/>
    <n v="3897"/>
    <x v="1"/>
    <x v="2"/>
    <x v="8"/>
    <n v="74.2"/>
    <n v="3897"/>
    <n v="1"/>
    <x v="9"/>
    <x v="0"/>
    <n v="265"/>
    <n v="420"/>
    <n v="310"/>
    <n v="0.14478988948246199"/>
    <n v="295"/>
    <n v="-1"/>
    <n v="284"/>
    <n v="-1"/>
    <n v="-1"/>
    <n v="-1"/>
    <n v="-1"/>
    <n v="-0.30270000000000002"/>
    <n v="-1.2861"/>
    <n v="0.77849999999999997"/>
    <n v="0.2727"/>
    <n v="-1.4356"/>
    <n v="145000"/>
    <x v="1"/>
    <x v="0"/>
    <n v="331.66666666666669"/>
  </r>
  <r>
    <n v="276426"/>
    <x v="0"/>
    <d v="1988-06-18T00:00:00"/>
    <n v="78.400000000000006"/>
    <s v="icse"/>
    <n v="2006"/>
    <n v="79"/>
    <s v="isc"/>
    <n v="10599"/>
    <x v="1"/>
    <x v="0"/>
    <x v="5"/>
    <n v="75"/>
    <n v="10599"/>
    <n v="0"/>
    <x v="4"/>
    <x v="2"/>
    <n v="575"/>
    <n v="485"/>
    <n v="495"/>
    <n v="0.60005718233834104"/>
    <n v="435"/>
    <n v="-1"/>
    <n v="-1"/>
    <n v="-1"/>
    <n v="-1"/>
    <n v="-1"/>
    <n v="-1"/>
    <n v="-0.72640000000000005"/>
    <n v="1.1248"/>
    <n v="-1.9404999999999999"/>
    <n v="-0.17269999999999999"/>
    <n v="0.97629999999999995"/>
    <n v="350000"/>
    <x v="0"/>
    <x v="0"/>
    <n v="518.33333333333337"/>
  </r>
  <r>
    <n v="607470"/>
    <x v="1"/>
    <d v="1988-12-04T00:00:00"/>
    <n v="76"/>
    <s v="state board"/>
    <n v="2008"/>
    <n v="77"/>
    <s v="state board"/>
    <n v="8351"/>
    <x v="0"/>
    <x v="1"/>
    <x v="1"/>
    <n v="83"/>
    <n v="8351"/>
    <n v="0"/>
    <x v="9"/>
    <x v="0"/>
    <n v="345"/>
    <n v="525"/>
    <n v="365"/>
    <n v="0.94211655148500795"/>
    <n v="575"/>
    <n v="-1"/>
    <n v="-1"/>
    <n v="-1"/>
    <n v="-1"/>
    <n v="-1"/>
    <n v="-1"/>
    <n v="0.41549999999999998"/>
    <n v="0.37890000000000001"/>
    <n v="0.16370000000000001"/>
    <n v="-0.61470000000000002"/>
    <n v="0.67210000000000003"/>
    <n v="400000"/>
    <x v="0"/>
    <x v="0"/>
    <n v="411.66666666666669"/>
  </r>
  <r>
    <n v="950502"/>
    <x v="0"/>
    <d v="1993-02-14T00:00:00"/>
    <n v="87.8"/>
    <s v="matriculation"/>
    <n v="2010"/>
    <n v="90.91"/>
    <s v="state board"/>
    <n v="3934"/>
    <x v="1"/>
    <x v="0"/>
    <x v="23"/>
    <n v="71.66"/>
    <n v="3934"/>
    <n v="0"/>
    <x v="3"/>
    <x v="1"/>
    <n v="370"/>
    <n v="520"/>
    <n v="415"/>
    <n v="0.53678266653517204"/>
    <n v="415"/>
    <n v="-1"/>
    <n v="-1"/>
    <n v="-1"/>
    <n v="-1"/>
    <n v="-1"/>
    <n v="356"/>
    <n v="-0.159"/>
    <n v="-0.4536"/>
    <n v="-1.3733"/>
    <n v="1.9199999999999998E-2"/>
    <n v="-9.4299999999999995E-2"/>
    <n v="150000"/>
    <x v="1"/>
    <x v="0"/>
    <n v="435"/>
  </r>
  <r>
    <n v="1087060"/>
    <x v="1"/>
    <d v="1992-10-09T00:00:00"/>
    <n v="75.2"/>
    <s v="state board"/>
    <n v="2008"/>
    <n v="75.2"/>
    <n v="0"/>
    <n v="16536"/>
    <x v="1"/>
    <x v="0"/>
    <x v="7"/>
    <n v="61"/>
    <n v="16536"/>
    <n v="0"/>
    <x v="3"/>
    <x v="1"/>
    <n v="395"/>
    <n v="300"/>
    <n v="310"/>
    <n v="0.48674700843819302"/>
    <n v="325"/>
    <n v="-1"/>
    <n v="376"/>
    <n v="-1"/>
    <n v="-1"/>
    <n v="-1"/>
    <n v="-1"/>
    <n v="-0.87719999999999998"/>
    <n v="-1.7856000000000001"/>
    <n v="-0.75849999999999995"/>
    <n v="0.77980000000000005"/>
    <n v="-1.6273"/>
    <n v="200000"/>
    <x v="1"/>
    <x v="0"/>
    <n v="335"/>
  </r>
  <r>
    <n v="937958"/>
    <x v="0"/>
    <d v="1992-09-14T00:00:00"/>
    <n v="91.3"/>
    <s v="icse"/>
    <n v="2010"/>
    <n v="85"/>
    <s v="icse"/>
    <n v="6874"/>
    <x v="1"/>
    <x v="0"/>
    <x v="5"/>
    <n v="81"/>
    <n v="6874"/>
    <n v="0"/>
    <x v="14"/>
    <x v="1"/>
    <n v="500"/>
    <n v="450"/>
    <n v="555"/>
    <n v="0.84224832225783597"/>
    <n v="465"/>
    <n v="-1"/>
    <n v="469"/>
    <n v="-1"/>
    <n v="-1"/>
    <n v="-1"/>
    <n v="-1"/>
    <n v="0.99"/>
    <n v="1.0448999999999999"/>
    <n v="0.31740000000000002"/>
    <n v="-0.61470000000000002"/>
    <n v="1.0553999999999999"/>
    <n v="325000"/>
    <x v="0"/>
    <x v="0"/>
    <n v="501.66666666666669"/>
  </r>
  <r>
    <n v="252559"/>
    <x v="1"/>
    <d v="1990-02-28T00:00:00"/>
    <n v="76"/>
    <s v="state board"/>
    <n v="2007"/>
    <n v="79.900000000000006"/>
    <s v="state board"/>
    <n v="1019"/>
    <x v="1"/>
    <x v="0"/>
    <x v="7"/>
    <n v="74"/>
    <n v="1019"/>
    <n v="1"/>
    <x v="3"/>
    <x v="2"/>
    <n v="525"/>
    <n v="475"/>
    <n v="385"/>
    <n v="0.81941652983588797"/>
    <n v="505"/>
    <n v="-1"/>
    <n v="-1"/>
    <n v="-1"/>
    <n v="-1"/>
    <n v="-1"/>
    <n v="-1"/>
    <n v="0.35549999999999998"/>
    <n v="0.96879999999999999"/>
    <n v="-0.48909999999999998"/>
    <n v="6.2300000000000001E-2"/>
    <n v="0.97629999999999995"/>
    <n v="225000"/>
    <x v="1"/>
    <x v="0"/>
    <n v="461.66666666666669"/>
  </r>
  <r>
    <n v="582303"/>
    <x v="1"/>
    <d v="1991-07-05T00:00:00"/>
    <n v="84"/>
    <s v="cbse"/>
    <n v="2009"/>
    <n v="85.2"/>
    <s v="cbse"/>
    <n v="8195"/>
    <x v="0"/>
    <x v="0"/>
    <x v="6"/>
    <n v="78.59"/>
    <n v="8195"/>
    <n v="1"/>
    <x v="0"/>
    <x v="0"/>
    <n v="625"/>
    <n v="605"/>
    <n v="735"/>
    <n v="0.37605958665154499"/>
    <n v="-1"/>
    <n v="300"/>
    <n v="-1"/>
    <n v="-1"/>
    <n v="-1"/>
    <n v="446"/>
    <n v="-1"/>
    <n v="-1.0207999999999999"/>
    <n v="1.0448999999999999"/>
    <n v="-1.3733"/>
    <n v="-1.8824000000000001"/>
    <n v="1.0553999999999999"/>
    <n v="350000"/>
    <x v="0"/>
    <x v="0"/>
    <n v="655"/>
  </r>
  <r>
    <n v="48150"/>
    <x v="1"/>
    <d v="1986-09-07T00:00:00"/>
    <n v="82.5"/>
    <s v="rbse"/>
    <n v="2005"/>
    <n v="83.6"/>
    <s v="cbse"/>
    <n v="2857"/>
    <x v="0"/>
    <x v="0"/>
    <x v="7"/>
    <n v="77"/>
    <n v="2857"/>
    <n v="1"/>
    <x v="12"/>
    <x v="4"/>
    <n v="575"/>
    <n v="625"/>
    <n v="615"/>
    <n v="0.96090308716316397"/>
    <n v="595"/>
    <n v="-1"/>
    <n v="-1"/>
    <n v="-1"/>
    <n v="-1"/>
    <n v="-1"/>
    <n v="-1"/>
    <n v="0.7208"/>
    <n v="0.37309999999999999"/>
    <n v="9.1399999999999995E-2"/>
    <n v="-1.9033"/>
    <n v="9.1600000000000001E-2"/>
    <n v="495000"/>
    <x v="0"/>
    <x v="0"/>
    <n v="605"/>
  </r>
  <r>
    <n v="868872"/>
    <x v="0"/>
    <d v="1992-08-26T00:00:00"/>
    <n v="86"/>
    <s v="state board"/>
    <n v="2010"/>
    <n v="84"/>
    <s v="state board"/>
    <n v="2959"/>
    <x v="1"/>
    <x v="0"/>
    <x v="6"/>
    <n v="75"/>
    <n v="2959"/>
    <n v="0"/>
    <x v="3"/>
    <x v="1"/>
    <n v="380"/>
    <n v="390"/>
    <n v="500"/>
    <n v="0.64938971484669095"/>
    <n v="-1"/>
    <n v="356"/>
    <n v="-1"/>
    <n v="-1"/>
    <n v="292"/>
    <n v="-1"/>
    <n v="-1"/>
    <n v="-0.159"/>
    <n v="0.37890000000000001"/>
    <n v="1.0859000000000001"/>
    <n v="-0.995"/>
    <n v="-1.0524"/>
    <n v="200000"/>
    <x v="1"/>
    <x v="0"/>
    <n v="423.33333333333331"/>
  </r>
  <r>
    <n v="963956"/>
    <x v="1"/>
    <d v="1992-11-09T00:00:00"/>
    <n v="84.83"/>
    <s v="state board"/>
    <n v="2010"/>
    <n v="93.3"/>
    <s v="state board"/>
    <n v="1428"/>
    <x v="1"/>
    <x v="0"/>
    <x v="1"/>
    <n v="65.5"/>
    <n v="1428"/>
    <n v="1"/>
    <x v="6"/>
    <x v="1"/>
    <n v="675"/>
    <n v="545"/>
    <n v="545"/>
    <n v="0.95389977507992596"/>
    <n v="395"/>
    <n v="-1"/>
    <n v="530"/>
    <n v="-1"/>
    <n v="-1"/>
    <n v="-1"/>
    <n v="-1"/>
    <n v="1.2771999999999999"/>
    <n v="4.5900000000000003E-2"/>
    <n v="1.5469999999999999"/>
    <n v="1.9199999999999998E-2"/>
    <n v="0.86370000000000002"/>
    <n v="390000"/>
    <x v="0"/>
    <x v="0"/>
    <n v="588.33333333333337"/>
  </r>
  <r>
    <n v="351149"/>
    <x v="1"/>
    <d v="1992-10-10T00:00:00"/>
    <n v="63"/>
    <s v="cbse"/>
    <n v="2009"/>
    <n v="64"/>
    <s v="cbse"/>
    <n v="7627"/>
    <x v="1"/>
    <x v="0"/>
    <x v="1"/>
    <n v="70.900000000000006"/>
    <n v="7627"/>
    <n v="0"/>
    <x v="1"/>
    <x v="1"/>
    <n v="455"/>
    <n v="475"/>
    <n v="475"/>
    <n v="0.84224832225783597"/>
    <n v="635"/>
    <n v="-1"/>
    <n v="469"/>
    <n v="-1"/>
    <n v="-1"/>
    <n v="-1"/>
    <n v="-1"/>
    <n v="-1.0355000000000001"/>
    <n v="-0.27929999999999999"/>
    <n v="-5.3699999999999998E-2"/>
    <n v="0.5323"/>
    <n v="0.3049"/>
    <n v="325000"/>
    <x v="0"/>
    <x v="0"/>
    <n v="468.33333333333331"/>
  </r>
  <r>
    <n v="192714"/>
    <x v="1"/>
    <d v="1990-03-07T00:00:00"/>
    <n v="79.8"/>
    <s v="ssc"/>
    <n v="2007"/>
    <n v="90.7"/>
    <s v="intermediate board"/>
    <n v="5003"/>
    <x v="1"/>
    <x v="0"/>
    <x v="5"/>
    <n v="68.47"/>
    <n v="5003"/>
    <n v="0"/>
    <x v="7"/>
    <x v="2"/>
    <n v="435"/>
    <n v="335"/>
    <n v="405"/>
    <n v="0.14325654103219601"/>
    <n v="295"/>
    <n v="300"/>
    <n v="-1"/>
    <n v="366"/>
    <n v="-1"/>
    <n v="-1"/>
    <n v="340"/>
    <n v="0.35549999999999998"/>
    <n v="-0.1232"/>
    <n v="9.1399999999999995E-2"/>
    <n v="0.76729999999999998"/>
    <n v="-0.76149999999999995"/>
    <n v="650000"/>
    <x v="2"/>
    <x v="0"/>
    <n v="391.66666666666669"/>
  </r>
  <r>
    <n v="810458"/>
    <x v="1"/>
    <d v="1993-02-01T00:00:00"/>
    <n v="76.8"/>
    <s v="state board"/>
    <n v="2009"/>
    <n v="83"/>
    <s v="state board"/>
    <n v="64"/>
    <x v="1"/>
    <x v="0"/>
    <x v="6"/>
    <n v="76.44"/>
    <n v="64"/>
    <n v="0"/>
    <x v="1"/>
    <x v="1"/>
    <n v="535"/>
    <n v="510"/>
    <n v="605"/>
    <n v="0.88162006953017702"/>
    <n v="-1"/>
    <n v="420"/>
    <n v="-1"/>
    <n v="-1"/>
    <n v="-1"/>
    <n v="-1"/>
    <n v="-1"/>
    <n v="0.99"/>
    <n v="1.3778999999999999"/>
    <n v="0.77849999999999997"/>
    <n v="-0.2344"/>
    <n v="-0.66920000000000002"/>
    <n v="300000"/>
    <x v="0"/>
    <x v="0"/>
    <n v="550"/>
  </r>
  <r>
    <n v="731107"/>
    <x v="1"/>
    <d v="1990-08-01T00:00:00"/>
    <n v="85.5"/>
    <s v="state board"/>
    <n v="2008"/>
    <n v="76.33"/>
    <s v="state board"/>
    <n v="2921"/>
    <x v="1"/>
    <x v="0"/>
    <x v="22"/>
    <n v="76.7"/>
    <n v="2921"/>
    <n v="0"/>
    <x v="5"/>
    <x v="0"/>
    <n v="485"/>
    <n v="460"/>
    <n v="590"/>
    <n v="0.69447932770846299"/>
    <n v="-1"/>
    <n v="366"/>
    <n v="-1"/>
    <n v="-1"/>
    <n v="-1"/>
    <n v="-1"/>
    <n v="-1"/>
    <n v="1.2771999999999999"/>
    <n v="0.87839999999999996"/>
    <n v="-0.91220000000000001"/>
    <n v="-1.5021"/>
    <n v="9.7299999999999998E-2"/>
    <n v="300000"/>
    <x v="0"/>
    <x v="0"/>
    <n v="511.66666666666669"/>
  </r>
  <r>
    <n v="1094255"/>
    <x v="1"/>
    <d v="1991-11-17T00:00:00"/>
    <n v="83.3"/>
    <s v="icse"/>
    <n v="2009"/>
    <n v="81"/>
    <s v="icse"/>
    <n v="4971"/>
    <x v="1"/>
    <x v="0"/>
    <x v="16"/>
    <n v="71.72"/>
    <n v="4971"/>
    <n v="0"/>
    <x v="1"/>
    <x v="1"/>
    <n v="755"/>
    <n v="555"/>
    <n v="605"/>
    <n v="0.44619824967789701"/>
    <n v="455"/>
    <n v="-1"/>
    <n v="-1"/>
    <n v="-1"/>
    <n v="-1"/>
    <n v="-1"/>
    <n v="-1"/>
    <n v="-0.159"/>
    <n v="0.37890000000000001"/>
    <n v="0.01"/>
    <n v="-0.74150000000000005"/>
    <n v="-0.86080000000000001"/>
    <n v="320000"/>
    <x v="0"/>
    <x v="0"/>
    <n v="638.33333333333337"/>
  </r>
  <r>
    <n v="951294"/>
    <x v="1"/>
    <d v="1991-11-11T00:00:00"/>
    <n v="72.5"/>
    <s v="state board"/>
    <n v="2009"/>
    <n v="78.3"/>
    <s v="state board"/>
    <n v="4562"/>
    <x v="1"/>
    <x v="0"/>
    <x v="6"/>
    <n v="66.87"/>
    <n v="4562"/>
    <n v="0"/>
    <x v="6"/>
    <x v="0"/>
    <n v="395"/>
    <n v="435"/>
    <n v="355"/>
    <n v="-1"/>
    <n v="265"/>
    <n v="-1"/>
    <n v="-1"/>
    <n v="-1"/>
    <n v="-1"/>
    <n v="-1"/>
    <n v="-1"/>
    <n v="1.7081"/>
    <n v="1.3778999999999999"/>
    <n v="0.62480000000000002"/>
    <n v="-0.4879"/>
    <n v="0.48049999999999998"/>
    <n v="220000"/>
    <x v="1"/>
    <x v="0"/>
    <n v="395"/>
  </r>
  <r>
    <n v="1250499"/>
    <x v="1"/>
    <d v="1993-08-20T00:00:00"/>
    <n v="76.5"/>
    <s v="state board"/>
    <n v="2010"/>
    <n v="74.5"/>
    <s v="state board"/>
    <n v="11556"/>
    <x v="1"/>
    <x v="0"/>
    <x v="12"/>
    <n v="60"/>
    <n v="11556"/>
    <n v="0"/>
    <x v="7"/>
    <x v="1"/>
    <n v="455"/>
    <n v="520"/>
    <n v="405"/>
    <n v="0.68456506765820402"/>
    <n v="345"/>
    <n v="-1"/>
    <n v="-1"/>
    <n v="-1"/>
    <n v="452"/>
    <n v="-1"/>
    <n v="-1"/>
    <n v="0.41549999999999998"/>
    <n v="0.21240000000000001"/>
    <n v="0.47110000000000002"/>
    <n v="-0.4879"/>
    <n v="0.28889999999999999"/>
    <n v="185000"/>
    <x v="1"/>
    <x v="0"/>
    <n v="460"/>
  </r>
  <r>
    <n v="1265323"/>
    <x v="1"/>
    <d v="1994-03-30T00:00:00"/>
    <n v="87.5"/>
    <s v="state board"/>
    <n v="2011"/>
    <n v="92"/>
    <s v="state board"/>
    <n v="495"/>
    <x v="1"/>
    <x v="0"/>
    <x v="5"/>
    <n v="76.47"/>
    <n v="495"/>
    <n v="1"/>
    <x v="6"/>
    <x v="5"/>
    <n v="430"/>
    <n v="555"/>
    <n v="500"/>
    <n v="0.91686996110361896"/>
    <n v="555"/>
    <n v="-1"/>
    <n v="-1"/>
    <n v="-1"/>
    <n v="-1"/>
    <n v="-1"/>
    <n v="-1"/>
    <n v="-2.6006999999999998"/>
    <n v="-0.62009999999999998"/>
    <n v="-0.4511"/>
    <n v="1.9207000000000001"/>
    <n v="-0.47760000000000002"/>
    <n v="240000"/>
    <x v="1"/>
    <x v="0"/>
    <n v="495"/>
  </r>
  <r>
    <n v="1269127"/>
    <x v="1"/>
    <d v="1991-11-22T00:00:00"/>
    <n v="71.2"/>
    <s v="cbse"/>
    <n v="2008"/>
    <n v="70"/>
    <s v="cbse"/>
    <n v="6127"/>
    <x v="1"/>
    <x v="0"/>
    <x v="1"/>
    <n v="72"/>
    <n v="6127"/>
    <n v="0"/>
    <x v="3"/>
    <x v="0"/>
    <n v="570"/>
    <n v="445"/>
    <n v="535"/>
    <n v="0.74475835400893897"/>
    <n v="455"/>
    <n v="-1"/>
    <n v="438"/>
    <n v="-1"/>
    <n v="-1"/>
    <n v="-1"/>
    <n v="-1"/>
    <n v="0.27179999999999999"/>
    <n v="4.5900000000000003E-2"/>
    <n v="1.3933"/>
    <n v="1.9199999999999998E-2"/>
    <n v="0.86370000000000002"/>
    <n v="200000"/>
    <x v="1"/>
    <x v="0"/>
    <n v="516.66666666666663"/>
  </r>
  <r>
    <n v="272917"/>
    <x v="1"/>
    <d v="1989-08-26T00:00:00"/>
    <n v="81"/>
    <s v="cbse"/>
    <n v="2006"/>
    <n v="61"/>
    <s v="cbse"/>
    <n v="3725"/>
    <x v="1"/>
    <x v="0"/>
    <x v="5"/>
    <n v="67.5"/>
    <n v="3725"/>
    <n v="0"/>
    <x v="13"/>
    <x v="2"/>
    <n v="445"/>
    <n v="465"/>
    <n v="475"/>
    <n v="0.563267823666597"/>
    <n v="425"/>
    <n v="-1"/>
    <n v="-1"/>
    <n v="-1"/>
    <n v="-1"/>
    <n v="-1"/>
    <n v="-1"/>
    <n v="-0.57189999999999996"/>
    <n v="-0.59130000000000005"/>
    <n v="0.81710000000000005"/>
    <n v="0.29730000000000001"/>
    <n v="-0.1295"/>
    <n v="80000"/>
    <x v="1"/>
    <x v="0"/>
    <n v="461.66666666666669"/>
  </r>
  <r>
    <n v="330602"/>
    <x v="1"/>
    <d v="1990-12-26T00:00:00"/>
    <n v="76.67"/>
    <s v="ssc"/>
    <n v="2008"/>
    <n v="82.6"/>
    <s v="bie"/>
    <n v="8818"/>
    <x v="1"/>
    <x v="0"/>
    <x v="5"/>
    <n v="66.39"/>
    <n v="8818"/>
    <n v="1"/>
    <x v="6"/>
    <x v="3"/>
    <n v="565"/>
    <n v="565"/>
    <n v="415"/>
    <n v="0.90148957137103303"/>
    <n v="545"/>
    <n v="-1"/>
    <n v="-1"/>
    <n v="-1"/>
    <n v="-1"/>
    <n v="-1"/>
    <n v="-1"/>
    <n v="0.35549999999999998"/>
    <n v="1.5538000000000001"/>
    <n v="0.38169999999999998"/>
    <n v="-0.29026999999999997"/>
    <n v="0.6603"/>
    <n v="415000"/>
    <x v="0"/>
    <x v="0"/>
    <n v="515"/>
  </r>
  <r>
    <n v="920334"/>
    <x v="1"/>
    <d v="1994-02-20T00:00:00"/>
    <n v="77"/>
    <s v="state board"/>
    <n v="2009"/>
    <n v="67.8"/>
    <s v="state board"/>
    <n v="55"/>
    <x v="1"/>
    <x v="0"/>
    <x v="6"/>
    <n v="68.06"/>
    <n v="55"/>
    <n v="0"/>
    <x v="1"/>
    <x v="1"/>
    <n v="360"/>
    <n v="330"/>
    <n v="310"/>
    <n v="0.64938971484669095"/>
    <n v="-1"/>
    <n v="356"/>
    <n v="-1"/>
    <n v="-1"/>
    <n v="-1"/>
    <n v="313"/>
    <n v="-1"/>
    <n v="-0.87719999999999998"/>
    <n v="-2.1185999999999998"/>
    <n v="0.16370000000000001"/>
    <n v="0.90659999999999996"/>
    <n v="-1.8189"/>
    <n v="160000"/>
    <x v="1"/>
    <x v="0"/>
    <n v="333.33333333333331"/>
  </r>
  <r>
    <n v="1175212"/>
    <x v="1"/>
    <d v="1993-12-05T00:00:00"/>
    <n v="58.6"/>
    <s v="cbse"/>
    <n v="2011"/>
    <n v="72"/>
    <s v="state board"/>
    <n v="1282"/>
    <x v="1"/>
    <x v="0"/>
    <x v="1"/>
    <n v="57.34"/>
    <n v="1282"/>
    <n v="0"/>
    <x v="4"/>
    <x v="5"/>
    <n v="615"/>
    <n v="495"/>
    <n v="380"/>
    <n v="0.48674700843819302"/>
    <n v="435"/>
    <n v="-1"/>
    <n v="376"/>
    <n v="-1"/>
    <n v="-1"/>
    <n v="-1"/>
    <n v="-1"/>
    <n v="-2.4569999999999999"/>
    <n v="0.71189999999999998"/>
    <n v="0.31740000000000002"/>
    <n v="1.9199999999999998E-2"/>
    <n v="0.48049999999999998"/>
    <n v="120000"/>
    <x v="1"/>
    <x v="0"/>
    <n v="496.66666666666669"/>
  </r>
  <r>
    <n v="896469"/>
    <x v="1"/>
    <d v="1992-05-29T00:00:00"/>
    <n v="86.88"/>
    <s v="state board"/>
    <n v="2010"/>
    <n v="80.83"/>
    <s v="state board"/>
    <n v="356"/>
    <x v="1"/>
    <x v="0"/>
    <x v="1"/>
    <n v="67.599999999999994"/>
    <n v="356"/>
    <n v="1"/>
    <x v="9"/>
    <x v="1"/>
    <n v="485"/>
    <n v="375"/>
    <n v="635"/>
    <n v="0.35653648772447499"/>
    <n v="445"/>
    <n v="-1"/>
    <n v="346"/>
    <n v="-1"/>
    <n v="-1"/>
    <n v="-1"/>
    <n v="-1"/>
    <n v="0.99"/>
    <n v="0.37890000000000001"/>
    <n v="0.01"/>
    <n v="1.2868999999999999"/>
    <n v="0.48049999999999998"/>
    <n v="475000"/>
    <x v="0"/>
    <x v="0"/>
    <n v="498.33333333333331"/>
  </r>
  <r>
    <n v="274453"/>
    <x v="1"/>
    <d v="1990-09-01T00:00:00"/>
    <n v="88.5"/>
    <s v="ssc"/>
    <n v="2007"/>
    <n v="94.7"/>
    <s v="board of intermediate education,ap"/>
    <n v="499"/>
    <x v="1"/>
    <x v="0"/>
    <x v="12"/>
    <n v="77.5"/>
    <n v="499"/>
    <n v="1"/>
    <x v="6"/>
    <x v="2"/>
    <n v="435"/>
    <n v="555"/>
    <n v="635"/>
    <n v="0.53838689298509601"/>
    <n v="315"/>
    <n v="333"/>
    <n v="-1"/>
    <n v="-1"/>
    <n v="-1"/>
    <n v="-1"/>
    <n v="-1"/>
    <n v="0.81920000000000004"/>
    <n v="1.1248"/>
    <n v="1.6879999999999999"/>
    <n v="-1.8179000000000001"/>
    <n v="-0.9194"/>
    <n v="175000"/>
    <x v="1"/>
    <x v="0"/>
    <n v="541.66666666666663"/>
  </r>
  <r>
    <n v="64871"/>
    <x v="1"/>
    <d v="1988-06-24T00:00:00"/>
    <n v="78.28"/>
    <s v="karnataka secondary education examination board"/>
    <n v="2006"/>
    <n v="53.55"/>
    <s v="karnataka state pre- university board"/>
    <n v="1930"/>
    <x v="1"/>
    <x v="0"/>
    <x v="5"/>
    <n v="57"/>
    <n v="1930"/>
    <n v="0"/>
    <x v="9"/>
    <x v="4"/>
    <n v="545"/>
    <n v="465"/>
    <n v="425"/>
    <n v="0.413838255788123"/>
    <n v="385"/>
    <n v="-1"/>
    <n v="-1"/>
    <n v="-1"/>
    <n v="-1"/>
    <n v="-1"/>
    <n v="-1"/>
    <n v="1.4374"/>
    <n v="0.50080000000000002"/>
    <n v="1.1073999999999999"/>
    <n v="-0.4078"/>
    <n v="0.81830000000000003"/>
    <n v="455000"/>
    <x v="0"/>
    <x v="0"/>
    <n v="478.33333333333331"/>
  </r>
  <r>
    <n v="1119944"/>
    <x v="0"/>
    <d v="1992-09-25T00:00:00"/>
    <n v="83"/>
    <s v="cbse"/>
    <n v="2010"/>
    <n v="72"/>
    <s v="cbse"/>
    <n v="16161"/>
    <x v="1"/>
    <x v="0"/>
    <x v="2"/>
    <n v="76"/>
    <n v="16161"/>
    <n v="0"/>
    <x v="10"/>
    <x v="1"/>
    <n v="525"/>
    <n v="530"/>
    <n v="405"/>
    <n v="0.33878634721952799"/>
    <n v="335"/>
    <n v="292"/>
    <n v="-1"/>
    <n v="-1"/>
    <n v="-1"/>
    <n v="388"/>
    <n v="-1"/>
    <n v="-0.159"/>
    <n v="0.37890000000000001"/>
    <n v="-2.4491000000000001"/>
    <n v="-0.86819999999999997"/>
    <n v="0.28889999999999999"/>
    <n v="225000"/>
    <x v="1"/>
    <x v="0"/>
    <n v="486.66666666666669"/>
  </r>
  <r>
    <n v="279776"/>
    <x v="0"/>
    <d v="1988-11-16T00:00:00"/>
    <n v="74.599999999999994"/>
    <s v="cbse"/>
    <n v="2007"/>
    <n v="72.8"/>
    <s v="cbse"/>
    <n v="51"/>
    <x v="1"/>
    <x v="0"/>
    <x v="7"/>
    <n v="66.7"/>
    <n v="51"/>
    <n v="0"/>
    <x v="1"/>
    <x v="2"/>
    <n v="665"/>
    <n v="505"/>
    <n v="545"/>
    <n v="0.86468541337008498"/>
    <n v="525"/>
    <n v="-1"/>
    <n v="-1"/>
    <n v="-1"/>
    <n v="-1"/>
    <n v="-1"/>
    <n v="-1"/>
    <n v="-0.72640000000000005"/>
    <n v="-0.74729999999999996"/>
    <n v="0.2366"/>
    <n v="-0.4078"/>
    <n v="-0.60350000000000004"/>
    <n v="310000"/>
    <x v="0"/>
    <x v="0"/>
    <n v="571.66666666666663"/>
  </r>
  <r>
    <n v="361583"/>
    <x v="1"/>
    <d v="1991-01-25T00:00:00"/>
    <n v="93.44"/>
    <s v="karnataka state board"/>
    <n v="2008"/>
    <n v="90"/>
    <s v="karnataka state board"/>
    <n v="1384"/>
    <x v="1"/>
    <x v="0"/>
    <x v="7"/>
    <n v="87.6"/>
    <n v="1384"/>
    <n v="0"/>
    <x v="9"/>
    <x v="3"/>
    <n v="515"/>
    <n v="475"/>
    <n v="635"/>
    <n v="0.94211655148500795"/>
    <n v="575"/>
    <n v="-1"/>
    <n v="-1"/>
    <n v="-1"/>
    <n v="-1"/>
    <n v="-1"/>
    <n v="-1"/>
    <n v="-0.4173"/>
    <n v="0.96879999999999999"/>
    <n v="-0.1988"/>
    <n v="-0.29020000000000001"/>
    <n v="0.3049"/>
    <n v="800000"/>
    <x v="2"/>
    <x v="0"/>
    <n v="541.66666666666663"/>
  </r>
  <r>
    <n v="339386"/>
    <x v="1"/>
    <d v="1991-08-23T00:00:00"/>
    <n v="89"/>
    <s v="secondary school certificate"/>
    <n v="2008"/>
    <n v="96"/>
    <s v="board of intermediate education"/>
    <n v="4415"/>
    <x v="1"/>
    <x v="0"/>
    <x v="5"/>
    <n v="74.5"/>
    <n v="4415"/>
    <n v="1"/>
    <x v="6"/>
    <x v="3"/>
    <n v="355"/>
    <n v="345"/>
    <n v="405"/>
    <n v="0.60005718233834104"/>
    <n v="435"/>
    <n v="-1"/>
    <n v="-1"/>
    <n v="-1"/>
    <n v="-1"/>
    <n v="-1"/>
    <n v="-1"/>
    <n v="0.2009"/>
    <n v="1.6708000000000001"/>
    <n v="0.59940000000000004"/>
    <n v="6.2300000000000001E-2"/>
    <n v="0.50239999999999996"/>
    <n v="280000"/>
    <x v="1"/>
    <x v="0"/>
    <n v="368.33333333333331"/>
  </r>
  <r>
    <n v="334017"/>
    <x v="1"/>
    <d v="1989-12-03T00:00:00"/>
    <n v="77.599999999999994"/>
    <n v="0"/>
    <n v="2008"/>
    <n v="82.6"/>
    <n v="0"/>
    <n v="1622"/>
    <x v="1"/>
    <x v="0"/>
    <x v="4"/>
    <n v="77"/>
    <n v="1622"/>
    <n v="0"/>
    <x v="13"/>
    <x v="3"/>
    <n v="565"/>
    <n v="525"/>
    <n v="655"/>
    <n v="0.71452936324344696"/>
    <n v="-1"/>
    <n v="-1"/>
    <n v="-1"/>
    <n v="435"/>
    <n v="-1"/>
    <n v="-1"/>
    <n v="-1"/>
    <n v="0.81920000000000004"/>
    <n v="0.38379999999999997"/>
    <n v="-5.3699999999999998E-2"/>
    <n v="-0.29026999999999997"/>
    <n v="-0.44550000000000001"/>
    <n v="460000"/>
    <x v="0"/>
    <x v="0"/>
    <n v="581.66666666666663"/>
  </r>
  <r>
    <n v="1187201"/>
    <x v="1"/>
    <d v="1990-08-31T00:00:00"/>
    <n v="83.6"/>
    <s v="cbse"/>
    <n v="2009"/>
    <n v="60.17"/>
    <s v="cbse"/>
    <n v="3879"/>
    <x v="1"/>
    <x v="0"/>
    <x v="6"/>
    <n v="71.3"/>
    <n v="3879"/>
    <n v="0"/>
    <x v="13"/>
    <x v="1"/>
    <n v="640"/>
    <n v="595"/>
    <n v="800"/>
    <n v="-1"/>
    <n v="515"/>
    <n v="-1"/>
    <n v="561"/>
    <n v="-1"/>
    <n v="-1"/>
    <n v="-1"/>
    <n v="-1"/>
    <n v="-1.5952999999999999"/>
    <n v="-0.62009999999999998"/>
    <n v="-1.8344"/>
    <n v="-0.36120000000000002"/>
    <n v="-1.6273"/>
    <n v="315000"/>
    <x v="0"/>
    <x v="0"/>
    <n v="678.33333333333337"/>
  </r>
  <r>
    <n v="503221"/>
    <x v="1"/>
    <d v="1990-10-12T00:00:00"/>
    <n v="87.4"/>
    <s v="cbse"/>
    <n v="2008"/>
    <n v="81.2"/>
    <s v="cbse"/>
    <n v="5111"/>
    <x v="1"/>
    <x v="0"/>
    <x v="4"/>
    <n v="75"/>
    <n v="5111"/>
    <n v="0"/>
    <x v="2"/>
    <x v="0"/>
    <n v="465"/>
    <n v="655"/>
    <n v="575"/>
    <n v="0.71452936324344696"/>
    <n v="-1"/>
    <n v="-1"/>
    <n v="-1"/>
    <n v="435"/>
    <n v="-1"/>
    <n v="-1"/>
    <n v="-1"/>
    <n v="-0.57189999999999996"/>
    <n v="0.81279999999999997"/>
    <n v="0.52690000000000003"/>
    <n v="1.2374000000000001"/>
    <n v="-0.64300000000000002"/>
    <n v="350000"/>
    <x v="0"/>
    <x v="0"/>
    <n v="565"/>
  </r>
  <r>
    <n v="1266967"/>
    <x v="0"/>
    <d v="1991-05-20T00:00:00"/>
    <n v="84.96"/>
    <s v="state board"/>
    <n v="2010"/>
    <n v="56.17"/>
    <s v="state board"/>
    <n v="17168"/>
    <x v="1"/>
    <x v="0"/>
    <x v="1"/>
    <n v="60.78"/>
    <n v="17168"/>
    <n v="0"/>
    <x v="9"/>
    <x v="1"/>
    <n v="465"/>
    <n v="470"/>
    <n v="310"/>
    <n v="0.60005718233834104"/>
    <n v="435"/>
    <n v="-1"/>
    <n v="-1"/>
    <n v="-1"/>
    <n v="-1"/>
    <n v="-1"/>
    <n v="-1"/>
    <n v="0.84630000000000005"/>
    <n v="1.2114"/>
    <n v="1.2396"/>
    <n v="0.1459"/>
    <n v="0.67210000000000003"/>
    <n v="200000"/>
    <x v="1"/>
    <x v="0"/>
    <n v="415"/>
  </r>
  <r>
    <n v="901358"/>
    <x v="0"/>
    <d v="1993-03-03T00:00:00"/>
    <n v="95.2"/>
    <s v="cbse"/>
    <n v="2010"/>
    <n v="74.8"/>
    <s v="cbse"/>
    <n v="8811"/>
    <x v="1"/>
    <x v="0"/>
    <x v="13"/>
    <n v="76.2"/>
    <n v="8811"/>
    <n v="1"/>
    <x v="9"/>
    <x v="1"/>
    <n v="640"/>
    <n v="605"/>
    <n v="665"/>
    <n v="0.95389977507992596"/>
    <n v="-1"/>
    <n v="-1"/>
    <n v="530"/>
    <n v="-1"/>
    <n v="-1"/>
    <n v="-1"/>
    <n v="-1"/>
    <n v="-0.58989999999999998"/>
    <n v="-0.1206"/>
    <n v="-0.2974"/>
    <n v="-0.2344"/>
    <n v="-0.47760000000000002"/>
    <n v="370000"/>
    <x v="0"/>
    <x v="0"/>
    <n v="636.66666666666663"/>
  </r>
  <r>
    <n v="806688"/>
    <x v="1"/>
    <d v="1991-09-08T00:00:00"/>
    <n v="78"/>
    <s v="cbse"/>
    <n v="2010"/>
    <n v="72"/>
    <s v="cbse"/>
    <n v="11759"/>
    <x v="1"/>
    <x v="0"/>
    <x v="1"/>
    <n v="72"/>
    <n v="11759"/>
    <n v="0"/>
    <x v="14"/>
    <x v="1"/>
    <n v="485"/>
    <n v="555"/>
    <n v="560"/>
    <n v="0.62264291584993803"/>
    <n v="585"/>
    <n v="-1"/>
    <n v="407"/>
    <n v="-1"/>
    <n v="-1"/>
    <n v="-1"/>
    <n v="-1"/>
    <n v="-1.3080000000000001"/>
    <n v="-3.1175999999999999"/>
    <n v="-1.0659000000000001"/>
    <n v="0.1459"/>
    <n v="-0.86080000000000001"/>
    <n v="200000"/>
    <x v="1"/>
    <x v="0"/>
    <n v="533.33333333333337"/>
  </r>
  <r>
    <n v="1171245"/>
    <x v="1"/>
    <d v="1992-06-04T00:00:00"/>
    <n v="85"/>
    <s v="cbse"/>
    <n v="2010"/>
    <n v="65"/>
    <s v="cbse"/>
    <n v="374"/>
    <x v="1"/>
    <x v="0"/>
    <x v="6"/>
    <n v="72.12"/>
    <n v="374"/>
    <n v="0"/>
    <x v="1"/>
    <x v="1"/>
    <n v="525"/>
    <n v="455"/>
    <n v="345"/>
    <n v="0.493596387301038"/>
    <n v="-1"/>
    <n v="324"/>
    <n v="376"/>
    <n v="-1"/>
    <n v="-1"/>
    <n v="-1"/>
    <n v="-1"/>
    <n v="0.70269999999999999"/>
    <n v="0.5454"/>
    <n v="-0.2974"/>
    <n v="0.2727"/>
    <n v="1.2470000000000001"/>
    <n v="200000"/>
    <x v="1"/>
    <x v="0"/>
    <n v="441.66666666666669"/>
  </r>
  <r>
    <n v="683102"/>
    <x v="0"/>
    <d v="1991-03-14T00:00:00"/>
    <n v="92.8"/>
    <s v="cbse"/>
    <n v="2009"/>
    <n v="74.599999999999994"/>
    <s v="cbse"/>
    <n v="6997"/>
    <x v="1"/>
    <x v="0"/>
    <x v="1"/>
    <n v="76"/>
    <n v="6997"/>
    <n v="0"/>
    <x v="10"/>
    <x v="0"/>
    <n v="805"/>
    <n v="595"/>
    <n v="585"/>
    <n v="0.14478988948246199"/>
    <n v="404"/>
    <n v="-1"/>
    <n v="284"/>
    <n v="-1"/>
    <n v="-1"/>
    <n v="-1"/>
    <n v="-1"/>
    <n v="1.1335999999999999"/>
    <n v="0.87839999999999996"/>
    <n v="0.16370000000000001"/>
    <n v="-1.2485999999999999"/>
    <n v="9.7299999999999998E-2"/>
    <n v="325000"/>
    <x v="0"/>
    <x v="0"/>
    <n v="661.66666666666663"/>
  </r>
  <r>
    <n v="543951"/>
    <x v="1"/>
    <d v="1992-03-18T00:00:00"/>
    <n v="79.599999999999994"/>
    <s v="cbse"/>
    <n v="2009"/>
    <n v="52"/>
    <s v="cbse"/>
    <n v="55"/>
    <x v="1"/>
    <x v="0"/>
    <x v="5"/>
    <n v="60.64"/>
    <n v="55"/>
    <n v="0"/>
    <x v="1"/>
    <x v="0"/>
    <n v="465"/>
    <n v="460"/>
    <n v="515"/>
    <n v="0.48834797678271402"/>
    <n v="405"/>
    <n v="-1"/>
    <n v="-1"/>
    <n v="-1"/>
    <n v="-1"/>
    <n v="-1"/>
    <n v="-1"/>
    <n v="1.1283000000000001"/>
    <n v="1.2807999999999999"/>
    <n v="-0.1988"/>
    <n v="-1.1128"/>
    <n v="-0.28749999999999998"/>
    <n v="160000"/>
    <x v="1"/>
    <x v="0"/>
    <n v="480"/>
  </r>
  <r>
    <n v="988904"/>
    <x v="1"/>
    <d v="1992-09-24T00:00:00"/>
    <n v="78.16"/>
    <s v="icse"/>
    <n v="2010"/>
    <n v="64.83"/>
    <s v="icse"/>
    <n v="137"/>
    <x v="1"/>
    <x v="0"/>
    <x v="1"/>
    <n v="63.65"/>
    <n v="137"/>
    <n v="0"/>
    <x v="1"/>
    <x v="1"/>
    <n v="560"/>
    <n v="510"/>
    <n v="450"/>
    <n v="-1"/>
    <n v="-1"/>
    <n v="-1"/>
    <n v="-1"/>
    <n v="-1"/>
    <n v="-1"/>
    <n v="-1"/>
    <n v="-1"/>
    <n v="-1.54E-2"/>
    <n v="0.87839999999999996"/>
    <n v="1.2396"/>
    <n v="1.9207000000000001"/>
    <n v="0.86370000000000002"/>
    <n v="235000"/>
    <x v="1"/>
    <x v="0"/>
    <n v="506.66666666666669"/>
  </r>
  <r>
    <n v="593024"/>
    <x v="0"/>
    <d v="1992-06-10T00:00:00"/>
    <n v="76"/>
    <s v="state board "/>
    <n v="2009"/>
    <n v="79"/>
    <s v="state board "/>
    <n v="8818"/>
    <x v="1"/>
    <x v="0"/>
    <x v="5"/>
    <n v="73"/>
    <n v="8818"/>
    <n v="1"/>
    <x v="6"/>
    <x v="0"/>
    <n v="535"/>
    <n v="460"/>
    <n v="445"/>
    <n v="0.123016731640823"/>
    <n v="285"/>
    <n v="-1"/>
    <n v="-1"/>
    <n v="-1"/>
    <n v="-1"/>
    <n v="-1"/>
    <n v="-1"/>
    <n v="0.99"/>
    <n v="-0.1206"/>
    <n v="0.47110000000000002"/>
    <n v="0.5262"/>
    <n v="-0.66920000000000002"/>
    <n v="340000"/>
    <x v="0"/>
    <x v="0"/>
    <n v="480"/>
  </r>
  <r>
    <n v="325147"/>
    <x v="1"/>
    <d v="1987-10-29T00:00:00"/>
    <n v="82.9"/>
    <n v="0"/>
    <n v="2005"/>
    <n v="91.5"/>
    <n v="0"/>
    <n v="6609"/>
    <x v="1"/>
    <x v="1"/>
    <x v="6"/>
    <n v="88.2"/>
    <n v="6609"/>
    <n v="1"/>
    <x v="3"/>
    <x v="3"/>
    <n v="505"/>
    <n v="605"/>
    <n v="445"/>
    <n v="0.124502074009537"/>
    <n v="-1"/>
    <n v="233"/>
    <n v="-1"/>
    <n v="-1"/>
    <n v="-1"/>
    <n v="-1"/>
    <n v="-1"/>
    <n v="-1.6537999999999999"/>
    <n v="0.50080000000000002"/>
    <n v="-0.92449999999999999"/>
    <n v="-0.29026999999999997"/>
    <n v="-0.76149999999999995"/>
    <n v="335000"/>
    <x v="0"/>
    <x v="0"/>
    <n v="518.33333333333337"/>
  </r>
  <r>
    <n v="407824"/>
    <x v="0"/>
    <d v="1990-09-15T00:00:00"/>
    <n v="90.04"/>
    <n v="0"/>
    <n v="2008"/>
    <n v="75.16"/>
    <n v="0"/>
    <n v="3801"/>
    <x v="1"/>
    <x v="0"/>
    <x v="16"/>
    <n v="77"/>
    <n v="3801"/>
    <n v="0"/>
    <x v="9"/>
    <x v="3"/>
    <n v="505"/>
    <n v="495"/>
    <n v="615"/>
    <n v="0.53838689298509601"/>
    <n v="475"/>
    <n v="333"/>
    <n v="-1"/>
    <n v="-1"/>
    <n v="-1"/>
    <n v="-1"/>
    <n v="-1"/>
    <n v="-6.9599999999999995E-2"/>
    <n v="3.2800000000000003E-2"/>
    <n v="-0.1988"/>
    <n v="3.5000000000000001E-3"/>
    <n v="-0.9194"/>
    <n v="305000"/>
    <x v="0"/>
    <x v="0"/>
    <n v="538.33333333333337"/>
  </r>
  <r>
    <n v="1055284"/>
    <x v="1"/>
    <d v="1988-08-21T00:00:00"/>
    <n v="79"/>
    <s v="state board"/>
    <n v="2007"/>
    <n v="62.5"/>
    <s v="state board"/>
    <n v="3716"/>
    <x v="1"/>
    <x v="2"/>
    <x v="8"/>
    <n v="75.83"/>
    <n v="3716"/>
    <n v="1"/>
    <x v="9"/>
    <x v="0"/>
    <n v="490"/>
    <n v="410"/>
    <n v="535"/>
    <n v="0.48674700843819302"/>
    <n v="445"/>
    <n v="-1"/>
    <n v="376"/>
    <n v="-1"/>
    <n v="-1"/>
    <n v="-1"/>
    <n v="-1"/>
    <n v="-0.44629999999999997"/>
    <n v="-0.28710000000000002"/>
    <n v="-0.6048"/>
    <n v="0.65300000000000002"/>
    <n v="-1.4356"/>
    <n v="120000"/>
    <x v="1"/>
    <x v="0"/>
    <n v="478.33333333333331"/>
  </r>
  <r>
    <n v="1247771"/>
    <x v="1"/>
    <d v="1991-12-18T00:00:00"/>
    <n v="76"/>
    <s v="cbse"/>
    <n v="2009"/>
    <n v="66"/>
    <s v="cbse"/>
    <n v="1638"/>
    <x v="1"/>
    <x v="0"/>
    <x v="1"/>
    <n v="61.75"/>
    <n v="1638"/>
    <n v="0"/>
    <x v="1"/>
    <x v="1"/>
    <n v="630"/>
    <n v="530"/>
    <n v="430"/>
    <n v="0.62264291584993803"/>
    <n v="395"/>
    <n v="-1"/>
    <n v="407"/>
    <n v="-1"/>
    <n v="-1"/>
    <n v="-1"/>
    <n v="-1"/>
    <n v="0.27179999999999999"/>
    <n v="-0.4536"/>
    <n v="-0.2974"/>
    <n v="-0.74150000000000005"/>
    <n v="-0.86080000000000001"/>
    <n v="120000"/>
    <x v="1"/>
    <x v="0"/>
    <n v="530"/>
  </r>
  <r>
    <n v="941785"/>
    <x v="1"/>
    <d v="1993-02-08T00:00:00"/>
    <n v="78.599999999999994"/>
    <s v="cbse"/>
    <n v="2010"/>
    <n v="82.6"/>
    <s v="cbse"/>
    <n v="272"/>
    <x v="1"/>
    <x v="0"/>
    <x v="4"/>
    <n v="70"/>
    <n v="272"/>
    <n v="0"/>
    <x v="4"/>
    <x v="1"/>
    <n v="590"/>
    <n v="555"/>
    <n v="385"/>
    <n v="0.12569018223798101"/>
    <n v="-1"/>
    <n v="-1"/>
    <n v="407"/>
    <n v="284"/>
    <n v="-1"/>
    <n v="-1"/>
    <n v="-1"/>
    <n v="-0.87719999999999998"/>
    <n v="-0.62009999999999998"/>
    <n v="0.31740000000000002"/>
    <n v="-0.2344"/>
    <n v="1.4386000000000001"/>
    <n v="180000"/>
    <x v="1"/>
    <x v="0"/>
    <n v="510"/>
  </r>
  <r>
    <n v="353742"/>
    <x v="1"/>
    <d v="1990-12-27T00:00:00"/>
    <n v="76"/>
    <n v="0"/>
    <n v="2008"/>
    <n v="76"/>
    <n v="0"/>
    <n v="429"/>
    <x v="1"/>
    <x v="0"/>
    <x v="5"/>
    <n v="76.5"/>
    <n v="429"/>
    <n v="0"/>
    <x v="1"/>
    <x v="3"/>
    <n v="465"/>
    <n v="435"/>
    <n v="415"/>
    <n v="0.413838255788123"/>
    <n v="385"/>
    <n v="-1"/>
    <n v="-1"/>
    <n v="-1"/>
    <n v="-1"/>
    <n v="-1"/>
    <n v="-1"/>
    <n v="-0.4173"/>
    <n v="0.50080000000000002"/>
    <n v="-0.77939999999999998"/>
    <n v="0.5323"/>
    <n v="0.3049"/>
    <n v="370000"/>
    <x v="0"/>
    <x v="0"/>
    <n v="438.33333333333331"/>
  </r>
  <r>
    <n v="995191"/>
    <x v="1"/>
    <d v="1992-01-23T00:00:00"/>
    <n v="92.5"/>
    <s v="state board"/>
    <n v="2009"/>
    <n v="95.2"/>
    <s v="state board"/>
    <n v="8232"/>
    <x v="1"/>
    <x v="0"/>
    <x v="6"/>
    <n v="76"/>
    <n v="8232"/>
    <n v="0"/>
    <x v="6"/>
    <x v="0"/>
    <n v="395"/>
    <n v="455"/>
    <n v="485"/>
    <n v="-1"/>
    <n v="455"/>
    <n v="-1"/>
    <n v="-1"/>
    <n v="-1"/>
    <n v="-1"/>
    <n v="-1"/>
    <n v="-1"/>
    <n v="-0.44629999999999997"/>
    <n v="-0.62009999999999998"/>
    <n v="-0.6048"/>
    <n v="0.77980000000000005"/>
    <n v="-2.7768999999999999"/>
    <n v="190000"/>
    <x v="1"/>
    <x v="0"/>
    <n v="445"/>
  </r>
  <r>
    <n v="283113"/>
    <x v="1"/>
    <d v="1988-10-23T00:00:00"/>
    <n v="67"/>
    <s v="up board"/>
    <n v="2005"/>
    <n v="73"/>
    <s v="up board"/>
    <n v="4234"/>
    <x v="1"/>
    <x v="0"/>
    <x v="7"/>
    <n v="71.7"/>
    <n v="4234"/>
    <n v="0"/>
    <x v="1"/>
    <x v="2"/>
    <n v="425"/>
    <n v="495"/>
    <n v="635"/>
    <n v="0.34231489991181502"/>
    <n v="365"/>
    <n v="-1"/>
    <n v="-1"/>
    <n v="-1"/>
    <n v="-1"/>
    <n v="-1"/>
    <n v="-1"/>
    <n v="1.4374"/>
    <n v="0.81279999999999997"/>
    <n v="0.52690000000000003"/>
    <n v="0.29730000000000001"/>
    <n v="1.4501999999999999"/>
    <n v="305000"/>
    <x v="0"/>
    <x v="0"/>
    <n v="518.33333333333337"/>
  </r>
  <r>
    <n v="602344"/>
    <x v="1"/>
    <d v="1992-01-21T00:00:00"/>
    <n v="90.5"/>
    <s v="state board"/>
    <n v="2009"/>
    <n v="95.7"/>
    <s v="state board"/>
    <n v="1391"/>
    <x v="0"/>
    <x v="0"/>
    <x v="4"/>
    <n v="82.09"/>
    <n v="1391"/>
    <n v="1"/>
    <x v="6"/>
    <x v="0"/>
    <n v="510"/>
    <n v="680"/>
    <n v="780"/>
    <n v="0.97166349082088799"/>
    <n v="445"/>
    <n v="-1"/>
    <n v="-1"/>
    <n v="553"/>
    <n v="-1"/>
    <n v="-1"/>
    <n v="-1"/>
    <n v="0.27179999999999999"/>
    <n v="4.5900000000000003E-2"/>
    <n v="-0.6048"/>
    <n v="-0.2344"/>
    <n v="0.48049999999999998"/>
    <n v="450000"/>
    <x v="0"/>
    <x v="0"/>
    <n v="656.66666666666663"/>
  </r>
  <r>
    <n v="1083507"/>
    <x v="1"/>
    <d v="1992-05-22T00:00:00"/>
    <n v="72.12"/>
    <s v="state board"/>
    <n v="2009"/>
    <n v="78"/>
    <s v="state board"/>
    <n v="6884"/>
    <x v="1"/>
    <x v="0"/>
    <x v="6"/>
    <n v="75"/>
    <n v="6884"/>
    <n v="0"/>
    <x v="5"/>
    <x v="1"/>
    <n v="420"/>
    <n v="445"/>
    <n v="740"/>
    <n v="5.3160305282683701E-2"/>
    <n v="415"/>
    <n v="196"/>
    <n v="-1"/>
    <n v="-1"/>
    <n v="-1"/>
    <n v="-1"/>
    <n v="-1"/>
    <n v="-1.8825000000000001"/>
    <n v="4.5900000000000003E-2"/>
    <n v="-0.14369999999999999"/>
    <n v="1.9199999999999998E-2"/>
    <n v="-0.28589999999999999"/>
    <n v="345000"/>
    <x v="0"/>
    <x v="0"/>
    <n v="535"/>
  </r>
  <r>
    <n v="331083"/>
    <x v="1"/>
    <d v="1991-08-16T00:00:00"/>
    <n v="89.9"/>
    <s v="ssc"/>
    <n v="2008"/>
    <n v="90.1"/>
    <s v="ipe"/>
    <n v="9769"/>
    <x v="1"/>
    <x v="0"/>
    <x v="7"/>
    <n v="74.5"/>
    <n v="9769"/>
    <n v="1"/>
    <x v="6"/>
    <x v="3"/>
    <n v="525"/>
    <n v="455"/>
    <n v="515"/>
    <n v="0.48834797678271402"/>
    <n v="405"/>
    <n v="-1"/>
    <n v="-1"/>
    <n v="-1"/>
    <n v="-1"/>
    <n v="-1"/>
    <n v="-1"/>
    <n v="0.97370000000000001"/>
    <n v="0.96879999999999999"/>
    <n v="-1.0334000000000001"/>
    <n v="-1.4653"/>
    <n v="-0.28749999999999998"/>
    <n v="335000"/>
    <x v="0"/>
    <x v="0"/>
    <n v="498.33333333333331"/>
  </r>
  <r>
    <n v="1034763"/>
    <x v="1"/>
    <d v="1992-10-20T00:00:00"/>
    <n v="64.3"/>
    <s v="state board"/>
    <n v="2009"/>
    <n v="66.400000000000006"/>
    <s v="state board"/>
    <n v="7824"/>
    <x v="1"/>
    <x v="0"/>
    <x v="7"/>
    <n v="76.56"/>
    <n v="7824"/>
    <n v="0"/>
    <x v="1"/>
    <x v="0"/>
    <n v="580"/>
    <n v="480"/>
    <n v="405"/>
    <n v="0.62264291584993803"/>
    <n v="535"/>
    <n v="-1"/>
    <n v="407"/>
    <n v="-1"/>
    <n v="-1"/>
    <n v="-1"/>
    <n v="-1"/>
    <n v="1.7081"/>
    <n v="-1.9520999999999999"/>
    <n v="-1.3733"/>
    <n v="-1.7556"/>
    <n v="-1.0524"/>
    <n v="480000"/>
    <x v="0"/>
    <x v="0"/>
    <n v="488.33333333333331"/>
  </r>
  <r>
    <n v="608938"/>
    <x v="1"/>
    <d v="1991-05-25T00:00:00"/>
    <n v="86.4"/>
    <s v="cbse"/>
    <n v="2009"/>
    <n v="93.6"/>
    <s v="cbse"/>
    <n v="10950"/>
    <x v="0"/>
    <x v="0"/>
    <x v="4"/>
    <n v="72.3"/>
    <n v="10950"/>
    <n v="0"/>
    <x v="4"/>
    <x v="0"/>
    <n v="800"/>
    <n v="570"/>
    <n v="500"/>
    <n v="0.98652501902063805"/>
    <n v="-1"/>
    <n v="-1"/>
    <n v="-1"/>
    <n v="580"/>
    <n v="-1"/>
    <n v="-1"/>
    <n v="-1"/>
    <n v="-2.0261999999999998"/>
    <n v="-1.1195999999999999"/>
    <n v="-0.75849999999999995"/>
    <n v="-0.2344"/>
    <n v="-0.47760000000000002"/>
    <n v="600000"/>
    <x v="0"/>
    <x v="0"/>
    <n v="623.33333333333337"/>
  </r>
  <r>
    <n v="919264"/>
    <x v="1"/>
    <d v="1992-10-05T00:00:00"/>
    <n v="91.2"/>
    <s v="cbse"/>
    <n v="2010"/>
    <n v="80"/>
    <s v="cbse"/>
    <n v="48"/>
    <x v="0"/>
    <x v="0"/>
    <x v="6"/>
    <n v="79.42"/>
    <n v="48"/>
    <n v="1"/>
    <x v="0"/>
    <x v="1"/>
    <n v="765"/>
    <n v="645"/>
    <n v="855"/>
    <n v="0.33878634721952799"/>
    <n v="555"/>
    <n v="292"/>
    <n v="-1"/>
    <n v="-1"/>
    <n v="-1"/>
    <n v="286"/>
    <n v="-1"/>
    <n v="-0.30270000000000002"/>
    <n v="0.37890000000000001"/>
    <n v="-2.4491000000000001"/>
    <n v="-0.4879"/>
    <n v="-1.4356"/>
    <n v="325000"/>
    <x v="0"/>
    <x v="0"/>
    <n v="755"/>
  </r>
  <r>
    <n v="663821"/>
    <x v="1"/>
    <d v="1991-05-24T00:00:00"/>
    <n v="68.599999999999994"/>
    <s v="cbse"/>
    <n v="2008"/>
    <n v="59.2"/>
    <s v="cbse"/>
    <n v="4450"/>
    <x v="1"/>
    <x v="0"/>
    <x v="12"/>
    <n v="67.900000000000006"/>
    <n v="4450"/>
    <n v="0"/>
    <x v="1"/>
    <x v="7"/>
    <n v="275"/>
    <n v="350"/>
    <n v="400"/>
    <n v="0.16363092663110601"/>
    <n v="335"/>
    <n v="-1"/>
    <n v="-1"/>
    <n v="-1"/>
    <n v="313"/>
    <n v="-1"/>
    <n v="-1"/>
    <n v="1.4208000000000001"/>
    <n v="1.3778999999999999"/>
    <n v="1.0859000000000001"/>
    <n v="-1.7556"/>
    <n v="0.86370000000000002"/>
    <n v="180000"/>
    <x v="1"/>
    <x v="0"/>
    <n v="341.66666666666669"/>
  </r>
  <r>
    <n v="600127"/>
    <x v="1"/>
    <d v="1991-07-27T00:00:00"/>
    <n v="90"/>
    <s v="ssc board of andrapradesh"/>
    <n v="2009"/>
    <n v="89.4"/>
    <s v="board of intermediate education,andra pradesh"/>
    <n v="9767"/>
    <x v="1"/>
    <x v="0"/>
    <x v="12"/>
    <n v="77.849999999999994"/>
    <n v="9767"/>
    <n v="1"/>
    <x v="6"/>
    <x v="0"/>
    <n v="300"/>
    <n v="425"/>
    <n v="705"/>
    <n v="0.87550390734933703"/>
    <n v="355"/>
    <n v="266"/>
    <n v="-1"/>
    <n v="-1"/>
    <n v="516"/>
    <n v="-1"/>
    <n v="-1"/>
    <n v="0.12820000000000001"/>
    <n v="0.87839999999999996"/>
    <n v="-0.4511"/>
    <n v="0.2727"/>
    <n v="1.2470000000000001"/>
    <n v="325000"/>
    <x v="0"/>
    <x v="0"/>
    <n v="476.66666666666669"/>
  </r>
  <r>
    <n v="1232472"/>
    <x v="1"/>
    <d v="1992-07-01T00:00:00"/>
    <n v="85"/>
    <s v="cbse"/>
    <n v="2009"/>
    <n v="72"/>
    <s v="cbse"/>
    <n v="13881"/>
    <x v="1"/>
    <x v="0"/>
    <x v="6"/>
    <n v="69.8"/>
    <n v="13881"/>
    <n v="0"/>
    <x v="1"/>
    <x v="0"/>
    <n v="745"/>
    <n v="650"/>
    <n v="655"/>
    <n v="-1"/>
    <n v="445"/>
    <n v="-1"/>
    <n v="-1"/>
    <n v="-1"/>
    <n v="-1"/>
    <n v="-1"/>
    <n v="-1"/>
    <n v="1.7081"/>
    <n v="1.5444"/>
    <n v="0.93220000000000003"/>
    <n v="-2.2627000000000002"/>
    <n v="0.67210000000000003"/>
    <n v="220000"/>
    <x v="1"/>
    <x v="0"/>
    <n v="683.33333333333337"/>
  </r>
  <r>
    <n v="775846"/>
    <x v="1"/>
    <d v="1991-02-26T00:00:00"/>
    <n v="77.8"/>
    <s v="cbse"/>
    <n v="2008"/>
    <n v="76.599999999999994"/>
    <s v="cbse"/>
    <n v="3002"/>
    <x v="1"/>
    <x v="0"/>
    <x v="1"/>
    <n v="84"/>
    <n v="3002"/>
    <n v="0"/>
    <x v="10"/>
    <x v="0"/>
    <n v="500"/>
    <n v="495"/>
    <n v="680"/>
    <n v="0.99123062526287098"/>
    <n v="555"/>
    <n v="-1"/>
    <n v="592"/>
    <n v="-1"/>
    <n v="-1"/>
    <n v="-1"/>
    <n v="-1"/>
    <n v="0.12820000000000001"/>
    <n v="1.0448999999999999"/>
    <n v="0.93220000000000003"/>
    <n v="-0.995"/>
    <n v="-9.4299999999999995E-2"/>
    <n v="375000"/>
    <x v="0"/>
    <x v="0"/>
    <n v="558.33333333333337"/>
  </r>
  <r>
    <n v="451903"/>
    <x v="1"/>
    <d v="1991-07-05T00:00:00"/>
    <n v="73"/>
    <s v="stateboard"/>
    <n v="2008"/>
    <n v="81"/>
    <s v="stateboard"/>
    <n v="11283"/>
    <x v="1"/>
    <x v="0"/>
    <x v="1"/>
    <n v="81"/>
    <n v="11283"/>
    <n v="0"/>
    <x v="3"/>
    <x v="3"/>
    <n v="335"/>
    <n v="535"/>
    <n v="495"/>
    <n v="0.563267823666597"/>
    <n v="425"/>
    <n v="-1"/>
    <n v="-1"/>
    <n v="-1"/>
    <n v="-1"/>
    <n v="-1"/>
    <n v="-1"/>
    <n v="1.5919999999999901"/>
    <n v="0.81279999999999997"/>
    <n v="-0.34399999999999997"/>
    <n v="-0.17269999999999999"/>
    <n v="-5.0599999999999999E-2"/>
    <n v="300000"/>
    <x v="0"/>
    <x v="0"/>
    <n v="455"/>
  </r>
  <r>
    <n v="810702"/>
    <x v="1"/>
    <d v="1992-04-20T00:00:00"/>
    <n v="85.2"/>
    <s v="cbse"/>
    <n v="2009"/>
    <n v="79.599999999999994"/>
    <s v="cbse"/>
    <n v="64"/>
    <x v="1"/>
    <x v="0"/>
    <x v="21"/>
    <n v="65.3"/>
    <n v="64"/>
    <n v="0"/>
    <x v="1"/>
    <x v="1"/>
    <n v="380"/>
    <n v="440"/>
    <n v="415"/>
    <n v="0.493596387301038"/>
    <n v="315"/>
    <n v="324"/>
    <n v="-1"/>
    <n v="-1"/>
    <n v="-1"/>
    <n v="-1"/>
    <n v="-1"/>
    <n v="-1.54E-2"/>
    <n v="-1.2861"/>
    <n v="1.0859000000000001"/>
    <n v="0.77980000000000005"/>
    <n v="-9.4299999999999995E-2"/>
    <n v="180000"/>
    <x v="1"/>
    <x v="0"/>
    <n v="411.66666666666669"/>
  </r>
  <r>
    <n v="730050"/>
    <x v="1"/>
    <d v="1991-09-26T00:00:00"/>
    <n v="83"/>
    <s v="state board"/>
    <n v="2009"/>
    <n v="72"/>
    <s v="state board"/>
    <n v="11153"/>
    <x v="1"/>
    <x v="0"/>
    <x v="22"/>
    <n v="75"/>
    <n v="11153"/>
    <n v="1"/>
    <x v="5"/>
    <x v="0"/>
    <n v="380"/>
    <n v="595"/>
    <n v="680"/>
    <n v="0.124502074009537"/>
    <n v="-1"/>
    <n v="233"/>
    <n v="-1"/>
    <n v="-1"/>
    <n v="-1"/>
    <n v="-1"/>
    <n v="-1"/>
    <n v="0.70269999999999999"/>
    <n v="0.21240000000000001"/>
    <n v="0.93220000000000003"/>
    <n v="0.90659999999999996"/>
    <n v="-0.28589999999999999"/>
    <n v="220000"/>
    <x v="1"/>
    <x v="0"/>
    <n v="551.66666666666663"/>
  </r>
  <r>
    <n v="1026621"/>
    <x v="0"/>
    <d v="1992-04-30T00:00:00"/>
    <n v="88"/>
    <s v="state board"/>
    <n v="2010"/>
    <n v="88"/>
    <s v="state board"/>
    <n v="9282"/>
    <x v="1"/>
    <x v="0"/>
    <x v="1"/>
    <n v="70.12"/>
    <n v="9282"/>
    <n v="0"/>
    <x v="7"/>
    <x v="1"/>
    <n v="710"/>
    <n v="605"/>
    <n v="605"/>
    <n v="0.74475835400893897"/>
    <n v="405"/>
    <n v="-1"/>
    <n v="438"/>
    <n v="-1"/>
    <n v="-1"/>
    <n v="-1"/>
    <n v="-1"/>
    <n v="0.55910000000000004"/>
    <n v="1.2114"/>
    <n v="1.8543000000000001"/>
    <n v="0.1459"/>
    <n v="9.7299999999999998E-2"/>
    <n v="300000"/>
    <x v="0"/>
    <x v="0"/>
    <n v="640"/>
  </r>
  <r>
    <n v="1261955"/>
    <x v="1"/>
    <d v="1993-10-06T00:00:00"/>
    <n v="82.14"/>
    <s v="icse"/>
    <n v="2010"/>
    <n v="81.260000000000005"/>
    <s v="icse"/>
    <n v="4971"/>
    <x v="1"/>
    <x v="0"/>
    <x v="1"/>
    <n v="67.540000000000006"/>
    <n v="4971"/>
    <n v="0"/>
    <x v="1"/>
    <x v="1"/>
    <n v="665"/>
    <n v="630"/>
    <n v="500"/>
    <n v="0.91686996110361896"/>
    <n v="555"/>
    <n v="-1"/>
    <n v="-1"/>
    <n v="-1"/>
    <n v="-1"/>
    <n v="-1"/>
    <n v="-1"/>
    <n v="-1.1644000000000001"/>
    <n v="-0.1206"/>
    <n v="-1.3733"/>
    <n v="1.9199999999999998E-2"/>
    <n v="9.7299999999999998E-2"/>
    <n v="225000"/>
    <x v="1"/>
    <x v="0"/>
    <n v="598.33333333333337"/>
  </r>
  <r>
    <n v="244558"/>
    <x v="0"/>
    <d v="1990-07-16T00:00:00"/>
    <n v="90.26"/>
    <n v="0"/>
    <n v="2007"/>
    <n v="82.7"/>
    <n v="0"/>
    <n v="3427"/>
    <x v="1"/>
    <x v="0"/>
    <x v="12"/>
    <n v="88.6"/>
    <n v="3427"/>
    <n v="0"/>
    <x v="10"/>
    <x v="2"/>
    <n v="475"/>
    <n v="605"/>
    <n v="625"/>
    <n v="0.82466640067133201"/>
    <n v="455"/>
    <n v="400"/>
    <n v="-1"/>
    <n v="-1"/>
    <n v="-1"/>
    <n v="-1"/>
    <n v="-1"/>
    <n v="0.81920000000000004"/>
    <n v="-0.1232"/>
    <n v="-0.34399999999999997"/>
    <n v="-0.17269999999999999"/>
    <n v="1.1343000000000001"/>
    <n v="650000"/>
    <x v="2"/>
    <x v="0"/>
    <n v="568.33333333333337"/>
  </r>
  <r>
    <n v="814679"/>
    <x v="1"/>
    <d v="1989-12-31T00:00:00"/>
    <n v="75"/>
    <s v="state board"/>
    <n v="2007"/>
    <n v="59.6"/>
    <s v="state board"/>
    <n v="6389"/>
    <x v="1"/>
    <x v="0"/>
    <x v="12"/>
    <n v="61.51"/>
    <n v="6389"/>
    <n v="1"/>
    <x v="15"/>
    <x v="2"/>
    <n v="520"/>
    <n v="425"/>
    <n v="385"/>
    <n v="0.55738950564608802"/>
    <n v="315"/>
    <n v="324"/>
    <n v="-1"/>
    <n v="-1"/>
    <n v="420"/>
    <n v="-1"/>
    <n v="-1"/>
    <n v="0.27179999999999999"/>
    <n v="-0.1206"/>
    <n v="0.47110000000000002"/>
    <n v="-0.61470000000000002"/>
    <n v="-0.28589999999999999"/>
    <n v="120000"/>
    <x v="1"/>
    <x v="0"/>
    <n v="443.33333333333331"/>
  </r>
  <r>
    <n v="641821"/>
    <x v="1"/>
    <d v="1991-06-09T00:00:00"/>
    <n v="70.8"/>
    <s v="cbse"/>
    <n v="2008"/>
    <n v="65.2"/>
    <s v="cbse"/>
    <n v="1622"/>
    <x v="1"/>
    <x v="0"/>
    <x v="21"/>
    <n v="72.5"/>
    <n v="1622"/>
    <n v="0"/>
    <x v="13"/>
    <x v="0"/>
    <n v="405"/>
    <n v="520"/>
    <n v="530"/>
    <n v="0.37605958665154499"/>
    <n v="315"/>
    <n v="300"/>
    <n v="-1"/>
    <n v="-1"/>
    <n v="-1"/>
    <n v="-1"/>
    <n v="-1"/>
    <n v="-1.54E-2"/>
    <n v="-1.1195999999999999"/>
    <n v="0.62480000000000002"/>
    <n v="-0.4879"/>
    <n v="-1.4356"/>
    <n v="180000"/>
    <x v="1"/>
    <x v="0"/>
    <n v="485"/>
  </r>
  <r>
    <n v="356498"/>
    <x v="1"/>
    <d v="1991-06-09T00:00:00"/>
    <n v="79.8"/>
    <n v="0"/>
    <n v="2008"/>
    <n v="77"/>
    <n v="0"/>
    <n v="4368"/>
    <x v="1"/>
    <x v="0"/>
    <x v="5"/>
    <n v="81.599999999999994"/>
    <n v="4368"/>
    <n v="0"/>
    <x v="10"/>
    <x v="3"/>
    <n v="515"/>
    <n v="445"/>
    <n v="495"/>
    <n v="0.79358061454850604"/>
    <n v="495"/>
    <n v="-1"/>
    <n v="-1"/>
    <n v="-1"/>
    <n v="-1"/>
    <n v="-1"/>
    <n v="-1"/>
    <n v="0.66459999999999997"/>
    <n v="1.9048"/>
    <n v="2.1234000000000002"/>
    <n v="3.3525"/>
    <n v="1.1343000000000001"/>
    <n v="445000"/>
    <x v="0"/>
    <x v="0"/>
    <n v="485"/>
  </r>
  <r>
    <n v="309214"/>
    <x v="1"/>
    <d v="1992-04-02T00:00:00"/>
    <n v="78.599999999999994"/>
    <s v="cbse"/>
    <n v="2009"/>
    <n v="70.2"/>
    <s v="cbse"/>
    <n v="5904"/>
    <x v="1"/>
    <x v="0"/>
    <x v="1"/>
    <n v="73.040000000000006"/>
    <n v="5904"/>
    <n v="0"/>
    <x v="1"/>
    <x v="0"/>
    <n v="435"/>
    <n v="555"/>
    <n v="565"/>
    <n v="0.48834797678271402"/>
    <n v="405"/>
    <n v="-1"/>
    <n v="-1"/>
    <n v="-1"/>
    <n v="-1"/>
    <n v="-1"/>
    <n v="-1"/>
    <n v="-0.4173"/>
    <n v="-0.74729999999999996"/>
    <n v="0.81710000000000005"/>
    <n v="-0.52529999999999999"/>
    <n v="-0.76149999999999995"/>
    <n v="420000"/>
    <x v="0"/>
    <x v="0"/>
    <n v="518.33333333333337"/>
  </r>
  <r>
    <n v="1175511"/>
    <x v="1"/>
    <d v="1993-06-06T00:00:00"/>
    <n v="68"/>
    <s v="cbse"/>
    <n v="2010"/>
    <n v="59"/>
    <s v="cbse"/>
    <n v="16674"/>
    <x v="1"/>
    <x v="2"/>
    <x v="8"/>
    <n v="73"/>
    <n v="16674"/>
    <n v="0"/>
    <x v="4"/>
    <x v="5"/>
    <n v="545"/>
    <n v="530"/>
    <n v="500"/>
    <n v="8.0055281340549497E-2"/>
    <n v="345"/>
    <n v="-1"/>
    <n v="253"/>
    <n v="-1"/>
    <n v="-1"/>
    <n v="-1"/>
    <n v="-1"/>
    <n v="-3.3188"/>
    <n v="-1.6191"/>
    <n v="-3.5249999999999999"/>
    <n v="0.2727"/>
    <n v="-0.47760000000000002"/>
    <n v="280000"/>
    <x v="1"/>
    <x v="0"/>
    <n v="525"/>
  </r>
  <r>
    <n v="1007916"/>
    <x v="0"/>
    <d v="1992-03-07T00:00:00"/>
    <n v="66.33"/>
    <s v="state board"/>
    <n v="2009"/>
    <n v="60"/>
    <s v="state board"/>
    <n v="279"/>
    <x v="1"/>
    <x v="0"/>
    <x v="1"/>
    <n v="67.38"/>
    <n v="279"/>
    <n v="0"/>
    <x v="1"/>
    <x v="0"/>
    <n v="580"/>
    <n v="595"/>
    <n v="520"/>
    <n v="0.276047228046856"/>
    <n v="345"/>
    <n v="-1"/>
    <n v="-1"/>
    <n v="-1"/>
    <n v="-1"/>
    <n v="-1"/>
    <n v="-1"/>
    <n v="-1.54E-2"/>
    <n v="4.5900000000000003E-2"/>
    <n v="0.93220000000000003"/>
    <n v="-0.1076"/>
    <n v="-1.244"/>
    <n v="220000"/>
    <x v="1"/>
    <x v="0"/>
    <n v="565"/>
  </r>
  <r>
    <n v="619660"/>
    <x v="1"/>
    <d v="1990-01-02T00:00:00"/>
    <n v="69.849999999999994"/>
    <s v="state board"/>
    <n v="2008"/>
    <n v="64.599999999999994"/>
    <s v="state board"/>
    <n v="275"/>
    <x v="1"/>
    <x v="0"/>
    <x v="12"/>
    <n v="79.599999999999994"/>
    <n v="275"/>
    <n v="1"/>
    <x v="9"/>
    <x v="0"/>
    <n v="380"/>
    <n v="485"/>
    <n v="705"/>
    <n v="0.83762072571425705"/>
    <n v="375"/>
    <n v="-1"/>
    <n v="-1"/>
    <n v="-1"/>
    <n v="500"/>
    <n v="-1"/>
    <n v="-1"/>
    <n v="-0.73350000000000004"/>
    <n v="-0.62009999999999998"/>
    <n v="-1.2196"/>
    <n v="-0.61470000000000002"/>
    <n v="-1.244"/>
    <n v="300000"/>
    <x v="0"/>
    <x v="0"/>
    <n v="523.33333333333337"/>
  </r>
  <r>
    <n v="329618"/>
    <x v="1"/>
    <d v="1990-10-20T00:00:00"/>
    <n v="83.25"/>
    <s v="wbbse"/>
    <n v="2008"/>
    <n v="79.8"/>
    <s v="wbchse"/>
    <n v="253"/>
    <x v="1"/>
    <x v="0"/>
    <x v="10"/>
    <n v="71.31"/>
    <n v="253"/>
    <n v="1"/>
    <x v="5"/>
    <x v="3"/>
    <n v="315"/>
    <n v="625"/>
    <n v="605"/>
    <n v="0.96060325199705299"/>
    <n v="-1"/>
    <n v="466"/>
    <n v="-1"/>
    <n v="-1"/>
    <n v="-1"/>
    <n v="-1"/>
    <n v="-1"/>
    <n v="-1.1128"/>
    <n v="-1.0592999999999999"/>
    <n v="-0.34399999999999997"/>
    <n v="-0.17277000000000001"/>
    <n v="-2.1833"/>
    <n v="370000"/>
    <x v="0"/>
    <x v="0"/>
    <n v="515"/>
  </r>
  <r>
    <n v="267047"/>
    <x v="1"/>
    <d v="1985-07-07T00:00:00"/>
    <n v="62"/>
    <s v="hbse"/>
    <n v="2004"/>
    <n v="59.4"/>
    <s v="hbse"/>
    <n v="7564"/>
    <x v="1"/>
    <x v="0"/>
    <x v="5"/>
    <n v="60"/>
    <n v="7564"/>
    <n v="0"/>
    <x v="8"/>
    <x v="2"/>
    <n v="365"/>
    <n v="365"/>
    <n v="395"/>
    <n v="0.16563309151247599"/>
    <n v="305"/>
    <n v="-1"/>
    <n v="-1"/>
    <n v="-1"/>
    <n v="-1"/>
    <n v="-1"/>
    <n v="-1"/>
    <n v="-0.57189999999999996"/>
    <n v="-1.5273000000000001"/>
    <n v="-0.34399999999999997"/>
    <n v="1.3549"/>
    <n v="-1.2354000000000001"/>
    <n v="150000"/>
    <x v="1"/>
    <x v="0"/>
    <n v="375"/>
  </r>
  <r>
    <n v="1240138"/>
    <x v="1"/>
    <d v="1990-12-22T00:00:00"/>
    <n v="73.599999999999994"/>
    <s v="cbse"/>
    <n v="2008"/>
    <n v="68.2"/>
    <s v="cbse"/>
    <n v="7956"/>
    <x v="1"/>
    <x v="0"/>
    <x v="2"/>
    <n v="65.8"/>
    <n v="7956"/>
    <n v="0"/>
    <x v="2"/>
    <x v="3"/>
    <n v="640"/>
    <n v="595"/>
    <n v="535"/>
    <n v="0.60553355234678297"/>
    <n v="435"/>
    <n v="-1"/>
    <n v="-1"/>
    <n v="-1"/>
    <n v="-1"/>
    <n v="356"/>
    <n v="-1"/>
    <n v="0.12820000000000001"/>
    <n v="0.87839999999999996"/>
    <n v="0.31740000000000002"/>
    <n v="-1.1217999999999999"/>
    <n v="9.7299999999999998E-2"/>
    <n v="300000"/>
    <x v="0"/>
    <x v="0"/>
    <n v="590"/>
  </r>
  <r>
    <n v="215739"/>
    <x v="1"/>
    <d v="1989-04-07T00:00:00"/>
    <n v="78.8"/>
    <s v="cbse"/>
    <n v="2006"/>
    <n v="74.8"/>
    <s v="cbse"/>
    <n v="5026"/>
    <x v="1"/>
    <x v="0"/>
    <x v="4"/>
    <n v="70"/>
    <n v="5026"/>
    <n v="0"/>
    <x v="10"/>
    <x v="2"/>
    <n v="695"/>
    <n v="475"/>
    <n v="575"/>
    <n v="0.206710618336758"/>
    <n v="435"/>
    <n v="-1"/>
    <n v="-1"/>
    <n v="313"/>
    <n v="-1"/>
    <n v="-1"/>
    <n v="-1"/>
    <n v="-1.9629000000000001"/>
    <n v="-0.74729999999999996"/>
    <n v="-1.9404999999999999"/>
    <n v="0.29730000000000001"/>
    <n v="0.18640000000000001"/>
    <n v="390000"/>
    <x v="0"/>
    <x v="0"/>
    <n v="581.66666666666663"/>
  </r>
  <r>
    <n v="817804"/>
    <x v="1"/>
    <d v="1993-01-21T00:00:00"/>
    <n v="81.599999999999994"/>
    <s v="state board"/>
    <n v="2010"/>
    <n v="77"/>
    <s v="state board"/>
    <n v="6566"/>
    <x v="1"/>
    <x v="0"/>
    <x v="6"/>
    <n v="66.459999999999994"/>
    <n v="6566"/>
    <n v="1"/>
    <x v="9"/>
    <x v="1"/>
    <n v="465"/>
    <n v="470"/>
    <n v="500"/>
    <n v="0.64938971484669095"/>
    <n v="-1"/>
    <n v="356"/>
    <n v="-1"/>
    <n v="-1"/>
    <n v="-1"/>
    <n v="-1"/>
    <n v="-1"/>
    <n v="0.70269999999999999"/>
    <n v="0.21240000000000001"/>
    <n v="-0.4511"/>
    <n v="-0.1076"/>
    <n v="-0.28589999999999999"/>
    <n v="145000"/>
    <x v="1"/>
    <x v="0"/>
    <n v="478.33333333333331"/>
  </r>
  <r>
    <n v="662113"/>
    <x v="1"/>
    <d v="1990-11-05T00:00:00"/>
    <n v="71"/>
    <s v="state board"/>
    <n v="2008"/>
    <n v="63"/>
    <s v="state board"/>
    <n v="13040"/>
    <x v="1"/>
    <x v="0"/>
    <x v="10"/>
    <n v="79.900000000000006"/>
    <n v="13040"/>
    <n v="1"/>
    <x v="5"/>
    <x v="0"/>
    <n v="395"/>
    <n v="510"/>
    <n v="590"/>
    <n v="0.66183447584007105"/>
    <n v="-1"/>
    <n v="-1"/>
    <n v="-1"/>
    <n v="-1"/>
    <n v="446"/>
    <n v="-1"/>
    <n v="-1"/>
    <n v="0.55910000000000004"/>
    <n v="0.21240000000000001"/>
    <n v="0.77849999999999997"/>
    <n v="0.5262"/>
    <n v="-1.6273"/>
    <n v="180000"/>
    <x v="1"/>
    <x v="0"/>
    <n v="498.33333333333331"/>
  </r>
  <r>
    <n v="678842"/>
    <x v="1"/>
    <d v="1989-07-20T00:00:00"/>
    <n v="65.5"/>
    <s v="state board"/>
    <n v="2007"/>
    <n v="66"/>
    <s v="state board"/>
    <n v="1875"/>
    <x v="1"/>
    <x v="0"/>
    <x v="1"/>
    <n v="68.58"/>
    <n v="1875"/>
    <n v="0"/>
    <x v="1"/>
    <x v="2"/>
    <n v="675"/>
    <n v="580"/>
    <n v="515"/>
    <n v="-1"/>
    <n v="-1"/>
    <n v="-1"/>
    <n v="-1"/>
    <n v="-1"/>
    <n v="-1"/>
    <n v="-1"/>
    <n v="-1"/>
    <n v="0.12820000000000001"/>
    <n v="-0.28710000000000002"/>
    <n v="-0.2974"/>
    <n v="-0.1076"/>
    <n v="-0.47760000000000002"/>
    <n v="240000"/>
    <x v="1"/>
    <x v="0"/>
    <n v="590"/>
  </r>
  <r>
    <n v="333860"/>
    <x v="0"/>
    <d v="1990-03-22T00:00:00"/>
    <n v="76"/>
    <s v="ssc"/>
    <n v="2008"/>
    <n v="81"/>
    <s v="ssc"/>
    <n v="11168"/>
    <x v="1"/>
    <x v="0"/>
    <x v="19"/>
    <n v="77"/>
    <n v="11168"/>
    <n v="1"/>
    <x v="6"/>
    <x v="3"/>
    <n v="395"/>
    <n v="395"/>
    <n v="535"/>
    <n v="0.607034038145014"/>
    <n v="335"/>
    <n v="-1"/>
    <n v="-1"/>
    <n v="409"/>
    <n v="-1"/>
    <n v="-1"/>
    <n v="-1"/>
    <n v="-0.88099999999999901"/>
    <n v="-0.90329999999999999"/>
    <n v="-0.70679999999999998"/>
    <n v="-0.40776999999999902"/>
    <n v="0.34439999999999998"/>
    <n v="180000"/>
    <x v="1"/>
    <x v="0"/>
    <n v="441.66666666666669"/>
  </r>
  <r>
    <n v="1149330"/>
    <x v="0"/>
    <d v="1992-03-07T00:00:00"/>
    <n v="76"/>
    <s v="state board"/>
    <n v="2009"/>
    <n v="68.7"/>
    <s v="state board"/>
    <n v="10998"/>
    <x v="1"/>
    <x v="0"/>
    <x v="6"/>
    <n v="77.7"/>
    <n v="10998"/>
    <n v="1"/>
    <x v="6"/>
    <x v="0"/>
    <n v="350"/>
    <n v="340"/>
    <n v="440"/>
    <n v="-1"/>
    <n v="355"/>
    <n v="-1"/>
    <n v="315"/>
    <n v="-1"/>
    <n v="-1"/>
    <n v="-1"/>
    <n v="-1"/>
    <n v="-0.30270000000000002"/>
    <n v="0.37890000000000001"/>
    <n v="0.31740000000000002"/>
    <n v="0.90659999999999996"/>
    <n v="0.28889999999999999"/>
    <n v="120000"/>
    <x v="1"/>
    <x v="0"/>
    <n v="376.66666666666669"/>
  </r>
  <r>
    <n v="1248250"/>
    <x v="1"/>
    <d v="1988-09-05T00:00:00"/>
    <n v="53"/>
    <s v="state board"/>
    <n v="2006"/>
    <n v="49"/>
    <s v="state board"/>
    <n v="5807"/>
    <x v="1"/>
    <x v="2"/>
    <x v="8"/>
    <n v="78"/>
    <n v="5807"/>
    <n v="0"/>
    <x v="13"/>
    <x v="0"/>
    <n v="385"/>
    <n v="435"/>
    <n v="320"/>
    <n v="0.23780283983757"/>
    <n v="375"/>
    <n v="-1"/>
    <n v="315"/>
    <n v="-1"/>
    <n v="-1"/>
    <n v="-1"/>
    <n v="-1"/>
    <n v="0.84630000000000005"/>
    <n v="0.21240000000000001"/>
    <n v="0.93220000000000003"/>
    <n v="1.9199999999999998E-2"/>
    <n v="0.86370000000000002"/>
    <n v="185000"/>
    <x v="1"/>
    <x v="0"/>
    <n v="380"/>
  </r>
  <r>
    <n v="51094"/>
    <x v="1"/>
    <d v="1989-01-24T00:00:00"/>
    <n v="81"/>
    <s v="matriculation"/>
    <n v="2006"/>
    <n v="78"/>
    <s v="state board"/>
    <n v="439"/>
    <x v="1"/>
    <x v="0"/>
    <x v="6"/>
    <n v="73"/>
    <n v="439"/>
    <n v="1"/>
    <x v="3"/>
    <x v="4"/>
    <n v="335"/>
    <n v="355"/>
    <n v="415"/>
    <n v="0.82466640067133201"/>
    <n v="-1"/>
    <n v="400"/>
    <n v="-1"/>
    <n v="-1"/>
    <n v="-1"/>
    <n v="-1"/>
    <n v="-1"/>
    <n v="-0.26279999999999998"/>
    <n v="0.50080000000000002"/>
    <n v="-1.2148000000000001"/>
    <n v="1.4723999999999999"/>
    <n v="-0.1295"/>
    <n v="400000"/>
    <x v="0"/>
    <x v="0"/>
    <n v="368.33333333333331"/>
  </r>
  <r>
    <n v="693533"/>
    <x v="1"/>
    <d v="1989-10-02T00:00:00"/>
    <n v="78.8"/>
    <s v="cbse"/>
    <n v="2008"/>
    <n v="71.599999999999994"/>
    <s v="state board"/>
    <n v="4971"/>
    <x v="1"/>
    <x v="0"/>
    <x v="6"/>
    <n v="73"/>
    <n v="4971"/>
    <n v="0"/>
    <x v="1"/>
    <x v="0"/>
    <n v="790"/>
    <n v="570"/>
    <n v="750"/>
    <n v="0.99526570569548001"/>
    <n v="-1"/>
    <n v="533"/>
    <n v="-1"/>
    <n v="-1"/>
    <n v="-1"/>
    <n v="366"/>
    <n v="-1"/>
    <n v="0.27179999999999999"/>
    <n v="1.2114"/>
    <n v="0.16370000000000001"/>
    <n v="-0.995"/>
    <n v="0.48049999999999998"/>
    <n v="315000"/>
    <x v="0"/>
    <x v="0"/>
    <n v="703.33333333333337"/>
  </r>
  <r>
    <n v="1219098"/>
    <x v="1"/>
    <d v="1990-09-27T00:00:00"/>
    <n v="73.5"/>
    <s v="state board"/>
    <n v="2008"/>
    <n v="67"/>
    <s v="state board"/>
    <n v="2921"/>
    <x v="1"/>
    <x v="0"/>
    <x v="6"/>
    <n v="77"/>
    <n v="2921"/>
    <n v="0"/>
    <x v="5"/>
    <x v="0"/>
    <n v="510"/>
    <n v="590"/>
    <n v="510"/>
    <n v="0.33878634721952799"/>
    <n v="445"/>
    <n v="292"/>
    <n v="-1"/>
    <n v="-1"/>
    <n v="-1"/>
    <n v="-1"/>
    <n v="-1"/>
    <n v="0.41549999999999998"/>
    <n v="0.71189999999999998"/>
    <n v="-0.2974"/>
    <n v="-0.36120000000000002"/>
    <n v="9.7299999999999998E-2"/>
    <n v="265000"/>
    <x v="1"/>
    <x v="0"/>
    <n v="536.66666666666663"/>
  </r>
  <r>
    <n v="906387"/>
    <x v="1"/>
    <d v="1992-02-26T00:00:00"/>
    <n v="72"/>
    <s v="cbse"/>
    <n v="2010"/>
    <n v="59.9"/>
    <s v="cbse"/>
    <n v="67"/>
    <x v="1"/>
    <x v="0"/>
    <x v="5"/>
    <n v="63"/>
    <n v="67"/>
    <n v="0"/>
    <x v="1"/>
    <x v="1"/>
    <n v="440"/>
    <n v="450"/>
    <n v="395"/>
    <n v="0.99123062526287098"/>
    <n v="385"/>
    <n v="-1"/>
    <n v="592"/>
    <n v="-1"/>
    <n v="-1"/>
    <n v="-1"/>
    <n v="-1"/>
    <n v="-0.44629999999999997"/>
    <n v="0.37890000000000001"/>
    <n v="0.62480000000000002"/>
    <n v="1.5404"/>
    <n v="0.67210000000000003"/>
    <n v="120000"/>
    <x v="1"/>
    <x v="0"/>
    <n v="428.33333333333331"/>
  </r>
  <r>
    <n v="342610"/>
    <x v="1"/>
    <d v="1990-05-05T00:00:00"/>
    <n v="72"/>
    <n v="0"/>
    <n v="2008"/>
    <n v="68"/>
    <n v="0"/>
    <n v="2563"/>
    <x v="1"/>
    <x v="0"/>
    <x v="5"/>
    <n v="68"/>
    <n v="2563"/>
    <n v="0"/>
    <x v="14"/>
    <x v="3"/>
    <n v="485"/>
    <n v="385"/>
    <n v="365"/>
    <n v="0.63597875645679403"/>
    <n v="445"/>
    <n v="-1"/>
    <n v="-1"/>
    <n v="-1"/>
    <n v="-1"/>
    <n v="-1"/>
    <n v="-1"/>
    <n v="1.4374"/>
    <n v="1.1248"/>
    <n v="-0.48909999999999998"/>
    <n v="0.17982999999999999"/>
    <n v="0.34439999999999998"/>
    <n v="475000"/>
    <x v="0"/>
    <x v="0"/>
    <n v="411.66666666666669"/>
  </r>
  <r>
    <n v="536761"/>
    <x v="1"/>
    <d v="1991-06-23T00:00:00"/>
    <n v="80"/>
    <s v="bse"/>
    <n v="2008"/>
    <n v="63.83"/>
    <s v="chse"/>
    <n v="124"/>
    <x v="1"/>
    <x v="0"/>
    <x v="5"/>
    <n v="76.44"/>
    <n v="124"/>
    <n v="0"/>
    <x v="10"/>
    <x v="0"/>
    <n v="500"/>
    <n v="555"/>
    <n v="470"/>
    <n v="0.94211655148500795"/>
    <n v="575"/>
    <n v="-1"/>
    <n v="-1"/>
    <n v="-1"/>
    <n v="-1"/>
    <n v="-1"/>
    <n v="-1"/>
    <n v="-0.4173"/>
    <n v="0.81279999999999997"/>
    <n v="-1.5051000000000001"/>
    <n v="6.2300000000000001E-2"/>
    <n v="-0.52449999999999997"/>
    <n v="360000"/>
    <x v="0"/>
    <x v="0"/>
    <n v="508.33333333333331"/>
  </r>
  <r>
    <n v="649731"/>
    <x v="1"/>
    <d v="1990-06-17T00:00:00"/>
    <n v="80.16"/>
    <s v="state board"/>
    <n v="2008"/>
    <n v="65.83"/>
    <s v="state board"/>
    <n v="2110"/>
    <x v="1"/>
    <x v="0"/>
    <x v="13"/>
    <n v="72.73"/>
    <n v="2110"/>
    <n v="0"/>
    <x v="9"/>
    <x v="3"/>
    <n v="380"/>
    <n v="545"/>
    <n v="445"/>
    <n v="0.73579570922465598"/>
    <n v="475"/>
    <n v="-1"/>
    <n v="-1"/>
    <n v="-1"/>
    <n v="-1"/>
    <n v="-1"/>
    <n v="-1"/>
    <n v="-0.159"/>
    <n v="-1.4525999999999999"/>
    <n v="-0.4511"/>
    <n v="0.1459"/>
    <n v="-0.47760000000000002"/>
    <n v="420000"/>
    <x v="0"/>
    <x v="0"/>
    <n v="456.66666666666669"/>
  </r>
  <r>
    <n v="843047"/>
    <x v="0"/>
    <d v="1989-11-03T00:00:00"/>
    <n v="69"/>
    <s v="state board"/>
    <n v="2007"/>
    <n v="82"/>
    <s v="state board"/>
    <n v="11516"/>
    <x v="1"/>
    <x v="0"/>
    <x v="1"/>
    <n v="73"/>
    <n v="11516"/>
    <n v="0"/>
    <x v="8"/>
    <x v="3"/>
    <n v="300"/>
    <n v="560"/>
    <n v="605"/>
    <n v="0.35653648772447499"/>
    <n v="485"/>
    <n v="-1"/>
    <n v="346"/>
    <n v="-1"/>
    <n v="-1"/>
    <n v="-1"/>
    <n v="-1"/>
    <n v="1.5644"/>
    <n v="1.3778999999999999"/>
    <n v="1.3933"/>
    <n v="0.39950000000000002"/>
    <n v="1.6302000000000001"/>
    <n v="200000"/>
    <x v="1"/>
    <x v="0"/>
    <n v="488.33333333333331"/>
  </r>
  <r>
    <n v="133153"/>
    <x v="1"/>
    <d v="1989-01-14T00:00:00"/>
    <n v="74.53"/>
    <s v="maharashtra board"/>
    <n v="2006"/>
    <n v="84.53"/>
    <s v="maharashtra board"/>
    <n v="1358"/>
    <x v="1"/>
    <x v="0"/>
    <x v="7"/>
    <n v="63"/>
    <n v="1358"/>
    <n v="1"/>
    <x v="2"/>
    <x v="4"/>
    <n v="705"/>
    <n v="565"/>
    <n v="605"/>
    <n v="0.96090308716316397"/>
    <n v="595"/>
    <n v="-1"/>
    <n v="-1"/>
    <n v="-1"/>
    <n v="-1"/>
    <n v="-1"/>
    <n v="-1"/>
    <n v="-2.2719999999999998"/>
    <n v="0.65680000000000005"/>
    <n v="0.2366"/>
    <n v="-1.2302999999999999"/>
    <n v="-0.44550000000000001"/>
    <n v="555000"/>
    <x v="0"/>
    <x v="0"/>
    <n v="625"/>
  </r>
  <r>
    <n v="135273"/>
    <x v="1"/>
    <d v="1989-06-26T00:00:00"/>
    <n v="86.5"/>
    <n v="0"/>
    <n v="2006"/>
    <n v="91"/>
    <n v="0"/>
    <n v="1429"/>
    <x v="1"/>
    <x v="0"/>
    <x v="7"/>
    <n v="72.23"/>
    <n v="1429"/>
    <n v="1"/>
    <x v="6"/>
    <x v="4"/>
    <n v="595"/>
    <n v="635"/>
    <n v="595"/>
    <n v="0.99858823894678805"/>
    <n v="725"/>
    <n v="-1"/>
    <n v="-1"/>
    <n v="-1"/>
    <n v="-1"/>
    <n v="-1"/>
    <n v="-1"/>
    <n v="-3.1993999999999998"/>
    <n v="-0.27929999999999999"/>
    <n v="-1.7954000000000001"/>
    <n v="0.4148"/>
    <n v="-1.2354000000000001"/>
    <n v="615000"/>
    <x v="2"/>
    <x v="0"/>
    <n v="608.33333333333337"/>
  </r>
  <r>
    <n v="263859"/>
    <x v="1"/>
    <d v="1988-06-01T00:00:00"/>
    <n v="73"/>
    <n v="0"/>
    <n v="2004"/>
    <n v="68.69"/>
    <n v="0"/>
    <n v="2513"/>
    <x v="1"/>
    <x v="0"/>
    <x v="4"/>
    <n v="65.66"/>
    <n v="2513"/>
    <n v="0"/>
    <x v="12"/>
    <x v="2"/>
    <n v="355"/>
    <n v="455"/>
    <n v="415"/>
    <n v="0.206710618336758"/>
    <n v="-1"/>
    <n v="-1"/>
    <n v="-1"/>
    <n v="313"/>
    <n v="-1"/>
    <n v="-1"/>
    <n v="-1"/>
    <n v="0.66459999999999997"/>
    <n v="0.65680000000000005"/>
    <n v="1.1073999999999999"/>
    <n v="-5.5199999999999999E-2"/>
    <n v="0.97629999999999995"/>
    <n v="450000"/>
    <x v="0"/>
    <x v="0"/>
    <n v="408.33333333333331"/>
  </r>
  <r>
    <n v="329604"/>
    <x v="1"/>
    <d v="1990-04-11T00:00:00"/>
    <n v="79"/>
    <n v="0"/>
    <n v="2008"/>
    <n v="85.4"/>
    <n v="0"/>
    <n v="253"/>
    <x v="1"/>
    <x v="0"/>
    <x v="10"/>
    <n v="75.599999999999994"/>
    <n v="253"/>
    <n v="1"/>
    <x v="5"/>
    <x v="3"/>
    <n v="365"/>
    <n v="495"/>
    <n v="605"/>
    <n v="0.37605958665154499"/>
    <n v="-1"/>
    <n v="300"/>
    <n v="-1"/>
    <n v="-1"/>
    <n v="-1"/>
    <n v="-1"/>
    <n v="-1"/>
    <n v="0.35549999999999998"/>
    <n v="0.3448"/>
    <n v="0.52690000000000003"/>
    <n v="0.53232999999999997"/>
    <n v="0.18640000000000001"/>
    <n v="320000"/>
    <x v="0"/>
    <x v="0"/>
    <n v="488.33333333333331"/>
  </r>
  <r>
    <n v="1068402"/>
    <x v="1"/>
    <d v="1993-06-16T00:00:00"/>
    <n v="74.83"/>
    <s v="state board"/>
    <n v="2010"/>
    <n v="87.4"/>
    <s v="state board"/>
    <n v="15456"/>
    <x v="1"/>
    <x v="0"/>
    <x v="1"/>
    <n v="69.31"/>
    <n v="15456"/>
    <n v="0"/>
    <x v="7"/>
    <x v="1"/>
    <n v="395"/>
    <n v="530"/>
    <n v="545"/>
    <n v="0.62264291584993803"/>
    <n v="395"/>
    <n v="-1"/>
    <n v="407"/>
    <n v="-1"/>
    <n v="-1"/>
    <n v="-1"/>
    <n v="-1"/>
    <n v="0.27179999999999999"/>
    <n v="-0.78659999999999997"/>
    <n v="1.7007000000000001"/>
    <n v="-0.61470000000000002"/>
    <n v="0.86370000000000002"/>
    <n v="350000"/>
    <x v="0"/>
    <x v="0"/>
    <n v="490"/>
  </r>
  <r>
    <n v="212055"/>
    <x v="1"/>
    <d v="1989-07-22T00:00:00"/>
    <n v="69.16"/>
    <s v="up board"/>
    <n v="2006"/>
    <n v="65.66"/>
    <s v="up board"/>
    <n v="278"/>
    <x v="0"/>
    <x v="1"/>
    <x v="7"/>
    <n v="77.5"/>
    <n v="278"/>
    <n v="0"/>
    <x v="1"/>
    <x v="0"/>
    <n v="395"/>
    <n v="435"/>
    <n v="645"/>
    <n v="0.99000875672389799"/>
    <n v="655"/>
    <n v="-1"/>
    <n v="-1"/>
    <n v="-1"/>
    <n v="-1"/>
    <n v="-1"/>
    <n v="-1"/>
    <n v="-0.57189999999999996"/>
    <n v="0.50080000000000002"/>
    <n v="-0.48909999999999998"/>
    <n v="0.4148"/>
    <n v="-1.2354000000000001"/>
    <n v="550000"/>
    <x v="0"/>
    <x v="0"/>
    <n v="491.66666666666669"/>
  </r>
  <r>
    <n v="225114"/>
    <x v="0"/>
    <d v="1987-09-20T00:00:00"/>
    <n v="74"/>
    <n v="0"/>
    <n v="2006"/>
    <n v="65"/>
    <n v="0"/>
    <n v="4948"/>
    <x v="1"/>
    <x v="0"/>
    <x v="7"/>
    <n v="72"/>
    <n v="4948"/>
    <n v="1"/>
    <x v="12"/>
    <x v="2"/>
    <n v="325"/>
    <n v="345"/>
    <n v="445"/>
    <n v="0.73579570922465598"/>
    <n v="475"/>
    <n v="-1"/>
    <n v="-1"/>
    <n v="-1"/>
    <n v="-1"/>
    <n v="-1"/>
    <n v="-1"/>
    <n v="-0.88099999999999901"/>
    <n v="0.50080000000000002"/>
    <n v="0.38169999999999998"/>
    <n v="1.5899000000000001"/>
    <n v="1.1343000000000001"/>
    <n v="360000"/>
    <x v="0"/>
    <x v="0"/>
    <n v="371.66666666666669"/>
  </r>
  <r>
    <n v="1149223"/>
    <x v="0"/>
    <d v="1992-01-27T00:00:00"/>
    <n v="78"/>
    <s v="state board"/>
    <n v="2009"/>
    <n v="82.8"/>
    <s v="state board"/>
    <n v="11024"/>
    <x v="1"/>
    <x v="0"/>
    <x v="6"/>
    <n v="79"/>
    <n v="11024"/>
    <n v="1"/>
    <x v="6"/>
    <x v="0"/>
    <n v="395"/>
    <n v="495"/>
    <n v="440"/>
    <n v="-1"/>
    <n v="395"/>
    <n v="-1"/>
    <n v="-1"/>
    <n v="-1"/>
    <n v="-1"/>
    <n v="-1"/>
    <n v="-1"/>
    <n v="0.27179999999999999"/>
    <n v="0.71189999999999998"/>
    <n v="0.77849999999999997"/>
    <n v="0.65300000000000002"/>
    <n v="1.4386000000000001"/>
    <n v="200000"/>
    <x v="1"/>
    <x v="0"/>
    <n v="443.33333333333331"/>
  </r>
  <r>
    <n v="543844"/>
    <x v="1"/>
    <d v="1991-11-20T00:00:00"/>
    <n v="81.2"/>
    <s v="cbse"/>
    <n v="2009"/>
    <n v="78"/>
    <s v="cbse"/>
    <n v="55"/>
    <x v="1"/>
    <x v="0"/>
    <x v="5"/>
    <n v="70"/>
    <n v="55"/>
    <n v="0"/>
    <x v="1"/>
    <x v="0"/>
    <n v="485"/>
    <n v="525"/>
    <n v="310"/>
    <n v="0.84312372666574198"/>
    <n v="515"/>
    <n v="-1"/>
    <n v="-1"/>
    <n v="-1"/>
    <n v="-1"/>
    <n v="-1"/>
    <n v="-1"/>
    <n v="-0.7651"/>
    <n v="-0.43530000000000002"/>
    <n v="-0.63429999999999997"/>
    <n v="0.88480000000000003"/>
    <n v="-0.9194"/>
    <n v="120000"/>
    <x v="1"/>
    <x v="0"/>
    <n v="440"/>
  </r>
  <r>
    <n v="641272"/>
    <x v="0"/>
    <d v="1992-04-04T00:00:00"/>
    <n v="86.8"/>
    <s v="state board"/>
    <n v="2009"/>
    <n v="91.7"/>
    <s v="state board"/>
    <n v="9769"/>
    <x v="1"/>
    <x v="0"/>
    <x v="6"/>
    <n v="79.75"/>
    <n v="9769"/>
    <n v="1"/>
    <x v="6"/>
    <x v="0"/>
    <n v="650"/>
    <n v="585"/>
    <n v="735"/>
    <n v="0.69447932770846299"/>
    <n v="-1"/>
    <n v="366"/>
    <n v="-1"/>
    <n v="-1"/>
    <n v="-1"/>
    <n v="-1"/>
    <n v="-1"/>
    <n v="0.99"/>
    <n v="0.87839999999999996"/>
    <n v="-0.14369999999999999"/>
    <n v="-0.86819999999999997"/>
    <n v="-0.66920000000000002"/>
    <n v="335000"/>
    <x v="0"/>
    <x v="0"/>
    <n v="656.66666666666663"/>
  </r>
  <r>
    <n v="1261826"/>
    <x v="1"/>
    <d v="1992-03-14T00:00:00"/>
    <n v="87"/>
    <s v="state board"/>
    <n v="2009"/>
    <n v="85"/>
    <s v="state board"/>
    <n v="15446"/>
    <x v="1"/>
    <x v="0"/>
    <x v="1"/>
    <n v="66.5"/>
    <n v="15446"/>
    <n v="0"/>
    <x v="7"/>
    <x v="0"/>
    <n v="650"/>
    <n v="480"/>
    <n v="525"/>
    <n v="0.91139527839132795"/>
    <n v="455"/>
    <n v="-1"/>
    <n v="500"/>
    <n v="-1"/>
    <n v="-1"/>
    <n v="-1"/>
    <n v="-1"/>
    <n v="0.99"/>
    <n v="1.0448999999999999"/>
    <n v="0.31740000000000002"/>
    <n v="1.9199999999999998E-2"/>
    <n v="9.7299999999999998E-2"/>
    <n v="130000"/>
    <x v="1"/>
    <x v="0"/>
    <n v="551.66666666666663"/>
  </r>
  <r>
    <n v="692945"/>
    <x v="1"/>
    <d v="1990-11-10T00:00:00"/>
    <n v="84"/>
    <s v="state board"/>
    <n v="2009"/>
    <n v="76"/>
    <s v="state board"/>
    <n v="8297"/>
    <x v="1"/>
    <x v="0"/>
    <x v="1"/>
    <n v="76"/>
    <n v="8297"/>
    <n v="1"/>
    <x v="5"/>
    <x v="0"/>
    <n v="370"/>
    <n v="390"/>
    <n v="575"/>
    <n v="0.74475835400893897"/>
    <n v="175"/>
    <n v="-1"/>
    <n v="438"/>
    <n v="-1"/>
    <n v="-1"/>
    <n v="-1"/>
    <n v="-1"/>
    <n v="0.99"/>
    <n v="0.5454"/>
    <n v="1.0859000000000001"/>
    <n v="-0.36120000000000002"/>
    <n v="0.48049999999999998"/>
    <n v="320000"/>
    <x v="0"/>
    <x v="0"/>
    <n v="445"/>
  </r>
  <r>
    <n v="321139"/>
    <x v="0"/>
    <d v="1990-08-15T00:00:00"/>
    <n v="86"/>
    <s v="cbse"/>
    <n v="2008"/>
    <n v="78"/>
    <s v="cbse"/>
    <n v="47"/>
    <x v="0"/>
    <x v="0"/>
    <x v="12"/>
    <n v="74"/>
    <n v="47"/>
    <n v="1"/>
    <x v="0"/>
    <x v="3"/>
    <n v="435"/>
    <n v="435"/>
    <n v="575"/>
    <n v="0.22948175491175499"/>
    <n v="-1"/>
    <n v="266"/>
    <n v="-1"/>
    <n v="-1"/>
    <n v="-1"/>
    <n v="473"/>
    <n v="-1"/>
    <n v="4.6399999999999997E-2"/>
    <n v="1.3198000000000001"/>
    <n v="0.49059999999999998"/>
    <n v="-0.17277000000000001"/>
    <n v="-0.1295"/>
    <n v="400000"/>
    <x v="0"/>
    <x v="0"/>
    <n v="481.66666666666669"/>
  </r>
  <r>
    <n v="86373"/>
    <x v="0"/>
    <d v="1989-03-18T00:00:00"/>
    <n v="78"/>
    <s v="matriculation"/>
    <n v="2006"/>
    <n v="86.67"/>
    <s v="state board"/>
    <n v="4173"/>
    <x v="1"/>
    <x v="0"/>
    <x v="0"/>
    <n v="77.55"/>
    <n v="4173"/>
    <n v="1"/>
    <x v="3"/>
    <x v="4"/>
    <n v="535"/>
    <n v="465"/>
    <n v="535"/>
    <n v="0.91077016424602197"/>
    <n v="445"/>
    <n v="433"/>
    <n v="-1"/>
    <n v="-1"/>
    <n v="-1"/>
    <n v="-1"/>
    <n v="-1"/>
    <n v="-0.88099999999999901"/>
    <n v="1.4368000000000001"/>
    <n v="0.38169999999999998"/>
    <n v="-0.4078"/>
    <n v="-0.1295"/>
    <n v="150000"/>
    <x v="1"/>
    <x v="0"/>
    <n v="511.66666666666669"/>
  </r>
  <r>
    <n v="785663"/>
    <x v="1"/>
    <d v="1991-08-01T00:00:00"/>
    <n v="73.599999999999994"/>
    <s v="cbse"/>
    <n v="2009"/>
    <n v="61.2"/>
    <s v="cbse"/>
    <n v="1982"/>
    <x v="1"/>
    <x v="0"/>
    <x v="0"/>
    <n v="67.34"/>
    <n v="1982"/>
    <n v="0"/>
    <x v="1"/>
    <x v="1"/>
    <n v="430"/>
    <n v="415"/>
    <n v="470"/>
    <n v="0.207392169717661"/>
    <n v="-1"/>
    <n v="260"/>
    <n v="-1"/>
    <n v="-1"/>
    <n v="-1"/>
    <n v="-1"/>
    <n v="-1"/>
    <n v="0.41549999999999998"/>
    <n v="0.37890000000000001"/>
    <n v="0.31740000000000002"/>
    <n v="-0.74150000000000005"/>
    <n v="-9.4299999999999995E-2"/>
    <n v="220000"/>
    <x v="1"/>
    <x v="0"/>
    <n v="438.33333333333331"/>
  </r>
  <r>
    <n v="637623"/>
    <x v="1"/>
    <d v="1991-10-14T00:00:00"/>
    <n v="75.66"/>
    <s v="state board"/>
    <n v="2009"/>
    <n v="76.66"/>
    <s v="state board"/>
    <n v="4415"/>
    <x v="1"/>
    <x v="0"/>
    <x v="12"/>
    <n v="76.5"/>
    <n v="4415"/>
    <n v="1"/>
    <x v="6"/>
    <x v="1"/>
    <n v="510"/>
    <n v="525"/>
    <n v="545"/>
    <n v="0.96600692349804895"/>
    <n v="395"/>
    <n v="-1"/>
    <n v="-1"/>
    <n v="-1"/>
    <n v="580"/>
    <n v="-1"/>
    <n v="-1"/>
    <n v="-1.7388999999999999"/>
    <n v="-2.1185999999999998"/>
    <n v="-1.2196"/>
    <n v="-0.4879"/>
    <n v="-1.6273"/>
    <n v="180000"/>
    <x v="1"/>
    <x v="0"/>
    <n v="526.66666666666663"/>
  </r>
  <r>
    <n v="1220653"/>
    <x v="0"/>
    <d v="1992-03-19T00:00:00"/>
    <n v="93"/>
    <s v="state board"/>
    <n v="2010"/>
    <n v="86"/>
    <s v="state board"/>
    <n v="1012"/>
    <x v="1"/>
    <x v="0"/>
    <x v="1"/>
    <n v="83"/>
    <n v="1012"/>
    <n v="1"/>
    <x v="9"/>
    <x v="1"/>
    <n v="605"/>
    <n v="625"/>
    <n v="525"/>
    <n v="0.74475835400893897"/>
    <n v="525"/>
    <n v="-1"/>
    <n v="438"/>
    <n v="-1"/>
    <n v="-1"/>
    <n v="-1"/>
    <n v="-1"/>
    <n v="0.41549999999999998"/>
    <n v="4.5900000000000003E-2"/>
    <n v="1.2396"/>
    <n v="-0.61470000000000002"/>
    <n v="-0.66920000000000002"/>
    <n v="310000"/>
    <x v="0"/>
    <x v="0"/>
    <n v="585"/>
  </r>
  <r>
    <n v="1263022"/>
    <x v="0"/>
    <d v="1992-09-25T00:00:00"/>
    <n v="61"/>
    <s v="state board"/>
    <n v="2010"/>
    <n v="61"/>
    <s v="state board"/>
    <n v="1237"/>
    <x v="1"/>
    <x v="0"/>
    <x v="5"/>
    <n v="75"/>
    <n v="1237"/>
    <n v="1"/>
    <x v="6"/>
    <x v="1"/>
    <n v="455"/>
    <n v="510"/>
    <n v="500"/>
    <n v="0.95224557292430301"/>
    <n v="585"/>
    <n v="-1"/>
    <n v="-1"/>
    <n v="-1"/>
    <n v="-1"/>
    <n v="-1"/>
    <n v="-1"/>
    <n v="0.27179999999999999"/>
    <n v="0.21240000000000001"/>
    <n v="0.31740000000000002"/>
    <n v="0.1459"/>
    <n v="-1.0524"/>
    <n v="325000"/>
    <x v="0"/>
    <x v="0"/>
    <n v="488.33333333333331"/>
  </r>
  <r>
    <n v="864091"/>
    <x v="1"/>
    <d v="1990-06-24T00:00:00"/>
    <n v="80.2"/>
    <s v="state board"/>
    <n v="2007"/>
    <n v="74.8"/>
    <s v="state board"/>
    <n v="4504"/>
    <x v="1"/>
    <x v="0"/>
    <x v="6"/>
    <n v="78.16"/>
    <n v="4504"/>
    <n v="0"/>
    <x v="13"/>
    <x v="0"/>
    <n v="380"/>
    <n v="415"/>
    <n v="620"/>
    <n v="0.33878634721952799"/>
    <n v="-1"/>
    <n v="292"/>
    <n v="-1"/>
    <n v="-1"/>
    <n v="-1"/>
    <n v="-1"/>
    <n v="-1"/>
    <n v="-1.0207999999999999"/>
    <n v="-0.1206"/>
    <n v="0.01"/>
    <n v="-0.2344"/>
    <n v="-0.28589999999999999"/>
    <n v="360000"/>
    <x v="0"/>
    <x v="0"/>
    <n v="471.66666666666669"/>
  </r>
  <r>
    <n v="543099"/>
    <x v="0"/>
    <d v="1991-07-03T00:00:00"/>
    <n v="87"/>
    <s v="cbse"/>
    <n v="2009"/>
    <n v="80.5"/>
    <s v="cbse"/>
    <n v="12666"/>
    <x v="1"/>
    <x v="0"/>
    <x v="6"/>
    <n v="70"/>
    <n v="12666"/>
    <n v="0"/>
    <x v="1"/>
    <x v="0"/>
    <n v="485"/>
    <n v="475"/>
    <n v="235"/>
    <n v="0.37605958665154499"/>
    <n v="-1"/>
    <n v="300"/>
    <n v="-1"/>
    <n v="-1"/>
    <n v="-1"/>
    <n v="-1"/>
    <n v="-1"/>
    <n v="-0.1082"/>
    <n v="1.4368000000000001"/>
    <n v="0.67200000000000004"/>
    <n v="0.4148"/>
    <n v="1.0158"/>
    <n v="325000"/>
    <x v="0"/>
    <x v="0"/>
    <n v="398.33333333333331"/>
  </r>
  <r>
    <n v="1084536"/>
    <x v="1"/>
    <d v="1990-09-29T00:00:00"/>
    <n v="72.8"/>
    <s v="state board"/>
    <n v="2008"/>
    <n v="61.33"/>
    <s v="state board"/>
    <n v="470"/>
    <x v="1"/>
    <x v="2"/>
    <x v="8"/>
    <n v="70.05"/>
    <n v="470"/>
    <n v="1"/>
    <x v="2"/>
    <x v="1"/>
    <n v="440"/>
    <n v="495"/>
    <n v="430"/>
    <n v="0.91139527839132795"/>
    <n v="515"/>
    <n v="-1"/>
    <n v="500"/>
    <n v="-1"/>
    <n v="-1"/>
    <n v="-1"/>
    <n v="-1"/>
    <n v="1.4208000000000001"/>
    <n v="1.0448999999999999"/>
    <n v="0.62480000000000002"/>
    <n v="-0.86819999999999997"/>
    <n v="1.0553999999999999"/>
    <n v="425000"/>
    <x v="0"/>
    <x v="0"/>
    <n v="455"/>
  </r>
  <r>
    <n v="688018"/>
    <x v="1"/>
    <d v="1991-02-23T00:00:00"/>
    <n v="65.709999999999994"/>
    <s v="icse"/>
    <n v="2009"/>
    <n v="68.2"/>
    <s v="cbse"/>
    <n v="1638"/>
    <x v="1"/>
    <x v="0"/>
    <x v="20"/>
    <n v="67.08"/>
    <n v="1638"/>
    <n v="0"/>
    <x v="1"/>
    <x v="0"/>
    <n v="510"/>
    <n v="415"/>
    <n v="665"/>
    <n v="0.124502074009537"/>
    <n v="-1"/>
    <n v="233"/>
    <n v="-1"/>
    <n v="-1"/>
    <n v="-1"/>
    <n v="-1"/>
    <n v="-1"/>
    <n v="-1.54E-2"/>
    <n v="-0.28710000000000002"/>
    <n v="-0.14369999999999999"/>
    <n v="1.1600999999999999"/>
    <n v="-0.28589999999999999"/>
    <n v="180000"/>
    <x v="1"/>
    <x v="0"/>
    <n v="530"/>
  </r>
  <r>
    <n v="1274658"/>
    <x v="0"/>
    <d v="1991-04-24T00:00:00"/>
    <n v="89.7"/>
    <s v="icse"/>
    <n v="2009"/>
    <n v="86.7"/>
    <s v="icse"/>
    <n v="7685"/>
    <x v="1"/>
    <x v="0"/>
    <x v="5"/>
    <n v="80"/>
    <n v="7685"/>
    <n v="1"/>
    <x v="5"/>
    <x v="0"/>
    <n v="720"/>
    <n v="675"/>
    <n v="570"/>
    <n v="-1"/>
    <n v="-1"/>
    <n v="-1"/>
    <n v="-1"/>
    <n v="-1"/>
    <n v="-1"/>
    <n v="-1"/>
    <n v="-1"/>
    <n v="0.27179999999999999"/>
    <n v="1.2114"/>
    <n v="0.47110000000000002"/>
    <n v="-0.1076"/>
    <n v="0.86370000000000002"/>
    <n v="320000"/>
    <x v="0"/>
    <x v="0"/>
    <n v="655"/>
  </r>
  <r>
    <n v="530678"/>
    <x v="1"/>
    <d v="1991-03-23T00:00:00"/>
    <n v="63.66"/>
    <s v="icse"/>
    <n v="2008"/>
    <n v="59"/>
    <s v="isc"/>
    <n v="11759"/>
    <x v="1"/>
    <x v="0"/>
    <x v="12"/>
    <n v="71"/>
    <n v="11759"/>
    <n v="0"/>
    <x v="14"/>
    <x v="0"/>
    <n v="675"/>
    <n v="415"/>
    <n v="500"/>
    <n v="0.61061198754670398"/>
    <n v="-1"/>
    <n v="333"/>
    <n v="-1"/>
    <n v="-1"/>
    <n v="433"/>
    <n v="-1"/>
    <n v="-1"/>
    <n v="-0.7651"/>
    <n v="1.1248"/>
    <n v="1.2524999999999999"/>
    <n v="0.35610000000000003"/>
    <n v="0.18640000000000001"/>
    <n v="180000"/>
    <x v="1"/>
    <x v="0"/>
    <n v="530"/>
  </r>
  <r>
    <n v="591405"/>
    <x v="1"/>
    <d v="1992-01-13T00:00:00"/>
    <n v="78.8"/>
    <s v="cbse"/>
    <n v="2009"/>
    <n v="87"/>
    <s v="cbse"/>
    <n v="527"/>
    <x v="1"/>
    <x v="0"/>
    <x v="7"/>
    <n v="77.400000000000006"/>
    <n v="527"/>
    <n v="0"/>
    <x v="8"/>
    <x v="0"/>
    <n v="570"/>
    <n v="630"/>
    <n v="870"/>
    <n v="0.97952174431921601"/>
    <n v="625"/>
    <n v="-1"/>
    <n v="-1"/>
    <n v="-1"/>
    <n v="-1"/>
    <n v="-1"/>
    <n v="-1"/>
    <n v="0.55910000000000004"/>
    <n v="4.5900000000000003E-2"/>
    <n v="0.16370000000000001"/>
    <n v="0.1459"/>
    <n v="0.48049999999999998"/>
    <n v="605000"/>
    <x v="2"/>
    <x v="0"/>
    <n v="690"/>
  </r>
  <r>
    <n v="636523"/>
    <x v="0"/>
    <d v="1990-10-15T00:00:00"/>
    <n v="73.2"/>
    <s v="cbse"/>
    <n v="2009"/>
    <n v="73.599999999999994"/>
    <s v="cbse"/>
    <n v="1622"/>
    <x v="1"/>
    <x v="0"/>
    <x v="12"/>
    <n v="67.599999999999994"/>
    <n v="1622"/>
    <n v="0"/>
    <x v="13"/>
    <x v="0"/>
    <n v="475"/>
    <n v="585"/>
    <n v="735"/>
    <n v="0.37605958665154499"/>
    <n v="-1"/>
    <n v="300"/>
    <n v="-1"/>
    <n v="-1"/>
    <n v="-1"/>
    <n v="-1"/>
    <n v="-1"/>
    <n v="0.84630000000000005"/>
    <n v="-0.4536"/>
    <n v="0.16370000000000001"/>
    <n v="-0.61470000000000002"/>
    <n v="0.48049999999999998"/>
    <n v="410000"/>
    <x v="0"/>
    <x v="0"/>
    <n v="598.33333333333337"/>
  </r>
  <r>
    <n v="389343"/>
    <x v="1"/>
    <d v="1990-11-03T00:00:00"/>
    <n v="74"/>
    <s v="cbse"/>
    <n v="2008"/>
    <n v="82.3"/>
    <s v="cbse"/>
    <n v="29"/>
    <x v="1"/>
    <x v="0"/>
    <x v="7"/>
    <n v="75.5"/>
    <n v="29"/>
    <n v="1"/>
    <x v="0"/>
    <x v="3"/>
    <n v="435"/>
    <n v="615"/>
    <n v="525"/>
    <n v="0.95224557292430301"/>
    <n v="585"/>
    <n v="-1"/>
    <n v="-1"/>
    <n v="-1"/>
    <n v="-1"/>
    <n v="-1"/>
    <n v="-1"/>
    <n v="0.51"/>
    <n v="0.14979999999999999"/>
    <n v="5.5199999999999999E-2"/>
    <n v="1.7074"/>
    <n v="-0.1295"/>
    <n v="430000"/>
    <x v="0"/>
    <x v="0"/>
    <n v="525"/>
  </r>
  <r>
    <n v="995189"/>
    <x v="1"/>
    <d v="1992-08-28T00:00:00"/>
    <n v="79.5"/>
    <s v="state board"/>
    <n v="2009"/>
    <n v="77.099999999999994"/>
    <s v="state board"/>
    <n v="9803"/>
    <x v="1"/>
    <x v="0"/>
    <x v="1"/>
    <n v="74.78"/>
    <n v="9803"/>
    <n v="1"/>
    <x v="6"/>
    <x v="0"/>
    <n v="395"/>
    <n v="495"/>
    <n v="475"/>
    <n v="0.14478988948246199"/>
    <n v="-1"/>
    <n v="-1"/>
    <n v="284"/>
    <n v="-1"/>
    <n v="-1"/>
    <n v="-1"/>
    <n v="-1"/>
    <n v="1.2771999999999999"/>
    <n v="-0.28710000000000002"/>
    <n v="-0.6048"/>
    <n v="-0.1076"/>
    <n v="0.86370000000000002"/>
    <n v="145000"/>
    <x v="1"/>
    <x v="0"/>
    <n v="455"/>
  </r>
  <r>
    <n v="836769"/>
    <x v="1"/>
    <d v="1990-12-11T00:00:00"/>
    <n v="66"/>
    <s v="state board"/>
    <n v="2008"/>
    <n v="58"/>
    <s v="state board"/>
    <n v="11584"/>
    <x v="1"/>
    <x v="0"/>
    <x v="1"/>
    <n v="64"/>
    <n v="11584"/>
    <n v="0"/>
    <x v="2"/>
    <x v="3"/>
    <n v="475"/>
    <n v="510"/>
    <n v="385"/>
    <n v="0.48674700843819302"/>
    <n v="455"/>
    <n v="-1"/>
    <n v="376"/>
    <n v="-1"/>
    <n v="-1"/>
    <n v="-1"/>
    <n v="-1"/>
    <n v="0.12820000000000001"/>
    <n v="-0.4536"/>
    <n v="-0.91220000000000001"/>
    <n v="-0.4879"/>
    <n v="0.48049999999999998"/>
    <n v="180000"/>
    <x v="1"/>
    <x v="0"/>
    <n v="456.66666666666669"/>
  </r>
  <r>
    <n v="505714"/>
    <x v="1"/>
    <d v="1989-10-19T00:00:00"/>
    <n v="46.8"/>
    <s v="jbse,jharkhand"/>
    <n v="2009"/>
    <n v="72.48"/>
    <s v="jstb,jharkhand"/>
    <n v="165"/>
    <x v="1"/>
    <x v="0"/>
    <x v="7"/>
    <n v="59.7"/>
    <n v="165"/>
    <n v="1"/>
    <x v="12"/>
    <x v="3"/>
    <n v="450"/>
    <n v="525"/>
    <n v="605"/>
    <n v="0.90148957137103303"/>
    <n v="545"/>
    <n v="-1"/>
    <n v="-1"/>
    <n v="-1"/>
    <n v="-1"/>
    <n v="-1"/>
    <n v="-1"/>
    <n v="-1.3447"/>
    <n v="-0.27929999999999999"/>
    <n v="-0.48909999999999998"/>
    <n v="1.5018"/>
    <n v="-0.9194"/>
    <n v="240000"/>
    <x v="1"/>
    <x v="0"/>
    <n v="526.66666666666663"/>
  </r>
  <r>
    <n v="359173"/>
    <x v="0"/>
    <d v="1989-09-04T00:00:00"/>
    <n v="89.4"/>
    <n v="0"/>
    <n v="2007"/>
    <n v="80.599999999999994"/>
    <n v="0"/>
    <n v="44"/>
    <x v="1"/>
    <x v="0"/>
    <x v="7"/>
    <n v="81.760000000000005"/>
    <n v="44"/>
    <n v="0"/>
    <x v="1"/>
    <x v="3"/>
    <n v="355"/>
    <n v="495"/>
    <n v="684"/>
    <n v="0.91686996110361896"/>
    <n v="555"/>
    <n v="-1"/>
    <n v="-1"/>
    <n v="-1"/>
    <n v="-1"/>
    <n v="-1"/>
    <n v="-1"/>
    <n v="-1.1900999999999999"/>
    <n v="0.1888"/>
    <n v="-1.3599000000000001"/>
    <n v="-0.64280000000000004"/>
    <n v="-0.64300000000000002"/>
    <n v="800000"/>
    <x v="2"/>
    <x v="0"/>
    <n v="511.33333333333331"/>
  </r>
  <r>
    <n v="259623"/>
    <x v="1"/>
    <d v="1988-06-02T00:00:00"/>
    <n v="54"/>
    <n v="0"/>
    <n v="2006"/>
    <n v="68"/>
    <n v="0"/>
    <n v="1114"/>
    <x v="1"/>
    <x v="0"/>
    <x v="6"/>
    <n v="69"/>
    <n v="1114"/>
    <n v="0"/>
    <x v="3"/>
    <x v="4"/>
    <n v="505"/>
    <n v="295"/>
    <n v="375"/>
    <n v="-1"/>
    <n v="345"/>
    <n v="-1"/>
    <n v="-1"/>
    <n v="-1"/>
    <n v="-1"/>
    <n v="-1"/>
    <n v="-1"/>
    <n v="0.2009"/>
    <n v="-0.74729999999999996"/>
    <n v="-0.63429999999999997"/>
    <n v="-0.99529999999999996"/>
    <n v="-1.3934"/>
    <n v="175000"/>
    <x v="1"/>
    <x v="0"/>
    <n v="391.66666666666669"/>
  </r>
  <r>
    <n v="713848"/>
    <x v="1"/>
    <d v="1990-07-24T00:00:00"/>
    <n v="84"/>
    <s v="state board"/>
    <n v="2008"/>
    <n v="75.599999999999994"/>
    <s v="cbse"/>
    <n v="231"/>
    <x v="1"/>
    <x v="0"/>
    <x v="2"/>
    <n v="68"/>
    <n v="231"/>
    <n v="0"/>
    <x v="2"/>
    <x v="3"/>
    <n v="720"/>
    <n v="620"/>
    <n v="590"/>
    <n v="0.985461394326131"/>
    <n v="475"/>
    <n v="500"/>
    <n v="-1"/>
    <n v="-1"/>
    <n v="-1"/>
    <n v="-1"/>
    <n v="-1"/>
    <n v="-1.4517"/>
    <n v="-1.4525999999999999"/>
    <n v="-2.2953999999999999"/>
    <n v="-0.2344"/>
    <n v="-2.2021000000000002"/>
    <n v="360000"/>
    <x v="0"/>
    <x v="0"/>
    <n v="643.33333333333337"/>
  </r>
  <r>
    <n v="65919"/>
    <x v="1"/>
    <d v="1988-08-21T00:00:00"/>
    <n v="76.64"/>
    <s v="ksbe"/>
    <n v="2006"/>
    <n v="59"/>
    <s v="pu board"/>
    <n v="3649"/>
    <x v="1"/>
    <x v="0"/>
    <x v="7"/>
    <n v="65.7"/>
    <n v="3649"/>
    <n v="1"/>
    <x v="9"/>
    <x v="4"/>
    <n v="444"/>
    <n v="455"/>
    <n v="285"/>
    <n v="0.37755141942454101"/>
    <n v="375"/>
    <n v="-1"/>
    <n v="-1"/>
    <n v="-1"/>
    <n v="-1"/>
    <n v="-1"/>
    <n v="-1"/>
    <n v="-0.57189999999999996"/>
    <n v="-0.43530000000000002"/>
    <n v="-0.63429999999999997"/>
    <n v="0.4148"/>
    <n v="-0.60350000000000004"/>
    <n v="470000"/>
    <x v="0"/>
    <x v="0"/>
    <n v="394.66666666666669"/>
  </r>
  <r>
    <n v="16400"/>
    <x v="1"/>
    <d v="1989-12-29T00:00:00"/>
    <n v="83.8"/>
    <s v="cbse"/>
    <n v="2006"/>
    <n v="75.2"/>
    <s v="cbse"/>
    <n v="23"/>
    <x v="1"/>
    <x v="0"/>
    <x v="6"/>
    <n v="66.61"/>
    <n v="23"/>
    <n v="0"/>
    <x v="1"/>
    <x v="4"/>
    <n v="525"/>
    <n v="395"/>
    <n v="575"/>
    <n v="0.69447932770846299"/>
    <n v="365"/>
    <n v="366"/>
    <n v="-1"/>
    <n v="-1"/>
    <n v="-1"/>
    <n v="-1"/>
    <n v="-1"/>
    <n v="-1.1900999999999999"/>
    <n v="0.1888"/>
    <n v="-0.77939999999999998"/>
    <n v="1.1198999999999999"/>
    <n v="-1.3934"/>
    <n v="650000"/>
    <x v="2"/>
    <x v="0"/>
    <n v="498.33333333333331"/>
  </r>
  <r>
    <n v="995970"/>
    <x v="1"/>
    <d v="1992-08-29T00:00:00"/>
    <n v="82.5"/>
    <s v="state board"/>
    <n v="2009"/>
    <n v="86.3"/>
    <s v="state board"/>
    <n v="8970"/>
    <x v="1"/>
    <x v="0"/>
    <x v="1"/>
    <n v="71"/>
    <n v="8970"/>
    <n v="1"/>
    <x v="6"/>
    <x v="0"/>
    <n v="415"/>
    <n v="555"/>
    <n v="440"/>
    <n v="0.14478988948246199"/>
    <n v="385"/>
    <n v="-1"/>
    <n v="284"/>
    <n v="-1"/>
    <n v="-1"/>
    <n v="-1"/>
    <n v="-1"/>
    <n v="1.5644"/>
    <n v="1.5444"/>
    <n v="1.5469999999999999"/>
    <n v="-1.8824000000000001"/>
    <n v="1.4386000000000001"/>
    <n v="325000"/>
    <x v="0"/>
    <x v="0"/>
    <n v="470"/>
  </r>
  <r>
    <n v="530061"/>
    <x v="0"/>
    <d v="1991-07-18T00:00:00"/>
    <n v="78"/>
    <s v="cbse"/>
    <n v="2009"/>
    <n v="69"/>
    <s v="cbse"/>
    <n v="11759"/>
    <x v="1"/>
    <x v="0"/>
    <x v="6"/>
    <n v="78"/>
    <n v="11759"/>
    <n v="0"/>
    <x v="14"/>
    <x v="0"/>
    <n v="535"/>
    <n v="350"/>
    <n v="515"/>
    <n v="5.8792800008353401E-2"/>
    <n v="-1"/>
    <n v="200"/>
    <n v="-1"/>
    <n v="-1"/>
    <n v="-1"/>
    <n v="-1"/>
    <n v="-1"/>
    <n v="-0.88099999999999901"/>
    <n v="-2.3073000000000001"/>
    <n v="-1.6501999999999999"/>
    <n v="0.5323"/>
    <n v="-3.6051000000000002"/>
    <n v="300000"/>
    <x v="0"/>
    <x v="0"/>
    <n v="466.66666666666669"/>
  </r>
  <r>
    <n v="190224"/>
    <x v="1"/>
    <d v="1986-04-16T00:00:00"/>
    <n v="70.400000000000006"/>
    <s v="cbse"/>
    <n v="2004"/>
    <n v="66.400000000000006"/>
    <s v="cbse"/>
    <n v="62"/>
    <x v="0"/>
    <x v="2"/>
    <x v="8"/>
    <n v="69.56"/>
    <n v="62"/>
    <n v="1"/>
    <x v="0"/>
    <x v="2"/>
    <n v="615"/>
    <n v="605"/>
    <n v="475"/>
    <n v="0.52592258425205496"/>
    <n v="415"/>
    <n v="-1"/>
    <n v="-1"/>
    <n v="-1"/>
    <n v="-1"/>
    <n v="-1"/>
    <n v="-1"/>
    <n v="-0.26279999999999998"/>
    <n v="1.2807999999999999"/>
    <n v="0.96230000000000004"/>
    <n v="-0.4078"/>
    <n v="1.2923"/>
    <n v="330000"/>
    <x v="0"/>
    <x v="0"/>
    <n v="565"/>
  </r>
  <r>
    <n v="514471"/>
    <x v="1"/>
    <d v="1989-04-27T00:00:00"/>
    <n v="64"/>
    <s v="up board"/>
    <n v="2006"/>
    <n v="64"/>
    <s v="up board"/>
    <n v="2528"/>
    <x v="1"/>
    <x v="0"/>
    <x v="6"/>
    <n v="65"/>
    <n v="2528"/>
    <n v="0"/>
    <x v="1"/>
    <x v="3"/>
    <n v="500"/>
    <n v="435"/>
    <n v="605"/>
    <n v="5.8792800008353401E-2"/>
    <n v="-1"/>
    <n v="200"/>
    <n v="-1"/>
    <n v="-1"/>
    <n v="-1"/>
    <n v="-1"/>
    <n v="-1"/>
    <n v="-1.4992000000000001"/>
    <n v="-2.0733000000000001"/>
    <n v="-1.2511000000000001"/>
    <n v="-0.29020000000000001"/>
    <n v="-2.0253000000000001"/>
    <n v="200000"/>
    <x v="1"/>
    <x v="0"/>
    <n v="513.33333333333337"/>
  </r>
  <r>
    <n v="986780"/>
    <x v="1"/>
    <d v="1992-05-15T00:00:00"/>
    <n v="71"/>
    <s v="cbse"/>
    <n v="2009"/>
    <n v="60"/>
    <s v="cbse"/>
    <n v="9737"/>
    <x v="1"/>
    <x v="0"/>
    <x v="1"/>
    <n v="85"/>
    <n v="9737"/>
    <n v="0"/>
    <x v="1"/>
    <x v="1"/>
    <n v="315"/>
    <n v="505"/>
    <n v="510"/>
    <n v="0.74475835400893897"/>
    <n v="565"/>
    <n v="-1"/>
    <n v="438"/>
    <n v="-1"/>
    <n v="-1"/>
    <n v="-1"/>
    <n v="-1"/>
    <n v="-1.3080000000000001"/>
    <n v="-0.78659999999999997"/>
    <n v="-0.91220000000000001"/>
    <n v="-0.2344"/>
    <n v="-0.86080000000000001"/>
    <n v="210000"/>
    <x v="1"/>
    <x v="0"/>
    <n v="443.33333333333331"/>
  </r>
  <r>
    <n v="1269397"/>
    <x v="1"/>
    <d v="1992-05-02T00:00:00"/>
    <n v="69.8"/>
    <s v="cbse"/>
    <n v="2009"/>
    <n v="66.400000000000006"/>
    <s v="cbse"/>
    <n v="3801"/>
    <x v="1"/>
    <x v="0"/>
    <x v="6"/>
    <n v="62.6"/>
    <n v="3801"/>
    <n v="0"/>
    <x v="9"/>
    <x v="1"/>
    <n v="630"/>
    <n v="420"/>
    <n v="405"/>
    <n v="0.33878634721952799"/>
    <n v="425"/>
    <n v="292"/>
    <n v="-1"/>
    <n v="-1"/>
    <n v="-1"/>
    <n v="-1"/>
    <n v="-1"/>
    <n v="1.8516999999999999"/>
    <n v="0.37890000000000001"/>
    <n v="0.31740000000000002"/>
    <n v="-0.1076"/>
    <n v="1.0553999999999999"/>
    <n v="240000"/>
    <x v="1"/>
    <x v="0"/>
    <n v="485"/>
  </r>
  <r>
    <n v="670423"/>
    <x v="0"/>
    <d v="1992-07-27T00:00:00"/>
    <n v="89"/>
    <s v="state board"/>
    <n v="2009"/>
    <n v="79"/>
    <s v="state board"/>
    <n v="9481"/>
    <x v="1"/>
    <x v="0"/>
    <x v="5"/>
    <n v="68"/>
    <n v="9481"/>
    <n v="0"/>
    <x v="3"/>
    <x v="0"/>
    <n v="535"/>
    <n v="495"/>
    <n v="485"/>
    <n v="0.52592258425205496"/>
    <n v="415"/>
    <n v="-1"/>
    <n v="-1"/>
    <n v="-1"/>
    <n v="-1"/>
    <n v="-1"/>
    <n v="-1"/>
    <n v="0.41549999999999998"/>
    <n v="-0.4536"/>
    <n v="0.62480000000000002"/>
    <n v="1.0333000000000001"/>
    <n v="9.7299999999999998E-2"/>
    <n v="170000"/>
    <x v="1"/>
    <x v="0"/>
    <n v="505"/>
  </r>
  <r>
    <n v="794050"/>
    <x v="1"/>
    <d v="1992-07-28T00:00:00"/>
    <n v="82"/>
    <s v="icse"/>
    <n v="2010"/>
    <n v="76.599999999999994"/>
    <s v="cbse"/>
    <n v="8346"/>
    <x v="1"/>
    <x v="0"/>
    <x v="1"/>
    <n v="71.3"/>
    <n v="8346"/>
    <n v="0"/>
    <x v="1"/>
    <x v="1"/>
    <n v="485"/>
    <n v="500"/>
    <n v="635"/>
    <n v="0.86468541337008498"/>
    <n v="525"/>
    <n v="-1"/>
    <n v="-1"/>
    <n v="-1"/>
    <n v="-1"/>
    <n v="-1"/>
    <n v="-1"/>
    <n v="0.27179999999999999"/>
    <n v="0.82289999999999996"/>
    <n v="-1.2196"/>
    <n v="-0.86819999999999997"/>
    <n v="-1.9234"/>
    <n v="350000"/>
    <x v="0"/>
    <x v="0"/>
    <n v="540"/>
  </r>
  <r>
    <n v="982135"/>
    <x v="1"/>
    <d v="1992-01-31T00:00:00"/>
    <n v="80.400000000000006"/>
    <s v="jharkhand acedemic council"/>
    <n v="2009"/>
    <n v="70.2"/>
    <s v="jharkhand acedemic council"/>
    <n v="1424"/>
    <x v="1"/>
    <x v="0"/>
    <x v="1"/>
    <n v="78"/>
    <n v="1424"/>
    <n v="0"/>
    <x v="5"/>
    <x v="1"/>
    <n v="465"/>
    <n v="455"/>
    <n v="680"/>
    <n v="0.95389977507992596"/>
    <n v="575"/>
    <n v="-1"/>
    <n v="530"/>
    <n v="-1"/>
    <n v="-1"/>
    <n v="-1"/>
    <n v="-1"/>
    <n v="-0.30270000000000002"/>
    <n v="4.5900000000000003E-2"/>
    <n v="0.31740000000000002"/>
    <n v="-1.1217999999999999"/>
    <n v="-9.4299999999999995E-2"/>
    <n v="600000"/>
    <x v="0"/>
    <x v="0"/>
    <n v="533.33333333333337"/>
  </r>
  <r>
    <n v="631506"/>
    <x v="1"/>
    <d v="1992-03-09T00:00:00"/>
    <n v="61.2"/>
    <s v="cbse"/>
    <n v="2009"/>
    <n v="60"/>
    <s v="cbse"/>
    <n v="5400"/>
    <x v="1"/>
    <x v="0"/>
    <x v="7"/>
    <n v="65.599999999999994"/>
    <n v="5400"/>
    <n v="0"/>
    <x v="13"/>
    <x v="0"/>
    <n v="570"/>
    <n v="595"/>
    <n v="370"/>
    <n v="0.76567358123401097"/>
    <n v="485"/>
    <n v="-1"/>
    <n v="-1"/>
    <n v="-1"/>
    <n v="-1"/>
    <n v="-1"/>
    <n v="-1"/>
    <n v="-0.159"/>
    <n v="0.71189999999999998"/>
    <n v="1.0859000000000001"/>
    <n v="-0.36120000000000002"/>
    <n v="9.7299999999999998E-2"/>
    <n v="350000"/>
    <x v="0"/>
    <x v="0"/>
    <n v="511.66666666666669"/>
  </r>
  <r>
    <n v="1075216"/>
    <x v="1"/>
    <d v="1991-01-28T00:00:00"/>
    <n v="65"/>
    <s v="cbse"/>
    <n v="2009"/>
    <n v="67"/>
    <s v="cbse"/>
    <n v="7736"/>
    <x v="1"/>
    <x v="0"/>
    <x v="1"/>
    <n v="71.180000000000007"/>
    <n v="7736"/>
    <n v="0"/>
    <x v="11"/>
    <x v="0"/>
    <n v="535"/>
    <n v="455"/>
    <n v="405"/>
    <n v="0.60005718233834104"/>
    <n v="435"/>
    <n v="-1"/>
    <n v="-1"/>
    <n v="-1"/>
    <n v="-1"/>
    <n v="-1"/>
    <n v="-1"/>
    <n v="-0.58989999999999998"/>
    <n v="-0.95309999999999995"/>
    <n v="-1.2196"/>
    <n v="-1.1217999999999999"/>
    <n v="-0.86080000000000001"/>
    <n v="300000"/>
    <x v="0"/>
    <x v="0"/>
    <n v="465"/>
  </r>
  <r>
    <n v="790690"/>
    <x v="0"/>
    <d v="1992-08-28T00:00:00"/>
    <n v="81.599999999999994"/>
    <s v="state board"/>
    <n v="2009"/>
    <n v="96.4"/>
    <s v="state board"/>
    <n v="4184"/>
    <x v="1"/>
    <x v="0"/>
    <x v="1"/>
    <n v="80.36"/>
    <n v="4184"/>
    <n v="0"/>
    <x v="7"/>
    <x v="0"/>
    <n v="500"/>
    <n v="520"/>
    <n v="620"/>
    <n v="0.91686996110361896"/>
    <n v="555"/>
    <n v="-1"/>
    <n v="-1"/>
    <n v="-1"/>
    <n v="-1"/>
    <n v="-1"/>
    <n v="-1"/>
    <n v="0.84630000000000005"/>
    <n v="0.71189999999999998"/>
    <n v="0.47110000000000002"/>
    <n v="-1.1217999999999999"/>
    <n v="0.86370000000000002"/>
    <n v="275000"/>
    <x v="1"/>
    <x v="0"/>
    <n v="546.66666666666663"/>
  </r>
  <r>
    <n v="243897"/>
    <x v="0"/>
    <d v="1983-02-23T00:00:00"/>
    <n v="70"/>
    <s v="board of school education harayana"/>
    <n v="2001"/>
    <n v="50"/>
    <s v="board of school education harayana"/>
    <n v="2656"/>
    <x v="1"/>
    <x v="0"/>
    <x v="6"/>
    <n v="75.84"/>
    <n v="2656"/>
    <n v="0"/>
    <x v="8"/>
    <x v="2"/>
    <n v="355"/>
    <n v="425"/>
    <n v="355"/>
    <n v="0.69447932770846299"/>
    <n v="355"/>
    <n v="366"/>
    <n v="-1"/>
    <n v="-1"/>
    <n v="-1"/>
    <n v="393"/>
    <n v="-1"/>
    <n v="-1.8083"/>
    <n v="0.3448"/>
    <n v="-1.3599000000000001"/>
    <n v="1.5899000000000001"/>
    <n v="1.2923"/>
    <n v="400000"/>
    <x v="0"/>
    <x v="0"/>
    <n v="378.33333333333331"/>
  </r>
  <r>
    <n v="1083403"/>
    <x v="1"/>
    <d v="1991-10-09T00:00:00"/>
    <n v="86"/>
    <s v="state board"/>
    <n v="2010"/>
    <n v="79"/>
    <s v="state board"/>
    <n v="6884"/>
    <x v="1"/>
    <x v="0"/>
    <x v="5"/>
    <n v="83.01"/>
    <n v="6884"/>
    <n v="0"/>
    <x v="5"/>
    <x v="1"/>
    <n v="405"/>
    <n v="410"/>
    <n v="690"/>
    <n v="0.35653648772447499"/>
    <n v="585"/>
    <n v="-1"/>
    <n v="346"/>
    <n v="-1"/>
    <n v="-1"/>
    <n v="-1"/>
    <n v="-1"/>
    <n v="0.27179999999999999"/>
    <n v="1.5444"/>
    <n v="0.77849999999999997"/>
    <n v="-0.995"/>
    <n v="1.6302000000000001"/>
    <n v="315000"/>
    <x v="0"/>
    <x v="0"/>
    <n v="501.66666666666669"/>
  </r>
  <r>
    <n v="50601"/>
    <x v="1"/>
    <d v="1982-07-22T00:00:00"/>
    <n v="64.430000000000007"/>
    <s v="karnataka secondary education board"/>
    <n v="2002"/>
    <n v="47.83"/>
    <s v="department of pre university education"/>
    <n v="274"/>
    <x v="1"/>
    <x v="2"/>
    <x v="8"/>
    <n v="78.83"/>
    <n v="274"/>
    <n v="1"/>
    <x v="9"/>
    <x v="6"/>
    <n v="365"/>
    <n v="505"/>
    <n v="325"/>
    <n v="0.86468541337008498"/>
    <n v="525"/>
    <n v="-1"/>
    <n v="-1"/>
    <n v="-1"/>
    <n v="-1"/>
    <n v="-1"/>
    <n v="-1"/>
    <n v="-0.72640000000000005"/>
    <n v="0.1888"/>
    <n v="-0.77939999999999998"/>
    <n v="-0.52529999999999999"/>
    <n v="-0.44550000000000001"/>
    <n v="300000"/>
    <x v="0"/>
    <x v="0"/>
    <n v="398.33333333333331"/>
  </r>
  <r>
    <n v="1091250"/>
    <x v="1"/>
    <d v="1991-06-20T00:00:00"/>
    <n v="80"/>
    <s v="state board"/>
    <n v="2008"/>
    <n v="84"/>
    <s v="state board"/>
    <n v="10748"/>
    <x v="1"/>
    <x v="0"/>
    <x v="6"/>
    <n v="61"/>
    <n v="10748"/>
    <n v="0"/>
    <x v="3"/>
    <x v="3"/>
    <n v="560"/>
    <n v="460"/>
    <n v="465"/>
    <n v="-1"/>
    <n v="395"/>
    <n v="-1"/>
    <n v="315"/>
    <n v="-1"/>
    <n v="-1"/>
    <n v="-1"/>
    <n v="-1"/>
    <n v="0.55910000000000004"/>
    <n v="1.0448999999999999"/>
    <n v="0.93220000000000003"/>
    <n v="-1.7556"/>
    <n v="0.48049999999999998"/>
    <n v="200000"/>
    <x v="1"/>
    <x v="0"/>
    <n v="495"/>
  </r>
  <r>
    <n v="626318"/>
    <x v="1"/>
    <d v="1991-01-01T00:00:00"/>
    <n v="75"/>
    <s v="cbse"/>
    <n v="2008"/>
    <n v="82.4"/>
    <s v="cbse"/>
    <n v="5048"/>
    <x v="1"/>
    <x v="0"/>
    <x v="6"/>
    <n v="78.400000000000006"/>
    <n v="5048"/>
    <n v="0"/>
    <x v="13"/>
    <x v="0"/>
    <n v="450"/>
    <n v="500"/>
    <n v="750"/>
    <n v="0.91077016424602197"/>
    <n v="-1"/>
    <n v="433"/>
    <n v="-1"/>
    <n v="-1"/>
    <n v="-1"/>
    <n v="388"/>
    <n v="-1"/>
    <n v="-1.7388999999999999"/>
    <n v="-0.28710000000000002"/>
    <n v="-0.75849999999999995"/>
    <n v="1.5404"/>
    <n v="-1.6273"/>
    <n v="180000"/>
    <x v="1"/>
    <x v="0"/>
    <n v="566.66666666666663"/>
  </r>
  <r>
    <n v="189286"/>
    <x v="1"/>
    <d v="1989-08-02T00:00:00"/>
    <n v="82.2"/>
    <s v="state board"/>
    <n v="2007"/>
    <n v="81.33"/>
    <s v="state board"/>
    <n v="4042"/>
    <x v="1"/>
    <x v="0"/>
    <x v="12"/>
    <n v="90"/>
    <n v="4042"/>
    <n v="0"/>
    <x v="3"/>
    <x v="2"/>
    <n v="425"/>
    <n v="415"/>
    <n v="425"/>
    <n v="0.37605958665154499"/>
    <n v="515"/>
    <n v="300"/>
    <n v="-1"/>
    <n v="-1"/>
    <n v="-1"/>
    <n v="-1"/>
    <n v="-1"/>
    <n v="-0.1082"/>
    <n v="0.3448"/>
    <n v="0.67200000000000004"/>
    <n v="-0.4078"/>
    <n v="0.6603"/>
    <n v="400000"/>
    <x v="0"/>
    <x v="0"/>
    <n v="421.66666666666669"/>
  </r>
  <r>
    <n v="536516"/>
    <x v="1"/>
    <d v="1990-04-10T00:00:00"/>
    <n v="83"/>
    <s v="cbse"/>
    <n v="2008"/>
    <n v="70"/>
    <s v="cbse"/>
    <n v="914"/>
    <x v="1"/>
    <x v="0"/>
    <x v="5"/>
    <n v="65"/>
    <n v="914"/>
    <n v="0"/>
    <x v="1"/>
    <x v="3"/>
    <n v="765"/>
    <n v="645"/>
    <n v="795"/>
    <n v="0.70409041213131396"/>
    <n v="465"/>
    <n v="-1"/>
    <n v="-1"/>
    <n v="-1"/>
    <n v="-1"/>
    <n v="-1"/>
    <n v="-1"/>
    <n v="-0.4173"/>
    <n v="0.3448"/>
    <n v="-0.63429999999999997"/>
    <n v="0.76729999999999998"/>
    <n v="0.18640000000000001"/>
    <n v="210000"/>
    <x v="1"/>
    <x v="0"/>
    <n v="735"/>
  </r>
  <r>
    <n v="963241"/>
    <x v="1"/>
    <d v="1993-08-22T00:00:00"/>
    <n v="94.8"/>
    <s v="state board"/>
    <n v="2010"/>
    <n v="97.4"/>
    <s v="state board"/>
    <n v="9173"/>
    <x v="1"/>
    <x v="0"/>
    <x v="6"/>
    <n v="75"/>
    <n v="9173"/>
    <n v="1"/>
    <x v="6"/>
    <x v="1"/>
    <n v="510"/>
    <n v="450"/>
    <n v="545"/>
    <n v="0.33878634721952799"/>
    <n v="335"/>
    <n v="292"/>
    <n v="-1"/>
    <n v="-1"/>
    <n v="228"/>
    <n v="-1"/>
    <n v="-1"/>
    <n v="1.1335999999999999"/>
    <n v="0.37890000000000001"/>
    <n v="0.93220000000000003"/>
    <n v="-2.1360000000000001"/>
    <n v="-0.66920000000000002"/>
    <n v="380000"/>
    <x v="0"/>
    <x v="0"/>
    <n v="501.66666666666669"/>
  </r>
  <r>
    <n v="143999"/>
    <x v="1"/>
    <d v="1990-05-16T00:00:00"/>
    <n v="65"/>
    <s v="icse"/>
    <n v="2007"/>
    <n v="69"/>
    <s v="cbse"/>
    <n v="527"/>
    <x v="1"/>
    <x v="0"/>
    <x v="6"/>
    <n v="67.400000000000006"/>
    <n v="527"/>
    <n v="0"/>
    <x v="8"/>
    <x v="2"/>
    <n v="415"/>
    <n v="515"/>
    <n v="605"/>
    <n v="0.37605958665154499"/>
    <n v="365"/>
    <n v="300"/>
    <n v="-1"/>
    <n v="-1"/>
    <n v="-1"/>
    <n v="-1"/>
    <n v="-1"/>
    <n v="-2.2719999999999998"/>
    <n v="-1.2153"/>
    <n v="9.1399999999999995E-2"/>
    <n v="1.0024"/>
    <n v="-0.28749999999999998"/>
    <n v="200000"/>
    <x v="1"/>
    <x v="0"/>
    <n v="511.66666666666669"/>
  </r>
  <r>
    <n v="1171292"/>
    <x v="1"/>
    <d v="1992-05-24T00:00:00"/>
    <n v="94.43"/>
    <s v="icse"/>
    <n v="2010"/>
    <n v="65.2"/>
    <s v="cbse"/>
    <n v="14541"/>
    <x v="0"/>
    <x v="0"/>
    <x v="1"/>
    <n v="61.2"/>
    <n v="14541"/>
    <n v="0"/>
    <x v="10"/>
    <x v="1"/>
    <n v="780"/>
    <n v="505"/>
    <n v="510"/>
    <n v="0.84224832225783597"/>
    <n v="495"/>
    <n v="-1"/>
    <n v="469"/>
    <n v="-1"/>
    <n v="-1"/>
    <n v="-1"/>
    <n v="-1"/>
    <n v="0.55910000000000004"/>
    <n v="1.0448999999999999"/>
    <n v="1.3933"/>
    <n v="-1.2485999999999999"/>
    <n v="9.7299999999999998E-2"/>
    <n v="330000"/>
    <x v="0"/>
    <x v="0"/>
    <n v="598.33333333333337"/>
  </r>
  <r>
    <n v="65278"/>
    <x v="1"/>
    <d v="1988-02-08T00:00:00"/>
    <n v="59.05"/>
    <n v="0"/>
    <n v="2006"/>
    <n v="46.33"/>
    <n v="0"/>
    <n v="2559"/>
    <x v="1"/>
    <x v="0"/>
    <x v="4"/>
    <n v="65"/>
    <n v="2559"/>
    <n v="0"/>
    <x v="9"/>
    <x v="4"/>
    <n v="324"/>
    <n v="385"/>
    <n v="375"/>
    <n v="0.206710618336758"/>
    <n v="215"/>
    <n v="-1"/>
    <n v="-1"/>
    <n v="313"/>
    <n v="-1"/>
    <n v="-1"/>
    <n v="-1"/>
    <n v="-2.4266000000000001"/>
    <n v="-1.3713"/>
    <n v="-1.7954000000000001"/>
    <n v="0.88480000000000003"/>
    <n v="-1.0773999999999999"/>
    <n v="180000"/>
    <x v="1"/>
    <x v="0"/>
    <n v="361.33333333333331"/>
  </r>
  <r>
    <n v="1089038"/>
    <x v="1"/>
    <d v="1992-05-17T00:00:00"/>
    <n v="87"/>
    <s v="state board"/>
    <n v="2009"/>
    <n v="95"/>
    <s v="state board"/>
    <n v="4325"/>
    <x v="1"/>
    <x v="0"/>
    <x v="6"/>
    <n v="72.38"/>
    <n v="4325"/>
    <n v="0"/>
    <x v="7"/>
    <x v="0"/>
    <n v="525"/>
    <n v="625"/>
    <n v="690"/>
    <n v="0.97629256091321603"/>
    <n v="545"/>
    <n v="484"/>
    <n v="-1"/>
    <n v="-1"/>
    <n v="-1"/>
    <n v="-1"/>
    <n v="-1"/>
    <n v="-0.44629999999999997"/>
    <n v="-0.4536"/>
    <n v="-0.91220000000000001"/>
    <n v="-0.86819999999999997"/>
    <n v="-0.66920000000000002"/>
    <n v="345000"/>
    <x v="0"/>
    <x v="0"/>
    <n v="613.33333333333337"/>
  </r>
  <r>
    <n v="1043795"/>
    <x v="1"/>
    <d v="1991-03-18T00:00:00"/>
    <n v="89.8"/>
    <s v="cbse"/>
    <n v="2008"/>
    <n v="60"/>
    <s v="cbse"/>
    <n v="11025"/>
    <x v="1"/>
    <x v="0"/>
    <x v="6"/>
    <n v="74"/>
    <n v="11025"/>
    <n v="0"/>
    <x v="1"/>
    <x v="0"/>
    <n v="640"/>
    <n v="540"/>
    <n v="485"/>
    <n v="-1"/>
    <n v="475"/>
    <n v="-1"/>
    <n v="-1"/>
    <n v="-1"/>
    <n v="-1"/>
    <n v="-1"/>
    <n v="-1"/>
    <n v="1.8516999999999999"/>
    <n v="1.5444"/>
    <n v="1.3933"/>
    <n v="-1.8824000000000001"/>
    <n v="1.0553999999999999"/>
    <n v="350000"/>
    <x v="0"/>
    <x v="0"/>
    <n v="555"/>
  </r>
  <r>
    <n v="33117"/>
    <x v="1"/>
    <d v="1986-08-17T00:00:00"/>
    <n v="64.8"/>
    <s v="cbse"/>
    <n v="2004"/>
    <n v="62.4"/>
    <s v="cbse"/>
    <n v="47"/>
    <x v="0"/>
    <x v="0"/>
    <x v="7"/>
    <n v="72.91"/>
    <n v="47"/>
    <n v="1"/>
    <x v="0"/>
    <x v="4"/>
    <n v="485"/>
    <n v="485"/>
    <n v="565"/>
    <n v="0.84312372666574198"/>
    <n v="515"/>
    <n v="-1"/>
    <n v="-1"/>
    <n v="-1"/>
    <n v="-1"/>
    <n v="-1"/>
    <n v="-1"/>
    <n v="-0.4173"/>
    <n v="0.1888"/>
    <n v="0.38169999999999998"/>
    <n v="0.17979999999999999"/>
    <n v="0.50239999999999996"/>
    <n v="475000"/>
    <x v="0"/>
    <x v="0"/>
    <n v="511.66666666666669"/>
  </r>
  <r>
    <n v="850679"/>
    <x v="1"/>
    <d v="1992-04-02T00:00:00"/>
    <n v="90"/>
    <s v="cbse"/>
    <n v="2009"/>
    <n v="70.8"/>
    <s v="cbse"/>
    <n v="5256"/>
    <x v="1"/>
    <x v="0"/>
    <x v="0"/>
    <n v="88.9"/>
    <n v="5256"/>
    <n v="0"/>
    <x v="10"/>
    <x v="0"/>
    <n v="720"/>
    <n v="475"/>
    <n v="650"/>
    <n v="0.44619824967789701"/>
    <n v="485"/>
    <n v="-1"/>
    <n v="-1"/>
    <n v="-1"/>
    <n v="-1"/>
    <n v="-1"/>
    <n v="-1"/>
    <n v="1.8516999999999999"/>
    <n v="1.0448999999999999"/>
    <n v="-0.6048"/>
    <n v="0.2727"/>
    <n v="9.7299999999999998E-2"/>
    <n v="335000"/>
    <x v="0"/>
    <x v="0"/>
    <n v="615"/>
  </r>
  <r>
    <n v="823556"/>
    <x v="0"/>
    <d v="1992-10-13T00:00:00"/>
    <n v="82.8"/>
    <s v="cbse"/>
    <n v="2010"/>
    <n v="76.599999999999994"/>
    <s v="cbse"/>
    <n v="272"/>
    <x v="1"/>
    <x v="0"/>
    <x v="1"/>
    <n v="86"/>
    <n v="272"/>
    <n v="0"/>
    <x v="4"/>
    <x v="1"/>
    <n v="520"/>
    <n v="555"/>
    <n v="400"/>
    <n v="0.62264291584993803"/>
    <n v="475"/>
    <n v="-1"/>
    <n v="407"/>
    <n v="-1"/>
    <n v="-1"/>
    <n v="-1"/>
    <n v="-1"/>
    <n v="-1.0207999999999999"/>
    <n v="1.0448999999999999"/>
    <n v="0.77849999999999997"/>
    <n v="0.2727"/>
    <n v="-0.66920000000000002"/>
    <n v="260000"/>
    <x v="1"/>
    <x v="0"/>
    <n v="491.66666666666669"/>
  </r>
  <r>
    <n v="963058"/>
    <x v="1"/>
    <d v="1993-01-06T00:00:00"/>
    <n v="85.33"/>
    <s v="state board"/>
    <n v="2010"/>
    <n v="89.7"/>
    <s v="intermediate board of education,andhra pradesh"/>
    <n v="1237"/>
    <x v="1"/>
    <x v="0"/>
    <x v="1"/>
    <n v="74.3"/>
    <n v="1237"/>
    <n v="1"/>
    <x v="6"/>
    <x v="1"/>
    <n v="605"/>
    <n v="500"/>
    <n v="595"/>
    <n v="0.35653648772447499"/>
    <n v="415"/>
    <n v="-1"/>
    <n v="346"/>
    <n v="-1"/>
    <n v="-1"/>
    <n v="-1"/>
    <n v="-1"/>
    <n v="-1.1644000000000001"/>
    <n v="0.71189999999999998"/>
    <n v="0.77849999999999997"/>
    <n v="-1.7556"/>
    <n v="0.28889999999999999"/>
    <n v="335000"/>
    <x v="0"/>
    <x v="0"/>
    <n v="566.66666666666663"/>
  </r>
  <r>
    <n v="350462"/>
    <x v="1"/>
    <d v="1990-11-18T00:00:00"/>
    <n v="75.599999999999994"/>
    <s v="cbse"/>
    <n v="2008"/>
    <n v="68.599999999999994"/>
    <s v="nios"/>
    <n v="1872"/>
    <x v="1"/>
    <x v="0"/>
    <x v="3"/>
    <n v="70.459999999999994"/>
    <n v="1872"/>
    <n v="0"/>
    <x v="9"/>
    <x v="3"/>
    <n v="475"/>
    <n v="505"/>
    <n v="475"/>
    <n v="0.55321638206587598"/>
    <n v="375"/>
    <n v="-1"/>
    <n v="-1"/>
    <n v="-1"/>
    <n v="-1"/>
    <n v="-1"/>
    <n v="-1"/>
    <n v="-1.4992000000000001"/>
    <n v="0.26679999999999998"/>
    <n v="1.1436999999999999"/>
    <n v="2.2949000000000002"/>
    <n v="-0.9194"/>
    <n v="100000"/>
    <x v="1"/>
    <x v="0"/>
    <n v="485"/>
  </r>
  <r>
    <n v="1106129"/>
    <x v="1"/>
    <d v="1993-06-26T00:00:00"/>
    <n v="92.5"/>
    <s v="state board"/>
    <n v="2010"/>
    <n v="77.599999999999994"/>
    <s v="cbse"/>
    <n v="167"/>
    <x v="1"/>
    <x v="0"/>
    <x v="1"/>
    <n v="78.3"/>
    <n v="167"/>
    <n v="0"/>
    <x v="8"/>
    <x v="1"/>
    <n v="430"/>
    <n v="510"/>
    <n v="605"/>
    <n v="0.97879929264142795"/>
    <n v="645"/>
    <n v="-1"/>
    <n v="561"/>
    <n v="-1"/>
    <n v="-1"/>
    <n v="-1"/>
    <n v="-1"/>
    <n v="0.41549999999999998"/>
    <n v="0.37890000000000001"/>
    <n v="-0.14369999999999999"/>
    <n v="-1.1217999999999999"/>
    <n v="0.48049999999999998"/>
    <n v="230000"/>
    <x v="1"/>
    <x v="0"/>
    <n v="515"/>
  </r>
  <r>
    <n v="115351"/>
    <x v="1"/>
    <d v="1990-01-15T00:00:00"/>
    <n v="72.150000000000006"/>
    <s v="pseb"/>
    <n v="2006"/>
    <n v="67.099999999999994"/>
    <s v="pseb"/>
    <n v="153"/>
    <x v="1"/>
    <x v="0"/>
    <x v="6"/>
    <n v="70.8"/>
    <n v="153"/>
    <n v="0"/>
    <x v="4"/>
    <x v="4"/>
    <n v="535"/>
    <n v="495"/>
    <n v="645"/>
    <n v="0.69447932770846299"/>
    <n v="415"/>
    <n v="366"/>
    <n v="-1"/>
    <n v="-1"/>
    <n v="-1"/>
    <n v="-1"/>
    <n v="-1"/>
    <n v="-1.8083"/>
    <n v="-1.0592999999999999"/>
    <n v="-0.34399999999999997"/>
    <n v="-5.5199999999999999E-2"/>
    <n v="-0.28749999999999998"/>
    <n v="340000"/>
    <x v="0"/>
    <x v="0"/>
    <n v="558.33333333333337"/>
  </r>
  <r>
    <n v="359281"/>
    <x v="1"/>
    <d v="1990-05-10T00:00:00"/>
    <n v="86.4"/>
    <s v="cbse"/>
    <n v="2008"/>
    <n v="80.400000000000006"/>
    <s v="cbse"/>
    <n v="1275"/>
    <x v="1"/>
    <x v="0"/>
    <x v="7"/>
    <n v="61.54"/>
    <n v="1275"/>
    <n v="0"/>
    <x v="21"/>
    <x v="3"/>
    <n v="585"/>
    <n v="505"/>
    <n v="605"/>
    <n v="0.67074315143312702"/>
    <n v="455"/>
    <n v="-1"/>
    <n v="-1"/>
    <n v="-1"/>
    <n v="-1"/>
    <n v="-1"/>
    <n v="-1"/>
    <n v="0.51"/>
    <n v="0.50080000000000002"/>
    <n v="-0.48909999999999998"/>
    <n v="-0.87780000000000002"/>
    <n v="0.18640000000000001"/>
    <n v="180000"/>
    <x v="1"/>
    <x v="0"/>
    <n v="565"/>
  </r>
  <r>
    <n v="350149"/>
    <x v="1"/>
    <d v="1990-08-18T00:00:00"/>
    <n v="79.8"/>
    <s v="cbse"/>
    <n v="2008"/>
    <n v="78.2"/>
    <s v="cbse"/>
    <n v="9019"/>
    <x v="1"/>
    <x v="0"/>
    <x v="6"/>
    <n v="69.8"/>
    <n v="9019"/>
    <n v="0"/>
    <x v="8"/>
    <x v="3"/>
    <n v="425"/>
    <n v="625"/>
    <n v="485"/>
    <n v="0.22948175491175499"/>
    <n v="-1"/>
    <n v="266"/>
    <n v="-1"/>
    <n v="-1"/>
    <n v="-1"/>
    <n v="-1"/>
    <n v="-1"/>
    <n v="-0.88099999999999901"/>
    <n v="-8.4199999999999997E-2"/>
    <n v="-0.59799999999999998"/>
    <n v="-0.52529999999999999"/>
    <n v="-0.9194"/>
    <n v="420000"/>
    <x v="0"/>
    <x v="0"/>
    <n v="511.66666666666669"/>
  </r>
  <r>
    <n v="625891"/>
    <x v="0"/>
    <d v="1991-09-16T00:00:00"/>
    <n v="69.33"/>
    <s v="state board"/>
    <n v="2008"/>
    <n v="70.08"/>
    <s v="state board"/>
    <n v="5690"/>
    <x v="1"/>
    <x v="0"/>
    <x v="6"/>
    <n v="70.34"/>
    <n v="5690"/>
    <n v="0"/>
    <x v="1"/>
    <x v="0"/>
    <n v="535"/>
    <n v="595"/>
    <n v="545"/>
    <n v="0.82466640067133201"/>
    <n v="-1"/>
    <n v="400"/>
    <n v="-1"/>
    <n v="-1"/>
    <n v="-1"/>
    <n v="-1"/>
    <n v="-1"/>
    <n v="-1.4517"/>
    <n v="0.5454"/>
    <n v="-0.2974"/>
    <n v="-0.36120000000000002"/>
    <n v="-9.4299999999999995E-2"/>
    <n v="150000"/>
    <x v="1"/>
    <x v="0"/>
    <n v="558.33333333333337"/>
  </r>
  <r>
    <n v="202864"/>
    <x v="1"/>
    <d v="1988-06-25T00:00:00"/>
    <n v="84.5"/>
    <s v="secondary school of education"/>
    <n v="2005"/>
    <n v="93.6"/>
    <s v="board of intermediate education,ap"/>
    <n v="3174"/>
    <x v="1"/>
    <x v="2"/>
    <x v="8"/>
    <n v="77"/>
    <n v="3174"/>
    <n v="0"/>
    <x v="7"/>
    <x v="2"/>
    <n v="435"/>
    <n v="505"/>
    <n v="615"/>
    <n v="0.60005718233834104"/>
    <n v="435"/>
    <n v="-1"/>
    <n v="-1"/>
    <n v="-1"/>
    <n v="-1"/>
    <n v="-1"/>
    <n v="-1"/>
    <n v="4.6399999999999997E-2"/>
    <n v="0.50080000000000002"/>
    <n v="-5.3699999999999998E-2"/>
    <n v="6.2300000000000001E-2"/>
    <n v="0.18640000000000001"/>
    <n v="480000"/>
    <x v="0"/>
    <x v="0"/>
    <n v="518.33333333333337"/>
  </r>
  <r>
    <n v="332860"/>
    <x v="1"/>
    <d v="1989-06-16T00:00:00"/>
    <n v="74.400000000000006"/>
    <s v="ssc"/>
    <n v="2006"/>
    <n v="78.2"/>
    <s v="board of intermediate education"/>
    <n v="6638"/>
    <x v="1"/>
    <x v="1"/>
    <x v="7"/>
    <n v="78.2"/>
    <n v="6638"/>
    <n v="0"/>
    <x v="7"/>
    <x v="3"/>
    <n v="595"/>
    <n v="365"/>
    <n v="305"/>
    <n v="0.563267823666597"/>
    <n v="425"/>
    <n v="-1"/>
    <n v="-1"/>
    <n v="-1"/>
    <n v="-1"/>
    <n v="-1"/>
    <n v="-1"/>
    <n v="0.35549999999999998"/>
    <n v="-0.90329999999999999"/>
    <n v="-0.34399999999999997"/>
    <n v="-5.527E-2"/>
    <n v="-0.64300000000000002"/>
    <n v="380000"/>
    <x v="0"/>
    <x v="0"/>
    <n v="421.66666666666669"/>
  </r>
  <r>
    <n v="121233"/>
    <x v="1"/>
    <d v="1989-06-26T00:00:00"/>
    <n v="64"/>
    <s v="up board"/>
    <n v="2006"/>
    <n v="65"/>
    <s v="up board"/>
    <n v="5702"/>
    <x v="1"/>
    <x v="0"/>
    <x v="5"/>
    <n v="65"/>
    <n v="5702"/>
    <n v="1"/>
    <x v="12"/>
    <x v="4"/>
    <n v="395"/>
    <n v="324"/>
    <n v="415"/>
    <n v="0.44714789217809398"/>
    <n v="394"/>
    <n v="-1"/>
    <n v="-1"/>
    <n v="-1"/>
    <n v="-1"/>
    <n v="-1"/>
    <n v="-1"/>
    <n v="-0.88099999999999901"/>
    <n v="0.81279999999999997"/>
    <n v="0.96230000000000004"/>
    <n v="1.5899000000000001"/>
    <n v="1.1343000000000001"/>
    <n v="150000"/>
    <x v="1"/>
    <x v="0"/>
    <n v="378"/>
  </r>
  <r>
    <n v="1209279"/>
    <x v="1"/>
    <d v="1991-06-10T00:00:00"/>
    <n v="72.599999999999994"/>
    <s v="state board"/>
    <n v="2009"/>
    <n v="73"/>
    <s v="state board"/>
    <n v="1995"/>
    <x v="1"/>
    <x v="0"/>
    <x v="20"/>
    <n v="69.84"/>
    <n v="1995"/>
    <n v="1"/>
    <x v="2"/>
    <x v="1"/>
    <n v="370"/>
    <n v="520"/>
    <n v="475"/>
    <n v="-1"/>
    <n v="395"/>
    <n v="-1"/>
    <n v="-1"/>
    <n v="-1"/>
    <n v="-1"/>
    <n v="-1"/>
    <n v="-1"/>
    <n v="1.5644"/>
    <n v="1.7109000000000001"/>
    <n v="1.7007000000000001"/>
    <n v="-0.995"/>
    <n v="-0.86080000000000001"/>
    <n v="310000"/>
    <x v="0"/>
    <x v="0"/>
    <n v="455"/>
  </r>
  <r>
    <n v="1152368"/>
    <x v="1"/>
    <d v="1990-05-08T00:00:00"/>
    <n v="69.2"/>
    <s v="cbse"/>
    <n v="2008"/>
    <n v="64.400000000000006"/>
    <s v="cbse"/>
    <n v="13001"/>
    <x v="1"/>
    <x v="0"/>
    <x v="6"/>
    <n v="67.8"/>
    <n v="13001"/>
    <n v="0"/>
    <x v="13"/>
    <x v="3"/>
    <n v="490"/>
    <n v="360"/>
    <n v="310"/>
    <n v="0.43696264805685903"/>
    <n v="-1"/>
    <n v="-1"/>
    <n v="-1"/>
    <n v="-1"/>
    <n v="-1"/>
    <n v="324"/>
    <n v="-1"/>
    <n v="0.41549999999999998"/>
    <n v="1.3778999999999999"/>
    <n v="1.5469999999999999"/>
    <n v="3.3151999999999999"/>
    <n v="0.67210000000000003"/>
    <n v="180000"/>
    <x v="1"/>
    <x v="0"/>
    <n v="386.66666666666669"/>
  </r>
  <r>
    <n v="140797"/>
    <x v="1"/>
    <d v="1988-06-29T00:00:00"/>
    <n v="81.3"/>
    <s v="wbbse"/>
    <n v="2006"/>
    <n v="76.3"/>
    <s v="wbchse"/>
    <n v="2066"/>
    <x v="1"/>
    <x v="0"/>
    <x v="10"/>
    <n v="78"/>
    <n v="2066"/>
    <n v="1"/>
    <x v="5"/>
    <x v="4"/>
    <n v="545"/>
    <n v="505"/>
    <n v="525"/>
    <n v="0.22948175491175499"/>
    <n v="395"/>
    <n v="266"/>
    <n v="-1"/>
    <n v="-1"/>
    <n v="-1"/>
    <n v="-1"/>
    <n v="-1"/>
    <n v="-0.57189999999999996"/>
    <n v="0.65680000000000005"/>
    <n v="-0.34399999999999997"/>
    <n v="-0.64280000000000004"/>
    <n v="-0.44550000000000001"/>
    <n v="260000"/>
    <x v="1"/>
    <x v="0"/>
    <n v="525"/>
  </r>
  <r>
    <n v="455057"/>
    <x v="1"/>
    <d v="1990-06-07T00:00:00"/>
    <n v="68"/>
    <s v="cbse"/>
    <n v="2008"/>
    <n v="61"/>
    <s v="cbse"/>
    <n v="272"/>
    <x v="1"/>
    <x v="0"/>
    <x v="7"/>
    <n v="55"/>
    <n v="272"/>
    <n v="0"/>
    <x v="4"/>
    <x v="3"/>
    <n v="435"/>
    <n v="545"/>
    <n v="455"/>
    <n v="0.37755141942454101"/>
    <n v="375"/>
    <n v="-1"/>
    <n v="-1"/>
    <n v="-1"/>
    <n v="-1"/>
    <n v="-1"/>
    <n v="-1"/>
    <n v="4.6399999999999997E-2"/>
    <n v="1.2028000000000001"/>
    <n v="1.2524999999999999"/>
    <n v="0.88480000000000003"/>
    <n v="1.2923"/>
    <n v="240000"/>
    <x v="1"/>
    <x v="0"/>
    <n v="478.33333333333331"/>
  </r>
  <r>
    <n v="628331"/>
    <x v="0"/>
    <d v="1991-12-07T00:00:00"/>
    <n v="85"/>
    <s v="state board"/>
    <n v="2008"/>
    <n v="70"/>
    <s v="state board"/>
    <n v="429"/>
    <x v="1"/>
    <x v="0"/>
    <x v="1"/>
    <n v="79"/>
    <n v="429"/>
    <n v="0"/>
    <x v="1"/>
    <x v="0"/>
    <n v="475"/>
    <n v="435"/>
    <n v="485"/>
    <n v="0.86468541337008498"/>
    <n v="525"/>
    <n v="-1"/>
    <n v="-1"/>
    <n v="-1"/>
    <n v="-1"/>
    <n v="-1"/>
    <n v="-1"/>
    <n v="1.2771999999999999"/>
    <n v="1.0448999999999999"/>
    <n v="1.0859000000000001"/>
    <n v="0.77980000000000005"/>
    <n v="0.28889999999999999"/>
    <n v="200000"/>
    <x v="1"/>
    <x v="0"/>
    <n v="465"/>
  </r>
  <r>
    <n v="1042343"/>
    <x v="1"/>
    <d v="1991-03-26T00:00:00"/>
    <n v="68.5"/>
    <s v="state board"/>
    <n v="2009"/>
    <n v="73.2"/>
    <s v="state board"/>
    <n v="2085"/>
    <x v="1"/>
    <x v="0"/>
    <x v="10"/>
    <n v="69"/>
    <n v="2085"/>
    <n v="0"/>
    <x v="5"/>
    <x v="0"/>
    <n v="350"/>
    <n v="455"/>
    <n v="450"/>
    <n v="0.193768441980019"/>
    <n v="-1"/>
    <n v="-1"/>
    <n v="-1"/>
    <n v="-1"/>
    <n v="324"/>
    <n v="-1"/>
    <n v="-1"/>
    <n v="-3.6059999999999999"/>
    <n v="-5.6151"/>
    <n v="-4.6009000000000002"/>
    <n v="-2.0091999999999999"/>
    <n v="-6.9924999999999997"/>
    <n v="120000"/>
    <x v="1"/>
    <x v="0"/>
    <n v="418.33333333333331"/>
  </r>
  <r>
    <n v="64792"/>
    <x v="0"/>
    <d v="1988-12-27T00:00:00"/>
    <n v="69.92"/>
    <s v="karnataka secondary education"/>
    <n v="2006"/>
    <n v="65.540000000000006"/>
    <s v="karnataka pre-university"/>
    <n v="1070"/>
    <x v="1"/>
    <x v="0"/>
    <x v="7"/>
    <n v="57.66"/>
    <n v="1070"/>
    <n v="1"/>
    <x v="9"/>
    <x v="4"/>
    <n v="475"/>
    <n v="375"/>
    <n v="415"/>
    <n v="0.34231489991181502"/>
    <n v="365"/>
    <n v="-1"/>
    <n v="-1"/>
    <n v="-1"/>
    <n v="-1"/>
    <n v="-1"/>
    <n v="-1"/>
    <n v="-1.1900999999999999"/>
    <n v="1.1248"/>
    <n v="1.3976999999999999"/>
    <n v="0.17979999999999999"/>
    <n v="0.18640000000000001"/>
    <n v="530000"/>
    <x v="0"/>
    <x v="0"/>
    <n v="421.66666666666669"/>
  </r>
  <r>
    <n v="909180"/>
    <x v="1"/>
    <d v="1990-03-07T00:00:00"/>
    <n v="85.17"/>
    <s v="state board"/>
    <n v="2008"/>
    <n v="77.77"/>
    <s v="state board"/>
    <n v="1589"/>
    <x v="0"/>
    <x v="0"/>
    <x v="1"/>
    <n v="64.099999999999994"/>
    <n v="1589"/>
    <n v="0"/>
    <x v="22"/>
    <x v="0"/>
    <n v="545"/>
    <n v="605"/>
    <n v="825"/>
    <n v="0.84224832225783597"/>
    <n v="495"/>
    <n v="-1"/>
    <n v="469"/>
    <n v="-1"/>
    <n v="-1"/>
    <n v="-1"/>
    <n v="-1"/>
    <n v="0.27179999999999999"/>
    <n v="0.87839999999999996"/>
    <n v="0.16370000000000001"/>
    <n v="0.1459"/>
    <n v="1.2470000000000001"/>
    <n v="350000"/>
    <x v="0"/>
    <x v="0"/>
    <n v="658.33333333333337"/>
  </r>
  <r>
    <n v="359490"/>
    <x v="1"/>
    <d v="1990-02-14T00:00:00"/>
    <n v="68"/>
    <s v="sslc"/>
    <n v="2009"/>
    <n v="75"/>
    <s v="tamil nadu polytechnic"/>
    <n v="1347"/>
    <x v="1"/>
    <x v="0"/>
    <x v="7"/>
    <n v="68.900000000000006"/>
    <n v="1347"/>
    <n v="0"/>
    <x v="19"/>
    <x v="3"/>
    <n v="315"/>
    <n v="425"/>
    <n v="325"/>
    <n v="7.4546265235855794E-2"/>
    <n v="255"/>
    <n v="-1"/>
    <n v="-1"/>
    <n v="-1"/>
    <n v="-1"/>
    <n v="-1"/>
    <n v="-1"/>
    <n v="-1.5765"/>
    <n v="0.50080000000000002"/>
    <n v="0.81710000000000005"/>
    <n v="0.70860000000000001"/>
    <n v="2.8400000000000002E-2"/>
    <n v="120000"/>
    <x v="1"/>
    <x v="0"/>
    <n v="355"/>
  </r>
  <r>
    <n v="1062284"/>
    <x v="1"/>
    <d v="1992-09-28T00:00:00"/>
    <n v="79.8"/>
    <s v="state board"/>
    <n v="2008"/>
    <n v="73.599999999999994"/>
    <s v="state board"/>
    <n v="2633"/>
    <x v="1"/>
    <x v="0"/>
    <x v="10"/>
    <n v="64"/>
    <n v="2633"/>
    <n v="0"/>
    <x v="13"/>
    <x v="0"/>
    <n v="405"/>
    <n v="435"/>
    <n v="345"/>
    <n v="3.0565991138953599E-2"/>
    <n v="-1"/>
    <n v="-1"/>
    <n v="-1"/>
    <n v="-1"/>
    <n v="228"/>
    <n v="-1"/>
    <n v="-1"/>
    <n v="0.99"/>
    <n v="4.5900000000000003E-2"/>
    <n v="0.77849999999999997"/>
    <n v="1.2868999999999999"/>
    <n v="0.28889999999999999"/>
    <n v="120000"/>
    <x v="1"/>
    <x v="0"/>
    <n v="395"/>
  </r>
  <r>
    <n v="341436"/>
    <x v="1"/>
    <d v="1990-04-25T00:00:00"/>
    <n v="86"/>
    <n v="0"/>
    <n v="2007"/>
    <n v="88.33"/>
    <n v="0"/>
    <n v="127"/>
    <x v="1"/>
    <x v="0"/>
    <x v="5"/>
    <n v="74.28"/>
    <n v="127"/>
    <n v="0"/>
    <x v="2"/>
    <x v="3"/>
    <n v="554"/>
    <n v="655"/>
    <n v="655"/>
    <n v="0.96823749589054298"/>
    <n v="605"/>
    <n v="-1"/>
    <n v="-1"/>
    <n v="-1"/>
    <n v="-1"/>
    <n v="-1"/>
    <n v="-1"/>
    <n v="1.2827999999999999"/>
    <n v="1.2028000000000001"/>
    <n v="0.70830000000000004"/>
    <n v="-1.11277"/>
    <n v="0.50239999999999996"/>
    <n v="430000"/>
    <x v="0"/>
    <x v="0"/>
    <n v="621.33333333333337"/>
  </r>
  <r>
    <n v="1042501"/>
    <x v="0"/>
    <d v="1991-11-23T00:00:00"/>
    <n v="72.5"/>
    <s v="state board"/>
    <n v="2009"/>
    <n v="67"/>
    <s v="state board"/>
    <n v="7685"/>
    <x v="1"/>
    <x v="0"/>
    <x v="21"/>
    <n v="75.3"/>
    <n v="7685"/>
    <n v="1"/>
    <x v="5"/>
    <x v="0"/>
    <n v="510"/>
    <n v="470"/>
    <n v="405"/>
    <n v="-1"/>
    <n v="-1"/>
    <n v="-1"/>
    <n v="-1"/>
    <n v="-1"/>
    <n v="-1"/>
    <n v="-1"/>
    <n v="-1"/>
    <n v="1.2771999999999999"/>
    <n v="1.5444"/>
    <n v="0.93220000000000003"/>
    <n v="-1.1217999999999999"/>
    <n v="0.86370000000000002"/>
    <n v="85000"/>
    <x v="1"/>
    <x v="0"/>
    <n v="461.66666666666669"/>
  </r>
  <r>
    <n v="902366"/>
    <x v="1"/>
    <d v="1992-01-10T00:00:00"/>
    <n v="82.8"/>
    <s v="cbse"/>
    <n v="2009"/>
    <n v="73.599999999999994"/>
    <s v="cbse"/>
    <n v="3918"/>
    <x v="1"/>
    <x v="0"/>
    <x v="1"/>
    <n v="67.5"/>
    <n v="3918"/>
    <n v="1"/>
    <x v="9"/>
    <x v="1"/>
    <n v="520"/>
    <n v="450"/>
    <n v="575"/>
    <n v="0.74475835400893897"/>
    <n v="545"/>
    <n v="-1"/>
    <n v="438"/>
    <n v="-1"/>
    <n v="-1"/>
    <n v="-1"/>
    <n v="-1"/>
    <n v="-0.159"/>
    <n v="4.5900000000000003E-2"/>
    <n v="0.77849999999999997"/>
    <n v="-1.1217999999999999"/>
    <n v="-9.4299999999999995E-2"/>
    <n v="325000"/>
    <x v="0"/>
    <x v="0"/>
    <n v="515"/>
  </r>
  <r>
    <n v="319385"/>
    <x v="0"/>
    <d v="1990-09-24T00:00:00"/>
    <n v="82.2"/>
    <s v="cbse"/>
    <n v="2008"/>
    <n v="77"/>
    <s v="cbse"/>
    <n v="5071"/>
    <x v="1"/>
    <x v="0"/>
    <x v="25"/>
    <n v="91.2"/>
    <n v="5071"/>
    <n v="0"/>
    <x v="7"/>
    <x v="3"/>
    <n v="524"/>
    <n v="555"/>
    <n v="405"/>
    <n v="0.41433742642275101"/>
    <n v="-1"/>
    <n v="-1"/>
    <n v="-1"/>
    <n v="366"/>
    <n v="-1"/>
    <n v="-1"/>
    <n v="-1"/>
    <n v="-0.72640000000000005"/>
    <n v="-0.66930000000000001"/>
    <n v="-0.81569999999999998"/>
    <n v="-5.527E-2"/>
    <n v="-0.44550000000000001"/>
    <n v="400000"/>
    <x v="0"/>
    <x v="0"/>
    <n v="494.66666666666669"/>
  </r>
  <r>
    <n v="1238752"/>
    <x v="1"/>
    <d v="1992-06-22T00:00:00"/>
    <n v="84"/>
    <s v="state board"/>
    <n v="2009"/>
    <n v="87.83"/>
    <s v="state board"/>
    <n v="1111"/>
    <x v="1"/>
    <x v="0"/>
    <x v="1"/>
    <n v="81"/>
    <n v="1111"/>
    <n v="0"/>
    <x v="3"/>
    <x v="0"/>
    <n v="405"/>
    <n v="420"/>
    <n v="475"/>
    <n v="0.84224832225783597"/>
    <n v="475"/>
    <n v="-1"/>
    <n v="469"/>
    <n v="-1"/>
    <n v="-1"/>
    <n v="-1"/>
    <n v="-1"/>
    <n v="-0.87719999999999998"/>
    <n v="-1.1195999999999999"/>
    <n v="1.0859000000000001"/>
    <n v="-0.86819999999999997"/>
    <n v="-0.47760000000000002"/>
    <n v="180000"/>
    <x v="1"/>
    <x v="0"/>
    <n v="433.33333333333331"/>
  </r>
  <r>
    <n v="643096"/>
    <x v="1"/>
    <d v="1991-12-05T00:00:00"/>
    <n v="91"/>
    <s v="cbse"/>
    <n v="2009"/>
    <n v="93.4"/>
    <s v="cbse"/>
    <n v="165"/>
    <x v="1"/>
    <x v="0"/>
    <x v="6"/>
    <n v="81.2"/>
    <n v="165"/>
    <n v="1"/>
    <x v="12"/>
    <x v="1"/>
    <n v="660"/>
    <n v="570"/>
    <n v="530"/>
    <n v="0.91077016424602197"/>
    <n v="-1"/>
    <n v="433"/>
    <n v="-1"/>
    <n v="-1"/>
    <n v="-1"/>
    <n v="-1"/>
    <n v="-1"/>
    <n v="0.27179999999999999"/>
    <n v="4.5900000000000003E-2"/>
    <n v="0.77849999999999997"/>
    <n v="-1.5021"/>
    <n v="0.48049999999999998"/>
    <n v="325000"/>
    <x v="0"/>
    <x v="0"/>
    <n v="586.66666666666663"/>
  </r>
  <r>
    <n v="325868"/>
    <x v="0"/>
    <d v="1991-08-24T00:00:00"/>
    <n v="86"/>
    <s v="board of secondary education"/>
    <n v="2008"/>
    <n v="92.8"/>
    <s v="intermediate board of education"/>
    <n v="9164"/>
    <x v="1"/>
    <x v="0"/>
    <x v="1"/>
    <n v="69.25"/>
    <n v="9164"/>
    <n v="1"/>
    <x v="6"/>
    <x v="3"/>
    <n v="435"/>
    <n v="465"/>
    <n v="525"/>
    <n v="0.67074315143312702"/>
    <n v="455"/>
    <n v="-1"/>
    <n v="-1"/>
    <n v="-1"/>
    <n v="-1"/>
    <n v="-1"/>
    <n v="-1"/>
    <n v="0.39410000000000001"/>
    <n v="3.2800000000000003E-2"/>
    <n v="-1.9404999999999999"/>
    <n v="-0.43717"/>
    <n v="-0.9194"/>
    <n v="210000"/>
    <x v="1"/>
    <x v="0"/>
    <n v="475"/>
  </r>
  <r>
    <n v="637115"/>
    <x v="1"/>
    <d v="1993-03-03T00:00:00"/>
    <n v="80"/>
    <s v="cbse"/>
    <n v="2010"/>
    <n v="65.2"/>
    <s v="cbse"/>
    <n v="4501"/>
    <x v="1"/>
    <x v="0"/>
    <x v="1"/>
    <n v="68.959999999999994"/>
    <n v="4501"/>
    <n v="0"/>
    <x v="1"/>
    <x v="1"/>
    <n v="640"/>
    <n v="555"/>
    <n v="620"/>
    <n v="0.62264291584993803"/>
    <n v="615"/>
    <n v="-1"/>
    <n v="407"/>
    <n v="-1"/>
    <n v="-1"/>
    <n v="-1"/>
    <n v="-1"/>
    <n v="-0.159"/>
    <n v="-0.62009999999999998"/>
    <n v="-0.6048"/>
    <n v="0.39950000000000002"/>
    <n v="9.7299999999999998E-2"/>
    <n v="315000"/>
    <x v="0"/>
    <x v="0"/>
    <n v="605"/>
  </r>
  <r>
    <n v="1154783"/>
    <x v="0"/>
    <d v="1993-07-25T00:00:00"/>
    <n v="70.599999999999994"/>
    <s v="icse"/>
    <n v="2010"/>
    <n v="58.5"/>
    <s v="state board"/>
    <n v="5508"/>
    <x v="1"/>
    <x v="0"/>
    <x v="5"/>
    <n v="75"/>
    <n v="5508"/>
    <n v="0"/>
    <x v="10"/>
    <x v="1"/>
    <n v="640"/>
    <n v="505"/>
    <n v="405"/>
    <n v="0.91139527839132795"/>
    <n v="345"/>
    <n v="-1"/>
    <n v="500"/>
    <n v="-1"/>
    <n v="-1"/>
    <n v="-1"/>
    <n v="-1"/>
    <n v="1.1335999999999999"/>
    <n v="1.3778999999999999"/>
    <n v="0.77849999999999997"/>
    <n v="-1.8824000000000001"/>
    <n v="-0.66920000000000002"/>
    <n v="200000"/>
    <x v="1"/>
    <x v="0"/>
    <n v="516.66666666666663"/>
  </r>
  <r>
    <n v="682129"/>
    <x v="1"/>
    <d v="1990-01-15T00:00:00"/>
    <n v="55.5"/>
    <s v="state board"/>
    <n v="2007"/>
    <n v="52.5"/>
    <s v="state board"/>
    <n v="44"/>
    <x v="1"/>
    <x v="2"/>
    <x v="8"/>
    <n v="72.8"/>
    <n v="44"/>
    <n v="0"/>
    <x v="1"/>
    <x v="0"/>
    <n v="415"/>
    <n v="495"/>
    <n v="445"/>
    <n v="0.86468541337008498"/>
    <n v="525"/>
    <n v="-1"/>
    <n v="-1"/>
    <n v="-1"/>
    <n v="-1"/>
    <n v="-1"/>
    <n v="-1"/>
    <n v="-0.30270000000000002"/>
    <n v="-0.62009999999999998"/>
    <n v="-0.14369999999999999"/>
    <n v="0.90659999999999996"/>
    <n v="-1.6273"/>
    <n v="200000"/>
    <x v="1"/>
    <x v="0"/>
    <n v="451.66666666666669"/>
  </r>
  <r>
    <n v="615313"/>
    <x v="1"/>
    <d v="1994-07-08T00:00:00"/>
    <n v="68.8"/>
    <s v="state board"/>
    <n v="2012"/>
    <n v="86"/>
    <s v="cbse"/>
    <n v="272"/>
    <x v="1"/>
    <x v="0"/>
    <x v="7"/>
    <n v="76.05"/>
    <n v="272"/>
    <n v="0"/>
    <x v="4"/>
    <x v="1"/>
    <n v="570"/>
    <n v="535"/>
    <n v="590"/>
    <n v="0.97879929264142795"/>
    <n v="515"/>
    <n v="-1"/>
    <n v="561"/>
    <n v="-1"/>
    <n v="-1"/>
    <n v="-1"/>
    <n v="-1"/>
    <n v="-1.5952999999999999"/>
    <n v="0.21240000000000001"/>
    <n v="-1.0659000000000001"/>
    <n v="-0.4879"/>
    <n v="-0.66920000000000002"/>
    <n v="305000"/>
    <x v="0"/>
    <x v="0"/>
    <n v="565"/>
  </r>
  <r>
    <n v="919397"/>
    <x v="1"/>
    <d v="1992-07-24T00:00:00"/>
    <n v="82.6"/>
    <s v="cbse"/>
    <n v="2010"/>
    <n v="81.400000000000006"/>
    <s v="cbse"/>
    <n v="48"/>
    <x v="0"/>
    <x v="0"/>
    <x v="6"/>
    <n v="80.22"/>
    <n v="48"/>
    <n v="1"/>
    <x v="0"/>
    <x v="1"/>
    <n v="640"/>
    <n v="570"/>
    <n v="840"/>
    <n v="0.78330353667029795"/>
    <n v="-1"/>
    <n v="388"/>
    <n v="-1"/>
    <n v="-1"/>
    <n v="-1"/>
    <n v="340"/>
    <n v="-1"/>
    <n v="0.27179999999999999"/>
    <n v="-0.1206"/>
    <n v="-0.75849999999999995"/>
    <n v="-0.86819999999999997"/>
    <n v="-1.6273"/>
    <n v="350000"/>
    <x v="0"/>
    <x v="0"/>
    <n v="683.33333333333337"/>
  </r>
  <r>
    <n v="434621"/>
    <x v="1"/>
    <d v="1992-02-01T00:00:00"/>
    <n v="69.599999999999994"/>
    <s v="bseb"/>
    <n v="2008"/>
    <n v="71.400000000000006"/>
    <s v="bseb"/>
    <n v="3054"/>
    <x v="1"/>
    <x v="0"/>
    <x v="7"/>
    <n v="77"/>
    <n v="3054"/>
    <n v="0"/>
    <x v="10"/>
    <x v="3"/>
    <n v="485"/>
    <n v="415"/>
    <n v="575"/>
    <n v="0.92564576709448199"/>
    <n v="-1"/>
    <n v="-1"/>
    <n v="-1"/>
    <n v="-1"/>
    <n v="-1"/>
    <n v="-1"/>
    <n v="-1"/>
    <n v="-0.4173"/>
    <n v="0.65680000000000005"/>
    <n v="-0.77939999999999998"/>
    <n v="1.7074"/>
    <n v="0.18640000000000001"/>
    <n v="95000"/>
    <x v="1"/>
    <x v="0"/>
    <n v="491.66666666666669"/>
  </r>
  <r>
    <n v="226017"/>
    <x v="1"/>
    <d v="1989-11-19T00:00:00"/>
    <n v="83.2"/>
    <s v="cbse"/>
    <n v="2007"/>
    <n v="61.4"/>
    <s v="cbse"/>
    <n v="8099"/>
    <x v="1"/>
    <x v="0"/>
    <x v="4"/>
    <n v="58"/>
    <n v="8099"/>
    <n v="0"/>
    <x v="9"/>
    <x v="3"/>
    <n v="515"/>
    <n v="445"/>
    <n v="565"/>
    <n v="0.206710618336758"/>
    <n v="-1"/>
    <n v="-1"/>
    <n v="-1"/>
    <n v="313"/>
    <n v="-1"/>
    <n v="-1"/>
    <n v="-1"/>
    <n v="-1.1900999999999999"/>
    <n v="0.65680000000000005"/>
    <n v="0.2366"/>
    <n v="-0.29020000000000001"/>
    <n v="-0.28749999999999998"/>
    <n v="305000"/>
    <x v="0"/>
    <x v="0"/>
    <n v="508.33333333333331"/>
  </r>
  <r>
    <n v="1081685"/>
    <x v="1"/>
    <d v="1991-06-12T00:00:00"/>
    <n v="81.599999999999994"/>
    <s v="cbse"/>
    <n v="2010"/>
    <n v="65"/>
    <s v="cbse"/>
    <n v="14381"/>
    <x v="1"/>
    <x v="0"/>
    <x v="6"/>
    <n v="75"/>
    <n v="14381"/>
    <n v="1"/>
    <x v="5"/>
    <x v="1"/>
    <n v="665"/>
    <n v="480"/>
    <n v="560"/>
    <n v="5.3160305282683701E-2"/>
    <n v="495"/>
    <n v="196"/>
    <n v="-1"/>
    <n v="-1"/>
    <n v="-1"/>
    <n v="-1"/>
    <n v="-1"/>
    <n v="-4.1500000000000002E-2"/>
    <n v="0.31230000000000002"/>
    <n v="0.47110000000000002"/>
    <n v="-0.74150000000000005"/>
    <n v="-0.66920000000000002"/>
    <n v="325000"/>
    <x v="0"/>
    <x v="0"/>
    <n v="568.33333333333337"/>
  </r>
  <r>
    <n v="1166135"/>
    <x v="0"/>
    <d v="1992-11-06T00:00:00"/>
    <n v="90"/>
    <s v="state board"/>
    <n v="2010"/>
    <n v="90"/>
    <s v="state board"/>
    <n v="4032"/>
    <x v="1"/>
    <x v="0"/>
    <x v="10"/>
    <n v="74.36"/>
    <n v="4032"/>
    <n v="0"/>
    <x v="7"/>
    <x v="1"/>
    <n v="595"/>
    <n v="495"/>
    <n v="510"/>
    <n v="0.79293627759454"/>
    <n v="315"/>
    <n v="-1"/>
    <n v="-1"/>
    <n v="-1"/>
    <n v="484"/>
    <n v="-1"/>
    <n v="-1"/>
    <n v="1.2771999999999999"/>
    <n v="1.5444"/>
    <n v="2.1617000000000002"/>
    <n v="-0.1076"/>
    <n v="0.86370000000000002"/>
    <n v="305000"/>
    <x v="0"/>
    <x v="0"/>
    <n v="533.33333333333337"/>
  </r>
  <r>
    <n v="35275"/>
    <x v="1"/>
    <d v="1989-11-12T00:00:00"/>
    <n v="73"/>
    <s v="up"/>
    <n v="2006"/>
    <n v="66.8"/>
    <s v="up"/>
    <n v="44"/>
    <x v="1"/>
    <x v="0"/>
    <x v="5"/>
    <n v="69.98"/>
    <n v="44"/>
    <n v="0"/>
    <x v="1"/>
    <x v="2"/>
    <n v="345"/>
    <n v="365"/>
    <n v="515"/>
    <n v="0.93037060720269105"/>
    <n v="565"/>
    <n v="-1"/>
    <n v="-1"/>
    <n v="-1"/>
    <n v="-1"/>
    <n v="-1"/>
    <n v="-1"/>
    <n v="1.5919999999999901"/>
    <n v="-1.2153"/>
    <n v="-0.34399999999999997"/>
    <n v="-1.5828"/>
    <n v="1.4501999999999999"/>
    <n v="200000"/>
    <x v="1"/>
    <x v="0"/>
    <n v="408.33333333333331"/>
  </r>
  <r>
    <n v="1043850"/>
    <x v="1"/>
    <d v="1991-03-24T00:00:00"/>
    <n v="88"/>
    <s v="icse"/>
    <n v="2009"/>
    <n v="75"/>
    <s v="cbse"/>
    <n v="2318"/>
    <x v="1"/>
    <x v="0"/>
    <x v="13"/>
    <n v="70"/>
    <n v="2318"/>
    <n v="1"/>
    <x v="9"/>
    <x v="0"/>
    <n v="595"/>
    <n v="625"/>
    <n v="585"/>
    <n v="0.62264291584993803"/>
    <n v="495"/>
    <n v="-1"/>
    <n v="407"/>
    <n v="-1"/>
    <n v="-1"/>
    <n v="-1"/>
    <n v="-1"/>
    <n v="-0.44629999999999997"/>
    <n v="0.21240000000000001"/>
    <n v="0.31740000000000002"/>
    <n v="-1.3753"/>
    <n v="-1.0524"/>
    <n v="350000"/>
    <x v="0"/>
    <x v="0"/>
    <n v="601.66666666666663"/>
  </r>
  <r>
    <n v="38032"/>
    <x v="1"/>
    <d v="1985-12-21T00:00:00"/>
    <n v="89.4"/>
    <s v="icse"/>
    <n v="2005"/>
    <n v="91.3"/>
    <s v="andhra pradesh board of secondary education"/>
    <n v="11157"/>
    <x v="0"/>
    <x v="0"/>
    <x v="4"/>
    <n v="78.2"/>
    <n v="11157"/>
    <n v="0"/>
    <x v="16"/>
    <x v="4"/>
    <n v="405"/>
    <n v="435"/>
    <n v="705"/>
    <n v="0.75537512089554804"/>
    <n v="465"/>
    <n v="-1"/>
    <n v="-1"/>
    <n v="446"/>
    <n v="-1"/>
    <n v="-1"/>
    <n v="-1"/>
    <n v="0.2009"/>
    <n v="3.2800000000000003E-2"/>
    <n v="0.2366"/>
    <n v="-0.87780000000000002"/>
    <n v="0.18640000000000001"/>
    <n v="850000"/>
    <x v="2"/>
    <x v="0"/>
    <n v="515"/>
  </r>
  <r>
    <n v="324343"/>
    <x v="1"/>
    <d v="1987-12-05T00:00:00"/>
    <n v="61.63"/>
    <n v="0"/>
    <n v="2009"/>
    <n v="53.17"/>
    <n v="0"/>
    <n v="7236"/>
    <x v="1"/>
    <x v="0"/>
    <x v="7"/>
    <n v="60"/>
    <n v="7236"/>
    <n v="1"/>
    <x v="2"/>
    <x v="3"/>
    <n v="485"/>
    <n v="415"/>
    <n v="215"/>
    <n v="0.45087658448345103"/>
    <n v="395"/>
    <n v="-1"/>
    <n v="-1"/>
    <n v="-1"/>
    <n v="-1"/>
    <n v="-1"/>
    <n v="-1"/>
    <n v="-0.72640000000000005"/>
    <n v="0.1888"/>
    <n v="-0.77939999999999998"/>
    <n v="-0.76029999999999998"/>
    <n v="0.3049"/>
    <n v="280000"/>
    <x v="1"/>
    <x v="0"/>
    <n v="371.66666666666669"/>
  </r>
  <r>
    <n v="407934"/>
    <x v="1"/>
    <d v="1990-12-18T00:00:00"/>
    <n v="84.4"/>
    <n v="0"/>
    <n v="2007"/>
    <n v="84.4"/>
    <n v="0"/>
    <n v="3801"/>
    <x v="1"/>
    <x v="0"/>
    <x v="4"/>
    <n v="88.6"/>
    <n v="3801"/>
    <n v="0"/>
    <x v="9"/>
    <x v="3"/>
    <n v="515"/>
    <n v="425"/>
    <n v="535"/>
    <n v="0.95868201656605101"/>
    <n v="-1"/>
    <n v="-1"/>
    <n v="-1"/>
    <n v="538"/>
    <n v="-1"/>
    <n v="-1"/>
    <n v="-1"/>
    <n v="1.5919999999999901"/>
    <n v="0.3448"/>
    <n v="-0.92449999999999999"/>
    <n v="-1.5828"/>
    <n v="-0.64300000000000002"/>
    <n v="440000"/>
    <x v="0"/>
    <x v="0"/>
    <n v="491.66666666666669"/>
  </r>
  <r>
    <n v="624733"/>
    <x v="1"/>
    <d v="1992-08-29T00:00:00"/>
    <n v="87.8"/>
    <s v="state board"/>
    <n v="2009"/>
    <n v="91.25"/>
    <s v="state board"/>
    <n v="6996"/>
    <x v="1"/>
    <x v="0"/>
    <x v="7"/>
    <n v="78.900000000000006"/>
    <n v="6996"/>
    <n v="1"/>
    <x v="3"/>
    <x v="0"/>
    <n v="590"/>
    <n v="495"/>
    <n v="545"/>
    <n v="0.45087658448345103"/>
    <n v="395"/>
    <n v="-1"/>
    <n v="-1"/>
    <n v="-1"/>
    <n v="-1"/>
    <n v="-1"/>
    <n v="-1"/>
    <n v="1.4208000000000001"/>
    <n v="0.87839999999999996"/>
    <n v="0.62480000000000002"/>
    <n v="-0.61470000000000002"/>
    <n v="0.67210000000000003"/>
    <n v="300000"/>
    <x v="0"/>
    <x v="0"/>
    <n v="543.33333333333337"/>
  </r>
  <r>
    <n v="607667"/>
    <x v="0"/>
    <d v="1991-03-31T00:00:00"/>
    <n v="95.52"/>
    <s v="karnataka secondary education examination board"/>
    <n v="2009"/>
    <n v="94.33"/>
    <s v="department of pre-university education, bangalore"/>
    <n v="316"/>
    <x v="1"/>
    <x v="0"/>
    <x v="5"/>
    <n v="83.63"/>
    <n v="316"/>
    <n v="1"/>
    <x v="9"/>
    <x v="0"/>
    <n v="580"/>
    <n v="620"/>
    <n v="620"/>
    <n v="0.96823749589054298"/>
    <n v="605"/>
    <n v="-1"/>
    <n v="-1"/>
    <n v="-1"/>
    <n v="-1"/>
    <n v="-1"/>
    <n v="-1"/>
    <n v="0.27179999999999999"/>
    <n v="1.0448999999999999"/>
    <n v="0.16370000000000001"/>
    <n v="-0.61470000000000002"/>
    <n v="0.67210000000000003"/>
    <n v="275000"/>
    <x v="1"/>
    <x v="0"/>
    <n v="606.66666666666663"/>
  </r>
  <r>
    <n v="304344"/>
    <x v="1"/>
    <d v="1987-02-06T00:00:00"/>
    <n v="67"/>
    <n v="0"/>
    <n v="2007"/>
    <n v="67"/>
    <n v="0"/>
    <n v="494"/>
    <x v="1"/>
    <x v="0"/>
    <x v="7"/>
    <n v="52"/>
    <n v="494"/>
    <n v="1"/>
    <x v="2"/>
    <x v="2"/>
    <n v="445"/>
    <n v="455"/>
    <n v="375"/>
    <n v="0.48834797678271402"/>
    <n v="405"/>
    <n v="-1"/>
    <n v="-1"/>
    <n v="-1"/>
    <n v="-1"/>
    <n v="-1"/>
    <n v="-1"/>
    <n v="-0.26279999999999998"/>
    <n v="-0.59130000000000005"/>
    <n v="0.52690000000000003"/>
    <n v="0.64980000000000004"/>
    <n v="-0.44550000000000001"/>
    <n v="85000"/>
    <x v="1"/>
    <x v="0"/>
    <n v="425"/>
  </r>
  <r>
    <n v="82270"/>
    <x v="1"/>
    <d v="1986-08-12T00:00:00"/>
    <n v="79.599999999999994"/>
    <s v="jharkhand secondary examination board (ranchi)"/>
    <n v="2004"/>
    <n v="72.8"/>
    <s v="jharkhand acamedic council (ranchi)"/>
    <n v="2253"/>
    <x v="1"/>
    <x v="0"/>
    <x v="4"/>
    <n v="75.2"/>
    <n v="2253"/>
    <n v="0"/>
    <x v="10"/>
    <x v="4"/>
    <n v="475"/>
    <n v="565"/>
    <n v="645"/>
    <n v="0.97166349082088799"/>
    <n v="325"/>
    <n v="-1"/>
    <n v="-1"/>
    <n v="553"/>
    <n v="-1"/>
    <n v="-1"/>
    <n v="-1"/>
    <n v="-0.26279999999999998"/>
    <n v="3.2800000000000003E-2"/>
    <n v="1.1073999999999999"/>
    <n v="-0.17269999999999999"/>
    <n v="0.34439999999999998"/>
    <n v="395000"/>
    <x v="0"/>
    <x v="0"/>
    <n v="561.66666666666663"/>
  </r>
  <r>
    <n v="615310"/>
    <x v="1"/>
    <d v="1993-01-15T00:00:00"/>
    <n v="70"/>
    <s v="cbse"/>
    <n v="2009"/>
    <n v="81"/>
    <s v="cbse"/>
    <n v="272"/>
    <x v="1"/>
    <x v="0"/>
    <x v="1"/>
    <n v="76.2"/>
    <n v="272"/>
    <n v="0"/>
    <x v="4"/>
    <x v="1"/>
    <n v="465"/>
    <n v="605"/>
    <n v="650"/>
    <n v="0.95389977507992596"/>
    <n v="525"/>
    <n v="-1"/>
    <n v="530"/>
    <n v="-1"/>
    <n v="-1"/>
    <n v="-1"/>
    <n v="-1"/>
    <n v="-2.1698"/>
    <n v="0.21240000000000001"/>
    <n v="-0.4511"/>
    <n v="-0.86819999999999997"/>
    <n v="0.28889999999999999"/>
    <n v="290000"/>
    <x v="1"/>
    <x v="0"/>
    <n v="573.33333333333337"/>
  </r>
  <r>
    <n v="1166852"/>
    <x v="0"/>
    <d v="1992-12-12T00:00:00"/>
    <n v="85.6"/>
    <s v="state board"/>
    <n v="2010"/>
    <n v="87.8"/>
    <s v="state board"/>
    <n v="13984"/>
    <x v="1"/>
    <x v="0"/>
    <x v="1"/>
    <n v="72.3"/>
    <n v="13984"/>
    <n v="1"/>
    <x v="6"/>
    <x v="1"/>
    <n v="570"/>
    <n v="605"/>
    <n v="415"/>
    <n v="0.563267823666597"/>
    <n v="425"/>
    <n v="-1"/>
    <n v="-1"/>
    <n v="-1"/>
    <n v="-1"/>
    <n v="-1"/>
    <n v="-1"/>
    <n v="1.2771999999999999"/>
    <n v="1.3778999999999999"/>
    <n v="1.3933"/>
    <n v="-1.3753"/>
    <n v="0.28889999999999999"/>
    <n v="325000"/>
    <x v="0"/>
    <x v="0"/>
    <n v="530"/>
  </r>
  <r>
    <n v="1156362"/>
    <x v="0"/>
    <d v="1993-04-24T00:00:00"/>
    <n v="71"/>
    <s v="state board"/>
    <n v="2009"/>
    <n v="64"/>
    <s v="state board"/>
    <n v="2028"/>
    <x v="1"/>
    <x v="0"/>
    <x v="5"/>
    <n v="73.400000000000006"/>
    <n v="2028"/>
    <n v="1"/>
    <x v="12"/>
    <x v="0"/>
    <n v="490"/>
    <n v="400"/>
    <n v="500"/>
    <n v="0.35653648772447499"/>
    <n v="365"/>
    <n v="-1"/>
    <n v="346"/>
    <n v="-1"/>
    <n v="-1"/>
    <n v="-1"/>
    <n v="-1"/>
    <n v="1.2771999999999999"/>
    <n v="0.37890000000000001"/>
    <n v="0.77849999999999997"/>
    <n v="-0.995"/>
    <n v="9.7299999999999998E-2"/>
    <n v="210000"/>
    <x v="1"/>
    <x v="0"/>
    <n v="463.33333333333331"/>
  </r>
  <r>
    <n v="711754"/>
    <x v="1"/>
    <d v="1989-10-28T00:00:00"/>
    <n v="82"/>
    <s v="cbse"/>
    <n v="2008"/>
    <n v="70"/>
    <s v="cbse"/>
    <n v="129"/>
    <x v="1"/>
    <x v="0"/>
    <x v="36"/>
    <n v="82.7"/>
    <n v="129"/>
    <n v="0"/>
    <x v="3"/>
    <x v="0"/>
    <n v="485"/>
    <n v="655"/>
    <n v="495"/>
    <n v="-1"/>
    <n v="525"/>
    <n v="-1"/>
    <n v="-1"/>
    <n v="-1"/>
    <n v="-1"/>
    <n v="-1"/>
    <n v="-1"/>
    <n v="0.99"/>
    <n v="1.3778999999999999"/>
    <n v="1.2396"/>
    <n v="-0.2344"/>
    <n v="-0.28589999999999999"/>
    <n v="390000"/>
    <x v="0"/>
    <x v="0"/>
    <n v="545"/>
  </r>
  <r>
    <n v="347445"/>
    <x v="1"/>
    <d v="1991-03-31T00:00:00"/>
    <n v="62"/>
    <s v="up"/>
    <n v="2006"/>
    <n v="59"/>
    <s v="up"/>
    <n v="12478"/>
    <x v="1"/>
    <x v="0"/>
    <x v="6"/>
    <n v="65.16"/>
    <n v="12478"/>
    <n v="0"/>
    <x v="1"/>
    <x v="3"/>
    <n v="375"/>
    <n v="435"/>
    <n v="455"/>
    <n v="0.91077016424602197"/>
    <n v="285"/>
    <n v="433"/>
    <n v="-1"/>
    <n v="-1"/>
    <n v="-1"/>
    <n v="-1"/>
    <n v="-1"/>
    <n v="0.39410000000000001"/>
    <n v="-0.90329999999999999"/>
    <n v="-1.5051000000000001"/>
    <n v="-0.96589999999999998"/>
    <n v="-1.2354000000000001"/>
    <n v="180000"/>
    <x v="1"/>
    <x v="0"/>
    <n v="421.66666666666669"/>
  </r>
  <r>
    <n v="329920"/>
    <x v="1"/>
    <d v="1990-07-29T00:00:00"/>
    <n v="80"/>
    <s v="ssc"/>
    <n v="2008"/>
    <n v="90"/>
    <s v="board of intermediate"/>
    <n v="6164"/>
    <x v="1"/>
    <x v="0"/>
    <x v="7"/>
    <n v="71.8"/>
    <n v="6164"/>
    <n v="1"/>
    <x v="6"/>
    <x v="3"/>
    <n v="495"/>
    <n v="425"/>
    <n v="575"/>
    <n v="0.76567358123401097"/>
    <n v="485"/>
    <n v="-1"/>
    <n v="-1"/>
    <n v="-1"/>
    <n v="-1"/>
    <n v="-1"/>
    <n v="-1"/>
    <n v="1.5919999999999901"/>
    <n v="1.5928"/>
    <n v="0.81710000000000005"/>
    <n v="0.5323"/>
    <n v="6.7900000000000002E-2"/>
    <n v="1300000"/>
    <x v="2"/>
    <x v="0"/>
    <n v="498.33333333333331"/>
  </r>
  <r>
    <n v="1068813"/>
    <x v="1"/>
    <d v="1992-01-25T00:00:00"/>
    <n v="90.08"/>
    <s v="state board"/>
    <n v="2009"/>
    <n v="83.62"/>
    <s v="state board"/>
    <n v="11256"/>
    <x v="1"/>
    <x v="0"/>
    <x v="6"/>
    <n v="62.71"/>
    <n v="11256"/>
    <n v="0"/>
    <x v="9"/>
    <x v="0"/>
    <n v="560"/>
    <n v="520"/>
    <n v="370"/>
    <n v="0.64938971484669095"/>
    <n v="445"/>
    <n v="356"/>
    <n v="-1"/>
    <n v="-1"/>
    <n v="-1"/>
    <n v="-1"/>
    <n v="-1"/>
    <n v="-0.58989999999999998"/>
    <n v="0.5454"/>
    <n v="0.62480000000000002"/>
    <n v="0.2727"/>
    <n v="0.86370000000000002"/>
    <n v="250000"/>
    <x v="1"/>
    <x v="0"/>
    <n v="483.33333333333331"/>
  </r>
  <r>
    <n v="624266"/>
    <x v="1"/>
    <d v="1991-03-26T00:00:00"/>
    <n v="77"/>
    <s v="state board"/>
    <n v="2009"/>
    <n v="76"/>
    <s v="state board"/>
    <n v="5815"/>
    <x v="1"/>
    <x v="0"/>
    <x v="1"/>
    <n v="67.22"/>
    <n v="5815"/>
    <n v="0"/>
    <x v="13"/>
    <x v="0"/>
    <n v="545"/>
    <n v="500"/>
    <n v="515"/>
    <n v="0.563267823666597"/>
    <n v="425"/>
    <n v="-1"/>
    <n v="-1"/>
    <n v="-1"/>
    <n v="-1"/>
    <n v="-1"/>
    <n v="-1"/>
    <n v="-1.0207999999999999"/>
    <n v="-1.4525999999999999"/>
    <n v="-1.0659000000000001"/>
    <n v="-0.2344"/>
    <n v="-1.4356"/>
    <n v="120000"/>
    <x v="1"/>
    <x v="0"/>
    <n v="520"/>
  </r>
  <r>
    <n v="345685"/>
    <x v="0"/>
    <d v="1990-06-01T00:00:00"/>
    <n v="75"/>
    <s v="bihar board"/>
    <n v="2008"/>
    <n v="74"/>
    <s v="cbse"/>
    <n v="6659"/>
    <x v="1"/>
    <x v="0"/>
    <x v="16"/>
    <n v="88"/>
    <n v="6659"/>
    <n v="1"/>
    <x v="3"/>
    <x v="3"/>
    <n v="575"/>
    <n v="515"/>
    <n v="465"/>
    <n v="0.53838689298509601"/>
    <n v="405"/>
    <n v="333"/>
    <n v="315"/>
    <n v="-1"/>
    <n v="-1"/>
    <n v="-1"/>
    <n v="-1"/>
    <n v="-0.58989999999999998"/>
    <n v="-0.1206"/>
    <n v="0.93220000000000003"/>
    <n v="0.39950000000000002"/>
    <n v="-0.47760000000000002"/>
    <n v="200000"/>
    <x v="1"/>
    <x v="0"/>
    <n v="518.33333333333337"/>
  </r>
  <r>
    <n v="530518"/>
    <x v="1"/>
    <d v="1991-02-09T00:00:00"/>
    <n v="65"/>
    <s v="cbse"/>
    <n v="2009"/>
    <n v="64"/>
    <s v="cbse"/>
    <n v="11759"/>
    <x v="1"/>
    <x v="0"/>
    <x v="5"/>
    <n v="79"/>
    <n v="11759"/>
    <n v="0"/>
    <x v="14"/>
    <x v="0"/>
    <n v="465"/>
    <n v="545"/>
    <n v="385"/>
    <n v="0.45087658448345103"/>
    <n v="395"/>
    <n v="-1"/>
    <n v="-1"/>
    <n v="-1"/>
    <n v="-1"/>
    <n v="-1"/>
    <n v="-1"/>
    <n v="-1.0355000000000001"/>
    <n v="-0.90329999999999999"/>
    <n v="-1.0334000000000001"/>
    <n v="1.5899000000000001"/>
    <n v="-0.76149999999999995"/>
    <n v="150000"/>
    <x v="1"/>
    <x v="0"/>
    <n v="465"/>
  </r>
  <r>
    <n v="877241"/>
    <x v="1"/>
    <d v="1992-05-10T00:00:00"/>
    <n v="95.54"/>
    <s v="state board"/>
    <n v="2010"/>
    <n v="90"/>
    <s v="state board"/>
    <n v="11973"/>
    <x v="0"/>
    <x v="0"/>
    <x v="23"/>
    <n v="59"/>
    <n v="11973"/>
    <n v="1"/>
    <x v="2"/>
    <x v="1"/>
    <n v="465"/>
    <n v="610"/>
    <n v="530"/>
    <n v="0.25577819371939398"/>
    <n v="355"/>
    <n v="-1"/>
    <n v="-1"/>
    <n v="-1"/>
    <n v="-1"/>
    <n v="-1"/>
    <n v="292"/>
    <n v="-1.0207999999999999"/>
    <n v="-0.62009999999999998"/>
    <n v="0.62480000000000002"/>
    <n v="1.1600999999999999"/>
    <n v="-0.28589999999999999"/>
    <n v="345000"/>
    <x v="0"/>
    <x v="0"/>
    <n v="535"/>
  </r>
  <r>
    <n v="435229"/>
    <x v="1"/>
    <d v="1990-07-07T00:00:00"/>
    <n v="82"/>
    <n v="0"/>
    <n v="2007"/>
    <n v="53"/>
    <n v="0"/>
    <n v="11982"/>
    <x v="1"/>
    <x v="0"/>
    <x v="4"/>
    <n v="71"/>
    <n v="11982"/>
    <n v="0"/>
    <x v="10"/>
    <x v="3"/>
    <n v="275"/>
    <n v="395"/>
    <n v="555"/>
    <n v="0.49063695588996398"/>
    <n v="-1"/>
    <n v="-1"/>
    <n v="-1"/>
    <n v="383"/>
    <n v="-1"/>
    <n v="-1"/>
    <n v="-1"/>
    <n v="4.6399999999999997E-2"/>
    <n v="-1.7222999999999999"/>
    <n v="-0.48909999999999998"/>
    <n v="-0.52529999999999999"/>
    <n v="-2.6572"/>
    <n v="320000"/>
    <x v="0"/>
    <x v="0"/>
    <n v="408.33333333333331"/>
  </r>
  <r>
    <n v="1089260"/>
    <x v="1"/>
    <d v="1990-05-07T00:00:00"/>
    <n v="67.7"/>
    <s v="state board"/>
    <n v="2007"/>
    <n v="56.3"/>
    <s v="state board"/>
    <n v="14029"/>
    <x v="1"/>
    <x v="0"/>
    <x v="1"/>
    <n v="81.7"/>
    <n v="14029"/>
    <n v="0"/>
    <x v="10"/>
    <x v="0"/>
    <n v="360"/>
    <n v="565"/>
    <n v="570"/>
    <n v="0.91139527839132795"/>
    <n v="575"/>
    <n v="-1"/>
    <n v="500"/>
    <n v="-1"/>
    <n v="-1"/>
    <n v="-1"/>
    <n v="-1"/>
    <n v="-1.54E-2"/>
    <n v="-0.28710000000000002"/>
    <n v="-0.14369999999999999"/>
    <n v="-1.6289"/>
    <n v="-0.66920000000000002"/>
    <n v="450000"/>
    <x v="0"/>
    <x v="0"/>
    <n v="498.33333333333331"/>
  </r>
  <r>
    <n v="242972"/>
    <x v="1"/>
    <d v="1990-07-03T00:00:00"/>
    <n v="84.4"/>
    <s v="cbse"/>
    <n v="2007"/>
    <n v="82.2"/>
    <s v="cbse"/>
    <n v="55"/>
    <x v="1"/>
    <x v="0"/>
    <x v="6"/>
    <n v="71.099999999999994"/>
    <n v="55"/>
    <n v="0"/>
    <x v="1"/>
    <x v="2"/>
    <n v="554"/>
    <n v="605"/>
    <n v="525"/>
    <n v="0.53838689298509601"/>
    <n v="-1"/>
    <n v="333"/>
    <n v="-1"/>
    <n v="-1"/>
    <n v="-1"/>
    <n v="500"/>
    <n v="-1"/>
    <n v="-0.72640000000000005"/>
    <n v="0.50080000000000002"/>
    <n v="0.81710000000000005"/>
    <n v="-0.17269999999999999"/>
    <n v="0.18640000000000001"/>
    <n v="340000"/>
    <x v="0"/>
    <x v="0"/>
    <n v="561.33333333333337"/>
  </r>
  <r>
    <n v="606946"/>
    <x v="1"/>
    <d v="1992-01-19T00:00:00"/>
    <n v="91.68"/>
    <s v="state board"/>
    <n v="2009"/>
    <n v="69.16"/>
    <s v="state board"/>
    <n v="9159"/>
    <x v="1"/>
    <x v="0"/>
    <x v="5"/>
    <n v="66"/>
    <n v="9159"/>
    <n v="1"/>
    <x v="9"/>
    <x v="0"/>
    <n v="555"/>
    <n v="610"/>
    <n v="590"/>
    <n v="0.98720708589086803"/>
    <n v="645"/>
    <n v="-1"/>
    <n v="-1"/>
    <n v="-1"/>
    <n v="-1"/>
    <n v="-1"/>
    <n v="-1"/>
    <n v="-0.58989999999999998"/>
    <n v="4.5900000000000003E-2"/>
    <n v="0.77849999999999997"/>
    <n v="-0.995"/>
    <n v="-9.4299999999999995E-2"/>
    <n v="350000"/>
    <x v="0"/>
    <x v="0"/>
    <n v="585"/>
  </r>
  <r>
    <n v="64897"/>
    <x v="0"/>
    <d v="1988-02-13T00:00:00"/>
    <n v="80.64"/>
    <n v="0"/>
    <n v="2006"/>
    <n v="71.66"/>
    <n v="0"/>
    <n v="1070"/>
    <x v="1"/>
    <x v="0"/>
    <x v="5"/>
    <n v="69.03"/>
    <n v="1070"/>
    <n v="1"/>
    <x v="9"/>
    <x v="4"/>
    <n v="445"/>
    <n v="395"/>
    <n v="415"/>
    <n v="0.86468541337008498"/>
    <n v="525"/>
    <n v="-1"/>
    <n v="-1"/>
    <n v="-1"/>
    <n v="-1"/>
    <n v="-1"/>
    <n v="-1"/>
    <n v="-0.26279999999999998"/>
    <n v="-0.59130000000000005"/>
    <n v="-1.3599000000000001"/>
    <n v="-0.29020000000000001"/>
    <n v="-0.28749999999999998"/>
    <n v="400000"/>
    <x v="0"/>
    <x v="0"/>
    <n v="418.33333333333331"/>
  </r>
  <r>
    <n v="625377"/>
    <x v="1"/>
    <d v="1991-11-27T00:00:00"/>
    <n v="90.8"/>
    <s v="cbse"/>
    <n v="2009"/>
    <n v="82.2"/>
    <s v="cbse"/>
    <n v="9019"/>
    <x v="1"/>
    <x v="0"/>
    <x v="4"/>
    <n v="75"/>
    <n v="9019"/>
    <n v="0"/>
    <x v="8"/>
    <x v="0"/>
    <n v="580"/>
    <n v="545"/>
    <n v="530"/>
    <n v="0.75537512089554804"/>
    <n v="-1"/>
    <n v="-1"/>
    <n v="-1"/>
    <n v="446"/>
    <n v="-1"/>
    <n v="-1"/>
    <n v="-1"/>
    <n v="0.12820000000000001"/>
    <n v="0.5454"/>
    <n v="1.5469999999999999"/>
    <n v="-0.74150000000000005"/>
    <n v="0.48049999999999998"/>
    <n v="390000"/>
    <x v="0"/>
    <x v="0"/>
    <n v="551.66666666666663"/>
  </r>
  <r>
    <n v="326334"/>
    <x v="0"/>
    <d v="1990-08-25T00:00:00"/>
    <n v="74.599999999999994"/>
    <s v="stateboard"/>
    <n v="2008"/>
    <n v="83.75"/>
    <s v="stateboard"/>
    <n v="439"/>
    <x v="1"/>
    <x v="0"/>
    <x v="7"/>
    <n v="70"/>
    <n v="439"/>
    <n v="1"/>
    <x v="3"/>
    <x v="3"/>
    <n v="325"/>
    <n v="375"/>
    <n v="335"/>
    <n v="0.276047228046856"/>
    <n v="345"/>
    <n v="-1"/>
    <n v="-1"/>
    <n v="-1"/>
    <n v="-1"/>
    <n v="-1"/>
    <n v="-1"/>
    <n v="-0.1082"/>
    <n v="3.2800000000000003E-2"/>
    <n v="-0.77939999999999998"/>
    <n v="-0.29020000000000001"/>
    <n v="6.7900000000000002E-2"/>
    <n v="325000"/>
    <x v="0"/>
    <x v="0"/>
    <n v="345"/>
  </r>
  <r>
    <n v="813008"/>
    <x v="1"/>
    <d v="1992-09-21T00:00:00"/>
    <n v="69"/>
    <s v="state board"/>
    <n v="2010"/>
    <n v="76"/>
    <s v="state board"/>
    <n v="13388"/>
    <x v="1"/>
    <x v="0"/>
    <x v="4"/>
    <n v="7.56"/>
    <n v="13388"/>
    <n v="0"/>
    <x v="13"/>
    <x v="1"/>
    <n v="380"/>
    <n v="475"/>
    <n v="605"/>
    <n v="0.75537512089554804"/>
    <n v="-1"/>
    <n v="-1"/>
    <n v="-1"/>
    <n v="446"/>
    <n v="-1"/>
    <n v="-1"/>
    <n v="-1"/>
    <n v="1.9953000000000001"/>
    <n v="-0.95309999999999995"/>
    <n v="-1.6807000000000001"/>
    <n v="-0.86819999999999997"/>
    <n v="-0.86080000000000001"/>
    <n v="180000"/>
    <x v="1"/>
    <x v="2"/>
    <n v="486.66666666666669"/>
  </r>
  <r>
    <n v="924485"/>
    <x v="1"/>
    <d v="1991-11-19T00:00:00"/>
    <n v="72"/>
    <s v="cbse"/>
    <n v="2009"/>
    <n v="54"/>
    <s v="cbse"/>
    <n v="429"/>
    <x v="1"/>
    <x v="0"/>
    <x v="1"/>
    <n v="64"/>
    <n v="429"/>
    <n v="0"/>
    <x v="1"/>
    <x v="1"/>
    <n v="335"/>
    <n v="535"/>
    <n v="400"/>
    <n v="0.48674700843819302"/>
    <n v="395"/>
    <n v="-1"/>
    <n v="376"/>
    <n v="-1"/>
    <n v="-1"/>
    <n v="-1"/>
    <n v="-1"/>
    <n v="-1.1644000000000001"/>
    <n v="-0.28710000000000002"/>
    <n v="0.62480000000000002"/>
    <n v="0.1459"/>
    <n v="-9.4299999999999995E-2"/>
    <n v="145000"/>
    <x v="1"/>
    <x v="0"/>
    <n v="423.33333333333331"/>
  </r>
  <r>
    <n v="463002"/>
    <x v="1"/>
    <d v="1990-07-23T00:00:00"/>
    <n v="56"/>
    <s v="up"/>
    <n v="2006"/>
    <n v="65"/>
    <s v="up"/>
    <n v="7627"/>
    <x v="1"/>
    <x v="0"/>
    <x v="6"/>
    <n v="67.2"/>
    <n v="7627"/>
    <n v="0"/>
    <x v="1"/>
    <x v="0"/>
    <n v="495"/>
    <n v="464"/>
    <n v="554"/>
    <n v="0.82466640067133201"/>
    <n v="-1"/>
    <n v="400"/>
    <n v="-1"/>
    <n v="-1"/>
    <n v="-1"/>
    <n v="-1"/>
    <n v="-1"/>
    <n v="0.81920000000000004"/>
    <n v="-0.20119999999999999"/>
    <n v="-0.70679999999999998"/>
    <n v="0.17979999999999999"/>
    <n v="-0.60350000000000004"/>
    <n v="120000"/>
    <x v="1"/>
    <x v="0"/>
    <n v="504.33333333333331"/>
  </r>
  <r>
    <n v="203097"/>
    <x v="0"/>
    <d v="1990-02-19T00:00:00"/>
    <n v="84.3"/>
    <s v="board ofsecondary education,ap"/>
    <n v="2007"/>
    <n v="95.8"/>
    <s v="board of intermediate education,ap"/>
    <n v="1141"/>
    <x v="1"/>
    <x v="0"/>
    <x v="7"/>
    <n v="78"/>
    <n v="1141"/>
    <n v="0"/>
    <x v="7"/>
    <x v="2"/>
    <n v="515"/>
    <n v="585"/>
    <n v="525"/>
    <n v="0.63597875645679403"/>
    <n v="445"/>
    <n v="-1"/>
    <n v="-1"/>
    <n v="-1"/>
    <n v="-1"/>
    <n v="-1"/>
    <n v="-1"/>
    <n v="0.97370000000000001"/>
    <n v="0.81279999999999997"/>
    <n v="0.52690000000000003"/>
    <n v="1.3549"/>
    <n v="-0.44550000000000001"/>
    <n v="420000"/>
    <x v="0"/>
    <x v="0"/>
    <n v="541.66666666666663"/>
  </r>
  <r>
    <n v="479885"/>
    <x v="1"/>
    <d v="1987-05-03T00:00:00"/>
    <n v="85"/>
    <s v="state board"/>
    <n v="2005"/>
    <n v="60.5"/>
    <s v="state board"/>
    <n v="4042"/>
    <x v="1"/>
    <x v="0"/>
    <x v="12"/>
    <n v="63.1"/>
    <n v="4042"/>
    <n v="0"/>
    <x v="3"/>
    <x v="3"/>
    <n v="305"/>
    <n v="355"/>
    <n v="415"/>
    <n v="0.22948175491175499"/>
    <n v="185"/>
    <n v="266"/>
    <n v="-1"/>
    <n v="-1"/>
    <n v="-1"/>
    <n v="-1"/>
    <n v="-1"/>
    <n v="-0.72640000000000005"/>
    <n v="-1.4883"/>
    <n v="-0.48909999999999998"/>
    <n v="1.3549"/>
    <n v="-0.44550000000000001"/>
    <n v="130000"/>
    <x v="1"/>
    <x v="0"/>
    <n v="358.33333333333331"/>
  </r>
  <r>
    <n v="609211"/>
    <x v="0"/>
    <d v="1991-07-17T00:00:00"/>
    <n v="92.2"/>
    <s v="cbse"/>
    <n v="2009"/>
    <n v="81.8"/>
    <s v="cbse"/>
    <n v="285"/>
    <x v="0"/>
    <x v="0"/>
    <x v="0"/>
    <n v="85.5"/>
    <n v="285"/>
    <n v="0"/>
    <x v="4"/>
    <x v="0"/>
    <n v="580"/>
    <n v="655"/>
    <n v="750"/>
    <n v="0.69447932770846299"/>
    <n v="435"/>
    <n v="366"/>
    <n v="-1"/>
    <n v="-1"/>
    <n v="-1"/>
    <n v="-1"/>
    <n v="-1"/>
    <n v="0.12820000000000001"/>
    <n v="0.37890000000000001"/>
    <n v="0.47110000000000002"/>
    <n v="-1.3753"/>
    <n v="1.0553999999999999"/>
    <n v="700000"/>
    <x v="2"/>
    <x v="0"/>
    <n v="661.66666666666663"/>
  </r>
  <r>
    <n v="731810"/>
    <x v="1"/>
    <d v="1992-07-27T00:00:00"/>
    <n v="91.17"/>
    <s v="state board"/>
    <n v="2009"/>
    <n v="87.2"/>
    <s v="state board"/>
    <n v="8819"/>
    <x v="1"/>
    <x v="0"/>
    <x v="5"/>
    <n v="68.5"/>
    <n v="8819"/>
    <n v="1"/>
    <x v="6"/>
    <x v="0"/>
    <n v="555"/>
    <n v="605"/>
    <n v="735"/>
    <n v="0.76567358123401097"/>
    <n v="485"/>
    <n v="-1"/>
    <n v="-1"/>
    <n v="-1"/>
    <n v="-1"/>
    <n v="-1"/>
    <n v="-1"/>
    <n v="1.1335999999999999"/>
    <n v="0.87839999999999996"/>
    <n v="0.47110000000000002"/>
    <n v="-1.3753"/>
    <n v="-0.47760000000000002"/>
    <n v="310000"/>
    <x v="0"/>
    <x v="0"/>
    <n v="631.66666666666663"/>
  </r>
  <r>
    <n v="1149902"/>
    <x v="1"/>
    <d v="1993-03-23T00:00:00"/>
    <n v="89.5"/>
    <s v="state board"/>
    <n v="2010"/>
    <n v="93.9"/>
    <s v="state board"/>
    <n v="2590"/>
    <x v="1"/>
    <x v="0"/>
    <x v="1"/>
    <n v="75.67"/>
    <n v="2590"/>
    <n v="0"/>
    <x v="7"/>
    <x v="1"/>
    <n v="535"/>
    <n v="625"/>
    <n v="645"/>
    <n v="0.62264291584993803"/>
    <n v="595"/>
    <n v="-1"/>
    <n v="407"/>
    <n v="-1"/>
    <n v="-1"/>
    <n v="-1"/>
    <n v="-1"/>
    <n v="-0.159"/>
    <n v="-1.2861"/>
    <n v="-0.91220000000000001"/>
    <n v="1.9199999999999998E-2"/>
    <n v="-1.244"/>
    <n v="145000"/>
    <x v="1"/>
    <x v="0"/>
    <n v="601.66666666666663"/>
  </r>
  <r>
    <n v="1101730"/>
    <x v="1"/>
    <d v="1992-01-25T00:00:00"/>
    <n v="78"/>
    <s v="icse"/>
    <n v="2009"/>
    <n v="69"/>
    <s v="icse"/>
    <n v="2085"/>
    <x v="1"/>
    <x v="0"/>
    <x v="1"/>
    <n v="70"/>
    <n v="2085"/>
    <n v="0"/>
    <x v="5"/>
    <x v="0"/>
    <n v="650"/>
    <n v="545"/>
    <n v="620"/>
    <n v="0.74475835400893897"/>
    <n v="545"/>
    <n v="-1"/>
    <n v="438"/>
    <n v="-1"/>
    <n v="-1"/>
    <n v="-1"/>
    <n v="-1"/>
    <n v="0.99"/>
    <n v="-0.1206"/>
    <n v="0.01"/>
    <n v="-0.61470000000000002"/>
    <n v="1.0553999999999999"/>
    <n v="370000"/>
    <x v="0"/>
    <x v="0"/>
    <n v="605"/>
  </r>
  <r>
    <n v="698109"/>
    <x v="1"/>
    <d v="1990-09-12T00:00:00"/>
    <n v="79.5"/>
    <s v="icse"/>
    <n v="2008"/>
    <n v="78"/>
    <s v="icse"/>
    <n v="6408"/>
    <x v="1"/>
    <x v="0"/>
    <x v="6"/>
    <n v="81.3"/>
    <n v="6408"/>
    <n v="0"/>
    <x v="1"/>
    <x v="0"/>
    <n v="570"/>
    <n v="520"/>
    <n v="445"/>
    <n v="0.53838689298509601"/>
    <n v="-1"/>
    <n v="333"/>
    <n v="-1"/>
    <n v="-1"/>
    <n v="-1"/>
    <n v="-1"/>
    <n v="-1"/>
    <n v="-1.4517"/>
    <n v="-0.78659999999999997"/>
    <n v="-0.14369999999999999"/>
    <n v="0.90659999999999996"/>
    <n v="0.67210000000000003"/>
    <n v="360000"/>
    <x v="0"/>
    <x v="0"/>
    <n v="511.66666666666669"/>
  </r>
  <r>
    <n v="595845"/>
    <x v="0"/>
    <d v="1991-12-10T00:00:00"/>
    <n v="94.8"/>
    <s v="icse"/>
    <n v="2010"/>
    <n v="93"/>
    <s v="icse"/>
    <n v="44"/>
    <x v="1"/>
    <x v="0"/>
    <x v="5"/>
    <n v="74.3"/>
    <n v="44"/>
    <n v="0"/>
    <x v="1"/>
    <x v="1"/>
    <n v="650"/>
    <n v="555"/>
    <n v="500"/>
    <n v="0.76567358123401097"/>
    <n v="485"/>
    <n v="-1"/>
    <n v="-1"/>
    <n v="-1"/>
    <n v="-1"/>
    <n v="-1"/>
    <n v="-1"/>
    <n v="0.12820000000000001"/>
    <n v="0.21240000000000001"/>
    <n v="-0.6048"/>
    <n v="1.5404"/>
    <n v="0.28889999999999999"/>
    <n v="340000"/>
    <x v="0"/>
    <x v="0"/>
    <n v="568.33333333333337"/>
  </r>
  <r>
    <n v="230211"/>
    <x v="1"/>
    <d v="1989-07-15T00:00:00"/>
    <n v="72"/>
    <s v="cbse"/>
    <n v="2007"/>
    <n v="69"/>
    <s v="cbse"/>
    <n v="35"/>
    <x v="0"/>
    <x v="0"/>
    <x v="12"/>
    <n v="70"/>
    <n v="35"/>
    <n v="1"/>
    <x v="0"/>
    <x v="2"/>
    <n v="555"/>
    <n v="365"/>
    <n v="565"/>
    <n v="8.1547752353218206E-3"/>
    <n v="-1"/>
    <n v="133"/>
    <n v="-1"/>
    <n v="-1"/>
    <n v="-1"/>
    <n v="-1"/>
    <n v="-1"/>
    <n v="0.2009"/>
    <n v="-2.6193"/>
    <n v="-2.3759000000000001"/>
    <n v="-5.5199999999999999E-2"/>
    <n v="0.18640000000000001"/>
    <n v="120000"/>
    <x v="1"/>
    <x v="0"/>
    <n v="495"/>
  </r>
  <r>
    <n v="687289"/>
    <x v="0"/>
    <d v="1991-12-18T00:00:00"/>
    <n v="66.2"/>
    <s v="cbse"/>
    <n v="2009"/>
    <n v="65.400000000000006"/>
    <s v="cbse"/>
    <n v="7770"/>
    <x v="1"/>
    <x v="0"/>
    <x v="5"/>
    <n v="74.680000000000007"/>
    <n v="7770"/>
    <n v="0"/>
    <x v="13"/>
    <x v="0"/>
    <n v="555"/>
    <n v="554"/>
    <n v="565"/>
    <n v="0.48834797678271402"/>
    <n v="405"/>
    <n v="-1"/>
    <n v="-1"/>
    <n v="-1"/>
    <n v="-1"/>
    <n v="-1"/>
    <n v="-1"/>
    <n v="0.84630000000000005"/>
    <n v="-0.28710000000000002"/>
    <n v="0.77849999999999997"/>
    <n v="1.4136"/>
    <n v="0.67210000000000003"/>
    <n v="300000"/>
    <x v="0"/>
    <x v="0"/>
    <n v="558"/>
  </r>
  <r>
    <n v="192948"/>
    <x v="0"/>
    <d v="1989-04-26T00:00:00"/>
    <n v="95.4"/>
    <s v="cbse"/>
    <n v="2007"/>
    <n v="93.2"/>
    <s v="cbse"/>
    <n v="893"/>
    <x v="1"/>
    <x v="0"/>
    <x v="7"/>
    <n v="79.7"/>
    <n v="893"/>
    <n v="0"/>
    <x v="1"/>
    <x v="2"/>
    <n v="585"/>
    <n v="625"/>
    <n v="615"/>
    <n v="0.98374996654107005"/>
    <n v="635"/>
    <n v="-1"/>
    <n v="-1"/>
    <n v="-1"/>
    <n v="-1"/>
    <n v="-1"/>
    <n v="-1"/>
    <n v="-0.72640000000000005"/>
    <n v="0.65680000000000005"/>
    <n v="9.1399999999999995E-2"/>
    <n v="-0.29020000000000001"/>
    <n v="0.34439999999999998"/>
    <n v="500000"/>
    <x v="0"/>
    <x v="0"/>
    <n v="608.33333333333337"/>
  </r>
  <r>
    <n v="1023622"/>
    <x v="1"/>
    <d v="1993-03-01T00:00:00"/>
    <n v="88.6"/>
    <s v="state board"/>
    <n v="2010"/>
    <n v="92"/>
    <s v="state board"/>
    <n v="14342"/>
    <x v="1"/>
    <x v="0"/>
    <x v="1"/>
    <n v="73"/>
    <n v="14342"/>
    <n v="0"/>
    <x v="7"/>
    <x v="1"/>
    <n v="875"/>
    <n v="510"/>
    <n v="500"/>
    <n v="0.74475835400893897"/>
    <n v="485"/>
    <n v="-1"/>
    <n v="438"/>
    <n v="-1"/>
    <n v="-1"/>
    <n v="-1"/>
    <n v="-1"/>
    <n v="-1.54E-2"/>
    <n v="0.37890000000000001"/>
    <n v="0.16370000000000001"/>
    <n v="1.9199999999999998E-2"/>
    <n v="0.28889999999999999"/>
    <n v="305000"/>
    <x v="0"/>
    <x v="0"/>
    <n v="628.33333333333337"/>
  </r>
  <r>
    <n v="271036"/>
    <x v="1"/>
    <d v="1988-08-25T00:00:00"/>
    <n v="88.64"/>
    <s v="karnataka board"/>
    <n v="2006"/>
    <n v="65.16"/>
    <s v="karnataka board"/>
    <n v="1629"/>
    <x v="1"/>
    <x v="0"/>
    <x v="7"/>
    <n v="74.81"/>
    <n v="1629"/>
    <n v="1"/>
    <x v="9"/>
    <x v="2"/>
    <n v="435"/>
    <n v="485"/>
    <n v="465"/>
    <n v="0.86468541337008498"/>
    <n v="525"/>
    <n v="-1"/>
    <n v="-1"/>
    <n v="-1"/>
    <n v="-1"/>
    <n v="-1"/>
    <n v="-1"/>
    <n v="1.2265999999999999"/>
    <n v="-0.4778"/>
    <n v="-0.34399999999999997"/>
    <n v="-0.17269999999999999"/>
    <n v="-1.8386"/>
    <n v="530000"/>
    <x v="0"/>
    <x v="0"/>
    <n v="461.66666666666669"/>
  </r>
  <r>
    <n v="820734"/>
    <x v="1"/>
    <d v="1992-12-07T00:00:00"/>
    <n v="68"/>
    <s v="state board"/>
    <n v="2010"/>
    <n v="56"/>
    <s v="state board"/>
    <n v="1129"/>
    <x v="1"/>
    <x v="0"/>
    <x v="10"/>
    <n v="68.400000000000006"/>
    <n v="1129"/>
    <n v="0"/>
    <x v="12"/>
    <x v="1"/>
    <n v="500"/>
    <n v="350"/>
    <n v="400"/>
    <n v="0.55738950564608802"/>
    <n v="315"/>
    <n v="228"/>
    <n v="-1"/>
    <n v="-1"/>
    <n v="420"/>
    <n v="-1"/>
    <n v="-1"/>
    <n v="-1.5952999999999999"/>
    <n v="-1.1195999999999999"/>
    <n v="0.77849999999999997"/>
    <n v="0.5262"/>
    <n v="-1.0524"/>
    <n v="240000"/>
    <x v="1"/>
    <x v="0"/>
    <n v="416.66666666666669"/>
  </r>
  <r>
    <n v="449899"/>
    <x v="1"/>
    <d v="1990-09-12T00:00:00"/>
    <n v="79"/>
    <s v="up board"/>
    <n v="2007"/>
    <n v="83.4"/>
    <s v="up board"/>
    <n v="4439"/>
    <x v="1"/>
    <x v="0"/>
    <x v="7"/>
    <n v="73.3"/>
    <n v="4439"/>
    <n v="0"/>
    <x v="1"/>
    <x v="3"/>
    <n v="425"/>
    <n v="515"/>
    <n v="595"/>
    <n v="0.60005718233834104"/>
    <n v="435"/>
    <n v="-1"/>
    <n v="-1"/>
    <n v="-1"/>
    <n v="-1"/>
    <n v="-1"/>
    <n v="-1"/>
    <n v="1.4374"/>
    <n v="0.96879999999999999"/>
    <n v="0.81710000000000005"/>
    <n v="0.44419999999999998"/>
    <n v="0.97629999999999995"/>
    <n v="150000"/>
    <x v="1"/>
    <x v="0"/>
    <n v="511.66666666666669"/>
  </r>
  <r>
    <n v="121509"/>
    <x v="0"/>
    <d v="1989-05-27T00:00:00"/>
    <n v="84.6"/>
    <n v="0"/>
    <n v="2006"/>
    <n v="81"/>
    <n v="0"/>
    <n v="1294"/>
    <x v="1"/>
    <x v="0"/>
    <x v="6"/>
    <n v="73.900000000000006"/>
    <n v="1294"/>
    <n v="0"/>
    <x v="3"/>
    <x v="4"/>
    <n v="435"/>
    <n v="525"/>
    <n v="475"/>
    <n v="0.82466640067133201"/>
    <n v="345"/>
    <n v="400"/>
    <n v="-1"/>
    <n v="-1"/>
    <n v="-1"/>
    <n v="-1"/>
    <n v="-1"/>
    <n v="0.66459999999999997"/>
    <n v="3.2800000000000003E-2"/>
    <n v="9.1399999999999995E-2"/>
    <n v="6.2300000000000001E-2"/>
    <n v="2.8400000000000002E-2"/>
    <n v="520000"/>
    <x v="0"/>
    <x v="0"/>
    <n v="478.33333333333331"/>
  </r>
  <r>
    <n v="1115290"/>
    <x v="1"/>
    <d v="1991-07-15T00:00:00"/>
    <n v="72"/>
    <s v="cbse"/>
    <n v="2009"/>
    <n v="60"/>
    <s v="cbse"/>
    <n v="221"/>
    <x v="1"/>
    <x v="0"/>
    <x v="20"/>
    <n v="62.5"/>
    <n v="221"/>
    <n v="0"/>
    <x v="2"/>
    <x v="0"/>
    <n v="560"/>
    <n v="370"/>
    <n v="370"/>
    <n v="0.64938971484669095"/>
    <n v="-1"/>
    <n v="356"/>
    <n v="346"/>
    <n v="-1"/>
    <n v="-1"/>
    <n v="-1"/>
    <n v="-1"/>
    <n v="0.27179999999999999"/>
    <n v="0.37890000000000001"/>
    <n v="0.16370000000000001"/>
    <n v="-0.86819999999999997"/>
    <n v="-0.66920000000000002"/>
    <n v="110000"/>
    <x v="1"/>
    <x v="0"/>
    <n v="433.33333333333331"/>
  </r>
  <r>
    <n v="651807"/>
    <x v="1"/>
    <d v="1991-07-31T00:00:00"/>
    <n v="84"/>
    <s v="icse"/>
    <n v="2009"/>
    <n v="87"/>
    <s v="icse"/>
    <n v="3356"/>
    <x v="1"/>
    <x v="0"/>
    <x v="1"/>
    <n v="78.5"/>
    <n v="3356"/>
    <n v="1"/>
    <x v="9"/>
    <x v="0"/>
    <n v="780"/>
    <n v="630"/>
    <n v="650"/>
    <n v="0.73579570922465598"/>
    <n v="475"/>
    <n v="-1"/>
    <n v="-1"/>
    <n v="-1"/>
    <n v="-1"/>
    <n v="-1"/>
    <n v="-1"/>
    <n v="-0.73350000000000004"/>
    <n v="0.21240000000000001"/>
    <n v="-0.2974"/>
    <n v="0.1459"/>
    <n v="-0.86080000000000001"/>
    <n v="600000"/>
    <x v="0"/>
    <x v="0"/>
    <n v="686.66666666666663"/>
  </r>
  <r>
    <n v="619423"/>
    <x v="1"/>
    <d v="1992-06-03T00:00:00"/>
    <n v="79.2"/>
    <s v="state board"/>
    <n v="2009"/>
    <n v="89.33"/>
    <s v="state board"/>
    <n v="9099"/>
    <x v="1"/>
    <x v="0"/>
    <x v="10"/>
    <n v="77"/>
    <n v="9099"/>
    <n v="0"/>
    <x v="3"/>
    <x v="0"/>
    <n v="380"/>
    <n v="400"/>
    <n v="470"/>
    <n v="0.61061198754670398"/>
    <n v="395"/>
    <n v="-1"/>
    <n v="-1"/>
    <n v="-1"/>
    <n v="433"/>
    <n v="-1"/>
    <n v="-1"/>
    <n v="-1.0207999999999999"/>
    <n v="-0.78659999999999997"/>
    <n v="-1.0659000000000001"/>
    <n v="-0.36120000000000002"/>
    <n v="-2.5853000000000002"/>
    <n v="40000"/>
    <x v="1"/>
    <x v="0"/>
    <n v="416.66666666666669"/>
  </r>
  <r>
    <n v="1081706"/>
    <x v="1"/>
    <d v="1992-08-26T00:00:00"/>
    <n v="78.2"/>
    <s v="cbse"/>
    <n v="2010"/>
    <n v="86.8"/>
    <s v="board of intermediate education, ap"/>
    <n v="4752"/>
    <x v="1"/>
    <x v="0"/>
    <x v="2"/>
    <n v="70"/>
    <n v="4752"/>
    <n v="0"/>
    <x v="7"/>
    <x v="1"/>
    <n v="665"/>
    <n v="655"/>
    <n v="680"/>
    <n v="0.64938971484669095"/>
    <n v="-1"/>
    <n v="356"/>
    <n v="-1"/>
    <n v="-1"/>
    <n v="-1"/>
    <n v="356"/>
    <n v="-1"/>
    <n v="-0.159"/>
    <n v="0.87839999999999996"/>
    <n v="0.47110000000000002"/>
    <n v="-0.1076"/>
    <n v="0.48049999999999998"/>
    <n v="570000"/>
    <x v="0"/>
    <x v="0"/>
    <n v="666.66666666666663"/>
  </r>
  <r>
    <n v="990494"/>
    <x v="0"/>
    <d v="1992-07-01T00:00:00"/>
    <n v="86"/>
    <s v="state board"/>
    <n v="2010"/>
    <n v="88"/>
    <s v="state board"/>
    <n v="11788"/>
    <x v="1"/>
    <x v="0"/>
    <x v="9"/>
    <n v="73"/>
    <n v="11788"/>
    <n v="0"/>
    <x v="7"/>
    <x v="1"/>
    <n v="405"/>
    <n v="350"/>
    <n v="310"/>
    <n v="0.14478988948246199"/>
    <n v="355"/>
    <n v="-1"/>
    <n v="284"/>
    <n v="-1"/>
    <n v="-1"/>
    <n v="-1"/>
    <n v="-1"/>
    <n v="-0.73350000000000004"/>
    <n v="0.37890000000000001"/>
    <n v="1.3933"/>
    <n v="1.2868999999999999"/>
    <n v="1.4386000000000001"/>
    <n v="220000"/>
    <x v="1"/>
    <x v="0"/>
    <n v="355"/>
  </r>
  <r>
    <n v="274016"/>
    <x v="1"/>
    <d v="1990-06-02T00:00:00"/>
    <n v="68.5"/>
    <s v="board of secondary education"/>
    <n v="2007"/>
    <n v="85.2"/>
    <s v="board of intermediate education"/>
    <n v="7077"/>
    <x v="1"/>
    <x v="0"/>
    <x v="5"/>
    <n v="73.400000000000006"/>
    <n v="7077"/>
    <n v="0"/>
    <x v="7"/>
    <x v="2"/>
    <n v="575"/>
    <n v="425"/>
    <n v="425"/>
    <n v="0.84312372666574198"/>
    <n v="515"/>
    <n v="-1"/>
    <n v="-1"/>
    <n v="-1"/>
    <n v="-1"/>
    <n v="-1"/>
    <n v="-1"/>
    <n v="-1.1900999999999999"/>
    <n v="-2.1513"/>
    <n v="-0.1988"/>
    <n v="0.88480000000000003"/>
    <n v="-1.5512999999999999"/>
    <n v="290000"/>
    <x v="1"/>
    <x v="0"/>
    <n v="475"/>
  </r>
  <r>
    <n v="1242036"/>
    <x v="1"/>
    <d v="1991-12-05T00:00:00"/>
    <n v="84"/>
    <s v="cbse"/>
    <n v="2009"/>
    <n v="84"/>
    <s v="cbse"/>
    <n v="6545"/>
    <x v="1"/>
    <x v="0"/>
    <x v="1"/>
    <n v="67"/>
    <n v="6545"/>
    <n v="0"/>
    <x v="1"/>
    <x v="1"/>
    <n v="665"/>
    <n v="530"/>
    <n v="560"/>
    <n v="0.95389977507992596"/>
    <n v="535"/>
    <n v="-1"/>
    <n v="530"/>
    <n v="-1"/>
    <n v="-1"/>
    <n v="-1"/>
    <n v="-1"/>
    <n v="-0.87719999999999998"/>
    <n v="0.21240000000000001"/>
    <n v="-0.14369999999999999"/>
    <n v="-0.1076"/>
    <n v="0.86370000000000002"/>
    <n v="320000"/>
    <x v="0"/>
    <x v="0"/>
    <n v="585"/>
  </r>
  <r>
    <n v="1023314"/>
    <x v="1"/>
    <d v="1993-06-16T00:00:00"/>
    <n v="86.5"/>
    <s v="state board"/>
    <n v="2010"/>
    <n v="91"/>
    <s v="state board"/>
    <n v="14342"/>
    <x v="1"/>
    <x v="0"/>
    <x v="6"/>
    <n v="72.849999999999994"/>
    <n v="14342"/>
    <n v="0"/>
    <x v="7"/>
    <x v="1"/>
    <n v="465"/>
    <n v="540"/>
    <n v="485"/>
    <n v="-1"/>
    <n v="375"/>
    <n v="-1"/>
    <n v="-1"/>
    <n v="-1"/>
    <n v="-1"/>
    <n v="-1"/>
    <n v="-1"/>
    <n v="0.7419"/>
    <n v="-8.7300000000000003E-2"/>
    <n v="-0.75849999999999995"/>
    <n v="0.1459"/>
    <n v="0.79410000000000003"/>
    <n v="180000"/>
    <x v="1"/>
    <x v="0"/>
    <n v="496.66666666666669"/>
  </r>
  <r>
    <n v="988732"/>
    <x v="1"/>
    <d v="1993-01-10T00:00:00"/>
    <n v="68"/>
    <s v="state board"/>
    <n v="2009"/>
    <n v="65.599999999999994"/>
    <s v="state board"/>
    <n v="137"/>
    <x v="1"/>
    <x v="0"/>
    <x v="1"/>
    <n v="63.33"/>
    <n v="137"/>
    <n v="0"/>
    <x v="1"/>
    <x v="1"/>
    <n v="420"/>
    <n v="530"/>
    <n v="380"/>
    <n v="0.62264291584993803"/>
    <n v="485"/>
    <n v="-1"/>
    <n v="407"/>
    <n v="-1"/>
    <n v="-1"/>
    <n v="-1"/>
    <n v="-1"/>
    <n v="-1.54E-2"/>
    <n v="-0.78659999999999997"/>
    <n v="-1.0659000000000001"/>
    <n v="-1.6289"/>
    <n v="-1.0524"/>
    <n v="95000"/>
    <x v="1"/>
    <x v="0"/>
    <n v="443.33333333333331"/>
  </r>
  <r>
    <n v="1045712"/>
    <x v="1"/>
    <d v="1990-07-01T00:00:00"/>
    <n v="65.17"/>
    <s v="state board"/>
    <n v="2008"/>
    <n v="66.2"/>
    <s v="state board"/>
    <n v="8159"/>
    <x v="1"/>
    <x v="0"/>
    <x v="5"/>
    <n v="74.78"/>
    <n v="8159"/>
    <n v="0"/>
    <x v="1"/>
    <x v="0"/>
    <n v="510"/>
    <n v="595"/>
    <n v="605"/>
    <n v="0.91139527839132795"/>
    <n v="545"/>
    <n v="-1"/>
    <n v="500"/>
    <n v="-1"/>
    <n v="-1"/>
    <n v="-1"/>
    <n v="-1"/>
    <n v="-0.44629999999999997"/>
    <n v="-0.28710000000000002"/>
    <n v="0.47110000000000002"/>
    <n v="-1.6289"/>
    <n v="9.7299999999999998E-2"/>
    <n v="95000"/>
    <x v="1"/>
    <x v="0"/>
    <n v="570"/>
  </r>
  <r>
    <n v="642720"/>
    <x v="1"/>
    <d v="1989-02-09T00:00:00"/>
    <n v="51.83"/>
    <s v="state board"/>
    <n v="2006"/>
    <n v="58"/>
    <s v="state board"/>
    <n v="6874"/>
    <x v="1"/>
    <x v="2"/>
    <x v="8"/>
    <n v="68"/>
    <n v="6874"/>
    <n v="0"/>
    <x v="14"/>
    <x v="0"/>
    <n v="335"/>
    <n v="450"/>
    <n v="650"/>
    <n v="0.84312372666574198"/>
    <n v="515"/>
    <n v="-1"/>
    <n v="-1"/>
    <n v="-1"/>
    <n v="-1"/>
    <n v="-1"/>
    <n v="-1"/>
    <n v="-0.30270000000000002"/>
    <n v="-0.4536"/>
    <n v="-0.75849999999999995"/>
    <n v="0.2727"/>
    <n v="9.7299999999999998E-2"/>
    <n v="240000"/>
    <x v="1"/>
    <x v="0"/>
    <n v="478.33333333333331"/>
  </r>
  <r>
    <n v="30142"/>
    <x v="1"/>
    <d v="1986-10-07T00:00:00"/>
    <n v="76"/>
    <s v="icse"/>
    <n v="2004"/>
    <n v="78"/>
    <s v="icse"/>
    <n v="350"/>
    <x v="1"/>
    <x v="0"/>
    <x v="4"/>
    <n v="64.25"/>
    <n v="350"/>
    <n v="0"/>
    <x v="1"/>
    <x v="4"/>
    <n v="545"/>
    <n v="445"/>
    <n v="535"/>
    <n v="-1"/>
    <n v="335"/>
    <n v="-1"/>
    <n v="-1"/>
    <n v="-1"/>
    <n v="-1"/>
    <n v="-1"/>
    <n v="-1"/>
    <n v="-1.6537999999999999"/>
    <n v="-1.3713"/>
    <n v="9.1399999999999995E-2"/>
    <n v="0.88480000000000003"/>
    <n v="-1.3934"/>
    <n v="320000"/>
    <x v="0"/>
    <x v="0"/>
    <n v="508.33333333333331"/>
  </r>
  <r>
    <n v="211252"/>
    <x v="1"/>
    <d v="1988-07-23T00:00:00"/>
    <n v="83"/>
    <s v="ssc"/>
    <n v="2005"/>
    <n v="88"/>
    <s v="board of intermediate"/>
    <n v="495"/>
    <x v="1"/>
    <x v="2"/>
    <x v="8"/>
    <n v="82"/>
    <n v="495"/>
    <n v="1"/>
    <x v="6"/>
    <x v="2"/>
    <n v="535"/>
    <n v="505"/>
    <n v="515"/>
    <n v="0.98720708589086803"/>
    <n v="645"/>
    <n v="-1"/>
    <n v="-1"/>
    <n v="-1"/>
    <n v="-1"/>
    <n v="-1"/>
    <n v="-1"/>
    <n v="0.66459999999999997"/>
    <n v="0.1888"/>
    <n v="-5.3699999999999998E-2"/>
    <n v="-0.64280000000000004"/>
    <n v="-0.28749999999999998"/>
    <n v="495000"/>
    <x v="0"/>
    <x v="0"/>
    <n v="518.33333333333337"/>
  </r>
  <r>
    <n v="353081"/>
    <x v="1"/>
    <d v="1989-10-31T00:00:00"/>
    <n v="75.3"/>
    <s v="matric board"/>
    <n v="2008"/>
    <n v="73.599999999999994"/>
    <s v="state board"/>
    <n v="9481"/>
    <x v="1"/>
    <x v="0"/>
    <x v="5"/>
    <n v="65.599999999999994"/>
    <n v="9481"/>
    <n v="0"/>
    <x v="3"/>
    <x v="3"/>
    <n v="615"/>
    <n v="535"/>
    <n v="495"/>
    <n v="0.70409041213131396"/>
    <n v="465"/>
    <n v="-1"/>
    <n v="-1"/>
    <n v="-1"/>
    <n v="-1"/>
    <n v="-1"/>
    <n v="-1"/>
    <n v="0.7419"/>
    <n v="0.96879999999999999"/>
    <n v="-5.3699999999999998E-2"/>
    <n v="-0.26090000000000002"/>
    <n v="0.18640000000000001"/>
    <n v="355000"/>
    <x v="0"/>
    <x v="0"/>
    <n v="548.33333333333337"/>
  </r>
  <r>
    <n v="827501"/>
    <x v="1"/>
    <d v="1992-06-17T00:00:00"/>
    <n v="86.2"/>
    <s v="cbse"/>
    <n v="2010"/>
    <n v="82"/>
    <s v="cbse"/>
    <n v="47"/>
    <x v="0"/>
    <x v="0"/>
    <x v="12"/>
    <n v="78.900000000000006"/>
    <n v="47"/>
    <n v="1"/>
    <x v="0"/>
    <x v="1"/>
    <n v="640"/>
    <n v="535"/>
    <n v="545"/>
    <n v="0.55738950564608802"/>
    <n v="385"/>
    <n v="-1"/>
    <n v="-1"/>
    <n v="-1"/>
    <n v="420"/>
    <n v="-1"/>
    <n v="-1"/>
    <n v="-1.7388999999999999"/>
    <n v="-1.6191"/>
    <n v="-1.9881"/>
    <n v="0.65300000000000002"/>
    <n v="-1.6273"/>
    <n v="300000"/>
    <x v="0"/>
    <x v="0"/>
    <n v="573.33333333333337"/>
  </r>
  <r>
    <n v="1193792"/>
    <x v="1"/>
    <d v="1990-10-10T00:00:00"/>
    <n v="80"/>
    <s v="state board"/>
    <n v="2008"/>
    <n v="79.3"/>
    <s v="state board"/>
    <n v="4562"/>
    <x v="1"/>
    <x v="0"/>
    <x v="1"/>
    <n v="65.7"/>
    <n v="4562"/>
    <n v="0"/>
    <x v="6"/>
    <x v="3"/>
    <n v="570"/>
    <n v="675"/>
    <n v="485"/>
    <n v="0.23780283983757"/>
    <n v="515"/>
    <n v="-1"/>
    <n v="315"/>
    <n v="-1"/>
    <n v="-1"/>
    <n v="-1"/>
    <n v="-1"/>
    <n v="0.12820000000000001"/>
    <n v="-0.4536"/>
    <n v="1.3933"/>
    <n v="-0.61470000000000002"/>
    <n v="-0.86080000000000001"/>
    <n v="200000"/>
    <x v="1"/>
    <x v="0"/>
    <n v="576.66666666666663"/>
  </r>
  <r>
    <n v="794209"/>
    <x v="1"/>
    <d v="1992-03-09T00:00:00"/>
    <n v="85.2"/>
    <s v="icse"/>
    <n v="2010"/>
    <n v="81.5"/>
    <s v="icse"/>
    <n v="8350"/>
    <x v="1"/>
    <x v="0"/>
    <x v="1"/>
    <n v="57.64"/>
    <n v="8350"/>
    <n v="0"/>
    <x v="1"/>
    <x v="1"/>
    <n v="545"/>
    <n v="385"/>
    <n v="485"/>
    <n v="0.60005718233834104"/>
    <n v="435"/>
    <n v="-1"/>
    <n v="-1"/>
    <n v="-1"/>
    <n v="-1"/>
    <n v="-1"/>
    <n v="-1"/>
    <n v="1.1335999999999999"/>
    <n v="0.37890000000000001"/>
    <n v="1.0859000000000001"/>
    <n v="0.65300000000000002"/>
    <n v="0.28889999999999999"/>
    <n v="400000"/>
    <x v="0"/>
    <x v="0"/>
    <n v="471.66666666666669"/>
  </r>
  <r>
    <n v="1201536"/>
    <x v="1"/>
    <d v="1991-07-14T00:00:00"/>
    <n v="89.9"/>
    <s v="state board"/>
    <n v="2009"/>
    <n v="84.5"/>
    <s v="state board"/>
    <n v="8524"/>
    <x v="1"/>
    <x v="0"/>
    <x v="6"/>
    <n v="68"/>
    <n v="8524"/>
    <n v="0"/>
    <x v="9"/>
    <x v="0"/>
    <n v="675"/>
    <n v="485"/>
    <n v="485"/>
    <n v="-1"/>
    <n v="455"/>
    <n v="-1"/>
    <n v="-1"/>
    <n v="-1"/>
    <n v="-1"/>
    <n v="-1"/>
    <n v="-1"/>
    <n v="1.2771999999999999"/>
    <n v="0.87839999999999996"/>
    <n v="0.47110000000000002"/>
    <n v="-0.74150000000000005"/>
    <n v="0.48049999999999998"/>
    <n v="360000"/>
    <x v="0"/>
    <x v="0"/>
    <n v="548.33333333333337"/>
  </r>
  <r>
    <n v="664758"/>
    <x v="0"/>
    <d v="1989-02-11T00:00:00"/>
    <n v="73"/>
    <s v="cbse"/>
    <n v="2006"/>
    <n v="74"/>
    <s v="cbse"/>
    <n v="13478"/>
    <x v="1"/>
    <x v="2"/>
    <x v="8"/>
    <n v="78"/>
    <n v="13478"/>
    <n v="0"/>
    <x v="8"/>
    <x v="0"/>
    <n v="285"/>
    <n v="560"/>
    <n v="545"/>
    <n v="0.81941652983588797"/>
    <n v="505"/>
    <n v="-1"/>
    <n v="-1"/>
    <n v="-1"/>
    <n v="-1"/>
    <n v="-1"/>
    <n v="-1"/>
    <n v="0.55910000000000004"/>
    <n v="-0.1206"/>
    <n v="-0.75849999999999995"/>
    <n v="-0.74150000000000005"/>
    <n v="9.7299999999999998E-2"/>
    <n v="300000"/>
    <x v="0"/>
    <x v="0"/>
    <n v="463.33333333333331"/>
  </r>
  <r>
    <n v="358114"/>
    <x v="0"/>
    <d v="1990-12-07T00:00:00"/>
    <n v="81.400000000000006"/>
    <s v="cbse"/>
    <n v="2008"/>
    <n v="83.6"/>
    <s v="cbse"/>
    <n v="167"/>
    <x v="1"/>
    <x v="0"/>
    <x v="5"/>
    <n v="73"/>
    <n v="167"/>
    <n v="0"/>
    <x v="8"/>
    <x v="3"/>
    <n v="505"/>
    <n v="515"/>
    <n v="515"/>
    <n v="0.63597875645679403"/>
    <n v="445"/>
    <n v="-1"/>
    <n v="-1"/>
    <n v="-1"/>
    <n v="-1"/>
    <n v="-1"/>
    <n v="-1"/>
    <n v="-2.5811000000000002"/>
    <n v="0.96879999999999999"/>
    <n v="-0.92449999999999999"/>
    <n v="0.5323"/>
    <n v="-5.0599999999999999E-2"/>
    <n v="450000"/>
    <x v="0"/>
    <x v="0"/>
    <n v="511.66666666666669"/>
  </r>
  <r>
    <n v="1098954"/>
    <x v="1"/>
    <d v="1989-12-01T00:00:00"/>
    <n v="84.93"/>
    <s v="state board"/>
    <n v="2008"/>
    <n v="81.5"/>
    <s v="state board"/>
    <n v="11603"/>
    <x v="1"/>
    <x v="0"/>
    <x v="5"/>
    <n v="65.180000000000007"/>
    <n v="11603"/>
    <n v="0"/>
    <x v="2"/>
    <x v="3"/>
    <n v="640"/>
    <n v="520"/>
    <n v="465"/>
    <n v="-1"/>
    <n v="-1"/>
    <n v="-1"/>
    <n v="-1"/>
    <n v="-1"/>
    <n v="-1"/>
    <n v="-1"/>
    <n v="-1"/>
    <n v="-0.73350000000000004"/>
    <n v="1.2114"/>
    <n v="0.31740000000000002"/>
    <n v="-0.61470000000000002"/>
    <n v="0.67210000000000003"/>
    <n v="105000"/>
    <x v="1"/>
    <x v="0"/>
    <n v="541.66666666666663"/>
  </r>
  <r>
    <n v="530601"/>
    <x v="1"/>
    <d v="1990-11-03T00:00:00"/>
    <n v="92.3"/>
    <s v="cbse"/>
    <n v="2009"/>
    <n v="87.4"/>
    <s v="cbse"/>
    <n v="11759"/>
    <x v="1"/>
    <x v="0"/>
    <x v="5"/>
    <n v="81.89"/>
    <n v="11759"/>
    <n v="0"/>
    <x v="14"/>
    <x v="0"/>
    <n v="345"/>
    <n v="470"/>
    <n v="485"/>
    <n v="0.60005718233834104"/>
    <n v="435"/>
    <n v="-1"/>
    <n v="-1"/>
    <n v="-1"/>
    <n v="-1"/>
    <n v="-1"/>
    <n v="-1"/>
    <n v="0.2782"/>
    <n v="0.50080000000000002"/>
    <n v="-1.0697000000000001"/>
    <n v="0.5323"/>
    <n v="0.18640000000000001"/>
    <n v="290000"/>
    <x v="1"/>
    <x v="0"/>
    <n v="433.33333333333331"/>
  </r>
  <r>
    <n v="229508"/>
    <x v="1"/>
    <d v="1990-03-06T00:00:00"/>
    <n v="83"/>
    <s v="national public school"/>
    <n v="2007"/>
    <n v="90"/>
    <s v="jawahar higher secondary school"/>
    <n v="1245"/>
    <x v="1"/>
    <x v="0"/>
    <x v="6"/>
    <n v="68"/>
    <n v="1245"/>
    <n v="1"/>
    <x v="3"/>
    <x v="2"/>
    <n v="505"/>
    <n v="425"/>
    <n v="465"/>
    <n v="0.53838689298509601"/>
    <n v="-1"/>
    <n v="333"/>
    <n v="-1"/>
    <n v="-1"/>
    <n v="-1"/>
    <n v="340"/>
    <n v="-1"/>
    <n v="-0.4173"/>
    <n v="-1.3713"/>
    <n v="0.38169999999999998"/>
    <n v="2.1774"/>
    <n v="2.8400000000000002E-2"/>
    <n v="280000"/>
    <x v="1"/>
    <x v="0"/>
    <n v="465"/>
  </r>
  <r>
    <n v="921123"/>
    <x v="0"/>
    <d v="1993-07-11T00:00:00"/>
    <n v="90.76"/>
    <s v="state board"/>
    <n v="2010"/>
    <n v="92.5"/>
    <s v="state board"/>
    <n v="6196"/>
    <x v="1"/>
    <x v="0"/>
    <x v="5"/>
    <n v="75.5"/>
    <n v="6196"/>
    <n v="0"/>
    <x v="2"/>
    <x v="1"/>
    <n v="570"/>
    <n v="475"/>
    <n v="590"/>
    <n v="0.84224832225783597"/>
    <n v="535"/>
    <n v="-1"/>
    <n v="469"/>
    <n v="-1"/>
    <n v="-1"/>
    <n v="-1"/>
    <n v="-1"/>
    <n v="1.1335999999999999"/>
    <n v="0.5454"/>
    <n v="0.16370000000000001"/>
    <n v="-2.0091999999999999"/>
    <n v="-0.28589999999999999"/>
    <n v="325000"/>
    <x v="0"/>
    <x v="0"/>
    <n v="545"/>
  </r>
  <r>
    <n v="1095283"/>
    <x v="1"/>
    <d v="1992-04-16T00:00:00"/>
    <n v="84"/>
    <s v="state board"/>
    <n v="2009"/>
    <n v="86"/>
    <s v="state board"/>
    <n v="13024"/>
    <x v="1"/>
    <x v="0"/>
    <x v="6"/>
    <n v="65.59"/>
    <n v="13024"/>
    <n v="0"/>
    <x v="7"/>
    <x v="0"/>
    <n v="560"/>
    <n v="595"/>
    <n v="680"/>
    <n v="0.155908502722861"/>
    <n v="385"/>
    <n v="-1"/>
    <n v="-1"/>
    <n v="-1"/>
    <n v="-1"/>
    <n v="260"/>
    <n v="-1"/>
    <n v="1.1335999999999999"/>
    <n v="4.5900000000000003E-2"/>
    <n v="-0.14369999999999999"/>
    <n v="-1.6289"/>
    <n v="-0.66920000000000002"/>
    <n v="335000"/>
    <x v="0"/>
    <x v="0"/>
    <n v="611.66666666666663"/>
  </r>
  <r>
    <n v="811379"/>
    <x v="1"/>
    <d v="1992-05-21T00:00:00"/>
    <n v="73.599999999999994"/>
    <s v="cbse"/>
    <n v="2009"/>
    <n v="78.3"/>
    <s v="cbse"/>
    <n v="47"/>
    <x v="0"/>
    <x v="0"/>
    <x v="6"/>
    <n v="74.400000000000006"/>
    <n v="47"/>
    <n v="1"/>
    <x v="0"/>
    <x v="1"/>
    <n v="605"/>
    <n v="570"/>
    <n v="620"/>
    <n v="0.33878634721952799"/>
    <n v="505"/>
    <n v="292"/>
    <n v="-1"/>
    <n v="-1"/>
    <n v="-1"/>
    <n v="-1"/>
    <n v="-1"/>
    <n v="-1.3080000000000001"/>
    <n v="-0.1206"/>
    <n v="-0.14369999999999999"/>
    <n v="0.2727"/>
    <n v="1.0553999999999999"/>
    <n v="325000"/>
    <x v="0"/>
    <x v="0"/>
    <n v="598.33333333333337"/>
  </r>
  <r>
    <n v="624224"/>
    <x v="1"/>
    <d v="1991-05-10T00:00:00"/>
    <n v="82.6"/>
    <s v="cbse"/>
    <n v="2009"/>
    <n v="76"/>
    <s v="cbse"/>
    <n v="5815"/>
    <x v="1"/>
    <x v="0"/>
    <x v="5"/>
    <n v="69.430000000000007"/>
    <n v="5815"/>
    <n v="0"/>
    <x v="13"/>
    <x v="0"/>
    <n v="370"/>
    <n v="385"/>
    <n v="385"/>
    <n v="0.76567358123401097"/>
    <n v="485"/>
    <n v="-1"/>
    <n v="-1"/>
    <n v="-1"/>
    <n v="-1"/>
    <n v="-1"/>
    <n v="-1"/>
    <n v="1.2771999999999999"/>
    <n v="-0.28710000000000002"/>
    <n v="-0.6048"/>
    <n v="-1.7556"/>
    <n v="-9.4299999999999995E-2"/>
    <n v="300000"/>
    <x v="0"/>
    <x v="0"/>
    <n v="380"/>
  </r>
  <r>
    <n v="1289956"/>
    <x v="1"/>
    <d v="1993-02-09T00:00:00"/>
    <n v="80.400000000000006"/>
    <s v="state board"/>
    <n v="2010"/>
    <n v="60.2"/>
    <s v="state board"/>
    <n v="6851"/>
    <x v="1"/>
    <x v="0"/>
    <x v="6"/>
    <n v="81"/>
    <n v="6851"/>
    <n v="0"/>
    <x v="5"/>
    <x v="1"/>
    <n v="370"/>
    <n v="335"/>
    <n v="565"/>
    <n v="0.64938971484669095"/>
    <n v="625"/>
    <n v="356"/>
    <n v="376"/>
    <n v="-1"/>
    <n v="-1"/>
    <n v="-1"/>
    <n v="-1"/>
    <n v="1.8516999999999999"/>
    <n v="4.5900000000000003E-2"/>
    <n v="0.47110000000000002"/>
    <n v="0.2727"/>
    <n v="1.2470000000000001"/>
    <n v="210000"/>
    <x v="1"/>
    <x v="0"/>
    <n v="423.33333333333331"/>
  </r>
  <r>
    <n v="282180"/>
    <x v="1"/>
    <d v="1987-07-18T00:00:00"/>
    <n v="67.7"/>
    <s v="up board"/>
    <n v="2005"/>
    <n v="78.2"/>
    <s v="up board"/>
    <n v="4439"/>
    <x v="1"/>
    <x v="0"/>
    <x v="5"/>
    <n v="71"/>
    <n v="4439"/>
    <n v="0"/>
    <x v="1"/>
    <x v="2"/>
    <n v="515"/>
    <n v="475"/>
    <n v="485"/>
    <n v="0.76567358123401097"/>
    <n v="485"/>
    <n v="-1"/>
    <n v="-1"/>
    <n v="-1"/>
    <n v="-1"/>
    <n v="-1"/>
    <n v="-1"/>
    <n v="0.51"/>
    <n v="0.81279999999999997"/>
    <n v="1.8331"/>
    <n v="0.17979999999999999"/>
    <n v="0.81830000000000003"/>
    <n v="500000"/>
    <x v="0"/>
    <x v="0"/>
    <n v="491.66666666666669"/>
  </r>
  <r>
    <n v="919418"/>
    <x v="1"/>
    <d v="1992-04-02T00:00:00"/>
    <n v="81"/>
    <s v="cbse"/>
    <n v="2010"/>
    <n v="68"/>
    <s v="cbse"/>
    <n v="7376"/>
    <x v="1"/>
    <x v="0"/>
    <x v="1"/>
    <n v="63.4"/>
    <n v="7376"/>
    <n v="0"/>
    <x v="1"/>
    <x v="1"/>
    <n v="570"/>
    <n v="435"/>
    <n v="265"/>
    <n v="0.74475835400893897"/>
    <n v="365"/>
    <n v="-1"/>
    <n v="438"/>
    <n v="-1"/>
    <n v="-1"/>
    <n v="-1"/>
    <n v="-1"/>
    <n v="-1.8825000000000001"/>
    <n v="-1.1195999999999999"/>
    <n v="-0.4511"/>
    <n v="1.9199999999999998E-2"/>
    <n v="-0.86080000000000001"/>
    <n v="180000"/>
    <x v="1"/>
    <x v="0"/>
    <n v="423.33333333333331"/>
  </r>
  <r>
    <n v="742427"/>
    <x v="0"/>
    <d v="1992-11-18T00:00:00"/>
    <n v="91.33"/>
    <s v="state board"/>
    <n v="2009"/>
    <n v="94.7"/>
    <s v="state board"/>
    <n v="5931"/>
    <x v="1"/>
    <x v="0"/>
    <x v="6"/>
    <n v="81.11"/>
    <n v="5931"/>
    <n v="0"/>
    <x v="7"/>
    <x v="0"/>
    <n v="475"/>
    <n v="425"/>
    <n v="515"/>
    <n v="0.86873658548521804"/>
    <n v="445"/>
    <n v="-1"/>
    <n v="-1"/>
    <n v="-1"/>
    <n v="-1"/>
    <n v="420"/>
    <n v="-1"/>
    <n v="-1.0207999999999999"/>
    <n v="-1.2861"/>
    <n v="-1.0659000000000001"/>
    <n v="-0.995"/>
    <n v="-0.66920000000000002"/>
    <n v="300000"/>
    <x v="0"/>
    <x v="0"/>
    <n v="471.66666666666669"/>
  </r>
  <r>
    <n v="514215"/>
    <x v="1"/>
    <d v="1992-05-03T00:00:00"/>
    <n v="78"/>
    <s v="maharashtra state board"/>
    <n v="2009"/>
    <n v="83"/>
    <s v="maharashtra state board"/>
    <n v="231"/>
    <x v="1"/>
    <x v="0"/>
    <x v="2"/>
    <n v="64.86"/>
    <n v="231"/>
    <n v="0"/>
    <x v="2"/>
    <x v="0"/>
    <n v="300"/>
    <n v="470"/>
    <n v="575"/>
    <n v="0.22948175491175499"/>
    <n v="-1"/>
    <n v="266"/>
    <n v="-1"/>
    <n v="-1"/>
    <n v="-1"/>
    <n v="393"/>
    <n v="-1"/>
    <n v="4.6399999999999997E-2"/>
    <n v="-0.27929999999999999"/>
    <n v="-0.48909999999999998"/>
    <n v="0.76729999999999998"/>
    <n v="-5.0599999999999999E-2"/>
    <n v="335000"/>
    <x v="0"/>
    <x v="0"/>
    <n v="448.33333333333331"/>
  </r>
  <r>
    <n v="632512"/>
    <x v="1"/>
    <d v="1992-09-22T00:00:00"/>
    <n v="88"/>
    <s v="cbse"/>
    <n v="2009"/>
    <n v="83"/>
    <s v="cbse"/>
    <n v="9737"/>
    <x v="1"/>
    <x v="0"/>
    <x v="6"/>
    <n v="72"/>
    <n v="9737"/>
    <n v="0"/>
    <x v="1"/>
    <x v="0"/>
    <n v="625"/>
    <n v="555"/>
    <n v="590"/>
    <n v="5.8792800008353401E-2"/>
    <n v="345"/>
    <n v="200"/>
    <n v="-1"/>
    <n v="-1"/>
    <n v="-1"/>
    <n v="-1"/>
    <n v="-1"/>
    <n v="0.55910000000000004"/>
    <n v="0.87839999999999996"/>
    <n v="1.0859000000000001"/>
    <n v="-0.86819999999999997"/>
    <n v="0.28889999999999999"/>
    <n v="240000"/>
    <x v="1"/>
    <x v="0"/>
    <n v="590"/>
  </r>
  <r>
    <n v="224757"/>
    <x v="0"/>
    <d v="1989-10-14T00:00:00"/>
    <n v="91.8"/>
    <n v="0"/>
    <n v="2008"/>
    <n v="87.66"/>
    <n v="0"/>
    <n v="8099"/>
    <x v="1"/>
    <x v="0"/>
    <x v="6"/>
    <n v="79.8"/>
    <n v="8099"/>
    <n v="0"/>
    <x v="9"/>
    <x v="2"/>
    <n v="625"/>
    <n v="515"/>
    <n v="565"/>
    <n v="0.53838689298509601"/>
    <n v="-1"/>
    <n v="333"/>
    <n v="-1"/>
    <n v="-1"/>
    <n v="-1"/>
    <n v="-1"/>
    <n v="-1"/>
    <n v="-0.4173"/>
    <n v="0.3448"/>
    <n v="-0.63429999999999997"/>
    <n v="-5.5199999999999999E-2"/>
    <n v="-1.8673"/>
    <n v="400000"/>
    <x v="0"/>
    <x v="0"/>
    <n v="568.33333333333337"/>
  </r>
  <r>
    <n v="1251221"/>
    <x v="1"/>
    <d v="1992-04-01T00:00:00"/>
    <n v="57"/>
    <s v="state board"/>
    <n v="2008"/>
    <n v="69.599999999999994"/>
    <s v="state board"/>
    <n v="485"/>
    <x v="1"/>
    <x v="0"/>
    <x v="1"/>
    <n v="61.06"/>
    <n v="485"/>
    <n v="0"/>
    <x v="1"/>
    <x v="0"/>
    <n v="510"/>
    <n v="530"/>
    <n v="510"/>
    <n v="0.48674700843819302"/>
    <n v="475"/>
    <n v="-1"/>
    <n v="376"/>
    <n v="-1"/>
    <n v="-1"/>
    <n v="-1"/>
    <n v="-1"/>
    <n v="0.84630000000000005"/>
    <n v="0.5454"/>
    <n v="1.0859000000000001"/>
    <n v="-1.7556"/>
    <n v="0.86370000000000002"/>
    <n v="210000"/>
    <x v="1"/>
    <x v="0"/>
    <n v="516.66666666666663"/>
  </r>
  <r>
    <n v="47476"/>
    <x v="0"/>
    <d v="1988-06-10T00:00:00"/>
    <n v="94.7"/>
    <s v="cbse"/>
    <n v="2006"/>
    <n v="94.7"/>
    <s v="state board"/>
    <n v="434"/>
    <x v="1"/>
    <x v="0"/>
    <x v="6"/>
    <n v="67"/>
    <n v="434"/>
    <n v="1"/>
    <x v="3"/>
    <x v="4"/>
    <n v="525"/>
    <n v="585"/>
    <n v="535"/>
    <n v="0.82466640067133201"/>
    <n v="-1"/>
    <n v="400"/>
    <n v="-1"/>
    <n v="-1"/>
    <n v="-1"/>
    <n v="-1"/>
    <n v="-1"/>
    <n v="-0.72640000000000005"/>
    <n v="0.96879999999999999"/>
    <n v="-1.0697000000000001"/>
    <n v="0.5323"/>
    <n v="-0.1295"/>
    <n v="205000"/>
    <x v="1"/>
    <x v="0"/>
    <n v="548.33333333333337"/>
  </r>
  <r>
    <n v="123610"/>
    <x v="1"/>
    <d v="1988-05-10T00:00:00"/>
    <n v="77.2"/>
    <s v="mhsbse"/>
    <n v="2007"/>
    <n v="72.459999999999994"/>
    <s v="msbte"/>
    <n v="1277"/>
    <x v="1"/>
    <x v="0"/>
    <x v="25"/>
    <n v="62"/>
    <n v="1277"/>
    <n v="1"/>
    <x v="2"/>
    <x v="2"/>
    <n v="395"/>
    <n v="365"/>
    <n v="305"/>
    <n v="0.30451091372019601"/>
    <n v="315"/>
    <n v="-1"/>
    <n v="-1"/>
    <n v="340"/>
    <n v="-1"/>
    <n v="-1"/>
    <n v="-1"/>
    <n v="0.51"/>
    <n v="0.1888"/>
    <n v="1.2524999999999999"/>
    <n v="1.3549"/>
    <n v="2.8400000000000002E-2"/>
    <n v="200000"/>
    <x v="1"/>
    <x v="0"/>
    <n v="355"/>
  </r>
  <r>
    <n v="317627"/>
    <x v="1"/>
    <d v="1988-05-23T00:00:00"/>
    <n v="78.400000000000006"/>
    <s v="cbse"/>
    <n v="2005"/>
    <n v="61.8"/>
    <s v="cbse"/>
    <n v="110"/>
    <x v="1"/>
    <x v="0"/>
    <x v="6"/>
    <n v="62.6"/>
    <n v="110"/>
    <n v="0"/>
    <x v="8"/>
    <x v="4"/>
    <n v="525"/>
    <n v="465"/>
    <n v="645"/>
    <n v="0.37605958665154499"/>
    <n v="-1"/>
    <n v="300"/>
    <n v="-1"/>
    <n v="-1"/>
    <n v="-1"/>
    <n v="-1"/>
    <n v="-1"/>
    <n v="0.66459999999999997"/>
    <n v="0.50080000000000002"/>
    <n v="0.67200000000000004"/>
    <n v="0.76732999999999996"/>
    <n v="-0.16899999999999901"/>
    <n v="180000"/>
    <x v="1"/>
    <x v="0"/>
    <n v="545"/>
  </r>
  <r>
    <n v="63890"/>
    <x v="0"/>
    <d v="1984-12-06T00:00:00"/>
    <n v="78.5"/>
    <s v="hse,orissa"/>
    <n v="2006"/>
    <n v="71"/>
    <s v="scte and vt ,orissa"/>
    <n v="11013"/>
    <x v="1"/>
    <x v="0"/>
    <x v="2"/>
    <n v="75"/>
    <n v="11013"/>
    <n v="0"/>
    <x v="10"/>
    <x v="4"/>
    <n v="305"/>
    <n v="365"/>
    <n v="525"/>
    <n v="0.82466640067133201"/>
    <n v="365"/>
    <n v="400"/>
    <n v="-1"/>
    <n v="-1"/>
    <n v="-1"/>
    <n v="-1"/>
    <n v="-1"/>
    <n v="-0.88099999999999901"/>
    <n v="-1.2153"/>
    <n v="-0.77939999999999998"/>
    <n v="0.88480000000000003"/>
    <n v="2.8400000000000002E-2"/>
    <n v="610000"/>
    <x v="2"/>
    <x v="0"/>
    <n v="398.33333333333331"/>
  </r>
  <r>
    <n v="644505"/>
    <x v="1"/>
    <d v="1992-01-08T00:00:00"/>
    <n v="91.6"/>
    <s v="state board"/>
    <n v="2009"/>
    <n v="86.6"/>
    <s v="state board"/>
    <n v="13371"/>
    <x v="1"/>
    <x v="0"/>
    <x v="1"/>
    <n v="85.6"/>
    <n v="13371"/>
    <n v="0"/>
    <x v="19"/>
    <x v="0"/>
    <n v="500"/>
    <n v="570"/>
    <n v="545"/>
    <n v="0.88412251159373501"/>
    <n v="535"/>
    <n v="-1"/>
    <n v="-1"/>
    <n v="-1"/>
    <n v="-1"/>
    <n v="-1"/>
    <n v="-1"/>
    <n v="1.2771999999999999"/>
    <n v="0.37890000000000001"/>
    <n v="-2.6027999999999998"/>
    <n v="-0.86819999999999997"/>
    <n v="9.7299999999999998E-2"/>
    <n v="200000"/>
    <x v="1"/>
    <x v="0"/>
    <n v="538.33333333333337"/>
  </r>
  <r>
    <n v="350244"/>
    <x v="0"/>
    <d v="1992-01-30T00:00:00"/>
    <n v="84.8"/>
    <s v="cbse"/>
    <n v="2008"/>
    <n v="78"/>
    <s v="cbse"/>
    <n v="9019"/>
    <x v="1"/>
    <x v="0"/>
    <x v="7"/>
    <n v="78"/>
    <n v="9019"/>
    <n v="0"/>
    <x v="8"/>
    <x v="3"/>
    <n v="585"/>
    <n v="595"/>
    <n v="675"/>
    <n v="0.88412251159373501"/>
    <n v="535"/>
    <n v="-1"/>
    <n v="-1"/>
    <n v="-1"/>
    <n v="-1"/>
    <n v="-1"/>
    <n v="-1"/>
    <n v="-1.0355000000000001"/>
    <n v="0.50080000000000002"/>
    <n v="-0.38030000000000003"/>
    <n v="1.8249"/>
    <n v="-0.28749999999999998"/>
    <n v="400000"/>
    <x v="0"/>
    <x v="0"/>
    <n v="618.33333333333337"/>
  </r>
  <r>
    <n v="113192"/>
    <x v="1"/>
    <d v="1989-02-20T00:00:00"/>
    <n v="86.8"/>
    <s v="cbse"/>
    <n v="2005"/>
    <n v="62"/>
    <s v="cbse"/>
    <n v="1015"/>
    <x v="1"/>
    <x v="0"/>
    <x v="7"/>
    <n v="71.900000000000006"/>
    <n v="1015"/>
    <n v="0"/>
    <x v="12"/>
    <x v="4"/>
    <n v="765"/>
    <n v="605"/>
    <n v="555"/>
    <n v="0.73579570922465598"/>
    <n v="475"/>
    <n v="-1"/>
    <n v="-1"/>
    <n v="-1"/>
    <n v="-1"/>
    <n v="-1"/>
    <n v="-1"/>
    <n v="-1.9629000000000001"/>
    <n v="0.3448"/>
    <n v="0.38169999999999998"/>
    <n v="-5.5199999999999999E-2"/>
    <n v="1.1343000000000001"/>
    <n v="620000"/>
    <x v="2"/>
    <x v="0"/>
    <n v="641.66666666666663"/>
  </r>
  <r>
    <n v="1240608"/>
    <x v="1"/>
    <d v="1992-07-25T00:00:00"/>
    <n v="84"/>
    <s v="cbse"/>
    <n v="2011"/>
    <n v="77"/>
    <s v="cbse"/>
    <n v="14363"/>
    <x v="1"/>
    <x v="0"/>
    <x v="1"/>
    <n v="73.08"/>
    <n v="14363"/>
    <n v="0"/>
    <x v="4"/>
    <x v="5"/>
    <n v="605"/>
    <n v="425"/>
    <n v="320"/>
    <n v="0.45087658448345103"/>
    <n v="395"/>
    <n v="-1"/>
    <n v="-1"/>
    <n v="-1"/>
    <n v="-1"/>
    <n v="-1"/>
    <n v="-1"/>
    <n v="-1.1644000000000001"/>
    <n v="-1.1195999999999999"/>
    <n v="-0.14369999999999999"/>
    <n v="0.5262"/>
    <n v="-1.6273"/>
    <n v="405000"/>
    <x v="0"/>
    <x v="0"/>
    <n v="450"/>
  </r>
  <r>
    <n v="963123"/>
    <x v="1"/>
    <d v="1993-06-28T00:00:00"/>
    <n v="88"/>
    <s v="state board"/>
    <n v="2010"/>
    <n v="90"/>
    <s v="state board"/>
    <n v="9173"/>
    <x v="1"/>
    <x v="0"/>
    <x v="1"/>
    <n v="76"/>
    <n v="9173"/>
    <n v="1"/>
    <x v="6"/>
    <x v="1"/>
    <n v="625"/>
    <n v="555"/>
    <n v="630"/>
    <n v="0.35653648772447499"/>
    <n v="475"/>
    <n v="-1"/>
    <n v="346"/>
    <n v="-1"/>
    <n v="-1"/>
    <n v="-1"/>
    <n v="-1"/>
    <n v="0.41549999999999998"/>
    <n v="0.80269999999999997"/>
    <n v="0.13569999999999999"/>
    <n v="-0.995"/>
    <n v="-0.66920000000000002"/>
    <n v="335000"/>
    <x v="0"/>
    <x v="0"/>
    <n v="603.33333333333337"/>
  </r>
  <r>
    <n v="1131892"/>
    <x v="1"/>
    <d v="1990-08-07T00:00:00"/>
    <n v="74"/>
    <s v="state board"/>
    <n v="2009"/>
    <n v="81"/>
    <s v="state board"/>
    <n v="3668"/>
    <x v="1"/>
    <x v="0"/>
    <x v="1"/>
    <n v="71.64"/>
    <n v="3668"/>
    <n v="0"/>
    <x v="11"/>
    <x v="0"/>
    <n v="360"/>
    <n v="460"/>
    <n v="270"/>
    <n v="0.97879929264142795"/>
    <n v="415"/>
    <n v="-1"/>
    <n v="561"/>
    <n v="-1"/>
    <n v="-1"/>
    <n v="-1"/>
    <n v="-1"/>
    <n v="1.1335999999999999"/>
    <n v="0.5454"/>
    <n v="2.008"/>
    <n v="-1.2485999999999999"/>
    <n v="-9.4299999999999995E-2"/>
    <n v="95000"/>
    <x v="1"/>
    <x v="0"/>
    <n v="363.33333333333331"/>
  </r>
  <r>
    <n v="745677"/>
    <x v="0"/>
    <d v="1991-12-06T00:00:00"/>
    <n v="74"/>
    <s v="cbse"/>
    <n v="2009"/>
    <n v="62"/>
    <s v="cbse"/>
    <n v="3158"/>
    <x v="1"/>
    <x v="0"/>
    <x v="6"/>
    <n v="71"/>
    <n v="3158"/>
    <n v="1"/>
    <x v="6"/>
    <x v="0"/>
    <n v="465"/>
    <n v="450"/>
    <n v="295"/>
    <n v="0.53838689298509601"/>
    <n v="375"/>
    <n v="333"/>
    <n v="253"/>
    <n v="-1"/>
    <n v="-1"/>
    <n v="-1"/>
    <n v="-1"/>
    <n v="-0.58989999999999998"/>
    <n v="-1.8855"/>
    <n v="-0.2974"/>
    <n v="1.1600999999999999"/>
    <n v="0.16699999999999901"/>
    <n v="205000"/>
    <x v="1"/>
    <x v="0"/>
    <n v="403.33333333333331"/>
  </r>
  <r>
    <n v="182616"/>
    <x v="1"/>
    <d v="1990-09-26T00:00:00"/>
    <n v="54"/>
    <s v="cbse"/>
    <n v="2007"/>
    <n v="53"/>
    <s v="cbse"/>
    <n v="429"/>
    <x v="1"/>
    <x v="0"/>
    <x v="5"/>
    <n v="73"/>
    <n v="429"/>
    <n v="0"/>
    <x v="1"/>
    <x v="2"/>
    <n v="475"/>
    <n v="495"/>
    <n v="575"/>
    <n v="0.563267823666597"/>
    <n v="425"/>
    <n v="-1"/>
    <n v="-1"/>
    <n v="-1"/>
    <n v="-1"/>
    <n v="-1"/>
    <n v="-1"/>
    <n v="-1.9629000000000001"/>
    <n v="-0.27929999999999999"/>
    <n v="-0.63429999999999997"/>
    <n v="-0.29020000000000001"/>
    <n v="0.18640000000000001"/>
    <n v="275000"/>
    <x v="1"/>
    <x v="0"/>
    <n v="515"/>
  </r>
  <r>
    <n v="298494"/>
    <x v="1"/>
    <d v="1990-05-09T00:00:00"/>
    <n v="75.36"/>
    <s v="kseeb"/>
    <n v="2007"/>
    <n v="60.16"/>
    <s v="pu board"/>
    <n v="2963"/>
    <x v="1"/>
    <x v="0"/>
    <x v="6"/>
    <n v="57.81"/>
    <n v="2963"/>
    <n v="0"/>
    <x v="9"/>
    <x v="2"/>
    <n v="375"/>
    <n v="445"/>
    <n v="335"/>
    <n v="0.37605958665154499"/>
    <n v="-1"/>
    <n v="300"/>
    <n v="-1"/>
    <n v="-1"/>
    <n v="-1"/>
    <n v="313"/>
    <n v="-1"/>
    <n v="-0.88099999999999901"/>
    <n v="3.2800000000000003E-2"/>
    <n v="0.81710000000000005"/>
    <n v="-0.99529999999999996"/>
    <n v="2.8400000000000002E-2"/>
    <n v="280000"/>
    <x v="1"/>
    <x v="0"/>
    <n v="385"/>
  </r>
  <r>
    <n v="614047"/>
    <x v="1"/>
    <d v="1993-06-02T00:00:00"/>
    <n v="79"/>
    <s v="cbse"/>
    <n v="2010"/>
    <n v="79.400000000000006"/>
    <s v="cbse"/>
    <n v="272"/>
    <x v="1"/>
    <x v="0"/>
    <x v="4"/>
    <n v="68.58"/>
    <n v="272"/>
    <n v="0"/>
    <x v="4"/>
    <x v="1"/>
    <n v="510"/>
    <n v="560"/>
    <n v="720"/>
    <n v="0.45901584049293698"/>
    <n v="355"/>
    <n v="-1"/>
    <n v="-1"/>
    <n v="376"/>
    <n v="-1"/>
    <n v="-1"/>
    <n v="-1"/>
    <n v="0.27179999999999999"/>
    <n v="-0.28710000000000002"/>
    <n v="-0.6048"/>
    <n v="1.1600999999999999"/>
    <n v="-1.6273"/>
    <n v="115000"/>
    <x v="1"/>
    <x v="0"/>
    <n v="596.66666666666663"/>
  </r>
  <r>
    <n v="753317"/>
    <x v="1"/>
    <d v="1992-06-09T00:00:00"/>
    <n v="85"/>
    <s v="state board"/>
    <n v="2009"/>
    <n v="88.3"/>
    <s v="state board"/>
    <n v="11000"/>
    <x v="1"/>
    <x v="0"/>
    <x v="6"/>
    <n v="75.52"/>
    <n v="11000"/>
    <n v="1"/>
    <x v="6"/>
    <x v="0"/>
    <n v="545"/>
    <n v="655"/>
    <n v="445"/>
    <n v="0.33878634721952799"/>
    <n v="385"/>
    <n v="292"/>
    <n v="-1"/>
    <n v="-1"/>
    <n v="-1"/>
    <n v="-1"/>
    <n v="-1"/>
    <n v="-1.54E-2"/>
    <n v="-0.62009999999999998"/>
    <n v="-0.4511"/>
    <n v="-0.2344"/>
    <n v="-1.244"/>
    <n v="335000"/>
    <x v="0"/>
    <x v="0"/>
    <n v="548.33333333333337"/>
  </r>
  <r>
    <n v="65707"/>
    <x v="1"/>
    <d v="1988-10-03T00:00:00"/>
    <n v="84.16"/>
    <n v="0"/>
    <n v="2006"/>
    <n v="80.400000000000006"/>
    <n v="0"/>
    <n v="1648"/>
    <x v="1"/>
    <x v="0"/>
    <x v="2"/>
    <n v="63.6"/>
    <n v="1648"/>
    <n v="1"/>
    <x v="9"/>
    <x v="4"/>
    <n v="535"/>
    <n v="475"/>
    <n v="415"/>
    <n v="5.8792800008353401E-2"/>
    <n v="365"/>
    <n v="200"/>
    <n v="-1"/>
    <n v="-1"/>
    <n v="-1"/>
    <n v="-1"/>
    <n v="-1"/>
    <n v="-1.4992000000000001"/>
    <n v="-0.1232"/>
    <n v="9.1399999999999995E-2"/>
    <n v="2.2949000000000002"/>
    <n v="-1.2354000000000001"/>
    <n v="630000"/>
    <x v="2"/>
    <x v="0"/>
    <n v="475"/>
  </r>
  <r>
    <n v="837421"/>
    <x v="0"/>
    <d v="1993-09-01T00:00:00"/>
    <n v="71.3"/>
    <s v="state board"/>
    <n v="2010"/>
    <n v="79.2"/>
    <s v="state board"/>
    <n v="11368"/>
    <x v="1"/>
    <x v="0"/>
    <x v="1"/>
    <n v="80.05"/>
    <n v="11368"/>
    <n v="0"/>
    <x v="1"/>
    <x v="1"/>
    <n v="465"/>
    <n v="475"/>
    <n v="650"/>
    <n v="0.23780283983757"/>
    <n v="475"/>
    <n v="-1"/>
    <n v="315"/>
    <n v="-1"/>
    <n v="-1"/>
    <n v="-1"/>
    <n v="-1"/>
    <n v="-1.4517"/>
    <n v="-0.62009999999999998"/>
    <n v="1.0859000000000001"/>
    <n v="1.6672"/>
    <n v="-0.28589999999999999"/>
    <n v="305000"/>
    <x v="0"/>
    <x v="0"/>
    <n v="530"/>
  </r>
  <r>
    <n v="1035858"/>
    <x v="1"/>
    <d v="1992-04-01T00:00:00"/>
    <n v="85.38"/>
    <s v="state board"/>
    <n v="2009"/>
    <n v="83.34"/>
    <s v="state board"/>
    <n v="215"/>
    <x v="1"/>
    <x v="0"/>
    <x v="1"/>
    <n v="58.8"/>
    <n v="215"/>
    <n v="1"/>
    <x v="2"/>
    <x v="0"/>
    <n v="605"/>
    <n v="510"/>
    <n v="605"/>
    <n v="0.97879929264142795"/>
    <n v="495"/>
    <n v="-1"/>
    <n v="561"/>
    <n v="-1"/>
    <n v="-1"/>
    <n v="-1"/>
    <n v="-1"/>
    <n v="0.41549999999999998"/>
    <n v="1.0448999999999999"/>
    <n v="1.2396"/>
    <n v="-1.6289"/>
    <n v="0.48049999999999998"/>
    <n v="490000"/>
    <x v="0"/>
    <x v="0"/>
    <n v="573.33333333333337"/>
  </r>
  <r>
    <n v="1265819"/>
    <x v="1"/>
    <d v="1992-07-24T00:00:00"/>
    <n v="82"/>
    <s v="state board"/>
    <n v="2009"/>
    <n v="79.23"/>
    <s v="state board"/>
    <n v="5050"/>
    <x v="1"/>
    <x v="0"/>
    <x v="6"/>
    <n v="70"/>
    <n v="5050"/>
    <n v="0"/>
    <x v="12"/>
    <x v="0"/>
    <n v="605"/>
    <n v="565"/>
    <n v="645"/>
    <n v="-1"/>
    <n v="545"/>
    <n v="-1"/>
    <n v="-1"/>
    <n v="-1"/>
    <n v="-1"/>
    <n v="-1"/>
    <n v="-1"/>
    <n v="0.70269999999999999"/>
    <n v="1.2114"/>
    <n v="0.93220000000000003"/>
    <n v="-1.1217999999999999"/>
    <n v="0.28889999999999999"/>
    <n v="240000"/>
    <x v="1"/>
    <x v="0"/>
    <n v="605"/>
  </r>
  <r>
    <n v="829759"/>
    <x v="1"/>
    <d v="1991-06-07T00:00:00"/>
    <n v="74"/>
    <s v="state board"/>
    <n v="2010"/>
    <n v="50"/>
    <s v="state board"/>
    <n v="462"/>
    <x v="1"/>
    <x v="0"/>
    <x v="37"/>
    <n v="65"/>
    <n v="462"/>
    <n v="1"/>
    <x v="9"/>
    <x v="1"/>
    <n v="440"/>
    <n v="375"/>
    <n v="470"/>
    <n v="0.45901584049293698"/>
    <n v="-1"/>
    <n v="-1"/>
    <n v="-1"/>
    <n v="376"/>
    <n v="-1"/>
    <n v="-1"/>
    <n v="-1"/>
    <n v="-0.44629999999999997"/>
    <n v="0.21240000000000001"/>
    <n v="0.31740000000000002"/>
    <n v="0.39950000000000002"/>
    <n v="-0.47760000000000002"/>
    <n v="215000"/>
    <x v="1"/>
    <x v="0"/>
    <n v="428.33333333333331"/>
  </r>
  <r>
    <n v="913446"/>
    <x v="1"/>
    <d v="1992-12-24T00:00:00"/>
    <n v="77.8"/>
    <s v="state board"/>
    <n v="2010"/>
    <n v="85.4"/>
    <s v="state board"/>
    <n v="15022"/>
    <x v="0"/>
    <x v="0"/>
    <x v="1"/>
    <n v="63"/>
    <n v="15022"/>
    <n v="0"/>
    <x v="3"/>
    <x v="1"/>
    <n v="720"/>
    <n v="570"/>
    <n v="515"/>
    <n v="0.74475835400893897"/>
    <n v="495"/>
    <n v="-1"/>
    <n v="438"/>
    <n v="-1"/>
    <n v="-1"/>
    <n v="-1"/>
    <n v="-1"/>
    <n v="0.27179999999999999"/>
    <n v="4.5900000000000003E-2"/>
    <n v="0.16370000000000001"/>
    <n v="1.4136"/>
    <n v="-2.2021000000000002"/>
    <n v="370000"/>
    <x v="0"/>
    <x v="0"/>
    <n v="601.66666666666663"/>
  </r>
  <r>
    <n v="1149020"/>
    <x v="0"/>
    <d v="1991-12-15T00:00:00"/>
    <n v="72.45"/>
    <s v="state board"/>
    <n v="2009"/>
    <n v="73.63"/>
    <s v="state board"/>
    <n v="451"/>
    <x v="1"/>
    <x v="0"/>
    <x v="6"/>
    <n v="66.45"/>
    <n v="451"/>
    <n v="1"/>
    <x v="3"/>
    <x v="0"/>
    <n v="615"/>
    <n v="460"/>
    <n v="310"/>
    <n v="-1"/>
    <n v="455"/>
    <n v="-1"/>
    <n v="-1"/>
    <n v="-1"/>
    <n v="-1"/>
    <n v="-1"/>
    <n v="-1"/>
    <n v="-0.87719999999999998"/>
    <n v="0.21240000000000001"/>
    <n v="0.16370000000000001"/>
    <n v="0.1459"/>
    <n v="-0.47760000000000002"/>
    <n v="300000"/>
    <x v="0"/>
    <x v="0"/>
    <n v="461.66666666666669"/>
  </r>
  <r>
    <n v="898265"/>
    <x v="1"/>
    <d v="1991-12-16T00:00:00"/>
    <n v="80"/>
    <s v="cbse"/>
    <n v="2010"/>
    <n v="83.6"/>
    <s v="cbse"/>
    <n v="66"/>
    <x v="1"/>
    <x v="0"/>
    <x v="1"/>
    <n v="71.36"/>
    <n v="66"/>
    <n v="0"/>
    <x v="1"/>
    <x v="1"/>
    <n v="625"/>
    <n v="560"/>
    <n v="635"/>
    <n v="0.95389977507992596"/>
    <n v="535"/>
    <n v="-1"/>
    <n v="530"/>
    <n v="-1"/>
    <n v="-1"/>
    <n v="-1"/>
    <n v="-1"/>
    <n v="-0.159"/>
    <n v="0.21240000000000001"/>
    <n v="-0.4511"/>
    <n v="-0.2344"/>
    <n v="-0.66920000000000002"/>
    <n v="350000"/>
    <x v="0"/>
    <x v="0"/>
    <n v="606.66666666666663"/>
  </r>
  <r>
    <n v="640413"/>
    <x v="1"/>
    <d v="1990-10-11T00:00:00"/>
    <n v="66"/>
    <s v="cbse"/>
    <n v="2009"/>
    <n v="63.4"/>
    <s v="cbse"/>
    <n v="2097"/>
    <x v="1"/>
    <x v="0"/>
    <x v="7"/>
    <n v="70.7"/>
    <n v="2097"/>
    <n v="0"/>
    <x v="1"/>
    <x v="0"/>
    <n v="570"/>
    <n v="595"/>
    <n v="530"/>
    <n v="0.48834797678271402"/>
    <n v="405"/>
    <n v="-1"/>
    <n v="-1"/>
    <n v="-1"/>
    <n v="-1"/>
    <n v="-1"/>
    <n v="-1"/>
    <n v="0.55910000000000004"/>
    <n v="0.37890000000000001"/>
    <n v="-0.6048"/>
    <n v="1.4136"/>
    <n v="-9.4299999999999995E-2"/>
    <n v="180000"/>
    <x v="1"/>
    <x v="0"/>
    <n v="565"/>
  </r>
  <r>
    <n v="435465"/>
    <x v="0"/>
    <d v="1990-07-19T00:00:00"/>
    <n v="88"/>
    <n v="0"/>
    <n v="2007"/>
    <n v="96"/>
    <n v="0"/>
    <n v="492"/>
    <x v="1"/>
    <x v="0"/>
    <x v="16"/>
    <n v="62"/>
    <n v="492"/>
    <n v="1"/>
    <x v="6"/>
    <x v="2"/>
    <n v="475"/>
    <n v="385"/>
    <n v="405"/>
    <n v="-1"/>
    <n v="275"/>
    <n v="-1"/>
    <n v="-1"/>
    <n v="-1"/>
    <n v="-1"/>
    <n v="-1"/>
    <n v="-1"/>
    <n v="-0.4173"/>
    <n v="0.65680000000000005"/>
    <n v="0.2366"/>
    <n v="-0.17269999999999999"/>
    <n v="0.6603"/>
    <n v="200000"/>
    <x v="1"/>
    <x v="0"/>
    <n v="421.66666666666669"/>
  </r>
  <r>
    <n v="959934"/>
    <x v="1"/>
    <d v="1990-01-05T00:00:00"/>
    <n v="78.599999999999994"/>
    <s v="icse"/>
    <n v="2008"/>
    <n v="64.8"/>
    <s v="cbse"/>
    <n v="7255"/>
    <x v="1"/>
    <x v="0"/>
    <x v="5"/>
    <n v="63.7"/>
    <n v="7255"/>
    <n v="0"/>
    <x v="8"/>
    <x v="1"/>
    <n v="615"/>
    <n v="520"/>
    <n v="535"/>
    <n v="0.74475835400893897"/>
    <n v="455"/>
    <n v="-1"/>
    <n v="438"/>
    <n v="-1"/>
    <n v="-1"/>
    <n v="-1"/>
    <n v="-1"/>
    <n v="0.27179999999999999"/>
    <n v="-0.1206"/>
    <n v="0.47110000000000002"/>
    <n v="-0.2344"/>
    <n v="-2.0105"/>
    <n v="145000"/>
    <x v="1"/>
    <x v="0"/>
    <n v="556.66666666666663"/>
  </r>
  <r>
    <n v="105067"/>
    <x v="1"/>
    <d v="1987-06-01T00:00:00"/>
    <n v="77.2"/>
    <s v="cbse"/>
    <n v="2005"/>
    <n v="72.2"/>
    <s v="cbse"/>
    <n v="982"/>
    <x v="1"/>
    <x v="0"/>
    <x v="2"/>
    <n v="63"/>
    <n v="982"/>
    <n v="1"/>
    <x v="12"/>
    <x v="4"/>
    <n v="445"/>
    <n v="235"/>
    <n v="555"/>
    <n v="0.69447932770846299"/>
    <n v="455"/>
    <n v="366"/>
    <n v="-1"/>
    <n v="340"/>
    <n v="-1"/>
    <n v="-1"/>
    <n v="-1"/>
    <n v="-2.8902999999999999"/>
    <n v="-0.1232"/>
    <n v="0.38169999999999998"/>
    <n v="-0.87780000000000002"/>
    <n v="-0.60350000000000004"/>
    <n v="120000"/>
    <x v="1"/>
    <x v="0"/>
    <n v="411.66666666666669"/>
  </r>
  <r>
    <n v="1148338"/>
    <x v="1"/>
    <d v="1991-12-03T00:00:00"/>
    <n v="67"/>
    <s v="cbse"/>
    <n v="2009"/>
    <n v="65"/>
    <s v="cbse"/>
    <n v="1263"/>
    <x v="1"/>
    <x v="0"/>
    <x v="12"/>
    <n v="62"/>
    <n v="1263"/>
    <n v="1"/>
    <x v="3"/>
    <x v="0"/>
    <n v="430"/>
    <n v="545"/>
    <n v="535"/>
    <n v="-1"/>
    <n v="435"/>
    <n v="-1"/>
    <n v="-1"/>
    <n v="-1"/>
    <n v="-1"/>
    <n v="-1"/>
    <n v="-1"/>
    <n v="-0.30270000000000002"/>
    <n v="0.5454"/>
    <n v="0.47110000000000002"/>
    <n v="-0.995"/>
    <n v="-0.47760000000000002"/>
    <n v="325000"/>
    <x v="0"/>
    <x v="0"/>
    <n v="503.33333333333331"/>
  </r>
  <r>
    <n v="434862"/>
    <x v="0"/>
    <d v="1991-04-14T00:00:00"/>
    <n v="84"/>
    <n v="0"/>
    <n v="2008"/>
    <n v="94"/>
    <n v="0"/>
    <n v="11352"/>
    <x v="1"/>
    <x v="0"/>
    <x v="7"/>
    <n v="82.24"/>
    <n v="11352"/>
    <n v="1"/>
    <x v="3"/>
    <x v="3"/>
    <n v="565"/>
    <n v="505"/>
    <n v="515"/>
    <n v="0.90148957137103303"/>
    <n v="545"/>
    <n v="-1"/>
    <n v="-1"/>
    <n v="-1"/>
    <n v="-1"/>
    <n v="-1"/>
    <n v="-1"/>
    <n v="-0.4173"/>
    <n v="0.61780000000000002"/>
    <n v="-1.6865000000000001"/>
    <n v="0.17979999999999999"/>
    <n v="-0.9194"/>
    <n v="360000"/>
    <x v="0"/>
    <x v="0"/>
    <n v="528.33333333333337"/>
  </r>
  <r>
    <n v="258714"/>
    <x v="1"/>
    <d v="1989-08-11T00:00:00"/>
    <n v="85.5"/>
    <n v="0"/>
    <n v="2006"/>
    <n v="81.099999999999994"/>
    <n v="0"/>
    <n v="4103"/>
    <x v="1"/>
    <x v="0"/>
    <x v="5"/>
    <n v="72.44"/>
    <n v="4103"/>
    <n v="0"/>
    <x v="6"/>
    <x v="4"/>
    <n v="365"/>
    <n v="495"/>
    <n v="485"/>
    <n v="0.79358061454850604"/>
    <n v="495"/>
    <n v="-1"/>
    <n v="-1"/>
    <n v="-1"/>
    <n v="-1"/>
    <n v="-1"/>
    <n v="-1"/>
    <n v="0.81920000000000004"/>
    <n v="-0.1232"/>
    <n v="-0.34399999999999997"/>
    <n v="-1.1128"/>
    <n v="-0.76149999999999995"/>
    <n v="180000"/>
    <x v="1"/>
    <x v="0"/>
    <n v="448.33333333333331"/>
  </r>
  <r>
    <n v="315763"/>
    <x v="1"/>
    <d v="1989-12-28T00:00:00"/>
    <n v="67"/>
    <s v="state board"/>
    <n v="2005"/>
    <n v="77"/>
    <s v="state board"/>
    <n v="7827"/>
    <x v="1"/>
    <x v="0"/>
    <x v="5"/>
    <n v="76"/>
    <n v="7827"/>
    <n v="0"/>
    <x v="1"/>
    <x v="2"/>
    <n v="545"/>
    <n v="554"/>
    <n v="435"/>
    <n v="0.48674700843819302"/>
    <n v="465"/>
    <n v="-1"/>
    <n v="376"/>
    <n v="-1"/>
    <n v="-1"/>
    <n v="-1"/>
    <n v="-1"/>
    <n v="0.99"/>
    <n v="0.71189999999999998"/>
    <n v="-0.91220000000000001"/>
    <n v="-1.6289"/>
    <n v="1.0553999999999999"/>
    <n v="550000"/>
    <x v="0"/>
    <x v="0"/>
    <n v="511.33333333333331"/>
  </r>
  <r>
    <n v="267786"/>
    <x v="0"/>
    <d v="1985-11-27T00:00:00"/>
    <n v="78"/>
    <s v="karnataka sslc board bangalore"/>
    <n v="2004"/>
    <n v="50.5"/>
    <s v="karnataka secondary education board"/>
    <n v="462"/>
    <x v="1"/>
    <x v="2"/>
    <x v="8"/>
    <n v="78"/>
    <n v="462"/>
    <n v="1"/>
    <x v="9"/>
    <x v="2"/>
    <n v="525"/>
    <n v="495"/>
    <n v="465"/>
    <n v="0.67074315143312702"/>
    <n v="455"/>
    <n v="-1"/>
    <n v="-1"/>
    <n v="-1"/>
    <n v="-1"/>
    <n v="-1"/>
    <n v="-1"/>
    <n v="0.81920000000000004"/>
    <n v="-0.59130000000000005"/>
    <n v="-0.1988"/>
    <n v="0.76729999999999998"/>
    <n v="0.50239999999999996"/>
    <n v="500000"/>
    <x v="0"/>
    <x v="0"/>
    <n v="495"/>
  </r>
  <r>
    <n v="513309"/>
    <x v="1"/>
    <d v="1990-04-29T00:00:00"/>
    <n v="78.2"/>
    <s v="cbse"/>
    <n v="2007"/>
    <n v="80.599999999999994"/>
    <s v="cbse"/>
    <n v="11825"/>
    <x v="1"/>
    <x v="0"/>
    <x v="7"/>
    <n v="71.72"/>
    <n v="11825"/>
    <n v="0"/>
    <x v="1"/>
    <x v="3"/>
    <n v="450"/>
    <n v="450"/>
    <n v="705"/>
    <n v="0.76567358123401097"/>
    <n v="485"/>
    <n v="-1"/>
    <n v="-1"/>
    <n v="-1"/>
    <n v="-1"/>
    <n v="-1"/>
    <n v="-1"/>
    <n v="-1.1128"/>
    <n v="-1.0592999999999999"/>
    <n v="-0.77939999999999998"/>
    <n v="1.3254999999999999"/>
    <n v="-1.5512999999999999"/>
    <n v="415000"/>
    <x v="0"/>
    <x v="0"/>
    <n v="535"/>
  </r>
  <r>
    <n v="911962"/>
    <x v="1"/>
    <d v="1991-09-24T00:00:00"/>
    <n v="90.4"/>
    <s v="cbse"/>
    <n v="2010"/>
    <n v="82.6"/>
    <s v="cbse"/>
    <n v="51"/>
    <x v="1"/>
    <x v="0"/>
    <x v="5"/>
    <n v="75.8"/>
    <n v="51"/>
    <n v="0"/>
    <x v="1"/>
    <x v="1"/>
    <n v="615"/>
    <n v="520"/>
    <n v="695"/>
    <n v="0.86468541337008498"/>
    <n v="525"/>
    <n v="-1"/>
    <n v="-1"/>
    <n v="-1"/>
    <n v="-1"/>
    <n v="-1"/>
    <n v="-1"/>
    <n v="-0.73350000000000004"/>
    <n v="-0.95309999999999995"/>
    <n v="0.62480000000000002"/>
    <n v="1.9199999999999998E-2"/>
    <n v="-1.8189"/>
    <n v="400000"/>
    <x v="0"/>
    <x v="0"/>
    <n v="610"/>
  </r>
  <r>
    <n v="416501"/>
    <x v="1"/>
    <d v="1990-01-18T00:00:00"/>
    <n v="87.2"/>
    <s v="cbse"/>
    <n v="2008"/>
    <n v="77.8"/>
    <s v="cbse"/>
    <n v="51"/>
    <x v="1"/>
    <x v="0"/>
    <x v="6"/>
    <n v="69.48"/>
    <n v="51"/>
    <n v="0"/>
    <x v="1"/>
    <x v="3"/>
    <n v="585"/>
    <n v="605"/>
    <n v="735"/>
    <n v="0.37605958665154499"/>
    <n v="-1"/>
    <n v="300"/>
    <n v="-1"/>
    <n v="-1"/>
    <n v="-1"/>
    <n v="-1"/>
    <n v="-1"/>
    <n v="-0.57189999999999996"/>
    <n v="-0.1232"/>
    <n v="-2.2307999999999999"/>
    <n v="-5.5199999999999999E-2"/>
    <n v="-1.8278000000000001"/>
    <n v="360000"/>
    <x v="0"/>
    <x v="0"/>
    <n v="641.66666666666663"/>
  </r>
  <r>
    <n v="924141"/>
    <x v="1"/>
    <d v="1992-10-05T00:00:00"/>
    <n v="85"/>
    <s v="cbse"/>
    <n v="2010"/>
    <n v="79"/>
    <s v="cbse"/>
    <n v="830"/>
    <x v="1"/>
    <x v="0"/>
    <x v="5"/>
    <n v="71"/>
    <n v="830"/>
    <n v="1"/>
    <x v="3"/>
    <x v="1"/>
    <n v="660"/>
    <n v="535"/>
    <n v="500"/>
    <n v="0.62264291584993803"/>
    <n v="455"/>
    <n v="-1"/>
    <n v="407"/>
    <n v="-1"/>
    <n v="-1"/>
    <n v="-1"/>
    <n v="-1"/>
    <n v="-0.159"/>
    <n v="0.5454"/>
    <n v="0.77849999999999997"/>
    <n v="-0.61470000000000002"/>
    <n v="0.28889999999999999"/>
    <n v="200000"/>
    <x v="1"/>
    <x v="0"/>
    <n v="565"/>
  </r>
  <r>
    <n v="1202817"/>
    <x v="1"/>
    <d v="1991-10-11T00:00:00"/>
    <n v="84"/>
    <s v="icse"/>
    <n v="2009"/>
    <n v="81"/>
    <s v="state board"/>
    <n v="1914"/>
    <x v="1"/>
    <x v="0"/>
    <x v="4"/>
    <n v="67"/>
    <n v="1914"/>
    <n v="1"/>
    <x v="6"/>
    <x v="0"/>
    <n v="640"/>
    <n v="395"/>
    <n v="310"/>
    <n v="0.328746378624932"/>
    <n v="405"/>
    <n v="-1"/>
    <n v="-1"/>
    <n v="346"/>
    <n v="-1"/>
    <n v="-1"/>
    <n v="-1"/>
    <n v="0.27179999999999999"/>
    <n v="1.2114"/>
    <n v="0.93220000000000003"/>
    <n v="1.0333000000000001"/>
    <n v="-0.28589999999999999"/>
    <n v="275000"/>
    <x v="1"/>
    <x v="0"/>
    <n v="448.33333333333331"/>
  </r>
  <r>
    <n v="145701"/>
    <x v="1"/>
    <d v="1988-12-16T00:00:00"/>
    <n v="83.67"/>
    <s v="cbse"/>
    <n v="2006"/>
    <n v="73.67"/>
    <s v="cbse"/>
    <n v="1599"/>
    <x v="1"/>
    <x v="0"/>
    <x v="6"/>
    <n v="72.7"/>
    <n v="1599"/>
    <n v="0"/>
    <x v="24"/>
    <x v="4"/>
    <n v="645"/>
    <n v="495"/>
    <n v="615"/>
    <n v="0.53838689298509601"/>
    <n v="375"/>
    <n v="333"/>
    <n v="-1"/>
    <n v="-1"/>
    <n v="-1"/>
    <n v="-1"/>
    <n v="-1"/>
    <n v="-0.26279999999999998"/>
    <n v="0.81279999999999997"/>
    <n v="1.3976999999999999"/>
    <n v="1.0024"/>
    <n v="1.1343000000000001"/>
    <n v="900000"/>
    <x v="2"/>
    <x v="0"/>
    <n v="585"/>
  </r>
  <r>
    <n v="305068"/>
    <x v="0"/>
    <d v="1989-08-05T00:00:00"/>
    <n v="65"/>
    <s v="cbse"/>
    <n v="2007"/>
    <n v="69"/>
    <s v="cbse"/>
    <n v="5232"/>
    <x v="1"/>
    <x v="0"/>
    <x v="6"/>
    <n v="63"/>
    <n v="5232"/>
    <n v="0"/>
    <x v="8"/>
    <x v="2"/>
    <n v="405"/>
    <n v="355"/>
    <n v="515"/>
    <n v="0.53838689298509601"/>
    <n v="-1"/>
    <n v="333"/>
    <n v="-1"/>
    <n v="-1"/>
    <n v="-1"/>
    <n v="233"/>
    <n v="-1"/>
    <n v="-1.8083"/>
    <n v="-1.5273000000000001"/>
    <n v="-1.3599000000000001"/>
    <n v="0.17979999999999999"/>
    <n v="-1.0773999999999999"/>
    <n v="120000"/>
    <x v="1"/>
    <x v="0"/>
    <n v="425"/>
  </r>
  <r>
    <n v="1223805"/>
    <x v="1"/>
    <d v="1993-01-30T00:00:00"/>
    <n v="89"/>
    <s v="state board"/>
    <n v="2010"/>
    <n v="90"/>
    <s v="state board"/>
    <n v="2485"/>
    <x v="1"/>
    <x v="0"/>
    <x v="1"/>
    <n v="74"/>
    <n v="2485"/>
    <n v="1"/>
    <x v="6"/>
    <x v="1"/>
    <n v="535"/>
    <n v="615"/>
    <n v="620"/>
    <n v="0.99887610810285898"/>
    <n v="475"/>
    <n v="-1"/>
    <n v="653"/>
    <n v="-1"/>
    <n v="-1"/>
    <n v="-1"/>
    <n v="-1"/>
    <n v="1.5644"/>
    <n v="1.3778999999999999"/>
    <n v="0.93220000000000003"/>
    <n v="-2.0091999999999999"/>
    <n v="-0.28589999999999999"/>
    <n v="205000"/>
    <x v="1"/>
    <x v="0"/>
    <n v="590"/>
  </r>
  <r>
    <n v="905220"/>
    <x v="1"/>
    <d v="1992-07-09T00:00:00"/>
    <n v="86.8"/>
    <s v="cbse"/>
    <n v="2010"/>
    <n v="83.6"/>
    <s v="cbse"/>
    <n v="6290"/>
    <x v="0"/>
    <x v="0"/>
    <x v="5"/>
    <n v="81"/>
    <n v="6290"/>
    <n v="0"/>
    <x v="17"/>
    <x v="1"/>
    <n v="685"/>
    <n v="645"/>
    <n v="545"/>
    <n v="0.91139527839132795"/>
    <n v="525"/>
    <n v="-1"/>
    <n v="500"/>
    <n v="-1"/>
    <n v="-1"/>
    <n v="-1"/>
    <n v="-1"/>
    <n v="-0.159"/>
    <n v="1.2114"/>
    <n v="0.62480000000000002"/>
    <n v="1.9199999999999998E-2"/>
    <n v="9.7299999999999998E-2"/>
    <n v="315000"/>
    <x v="0"/>
    <x v="0"/>
    <n v="625"/>
  </r>
  <r>
    <n v="1008888"/>
    <x v="1"/>
    <d v="1993-02-03T00:00:00"/>
    <n v="71"/>
    <s v="state board"/>
    <n v="2010"/>
    <n v="74.400000000000006"/>
    <s v="state board"/>
    <n v="17933"/>
    <x v="1"/>
    <x v="0"/>
    <x v="5"/>
    <n v="72"/>
    <n v="17933"/>
    <n v="0"/>
    <x v="1"/>
    <x v="1"/>
    <n v="350"/>
    <n v="530"/>
    <n v="415"/>
    <n v="0.276047228046856"/>
    <n v="345"/>
    <n v="-1"/>
    <n v="-1"/>
    <n v="-1"/>
    <n v="-1"/>
    <n v="-1"/>
    <n v="-1"/>
    <n v="0.27179999999999999"/>
    <n v="0.37890000000000001"/>
    <n v="0.62480000000000002"/>
    <n v="0.5262"/>
    <n v="0.86370000000000002"/>
    <n v="120000"/>
    <x v="1"/>
    <x v="0"/>
    <n v="431.66666666666669"/>
  </r>
  <r>
    <n v="806636"/>
    <x v="1"/>
    <d v="1992-05-20T00:00:00"/>
    <n v="82.2"/>
    <s v="cbse"/>
    <n v="2010"/>
    <n v="69.8"/>
    <s v="cbse"/>
    <n v="11759"/>
    <x v="1"/>
    <x v="0"/>
    <x v="6"/>
    <n v="62.2"/>
    <n v="11759"/>
    <n v="0"/>
    <x v="14"/>
    <x v="1"/>
    <n v="520"/>
    <n v="560"/>
    <n v="650"/>
    <n v="0.207392169717661"/>
    <n v="-1"/>
    <n v="260"/>
    <n v="-1"/>
    <n v="-1"/>
    <n v="-1"/>
    <n v="-1"/>
    <n v="-1"/>
    <n v="-1.1644000000000001"/>
    <n v="4.5900000000000003E-2"/>
    <n v="1.2396"/>
    <n v="1.9207000000000001"/>
    <n v="-0.28589999999999999"/>
    <n v="240000"/>
    <x v="1"/>
    <x v="0"/>
    <n v="576.66666666666663"/>
  </r>
  <r>
    <n v="213053"/>
    <x v="1"/>
    <d v="1990-04-16T00:00:00"/>
    <n v="86.9"/>
    <n v="0"/>
    <n v="2007"/>
    <n v="91.7"/>
    <n v="0"/>
    <n v="9184"/>
    <x v="1"/>
    <x v="0"/>
    <x v="7"/>
    <n v="67"/>
    <n v="9184"/>
    <n v="1"/>
    <x v="6"/>
    <x v="2"/>
    <n v="485"/>
    <n v="505"/>
    <n v="595"/>
    <n v="0.37755141942454101"/>
    <n v="375"/>
    <n v="-1"/>
    <n v="-1"/>
    <n v="-1"/>
    <n v="-1"/>
    <n v="-1"/>
    <n v="-1"/>
    <n v="0.97370000000000001"/>
    <n v="0.1888"/>
    <n v="-1.0697000000000001"/>
    <n v="-1.4653"/>
    <n v="-0.28749999999999998"/>
    <n v="350000"/>
    <x v="0"/>
    <x v="0"/>
    <n v="528.33333333333337"/>
  </r>
  <r>
    <n v="112994"/>
    <x v="1"/>
    <d v="1988-10-10T00:00:00"/>
    <n v="79"/>
    <s v="cbse"/>
    <n v="2006"/>
    <n v="76.599999999999994"/>
    <s v="cbse"/>
    <n v="996"/>
    <x v="1"/>
    <x v="0"/>
    <x v="5"/>
    <n v="77.849999999999994"/>
    <n v="996"/>
    <n v="1"/>
    <x v="12"/>
    <x v="4"/>
    <n v="635"/>
    <n v="495"/>
    <n v="495"/>
    <n v="0.67074315143312702"/>
    <n v="455"/>
    <n v="-1"/>
    <n v="-1"/>
    <n v="-1"/>
    <n v="-1"/>
    <n v="-1"/>
    <n v="-1"/>
    <n v="0.81920000000000004"/>
    <n v="-0.59130000000000005"/>
    <n v="0.2366"/>
    <n v="-0.76029999999999998"/>
    <n v="-0.1295"/>
    <n v="470000"/>
    <x v="0"/>
    <x v="0"/>
    <n v="541.66666666666663"/>
  </r>
  <r>
    <n v="285832"/>
    <x v="0"/>
    <d v="1988-04-10T00:00:00"/>
    <n v="84.8"/>
    <s v="mp board bhopal"/>
    <n v="2006"/>
    <n v="78.66"/>
    <s v="mp board bhopal"/>
    <n v="974"/>
    <x v="1"/>
    <x v="0"/>
    <x v="7"/>
    <n v="69.47"/>
    <n v="974"/>
    <n v="0"/>
    <x v="2"/>
    <x v="2"/>
    <n v="435"/>
    <n v="565"/>
    <n v="455"/>
    <n v="0.24545565999982899"/>
    <n v="335"/>
    <n v="-1"/>
    <n v="-1"/>
    <n v="-1"/>
    <n v="-1"/>
    <n v="-1"/>
    <n v="-1"/>
    <n v="4.6399999999999997E-2"/>
    <n v="0.1888"/>
    <n v="0.67200000000000004"/>
    <n v="0.76729999999999998"/>
    <n v="0.50239999999999996"/>
    <n v="420000"/>
    <x v="0"/>
    <x v="0"/>
    <n v="485"/>
  </r>
  <r>
    <n v="1029602"/>
    <x v="1"/>
    <d v="1992-11-08T00:00:00"/>
    <n v="88.1"/>
    <s v="state board"/>
    <n v="2009"/>
    <n v="88.1"/>
    <s v="state board"/>
    <n v="8218"/>
    <x v="1"/>
    <x v="0"/>
    <x v="12"/>
    <n v="62.57"/>
    <n v="8218"/>
    <n v="0"/>
    <x v="6"/>
    <x v="0"/>
    <n v="560"/>
    <n v="510"/>
    <n v="520"/>
    <n v="0.42395139637643298"/>
    <n v="385"/>
    <n v="-1"/>
    <n v="-1"/>
    <n v="-1"/>
    <n v="388"/>
    <n v="-1"/>
    <n v="-1"/>
    <n v="1.1335999999999999"/>
    <n v="1.3778999999999999"/>
    <n v="0.01"/>
    <n v="-2.2627000000000002"/>
    <n v="-9.4299999999999995E-2"/>
    <n v="345000"/>
    <x v="0"/>
    <x v="0"/>
    <n v="530"/>
  </r>
  <r>
    <n v="78381"/>
    <x v="1"/>
    <d v="1989-06-27T00:00:00"/>
    <n v="79.400000000000006"/>
    <n v="0"/>
    <n v="2007"/>
    <n v="86"/>
    <n v="0"/>
    <n v="182"/>
    <x v="1"/>
    <x v="0"/>
    <x v="6"/>
    <n v="74.5"/>
    <n v="182"/>
    <n v="1"/>
    <x v="9"/>
    <x v="2"/>
    <n v="515"/>
    <n v="345"/>
    <n v="545"/>
    <n v="0.22948175491175499"/>
    <n v="355"/>
    <n v="266"/>
    <n v="-1"/>
    <n v="-1"/>
    <n v="-1"/>
    <n v="-1"/>
    <n v="-1"/>
    <n v="0.2009"/>
    <n v="-0.1232"/>
    <n v="-0.77939999999999998"/>
    <n v="-5.5199999999999999E-2"/>
    <n v="-0.44550000000000001"/>
    <n v="530000"/>
    <x v="0"/>
    <x v="0"/>
    <n v="468.33333333333331"/>
  </r>
  <r>
    <n v="1015635"/>
    <x v="1"/>
    <d v="1992-05-02T00:00:00"/>
    <n v="82.6"/>
    <s v="cbse"/>
    <n v="2010"/>
    <n v="86.6"/>
    <s v="cbse"/>
    <n v="17208"/>
    <x v="1"/>
    <x v="0"/>
    <x v="0"/>
    <n v="74.239999999999995"/>
    <n v="17208"/>
    <n v="1"/>
    <x v="0"/>
    <x v="1"/>
    <n v="475"/>
    <n v="485"/>
    <n v="355"/>
    <n v="0.493596387301038"/>
    <n v="485"/>
    <n v="324"/>
    <n v="-1"/>
    <n v="-1"/>
    <n v="-1"/>
    <n v="-1"/>
    <n v="-1"/>
    <n v="-0.58989999999999998"/>
    <n v="0.5454"/>
    <n v="-0.4511"/>
    <n v="1.2868999999999999"/>
    <n v="-0.66920000000000002"/>
    <n v="320000"/>
    <x v="0"/>
    <x v="0"/>
    <n v="438.33333333333331"/>
  </r>
  <r>
    <n v="1289938"/>
    <x v="1"/>
    <d v="1992-02-05T00:00:00"/>
    <n v="71.8"/>
    <s v="cbse"/>
    <n v="2009"/>
    <n v="73"/>
    <s v="cbse"/>
    <n v="4979"/>
    <x v="1"/>
    <x v="0"/>
    <x v="1"/>
    <n v="76"/>
    <n v="4979"/>
    <n v="0"/>
    <x v="5"/>
    <x v="1"/>
    <n v="630"/>
    <n v="605"/>
    <n v="545"/>
    <n v="0.48674700843819302"/>
    <n v="525"/>
    <n v="-1"/>
    <n v="376"/>
    <n v="-1"/>
    <n v="-1"/>
    <n v="-1"/>
    <n v="-1"/>
    <n v="0.70269999999999999"/>
    <n v="-0.4536"/>
    <n v="1.2396"/>
    <n v="-0.61470000000000002"/>
    <n v="1.4386000000000001"/>
    <n v="345000"/>
    <x v="0"/>
    <x v="0"/>
    <n v="593.33333333333337"/>
  </r>
  <r>
    <n v="637467"/>
    <x v="1"/>
    <d v="1992-07-09T00:00:00"/>
    <n v="87.88"/>
    <s v="state board"/>
    <n v="2009"/>
    <n v="89"/>
    <s v="state board"/>
    <n v="8930"/>
    <x v="1"/>
    <x v="0"/>
    <x v="1"/>
    <n v="76.599999999999994"/>
    <n v="8930"/>
    <n v="1"/>
    <x v="6"/>
    <x v="0"/>
    <n v="510"/>
    <n v="460"/>
    <n v="680"/>
    <n v="0.93037060720269105"/>
    <n v="565"/>
    <n v="-1"/>
    <n v="-1"/>
    <n v="-1"/>
    <n v="-1"/>
    <n v="-1"/>
    <n v="-1"/>
    <n v="1.4208000000000001"/>
    <n v="1.0448999999999999"/>
    <n v="0.16370000000000001"/>
    <n v="-1.6289"/>
    <n v="-1.0524"/>
    <n v="360000"/>
    <x v="0"/>
    <x v="0"/>
    <n v="550"/>
  </r>
  <r>
    <n v="359807"/>
    <x v="1"/>
    <d v="1988-12-23T00:00:00"/>
    <n v="69.5"/>
    <s v="rajasthan board"/>
    <n v="2006"/>
    <n v="72"/>
    <s v="rajasthan board"/>
    <n v="8641"/>
    <x v="1"/>
    <x v="2"/>
    <x v="8"/>
    <n v="68.150000000000006"/>
    <n v="8641"/>
    <n v="1"/>
    <x v="2"/>
    <x v="3"/>
    <n v="515"/>
    <n v="465"/>
    <n v="495"/>
    <n v="0.95224557292430301"/>
    <n v="585"/>
    <n v="-1"/>
    <n v="-1"/>
    <n v="-1"/>
    <n v="-1"/>
    <n v="-1"/>
    <n v="-1"/>
    <n v="0.35549999999999998"/>
    <n v="0.96879999999999999"/>
    <n v="0.38169999999999998"/>
    <n v="0.88480000000000003"/>
    <n v="-0.44550000000000001"/>
    <n v="240000"/>
    <x v="1"/>
    <x v="0"/>
    <n v="491.66666666666669"/>
  </r>
  <r>
    <n v="982693"/>
    <x v="1"/>
    <d v="1992-11-06T00:00:00"/>
    <n v="70"/>
    <s v="cbse"/>
    <n v="2010"/>
    <n v="65"/>
    <s v="cbse"/>
    <n v="387"/>
    <x v="1"/>
    <x v="0"/>
    <x v="1"/>
    <n v="71"/>
    <n v="387"/>
    <n v="0"/>
    <x v="1"/>
    <x v="1"/>
    <n v="420"/>
    <n v="485"/>
    <n v="415"/>
    <n v="0.276047228046856"/>
    <n v="345"/>
    <n v="-1"/>
    <n v="-1"/>
    <n v="-1"/>
    <n v="-1"/>
    <n v="-1"/>
    <n v="-1"/>
    <n v="-0.73350000000000004"/>
    <n v="-0.78659999999999997"/>
    <n v="-1.8344"/>
    <n v="1.9199999999999998E-2"/>
    <n v="0.28889999999999999"/>
    <n v="240000"/>
    <x v="1"/>
    <x v="0"/>
    <n v="440"/>
  </r>
  <r>
    <n v="229944"/>
    <x v="1"/>
    <d v="1989-09-25T00:00:00"/>
    <n v="72.400000000000006"/>
    <n v="0"/>
    <n v="2007"/>
    <n v="73.400000000000006"/>
    <n v="0"/>
    <n v="568"/>
    <x v="1"/>
    <x v="0"/>
    <x v="5"/>
    <n v="68.25"/>
    <n v="568"/>
    <n v="0"/>
    <x v="1"/>
    <x v="2"/>
    <n v="485"/>
    <n v="625"/>
    <n v="655"/>
    <n v="0.81941652983588797"/>
    <n v="505"/>
    <n v="-1"/>
    <n v="-1"/>
    <n v="-1"/>
    <n v="-1"/>
    <n v="-1"/>
    <n v="-1"/>
    <n v="-0.26279999999999998"/>
    <n v="-0.1232"/>
    <n v="0.81710000000000005"/>
    <n v="0.5323"/>
    <n v="2.8400000000000002E-2"/>
    <n v="520000"/>
    <x v="0"/>
    <x v="0"/>
    <n v="588.33333333333337"/>
  </r>
  <r>
    <n v="1152429"/>
    <x v="1"/>
    <d v="1989-05-08T00:00:00"/>
    <n v="70"/>
    <s v="state board"/>
    <n v="2007"/>
    <n v="56"/>
    <s v="state board"/>
    <n v="1995"/>
    <x v="1"/>
    <x v="0"/>
    <x v="1"/>
    <n v="54"/>
    <n v="1995"/>
    <n v="1"/>
    <x v="2"/>
    <x v="0"/>
    <n v="615"/>
    <n v="580"/>
    <n v="405"/>
    <n v="0.84224832225783597"/>
    <n v="515"/>
    <n v="-1"/>
    <n v="469"/>
    <n v="-1"/>
    <n v="-1"/>
    <n v="-1"/>
    <n v="-1"/>
    <n v="-0.73350000000000004"/>
    <n v="0.87839999999999996"/>
    <n v="0.31740000000000002"/>
    <n v="-1.6289"/>
    <n v="-0.28589999999999999"/>
    <n v="340000"/>
    <x v="0"/>
    <x v="0"/>
    <n v="533.33333333333337"/>
  </r>
  <r>
    <n v="216686"/>
    <x v="1"/>
    <d v="1988-06-14T00:00:00"/>
    <n v="83.4"/>
    <s v="cbse"/>
    <n v="2007"/>
    <n v="78.599999999999994"/>
    <s v="cbse"/>
    <n v="4501"/>
    <x v="1"/>
    <x v="0"/>
    <x v="12"/>
    <n v="71.2"/>
    <n v="4501"/>
    <n v="0"/>
    <x v="1"/>
    <x v="2"/>
    <n v="554"/>
    <n v="505"/>
    <n v="545"/>
    <n v="0.22948175491175499"/>
    <n v="265"/>
    <n v="266"/>
    <n v="-1"/>
    <n v="-1"/>
    <n v="-1"/>
    <n v="-1"/>
    <n v="-1"/>
    <n v="1.4374"/>
    <n v="0.96879999999999999"/>
    <n v="1.3976999999999999"/>
    <n v="0.4148"/>
    <n v="1.4501999999999999"/>
    <n v="410000"/>
    <x v="0"/>
    <x v="0"/>
    <n v="534.66666666666663"/>
  </r>
  <r>
    <n v="555599"/>
    <x v="0"/>
    <d v="1991-07-20T00:00:00"/>
    <n v="96.48"/>
    <s v="state board"/>
    <n v="2009"/>
    <n v="82"/>
    <s v="state board"/>
    <n v="1866"/>
    <x v="1"/>
    <x v="0"/>
    <x v="7"/>
    <n v="76"/>
    <n v="1866"/>
    <n v="1"/>
    <x v="9"/>
    <x v="0"/>
    <n v="590"/>
    <n v="525"/>
    <n v="575"/>
    <n v="0.81941652983588797"/>
    <n v="505"/>
    <n v="-1"/>
    <n v="-1"/>
    <n v="-1"/>
    <n v="-1"/>
    <n v="-1"/>
    <n v="-1"/>
    <n v="0.41549999999999998"/>
    <n v="-0.62009999999999998"/>
    <n v="-1.0659000000000001"/>
    <n v="-2.6429999999999998"/>
    <n v="-1.4356"/>
    <n v="550000"/>
    <x v="0"/>
    <x v="0"/>
    <n v="563.33333333333337"/>
  </r>
  <r>
    <n v="60260"/>
    <x v="1"/>
    <d v="1988-03-25T00:00:00"/>
    <n v="65"/>
    <s v="icse board"/>
    <n v="2006"/>
    <n v="66"/>
    <s v="isc board"/>
    <n v="501"/>
    <x v="1"/>
    <x v="0"/>
    <x v="5"/>
    <n v="64"/>
    <n v="501"/>
    <n v="0"/>
    <x v="1"/>
    <x v="4"/>
    <n v="515"/>
    <n v="565"/>
    <n v="554"/>
    <n v="0.60005718233834104"/>
    <n v="435"/>
    <n v="-1"/>
    <n v="-1"/>
    <n v="-1"/>
    <n v="-1"/>
    <n v="-1"/>
    <n v="-1"/>
    <n v="-0.72640000000000005"/>
    <n v="0.1888"/>
    <n v="-1.2148000000000001"/>
    <n v="-0.52529999999999999"/>
    <n v="1.1343000000000001"/>
    <n v="450000"/>
    <x v="0"/>
    <x v="0"/>
    <n v="544.66666666666663"/>
  </r>
  <r>
    <n v="1015299"/>
    <x v="0"/>
    <d v="1991-09-17T00:00:00"/>
    <n v="75"/>
    <s v="icse"/>
    <n v="2010"/>
    <n v="66.8"/>
    <s v="cbse"/>
    <n v="7827"/>
    <x v="1"/>
    <x v="0"/>
    <x v="6"/>
    <n v="68.5"/>
    <n v="7827"/>
    <n v="0"/>
    <x v="1"/>
    <x v="1"/>
    <n v="370"/>
    <n v="470"/>
    <n v="260"/>
    <n v="5.3160305282683701E-2"/>
    <n v="385"/>
    <n v="196"/>
    <n v="-1"/>
    <n v="-1"/>
    <n v="-1"/>
    <n v="-1"/>
    <n v="-1"/>
    <n v="1.1335999999999999"/>
    <n v="1.7109000000000001"/>
    <n v="0.16370000000000001"/>
    <n v="0.77980000000000005"/>
    <n v="0.48049999999999998"/>
    <n v="200000"/>
    <x v="1"/>
    <x v="0"/>
    <n v="366.66666666666669"/>
  </r>
  <r>
    <n v="1063224"/>
    <x v="1"/>
    <d v="1992-08-12T00:00:00"/>
    <n v="84"/>
    <s v="state board"/>
    <n v="2010"/>
    <n v="89.5"/>
    <s v="state board"/>
    <n v="3931"/>
    <x v="1"/>
    <x v="0"/>
    <x v="4"/>
    <n v="75.86"/>
    <n v="3931"/>
    <n v="0"/>
    <x v="7"/>
    <x v="1"/>
    <n v="570"/>
    <n v="445"/>
    <n v="405"/>
    <n v="0.72598414796947897"/>
    <n v="325"/>
    <n v="-1"/>
    <n v="-1"/>
    <n v="438"/>
    <n v="-1"/>
    <n v="-1"/>
    <n v="-1"/>
    <n v="1.2771999999999999"/>
    <n v="1.3778999999999999"/>
    <n v="0.31740000000000002"/>
    <n v="-2.1360000000000001"/>
    <n v="0.28889999999999999"/>
    <n v="105000"/>
    <x v="1"/>
    <x v="0"/>
    <n v="473.33333333333331"/>
  </r>
  <r>
    <n v="309911"/>
    <x v="0"/>
    <d v="1989-01-22T00:00:00"/>
    <n v="73.83"/>
    <s v="rbse"/>
    <n v="2005"/>
    <n v="72"/>
    <s v="rbse"/>
    <n v="5050"/>
    <x v="1"/>
    <x v="2"/>
    <x v="8"/>
    <n v="72"/>
    <n v="5050"/>
    <n v="0"/>
    <x v="12"/>
    <x v="2"/>
    <n v="485"/>
    <n v="375"/>
    <n v="445"/>
    <n v="0.48834797678271402"/>
    <n v="405"/>
    <n v="-1"/>
    <n v="-1"/>
    <n v="-1"/>
    <n v="-1"/>
    <n v="-1"/>
    <n v="-1"/>
    <n v="-0.57189999999999996"/>
    <n v="0.50080000000000002"/>
    <n v="0.38169999999999998"/>
    <n v="0.64980000000000004"/>
    <n v="-0.76149999999999995"/>
    <n v="100000"/>
    <x v="1"/>
    <x v="0"/>
    <n v="435"/>
  </r>
  <r>
    <n v="1202783"/>
    <x v="0"/>
    <d v="1993-01-01T00:00:00"/>
    <n v="91.8"/>
    <s v="state board"/>
    <n v="2010"/>
    <n v="94.9"/>
    <s v="state board"/>
    <n v="16211"/>
    <x v="1"/>
    <x v="0"/>
    <x v="1"/>
    <n v="75"/>
    <n v="16211"/>
    <n v="0"/>
    <x v="7"/>
    <x v="1"/>
    <n v="580"/>
    <n v="555"/>
    <n v="405"/>
    <n v="0.14478988948246199"/>
    <n v="465"/>
    <n v="-1"/>
    <n v="284"/>
    <n v="-1"/>
    <n v="-1"/>
    <n v="-1"/>
    <n v="-1"/>
    <n v="0.41549999999999998"/>
    <n v="-0.28710000000000002"/>
    <n v="-0.6048"/>
    <n v="-1.2485999999999999"/>
    <n v="-0.86080000000000001"/>
    <n v="275000"/>
    <x v="1"/>
    <x v="0"/>
    <n v="513.33333333333337"/>
  </r>
  <r>
    <n v="595052"/>
    <x v="1"/>
    <d v="1991-03-20T00:00:00"/>
    <n v="75.459999999999994"/>
    <n v="0"/>
    <n v="2008"/>
    <n v="75.5"/>
    <n v="0"/>
    <n v="1881"/>
    <x v="1"/>
    <x v="0"/>
    <x v="2"/>
    <n v="60.99"/>
    <n v="1881"/>
    <n v="0"/>
    <x v="2"/>
    <x v="3"/>
    <n v="360"/>
    <n v="495"/>
    <n v="500"/>
    <n v="0.91077016424602197"/>
    <n v="-1"/>
    <n v="433"/>
    <n v="-1"/>
    <n v="-1"/>
    <n v="-1"/>
    <n v="-1"/>
    <n v="-1"/>
    <n v="0.55910000000000004"/>
    <n v="-0.62009999999999998"/>
    <n v="0.62480000000000002"/>
    <n v="-0.4879"/>
    <n v="9.7299999999999998E-2"/>
    <n v="205000"/>
    <x v="1"/>
    <x v="0"/>
    <n v="451.66666666666669"/>
  </r>
  <r>
    <n v="670536"/>
    <x v="1"/>
    <d v="1991-01-11T00:00:00"/>
    <n v="75.400000000000006"/>
    <s v="cbse"/>
    <n v="2009"/>
    <n v="76.599999999999994"/>
    <s v="cbse"/>
    <n v="10971"/>
    <x v="1"/>
    <x v="0"/>
    <x v="1"/>
    <n v="66.12"/>
    <n v="10971"/>
    <n v="0"/>
    <x v="1"/>
    <x v="0"/>
    <n v="440"/>
    <n v="545"/>
    <n v="605"/>
    <n v="0.73579570922465598"/>
    <n v="475"/>
    <n v="-1"/>
    <n v="-1"/>
    <n v="-1"/>
    <n v="-1"/>
    <n v="-1"/>
    <n v="-1"/>
    <n v="1.2771999999999999"/>
    <n v="-0.78659999999999997"/>
    <n v="-1.0659000000000001"/>
    <n v="-1.2485999999999999"/>
    <n v="-9.4299999999999995E-2"/>
    <n v="360000"/>
    <x v="0"/>
    <x v="0"/>
    <n v="530"/>
  </r>
  <r>
    <n v="204592"/>
    <x v="0"/>
    <d v="1988-08-13T00:00:00"/>
    <n v="71"/>
    <n v="0"/>
    <n v="2005"/>
    <n v="74"/>
    <n v="0"/>
    <n v="2756"/>
    <x v="0"/>
    <x v="1"/>
    <x v="7"/>
    <n v="88"/>
    <n v="2756"/>
    <n v="0"/>
    <x v="1"/>
    <x v="2"/>
    <n v="505"/>
    <n v="385"/>
    <n v="475"/>
    <n v="0.84312372666574198"/>
    <n v="515"/>
    <n v="-1"/>
    <n v="-1"/>
    <n v="-1"/>
    <n v="-1"/>
    <n v="-1"/>
    <n v="-1"/>
    <n v="0.35549999999999998"/>
    <n v="-0.74729999999999996"/>
    <n v="-1.0697000000000001"/>
    <n v="-2.0529000000000002"/>
    <n v="-1.3934"/>
    <n v="450000"/>
    <x v="0"/>
    <x v="0"/>
    <n v="455"/>
  </r>
  <r>
    <n v="716346"/>
    <x v="1"/>
    <d v="1990-09-05T00:00:00"/>
    <n v="70.599999999999994"/>
    <s v="cbse"/>
    <n v="2007"/>
    <n v="81.599999999999994"/>
    <s v="cbse"/>
    <n v="6688"/>
    <x v="1"/>
    <x v="0"/>
    <x v="5"/>
    <n v="81.8"/>
    <n v="6688"/>
    <n v="1"/>
    <x v="3"/>
    <x v="3"/>
    <n v="675"/>
    <n v="545"/>
    <n v="680"/>
    <n v="0.84312372666574198"/>
    <n v="515"/>
    <n v="-1"/>
    <n v="-1"/>
    <n v="-1"/>
    <n v="-1"/>
    <n v="-1"/>
    <n v="-1"/>
    <n v="-1.54E-2"/>
    <n v="-1.6191"/>
    <n v="-1.6807000000000001"/>
    <n v="1.9207000000000001"/>
    <n v="1.0553999999999999"/>
    <n v="500000"/>
    <x v="0"/>
    <x v="0"/>
    <n v="633.33333333333337"/>
  </r>
  <r>
    <n v="246938"/>
    <x v="1"/>
    <d v="1988-05-30T00:00:00"/>
    <n v="77"/>
    <n v="0"/>
    <n v="2005"/>
    <n v="52"/>
    <n v="0"/>
    <n v="6570"/>
    <x v="1"/>
    <x v="2"/>
    <x v="8"/>
    <n v="75.5"/>
    <n v="6570"/>
    <n v="0"/>
    <x v="10"/>
    <x v="2"/>
    <n v="495"/>
    <n v="435"/>
    <n v="465"/>
    <n v="0.96823749589054298"/>
    <n v="605"/>
    <n v="-1"/>
    <n v="-1"/>
    <n v="-1"/>
    <n v="-1"/>
    <n v="-1"/>
    <n v="-1"/>
    <n v="0.2009"/>
    <n v="0.81279999999999997"/>
    <n v="0.67200000000000004"/>
    <n v="-0.17269999999999999"/>
    <n v="1.4501999999999999"/>
    <n v="640000"/>
    <x v="2"/>
    <x v="0"/>
    <n v="465"/>
  </r>
  <r>
    <n v="847006"/>
    <x v="1"/>
    <d v="1988-12-27T00:00:00"/>
    <n v="64.569999999999993"/>
    <s v="bseb"/>
    <n v="2005"/>
    <n v="49.67"/>
    <s v="biec"/>
    <n v="14532"/>
    <x v="1"/>
    <x v="2"/>
    <x v="8"/>
    <n v="81.48"/>
    <n v="14532"/>
    <n v="0"/>
    <x v="3"/>
    <x v="0"/>
    <n v="380"/>
    <n v="560"/>
    <n v="455"/>
    <n v="0.48674700843819302"/>
    <n v="565"/>
    <n v="-1"/>
    <n v="376"/>
    <n v="-1"/>
    <n v="-1"/>
    <n v="-1"/>
    <n v="-1"/>
    <n v="-0.30270000000000002"/>
    <n v="-0.1206"/>
    <n v="-0.2974"/>
    <n v="0.77980000000000005"/>
    <n v="-1.0524"/>
    <n v="95000"/>
    <x v="1"/>
    <x v="0"/>
    <n v="465"/>
  </r>
  <r>
    <n v="348134"/>
    <x v="1"/>
    <d v="1990-12-13T00:00:00"/>
    <n v="91.6"/>
    <s v="ssc"/>
    <n v="2008"/>
    <n v="91.6"/>
    <s v="intermediate board of andhra pardesh"/>
    <n v="3666"/>
    <x v="1"/>
    <x v="0"/>
    <x v="5"/>
    <n v="73.7"/>
    <n v="3666"/>
    <n v="0"/>
    <x v="7"/>
    <x v="3"/>
    <n v="495"/>
    <n v="545"/>
    <n v="565"/>
    <n v="0.73579570922465598"/>
    <n v="475"/>
    <n v="500"/>
    <n v="-1"/>
    <n v="-1"/>
    <n v="-1"/>
    <n v="-1"/>
    <n v="-1"/>
    <n v="-0.72640000000000005"/>
    <n v="-0.74729999999999996"/>
    <n v="-5.3699999999999998E-2"/>
    <n v="-0.17269999999999999"/>
    <n v="-0.87990000000000002"/>
    <n v="410000"/>
    <x v="0"/>
    <x v="0"/>
    <n v="535"/>
  </r>
  <r>
    <n v="745903"/>
    <x v="1"/>
    <d v="1991-03-21T00:00:00"/>
    <n v="89.5"/>
    <s v="state board"/>
    <n v="2009"/>
    <n v="92.2"/>
    <s v="bie"/>
    <n v="9164"/>
    <x v="1"/>
    <x v="0"/>
    <x v="1"/>
    <n v="75.12"/>
    <n v="9164"/>
    <n v="1"/>
    <x v="6"/>
    <x v="0"/>
    <n v="545"/>
    <n v="580"/>
    <n v="795"/>
    <n v="0.94211655148500795"/>
    <n v="575"/>
    <n v="-1"/>
    <n v="-1"/>
    <n v="-1"/>
    <n v="-1"/>
    <n v="-1"/>
    <n v="-1"/>
    <n v="0.12820000000000001"/>
    <n v="1.3778999999999999"/>
    <n v="1.3933"/>
    <n v="-2.1360000000000001"/>
    <n v="1.0553999999999999"/>
    <n v="300000"/>
    <x v="0"/>
    <x v="0"/>
    <n v="640"/>
  </r>
  <r>
    <n v="577498"/>
    <x v="1"/>
    <d v="1991-04-04T00:00:00"/>
    <n v="75.2"/>
    <s v="state board"/>
    <n v="2009"/>
    <n v="84.6"/>
    <s v="state board"/>
    <n v="7376"/>
    <x v="1"/>
    <x v="0"/>
    <x v="4"/>
    <n v="68.8"/>
    <n v="7376"/>
    <n v="0"/>
    <x v="1"/>
    <x v="0"/>
    <n v="415"/>
    <n v="545"/>
    <n v="545"/>
    <n v="0.65410747454593299"/>
    <n v="-1"/>
    <n v="-1"/>
    <n v="-1"/>
    <n v="420"/>
    <n v="-1"/>
    <n v="-1"/>
    <n v="-1"/>
    <n v="-0.58989999999999998"/>
    <n v="-1.9520999999999999"/>
    <n v="-1.0659000000000001"/>
    <n v="0.90659999999999996"/>
    <n v="-0.86080000000000001"/>
    <n v="295000"/>
    <x v="1"/>
    <x v="0"/>
    <n v="501.66666666666669"/>
  </r>
  <r>
    <n v="668714"/>
    <x v="1"/>
    <d v="1990-10-11T00:00:00"/>
    <n v="70.8"/>
    <s v="cbse"/>
    <n v="2008"/>
    <n v="73"/>
    <s v="cbse"/>
    <n v="8934"/>
    <x v="1"/>
    <x v="0"/>
    <x v="1"/>
    <n v="78.900000000000006"/>
    <n v="8934"/>
    <n v="0"/>
    <x v="8"/>
    <x v="3"/>
    <n v="370"/>
    <n v="645"/>
    <n v="695"/>
    <n v="0.95224557292430301"/>
    <n v="585"/>
    <n v="-1"/>
    <n v="-1"/>
    <n v="-1"/>
    <n v="-1"/>
    <n v="-1"/>
    <n v="-1"/>
    <n v="-1.0207999999999999"/>
    <n v="-1.1195999999999999"/>
    <n v="-0.75849999999999995"/>
    <n v="1.5404"/>
    <n v="-2.0105"/>
    <n v="220000"/>
    <x v="1"/>
    <x v="0"/>
    <n v="570"/>
  </r>
  <r>
    <n v="283452"/>
    <x v="1"/>
    <d v="1988-08-14T00:00:00"/>
    <n v="86.4"/>
    <s v="cbse"/>
    <n v="2005"/>
    <n v="79.8"/>
    <s v="cbse"/>
    <n v="2097"/>
    <x v="1"/>
    <x v="0"/>
    <x v="7"/>
    <n v="81.900000000000006"/>
    <n v="2097"/>
    <n v="0"/>
    <x v="1"/>
    <x v="2"/>
    <n v="565"/>
    <n v="585"/>
    <n v="655"/>
    <n v="0.91686996110361896"/>
    <n v="555"/>
    <n v="-1"/>
    <n v="-1"/>
    <n v="-1"/>
    <n v="-1"/>
    <n v="-1"/>
    <n v="-1"/>
    <n v="-1.1900999999999999"/>
    <n v="-0.27929999999999999"/>
    <n v="9.1399999999999995E-2"/>
    <n v="0.17979999999999999"/>
    <n v="-0.60350000000000004"/>
    <n v="445000"/>
    <x v="0"/>
    <x v="0"/>
    <n v="601.66666666666663"/>
  </r>
  <r>
    <n v="340172"/>
    <x v="1"/>
    <d v="1992-07-06T00:00:00"/>
    <n v="65.17"/>
    <s v="uttar pradesh board"/>
    <n v="2009"/>
    <n v="70.2"/>
    <s v="uttar pradesh board"/>
    <n v="10932"/>
    <x v="1"/>
    <x v="0"/>
    <x v="1"/>
    <n v="65.66"/>
    <n v="10932"/>
    <n v="0"/>
    <x v="1"/>
    <x v="0"/>
    <n v="335"/>
    <n v="395"/>
    <n v="455"/>
    <n v="0.52592258425205496"/>
    <n v="415"/>
    <n v="-1"/>
    <n v="-1"/>
    <n v="-1"/>
    <n v="-1"/>
    <n v="-1"/>
    <n v="-1"/>
    <n v="0.1623"/>
    <n v="-0.43530000000000002"/>
    <n v="0.96230000000000004"/>
    <n v="1.3255299999999901"/>
    <n v="0.18640000000000001"/>
    <n v="180000"/>
    <x v="1"/>
    <x v="0"/>
    <n v="395"/>
  </r>
  <r>
    <n v="633333"/>
    <x v="1"/>
    <d v="1991-11-11T00:00:00"/>
    <n v="72.5"/>
    <s v="up board"/>
    <n v="2009"/>
    <n v="73"/>
    <s v="up board"/>
    <n v="1982"/>
    <x v="1"/>
    <x v="0"/>
    <x v="6"/>
    <n v="72.540000000000006"/>
    <n v="1982"/>
    <n v="0"/>
    <x v="1"/>
    <x v="0"/>
    <n v="250"/>
    <n v="510"/>
    <n v="485"/>
    <n v="0.124502074009537"/>
    <n v="445"/>
    <n v="233"/>
    <n v="-1"/>
    <n v="-1"/>
    <n v="-1"/>
    <n v="-1"/>
    <n v="-1"/>
    <n v="-0.73350000000000004"/>
    <n v="0.21240000000000001"/>
    <n v="1.0859000000000001"/>
    <n v="-0.74150000000000005"/>
    <n v="1.0553999999999999"/>
    <n v="165000"/>
    <x v="1"/>
    <x v="0"/>
    <n v="415"/>
  </r>
  <r>
    <n v="520055"/>
    <x v="0"/>
    <d v="1991-06-05T00:00:00"/>
    <n v="87"/>
    <n v="0"/>
    <n v="2008"/>
    <n v="91.5"/>
    <n v="0"/>
    <n v="953"/>
    <x v="1"/>
    <x v="0"/>
    <x v="7"/>
    <n v="77.8"/>
    <n v="953"/>
    <n v="1"/>
    <x v="6"/>
    <x v="3"/>
    <n v="615"/>
    <n v="520"/>
    <n v="500"/>
    <n v="0.96823749589054298"/>
    <n v="605"/>
    <n v="-1"/>
    <n v="-1"/>
    <n v="-1"/>
    <n v="-1"/>
    <n v="-1"/>
    <n v="-1"/>
    <n v="0.2009"/>
    <n v="0.96879999999999999"/>
    <n v="0.70830000000000004"/>
    <n v="-0.87780000000000002"/>
    <n v="-0.1295"/>
    <n v="350000"/>
    <x v="0"/>
    <x v="0"/>
    <n v="545"/>
  </r>
  <r>
    <n v="600992"/>
    <x v="1"/>
    <d v="1987-05-30T00:00:00"/>
    <n v="94.4"/>
    <s v="jawahar navodaya vidyalaya"/>
    <n v="2006"/>
    <n v="65.900000000000006"/>
    <s v="science college"/>
    <n v="4889"/>
    <x v="1"/>
    <x v="0"/>
    <x v="7"/>
    <n v="81.8"/>
    <n v="4889"/>
    <n v="1"/>
    <x v="3"/>
    <x v="3"/>
    <n v="510"/>
    <n v="555"/>
    <n v="825"/>
    <n v="0.70409041213131396"/>
    <n v="465"/>
    <n v="-1"/>
    <n v="-1"/>
    <n v="-1"/>
    <n v="-1"/>
    <n v="-1"/>
    <n v="-1"/>
    <n v="1.9953000000000001"/>
    <n v="1.5444"/>
    <n v="0.31740000000000002"/>
    <n v="-1.8824000000000001"/>
    <n v="-9.4299999999999995E-2"/>
    <n v="240000"/>
    <x v="1"/>
    <x v="0"/>
    <n v="630"/>
  </r>
  <r>
    <n v="326089"/>
    <x v="1"/>
    <d v="1990-12-26T00:00:00"/>
    <n v="83"/>
    <s v="state board"/>
    <n v="2008"/>
    <n v="80.099999999999994"/>
    <s v="state board"/>
    <n v="439"/>
    <x v="1"/>
    <x v="0"/>
    <x v="6"/>
    <n v="77.5"/>
    <n v="439"/>
    <n v="1"/>
    <x v="3"/>
    <x v="3"/>
    <n v="465"/>
    <n v="545"/>
    <n v="415"/>
    <n v="0.91077016424602197"/>
    <n v="375"/>
    <n v="433"/>
    <n v="-1"/>
    <n v="-1"/>
    <n v="-1"/>
    <n v="286"/>
    <n v="-1"/>
    <n v="0.1623"/>
    <n v="0.3448"/>
    <n v="-0.34399999999999997"/>
    <n v="3.5000000000000001E-3"/>
    <n v="-0.1295"/>
    <n v="395000"/>
    <x v="0"/>
    <x v="0"/>
    <n v="475"/>
  </r>
  <r>
    <n v="345996"/>
    <x v="1"/>
    <d v="1990-01-30T00:00:00"/>
    <n v="83.6"/>
    <s v="dav public school,hehal"/>
    <n v="2007"/>
    <n v="74.8"/>
    <s v="dav public school,hehal"/>
    <n v="6659"/>
    <x v="1"/>
    <x v="0"/>
    <x v="7"/>
    <n v="88.6"/>
    <n v="6659"/>
    <n v="1"/>
    <x v="3"/>
    <x v="3"/>
    <n v="645"/>
    <n v="615"/>
    <n v="445"/>
    <n v="0.81941652983588797"/>
    <n v="505"/>
    <n v="-1"/>
    <n v="-1"/>
    <n v="-1"/>
    <n v="-1"/>
    <n v="-1"/>
    <n v="-1"/>
    <n v="-0.72640000000000005"/>
    <n v="3.2800000000000003E-2"/>
    <n v="-1.0697000000000001"/>
    <n v="0.17982999999999999"/>
    <n v="-5.0599999999999999E-2"/>
    <n v="400000"/>
    <x v="0"/>
    <x v="0"/>
    <n v="568.33333333333337"/>
  </r>
  <r>
    <n v="896540"/>
    <x v="1"/>
    <d v="1992-03-01T00:00:00"/>
    <n v="72"/>
    <s v="cbse"/>
    <n v="2009"/>
    <n v="67"/>
    <s v="cbse"/>
    <n v="1115"/>
    <x v="1"/>
    <x v="0"/>
    <x v="1"/>
    <n v="57.5"/>
    <n v="1115"/>
    <n v="1"/>
    <x v="9"/>
    <x v="0"/>
    <n v="520"/>
    <n v="570"/>
    <n v="515"/>
    <n v="0.84224832225783597"/>
    <n v="525"/>
    <n v="-1"/>
    <n v="469"/>
    <n v="-1"/>
    <n v="-1"/>
    <n v="-1"/>
    <n v="-1"/>
    <n v="1.1335999999999999"/>
    <n v="4.5900000000000003E-2"/>
    <n v="0.62480000000000002"/>
    <n v="-1.6289"/>
    <n v="0.28889999999999999"/>
    <n v="400000"/>
    <x v="0"/>
    <x v="0"/>
    <n v="535"/>
  </r>
  <r>
    <n v="279695"/>
    <x v="1"/>
    <d v="1990-02-10T00:00:00"/>
    <n v="77.8"/>
    <s v="cbse"/>
    <n v="2007"/>
    <n v="75.900000000000006"/>
    <s v="cbse"/>
    <n v="72"/>
    <x v="1"/>
    <x v="0"/>
    <x v="7"/>
    <n v="69.72"/>
    <n v="72"/>
    <n v="0"/>
    <x v="1"/>
    <x v="2"/>
    <n v="655"/>
    <n v="485"/>
    <n v="605"/>
    <n v="0.79358061454850604"/>
    <n v="495"/>
    <n v="-1"/>
    <n v="-1"/>
    <n v="-1"/>
    <n v="-1"/>
    <n v="-1"/>
    <n v="-1"/>
    <n v="0.35549999999999998"/>
    <n v="0.1888"/>
    <n v="0.81710000000000005"/>
    <n v="-5.5199999999999999E-2"/>
    <n v="-0.44550000000000001"/>
    <n v="400000"/>
    <x v="0"/>
    <x v="0"/>
    <n v="581.66666666666663"/>
  </r>
  <r>
    <n v="439791"/>
    <x v="1"/>
    <d v="1990-07-15T00:00:00"/>
    <n v="76.8"/>
    <n v="0"/>
    <n v="2008"/>
    <n v="67.2"/>
    <n v="0"/>
    <n v="83"/>
    <x v="1"/>
    <x v="0"/>
    <x v="5"/>
    <n v="60.08"/>
    <n v="83"/>
    <n v="0"/>
    <x v="1"/>
    <x v="3"/>
    <n v="525"/>
    <n v="365"/>
    <n v="565"/>
    <n v="0.63597875645679403"/>
    <n v="445"/>
    <n v="-1"/>
    <n v="-1"/>
    <n v="-1"/>
    <n v="-1"/>
    <n v="-1"/>
    <n v="-1"/>
    <n v="4.6399999999999997E-2"/>
    <n v="0.14979999999999999"/>
    <n v="-0.16259999999999999"/>
    <n v="0.5323"/>
    <n v="-0.44550000000000001"/>
    <n v="350000"/>
    <x v="0"/>
    <x v="0"/>
    <n v="485"/>
  </r>
  <r>
    <n v="1095056"/>
    <x v="0"/>
    <d v="1991-09-20T00:00:00"/>
    <n v="81.7"/>
    <s v="cbse"/>
    <n v="2009"/>
    <n v="77.400000000000006"/>
    <s v="cbse"/>
    <n v="9404"/>
    <x v="1"/>
    <x v="0"/>
    <x v="1"/>
    <n v="60"/>
    <n v="9404"/>
    <n v="0"/>
    <x v="8"/>
    <x v="0"/>
    <n v="535"/>
    <n v="435"/>
    <n v="390"/>
    <n v="0.48674700843819302"/>
    <n v="475"/>
    <n v="-1"/>
    <n v="376"/>
    <n v="-1"/>
    <n v="-1"/>
    <n v="-1"/>
    <n v="-1"/>
    <n v="0.41549999999999998"/>
    <n v="-0.1206"/>
    <n v="1.7007000000000001"/>
    <n v="-1.7556"/>
    <n v="0.28889999999999999"/>
    <n v="140000"/>
    <x v="1"/>
    <x v="0"/>
    <n v="453.33333333333331"/>
  </r>
  <r>
    <n v="604995"/>
    <x v="0"/>
    <d v="1990-05-05T00:00:00"/>
    <n v="87"/>
    <s v="cbse"/>
    <n v="2008"/>
    <n v="60"/>
    <s v="nios"/>
    <n v="272"/>
    <x v="1"/>
    <x v="0"/>
    <x v="1"/>
    <n v="77.22"/>
    <n v="272"/>
    <n v="0"/>
    <x v="4"/>
    <x v="0"/>
    <n v="520"/>
    <n v="620"/>
    <n v="470"/>
    <n v="0.74475835400893897"/>
    <n v="505"/>
    <n v="-1"/>
    <n v="438"/>
    <n v="-1"/>
    <n v="-1"/>
    <n v="-1"/>
    <n v="-1"/>
    <n v="0.99"/>
    <n v="1.5444"/>
    <n v="1.5469999999999999"/>
    <n v="-1.3753"/>
    <n v="1.0553999999999999"/>
    <n v="300000"/>
    <x v="0"/>
    <x v="0"/>
    <n v="536.66666666666663"/>
  </r>
  <r>
    <n v="114636"/>
    <x v="1"/>
    <d v="1988-02-04T00:00:00"/>
    <n v="72.400000000000006"/>
    <s v="cbse"/>
    <n v="2006"/>
    <n v="73.599999999999994"/>
    <s v="cbse"/>
    <n v="3971"/>
    <x v="1"/>
    <x v="0"/>
    <x v="7"/>
    <n v="71.540000000000006"/>
    <n v="3971"/>
    <n v="1"/>
    <x v="21"/>
    <x v="4"/>
    <n v="575"/>
    <n v="545"/>
    <n v="505"/>
    <n v="0.99000875672389799"/>
    <n v="655"/>
    <n v="-1"/>
    <n v="-1"/>
    <n v="-1"/>
    <n v="-1"/>
    <n v="-1"/>
    <n v="-1"/>
    <n v="-0.72640000000000005"/>
    <n v="0.65680000000000005"/>
    <n v="-0.77939999999999998"/>
    <n v="-0.52529999999999999"/>
    <n v="-2.0253000000000001"/>
    <n v="560000"/>
    <x v="0"/>
    <x v="0"/>
    <n v="541.66666666666663"/>
  </r>
  <r>
    <n v="676000"/>
    <x v="1"/>
    <d v="1991-07-31T00:00:00"/>
    <n v="81.2"/>
    <s v="cbse"/>
    <n v="2008"/>
    <n v="75.400000000000006"/>
    <s v="cbse"/>
    <n v="2795"/>
    <x v="0"/>
    <x v="0"/>
    <x v="7"/>
    <n v="74.099999999999994"/>
    <n v="2795"/>
    <n v="0"/>
    <x v="13"/>
    <x v="0"/>
    <n v="495"/>
    <n v="595"/>
    <n v="625"/>
    <n v="0.91139527839132795"/>
    <n v="685"/>
    <n v="-1"/>
    <n v="500"/>
    <n v="-1"/>
    <n v="-1"/>
    <n v="-1"/>
    <n v="-1"/>
    <n v="-1.0207999999999999"/>
    <n v="-1.1195999999999999"/>
    <n v="-0.6048"/>
    <n v="0.5262"/>
    <n v="0.28889999999999999"/>
    <n v="335000"/>
    <x v="0"/>
    <x v="0"/>
    <n v="571.66666666666663"/>
  </r>
  <r>
    <n v="340877"/>
    <x v="0"/>
    <d v="1991-09-14T00:00:00"/>
    <n v="70"/>
    <n v="0"/>
    <n v="2007"/>
    <n v="65"/>
    <n v="0"/>
    <n v="12"/>
    <x v="1"/>
    <x v="0"/>
    <x v="5"/>
    <n v="78"/>
    <n v="12"/>
    <n v="1"/>
    <x v="0"/>
    <x v="3"/>
    <n v="495"/>
    <n v="545"/>
    <n v="445"/>
    <n v="0.86468541337008498"/>
    <n v="525"/>
    <n v="-1"/>
    <n v="-1"/>
    <n v="-1"/>
    <n v="-1"/>
    <n v="-1"/>
    <n v="-1"/>
    <n v="0.81920000000000004"/>
    <n v="-0.90329999999999999"/>
    <n v="-1.3599000000000001"/>
    <n v="-0.87777000000000005"/>
    <n v="-0.60350000000000004"/>
    <n v="470000"/>
    <x v="0"/>
    <x v="0"/>
    <n v="495"/>
  </r>
  <r>
    <n v="662921"/>
    <x v="1"/>
    <d v="1990-02-12T00:00:00"/>
    <n v="77"/>
    <s v="state board"/>
    <n v="2007"/>
    <n v="66.8"/>
    <s v="state board"/>
    <n v="9072"/>
    <x v="1"/>
    <x v="0"/>
    <x v="12"/>
    <n v="78"/>
    <n v="9072"/>
    <n v="0"/>
    <x v="10"/>
    <x v="0"/>
    <n v="465"/>
    <n v="525"/>
    <n v="645"/>
    <n v="0.78330353667029795"/>
    <n v="275"/>
    <n v="388"/>
    <n v="253"/>
    <n v="-1"/>
    <n v="-1"/>
    <n v="-1"/>
    <n v="-1"/>
    <n v="-0.58989999999999998"/>
    <n v="4.5900000000000003E-2"/>
    <n v="-1.8344"/>
    <n v="1.0333000000000001"/>
    <n v="0.86370000000000002"/>
    <n v="325000"/>
    <x v="0"/>
    <x v="0"/>
    <n v="545"/>
  </r>
  <r>
    <n v="295111"/>
    <x v="1"/>
    <d v="1990-01-31T00:00:00"/>
    <n v="69"/>
    <n v="0"/>
    <n v="2008"/>
    <n v="71"/>
    <n v="0"/>
    <n v="6182"/>
    <x v="1"/>
    <x v="0"/>
    <x v="2"/>
    <n v="55.45"/>
    <n v="6182"/>
    <n v="0"/>
    <x v="2"/>
    <x v="2"/>
    <n v="365"/>
    <n v="495"/>
    <n v="375"/>
    <n v="5.8792800008353401E-2"/>
    <n v="-1"/>
    <n v="200"/>
    <n v="-1"/>
    <n v="-1"/>
    <n v="-1"/>
    <n v="-1"/>
    <n v="-1"/>
    <n v="-0.4173"/>
    <n v="-0.74729999999999996"/>
    <n v="0.52690000000000003"/>
    <n v="0.76729999999999998"/>
    <n v="-0.28749999999999998"/>
    <n v="265000"/>
    <x v="1"/>
    <x v="0"/>
    <n v="411.66666666666669"/>
  </r>
  <r>
    <n v="595896"/>
    <x v="1"/>
    <d v="1992-10-03T00:00:00"/>
    <n v="93"/>
    <s v="cbse"/>
    <n v="2010"/>
    <n v="84.4"/>
    <s v="cbse"/>
    <n v="44"/>
    <x v="1"/>
    <x v="0"/>
    <x v="5"/>
    <n v="67.44"/>
    <n v="44"/>
    <n v="0"/>
    <x v="1"/>
    <x v="1"/>
    <n v="570"/>
    <n v="545"/>
    <n v="650"/>
    <n v="0.67074315143312702"/>
    <n v="455"/>
    <n v="-1"/>
    <n v="-1"/>
    <n v="-1"/>
    <n v="-1"/>
    <n v="-1"/>
    <n v="-1"/>
    <n v="-1.4517"/>
    <n v="-1.4525999999999999"/>
    <n v="-0.75849999999999995"/>
    <n v="0.77980000000000005"/>
    <n v="-1.6273"/>
    <n v="120000"/>
    <x v="1"/>
    <x v="0"/>
    <n v="588.33333333333337"/>
  </r>
  <r>
    <n v="290605"/>
    <x v="1"/>
    <d v="1989-02-14T00:00:00"/>
    <n v="71.2"/>
    <s v="cbse"/>
    <n v="2007"/>
    <n v="60"/>
    <s v="board of technicaleducation ,delhi"/>
    <n v="1129"/>
    <x v="1"/>
    <x v="0"/>
    <x v="6"/>
    <n v="50"/>
    <n v="1129"/>
    <n v="0"/>
    <x v="12"/>
    <x v="2"/>
    <n v="445"/>
    <n v="445"/>
    <n v="465"/>
    <n v="5.8792800008353401E-2"/>
    <n v="-1"/>
    <n v="200"/>
    <n v="-1"/>
    <n v="-1"/>
    <n v="-1"/>
    <n v="393"/>
    <n v="-1"/>
    <n v="-2.4266000000000001"/>
    <n v="0.50080000000000002"/>
    <n v="-5.3699999999999998E-2"/>
    <n v="1.4723999999999999"/>
    <n v="0.18640000000000001"/>
    <n v="180000"/>
    <x v="1"/>
    <x v="0"/>
    <n v="451.66666666666669"/>
  </r>
  <r>
    <n v="614179"/>
    <x v="1"/>
    <d v="1993-07-01T00:00:00"/>
    <n v="78.8"/>
    <s v="cbse"/>
    <n v="2010"/>
    <n v="80"/>
    <s v="cbse"/>
    <n v="272"/>
    <x v="1"/>
    <x v="0"/>
    <x v="4"/>
    <n v="70.02"/>
    <n v="272"/>
    <n v="0"/>
    <x v="4"/>
    <x v="1"/>
    <n v="650"/>
    <n v="535"/>
    <n v="635"/>
    <n v="-1"/>
    <n v="-1"/>
    <n v="-1"/>
    <n v="-1"/>
    <n v="-1"/>
    <n v="-1"/>
    <n v="-1"/>
    <n v="-1"/>
    <n v="0.27179999999999999"/>
    <n v="0.5454"/>
    <n v="0.47110000000000002"/>
    <n v="-0.2344"/>
    <n v="0.28889999999999999"/>
    <n v="180000"/>
    <x v="1"/>
    <x v="0"/>
    <n v="606.66666666666663"/>
  </r>
  <r>
    <n v="656354"/>
    <x v="1"/>
    <d v="1992-07-25T00:00:00"/>
    <n v="86.16"/>
    <s v="state board"/>
    <n v="2009"/>
    <n v="89"/>
    <s v="state board"/>
    <n v="8888"/>
    <x v="1"/>
    <x v="0"/>
    <x v="1"/>
    <n v="77"/>
    <n v="8888"/>
    <n v="0"/>
    <x v="3"/>
    <x v="0"/>
    <n v="605"/>
    <n v="425"/>
    <n v="355"/>
    <n v="0.67074315143312702"/>
    <n v="455"/>
    <n v="-1"/>
    <n v="-1"/>
    <n v="-1"/>
    <n v="-1"/>
    <n v="-1"/>
    <n v="-1"/>
    <n v="1.1335999999999999"/>
    <n v="0.37890000000000001"/>
    <n v="-0.14369999999999999"/>
    <n v="-1.1217999999999999"/>
    <n v="1.2470000000000001"/>
    <n v="365000"/>
    <x v="0"/>
    <x v="0"/>
    <n v="461.66666666666669"/>
  </r>
  <r>
    <n v="52752"/>
    <x v="1"/>
    <d v="1988-10-25T00:00:00"/>
    <n v="83.46"/>
    <s v="maharashtra board, pune"/>
    <n v="2006"/>
    <n v="74"/>
    <s v="maharashtra board, pune"/>
    <n v="13372"/>
    <x v="1"/>
    <x v="1"/>
    <x v="7"/>
    <n v="83.2"/>
    <n v="13372"/>
    <n v="0"/>
    <x v="12"/>
    <x v="0"/>
    <n v="545"/>
    <n v="555"/>
    <n v="554"/>
    <n v="0.99405087195166997"/>
    <n v="675"/>
    <n v="-1"/>
    <n v="-1"/>
    <n v="-1"/>
    <n v="-1"/>
    <n v="-1"/>
    <n v="-1"/>
    <n v="-2.7357"/>
    <n v="1.2807999999999999"/>
    <n v="1.1073999999999999"/>
    <n v="-1.8179000000000001"/>
    <n v="-0.9194"/>
    <n v="650000"/>
    <x v="2"/>
    <x v="0"/>
    <n v="551.33333333333337"/>
  </r>
  <r>
    <n v="941795"/>
    <x v="1"/>
    <d v="1990-12-22T00:00:00"/>
    <n v="51.42"/>
    <s v="state board"/>
    <n v="2007"/>
    <n v="55.44"/>
    <s v="state board"/>
    <n v="272"/>
    <x v="1"/>
    <x v="2"/>
    <x v="8"/>
    <n v="67"/>
    <n v="272"/>
    <n v="0"/>
    <x v="4"/>
    <x v="1"/>
    <n v="345"/>
    <n v="470"/>
    <n v="400"/>
    <n v="0.48674700843819302"/>
    <n v="455"/>
    <n v="-1"/>
    <n v="376"/>
    <n v="-1"/>
    <n v="-1"/>
    <n v="-1"/>
    <n v="-1"/>
    <n v="1.8516999999999999"/>
    <n v="0.71189999999999998"/>
    <n v="-1.9881"/>
    <n v="-0.61470000000000002"/>
    <n v="-0.47760000000000002"/>
    <n v="120000"/>
    <x v="1"/>
    <x v="0"/>
    <n v="405"/>
  </r>
  <r>
    <n v="99750"/>
    <x v="0"/>
    <d v="1988-10-31T00:00:00"/>
    <n v="78.8"/>
    <n v="0"/>
    <n v="2006"/>
    <n v="88.9"/>
    <n v="0"/>
    <n v="4809"/>
    <x v="1"/>
    <x v="0"/>
    <x v="2"/>
    <n v="65.8"/>
    <n v="4809"/>
    <n v="1"/>
    <x v="6"/>
    <x v="4"/>
    <n v="455"/>
    <n v="455"/>
    <n v="585"/>
    <n v="0.37605958665154499"/>
    <n v="355"/>
    <n v="300"/>
    <n v="-1"/>
    <n v="-1"/>
    <n v="-1"/>
    <n v="-1"/>
    <n v="-1"/>
    <n v="-1.8083"/>
    <n v="-0.1232"/>
    <n v="0.38169999999999998"/>
    <n v="-0.52529999999999999"/>
    <n v="-0.44550000000000001"/>
    <n v="120000"/>
    <x v="1"/>
    <x v="0"/>
    <n v="498.33333333333331"/>
  </r>
  <r>
    <n v="223212"/>
    <x v="1"/>
    <d v="1987-06-01T00:00:00"/>
    <n v="77.5"/>
    <n v="0"/>
    <n v="2005"/>
    <n v="86"/>
    <n v="0"/>
    <n v="3395"/>
    <x v="0"/>
    <x v="2"/>
    <x v="8"/>
    <n v="67.400000000000006"/>
    <n v="3395"/>
    <n v="0"/>
    <x v="5"/>
    <x v="2"/>
    <n v="345"/>
    <n v="455"/>
    <n v="435"/>
    <n v="0.60005718233834104"/>
    <n v="435"/>
    <n v="-1"/>
    <n v="-1"/>
    <n v="-1"/>
    <n v="-1"/>
    <n v="-1"/>
    <n v="-1"/>
    <n v="0.3836"/>
    <n v="0.71350000000000002"/>
    <n v="9.1399999999999995E-2"/>
    <n v="0.1477"/>
    <n v="-1.0458000000000001"/>
    <n v="650000"/>
    <x v="2"/>
    <x v="0"/>
    <n v="411.66666666666669"/>
  </r>
  <r>
    <n v="802861"/>
    <x v="1"/>
    <d v="1992-07-30T00:00:00"/>
    <n v="77.5"/>
    <s v="cbse"/>
    <n v="2010"/>
    <n v="83.2"/>
    <s v="cbse"/>
    <n v="14016"/>
    <x v="1"/>
    <x v="0"/>
    <x v="6"/>
    <n v="78.39"/>
    <n v="14016"/>
    <n v="0"/>
    <x v="4"/>
    <x v="1"/>
    <n v="440"/>
    <n v="415"/>
    <n v="385"/>
    <n v="0.11213943820740301"/>
    <n v="-1"/>
    <n v="228"/>
    <n v="-1"/>
    <n v="-1"/>
    <n v="-1"/>
    <n v="206"/>
    <n v="-1"/>
    <n v="-1.3080000000000001"/>
    <n v="-1.6191"/>
    <n v="0.01"/>
    <n v="-0.1076"/>
    <n v="-2.0105"/>
    <n v="180000"/>
    <x v="1"/>
    <x v="0"/>
    <n v="413.33333333333331"/>
  </r>
  <r>
    <n v="425532"/>
    <x v="1"/>
    <d v="1989-05-11T00:00:00"/>
    <n v="77.8"/>
    <s v="cbse"/>
    <n v="2007"/>
    <n v="58.8"/>
    <s v="cbse"/>
    <n v="75"/>
    <x v="1"/>
    <x v="0"/>
    <x v="5"/>
    <n v="73.3"/>
    <n v="75"/>
    <n v="0"/>
    <x v="1"/>
    <x v="3"/>
    <n v="425"/>
    <n v="465"/>
    <n v="515"/>
    <n v="0.81941652983588797"/>
    <n v="505"/>
    <n v="-1"/>
    <n v="-1"/>
    <n v="-1"/>
    <n v="-1"/>
    <n v="-1"/>
    <n v="-1"/>
    <n v="-1.3447"/>
    <n v="0.14979999999999999"/>
    <n v="-0.27139999999999997"/>
    <n v="0.29730000000000001"/>
    <n v="-0.44550000000000001"/>
    <n v="300000"/>
    <x v="0"/>
    <x v="0"/>
    <n v="468.33333333333331"/>
  </r>
  <r>
    <n v="335000"/>
    <x v="0"/>
    <d v="1989-10-02T00:00:00"/>
    <n v="89"/>
    <s v="cbse"/>
    <n v="2008"/>
    <n v="89.2"/>
    <s v="cbse"/>
    <n v="198"/>
    <x v="1"/>
    <x v="0"/>
    <x v="7"/>
    <n v="79.430000000000007"/>
    <n v="198"/>
    <n v="0"/>
    <x v="1"/>
    <x v="0"/>
    <n v="575"/>
    <n v="575"/>
    <n v="525"/>
    <n v="0.70409041213131396"/>
    <n v="465"/>
    <n v="-1"/>
    <n v="-1"/>
    <n v="-1"/>
    <n v="-1"/>
    <n v="-1"/>
    <n v="-1"/>
    <n v="-1.8083"/>
    <n v="-0.27929999999999999"/>
    <n v="-0.34399999999999997"/>
    <n v="1.76613"/>
    <n v="0.34439999999999998"/>
    <n v="300000"/>
    <x v="0"/>
    <x v="0"/>
    <n v="558.33333333333337"/>
  </r>
  <r>
    <n v="815820"/>
    <x v="1"/>
    <d v="1991-09-18T00:00:00"/>
    <n v="88.4"/>
    <s v="cbse"/>
    <n v="2009"/>
    <n v="75.5"/>
    <s v="cbse"/>
    <n v="44"/>
    <x v="1"/>
    <x v="0"/>
    <x v="6"/>
    <n v="80.42"/>
    <n v="44"/>
    <n v="0"/>
    <x v="1"/>
    <x v="1"/>
    <n v="545"/>
    <n v="630"/>
    <n v="545"/>
    <n v="0.493596387301038"/>
    <n v="475"/>
    <n v="324"/>
    <n v="-1"/>
    <n v="-1"/>
    <n v="-1"/>
    <n v="-1"/>
    <n v="-1"/>
    <n v="-1.1644000000000001"/>
    <n v="-1.6191"/>
    <n v="-0.75849999999999995"/>
    <n v="0.65300000000000002"/>
    <n v="-0.66920000000000002"/>
    <n v="580000"/>
    <x v="0"/>
    <x v="0"/>
    <n v="573.33333333333337"/>
  </r>
  <r>
    <n v="242100"/>
    <x v="1"/>
    <d v="1989-11-24T00:00:00"/>
    <n v="88"/>
    <s v="icse"/>
    <n v="2007"/>
    <n v="80.400000000000006"/>
    <s v="cbse"/>
    <n v="6884"/>
    <x v="1"/>
    <x v="0"/>
    <x v="7"/>
    <n v="87.65"/>
    <n v="6884"/>
    <n v="0"/>
    <x v="5"/>
    <x v="2"/>
    <n v="565"/>
    <n v="645"/>
    <n v="615"/>
    <n v="0.99657055206487899"/>
    <n v="695"/>
    <n v="-1"/>
    <n v="-1"/>
    <n v="-1"/>
    <n v="-1"/>
    <n v="-1"/>
    <n v="-1"/>
    <n v="0.2009"/>
    <n v="3.2800000000000003E-2"/>
    <n v="-0.92449999999999999"/>
    <n v="0.29730000000000001"/>
    <n v="-0.1295"/>
    <n v="35000"/>
    <x v="1"/>
    <x v="0"/>
    <n v="608.33333333333337"/>
  </r>
  <r>
    <n v="919708"/>
    <x v="1"/>
    <d v="1993-01-11T00:00:00"/>
    <n v="79.400000000000006"/>
    <s v="cbse"/>
    <n v="2010"/>
    <n v="68.3"/>
    <s v="cbse"/>
    <n v="7376"/>
    <x v="1"/>
    <x v="0"/>
    <x v="5"/>
    <n v="76"/>
    <n v="7376"/>
    <n v="0"/>
    <x v="1"/>
    <x v="1"/>
    <n v="590"/>
    <n v="510"/>
    <n v="470"/>
    <n v="0.74475835400893897"/>
    <n v="415"/>
    <n v="-1"/>
    <n v="438"/>
    <n v="-1"/>
    <n v="-1"/>
    <n v="-1"/>
    <n v="-1"/>
    <n v="-0.30270000000000002"/>
    <n v="-0.4536"/>
    <n v="0.31740000000000002"/>
    <n v="1.0333000000000001"/>
    <n v="-0.47760000000000002"/>
    <n v="340000"/>
    <x v="0"/>
    <x v="0"/>
    <n v="523.33333333333337"/>
  </r>
  <r>
    <n v="60259"/>
    <x v="1"/>
    <d v="1988-09-25T00:00:00"/>
    <n v="86"/>
    <s v="pseb"/>
    <n v="2007"/>
    <n v="81"/>
    <s v="cbse"/>
    <n v="501"/>
    <x v="1"/>
    <x v="0"/>
    <x v="21"/>
    <n v="72"/>
    <n v="501"/>
    <n v="0"/>
    <x v="1"/>
    <x v="4"/>
    <n v="515"/>
    <n v="345"/>
    <n v="615"/>
    <n v="0.22948175491175499"/>
    <n v="-1"/>
    <n v="266"/>
    <n v="-1"/>
    <n v="-1"/>
    <n v="-1"/>
    <n v="-1"/>
    <n v="-1"/>
    <n v="-1.8083"/>
    <n v="3.2800000000000003E-2"/>
    <n v="-2.2307999999999999"/>
    <n v="-0.76029999999999998"/>
    <n v="-0.9194"/>
    <n v="220000"/>
    <x v="1"/>
    <x v="0"/>
    <n v="491.66666666666669"/>
  </r>
  <r>
    <n v="336342"/>
    <x v="1"/>
    <d v="1992-12-14T00:00:00"/>
    <n v="89.33"/>
    <s v="secondary school education"/>
    <n v="2008"/>
    <n v="97"/>
    <s v="board of intermediate"/>
    <n v="8404"/>
    <x v="1"/>
    <x v="0"/>
    <x v="6"/>
    <n v="79"/>
    <n v="8404"/>
    <n v="0"/>
    <x v="7"/>
    <x v="3"/>
    <n v="515"/>
    <n v="555"/>
    <n v="655"/>
    <n v="0.124502074009537"/>
    <n v="-1"/>
    <n v="233"/>
    <n v="-1"/>
    <n v="-1"/>
    <n v="-1"/>
    <n v="-1"/>
    <n v="-1"/>
    <n v="0.85780000000000001"/>
    <n v="3.2800000000000003E-2"/>
    <n v="-0.1988"/>
    <n v="-0.26086999999999999"/>
    <n v="-0.28749999999999998"/>
    <n v="380000"/>
    <x v="0"/>
    <x v="0"/>
    <n v="575"/>
  </r>
  <r>
    <n v="240420"/>
    <x v="1"/>
    <d v="1990-06-30T00:00:00"/>
    <n v="90.6"/>
    <s v="cbse"/>
    <n v="2007"/>
    <n v="82.8"/>
    <s v="cbse"/>
    <n v="253"/>
    <x v="1"/>
    <x v="0"/>
    <x v="5"/>
    <n v="81.099999999999994"/>
    <n v="253"/>
    <n v="1"/>
    <x v="5"/>
    <x v="2"/>
    <n v="705"/>
    <n v="605"/>
    <n v="595"/>
    <n v="0.63597875645679403"/>
    <n v="445"/>
    <n v="-1"/>
    <n v="-1"/>
    <n v="-1"/>
    <n v="-1"/>
    <n v="-1"/>
    <n v="-1"/>
    <n v="-0.88099999999999901"/>
    <n v="0.3448"/>
    <n v="9.1399999999999995E-2"/>
    <n v="6.2300000000000001E-2"/>
    <n v="-0.28749999999999998"/>
    <n v="690000"/>
    <x v="2"/>
    <x v="0"/>
    <n v="635"/>
  </r>
  <r>
    <n v="902841"/>
    <x v="1"/>
    <d v="1992-05-19T00:00:00"/>
    <n v="83"/>
    <s v="state board"/>
    <n v="2010"/>
    <n v="82"/>
    <s v="state board"/>
    <n v="9775"/>
    <x v="1"/>
    <x v="0"/>
    <x v="1"/>
    <n v="71"/>
    <n v="9775"/>
    <n v="1"/>
    <x v="6"/>
    <x v="1"/>
    <n v="425"/>
    <n v="465"/>
    <n v="470"/>
    <n v="-1"/>
    <n v="-1"/>
    <n v="-1"/>
    <n v="-1"/>
    <n v="-1"/>
    <n v="-1"/>
    <n v="-1"/>
    <n v="-1"/>
    <n v="-0.73350000000000004"/>
    <n v="-0.4536"/>
    <n v="0.16370000000000001"/>
    <n v="1.0333000000000001"/>
    <n v="-0.28589999999999999"/>
    <n v="430000"/>
    <x v="0"/>
    <x v="0"/>
    <n v="453.33333333333331"/>
  </r>
  <r>
    <n v="543804"/>
    <x v="0"/>
    <d v="1991-03-17T00:00:00"/>
    <n v="88.57"/>
    <s v="icse"/>
    <n v="2009"/>
    <n v="91"/>
    <s v="isc"/>
    <n v="55"/>
    <x v="1"/>
    <x v="0"/>
    <x v="7"/>
    <n v="76.319999999999993"/>
    <n v="55"/>
    <n v="0"/>
    <x v="1"/>
    <x v="0"/>
    <n v="650"/>
    <n v="695"/>
    <n v="705"/>
    <n v="0.90148957137103303"/>
    <n v="545"/>
    <n v="-1"/>
    <n v="-1"/>
    <n v="-1"/>
    <n v="-1"/>
    <n v="-1"/>
    <n v="-1"/>
    <n v="-0.4173"/>
    <n v="-8.4199999999999997E-2"/>
    <n v="-0.59799999999999998"/>
    <n v="-0.76029999999999998"/>
    <n v="-0.60350000000000004"/>
    <n v="930000"/>
    <x v="2"/>
    <x v="0"/>
    <n v="683.33333333333337"/>
  </r>
  <r>
    <n v="114346"/>
    <x v="1"/>
    <d v="1986-11-20T00:00:00"/>
    <n v="66.599999999999994"/>
    <n v="0"/>
    <n v="2004"/>
    <n v="55.8"/>
    <n v="0"/>
    <n v="1310"/>
    <x v="1"/>
    <x v="2"/>
    <x v="8"/>
    <n v="63"/>
    <n v="1310"/>
    <n v="0"/>
    <x v="21"/>
    <x v="4"/>
    <n v="375"/>
    <n v="375"/>
    <n v="385"/>
    <n v="0.60005718233834104"/>
    <n v="435"/>
    <n v="366"/>
    <n v="-1"/>
    <n v="-1"/>
    <n v="-1"/>
    <n v="-1"/>
    <n v="-1"/>
    <n v="-0.1082"/>
    <n v="1.1248"/>
    <n v="1.5427999999999999"/>
    <n v="-1.1128"/>
    <n v="0.97629999999999995"/>
    <n v="120000"/>
    <x v="1"/>
    <x v="0"/>
    <n v="378.33333333333331"/>
  </r>
  <r>
    <n v="957046"/>
    <x v="0"/>
    <d v="1993-08-14T00:00:00"/>
    <n v="85.8"/>
    <s v="cbse"/>
    <n v="2010"/>
    <n v="65.8"/>
    <s v="cbse"/>
    <n v="7627"/>
    <x v="1"/>
    <x v="0"/>
    <x v="5"/>
    <n v="69.7"/>
    <n v="7627"/>
    <n v="0"/>
    <x v="1"/>
    <x v="1"/>
    <n v="615"/>
    <n v="630"/>
    <n v="750"/>
    <n v="0.62264291584993803"/>
    <n v="485"/>
    <n v="-1"/>
    <n v="407"/>
    <n v="-1"/>
    <n v="-1"/>
    <n v="-1"/>
    <n v="-1"/>
    <n v="0.84630000000000005"/>
    <n v="1.0448999999999999"/>
    <n v="0.01"/>
    <n v="-0.2344"/>
    <n v="0.48049999999999998"/>
    <n v="340000"/>
    <x v="0"/>
    <x v="0"/>
    <n v="665"/>
  </r>
  <r>
    <n v="1073062"/>
    <x v="1"/>
    <d v="1991-08-09T00:00:00"/>
    <n v="72.2"/>
    <s v="state board"/>
    <n v="2009"/>
    <n v="76.8"/>
    <s v="state board"/>
    <n v="5653"/>
    <x v="1"/>
    <x v="0"/>
    <x v="5"/>
    <n v="73.599999999999994"/>
    <n v="5653"/>
    <n v="0"/>
    <x v="1"/>
    <x v="0"/>
    <n v="475"/>
    <n v="400"/>
    <n v="510"/>
    <n v="0.35653648772447499"/>
    <n v="465"/>
    <n v="-1"/>
    <n v="346"/>
    <n v="-1"/>
    <n v="-1"/>
    <n v="-1"/>
    <n v="-1"/>
    <n v="0.99"/>
    <n v="1.0448999999999999"/>
    <n v="0.47110000000000002"/>
    <n v="-0.4879"/>
    <n v="0.67210000000000003"/>
    <n v="145000"/>
    <x v="1"/>
    <x v="0"/>
    <n v="461.66666666666669"/>
  </r>
  <r>
    <n v="640916"/>
    <x v="1"/>
    <d v="1992-11-24T00:00:00"/>
    <n v="68"/>
    <s v="cbse"/>
    <n v="2009"/>
    <n v="72"/>
    <s v="cbse"/>
    <n v="1585"/>
    <x v="1"/>
    <x v="0"/>
    <x v="7"/>
    <n v="73"/>
    <n v="1585"/>
    <n v="0"/>
    <x v="13"/>
    <x v="0"/>
    <n v="475"/>
    <n v="520"/>
    <n v="575"/>
    <n v="0.93037060720269105"/>
    <n v="565"/>
    <n v="-1"/>
    <n v="-1"/>
    <n v="-1"/>
    <n v="-1"/>
    <n v="-1"/>
    <n v="-1"/>
    <n v="-0.30270000000000002"/>
    <n v="0.87839999999999996"/>
    <n v="-0.2974"/>
    <n v="-0.61470000000000002"/>
    <n v="9.7299999999999998E-2"/>
    <n v="500000"/>
    <x v="0"/>
    <x v="0"/>
    <n v="523.33333333333337"/>
  </r>
  <r>
    <n v="652780"/>
    <x v="1"/>
    <d v="1992-05-18T00:00:00"/>
    <n v="86"/>
    <s v="state board"/>
    <n v="2009"/>
    <n v="94.4"/>
    <s v="state board"/>
    <n v="9557"/>
    <x v="1"/>
    <x v="0"/>
    <x v="6"/>
    <n v="73.75"/>
    <n v="9557"/>
    <n v="1"/>
    <x v="6"/>
    <x v="0"/>
    <n v="500"/>
    <n v="410"/>
    <n v="455"/>
    <n v="0.37605958665154499"/>
    <n v="345"/>
    <n v="300"/>
    <n v="-1"/>
    <n v="-1"/>
    <n v="-1"/>
    <n v="-1"/>
    <n v="-1"/>
    <n v="-0.44629999999999997"/>
    <n v="-0.95309999999999995"/>
    <n v="-1.0659000000000001"/>
    <n v="-0.74150000000000005"/>
    <n v="-0.28589999999999999"/>
    <n v="220000"/>
    <x v="1"/>
    <x v="0"/>
    <n v="455"/>
  </r>
  <r>
    <n v="1122862"/>
    <x v="1"/>
    <d v="1990-12-27T00:00:00"/>
    <n v="81"/>
    <s v="icse"/>
    <n v="2009"/>
    <n v="86"/>
    <s v="icse"/>
    <n v="485"/>
    <x v="1"/>
    <x v="0"/>
    <x v="1"/>
    <n v="74.150000000000006"/>
    <n v="485"/>
    <n v="0"/>
    <x v="1"/>
    <x v="1"/>
    <n v="520"/>
    <n v="625"/>
    <n v="630"/>
    <n v="0.97879929264142795"/>
    <n v="615"/>
    <n v="-1"/>
    <n v="561"/>
    <n v="-1"/>
    <n v="-1"/>
    <n v="-1"/>
    <n v="-1"/>
    <n v="-1.0207999999999999"/>
    <n v="-0.28710000000000002"/>
    <n v="0.62480000000000002"/>
    <n v="-0.995"/>
    <n v="-0.47760000000000002"/>
    <n v="300000"/>
    <x v="0"/>
    <x v="0"/>
    <n v="591.66666666666663"/>
  </r>
  <r>
    <n v="631489"/>
    <x v="1"/>
    <d v="1990-08-10T00:00:00"/>
    <n v="75"/>
    <s v="state board"/>
    <n v="2008"/>
    <n v="73"/>
    <s v="state board"/>
    <n v="16687"/>
    <x v="1"/>
    <x v="0"/>
    <x v="5"/>
    <n v="66"/>
    <n v="16687"/>
    <n v="0"/>
    <x v="13"/>
    <x v="0"/>
    <n v="360"/>
    <n v="400"/>
    <n v="575"/>
    <n v="0.276047228046856"/>
    <n v="345"/>
    <n v="-1"/>
    <n v="-1"/>
    <n v="-1"/>
    <n v="-1"/>
    <n v="-1"/>
    <n v="-1"/>
    <n v="-1.54E-2"/>
    <n v="-0.62009999999999998"/>
    <n v="-0.2974"/>
    <n v="0.5262"/>
    <n v="-9.4299999999999995E-2"/>
    <n v="120000"/>
    <x v="1"/>
    <x v="0"/>
    <n v="445"/>
  </r>
  <r>
    <n v="324782"/>
    <x v="1"/>
    <d v="1990-10-07T00:00:00"/>
    <n v="88.09"/>
    <s v="matriculation"/>
    <n v="2008"/>
    <n v="95.6"/>
    <s v="state board"/>
    <n v="6609"/>
    <x v="1"/>
    <x v="0"/>
    <x v="6"/>
    <n v="75.599999999999994"/>
    <n v="6609"/>
    <n v="1"/>
    <x v="3"/>
    <x v="3"/>
    <n v="445"/>
    <n v="625"/>
    <n v="495"/>
    <n v="0.69447932770846299"/>
    <n v="-1"/>
    <n v="366"/>
    <n v="-1"/>
    <n v="-1"/>
    <n v="-1"/>
    <n v="393"/>
    <n v="-1"/>
    <n v="0.97370000000000001"/>
    <n v="1.1248"/>
    <n v="-1.3599000000000001"/>
    <n v="-0.52527000000000001"/>
    <n v="-0.64300000000000002"/>
    <n v="350000"/>
    <x v="0"/>
    <x v="0"/>
    <n v="521.66666666666663"/>
  </r>
  <r>
    <n v="824943"/>
    <x v="0"/>
    <d v="1992-08-07T00:00:00"/>
    <n v="81.3"/>
    <s v="state board"/>
    <n v="2010"/>
    <n v="82.9"/>
    <s v="state board"/>
    <n v="115"/>
    <x v="1"/>
    <x v="0"/>
    <x v="1"/>
    <n v="91"/>
    <n v="115"/>
    <n v="0"/>
    <x v="4"/>
    <x v="1"/>
    <n v="685"/>
    <n v="670"/>
    <n v="720"/>
    <n v="0.91139527839132795"/>
    <n v="525"/>
    <n v="-1"/>
    <n v="500"/>
    <n v="-1"/>
    <n v="-1"/>
    <n v="-1"/>
    <n v="-1"/>
    <n v="0.84630000000000005"/>
    <n v="-0.28710000000000002"/>
    <n v="-0.14369999999999999"/>
    <n v="0.39950000000000002"/>
    <n v="9.7299999999999998E-2"/>
    <n v="180000"/>
    <x v="1"/>
    <x v="0"/>
    <n v="691.66666666666663"/>
  </r>
  <r>
    <n v="654100"/>
    <x v="1"/>
    <d v="1987-12-19T00:00:00"/>
    <n v="80.13"/>
    <s v="state board"/>
    <n v="2004"/>
    <n v="80.2"/>
    <s v="cbse"/>
    <n v="12378"/>
    <x v="1"/>
    <x v="0"/>
    <x v="2"/>
    <n v="64.91"/>
    <n v="12378"/>
    <n v="0"/>
    <x v="2"/>
    <x v="0"/>
    <n v="570"/>
    <n v="640"/>
    <n v="665"/>
    <n v="0.96060325199705299"/>
    <n v="-1"/>
    <n v="466"/>
    <n v="-1"/>
    <n v="-1"/>
    <n v="-1"/>
    <n v="-1"/>
    <n v="-1"/>
    <n v="-1.7388999999999999"/>
    <n v="4.5900000000000003E-2"/>
    <n v="-1.0659000000000001"/>
    <n v="1.5404"/>
    <n v="-0.28589999999999999"/>
    <n v="95000"/>
    <x v="1"/>
    <x v="0"/>
    <n v="625"/>
  </r>
  <r>
    <n v="238326"/>
    <x v="1"/>
    <d v="1989-06-04T00:00:00"/>
    <n v="86.6"/>
    <n v="0"/>
    <n v="2007"/>
    <n v="77.599999999999994"/>
    <n v="0"/>
    <n v="1067"/>
    <x v="1"/>
    <x v="0"/>
    <x v="7"/>
    <n v="65.569999999999993"/>
    <n v="1067"/>
    <n v="0"/>
    <x v="9"/>
    <x v="2"/>
    <n v="605"/>
    <n v="545"/>
    <n v="565"/>
    <n v="0.86262547474375995"/>
    <n v="524"/>
    <n v="-1"/>
    <n v="-1"/>
    <n v="-1"/>
    <n v="-1"/>
    <n v="-1"/>
    <n v="-1"/>
    <n v="-0.88099999999999901"/>
    <n v="0.50080000000000002"/>
    <n v="0.2366"/>
    <n v="-0.52529999999999999"/>
    <n v="-0.28749999999999998"/>
    <n v="645000"/>
    <x v="2"/>
    <x v="0"/>
    <n v="571.66666666666663"/>
  </r>
  <r>
    <n v="868740"/>
    <x v="1"/>
    <d v="1992-05-01T00:00:00"/>
    <n v="94.4"/>
    <s v="state board"/>
    <n v="2010"/>
    <n v="86"/>
    <s v="state board"/>
    <n v="8888"/>
    <x v="1"/>
    <x v="0"/>
    <x v="4"/>
    <n v="8.1300000000000008"/>
    <n v="8888"/>
    <n v="0"/>
    <x v="3"/>
    <x v="1"/>
    <n v="535"/>
    <n v="630"/>
    <n v="545"/>
    <n v="0.45901584049293698"/>
    <n v="-1"/>
    <n v="-1"/>
    <n v="-1"/>
    <n v="376"/>
    <n v="-1"/>
    <n v="-1"/>
    <n v="-1"/>
    <n v="0.41549999999999998"/>
    <n v="-0.62009999999999998"/>
    <n v="0.01"/>
    <n v="-0.61470000000000002"/>
    <n v="-0.47760000000000002"/>
    <n v="240000"/>
    <x v="1"/>
    <x v="0"/>
    <n v="570"/>
  </r>
  <r>
    <n v="956695"/>
    <x v="0"/>
    <d v="1992-10-26T00:00:00"/>
    <n v="87.23"/>
    <s v="state board"/>
    <n v="2010"/>
    <n v="76.12"/>
    <s v="state board"/>
    <n v="15862"/>
    <x v="1"/>
    <x v="0"/>
    <x v="2"/>
    <n v="63.58"/>
    <n v="15862"/>
    <n v="0"/>
    <x v="2"/>
    <x v="1"/>
    <n v="405"/>
    <n v="485"/>
    <n v="605"/>
    <n v="0.33878634721952799"/>
    <n v="-1"/>
    <n v="292"/>
    <n v="-1"/>
    <n v="-1"/>
    <n v="-1"/>
    <n v="-1"/>
    <n v="-1"/>
    <n v="1.2771999999999999"/>
    <n v="0.71189999999999998"/>
    <n v="0.16370000000000001"/>
    <n v="-0.995"/>
    <n v="0.48049999999999998"/>
    <n v="300000"/>
    <x v="0"/>
    <x v="0"/>
    <n v="498.33333333333331"/>
  </r>
  <r>
    <n v="30388"/>
    <x v="1"/>
    <d v="1987-12-15T00:00:00"/>
    <n v="65.16"/>
    <s v="up board"/>
    <n v="2004"/>
    <n v="60.01"/>
    <s v="up board"/>
    <n v="64"/>
    <x v="1"/>
    <x v="0"/>
    <x v="7"/>
    <n v="71.52"/>
    <n v="64"/>
    <n v="0"/>
    <x v="1"/>
    <x v="4"/>
    <n v="505"/>
    <n v="485"/>
    <n v="585"/>
    <n v="0.97439611253839797"/>
    <n v="615"/>
    <n v="-1"/>
    <n v="-1"/>
    <n v="-1"/>
    <n v="-1"/>
    <n v="-1"/>
    <n v="-1"/>
    <n v="-0.1082"/>
    <n v="-0.27929999999999999"/>
    <n v="0.67200000000000004"/>
    <n v="-0.64280000000000004"/>
    <n v="0.50239999999999996"/>
    <n v="280000"/>
    <x v="1"/>
    <x v="0"/>
    <n v="525"/>
  </r>
  <r>
    <n v="331122"/>
    <x v="0"/>
    <d v="1990-10-25T00:00:00"/>
    <n v="90"/>
    <s v="board of secondary education,ap"/>
    <n v="2008"/>
    <n v="93"/>
    <s v="board of intermediate education:ap,hyderabad"/>
    <n v="128"/>
    <x v="1"/>
    <x v="1"/>
    <x v="7"/>
    <n v="96.7"/>
    <n v="128"/>
    <n v="0"/>
    <x v="7"/>
    <x v="1"/>
    <n v="465"/>
    <n v="595"/>
    <n v="595"/>
    <n v="0.70409041213131396"/>
    <n v="465"/>
    <n v="-1"/>
    <n v="-1"/>
    <n v="-1"/>
    <n v="-1"/>
    <n v="-1"/>
    <n v="-1"/>
    <n v="-6.9599999999999995E-2"/>
    <n v="0.65680000000000005"/>
    <n v="-0.63429999999999997"/>
    <n v="-0.26090000000000002"/>
    <n v="-1.0773999999999999"/>
    <n v="560000"/>
    <x v="0"/>
    <x v="0"/>
    <n v="551.66666666666663"/>
  </r>
  <r>
    <n v="245887"/>
    <x v="1"/>
    <d v="1989-05-04T00:00:00"/>
    <n v="66.599999999999994"/>
    <s v="cbse"/>
    <n v="2007"/>
    <n v="68.599999999999994"/>
    <s v="up board"/>
    <n v="105"/>
    <x v="1"/>
    <x v="0"/>
    <x v="4"/>
    <n v="60.22"/>
    <n v="105"/>
    <n v="0"/>
    <x v="1"/>
    <x v="2"/>
    <n v="425"/>
    <n v="595"/>
    <n v="475"/>
    <n v="0.13044173571957399"/>
    <n v="-1"/>
    <n v="-1"/>
    <n v="-1"/>
    <n v="286"/>
    <n v="-1"/>
    <n v="-1"/>
    <n v="-1"/>
    <n v="-0.4173"/>
    <n v="0.3448"/>
    <n v="9.1399999999999995E-2"/>
    <n v="-0.4078"/>
    <n v="0.6603"/>
    <n v="120000"/>
    <x v="1"/>
    <x v="0"/>
    <n v="498.33333333333331"/>
  </r>
  <r>
    <n v="955678"/>
    <x v="1"/>
    <d v="1992-04-21T00:00:00"/>
    <n v="75"/>
    <s v="cbse"/>
    <n v="2009"/>
    <n v="60"/>
    <s v="cbse"/>
    <n v="105"/>
    <x v="1"/>
    <x v="0"/>
    <x v="1"/>
    <n v="66"/>
    <n v="105"/>
    <n v="0"/>
    <x v="1"/>
    <x v="1"/>
    <n v="380"/>
    <n v="545"/>
    <n v="460"/>
    <n v="0.35653648772447499"/>
    <n v="395"/>
    <n v="-1"/>
    <n v="346"/>
    <n v="-1"/>
    <n v="-1"/>
    <n v="-1"/>
    <n v="-1"/>
    <n v="-0.87719999999999998"/>
    <n v="-1.1195999999999999"/>
    <n v="-1.0659000000000001"/>
    <n v="-1.2485999999999999"/>
    <n v="-1.4356"/>
    <n v="145000"/>
    <x v="1"/>
    <x v="0"/>
    <n v="461.66666666666669"/>
  </r>
  <r>
    <n v="327257"/>
    <x v="1"/>
    <d v="1990-10-11T00:00:00"/>
    <n v="84"/>
    <s v="maharashtra board"/>
    <n v="2008"/>
    <n v="82.53"/>
    <s v="maharashtra board"/>
    <n v="6196"/>
    <x v="1"/>
    <x v="0"/>
    <x v="5"/>
    <n v="66"/>
    <n v="6196"/>
    <n v="0"/>
    <x v="2"/>
    <x v="3"/>
    <n v="565"/>
    <n v="435"/>
    <n v="555"/>
    <n v="0.81941652983588797"/>
    <n v="505"/>
    <n v="-1"/>
    <n v="-1"/>
    <n v="-1"/>
    <n v="-1"/>
    <n v="-1"/>
    <n v="-1"/>
    <n v="1.2827999999999999"/>
    <n v="0.8518"/>
    <n v="-0.16259999999999999"/>
    <n v="-5.527E-2"/>
    <n v="0.50239999999999996"/>
    <n v="655000"/>
    <x v="2"/>
    <x v="0"/>
    <n v="518.33333333333337"/>
  </r>
  <r>
    <n v="336937"/>
    <x v="1"/>
    <d v="1990-08-24T00:00:00"/>
    <n v="70.27"/>
    <n v="0"/>
    <n v="2009"/>
    <n v="85.67"/>
    <n v="0"/>
    <n v="3076"/>
    <x v="1"/>
    <x v="0"/>
    <x v="37"/>
    <n v="75"/>
    <n v="3076"/>
    <n v="0"/>
    <x v="3"/>
    <x v="3"/>
    <n v="325"/>
    <n v="345"/>
    <n v="405"/>
    <n v="0.49063695588996398"/>
    <n v="395"/>
    <n v="200"/>
    <n v="-1"/>
    <n v="383"/>
    <n v="-1"/>
    <n v="-1"/>
    <n v="-1"/>
    <n v="-0.26279999999999998"/>
    <n v="0.50080000000000002"/>
    <n v="-1.0334000000000001"/>
    <n v="0.88482999999999901"/>
    <n v="-0.44550000000000001"/>
    <n v="100000"/>
    <x v="1"/>
    <x v="0"/>
    <n v="358.33333333333331"/>
  </r>
  <r>
    <n v="343471"/>
    <x v="0"/>
    <d v="1991-01-14T00:00:00"/>
    <n v="68"/>
    <n v="0"/>
    <n v="2008"/>
    <n v="83"/>
    <n v="0"/>
    <n v="11368"/>
    <x v="1"/>
    <x v="0"/>
    <x v="6"/>
    <n v="68.599999999999994"/>
    <n v="11368"/>
    <n v="0"/>
    <x v="1"/>
    <x v="3"/>
    <n v="425"/>
    <n v="334"/>
    <n v="365"/>
    <n v="5.8792800008353401E-2"/>
    <n v="-1"/>
    <n v="200"/>
    <n v="-1"/>
    <n v="-1"/>
    <n v="-1"/>
    <n v="-1"/>
    <n v="-1"/>
    <n v="-0.7651"/>
    <n v="-1.6833"/>
    <n v="9.1399999999999995E-2"/>
    <n v="0.35603000000000001"/>
    <n v="-0.9194"/>
    <n v="350000"/>
    <x v="0"/>
    <x v="0"/>
    <n v="374.66666666666669"/>
  </r>
  <r>
    <n v="927772"/>
    <x v="1"/>
    <d v="1992-10-03T00:00:00"/>
    <n v="93.44"/>
    <s v="state board"/>
    <n v="2010"/>
    <n v="60.33"/>
    <s v="state board"/>
    <n v="1937"/>
    <x v="1"/>
    <x v="0"/>
    <x v="13"/>
    <n v="58"/>
    <n v="1937"/>
    <n v="0"/>
    <x v="9"/>
    <x v="1"/>
    <n v="675"/>
    <n v="425"/>
    <n v="470"/>
    <n v="0.14478988948246199"/>
    <n v="505"/>
    <n v="-1"/>
    <n v="284"/>
    <n v="-1"/>
    <n v="-1"/>
    <n v="-1"/>
    <n v="-1"/>
    <n v="-0.30270000000000002"/>
    <n v="-1.7856000000000001"/>
    <n v="0.93220000000000003"/>
    <n v="-0.86819999999999997"/>
    <n v="-9.4299999999999995E-2"/>
    <n v="300000"/>
    <x v="0"/>
    <x v="0"/>
    <n v="523.33333333333337"/>
  </r>
  <r>
    <n v="822977"/>
    <x v="1"/>
    <d v="1992-10-27T00:00:00"/>
    <n v="73"/>
    <s v="cbse"/>
    <n v="2010"/>
    <n v="70.599999999999994"/>
    <s v="cbse"/>
    <n v="272"/>
    <x v="1"/>
    <x v="0"/>
    <x v="4"/>
    <n v="72"/>
    <n v="272"/>
    <n v="0"/>
    <x v="4"/>
    <x v="1"/>
    <n v="570"/>
    <n v="520"/>
    <n v="470"/>
    <n v="0.328746378624932"/>
    <n v="-1"/>
    <n v="-1"/>
    <n v="-1"/>
    <n v="346"/>
    <n v="-1"/>
    <n v="-1"/>
    <n v="-1"/>
    <n v="-0.87719999999999998"/>
    <n v="0.87839999999999996"/>
    <n v="1.2396"/>
    <n v="0.2727"/>
    <n v="9.7299999999999998E-2"/>
    <n v="180000"/>
    <x v="1"/>
    <x v="0"/>
    <n v="520"/>
  </r>
  <r>
    <n v="872404"/>
    <x v="1"/>
    <d v="1991-10-06T00:00:00"/>
    <n v="73.599999999999994"/>
    <s v="state board"/>
    <n v="2009"/>
    <n v="66.599999999999994"/>
    <s v="state board"/>
    <n v="347"/>
    <x v="1"/>
    <x v="0"/>
    <x v="5"/>
    <n v="76"/>
    <n v="347"/>
    <n v="0"/>
    <x v="1"/>
    <x v="1"/>
    <n v="395"/>
    <n v="465"/>
    <n v="500"/>
    <n v="0.48674700843819302"/>
    <n v="445"/>
    <n v="-1"/>
    <n v="376"/>
    <n v="-1"/>
    <n v="-1"/>
    <n v="-1"/>
    <n v="-1"/>
    <n v="0.27179999999999999"/>
    <n v="1.3778999999999999"/>
    <n v="1.2396"/>
    <n v="0.1459"/>
    <n v="0.28889999999999999"/>
    <n v="180000"/>
    <x v="1"/>
    <x v="0"/>
    <n v="453.33333333333331"/>
  </r>
  <r>
    <n v="480210"/>
    <x v="1"/>
    <d v="1990-09-17T00:00:00"/>
    <n v="83"/>
    <s v="icse"/>
    <n v="2008"/>
    <n v="64"/>
    <s v="cbse"/>
    <n v="2253"/>
    <x v="1"/>
    <x v="0"/>
    <x v="5"/>
    <n v="72"/>
    <n v="2253"/>
    <n v="0"/>
    <x v="10"/>
    <x v="3"/>
    <n v="675"/>
    <n v="455"/>
    <n v="515"/>
    <n v="-1"/>
    <n v="-1"/>
    <n v="-1"/>
    <n v="-1"/>
    <n v="-1"/>
    <n v="-1"/>
    <n v="-1"/>
    <n v="-1"/>
    <n v="0.2009"/>
    <n v="1.1248"/>
    <n v="-0.1988"/>
    <n v="-0.29020000000000001"/>
    <n v="-0.16899999999999901"/>
    <n v="425000"/>
    <x v="0"/>
    <x v="0"/>
    <n v="548.33333333333337"/>
  </r>
  <r>
    <n v="225140"/>
    <x v="1"/>
    <d v="1989-01-01T00:00:00"/>
    <n v="83.2"/>
    <s v="cbse"/>
    <n v="2006"/>
    <n v="72.2"/>
    <s v="cbse"/>
    <n v="11662"/>
    <x v="1"/>
    <x v="0"/>
    <x v="7"/>
    <n v="64.09"/>
    <n v="11662"/>
    <n v="1"/>
    <x v="12"/>
    <x v="2"/>
    <n v="575"/>
    <n v="605"/>
    <n v="565"/>
    <n v="0.81941652983588797"/>
    <n v="505"/>
    <n v="-1"/>
    <n v="-1"/>
    <n v="-1"/>
    <n v="-1"/>
    <n v="-1"/>
    <n v="-1"/>
    <n v="-1.3447"/>
    <n v="1.5928"/>
    <n v="0.38169999999999998"/>
    <n v="-0.64280000000000004"/>
    <n v="0.6603"/>
    <n v="320000"/>
    <x v="0"/>
    <x v="0"/>
    <n v="581.66666666666663"/>
  </r>
  <r>
    <n v="328621"/>
    <x v="1"/>
    <d v="1990-07-30T00:00:00"/>
    <n v="89.12"/>
    <n v="0"/>
    <n v="2008"/>
    <n v="74.33"/>
    <n v="0"/>
    <n v="1866"/>
    <x v="1"/>
    <x v="0"/>
    <x v="7"/>
    <n v="77.89"/>
    <n v="1866"/>
    <n v="1"/>
    <x v="9"/>
    <x v="3"/>
    <n v="505"/>
    <n v="585"/>
    <n v="645"/>
    <n v="0.99000875672389799"/>
    <n v="655"/>
    <n v="-1"/>
    <n v="-1"/>
    <n v="-1"/>
    <n v="-1"/>
    <n v="-1"/>
    <n v="-1"/>
    <n v="0.97370000000000001"/>
    <n v="1.5538000000000001"/>
    <n v="-1.0334000000000001"/>
    <n v="-1.58287"/>
    <n v="-0.28749999999999998"/>
    <n v="430000"/>
    <x v="0"/>
    <x v="0"/>
    <n v="578.33333333333337"/>
  </r>
  <r>
    <n v="794191"/>
    <x v="1"/>
    <d v="1992-10-20T00:00:00"/>
    <n v="85.2"/>
    <s v="cbse"/>
    <n v="2010"/>
    <n v="64"/>
    <s v="cbse"/>
    <n v="8350"/>
    <x v="1"/>
    <x v="0"/>
    <x v="1"/>
    <n v="69"/>
    <n v="8350"/>
    <n v="0"/>
    <x v="1"/>
    <x v="1"/>
    <n v="450"/>
    <n v="435"/>
    <n v="470"/>
    <n v="8.0055281340549497E-2"/>
    <n v="465"/>
    <n v="-1"/>
    <n v="253"/>
    <n v="-1"/>
    <n v="-1"/>
    <n v="-1"/>
    <n v="-1"/>
    <n v="0.84630000000000005"/>
    <n v="1.3778999999999999"/>
    <n v="0.93220000000000003"/>
    <n v="-0.36120000000000002"/>
    <n v="0.67210000000000003"/>
    <n v="240000"/>
    <x v="1"/>
    <x v="0"/>
    <n v="451.66666666666669"/>
  </r>
  <r>
    <n v="660938"/>
    <x v="0"/>
    <d v="1992-07-12T00:00:00"/>
    <n v="88"/>
    <s v="stmary higher secondary"/>
    <n v="2009"/>
    <n v="81"/>
    <s v="state board"/>
    <n v="11473"/>
    <x v="1"/>
    <x v="0"/>
    <x v="1"/>
    <n v="78.5"/>
    <n v="11473"/>
    <n v="1"/>
    <x v="3"/>
    <x v="0"/>
    <n v="450"/>
    <n v="535"/>
    <n v="415"/>
    <n v="0.52592258425205496"/>
    <n v="415"/>
    <n v="-1"/>
    <n v="-1"/>
    <n v="-1"/>
    <n v="-1"/>
    <n v="-1"/>
    <n v="-1"/>
    <n v="-1.1644000000000001"/>
    <n v="-1.2861"/>
    <n v="-0.75849999999999995"/>
    <n v="-0.2344"/>
    <n v="1.4386000000000001"/>
    <n v="100000"/>
    <x v="1"/>
    <x v="0"/>
    <n v="466.66666666666669"/>
  </r>
  <r>
    <n v="1161589"/>
    <x v="1"/>
    <d v="1993-07-27T00:00:00"/>
    <n v="78.67"/>
    <s v="state board"/>
    <n v="2009"/>
    <n v="73.599999999999994"/>
    <s v="cbse"/>
    <n v="66"/>
    <x v="1"/>
    <x v="0"/>
    <x v="4"/>
    <n v="61.42"/>
    <n v="66"/>
    <n v="0"/>
    <x v="1"/>
    <x v="1"/>
    <n v="685"/>
    <n v="435"/>
    <n v="560"/>
    <n v="0.59828069148683005"/>
    <n v="-1"/>
    <n v="-1"/>
    <n v="-1"/>
    <n v="407"/>
    <n v="-1"/>
    <n v="-1"/>
    <n v="-1"/>
    <n v="-0.58989999999999998"/>
    <n v="-0.28710000000000002"/>
    <n v="-0.87029999999999996"/>
    <n v="0.90659999999999996"/>
    <n v="-0.25109999999999999"/>
    <n v="420000"/>
    <x v="0"/>
    <x v="0"/>
    <n v="560"/>
  </r>
  <r>
    <n v="911856"/>
    <x v="1"/>
    <d v="1991-06-10T00:00:00"/>
    <n v="72"/>
    <s v="cbse"/>
    <n v="2009"/>
    <n v="68.400000000000006"/>
    <s v="cbse"/>
    <n v="51"/>
    <x v="1"/>
    <x v="0"/>
    <x v="5"/>
    <n v="67.84"/>
    <n v="51"/>
    <n v="0"/>
    <x v="1"/>
    <x v="1"/>
    <n v="650"/>
    <n v="470"/>
    <n v="680"/>
    <n v="0.99887610810285898"/>
    <n v="635"/>
    <n v="-1"/>
    <n v="653"/>
    <n v="-1"/>
    <n v="-1"/>
    <n v="-1"/>
    <n v="-1"/>
    <n v="-0.159"/>
    <n v="-0.1206"/>
    <n v="-0.14369999999999999"/>
    <n v="-1.6289"/>
    <n v="0.28889999999999999"/>
    <n v="315000"/>
    <x v="0"/>
    <x v="0"/>
    <n v="600"/>
  </r>
  <r>
    <n v="1274522"/>
    <x v="1"/>
    <d v="1992-03-31T00:00:00"/>
    <n v="70"/>
    <s v="icse"/>
    <n v="2010"/>
    <n v="65"/>
    <s v="cbse"/>
    <n v="1139"/>
    <x v="1"/>
    <x v="0"/>
    <x v="5"/>
    <n v="66"/>
    <n v="1139"/>
    <n v="0"/>
    <x v="11"/>
    <x v="1"/>
    <n v="405"/>
    <n v="470"/>
    <n v="545"/>
    <n v="-1"/>
    <n v="-1"/>
    <n v="-1"/>
    <n v="-1"/>
    <n v="-1"/>
    <n v="-1"/>
    <n v="-1"/>
    <n v="-1"/>
    <n v="0.41549999999999998"/>
    <n v="0.37890000000000001"/>
    <n v="-0.91220000000000001"/>
    <n v="-1.1217999999999999"/>
    <n v="-0.86080000000000001"/>
    <n v="325000"/>
    <x v="0"/>
    <x v="0"/>
    <n v="473.33333333333331"/>
  </r>
  <r>
    <n v="192918"/>
    <x v="1"/>
    <d v="1988-09-15T00:00:00"/>
    <n v="73.5"/>
    <s v="up board"/>
    <n v="2005"/>
    <n v="70.599999999999994"/>
    <s v="up board"/>
    <n v="893"/>
    <x v="1"/>
    <x v="0"/>
    <x v="7"/>
    <n v="68.95"/>
    <n v="893"/>
    <n v="0"/>
    <x v="1"/>
    <x v="2"/>
    <n v="485"/>
    <n v="375"/>
    <n v="585"/>
    <n v="0.81941652983588797"/>
    <n v="505"/>
    <n v="-1"/>
    <n v="-1"/>
    <n v="-1"/>
    <n v="-1"/>
    <n v="-1"/>
    <n v="-1"/>
    <n v="0.97370000000000001"/>
    <n v="-0.59130000000000005"/>
    <n v="-5.3699999999999998E-2"/>
    <n v="0.17979999999999999"/>
    <n v="2.8400000000000002E-2"/>
    <n v="645000"/>
    <x v="2"/>
    <x v="0"/>
    <n v="481.66666666666669"/>
  </r>
  <r>
    <n v="971540"/>
    <x v="0"/>
    <d v="1993-04-25T00:00:00"/>
    <n v="78"/>
    <s v="cbse"/>
    <n v="2010"/>
    <n v="80"/>
    <s v="state board"/>
    <n v="540"/>
    <x v="1"/>
    <x v="0"/>
    <x v="3"/>
    <n v="79"/>
    <n v="540"/>
    <n v="1"/>
    <x v="3"/>
    <x v="1"/>
    <n v="640"/>
    <n v="510"/>
    <n v="310"/>
    <n v="-1"/>
    <n v="465"/>
    <n v="-1"/>
    <n v="376"/>
    <n v="-1"/>
    <n v="-1"/>
    <n v="-1"/>
    <n v="-1"/>
    <n v="0.12820000000000001"/>
    <n v="1.3778999999999999"/>
    <n v="0.77849999999999997"/>
    <n v="-1.8824000000000001"/>
    <n v="-0.28589999999999999"/>
    <n v="105000"/>
    <x v="1"/>
    <x v="0"/>
    <n v="486.66666666666669"/>
  </r>
  <r>
    <n v="360290"/>
    <x v="0"/>
    <d v="1990-08-08T00:00:00"/>
    <n v="73.599999999999994"/>
    <n v="0"/>
    <n v="2008"/>
    <n v="62.66"/>
    <n v="0"/>
    <n v="11425"/>
    <x v="1"/>
    <x v="0"/>
    <x v="5"/>
    <n v="72.22"/>
    <n v="11425"/>
    <n v="1"/>
    <x v="9"/>
    <x v="3"/>
    <n v="415"/>
    <n v="385"/>
    <n v="365"/>
    <n v="0.79358061454850604"/>
    <n v="495"/>
    <n v="-1"/>
    <n v="-1"/>
    <n v="-1"/>
    <n v="-1"/>
    <n v="-1"/>
    <n v="-1"/>
    <n v="1.4374"/>
    <n v="0.96879999999999999"/>
    <n v="0.38169999999999998"/>
    <n v="0.88480000000000003"/>
    <n v="-5.0599999999999999E-2"/>
    <n v="400000"/>
    <x v="0"/>
    <x v="0"/>
    <n v="388.33333333333331"/>
  </r>
  <r>
    <n v="604570"/>
    <x v="1"/>
    <d v="1992-09-12T00:00:00"/>
    <n v="62.2"/>
    <s v="bihar board"/>
    <n v="2009"/>
    <n v="68.2"/>
    <s v="bihar board"/>
    <n v="272"/>
    <x v="1"/>
    <x v="0"/>
    <x v="6"/>
    <n v="60.12"/>
    <n v="272"/>
    <n v="0"/>
    <x v="4"/>
    <x v="0"/>
    <n v="545"/>
    <n v="450"/>
    <n v="340"/>
    <n v="0.69447932770846299"/>
    <n v="465"/>
    <n v="366"/>
    <n v="-1"/>
    <n v="-1"/>
    <n v="-1"/>
    <n v="-1"/>
    <n v="-1"/>
    <n v="0.27179999999999999"/>
    <n v="0.5454"/>
    <n v="0.93220000000000003"/>
    <n v="0.65300000000000002"/>
    <n v="-9.4299999999999995E-2"/>
    <n v="180000"/>
    <x v="1"/>
    <x v="0"/>
    <n v="445"/>
  </r>
  <r>
    <n v="308247"/>
    <x v="1"/>
    <d v="1989-10-03T00:00:00"/>
    <n v="67"/>
    <s v="cbse"/>
    <n v="2007"/>
    <n v="73"/>
    <s v="cbse"/>
    <n v="350"/>
    <x v="1"/>
    <x v="0"/>
    <x v="5"/>
    <n v="64.7"/>
    <n v="350"/>
    <n v="0"/>
    <x v="1"/>
    <x v="3"/>
    <n v="655"/>
    <n v="445"/>
    <n v="525"/>
    <n v="0.30840058286030803"/>
    <n v="355"/>
    <n v="-1"/>
    <n v="-1"/>
    <n v="-1"/>
    <n v="-1"/>
    <n v="-1"/>
    <n v="-1"/>
    <n v="-0.72640000000000005"/>
    <n v="1.4368000000000001"/>
    <n v="0.2366"/>
    <n v="0.29730000000000001"/>
    <n v="-0.44550000000000001"/>
    <n v="300000"/>
    <x v="0"/>
    <x v="0"/>
    <n v="541.66666666666663"/>
  </r>
  <r>
    <n v="224873"/>
    <x v="1"/>
    <d v="1990-03-15T00:00:00"/>
    <n v="89.6"/>
    <s v="karnataka state board"/>
    <n v="2008"/>
    <n v="67"/>
    <s v="karnataka pre-university board"/>
    <n v="5086"/>
    <x v="1"/>
    <x v="0"/>
    <x v="6"/>
    <n v="75.37"/>
    <n v="5086"/>
    <n v="0"/>
    <x v="9"/>
    <x v="3"/>
    <n v="615"/>
    <n v="595"/>
    <n v="554"/>
    <n v="0.99868024568168701"/>
    <n v="-1"/>
    <n v="566"/>
    <n v="-1"/>
    <n v="-1"/>
    <n v="-1"/>
    <n v="-1"/>
    <n v="-1"/>
    <n v="-1.6537999999999999"/>
    <n v="0.1888"/>
    <n v="-1.0697000000000001"/>
    <n v="0.4148"/>
    <n v="-0.28749999999999998"/>
    <n v="450000"/>
    <x v="0"/>
    <x v="0"/>
    <n v="588"/>
  </r>
  <r>
    <n v="1202809"/>
    <x v="0"/>
    <d v="1992-06-03T00:00:00"/>
    <n v="76"/>
    <s v="cbse"/>
    <n v="2010"/>
    <n v="72"/>
    <s v="state board"/>
    <n v="9141"/>
    <x v="1"/>
    <x v="0"/>
    <x v="5"/>
    <n v="70"/>
    <n v="9141"/>
    <n v="1"/>
    <x v="6"/>
    <x v="1"/>
    <n v="685"/>
    <n v="420"/>
    <n v="390"/>
    <n v="0.62264291584993803"/>
    <n v="445"/>
    <n v="-1"/>
    <n v="407"/>
    <n v="-1"/>
    <n v="-1"/>
    <n v="-1"/>
    <n v="-1"/>
    <n v="1.5644"/>
    <n v="0.71189999999999998"/>
    <n v="-0.4511"/>
    <n v="-1.2485999999999999"/>
    <n v="-1.4356"/>
    <n v="200000"/>
    <x v="1"/>
    <x v="0"/>
    <n v="498.33333333333331"/>
  </r>
  <r>
    <n v="812597"/>
    <x v="1"/>
    <d v="1990-12-26T00:00:00"/>
    <n v="61.2"/>
    <s v="cbse"/>
    <n v="2009"/>
    <n v="50"/>
    <s v="state board"/>
    <n v="6575"/>
    <x v="1"/>
    <x v="0"/>
    <x v="6"/>
    <n v="69.48"/>
    <n v="6575"/>
    <n v="1"/>
    <x v="9"/>
    <x v="0"/>
    <n v="535"/>
    <n v="555"/>
    <n v="530"/>
    <n v="0.78330353667029795"/>
    <n v="425"/>
    <n v="388"/>
    <n v="-1"/>
    <n v="-1"/>
    <n v="-1"/>
    <n v="-1"/>
    <n v="-1"/>
    <n v="1.4208000000000001"/>
    <n v="0.87839999999999996"/>
    <n v="1.2396"/>
    <n v="-0.4879"/>
    <n v="-0.66920000000000002"/>
    <n v="910000"/>
    <x v="2"/>
    <x v="0"/>
    <n v="540"/>
  </r>
  <r>
    <n v="530441"/>
    <x v="1"/>
    <d v="1989-01-14T00:00:00"/>
    <n v="54"/>
    <s v="cbse"/>
    <n v="2009"/>
    <n v="49"/>
    <s v="aligarh muslim university"/>
    <n v="11759"/>
    <x v="1"/>
    <x v="0"/>
    <x v="5"/>
    <n v="62"/>
    <n v="11759"/>
    <n v="0"/>
    <x v="14"/>
    <x v="0"/>
    <n v="510"/>
    <n v="390"/>
    <n v="265"/>
    <n v="0.21678548596901001"/>
    <n v="325"/>
    <n v="-1"/>
    <n v="-1"/>
    <n v="-1"/>
    <n v="-1"/>
    <n v="-1"/>
    <n v="-1"/>
    <n v="-1.1128"/>
    <n v="-0.59130000000000005"/>
    <n v="-1.2148000000000001"/>
    <n v="2.7355999999999998"/>
    <n v="0.34439999999999998"/>
    <n v="360000"/>
    <x v="0"/>
    <x v="0"/>
    <n v="388.33333333333331"/>
  </r>
  <r>
    <n v="326612"/>
    <x v="1"/>
    <d v="1990-09-15T00:00:00"/>
    <n v="87.6"/>
    <s v="mp board"/>
    <n v="2008"/>
    <n v="86.4"/>
    <s v="mp board"/>
    <n v="3879"/>
    <x v="1"/>
    <x v="0"/>
    <x v="7"/>
    <n v="73.12"/>
    <n v="3879"/>
    <n v="0"/>
    <x v="13"/>
    <x v="3"/>
    <n v="325"/>
    <n v="325"/>
    <n v="405"/>
    <n v="0.21678548596901001"/>
    <n v="325"/>
    <n v="-1"/>
    <n v="-1"/>
    <n v="-1"/>
    <n v="-1"/>
    <n v="-1"/>
    <n v="-1"/>
    <n v="-1.9629000000000001"/>
    <n v="-8.4199999999999997E-2"/>
    <n v="-0.59799999999999998"/>
    <n v="1.0023299999999999"/>
    <n v="-0.28749999999999998"/>
    <n v="160000"/>
    <x v="1"/>
    <x v="0"/>
    <n v="351.66666666666669"/>
  </r>
  <r>
    <n v="1154140"/>
    <x v="0"/>
    <d v="1992-05-16T00:00:00"/>
    <n v="72"/>
    <s v="state board"/>
    <n v="2009"/>
    <n v="72"/>
    <s v="state board"/>
    <n v="11877"/>
    <x v="1"/>
    <x v="0"/>
    <x v="6"/>
    <n v="68"/>
    <n v="11877"/>
    <n v="0"/>
    <x v="7"/>
    <x v="0"/>
    <n v="405"/>
    <n v="445"/>
    <n v="235"/>
    <n v="-1"/>
    <n v="255"/>
    <n v="-1"/>
    <n v="-1"/>
    <n v="-1"/>
    <n v="-1"/>
    <n v="-1"/>
    <n v="-1"/>
    <n v="-0.44629999999999997"/>
    <n v="-0.95309999999999995"/>
    <n v="-0.2974"/>
    <n v="0.39950000000000002"/>
    <n v="-0.66920000000000002"/>
    <n v="100000"/>
    <x v="1"/>
    <x v="0"/>
    <n v="361.66666666666669"/>
  </r>
  <r>
    <n v="1261348"/>
    <x v="1"/>
    <d v="1991-05-08T00:00:00"/>
    <n v="77"/>
    <s v="icse"/>
    <n v="2010"/>
    <n v="65"/>
    <s v="cbse"/>
    <n v="1995"/>
    <x v="1"/>
    <x v="0"/>
    <x v="5"/>
    <n v="57.25"/>
    <n v="1995"/>
    <n v="1"/>
    <x v="2"/>
    <x v="1"/>
    <n v="720"/>
    <n v="555"/>
    <n v="645"/>
    <n v="0.76567358123401097"/>
    <n v="485"/>
    <n v="-1"/>
    <n v="-1"/>
    <n v="-1"/>
    <n v="-1"/>
    <n v="-1"/>
    <n v="-1"/>
    <n v="-1.5952999999999999"/>
    <n v="-0.78659999999999997"/>
    <n v="-1.2196"/>
    <n v="-0.2344"/>
    <n v="-0.66920000000000002"/>
    <n v="250000"/>
    <x v="1"/>
    <x v="0"/>
    <n v="640"/>
  </r>
  <r>
    <n v="604529"/>
    <x v="1"/>
    <d v="1990-07-25T00:00:00"/>
    <n v="83"/>
    <s v="cbse"/>
    <n v="2007"/>
    <n v="78.8"/>
    <s v="cbse"/>
    <n v="49"/>
    <x v="0"/>
    <x v="0"/>
    <x v="6"/>
    <n v="71.14"/>
    <n v="49"/>
    <n v="0"/>
    <x v="1"/>
    <x v="3"/>
    <n v="675"/>
    <n v="620"/>
    <n v="795"/>
    <n v="0.37605958665154499"/>
    <n v="-1"/>
    <n v="300"/>
    <n v="-1"/>
    <n v="-1"/>
    <n v="-1"/>
    <n v="-1"/>
    <n v="-1"/>
    <n v="-0.159"/>
    <n v="-0.4536"/>
    <n v="0.31740000000000002"/>
    <n v="0.1459"/>
    <n v="-1.0524"/>
    <n v="450000"/>
    <x v="0"/>
    <x v="0"/>
    <n v="696.66666666666663"/>
  </r>
  <r>
    <n v="1039663"/>
    <x v="0"/>
    <d v="1990-12-08T00:00:00"/>
    <n v="74"/>
    <s v="state board"/>
    <n v="2009"/>
    <n v="75"/>
    <s v="state board"/>
    <n v="7500"/>
    <x v="1"/>
    <x v="0"/>
    <x v="5"/>
    <n v="75"/>
    <n v="7500"/>
    <n v="0"/>
    <x v="3"/>
    <x v="0"/>
    <n v="395"/>
    <n v="460"/>
    <n v="225"/>
    <n v="0.48674700843819302"/>
    <n v="545"/>
    <n v="-1"/>
    <n v="376"/>
    <n v="-1"/>
    <n v="-1"/>
    <n v="-1"/>
    <n v="-1"/>
    <n v="1.1335999999999999"/>
    <n v="-0.28710000000000002"/>
    <n v="0.13569999999999999"/>
    <n v="-0.61470000000000002"/>
    <n v="1.4003000000000001"/>
    <n v="300000"/>
    <x v="0"/>
    <x v="0"/>
    <n v="360"/>
  </r>
  <r>
    <n v="530381"/>
    <x v="1"/>
    <d v="1991-08-22T00:00:00"/>
    <n v="81.2"/>
    <s v="icse"/>
    <n v="2009"/>
    <n v="85.1"/>
    <s v="icse"/>
    <n v="11759"/>
    <x v="1"/>
    <x v="0"/>
    <x v="6"/>
    <n v="85.1"/>
    <n v="11759"/>
    <n v="0"/>
    <x v="14"/>
    <x v="0"/>
    <n v="590"/>
    <n v="610"/>
    <n v="590"/>
    <n v="0.82466640067133201"/>
    <n v="-1"/>
    <n v="400"/>
    <n v="-1"/>
    <n v="-1"/>
    <n v="-1"/>
    <n v="446"/>
    <n v="-1"/>
    <n v="-0.57189999999999996"/>
    <n v="3.2800000000000003E-2"/>
    <n v="-0.81569999999999998"/>
    <n v="0.4148"/>
    <n v="-0.60350000000000004"/>
    <n v="370000"/>
    <x v="0"/>
    <x v="0"/>
    <n v="596.66666666666663"/>
  </r>
  <r>
    <n v="836781"/>
    <x v="1"/>
    <d v="1989-11-26T00:00:00"/>
    <n v="79"/>
    <s v="state board"/>
    <n v="2008"/>
    <n v="76.400000000000006"/>
    <s v="state board"/>
    <n v="11583"/>
    <x v="1"/>
    <x v="0"/>
    <x v="6"/>
    <n v="65"/>
    <n v="11583"/>
    <n v="0"/>
    <x v="2"/>
    <x v="3"/>
    <n v="605"/>
    <n v="510"/>
    <n v="515"/>
    <n v="-1"/>
    <n v="345"/>
    <n v="-1"/>
    <n v="346"/>
    <n v="-1"/>
    <n v="-1"/>
    <n v="-1"/>
    <n v="-1"/>
    <n v="1.7081"/>
    <n v="0.87839999999999996"/>
    <n v="1.5469999999999999"/>
    <n v="-1.6289"/>
    <n v="-9.4299999999999995E-2"/>
    <n v="310000"/>
    <x v="0"/>
    <x v="0"/>
    <n v="543.33333333333337"/>
  </r>
  <r>
    <n v="995603"/>
    <x v="1"/>
    <d v="1990-09-14T00:00:00"/>
    <n v="72.5"/>
    <s v="state board"/>
    <n v="2009"/>
    <n v="85.9"/>
    <s v="state board"/>
    <n v="16151"/>
    <x v="1"/>
    <x v="0"/>
    <x v="6"/>
    <n v="72.239999999999995"/>
    <n v="16151"/>
    <n v="0"/>
    <x v="7"/>
    <x v="0"/>
    <n v="395"/>
    <n v="420"/>
    <n v="535"/>
    <n v="-1"/>
    <n v="535"/>
    <n v="-1"/>
    <n v="376"/>
    <n v="-1"/>
    <n v="-1"/>
    <n v="-1"/>
    <n v="-1"/>
    <n v="0.70269999999999999"/>
    <n v="1.0448999999999999"/>
    <n v="0.16370000000000001"/>
    <n v="-0.61470000000000002"/>
    <n v="0.28889999999999999"/>
    <n v="240000"/>
    <x v="1"/>
    <x v="0"/>
    <n v="450"/>
  </r>
  <r>
    <n v="1152409"/>
    <x v="0"/>
    <d v="1991-06-22T00:00:00"/>
    <n v="79"/>
    <s v="state board"/>
    <n v="2009"/>
    <n v="75.69"/>
    <s v="state board"/>
    <n v="2177"/>
    <x v="0"/>
    <x v="0"/>
    <x v="5"/>
    <n v="67.599999999999994"/>
    <n v="2177"/>
    <n v="0"/>
    <x v="12"/>
    <x v="0"/>
    <n v="510"/>
    <n v="545"/>
    <n v="570"/>
    <n v="0.48674700843819302"/>
    <n v="555"/>
    <n v="-1"/>
    <n v="376"/>
    <n v="-1"/>
    <n v="-1"/>
    <n v="-1"/>
    <n v="-1"/>
    <n v="0.41549999999999998"/>
    <n v="1.2114"/>
    <n v="0.31740000000000002"/>
    <n v="1.9199999999999998E-2"/>
    <n v="1.6302000000000001"/>
    <n v="180000"/>
    <x v="1"/>
    <x v="0"/>
    <n v="541.66666666666663"/>
  </r>
  <r>
    <n v="329402"/>
    <x v="0"/>
    <d v="1991-05-18T00:00:00"/>
    <n v="80.33"/>
    <s v="ssc"/>
    <n v="2008"/>
    <n v="86.9"/>
    <s v="board of intermediate"/>
    <n v="11656"/>
    <x v="1"/>
    <x v="0"/>
    <x v="7"/>
    <n v="71.02"/>
    <n v="11656"/>
    <n v="0"/>
    <x v="7"/>
    <x v="3"/>
    <n v="365"/>
    <n v="515"/>
    <n v="375"/>
    <n v="0.88412251159373501"/>
    <n v="535"/>
    <n v="-1"/>
    <n v="-1"/>
    <n v="-1"/>
    <n v="-1"/>
    <n v="-1"/>
    <n v="-1"/>
    <n v="0.51"/>
    <n v="0.61780000000000002"/>
    <n v="-0.27139999999999997"/>
    <n v="-0.87780000000000002"/>
    <n v="2.8400000000000002E-2"/>
    <n v="265000"/>
    <x v="1"/>
    <x v="0"/>
    <n v="418.33333333333331"/>
  </r>
  <r>
    <n v="599393"/>
    <x v="1"/>
    <d v="1991-11-06T00:00:00"/>
    <n v="86.6"/>
    <s v="cbse"/>
    <n v="2009"/>
    <n v="80.900000000000006"/>
    <s v="state board"/>
    <n v="830"/>
    <x v="1"/>
    <x v="0"/>
    <x v="5"/>
    <n v="76.599999999999994"/>
    <n v="830"/>
    <n v="1"/>
    <x v="3"/>
    <x v="0"/>
    <n v="570"/>
    <n v="510"/>
    <n v="635"/>
    <n v="0.88412251159373501"/>
    <n v="535"/>
    <n v="-1"/>
    <n v="-1"/>
    <n v="-1"/>
    <n v="-1"/>
    <n v="-1"/>
    <n v="-1"/>
    <n v="0.99"/>
    <n v="1.5444"/>
    <n v="-0.14369999999999999"/>
    <n v="-1.7556"/>
    <n v="0.86370000000000002"/>
    <n v="350000"/>
    <x v="0"/>
    <x v="0"/>
    <n v="571.66666666666663"/>
  </r>
  <r>
    <n v="967009"/>
    <x v="1"/>
    <d v="1991-10-15T00:00:00"/>
    <n v="84.16"/>
    <s v="cbse"/>
    <n v="2010"/>
    <n v="73.400000000000006"/>
    <s v="cbse"/>
    <n v="903"/>
    <x v="1"/>
    <x v="0"/>
    <x v="4"/>
    <n v="73.3"/>
    <n v="903"/>
    <n v="0"/>
    <x v="1"/>
    <x v="1"/>
    <n v="510"/>
    <n v="475"/>
    <n v="545"/>
    <n v="0.97706646714165302"/>
    <n v="-1"/>
    <n v="-1"/>
    <n v="-1"/>
    <n v="561"/>
    <n v="-1"/>
    <n v="-1"/>
    <n v="-1"/>
    <n v="-1.54E-2"/>
    <n v="-0.62009999999999998"/>
    <n v="0.31740000000000002"/>
    <n v="1.9207000000000001"/>
    <n v="-9.4299999999999995E-2"/>
    <n v="280000"/>
    <x v="1"/>
    <x v="0"/>
    <n v="510"/>
  </r>
  <r>
    <n v="284534"/>
    <x v="1"/>
    <d v="1989-05-10T00:00:00"/>
    <n v="76"/>
    <s v="cbse"/>
    <n v="2007"/>
    <n v="74"/>
    <s v="cbse"/>
    <n v="3649"/>
    <x v="1"/>
    <x v="0"/>
    <x v="7"/>
    <n v="71.48"/>
    <n v="3649"/>
    <n v="1"/>
    <x v="9"/>
    <x v="2"/>
    <n v="395"/>
    <n v="385"/>
    <n v="315"/>
    <n v="0.24545565999982899"/>
    <n v="335"/>
    <n v="-1"/>
    <n v="-1"/>
    <n v="-1"/>
    <n v="-1"/>
    <n v="-1"/>
    <n v="-1"/>
    <n v="0.66459999999999997"/>
    <n v="0.50080000000000002"/>
    <n v="0.67200000000000004"/>
    <n v="-0.99529999999999996"/>
    <n v="0.50239999999999996"/>
    <n v="210000"/>
    <x v="1"/>
    <x v="0"/>
    <n v="365"/>
  </r>
  <r>
    <n v="296790"/>
    <x v="1"/>
    <d v="1988-05-07T00:00:00"/>
    <n v="74.400000000000006"/>
    <s v="cbse"/>
    <n v="2006"/>
    <n v="69.900000000000006"/>
    <s v="cbse"/>
    <n v="1920"/>
    <x v="1"/>
    <x v="0"/>
    <x v="7"/>
    <n v="63"/>
    <n v="1920"/>
    <n v="0"/>
    <x v="1"/>
    <x v="2"/>
    <n v="495"/>
    <n v="585"/>
    <n v="545"/>
    <n v="0.45087658448345103"/>
    <n v="395"/>
    <n v="-1"/>
    <n v="-1"/>
    <n v="-1"/>
    <n v="-1"/>
    <n v="-1"/>
    <n v="-1"/>
    <n v="4.6399999999999997E-2"/>
    <n v="1.1248"/>
    <n v="0.67200000000000004"/>
    <n v="0.29730000000000001"/>
    <n v="0.34439999999999998"/>
    <n v="230000"/>
    <x v="1"/>
    <x v="0"/>
    <n v="541.66666666666663"/>
  </r>
  <r>
    <n v="604361"/>
    <x v="1"/>
    <d v="1989-12-28T00:00:00"/>
    <n v="71.2"/>
    <s v="cbse"/>
    <n v="2008"/>
    <n v="63.4"/>
    <s v="cbse"/>
    <n v="6920"/>
    <x v="0"/>
    <x v="0"/>
    <x v="5"/>
    <n v="70.83"/>
    <n v="6920"/>
    <n v="1"/>
    <x v="0"/>
    <x v="0"/>
    <n v="520"/>
    <n v="425"/>
    <n v="485"/>
    <n v="0.563267823666597"/>
    <n v="425"/>
    <n v="-1"/>
    <n v="-1"/>
    <n v="-1"/>
    <n v="-1"/>
    <n v="-1"/>
    <n v="-1"/>
    <n v="-0.87719999999999998"/>
    <n v="4.5900000000000003E-2"/>
    <n v="0.62480000000000002"/>
    <n v="1.794"/>
    <n v="-0.28589999999999999"/>
    <n v="350000"/>
    <x v="0"/>
    <x v="0"/>
    <n v="476.66666666666669"/>
  </r>
  <r>
    <n v="1259599"/>
    <x v="1"/>
    <d v="1993-07-30T00:00:00"/>
    <n v="73.37"/>
    <s v="state board"/>
    <n v="2010"/>
    <n v="61.57"/>
    <s v="state board"/>
    <n v="11659"/>
    <x v="1"/>
    <x v="0"/>
    <x v="1"/>
    <n v="76"/>
    <n v="11659"/>
    <n v="1"/>
    <x v="3"/>
    <x v="1"/>
    <n v="545"/>
    <n v="445"/>
    <n v="510"/>
    <n v="0.35653648772447499"/>
    <n v="345"/>
    <n v="-1"/>
    <n v="346"/>
    <n v="-1"/>
    <n v="-1"/>
    <n v="-1"/>
    <n v="-1"/>
    <n v="0.84630000000000005"/>
    <n v="0.21240000000000001"/>
    <n v="0.01"/>
    <n v="0.39950000000000002"/>
    <n v="0.28889999999999999"/>
    <n v="100000"/>
    <x v="1"/>
    <x v="0"/>
    <n v="500"/>
  </r>
  <r>
    <n v="262440"/>
    <x v="1"/>
    <d v="1988-02-07T00:00:00"/>
    <n v="78"/>
    <s v="icse"/>
    <n v="2006"/>
    <n v="83"/>
    <s v="isc"/>
    <n v="8637"/>
    <x v="0"/>
    <x v="0"/>
    <x v="7"/>
    <n v="81.8"/>
    <n v="8637"/>
    <n v="0"/>
    <x v="20"/>
    <x v="2"/>
    <n v="715"/>
    <n v="535"/>
    <n v="635"/>
    <n v="0.99546471863086505"/>
    <n v="685"/>
    <n v="-1"/>
    <n v="-1"/>
    <n v="-1"/>
    <n v="-1"/>
    <n v="-1"/>
    <n v="-1"/>
    <n v="-0.57189999999999996"/>
    <n v="0.96879999999999999"/>
    <n v="0.67200000000000004"/>
    <n v="-0.52529999999999999"/>
    <n v="-0.60350000000000004"/>
    <n v="460000"/>
    <x v="0"/>
    <x v="0"/>
    <n v="628.33333333333337"/>
  </r>
  <r>
    <n v="295554"/>
    <x v="1"/>
    <d v="1989-06-12T00:00:00"/>
    <n v="83.2"/>
    <s v="maharashtra state board"/>
    <n v="2007"/>
    <n v="80.33"/>
    <s v="maharashtra state board"/>
    <n v="127"/>
    <x v="1"/>
    <x v="0"/>
    <x v="5"/>
    <n v="63"/>
    <n v="127"/>
    <n v="0"/>
    <x v="2"/>
    <x v="2"/>
    <n v="615"/>
    <n v="595"/>
    <n v="565"/>
    <n v="0.67074315143312702"/>
    <n v="455"/>
    <n v="-1"/>
    <n v="-1"/>
    <n v="-1"/>
    <n v="-1"/>
    <n v="-1"/>
    <n v="-1"/>
    <n v="-1.4992000000000001"/>
    <n v="3.2800000000000003E-2"/>
    <n v="-0.1988"/>
    <n v="0.17979999999999999"/>
    <n v="2.8400000000000002E-2"/>
    <n v="450000"/>
    <x v="0"/>
    <x v="0"/>
    <n v="591.66666666666663"/>
  </r>
  <r>
    <n v="644914"/>
    <x v="0"/>
    <d v="1993-06-05T00:00:00"/>
    <n v="78"/>
    <s v="state board"/>
    <n v="2008"/>
    <n v="71"/>
    <s v="state board"/>
    <n v="6835"/>
    <x v="1"/>
    <x v="0"/>
    <x v="4"/>
    <n v="73.5"/>
    <n v="6835"/>
    <n v="0"/>
    <x v="1"/>
    <x v="0"/>
    <n v="335"/>
    <n v="520"/>
    <n v="430"/>
    <n v="0.535862819499896"/>
    <n v="-1"/>
    <n v="-1"/>
    <n v="-1"/>
    <n v="393"/>
    <n v="-1"/>
    <n v="-1"/>
    <n v="-1"/>
    <n v="0.84630000000000005"/>
    <n v="0.21240000000000001"/>
    <n v="-0.6048"/>
    <n v="-0.86819999999999997"/>
    <n v="0.28889999999999999"/>
    <n v="250000"/>
    <x v="1"/>
    <x v="0"/>
    <n v="428.33333333333331"/>
  </r>
  <r>
    <n v="1245332"/>
    <x v="1"/>
    <d v="1991-08-15T00:00:00"/>
    <n v="70"/>
    <s v="cbse"/>
    <n v="2008"/>
    <n v="60"/>
    <s v="cbse"/>
    <n v="51"/>
    <x v="1"/>
    <x v="2"/>
    <x v="8"/>
    <n v="70"/>
    <n v="51"/>
    <n v="0"/>
    <x v="1"/>
    <x v="5"/>
    <n v="440"/>
    <n v="395"/>
    <n v="440"/>
    <n v="0.73579570922465598"/>
    <n v="475"/>
    <n v="-1"/>
    <n v="-1"/>
    <n v="-1"/>
    <n v="-1"/>
    <n v="-1"/>
    <n v="-1"/>
    <n v="1.5644"/>
    <n v="1.7109000000000001"/>
    <n v="-0.6048"/>
    <n v="-1.8824000000000001"/>
    <n v="0.48049999999999998"/>
    <n v="160000"/>
    <x v="1"/>
    <x v="0"/>
    <n v="425"/>
  </r>
  <r>
    <n v="792999"/>
    <x v="0"/>
    <d v="1991-02-09T00:00:00"/>
    <n v="84.4"/>
    <s v="cbse"/>
    <n v="2009"/>
    <n v="67.400000000000006"/>
    <s v="cbse"/>
    <n v="7376"/>
    <x v="1"/>
    <x v="0"/>
    <x v="12"/>
    <n v="67.599999999999994"/>
    <n v="7376"/>
    <n v="0"/>
    <x v="1"/>
    <x v="0"/>
    <n v="625"/>
    <n v="620"/>
    <n v="635"/>
    <n v="0.55738950564608802"/>
    <n v="445"/>
    <n v="-1"/>
    <n v="-1"/>
    <n v="-1"/>
    <n v="420"/>
    <n v="-1"/>
    <n v="-1"/>
    <n v="1.4208000000000001"/>
    <n v="1.3778999999999999"/>
    <n v="0.16370000000000001"/>
    <n v="-0.2344"/>
    <n v="0.48049999999999998"/>
    <n v="180000"/>
    <x v="1"/>
    <x v="0"/>
    <n v="626.66666666666663"/>
  </r>
  <r>
    <n v="308245"/>
    <x v="1"/>
    <d v="1990-05-01T00:00:00"/>
    <n v="79.5"/>
    <s v="up board"/>
    <n v="2007"/>
    <n v="77.8"/>
    <s v="up board"/>
    <n v="350"/>
    <x v="1"/>
    <x v="0"/>
    <x v="5"/>
    <n v="69.88"/>
    <n v="350"/>
    <n v="0"/>
    <x v="1"/>
    <x v="3"/>
    <n v="535"/>
    <n v="404"/>
    <n v="535"/>
    <n v="0.67074315143312702"/>
    <n v="455"/>
    <n v="-1"/>
    <n v="-1"/>
    <n v="-1"/>
    <n v="-1"/>
    <n v="-1"/>
    <n v="-1"/>
    <n v="-0.88099999999999901"/>
    <n v="0.3448"/>
    <n v="-5.3699999999999998E-2"/>
    <n v="-0.52529999999999999"/>
    <n v="0.81830000000000003"/>
    <n v="350000"/>
    <x v="0"/>
    <x v="0"/>
    <n v="491.33333333333331"/>
  </r>
  <r>
    <n v="230785"/>
    <x v="0"/>
    <d v="1990-09-09T00:00:00"/>
    <n v="85.67"/>
    <s v="latur board"/>
    <n v="2007"/>
    <n v="75.67"/>
    <s v="latur board"/>
    <n v="974"/>
    <x v="1"/>
    <x v="0"/>
    <x v="7"/>
    <n v="66.67"/>
    <n v="974"/>
    <n v="0"/>
    <x v="2"/>
    <x v="2"/>
    <n v="464"/>
    <n v="475"/>
    <n v="445"/>
    <n v="0.73579570922465598"/>
    <n v="475"/>
    <n v="-1"/>
    <n v="-1"/>
    <n v="-1"/>
    <n v="-1"/>
    <n v="-1"/>
    <n v="-1"/>
    <n v="0.51"/>
    <n v="0.1888"/>
    <n v="-0.34399999999999997"/>
    <n v="6.2300000000000001E-2"/>
    <n v="0.34439999999999998"/>
    <n v="250000"/>
    <x v="1"/>
    <x v="0"/>
    <n v="461.33333333333331"/>
  </r>
  <r>
    <n v="914135"/>
    <x v="1"/>
    <d v="1992-01-25T00:00:00"/>
    <n v="89"/>
    <s v="cbse"/>
    <n v="2010"/>
    <n v="89.6"/>
    <s v="cbse"/>
    <n v="51"/>
    <x v="1"/>
    <x v="0"/>
    <x v="12"/>
    <n v="73.33"/>
    <n v="51"/>
    <n v="0"/>
    <x v="1"/>
    <x v="1"/>
    <n v="605"/>
    <n v="570"/>
    <n v="635"/>
    <n v="0.83762072571425705"/>
    <n v="-1"/>
    <n v="-1"/>
    <n v="-1"/>
    <n v="-1"/>
    <n v="500"/>
    <n v="-1"/>
    <n v="-1"/>
    <n v="0.27179999999999999"/>
    <n v="-1.4525999999999999"/>
    <n v="-2.1417999999999999"/>
    <n v="0.39950000000000002"/>
    <n v="-0.66920000000000002"/>
    <n v="310000"/>
    <x v="0"/>
    <x v="0"/>
    <n v="603.33333333333337"/>
  </r>
  <r>
    <n v="1072371"/>
    <x v="1"/>
    <d v="1991-06-03T00:00:00"/>
    <n v="78.66"/>
    <s v="cbse"/>
    <n v="2009"/>
    <n v="64.88"/>
    <s v="cbse"/>
    <n v="11025"/>
    <x v="1"/>
    <x v="0"/>
    <x v="1"/>
    <n v="73"/>
    <n v="11025"/>
    <n v="0"/>
    <x v="1"/>
    <x v="0"/>
    <n v="500"/>
    <n v="495"/>
    <n v="485"/>
    <n v="0.23780283983757"/>
    <n v="345"/>
    <n v="-1"/>
    <n v="315"/>
    <n v="-1"/>
    <n v="-1"/>
    <n v="-1"/>
    <n v="-1"/>
    <n v="0.12820000000000001"/>
    <n v="0.21240000000000001"/>
    <n v="0.47110000000000002"/>
    <n v="1.9199999999999998E-2"/>
    <n v="1.2470000000000001"/>
    <n v="240000"/>
    <x v="1"/>
    <x v="0"/>
    <n v="493.33333333333331"/>
  </r>
  <r>
    <n v="822635"/>
    <x v="1"/>
    <d v="1991-03-04T00:00:00"/>
    <n v="94"/>
    <s v="state board"/>
    <n v="2010"/>
    <n v="86"/>
    <s v="state board"/>
    <n v="272"/>
    <x v="1"/>
    <x v="0"/>
    <x v="4"/>
    <n v="82"/>
    <n v="272"/>
    <n v="0"/>
    <x v="4"/>
    <x v="1"/>
    <n v="615"/>
    <n v="495"/>
    <n v="500"/>
    <n v="0.59828069148683005"/>
    <n v="365"/>
    <n v="-1"/>
    <n v="-1"/>
    <n v="407"/>
    <n v="-1"/>
    <n v="-1"/>
    <n v="-1"/>
    <n v="0.99"/>
    <n v="4.5900000000000003E-2"/>
    <n v="-0.6048"/>
    <n v="-0.995"/>
    <n v="-0.28589999999999999"/>
    <n v="200000"/>
    <x v="1"/>
    <x v="0"/>
    <n v="536.66666666666663"/>
  </r>
  <r>
    <n v="625984"/>
    <x v="0"/>
    <d v="1991-12-03T00:00:00"/>
    <n v="79.599999999999994"/>
    <s v="icse"/>
    <n v="2009"/>
    <n v="67.599999999999994"/>
    <s v="icse"/>
    <n v="5690"/>
    <x v="1"/>
    <x v="0"/>
    <x v="7"/>
    <n v="71.2"/>
    <n v="5690"/>
    <n v="0"/>
    <x v="1"/>
    <x v="0"/>
    <n v="625"/>
    <n v="460"/>
    <n v="575"/>
    <n v="0.79358061454850604"/>
    <n v="495"/>
    <n v="-1"/>
    <n v="-1"/>
    <n v="-1"/>
    <n v="-1"/>
    <n v="-1"/>
    <n v="-1"/>
    <n v="0.70269999999999999"/>
    <n v="1.5444"/>
    <n v="0.16370000000000001"/>
    <n v="-0.74150000000000005"/>
    <n v="0.86370000000000002"/>
    <n v="210000"/>
    <x v="1"/>
    <x v="0"/>
    <n v="553.33333333333337"/>
  </r>
  <r>
    <n v="536517"/>
    <x v="0"/>
    <d v="1990-01-17T00:00:00"/>
    <n v="69.540000000000006"/>
    <s v="icse"/>
    <n v="2008"/>
    <n v="64.430000000000007"/>
    <s v="isc"/>
    <n v="4501"/>
    <x v="1"/>
    <x v="0"/>
    <x v="5"/>
    <n v="63"/>
    <n v="4501"/>
    <n v="0"/>
    <x v="1"/>
    <x v="3"/>
    <n v="485"/>
    <n v="520"/>
    <n v="355"/>
    <n v="0.30840058286030803"/>
    <n v="355"/>
    <n v="-1"/>
    <n v="-1"/>
    <n v="-1"/>
    <n v="-1"/>
    <n v="-1"/>
    <n v="-1"/>
    <n v="1.7464999999999999"/>
    <n v="1.9048"/>
    <n v="0.67200000000000004"/>
    <n v="-0.29020000000000001"/>
    <n v="1.2527999999999999"/>
    <n v="350000"/>
    <x v="0"/>
    <x v="0"/>
    <n v="453.33333333333331"/>
  </r>
  <r>
    <n v="344387"/>
    <x v="1"/>
    <d v="1988-08-22T00:00:00"/>
    <n v="80.8"/>
    <s v="cbse"/>
    <n v="2006"/>
    <n v="62.2"/>
    <s v="cbse"/>
    <n v="48"/>
    <x v="0"/>
    <x v="0"/>
    <x v="1"/>
    <n v="73.12"/>
    <n v="48"/>
    <n v="1"/>
    <x v="0"/>
    <x v="3"/>
    <n v="445"/>
    <n v="485"/>
    <n v="545"/>
    <n v="0.79358061454850604"/>
    <n v="495"/>
    <n v="-1"/>
    <n v="-1"/>
    <n v="-1"/>
    <n v="-1"/>
    <n v="-1"/>
    <n v="-1"/>
    <n v="1.2056"/>
    <n v="1.9048"/>
    <n v="-0.77939999999999998"/>
    <n v="-1.4946699999999999"/>
    <n v="-0.44550000000000001"/>
    <n v="300000"/>
    <x v="0"/>
    <x v="0"/>
    <n v="491.66666666666669"/>
  </r>
  <r>
    <n v="1218578"/>
    <x v="0"/>
    <d v="1991-03-02T00:00:00"/>
    <n v="81"/>
    <s v="cbse"/>
    <n v="2009"/>
    <n v="77.8"/>
    <s v="cbse"/>
    <n v="11942"/>
    <x v="1"/>
    <x v="0"/>
    <x v="6"/>
    <n v="65.349999999999994"/>
    <n v="11942"/>
    <n v="0"/>
    <x v="1"/>
    <x v="1"/>
    <n v="535"/>
    <n v="510"/>
    <n v="390"/>
    <n v="0.207392169717661"/>
    <n v="-1"/>
    <n v="260"/>
    <n v="-1"/>
    <n v="-1"/>
    <n v="-1"/>
    <n v="260"/>
    <n v="-1"/>
    <n v="-1.1644000000000001"/>
    <n v="-0.95309999999999995"/>
    <n v="0.01"/>
    <n v="-0.74150000000000005"/>
    <n v="-0.86080000000000001"/>
    <n v="145000"/>
    <x v="1"/>
    <x v="0"/>
    <n v="478.33333333333331"/>
  </r>
  <r>
    <n v="257095"/>
    <x v="1"/>
    <d v="1981-05-06T00:00:00"/>
    <n v="58.9"/>
    <n v="0"/>
    <n v="1998"/>
    <n v="65.25"/>
    <n v="0"/>
    <n v="3492"/>
    <x v="1"/>
    <x v="2"/>
    <x v="8"/>
    <n v="71.7"/>
    <n v="3492"/>
    <n v="0"/>
    <x v="3"/>
    <x v="4"/>
    <n v="345"/>
    <n v="335"/>
    <n v="405"/>
    <n v="0.14325654103219601"/>
    <n v="295"/>
    <n v="-1"/>
    <n v="-1"/>
    <n v="-1"/>
    <n v="-1"/>
    <n v="-1"/>
    <n v="-1"/>
    <n v="-1.3447"/>
    <n v="-1.2153"/>
    <n v="1.1073999999999999"/>
    <n v="6.2300000000000001E-2"/>
    <n v="0.6603"/>
    <n v="110000"/>
    <x v="1"/>
    <x v="0"/>
    <n v="361.66666666666669"/>
  </r>
  <r>
    <n v="758478"/>
    <x v="1"/>
    <d v="1991-07-02T00:00:00"/>
    <n v="80"/>
    <s v="cbse"/>
    <n v="2008"/>
    <n v="60"/>
    <s v="cbse"/>
    <n v="12022"/>
    <x v="1"/>
    <x v="0"/>
    <x v="1"/>
    <n v="61"/>
    <n v="12022"/>
    <n v="0"/>
    <x v="14"/>
    <x v="0"/>
    <n v="530"/>
    <n v="425"/>
    <n v="370"/>
    <n v="0.48674700843819302"/>
    <n v="345"/>
    <n v="-1"/>
    <n v="376"/>
    <n v="-1"/>
    <n v="-1"/>
    <n v="-1"/>
    <n v="-1"/>
    <n v="-0.30270000000000002"/>
    <n v="-0.78659999999999997"/>
    <n v="0.47110000000000002"/>
    <n v="0.1459"/>
    <n v="-1.4356"/>
    <n v="300000"/>
    <x v="0"/>
    <x v="0"/>
    <n v="441.66666666666669"/>
  </r>
  <r>
    <n v="34238"/>
    <x v="1"/>
    <d v="1986-02-09T00:00:00"/>
    <n v="60"/>
    <s v="up board"/>
    <n v="2005"/>
    <n v="71"/>
    <s v="up board"/>
    <n v="285"/>
    <x v="0"/>
    <x v="0"/>
    <x v="4"/>
    <n v="73.400000000000006"/>
    <n v="285"/>
    <n v="0"/>
    <x v="4"/>
    <x v="4"/>
    <n v="555"/>
    <n v="515"/>
    <n v="635"/>
    <n v="-1"/>
    <n v="125"/>
    <n v="333"/>
    <n v="-1"/>
    <n v="-1"/>
    <n v="-1"/>
    <n v="-1"/>
    <n v="-1"/>
    <n v="-0.26279999999999998"/>
    <n v="3.2800000000000003E-2"/>
    <n v="-0.1988"/>
    <n v="-0.99529999999999996"/>
    <n v="0.34439999999999998"/>
    <n v="570000"/>
    <x v="0"/>
    <x v="0"/>
    <n v="568.33333333333337"/>
  </r>
  <r>
    <n v="505974"/>
    <x v="0"/>
    <d v="1991-03-14T00:00:00"/>
    <n v="83.2"/>
    <s v="cbse"/>
    <n v="2008"/>
    <n v="71.8"/>
    <s v="cbse"/>
    <n v="165"/>
    <x v="1"/>
    <x v="0"/>
    <x v="7"/>
    <n v="76.180000000000007"/>
    <n v="165"/>
    <n v="1"/>
    <x v="12"/>
    <x v="3"/>
    <n v="510"/>
    <n v="665"/>
    <n v="635"/>
    <n v="0.79358061454850604"/>
    <n v="495"/>
    <n v="-1"/>
    <n v="-1"/>
    <n v="-1"/>
    <n v="-1"/>
    <n v="-1"/>
    <n v="-1"/>
    <n v="-1.1128"/>
    <n v="3.2800000000000003E-2"/>
    <n v="-0.92449999999999999"/>
    <n v="0.62039999999999995"/>
    <n v="-0.9194"/>
    <n v="300000"/>
    <x v="0"/>
    <x v="0"/>
    <n v="603.33333333333337"/>
  </r>
  <r>
    <n v="374948"/>
    <x v="0"/>
    <d v="1990-09-08T00:00:00"/>
    <n v="86"/>
    <s v="cbse"/>
    <n v="2008"/>
    <n v="80"/>
    <s v="cbse"/>
    <n v="9774"/>
    <x v="1"/>
    <x v="0"/>
    <x v="12"/>
    <n v="80.7"/>
    <n v="9774"/>
    <n v="1"/>
    <x v="6"/>
    <x v="3"/>
    <n v="475"/>
    <n v="445"/>
    <n v="425"/>
    <n v="0.53838689298509601"/>
    <n v="-1"/>
    <n v="333"/>
    <n v="-1"/>
    <n v="-1"/>
    <n v="-1"/>
    <n v="-1"/>
    <n v="-1"/>
    <n v="-1.6923999999999999"/>
    <n v="-0.90329999999999999"/>
    <n v="-0.77939999999999998"/>
    <n v="0.79669999999999996"/>
    <n v="-1.2354000000000001"/>
    <n v="205000"/>
    <x v="1"/>
    <x v="0"/>
    <n v="448.33333333333331"/>
  </r>
  <r>
    <n v="1297773"/>
    <x v="1"/>
    <d v="1990-03-14T00:00:00"/>
    <n v="76.400000000000006"/>
    <s v="state board"/>
    <n v="2007"/>
    <n v="68.8"/>
    <s v="state board"/>
    <n v="6982"/>
    <x v="1"/>
    <x v="0"/>
    <x v="6"/>
    <n v="80.2"/>
    <n v="6982"/>
    <n v="1"/>
    <x v="9"/>
    <x v="1"/>
    <n v="665"/>
    <n v="615"/>
    <n v="605"/>
    <n v="-1"/>
    <n v="515"/>
    <n v="-1"/>
    <n v="-1"/>
    <n v="-1"/>
    <n v="-1"/>
    <n v="-1"/>
    <n v="-1"/>
    <n v="0.12820000000000001"/>
    <n v="-0.4536"/>
    <n v="-1.0659000000000001"/>
    <n v="-0.995"/>
    <n v="0.28889999999999999"/>
    <n v="325000"/>
    <x v="0"/>
    <x v="0"/>
    <n v="628.33333333333337"/>
  </r>
  <r>
    <n v="121780"/>
    <x v="0"/>
    <d v="1989-05-18T00:00:00"/>
    <n v="92"/>
    <n v="0"/>
    <n v="2007"/>
    <n v="86.29"/>
    <n v="0"/>
    <n v="1294"/>
    <x v="1"/>
    <x v="0"/>
    <x v="6"/>
    <n v="77.14"/>
    <n v="1294"/>
    <n v="0"/>
    <x v="3"/>
    <x v="4"/>
    <n v="485"/>
    <n v="475"/>
    <n v="495"/>
    <n v="0.91077016424602197"/>
    <n v="445"/>
    <n v="433"/>
    <n v="-1"/>
    <n v="-1"/>
    <n v="-1"/>
    <n v="-1"/>
    <n v="-1"/>
    <n v="-0.4173"/>
    <n v="1.5928"/>
    <n v="-0.92449999999999999"/>
    <n v="0.64980000000000004"/>
    <n v="0.34439999999999998"/>
    <n v="75000"/>
    <x v="1"/>
    <x v="0"/>
    <n v="485"/>
  </r>
  <r>
    <n v="355888"/>
    <x v="1"/>
    <d v="1991-07-03T00:00:00"/>
    <n v="81.86"/>
    <s v="bse,odisha"/>
    <n v="2008"/>
    <n v="65.5"/>
    <s v="chse,odisha"/>
    <n v="9786"/>
    <x v="1"/>
    <x v="0"/>
    <x v="7"/>
    <n v="70"/>
    <n v="9786"/>
    <n v="0"/>
    <x v="10"/>
    <x v="3"/>
    <n v="475"/>
    <n v="475"/>
    <n v="465"/>
    <n v="0.48834797678271402"/>
    <n v="405"/>
    <n v="-1"/>
    <n v="-1"/>
    <n v="-1"/>
    <n v="-1"/>
    <n v="-1"/>
    <n v="-1"/>
    <n v="-1.5765"/>
    <n v="-1.5273000000000001"/>
    <n v="-1.5051000000000001"/>
    <n v="-1.3184"/>
    <n v="-0.76149999999999995"/>
    <n v="320000"/>
    <x v="0"/>
    <x v="0"/>
    <n v="471.66666666666669"/>
  </r>
  <r>
    <n v="189790"/>
    <x v="1"/>
    <d v="1989-10-18T00:00:00"/>
    <n v="68"/>
    <s v="cbse"/>
    <n v="2007"/>
    <n v="68.2"/>
    <s v="cbse"/>
    <n v="44"/>
    <x v="1"/>
    <x v="0"/>
    <x v="5"/>
    <n v="72.56"/>
    <n v="44"/>
    <n v="0"/>
    <x v="1"/>
    <x v="2"/>
    <n v="465"/>
    <n v="575"/>
    <n v="575"/>
    <n v="0.91686996110361896"/>
    <n v="555"/>
    <n v="-1"/>
    <n v="-1"/>
    <n v="-1"/>
    <n v="-1"/>
    <n v="-1"/>
    <n v="-1"/>
    <n v="-1.1900999999999999"/>
    <n v="1.2807999999999999"/>
    <n v="0.2366"/>
    <n v="-0.52529999999999999"/>
    <n v="0.18640000000000001"/>
    <n v="395000"/>
    <x v="0"/>
    <x v="0"/>
    <n v="538.33333333333337"/>
  </r>
  <r>
    <n v="629628"/>
    <x v="0"/>
    <d v="1992-02-14T00:00:00"/>
    <n v="94"/>
    <s v="state board"/>
    <n v="2009"/>
    <n v="94.75"/>
    <s v="state board"/>
    <n v="526"/>
    <x v="1"/>
    <x v="0"/>
    <x v="12"/>
    <n v="89"/>
    <n v="526"/>
    <n v="0"/>
    <x v="3"/>
    <x v="0"/>
    <n v="545"/>
    <n v="425"/>
    <n v="470"/>
    <n v="0.55738950564608802"/>
    <n v="435"/>
    <n v="-1"/>
    <n v="-1"/>
    <n v="-1"/>
    <n v="420"/>
    <n v="-1"/>
    <n v="-1"/>
    <n v="0.41549999999999998"/>
    <n v="0.87839999999999996"/>
    <n v="1.2396"/>
    <n v="-0.86819999999999997"/>
    <n v="0.86370000000000002"/>
    <n v="305000"/>
    <x v="0"/>
    <x v="0"/>
    <n v="480"/>
  </r>
  <r>
    <n v="1230413"/>
    <x v="1"/>
    <d v="1994-02-12T00:00:00"/>
    <n v="60"/>
    <s v="state board"/>
    <n v="2010"/>
    <n v="72"/>
    <s v="state board"/>
    <n v="429"/>
    <x v="1"/>
    <x v="0"/>
    <x v="1"/>
    <n v="76"/>
    <n v="429"/>
    <n v="0"/>
    <x v="1"/>
    <x v="1"/>
    <n v="350"/>
    <n v="435"/>
    <n v="430"/>
    <n v="-1"/>
    <n v="-1"/>
    <n v="-1"/>
    <n v="-1"/>
    <n v="-1"/>
    <n v="-1"/>
    <n v="-1"/>
    <n v="-1"/>
    <n v="0.99"/>
    <n v="1.2114"/>
    <n v="2.008"/>
    <n v="-0.2344"/>
    <n v="1.0553999999999999"/>
    <n v="220000"/>
    <x v="1"/>
    <x v="0"/>
    <n v="405"/>
  </r>
  <r>
    <n v="895667"/>
    <x v="0"/>
    <d v="1992-08-31T00:00:00"/>
    <n v="92.6"/>
    <s v="cbse"/>
    <n v="2010"/>
    <n v="94.6"/>
    <s v="cbse"/>
    <n v="849"/>
    <x v="0"/>
    <x v="0"/>
    <x v="1"/>
    <n v="83"/>
    <n v="849"/>
    <n v="0"/>
    <x v="1"/>
    <x v="1"/>
    <n v="710"/>
    <n v="640"/>
    <n v="650"/>
    <n v="0.48674700843819302"/>
    <n v="675"/>
    <n v="-1"/>
    <n v="376"/>
    <n v="-1"/>
    <n v="-1"/>
    <n v="-1"/>
    <n v="-1"/>
    <n v="-0.73350000000000004"/>
    <n v="-0.4536"/>
    <n v="0.62480000000000002"/>
    <n v="0.5262"/>
    <n v="-0.47760000000000002"/>
    <n v="655000"/>
    <x v="2"/>
    <x v="0"/>
    <n v="666.66666666666663"/>
  </r>
  <r>
    <n v="212005"/>
    <x v="1"/>
    <d v="1989-01-24T00:00:00"/>
    <n v="49"/>
    <s v="up"/>
    <n v="2005"/>
    <n v="52"/>
    <s v="up"/>
    <n v="5690"/>
    <x v="1"/>
    <x v="0"/>
    <x v="5"/>
    <n v="68"/>
    <n v="5690"/>
    <n v="0"/>
    <x v="1"/>
    <x v="2"/>
    <n v="545"/>
    <n v="375"/>
    <n v="565"/>
    <n v="0.70409041213131396"/>
    <n v="465"/>
    <n v="-1"/>
    <n v="-1"/>
    <n v="-1"/>
    <n v="-1"/>
    <n v="-1"/>
    <n v="-1"/>
    <n v="-0.88099999999999901"/>
    <n v="-1.5273000000000001"/>
    <n v="-0.34399999999999997"/>
    <n v="0.5323"/>
    <n v="-0.9194"/>
    <n v="270000"/>
    <x v="1"/>
    <x v="0"/>
    <n v="495"/>
  </r>
  <r>
    <n v="1264544"/>
    <x v="1"/>
    <d v="1991-11-11T00:00:00"/>
    <n v="76"/>
    <s v="cbse"/>
    <n v="2009"/>
    <n v="86"/>
    <s v="state board"/>
    <n v="15745"/>
    <x v="1"/>
    <x v="0"/>
    <x v="1"/>
    <n v="72"/>
    <n v="15745"/>
    <n v="1"/>
    <x v="6"/>
    <x v="0"/>
    <n v="510"/>
    <n v="400"/>
    <n v="440"/>
    <n v="1.8540941675430501E-2"/>
    <n v="465"/>
    <n v="-1"/>
    <n v="192"/>
    <n v="-1"/>
    <n v="-1"/>
    <n v="-1"/>
    <n v="-1"/>
    <n v="-0.58989999999999998"/>
    <n v="-1.4525999999999999"/>
    <n v="2.008"/>
    <n v="2.6814"/>
    <n v="1.2470000000000001"/>
    <n v="120000"/>
    <x v="1"/>
    <x v="0"/>
    <n v="450"/>
  </r>
  <r>
    <n v="864904"/>
    <x v="1"/>
    <d v="1991-04-11T00:00:00"/>
    <n v="81.2"/>
    <s v="state board"/>
    <n v="2008"/>
    <n v="80.7"/>
    <s v="state board"/>
    <n v="8072"/>
    <x v="1"/>
    <x v="0"/>
    <x v="5"/>
    <n v="74.3"/>
    <n v="8072"/>
    <n v="0"/>
    <x v="3"/>
    <x v="3"/>
    <n v="500"/>
    <n v="460"/>
    <n v="235"/>
    <n v="0.23780283983757"/>
    <n v="385"/>
    <n v="-1"/>
    <n v="315"/>
    <n v="-1"/>
    <n v="-1"/>
    <n v="-1"/>
    <n v="-1"/>
    <n v="1.8516999999999999"/>
    <n v="1.2114"/>
    <n v="-0.4511"/>
    <n v="-1.8824000000000001"/>
    <n v="-0.47760000000000002"/>
    <n v="215000"/>
    <x v="1"/>
    <x v="0"/>
    <n v="398.33333333333331"/>
  </r>
  <r>
    <n v="439109"/>
    <x v="1"/>
    <d v="1990-09-25T00:00:00"/>
    <n v="81.2"/>
    <s v="cbse"/>
    <n v="2008"/>
    <n v="66.8"/>
    <s v="cbse"/>
    <n v="3081"/>
    <x v="1"/>
    <x v="0"/>
    <x v="2"/>
    <n v="77.599999999999994"/>
    <n v="3081"/>
    <n v="0"/>
    <x v="10"/>
    <x v="3"/>
    <n v="525"/>
    <n v="605"/>
    <n v="535"/>
    <n v="0.53838689298509601"/>
    <n v="-1"/>
    <n v="333"/>
    <n v="-1"/>
    <n v="-1"/>
    <n v="-1"/>
    <n v="-1"/>
    <n v="-1"/>
    <n v="-0.4173"/>
    <n v="3.2800000000000003E-2"/>
    <n v="-0.48909999999999998"/>
    <n v="0.5323"/>
    <n v="2.8400000000000002E-2"/>
    <n v="400000"/>
    <x v="0"/>
    <x v="0"/>
    <n v="555"/>
  </r>
  <r>
    <n v="1219117"/>
    <x v="1"/>
    <d v="1990-06-12T00:00:00"/>
    <n v="77"/>
    <s v="icse"/>
    <n v="2009"/>
    <n v="66"/>
    <s v="icse"/>
    <n v="11154"/>
    <x v="1"/>
    <x v="0"/>
    <x v="10"/>
    <n v="78"/>
    <n v="11154"/>
    <n v="1"/>
    <x v="5"/>
    <x v="0"/>
    <n v="580"/>
    <n v="530"/>
    <n v="465"/>
    <n v="6.2221291236929599E-2"/>
    <n v="405"/>
    <n v="-1"/>
    <n v="-1"/>
    <n v="-1"/>
    <n v="260"/>
    <n v="-1"/>
    <n v="-1"/>
    <n v="0.84630000000000005"/>
    <n v="1.2114"/>
    <n v="1.2396"/>
    <n v="-0.86819999999999997"/>
    <n v="0.67210000000000003"/>
    <n v="335000"/>
    <x v="0"/>
    <x v="0"/>
    <n v="525"/>
  </r>
  <r>
    <n v="299309"/>
    <x v="0"/>
    <d v="1989-07-10T00:00:00"/>
    <n v="68.400000000000006"/>
    <s v="maharashtra state board"/>
    <n v="2007"/>
    <n v="68"/>
    <s v="maharashtra state board"/>
    <n v="5230"/>
    <x v="1"/>
    <x v="0"/>
    <x v="5"/>
    <n v="58.79"/>
    <n v="5230"/>
    <n v="0"/>
    <x v="2"/>
    <x v="2"/>
    <n v="415"/>
    <n v="565"/>
    <n v="415"/>
    <n v="0.45087658448345103"/>
    <n v="395"/>
    <n v="-1"/>
    <n v="-1"/>
    <n v="-1"/>
    <n v="-1"/>
    <n v="-1"/>
    <n v="-1"/>
    <n v="-0.1082"/>
    <n v="0.3448"/>
    <n v="-0.1988"/>
    <n v="-0.87780000000000002"/>
    <n v="-0.28749999999999998"/>
    <n v="160000"/>
    <x v="1"/>
    <x v="0"/>
    <n v="465"/>
  </r>
  <r>
    <n v="262821"/>
    <x v="1"/>
    <d v="1989-01-29T00:00:00"/>
    <n v="76"/>
    <n v="0"/>
    <n v="2006"/>
    <n v="73"/>
    <n v="0"/>
    <n v="11025"/>
    <x v="1"/>
    <x v="0"/>
    <x v="7"/>
    <n v="78.7"/>
    <n v="11025"/>
    <n v="0"/>
    <x v="1"/>
    <x v="2"/>
    <n v="385"/>
    <n v="475"/>
    <n v="305"/>
    <n v="0.91686996110361896"/>
    <n v="555"/>
    <n v="-1"/>
    <n v="-1"/>
    <n v="-1"/>
    <n v="-1"/>
    <n v="-1"/>
    <n v="-1"/>
    <n v="0.2009"/>
    <n v="3.2800000000000003E-2"/>
    <n v="0.38169999999999998"/>
    <n v="-0.52529999999999999"/>
    <n v="2.8400000000000002E-2"/>
    <n v="150000"/>
    <x v="1"/>
    <x v="0"/>
    <n v="388.33333333333331"/>
  </r>
  <r>
    <n v="713751"/>
    <x v="0"/>
    <d v="1991-11-12T00:00:00"/>
    <n v="75.599999999999994"/>
    <s v="state board"/>
    <n v="2009"/>
    <n v="81.3"/>
    <s v="cbse"/>
    <n v="75"/>
    <x v="1"/>
    <x v="0"/>
    <x v="1"/>
    <n v="76.56"/>
    <n v="75"/>
    <n v="0"/>
    <x v="1"/>
    <x v="7"/>
    <n v="555"/>
    <n v="415"/>
    <n v="515"/>
    <n v="0.79358061454850604"/>
    <n v="495"/>
    <n v="-1"/>
    <n v="-1"/>
    <n v="-1"/>
    <n v="-1"/>
    <n v="-1"/>
    <n v="-1"/>
    <n v="1.1335999999999999"/>
    <n v="-0.1206"/>
    <n v="-1.5269999999999999"/>
    <n v="-0.4879"/>
    <n v="1.4386000000000001"/>
    <n v="100000"/>
    <x v="1"/>
    <x v="0"/>
    <n v="495"/>
  </r>
  <r>
    <n v="914228"/>
    <x v="0"/>
    <d v="1992-01-12T00:00:00"/>
    <n v="82"/>
    <s v="state board"/>
    <n v="2010"/>
    <n v="76.599999999999994"/>
    <s v="cbse"/>
    <n v="14351"/>
    <x v="1"/>
    <x v="0"/>
    <x v="6"/>
    <n v="82"/>
    <n v="14351"/>
    <n v="0"/>
    <x v="4"/>
    <x v="1"/>
    <n v="520"/>
    <n v="475"/>
    <n v="560"/>
    <n v="0.493596387301038"/>
    <n v="-1"/>
    <n v="324"/>
    <n v="-1"/>
    <n v="-1"/>
    <n v="-1"/>
    <n v="313"/>
    <n v="-1"/>
    <n v="0.70269999999999999"/>
    <n v="0.21240000000000001"/>
    <n v="-1.6807000000000001"/>
    <n v="0.77980000000000005"/>
    <n v="9.7299999999999998E-2"/>
    <n v="145000"/>
    <x v="1"/>
    <x v="0"/>
    <n v="518.33333333333337"/>
  </r>
  <r>
    <n v="337754"/>
    <x v="1"/>
    <d v="1989-04-29T00:00:00"/>
    <n v="93.6"/>
    <n v="0"/>
    <n v="2006"/>
    <n v="74"/>
    <n v="0"/>
    <n v="3076"/>
    <x v="1"/>
    <x v="2"/>
    <x v="8"/>
    <n v="68"/>
    <n v="3076"/>
    <n v="0"/>
    <x v="3"/>
    <x v="3"/>
    <n v="605"/>
    <n v="465"/>
    <n v="395"/>
    <n v="0.70409041213131396"/>
    <n v="465"/>
    <n v="-1"/>
    <n v="-1"/>
    <n v="-1"/>
    <n v="-1"/>
    <n v="-1"/>
    <n v="-1"/>
    <n v="0.97370000000000001"/>
    <n v="1.1248"/>
    <n v="1.8331"/>
    <n v="-0.52527000000000001"/>
    <n v="0.77880000000000005"/>
    <n v="385000"/>
    <x v="0"/>
    <x v="0"/>
    <n v="488.33333333333331"/>
  </r>
  <r>
    <n v="1035826"/>
    <x v="1"/>
    <d v="1990-04-07T00:00:00"/>
    <n v="74.16"/>
    <s v="state board"/>
    <n v="2008"/>
    <n v="66"/>
    <s v="state board"/>
    <n v="13147"/>
    <x v="1"/>
    <x v="0"/>
    <x v="1"/>
    <n v="74.64"/>
    <n v="13147"/>
    <n v="0"/>
    <x v="1"/>
    <x v="1"/>
    <n v="500"/>
    <n v="570"/>
    <n v="465"/>
    <n v="0.74475835400893897"/>
    <n v="335"/>
    <n v="-1"/>
    <n v="438"/>
    <n v="-1"/>
    <n v="-1"/>
    <n v="-1"/>
    <n v="-1"/>
    <n v="1.2771999999999999"/>
    <n v="0.21240000000000001"/>
    <n v="0.31740000000000002"/>
    <n v="-1.3753"/>
    <n v="0.67210000000000003"/>
    <n v="75000"/>
    <x v="1"/>
    <x v="0"/>
    <n v="511.66666666666669"/>
  </r>
  <r>
    <n v="1053501"/>
    <x v="1"/>
    <d v="1992-05-20T00:00:00"/>
    <n v="67.5"/>
    <s v="state board"/>
    <n v="2008"/>
    <n v="80.400000000000006"/>
    <s v="state board"/>
    <n v="6271"/>
    <x v="1"/>
    <x v="0"/>
    <x v="5"/>
    <n v="76"/>
    <n v="6271"/>
    <n v="0"/>
    <x v="14"/>
    <x v="0"/>
    <n v="630"/>
    <n v="545"/>
    <n v="620"/>
    <n v="0.91139527839132795"/>
    <n v="505"/>
    <n v="-1"/>
    <n v="500"/>
    <n v="-1"/>
    <n v="-1"/>
    <n v="-1"/>
    <n v="-1"/>
    <n v="-1.54E-2"/>
    <n v="1.3778999999999999"/>
    <n v="0.62480000000000002"/>
    <n v="-1.3753"/>
    <n v="9.7299999999999998E-2"/>
    <n v="400000"/>
    <x v="0"/>
    <x v="0"/>
    <n v="598.33333333333337"/>
  </r>
  <r>
    <n v="852633"/>
    <x v="1"/>
    <d v="1992-06-06T00:00:00"/>
    <n v="93.38"/>
    <s v="state board"/>
    <n v="2010"/>
    <n v="79.83"/>
    <s v="state board"/>
    <n v="11651"/>
    <x v="1"/>
    <x v="0"/>
    <x v="5"/>
    <n v="72.3"/>
    <n v="11651"/>
    <n v="0"/>
    <x v="2"/>
    <x v="1"/>
    <n v="500"/>
    <n v="585"/>
    <n v="575"/>
    <n v="0.91139527839132795"/>
    <n v="495"/>
    <n v="-1"/>
    <n v="500"/>
    <n v="-1"/>
    <n v="-1"/>
    <n v="-1"/>
    <n v="-1"/>
    <n v="1.4208000000000001"/>
    <n v="0.87839999999999996"/>
    <n v="1.0859000000000001"/>
    <n v="0.5262"/>
    <n v="0.48049999999999998"/>
    <n v="330000"/>
    <x v="0"/>
    <x v="0"/>
    <n v="553.33333333333337"/>
  </r>
  <r>
    <n v="58940"/>
    <x v="1"/>
    <d v="1988-12-10T00:00:00"/>
    <n v="85.2"/>
    <s v="cbse"/>
    <n v="2005"/>
    <n v="72.400000000000006"/>
    <s v="cbse"/>
    <n v="44"/>
    <x v="1"/>
    <x v="0"/>
    <x v="7"/>
    <n v="66.13"/>
    <n v="44"/>
    <n v="0"/>
    <x v="1"/>
    <x v="4"/>
    <n v="625"/>
    <n v="595"/>
    <n v="605"/>
    <n v="0.70409041213131396"/>
    <n v="465"/>
    <n v="-1"/>
    <n v="-1"/>
    <n v="-1"/>
    <n v="-1"/>
    <n v="-1"/>
    <n v="-1"/>
    <n v="-2.2719999999999998"/>
    <n v="-0.59130000000000005"/>
    <n v="-2.6661999999999999"/>
    <n v="0.76729999999999998"/>
    <n v="0.18640000000000001"/>
    <n v="450000"/>
    <x v="0"/>
    <x v="0"/>
    <n v="608.33333333333337"/>
  </r>
  <r>
    <n v="45579"/>
    <x v="1"/>
    <d v="1988-11-02T00:00:00"/>
    <n v="71"/>
    <s v="matriculation"/>
    <n v="2006"/>
    <n v="71"/>
    <s v="state board"/>
    <n v="424"/>
    <x v="1"/>
    <x v="0"/>
    <x v="7"/>
    <n v="77"/>
    <n v="424"/>
    <n v="0"/>
    <x v="3"/>
    <x v="4"/>
    <n v="555"/>
    <n v="585"/>
    <n v="625"/>
    <n v="0.98374996654107005"/>
    <n v="635"/>
    <n v="-1"/>
    <n v="-1"/>
    <n v="-1"/>
    <n v="-1"/>
    <n v="-1"/>
    <n v="-1"/>
    <n v="-0.88099999999999901"/>
    <n v="0.3448"/>
    <n v="0.2366"/>
    <n v="-0.29020000000000001"/>
    <n v="-1.2354000000000001"/>
    <n v="550000"/>
    <x v="0"/>
    <x v="0"/>
    <n v="588.33333333333337"/>
  </r>
  <r>
    <n v="563023"/>
    <x v="1"/>
    <d v="1990-08-30T00:00:00"/>
    <n v="73.67"/>
    <s v="hbse"/>
    <n v="2008"/>
    <n v="80"/>
    <s v="hbse"/>
    <n v="10176"/>
    <x v="1"/>
    <x v="0"/>
    <x v="5"/>
    <n v="80.3"/>
    <n v="10176"/>
    <n v="0"/>
    <x v="8"/>
    <x v="3"/>
    <n v="605"/>
    <n v="645"/>
    <n v="810"/>
    <n v="0.98374996654107005"/>
    <n v="635"/>
    <n v="-1"/>
    <n v="-1"/>
    <n v="-1"/>
    <n v="-1"/>
    <n v="-1"/>
    <n v="-1"/>
    <n v="1.7081"/>
    <n v="1.0448999999999999"/>
    <n v="0.62480000000000002"/>
    <n v="-2.0091999999999999"/>
    <n v="1.6302000000000001"/>
    <n v="480000"/>
    <x v="0"/>
    <x v="0"/>
    <n v="686.66666666666663"/>
  </r>
  <r>
    <n v="614839"/>
    <x v="1"/>
    <d v="1992-10-28T00:00:00"/>
    <n v="75"/>
    <s v="cbse"/>
    <n v="2010"/>
    <n v="75"/>
    <s v="cbse"/>
    <n v="272"/>
    <x v="1"/>
    <x v="0"/>
    <x v="6"/>
    <n v="73"/>
    <n v="272"/>
    <n v="0"/>
    <x v="4"/>
    <x v="1"/>
    <n v="310"/>
    <n v="450"/>
    <n v="500"/>
    <n v="0.33878634721952799"/>
    <n v="335"/>
    <n v="292"/>
    <n v="-1"/>
    <n v="-1"/>
    <n v="-1"/>
    <n v="-1"/>
    <n v="-1"/>
    <n v="-0.58989999999999998"/>
    <n v="-0.28710000000000002"/>
    <n v="0.62480000000000002"/>
    <n v="0.90659999999999996"/>
    <n v="-9.4299999999999995E-2"/>
    <n v="220000"/>
    <x v="1"/>
    <x v="0"/>
    <n v="420"/>
  </r>
  <r>
    <n v="1128347"/>
    <x v="1"/>
    <d v="1992-01-13T00:00:00"/>
    <n v="84.8"/>
    <s v="state board"/>
    <n v="2009"/>
    <n v="58"/>
    <s v="state board"/>
    <n v="1872"/>
    <x v="1"/>
    <x v="0"/>
    <x v="13"/>
    <n v="61.49"/>
    <n v="1872"/>
    <n v="0"/>
    <x v="9"/>
    <x v="0"/>
    <n v="465"/>
    <n v="410"/>
    <n v="485"/>
    <n v="0.74475835400893897"/>
    <n v="465"/>
    <n v="-1"/>
    <n v="438"/>
    <n v="-1"/>
    <n v="-1"/>
    <n v="-1"/>
    <n v="-1"/>
    <n v="1.5644"/>
    <n v="-0.1206"/>
    <n v="-0.2974"/>
    <n v="-1.5021"/>
    <n v="-9.4299999999999995E-2"/>
    <n v="335000"/>
    <x v="0"/>
    <x v="0"/>
    <n v="453.33333333333331"/>
  </r>
  <r>
    <n v="980748"/>
    <x v="1"/>
    <d v="1992-02-25T00:00:00"/>
    <n v="88"/>
    <s v="cbse"/>
    <n v="2009"/>
    <n v="72"/>
    <s v="cbse"/>
    <n v="7557"/>
    <x v="1"/>
    <x v="0"/>
    <x v="1"/>
    <n v="71"/>
    <n v="7557"/>
    <n v="1"/>
    <x v="0"/>
    <x v="1"/>
    <n v="490"/>
    <n v="675"/>
    <n v="680"/>
    <n v="-1"/>
    <n v="-1"/>
    <n v="-1"/>
    <n v="-1"/>
    <n v="-1"/>
    <n v="-1"/>
    <n v="-1"/>
    <n v="-1"/>
    <n v="-0.73350000000000004"/>
    <n v="-0.78659999999999997"/>
    <n v="0.62480000000000002"/>
    <n v="1.5404"/>
    <n v="-1.0524"/>
    <n v="325000"/>
    <x v="0"/>
    <x v="0"/>
    <n v="615"/>
  </r>
  <r>
    <n v="1142382"/>
    <x v="0"/>
    <d v="1991-12-23T00:00:00"/>
    <n v="77.8"/>
    <s v="state board"/>
    <n v="2010"/>
    <n v="73.599999999999994"/>
    <s v="state board"/>
    <n v="1213"/>
    <x v="1"/>
    <x v="0"/>
    <x v="1"/>
    <n v="75.5"/>
    <n v="1213"/>
    <n v="0"/>
    <x v="13"/>
    <x v="1"/>
    <n v="405"/>
    <n v="385"/>
    <n v="235"/>
    <n v="0.23780283983757"/>
    <n v="305"/>
    <n v="-1"/>
    <n v="315"/>
    <n v="-1"/>
    <n v="-1"/>
    <n v="-1"/>
    <n v="-1"/>
    <n v="0.99"/>
    <n v="-1.1195999999999999"/>
    <n v="-0.6048"/>
    <n v="-0.86819999999999997"/>
    <n v="0.86370000000000002"/>
    <n v="215000"/>
    <x v="1"/>
    <x v="0"/>
    <n v="341.66666666666669"/>
  </r>
  <r>
    <n v="281946"/>
    <x v="1"/>
    <d v="1986-08-07T00:00:00"/>
    <n v="65.16"/>
    <s v="up board"/>
    <n v="2007"/>
    <n v="63"/>
    <s v="up board"/>
    <n v="4450"/>
    <x v="1"/>
    <x v="0"/>
    <x v="16"/>
    <n v="62.02"/>
    <n v="4450"/>
    <n v="0"/>
    <x v="1"/>
    <x v="2"/>
    <n v="495"/>
    <n v="535"/>
    <n v="544"/>
    <n v="0.69447932770846299"/>
    <n v="-1"/>
    <n v="366"/>
    <n v="-1"/>
    <n v="-1"/>
    <n v="-1"/>
    <n v="313"/>
    <n v="-1"/>
    <n v="-0.1082"/>
    <n v="1.1248"/>
    <n v="-1.3599000000000001"/>
    <n v="-0.52529999999999999"/>
    <n v="0.34439999999999998"/>
    <n v="150000"/>
    <x v="1"/>
    <x v="0"/>
    <n v="524.66666666666663"/>
  </r>
  <r>
    <n v="404256"/>
    <x v="0"/>
    <d v="1989-12-29T00:00:00"/>
    <n v="69.2"/>
    <n v="0"/>
    <n v="2007"/>
    <n v="87.4"/>
    <n v="0"/>
    <n v="3666"/>
    <x v="1"/>
    <x v="0"/>
    <x v="6"/>
    <n v="76.900000000000006"/>
    <n v="3666"/>
    <n v="0"/>
    <x v="7"/>
    <x v="2"/>
    <n v="415"/>
    <n v="435"/>
    <n v="415"/>
    <n v="-1"/>
    <n v="285"/>
    <n v="-1"/>
    <n v="-1"/>
    <n v="-1"/>
    <n v="-1"/>
    <n v="-1"/>
    <n v="-1"/>
    <n v="-1.3080000000000001"/>
    <n v="-1.1195999999999999"/>
    <n v="-3.0638999999999998"/>
    <n v="-0.36120000000000002"/>
    <n v="-0.66920000000000002"/>
    <n v="115000"/>
    <x v="1"/>
    <x v="0"/>
    <n v="421.66666666666669"/>
  </r>
  <r>
    <n v="308793"/>
    <x v="1"/>
    <d v="1991-02-08T00:00:00"/>
    <n v="82.4"/>
    <s v="cbse"/>
    <n v="2008"/>
    <n v="82.2"/>
    <s v="cbse"/>
    <n v="5904"/>
    <x v="1"/>
    <x v="0"/>
    <x v="7"/>
    <n v="76.599999999999994"/>
    <n v="5904"/>
    <n v="0"/>
    <x v="1"/>
    <x v="3"/>
    <n v="515"/>
    <n v="485"/>
    <n v="585"/>
    <n v="0.67074315143312702"/>
    <n v="455"/>
    <n v="-1"/>
    <n v="-1"/>
    <n v="-1"/>
    <n v="-1"/>
    <n v="-1"/>
    <n v="-1"/>
    <n v="0.2009"/>
    <n v="-0.43530000000000002"/>
    <n v="0.2366"/>
    <n v="-0.76029999999999998"/>
    <n v="-0.60350000000000004"/>
    <n v="360000"/>
    <x v="0"/>
    <x v="0"/>
    <n v="528.33333333333337"/>
  </r>
  <r>
    <n v="107796"/>
    <x v="1"/>
    <d v="1989-01-09T00:00:00"/>
    <n v="67"/>
    <s v="gujarat board"/>
    <n v="2006"/>
    <n v="62"/>
    <s v="gujarat board"/>
    <n v="984"/>
    <x v="1"/>
    <x v="0"/>
    <x v="4"/>
    <n v="72"/>
    <n v="984"/>
    <n v="0"/>
    <x v="15"/>
    <x v="4"/>
    <n v="385"/>
    <n v="455"/>
    <n v="495"/>
    <n v="0.535862819499896"/>
    <n v="-1"/>
    <n v="-1"/>
    <n v="-1"/>
    <n v="393"/>
    <n v="-1"/>
    <n v="-1"/>
    <n v="-1"/>
    <n v="-1.4992000000000001"/>
    <n v="-0.27929999999999999"/>
    <n v="-0.34399999999999997"/>
    <n v="-0.87780000000000002"/>
    <n v="-0.1295"/>
    <n v="1200000"/>
    <x v="2"/>
    <x v="0"/>
    <n v="445"/>
  </r>
  <r>
    <n v="1084021"/>
    <x v="0"/>
    <d v="1991-01-04T00:00:00"/>
    <n v="79.5"/>
    <s v="state board"/>
    <n v="2008"/>
    <n v="76"/>
    <s v="cbse"/>
    <n v="1572"/>
    <x v="1"/>
    <x v="0"/>
    <x v="1"/>
    <n v="76"/>
    <n v="1572"/>
    <n v="0"/>
    <x v="22"/>
    <x v="0"/>
    <n v="475"/>
    <n v="570"/>
    <n v="595"/>
    <n v="0.35653648772447499"/>
    <n v="505"/>
    <n v="-1"/>
    <n v="346"/>
    <n v="-1"/>
    <n v="-1"/>
    <n v="-1"/>
    <n v="-1"/>
    <n v="-1.0207999999999999"/>
    <n v="0.5454"/>
    <n v="0.62480000000000002"/>
    <n v="1.1600999999999999"/>
    <n v="0.48049999999999998"/>
    <n v="300000"/>
    <x v="0"/>
    <x v="0"/>
    <n v="546.66666666666663"/>
  </r>
  <r>
    <n v="333394"/>
    <x v="1"/>
    <d v="1989-09-07T00:00:00"/>
    <n v="87"/>
    <s v="mp board"/>
    <n v="2006"/>
    <n v="83"/>
    <s v="mp board"/>
    <n v="6434"/>
    <x v="1"/>
    <x v="0"/>
    <x v="7"/>
    <n v="73.8"/>
    <n v="6434"/>
    <n v="0"/>
    <x v="14"/>
    <x v="3"/>
    <n v="425"/>
    <n v="465"/>
    <n v="625"/>
    <n v="0.563267823666597"/>
    <n v="425"/>
    <n v="-1"/>
    <n v="-1"/>
    <n v="-1"/>
    <n v="-1"/>
    <n v="-1"/>
    <n v="-1"/>
    <n v="-1.6537999999999999"/>
    <n v="-0.20119999999999999"/>
    <n v="5.5199999999999999E-2"/>
    <n v="1.70743"/>
    <n v="-0.1295"/>
    <n v="415000"/>
    <x v="0"/>
    <x v="0"/>
    <n v="505"/>
  </r>
  <r>
    <n v="820418"/>
    <x v="1"/>
    <d v="1992-09-09T00:00:00"/>
    <n v="94"/>
    <s v="cbse"/>
    <n v="2010"/>
    <n v="84.4"/>
    <s v="cbse"/>
    <n v="11127"/>
    <x v="0"/>
    <x v="0"/>
    <x v="5"/>
    <n v="77.5"/>
    <n v="11127"/>
    <n v="0"/>
    <x v="4"/>
    <x v="1"/>
    <n v="640"/>
    <n v="610"/>
    <n v="590"/>
    <n v="0.99887610810285898"/>
    <n v="615"/>
    <n v="-1"/>
    <n v="653"/>
    <n v="-1"/>
    <n v="-1"/>
    <n v="-1"/>
    <n v="-1"/>
    <n v="0.27179999999999999"/>
    <n v="0.5454"/>
    <n v="-0.4511"/>
    <n v="-1.3753"/>
    <n v="9.7299999999999998E-2"/>
    <n v="400000"/>
    <x v="0"/>
    <x v="0"/>
    <n v="613.33333333333337"/>
  </r>
  <r>
    <n v="50626"/>
    <x v="1"/>
    <d v="1987-05-30T00:00:00"/>
    <n v="69"/>
    <s v="bseb,patna"/>
    <n v="2004"/>
    <n v="62"/>
    <s v="bciec,patna"/>
    <n v="5399"/>
    <x v="1"/>
    <x v="0"/>
    <x v="5"/>
    <n v="80"/>
    <n v="5399"/>
    <n v="0"/>
    <x v="18"/>
    <x v="6"/>
    <n v="545"/>
    <n v="545"/>
    <n v="725"/>
    <n v="0.88412251159373501"/>
    <n v="535"/>
    <n v="-1"/>
    <n v="-1"/>
    <n v="-1"/>
    <n v="-1"/>
    <n v="-1"/>
    <n v="-1"/>
    <n v="-0.4173"/>
    <n v="3.2800000000000003E-2"/>
    <n v="-1.2148000000000001"/>
    <n v="1.0024"/>
    <n v="0.34439999999999998"/>
    <n v="180000"/>
    <x v="1"/>
    <x v="0"/>
    <n v="605"/>
  </r>
  <r>
    <n v="676743"/>
    <x v="0"/>
    <d v="1991-03-29T00:00:00"/>
    <n v="71.599999999999994"/>
    <s v="cbse"/>
    <n v="2009"/>
    <n v="69"/>
    <s v="cbse"/>
    <n v="547"/>
    <x v="1"/>
    <x v="0"/>
    <x v="1"/>
    <n v="68.72"/>
    <n v="547"/>
    <n v="0"/>
    <x v="13"/>
    <x v="0"/>
    <n v="755"/>
    <n v="645"/>
    <n v="705"/>
    <n v="0.95224557292430301"/>
    <n v="585"/>
    <n v="-1"/>
    <n v="-1"/>
    <n v="-1"/>
    <n v="-1"/>
    <n v="-1"/>
    <n v="-1"/>
    <n v="0.55910000000000004"/>
    <n v="-0.62009999999999998"/>
    <n v="0.47110000000000002"/>
    <n v="-1.1217999999999999"/>
    <n v="-9.4299999999999995E-2"/>
    <n v="400000"/>
    <x v="0"/>
    <x v="0"/>
    <n v="701.66666666666663"/>
  </r>
  <r>
    <n v="839602"/>
    <x v="1"/>
    <d v="1991-07-15T00:00:00"/>
    <n v="78.16"/>
    <s v="state board"/>
    <n v="2008"/>
    <n v="73.2"/>
    <s v="state board"/>
    <n v="7738"/>
    <x v="1"/>
    <x v="0"/>
    <x v="1"/>
    <n v="76.540000000000006"/>
    <n v="7738"/>
    <n v="0"/>
    <x v="1"/>
    <x v="3"/>
    <n v="380"/>
    <n v="570"/>
    <n v="650"/>
    <n v="0.84224832225783597"/>
    <n v="575"/>
    <n v="-1"/>
    <n v="469"/>
    <n v="-1"/>
    <n v="-1"/>
    <n v="-1"/>
    <n v="-1"/>
    <n v="0.41549999999999998"/>
    <n v="-0.4536"/>
    <n v="0.47110000000000002"/>
    <n v="-1.2485999999999999"/>
    <n v="-9.4299999999999995E-2"/>
    <n v="525000"/>
    <x v="0"/>
    <x v="0"/>
    <n v="533.33333333333337"/>
  </r>
  <r>
    <n v="1035913"/>
    <x v="1"/>
    <d v="1991-01-16T00:00:00"/>
    <n v="66.459999999999994"/>
    <s v="state board"/>
    <n v="2009"/>
    <n v="62.81"/>
    <s v="state board"/>
    <n v="2570"/>
    <x v="1"/>
    <x v="0"/>
    <x v="7"/>
    <n v="61.51"/>
    <n v="2570"/>
    <n v="0"/>
    <x v="2"/>
    <x v="0"/>
    <n v="430"/>
    <n v="340"/>
    <n v="370"/>
    <n v="0.84224832225783597"/>
    <n v="515"/>
    <n v="-1"/>
    <n v="469"/>
    <n v="-1"/>
    <n v="-1"/>
    <n v="-1"/>
    <n v="-1"/>
    <n v="1.5644"/>
    <n v="-0.1206"/>
    <n v="0.01"/>
    <n v="0.5262"/>
    <n v="0.67210000000000003"/>
    <n v="110000"/>
    <x v="1"/>
    <x v="0"/>
    <n v="380"/>
  </r>
  <r>
    <n v="389425"/>
    <x v="1"/>
    <d v="1989-09-18T00:00:00"/>
    <n v="80.400000000000006"/>
    <s v="cbse"/>
    <n v="2008"/>
    <n v="81.8"/>
    <s v="cbse"/>
    <n v="29"/>
    <x v="1"/>
    <x v="0"/>
    <x v="7"/>
    <n v="71.599999999999994"/>
    <n v="29"/>
    <n v="1"/>
    <x v="0"/>
    <x v="3"/>
    <n v="645"/>
    <n v="635"/>
    <n v="665"/>
    <n v="0.86468541337008498"/>
    <n v="525"/>
    <n v="-1"/>
    <n v="-1"/>
    <n v="-1"/>
    <n v="-1"/>
    <n v="-1"/>
    <n v="-1"/>
    <n v="0.2782"/>
    <n v="-0.43530000000000002"/>
    <n v="-0.77939999999999998"/>
    <n v="-0.43709999999999999"/>
    <n v="-0.9194"/>
    <n v="380000"/>
    <x v="0"/>
    <x v="0"/>
    <n v="648.33333333333337"/>
  </r>
  <r>
    <n v="507132"/>
    <x v="1"/>
    <d v="1986-01-01T00:00:00"/>
    <n v="70.099999999999994"/>
    <s v="bseb,patna"/>
    <n v="2005"/>
    <n v="52"/>
    <s v="biec,patna"/>
    <n v="1995"/>
    <x v="1"/>
    <x v="0"/>
    <x v="25"/>
    <n v="58.59"/>
    <n v="1995"/>
    <n v="1"/>
    <x v="2"/>
    <x v="3"/>
    <n v="405"/>
    <n v="410"/>
    <n v="355"/>
    <n v="0.607034038145014"/>
    <n v="295"/>
    <n v="-1"/>
    <n v="-1"/>
    <n v="409"/>
    <n v="-1"/>
    <n v="-1"/>
    <n v="-1"/>
    <n v="-0.72640000000000005"/>
    <n v="3.2800000000000003E-2"/>
    <n v="-0.38030000000000003"/>
    <n v="1.8249"/>
    <n v="2.8400000000000002E-2"/>
    <n v="170000"/>
    <x v="1"/>
    <x v="0"/>
    <n v="390"/>
  </r>
  <r>
    <n v="640533"/>
    <x v="1"/>
    <d v="1992-08-29T00:00:00"/>
    <n v="88.4"/>
    <s v="cbse"/>
    <n v="2009"/>
    <n v="91"/>
    <s v="cbse"/>
    <n v="1622"/>
    <x v="1"/>
    <x v="0"/>
    <x v="7"/>
    <n v="70.349999999999994"/>
    <n v="1622"/>
    <n v="0"/>
    <x v="13"/>
    <x v="0"/>
    <n v="590"/>
    <n v="595"/>
    <n v="680"/>
    <n v="0.84312372666574198"/>
    <n v="515"/>
    <n v="-1"/>
    <n v="-1"/>
    <n v="-1"/>
    <n v="-1"/>
    <n v="-1"/>
    <n v="-1"/>
    <n v="0.41549999999999998"/>
    <n v="1.2114"/>
    <n v="0.31740000000000002"/>
    <n v="-0.74150000000000005"/>
    <n v="0.67210000000000003"/>
    <n v="400000"/>
    <x v="0"/>
    <x v="0"/>
    <n v="621.66666666666663"/>
  </r>
  <r>
    <n v="955684"/>
    <x v="1"/>
    <d v="1992-04-15T00:00:00"/>
    <n v="52"/>
    <s v="state board"/>
    <n v="2010"/>
    <n v="65.8"/>
    <s v="state board"/>
    <n v="105"/>
    <x v="1"/>
    <x v="0"/>
    <x v="6"/>
    <n v="64.8"/>
    <n v="105"/>
    <n v="0"/>
    <x v="1"/>
    <x v="1"/>
    <n v="250"/>
    <n v="315"/>
    <n v="220"/>
    <n v="0.97629256091321603"/>
    <n v="375"/>
    <n v="484"/>
    <n v="-1"/>
    <n v="-1"/>
    <n v="-1"/>
    <n v="-1"/>
    <n v="-1"/>
    <n v="-1.5952999999999999"/>
    <n v="-0.28710000000000002"/>
    <n v="1.5469999999999999"/>
    <n v="1.0333000000000001"/>
    <n v="-1.0524"/>
    <n v="200000"/>
    <x v="1"/>
    <x v="0"/>
    <n v="261.66666666666669"/>
  </r>
  <r>
    <n v="624804"/>
    <x v="1"/>
    <d v="1989-05-19T00:00:00"/>
    <n v="56"/>
    <s v="cbse"/>
    <n v="2006"/>
    <n v="58"/>
    <s v="cbse"/>
    <n v="4233"/>
    <x v="1"/>
    <x v="2"/>
    <x v="8"/>
    <n v="78"/>
    <n v="4233"/>
    <n v="0"/>
    <x v="3"/>
    <x v="0"/>
    <n v="710"/>
    <n v="500"/>
    <n v="470"/>
    <n v="0.93037060720269105"/>
    <n v="565"/>
    <n v="-1"/>
    <n v="-1"/>
    <n v="-1"/>
    <n v="-1"/>
    <n v="-1"/>
    <n v="-1"/>
    <n v="0.12820000000000001"/>
    <n v="4.5900000000000003E-2"/>
    <n v="0.77849999999999997"/>
    <n v="2.1743000000000001"/>
    <n v="-0.66920000000000002"/>
    <n v="345000"/>
    <x v="0"/>
    <x v="0"/>
    <n v="560"/>
  </r>
  <r>
    <n v="337764"/>
    <x v="1"/>
    <d v="1988-07-26T00:00:00"/>
    <n v="68.67"/>
    <n v="0"/>
    <n v="2006"/>
    <n v="59.66"/>
    <n v="0"/>
    <n v="3076"/>
    <x v="1"/>
    <x v="2"/>
    <x v="8"/>
    <n v="66"/>
    <n v="3076"/>
    <n v="0"/>
    <x v="3"/>
    <x v="3"/>
    <n v="575"/>
    <n v="445"/>
    <n v="485"/>
    <n v="0.37755141942454101"/>
    <n v="375"/>
    <n v="-1"/>
    <n v="-1"/>
    <n v="-1"/>
    <n v="-1"/>
    <n v="-1"/>
    <n v="-1"/>
    <n v="-3.3538999999999999"/>
    <n v="-3.8283999999999998"/>
    <n v="-2.4485000000000001"/>
    <n v="2.2949299999999999"/>
    <n v="-3.7629999999999999"/>
    <n v="220000"/>
    <x v="1"/>
    <x v="0"/>
    <n v="501.66666666666669"/>
  </r>
  <r>
    <n v="64118"/>
    <x v="0"/>
    <d v="1988-05-25T00:00:00"/>
    <n v="75"/>
    <n v="0"/>
    <n v="2005"/>
    <n v="56"/>
    <n v="0"/>
    <n v="2198"/>
    <x v="1"/>
    <x v="0"/>
    <x v="7"/>
    <n v="72"/>
    <n v="2198"/>
    <n v="0"/>
    <x v="2"/>
    <x v="4"/>
    <n v="365"/>
    <n v="485"/>
    <n v="435"/>
    <n v="0.30840058286030803"/>
    <n v="355"/>
    <n v="-1"/>
    <n v="-1"/>
    <n v="-1"/>
    <n v="-1"/>
    <n v="-1"/>
    <n v="-1"/>
    <n v="0.51"/>
    <n v="-0.27929999999999999"/>
    <n v="1.2524999999999999"/>
    <n v="-0.64280000000000004"/>
    <n v="0.50239999999999996"/>
    <n v="200000"/>
    <x v="1"/>
    <x v="0"/>
    <n v="428.33333333333331"/>
  </r>
  <r>
    <n v="294700"/>
    <x v="0"/>
    <d v="1989-08-15T00:00:00"/>
    <n v="89.88"/>
    <n v="0"/>
    <n v="2007"/>
    <n v="95.4"/>
    <n v="0"/>
    <n v="1027"/>
    <x v="1"/>
    <x v="0"/>
    <x v="6"/>
    <n v="80.8"/>
    <n v="1027"/>
    <n v="1"/>
    <x v="6"/>
    <x v="2"/>
    <n v="555"/>
    <n v="475"/>
    <n v="635"/>
    <n v="0.69447932770846299"/>
    <n v="-1"/>
    <n v="366"/>
    <n v="-1"/>
    <n v="-1"/>
    <n v="-1"/>
    <n v="420"/>
    <n v="-1"/>
    <n v="0.35549999999999998"/>
    <n v="-0.27929999999999999"/>
    <n v="-0.63429999999999997"/>
    <n v="-0.29020000000000001"/>
    <n v="-0.28749999999999998"/>
    <n v="525000"/>
    <x v="0"/>
    <x v="0"/>
    <n v="555"/>
  </r>
  <r>
    <n v="785378"/>
    <x v="1"/>
    <d v="1993-12-20T00:00:00"/>
    <n v="70"/>
    <s v="cbse"/>
    <n v="2010"/>
    <n v="70"/>
    <s v="cbse"/>
    <n v="11630"/>
    <x v="1"/>
    <x v="0"/>
    <x v="5"/>
    <n v="70"/>
    <n v="11630"/>
    <n v="0"/>
    <x v="1"/>
    <x v="1"/>
    <n v="405"/>
    <n v="390"/>
    <n v="325"/>
    <n v="0.45087658448345103"/>
    <n v="395"/>
    <n v="-1"/>
    <n v="-1"/>
    <n v="-1"/>
    <n v="-1"/>
    <n v="-1"/>
    <n v="-1"/>
    <n v="0.55910000000000004"/>
    <n v="-0.28710000000000002"/>
    <n v="1.3933"/>
    <n v="2.0474999999999999"/>
    <n v="-9.4299999999999995E-2"/>
    <n v="170000"/>
    <x v="1"/>
    <x v="0"/>
    <n v="373.33333333333331"/>
  </r>
  <r>
    <n v="991636"/>
    <x v="1"/>
    <d v="1991-03-19T00:00:00"/>
    <n v="75"/>
    <s v="cbse"/>
    <n v="2009"/>
    <n v="60.13"/>
    <s v="cbse"/>
    <n v="13344"/>
    <x v="1"/>
    <x v="0"/>
    <x v="6"/>
    <n v="67.569999999999993"/>
    <n v="13344"/>
    <n v="0"/>
    <x v="1"/>
    <x v="1"/>
    <n v="525"/>
    <n v="460"/>
    <n v="390"/>
    <n v="0.78330353667029795"/>
    <n v="-1"/>
    <n v="388"/>
    <n v="-1"/>
    <n v="-1"/>
    <n v="-1"/>
    <n v="292"/>
    <n v="-1"/>
    <n v="1.5644"/>
    <n v="4.5900000000000003E-2"/>
    <n v="0.01"/>
    <n v="0.2727"/>
    <n v="0.86370000000000002"/>
    <n v="180000"/>
    <x v="1"/>
    <x v="0"/>
    <n v="458.33333333333331"/>
  </r>
  <r>
    <n v="1233201"/>
    <x v="1"/>
    <d v="1991-12-24T00:00:00"/>
    <n v="70.14"/>
    <s v="icse"/>
    <n v="2010"/>
    <n v="50"/>
    <s v="state board"/>
    <n v="5818"/>
    <x v="1"/>
    <x v="0"/>
    <x v="1"/>
    <n v="70"/>
    <n v="5818"/>
    <n v="0"/>
    <x v="10"/>
    <x v="1"/>
    <n v="700"/>
    <n v="570"/>
    <n v="475"/>
    <n v="0.84224832225783597"/>
    <n v="515"/>
    <n v="-1"/>
    <n v="469"/>
    <n v="-1"/>
    <n v="-1"/>
    <n v="-1"/>
    <n v="-1"/>
    <n v="0.12820000000000001"/>
    <n v="0.71189999999999998"/>
    <n v="0.01"/>
    <n v="1.9199999999999998E-2"/>
    <n v="9.7299999999999998E-2"/>
    <n v="85000"/>
    <x v="1"/>
    <x v="0"/>
    <n v="581.66666666666663"/>
  </r>
  <r>
    <n v="960922"/>
    <x v="1"/>
    <d v="1991-06-10T00:00:00"/>
    <n v="81.400000000000006"/>
    <s v="state board"/>
    <n v="2010"/>
    <n v="91.25"/>
    <s v="state board"/>
    <n v="526"/>
    <x v="1"/>
    <x v="0"/>
    <x v="12"/>
    <n v="75"/>
    <n v="526"/>
    <n v="0"/>
    <x v="3"/>
    <x v="1"/>
    <n v="395"/>
    <n v="390"/>
    <n v="280"/>
    <n v="0.33618506604239901"/>
    <n v="-1"/>
    <n v="292"/>
    <n v="-1"/>
    <n v="-1"/>
    <n v="366"/>
    <n v="-1"/>
    <n v="-1"/>
    <n v="-1.0207999999999999"/>
    <n v="-0.78659999999999997"/>
    <n v="-0.91220000000000001"/>
    <n v="1.9199999999999998E-2"/>
    <n v="-2.7768999999999999"/>
    <n v="150000"/>
    <x v="1"/>
    <x v="0"/>
    <n v="355"/>
  </r>
  <r>
    <n v="287134"/>
    <x v="1"/>
    <d v="1988-07-30T00:00:00"/>
    <n v="62"/>
    <s v="cbse"/>
    <n v="2006"/>
    <n v="61"/>
    <s v="cbse"/>
    <n v="3449"/>
    <x v="1"/>
    <x v="0"/>
    <x v="1"/>
    <n v="73.94"/>
    <n v="3449"/>
    <n v="0"/>
    <x v="13"/>
    <x v="2"/>
    <n v="575"/>
    <n v="355"/>
    <n v="605"/>
    <n v="0.81941652983588797"/>
    <n v="505"/>
    <n v="-1"/>
    <n v="-1"/>
    <n v="-1"/>
    <n v="-1"/>
    <n v="-1"/>
    <n v="-1"/>
    <n v="-0.26279999999999998"/>
    <n v="-0.59130000000000005"/>
    <n v="-0.1988"/>
    <n v="6.2300000000000001E-2"/>
    <n v="-0.1295"/>
    <n v="400000"/>
    <x v="0"/>
    <x v="0"/>
    <n v="511.66666666666669"/>
  </r>
  <r>
    <n v="279508"/>
    <x v="1"/>
    <d v="1989-10-31T00:00:00"/>
    <n v="75.2"/>
    <s v="cbse"/>
    <n v="2006"/>
    <n v="60.2"/>
    <s v="cbse"/>
    <n v="72"/>
    <x v="1"/>
    <x v="0"/>
    <x v="5"/>
    <n v="69.540000000000006"/>
    <n v="72"/>
    <n v="0"/>
    <x v="1"/>
    <x v="2"/>
    <n v="555"/>
    <n v="645"/>
    <n v="515"/>
    <n v="0.70409041213131396"/>
    <n v="465"/>
    <n v="-1"/>
    <n v="-1"/>
    <n v="-1"/>
    <n v="-1"/>
    <n v="-1"/>
    <n v="-1"/>
    <n v="-1.3447"/>
    <n v="0.3448"/>
    <n v="-0.77939999999999998"/>
    <n v="-0.64280000000000004"/>
    <n v="-0.1295"/>
    <n v="325000"/>
    <x v="0"/>
    <x v="0"/>
    <n v="571.66666666666663"/>
  </r>
  <r>
    <n v="533540"/>
    <x v="1"/>
    <d v="1990-11-15T00:00:00"/>
    <n v="77"/>
    <s v="cbse"/>
    <n v="2008"/>
    <n v="71"/>
    <s v="cbse"/>
    <n v="1982"/>
    <x v="1"/>
    <x v="0"/>
    <x v="7"/>
    <n v="72.34"/>
    <n v="1982"/>
    <n v="0"/>
    <x v="1"/>
    <x v="3"/>
    <n v="465"/>
    <n v="555"/>
    <n v="650"/>
    <n v="0.76567358123401097"/>
    <n v="485"/>
    <n v="-1"/>
    <n v="-1"/>
    <n v="-1"/>
    <n v="-1"/>
    <n v="-1"/>
    <n v="-1"/>
    <n v="1.3214999999999999"/>
    <n v="1.5928"/>
    <n v="1.3976999999999999"/>
    <n v="-1.1422000000000001"/>
    <n v="0.18640000000000001"/>
    <n v="360000"/>
    <x v="0"/>
    <x v="0"/>
    <n v="556.66666666666663"/>
  </r>
  <r>
    <n v="1064536"/>
    <x v="1"/>
    <d v="1992-07-08T00:00:00"/>
    <n v="68.3"/>
    <s v="state board"/>
    <n v="2009"/>
    <n v="86"/>
    <s v="state board"/>
    <n v="1242"/>
    <x v="1"/>
    <x v="0"/>
    <x v="5"/>
    <n v="75.599999999999994"/>
    <n v="1242"/>
    <n v="0"/>
    <x v="6"/>
    <x v="0"/>
    <n v="500"/>
    <n v="505"/>
    <n v="585"/>
    <n v="0.62264291584993803"/>
    <n v="415"/>
    <n v="-1"/>
    <n v="407"/>
    <n v="-1"/>
    <n v="-1"/>
    <n v="-1"/>
    <n v="-1"/>
    <n v="0.84630000000000005"/>
    <n v="4.5900000000000003E-2"/>
    <n v="0.77849999999999997"/>
    <n v="0.65300000000000002"/>
    <n v="1.4386000000000001"/>
    <n v="330000"/>
    <x v="0"/>
    <x v="0"/>
    <n v="530"/>
  </r>
  <r>
    <n v="1279942"/>
    <x v="1"/>
    <d v="1992-06-23T00:00:00"/>
    <n v="80"/>
    <s v="state board"/>
    <n v="2009"/>
    <n v="80.599999999999994"/>
    <s v="state board"/>
    <n v="16196"/>
    <x v="1"/>
    <x v="0"/>
    <x v="1"/>
    <n v="71.900000000000006"/>
    <n v="16196"/>
    <n v="0"/>
    <x v="21"/>
    <x v="1"/>
    <n v="420"/>
    <n v="545"/>
    <n v="495"/>
    <n v="0.84224832225783597"/>
    <n v="415"/>
    <n v="-1"/>
    <n v="469"/>
    <n v="-1"/>
    <n v="-1"/>
    <n v="-1"/>
    <n v="-1"/>
    <n v="1.2771999999999999"/>
    <n v="4.5900000000000003E-2"/>
    <n v="0.93220000000000003"/>
    <n v="-1.6289"/>
    <n v="0.86370000000000002"/>
    <n v="300000"/>
    <x v="0"/>
    <x v="0"/>
    <n v="486.66666666666669"/>
  </r>
  <r>
    <n v="246986"/>
    <x v="0"/>
    <d v="1988-12-30T00:00:00"/>
    <n v="83.33"/>
    <s v="icse"/>
    <n v="2007"/>
    <n v="81.16"/>
    <s v="icse"/>
    <n v="6570"/>
    <x v="1"/>
    <x v="0"/>
    <x v="12"/>
    <n v="78.5"/>
    <n v="6570"/>
    <n v="0"/>
    <x v="10"/>
    <x v="2"/>
    <n v="535"/>
    <n v="585"/>
    <n v="525"/>
    <n v="0.22948175491175499"/>
    <n v="405"/>
    <n v="266"/>
    <n v="-1"/>
    <n v="-1"/>
    <n v="-1"/>
    <n v="-1"/>
    <n v="-1"/>
    <n v="1.1283000000000001"/>
    <n v="0.65680000000000005"/>
    <n v="-1.3599000000000001"/>
    <n v="-0.99529999999999996"/>
    <n v="0.34439999999999998"/>
    <n v="550000"/>
    <x v="0"/>
    <x v="0"/>
    <n v="548.33333333333337"/>
  </r>
  <r>
    <n v="334275"/>
    <x v="1"/>
    <d v="1990-08-08T00:00:00"/>
    <n v="81"/>
    <n v="0"/>
    <n v="2007"/>
    <n v="77.7"/>
    <n v="0"/>
    <n v="1622"/>
    <x v="1"/>
    <x v="0"/>
    <x v="5"/>
    <n v="76"/>
    <n v="1622"/>
    <n v="0"/>
    <x v="13"/>
    <x v="3"/>
    <n v="345"/>
    <n v="485"/>
    <n v="454"/>
    <n v="0.45087658448345103"/>
    <n v="395"/>
    <n v="-1"/>
    <n v="-1"/>
    <n v="-1"/>
    <n v="-1"/>
    <n v="-1"/>
    <n v="-1"/>
    <n v="-1.6923999999999999"/>
    <n v="-0.27929999999999999"/>
    <n v="-0.77939999999999998"/>
    <n v="0.53232999999999997"/>
    <n v="-1.2354000000000001"/>
    <n v="420000"/>
    <x v="0"/>
    <x v="0"/>
    <n v="428"/>
  </r>
  <r>
    <n v="297452"/>
    <x v="1"/>
    <d v="1989-12-15T00:00:00"/>
    <n v="61"/>
    <n v="0"/>
    <n v="2007"/>
    <n v="77"/>
    <n v="0"/>
    <n v="3918"/>
    <x v="1"/>
    <x v="0"/>
    <x v="5"/>
    <n v="66"/>
    <n v="3918"/>
    <n v="1"/>
    <x v="9"/>
    <x v="2"/>
    <n v="464"/>
    <n v="535"/>
    <n v="225"/>
    <n v="0.45087658448345103"/>
    <n v="395"/>
    <n v="233"/>
    <n v="-1"/>
    <n v="260"/>
    <n v="-1"/>
    <n v="-1"/>
    <n v="260"/>
    <n v="4.6399999999999997E-2"/>
    <n v="0.3448"/>
    <n v="0.67200000000000004"/>
    <n v="0.76729999999999998"/>
    <n v="-0.1295"/>
    <n v="60000"/>
    <x v="1"/>
    <x v="0"/>
    <n v="408"/>
  </r>
  <r>
    <n v="340628"/>
    <x v="1"/>
    <d v="1989-04-05T00:00:00"/>
    <n v="77.8"/>
    <s v="icse"/>
    <n v="2007"/>
    <n v="74"/>
    <s v="cbse"/>
    <n v="14169"/>
    <x v="1"/>
    <x v="0"/>
    <x v="1"/>
    <n v="67.3"/>
    <n v="14169"/>
    <n v="0"/>
    <x v="1"/>
    <x v="3"/>
    <n v="554"/>
    <n v="595"/>
    <n v="544"/>
    <n v="0.90148957137103303"/>
    <n v="545"/>
    <n v="-1"/>
    <n v="-1"/>
    <n v="-1"/>
    <n v="-1"/>
    <n v="-1"/>
    <n v="-1"/>
    <n v="-0.57189999999999996"/>
    <n v="-0.20119999999999999"/>
    <n v="-0.38030000000000003"/>
    <n v="0.29732999999999998"/>
    <n v="-0.44550000000000001"/>
    <n v="300000"/>
    <x v="0"/>
    <x v="0"/>
    <n v="564.33333333333337"/>
  </r>
  <r>
    <n v="635283"/>
    <x v="1"/>
    <d v="1990-03-24T00:00:00"/>
    <n v="64.53"/>
    <s v="state board"/>
    <n v="2007"/>
    <n v="75"/>
    <s v="state board"/>
    <n v="4053"/>
    <x v="1"/>
    <x v="2"/>
    <x v="8"/>
    <n v="74.33"/>
    <n v="4053"/>
    <n v="0"/>
    <x v="2"/>
    <x v="0"/>
    <n v="435"/>
    <n v="515"/>
    <n v="325"/>
    <n v="0.84224832225783597"/>
    <n v="485"/>
    <n v="-1"/>
    <n v="469"/>
    <n v="-1"/>
    <n v="-1"/>
    <n v="-1"/>
    <n v="-1"/>
    <n v="1.4208000000000001"/>
    <n v="1.2114"/>
    <n v="-0.6048"/>
    <n v="-1.5021"/>
    <n v="1.2470000000000001"/>
    <n v="180000"/>
    <x v="1"/>
    <x v="0"/>
    <n v="425"/>
  </r>
  <r>
    <n v="334988"/>
    <x v="0"/>
    <d v="1992-03-09T00:00:00"/>
    <n v="75"/>
    <s v="state board"/>
    <n v="2008"/>
    <n v="71.8"/>
    <s v="state board"/>
    <n v="9035"/>
    <x v="1"/>
    <x v="0"/>
    <x v="1"/>
    <n v="75.5"/>
    <n v="9035"/>
    <n v="0"/>
    <x v="1"/>
    <x v="0"/>
    <n v="585"/>
    <n v="475"/>
    <n v="505"/>
    <n v="0.67074315143312702"/>
    <n v="455"/>
    <n v="-1"/>
    <n v="-1"/>
    <n v="-1"/>
    <n v="-1"/>
    <n v="-1"/>
    <n v="-1"/>
    <n v="0.81920000000000004"/>
    <n v="0.26679999999999998"/>
    <n v="-0.27139999999999997"/>
    <n v="0.64983000000000002"/>
    <n v="-0.28749999999999998"/>
    <n v="325000"/>
    <x v="0"/>
    <x v="0"/>
    <n v="521.66666666666663"/>
  </r>
  <r>
    <n v="947956"/>
    <x v="1"/>
    <d v="1989-11-09T00:00:00"/>
    <n v="79.599999999999994"/>
    <s v="cbse"/>
    <n v="2008"/>
    <n v="50.4"/>
    <s v="state board"/>
    <n v="12834"/>
    <x v="1"/>
    <x v="0"/>
    <x v="7"/>
    <n v="58.1"/>
    <n v="12834"/>
    <n v="0"/>
    <x v="15"/>
    <x v="1"/>
    <n v="640"/>
    <n v="520"/>
    <n v="390"/>
    <n v="0.95389977507992596"/>
    <n v="435"/>
    <n v="-1"/>
    <n v="530"/>
    <n v="-1"/>
    <n v="-1"/>
    <n v="-1"/>
    <n v="-1"/>
    <n v="-0.87719999999999998"/>
    <n v="-0.4536"/>
    <n v="-0.91220000000000001"/>
    <n v="0.65300000000000002"/>
    <n v="-1.244"/>
    <n v="180000"/>
    <x v="1"/>
    <x v="0"/>
    <n v="516.66666666666663"/>
  </r>
  <r>
    <n v="1251363"/>
    <x v="1"/>
    <d v="1992-02-25T00:00:00"/>
    <n v="85.83"/>
    <s v="state board"/>
    <n v="2010"/>
    <n v="74.5"/>
    <s v="state board"/>
    <n v="8946"/>
    <x v="1"/>
    <x v="0"/>
    <x v="5"/>
    <n v="75"/>
    <n v="8946"/>
    <n v="1"/>
    <x v="6"/>
    <x v="1"/>
    <n v="475"/>
    <n v="570"/>
    <n v="535"/>
    <n v="0.95389977507992596"/>
    <n v="535"/>
    <n v="-1"/>
    <n v="530"/>
    <n v="-1"/>
    <n v="-1"/>
    <n v="-1"/>
    <n v="-1"/>
    <n v="-0.159"/>
    <n v="0.5454"/>
    <n v="0.93220000000000003"/>
    <n v="-1.1217999999999999"/>
    <n v="9.7299999999999998E-2"/>
    <n v="340000"/>
    <x v="0"/>
    <x v="0"/>
    <n v="526.66666666666663"/>
  </r>
  <r>
    <n v="337919"/>
    <x v="0"/>
    <d v="1991-01-07T00:00:00"/>
    <n v="91"/>
    <n v="0"/>
    <n v="2008"/>
    <n v="91"/>
    <n v="0"/>
    <n v="3076"/>
    <x v="1"/>
    <x v="0"/>
    <x v="21"/>
    <n v="81"/>
    <n v="3076"/>
    <n v="0"/>
    <x v="3"/>
    <x v="3"/>
    <n v="375"/>
    <n v="405"/>
    <n v="385"/>
    <n v="0.69447932770846299"/>
    <n v="425"/>
    <n v="366"/>
    <n v="-1"/>
    <n v="-1"/>
    <n v="-1"/>
    <n v="-1"/>
    <n v="-1"/>
    <n v="4.6399999999999997E-2"/>
    <n v="0.14979999999999999"/>
    <n v="-2.2307999999999999"/>
    <n v="-0.87777000000000005"/>
    <n v="2.8400000000000002E-2"/>
    <n v="360000"/>
    <x v="0"/>
    <x v="0"/>
    <n v="388.33333333333331"/>
  </r>
  <r>
    <n v="563037"/>
    <x v="1"/>
    <d v="1988-06-14T00:00:00"/>
    <n v="82.8"/>
    <s v="cbse"/>
    <n v="2007"/>
    <n v="78.400000000000006"/>
    <s v="cbse"/>
    <n v="66"/>
    <x v="1"/>
    <x v="0"/>
    <x v="10"/>
    <n v="69.680000000000007"/>
    <n v="66"/>
    <n v="0"/>
    <x v="1"/>
    <x v="2"/>
    <n v="485"/>
    <n v="525"/>
    <n v="650"/>
    <n v="0.22948175491175499"/>
    <n v="-1"/>
    <n v="266"/>
    <n v="-1"/>
    <n v="-1"/>
    <n v="-1"/>
    <n v="-1"/>
    <n v="-1"/>
    <n v="-1.1644000000000001"/>
    <n v="0.37890000000000001"/>
    <n v="0.77849999999999997"/>
    <n v="0.77980000000000005"/>
    <n v="0.28889999999999999"/>
    <n v="110000"/>
    <x v="1"/>
    <x v="0"/>
    <n v="553.33333333333337"/>
  </r>
  <r>
    <n v="639820"/>
    <x v="1"/>
    <d v="1991-02-15T00:00:00"/>
    <n v="64"/>
    <s v="state board"/>
    <n v="2009"/>
    <n v="61"/>
    <s v="state board"/>
    <n v="2812"/>
    <x v="1"/>
    <x v="0"/>
    <x v="6"/>
    <n v="67"/>
    <n v="2812"/>
    <n v="0"/>
    <x v="12"/>
    <x v="0"/>
    <n v="380"/>
    <n v="450"/>
    <n v="445"/>
    <n v="0.53838689298509601"/>
    <n v="355"/>
    <n v="333"/>
    <n v="346"/>
    <n v="-1"/>
    <n v="-1"/>
    <n v="-1"/>
    <n v="-1"/>
    <n v="0.41549999999999998"/>
    <n v="0.37890000000000001"/>
    <n v="0.77849999999999997"/>
    <n v="-1.5021"/>
    <n v="1.0553999999999999"/>
    <n v="200000"/>
    <x v="1"/>
    <x v="0"/>
    <n v="425"/>
  </r>
  <r>
    <n v="529581"/>
    <x v="1"/>
    <d v="1991-10-01T00:00:00"/>
    <n v="71.67"/>
    <s v="state board"/>
    <n v="2008"/>
    <n v="56.6"/>
    <s v="state board"/>
    <n v="11942"/>
    <x v="1"/>
    <x v="0"/>
    <x v="1"/>
    <n v="62.1"/>
    <n v="11942"/>
    <n v="0"/>
    <x v="1"/>
    <x v="3"/>
    <n v="310"/>
    <n v="440"/>
    <n v="575"/>
    <n v="0.63597875645679403"/>
    <n v="445"/>
    <n v="-1"/>
    <n v="-1"/>
    <n v="-1"/>
    <n v="-1"/>
    <n v="-1"/>
    <n v="-1"/>
    <n v="4.6399999999999997E-2"/>
    <n v="0.96879999999999999"/>
    <n v="0.67200000000000004"/>
    <n v="-0.76029999999999998"/>
    <n v="0.4234"/>
    <n v="210000"/>
    <x v="1"/>
    <x v="0"/>
    <n v="441.66666666666669"/>
  </r>
  <r>
    <n v="117081"/>
    <x v="1"/>
    <d v="1989-08-23T00:00:00"/>
    <n v="90.6"/>
    <n v="0"/>
    <n v="2006"/>
    <n v="91.3"/>
    <n v="0"/>
    <n v="4554"/>
    <x v="1"/>
    <x v="0"/>
    <x v="7"/>
    <n v="78.56"/>
    <n v="4554"/>
    <n v="0"/>
    <x v="3"/>
    <x v="4"/>
    <n v="485"/>
    <n v="495"/>
    <n v="535"/>
    <n v="0.563267823666597"/>
    <n v="425"/>
    <n v="-1"/>
    <n v="-1"/>
    <n v="-1"/>
    <n v="-1"/>
    <n v="-1"/>
    <n v="-1"/>
    <n v="0.97370000000000001"/>
    <n v="0.81279999999999997"/>
    <n v="0.2366"/>
    <n v="0.88480000000000003"/>
    <n v="-0.1295"/>
    <n v="450000"/>
    <x v="0"/>
    <x v="0"/>
    <n v="505"/>
  </r>
  <r>
    <n v="1136423"/>
    <x v="1"/>
    <d v="1992-03-16T00:00:00"/>
    <n v="86"/>
    <s v="state board"/>
    <n v="2010"/>
    <n v="78"/>
    <s v="state board"/>
    <n v="10333"/>
    <x v="1"/>
    <x v="0"/>
    <x v="10"/>
    <n v="71"/>
    <n v="10333"/>
    <n v="1"/>
    <x v="9"/>
    <x v="1"/>
    <n v="535"/>
    <n v="375"/>
    <n v="560"/>
    <n v="0.96600692349804895"/>
    <n v="305"/>
    <n v="-1"/>
    <n v="253"/>
    <n v="-1"/>
    <n v="580"/>
    <n v="-1"/>
    <n v="-1"/>
    <n v="-0.30270000000000002"/>
    <n v="-0.95309999999999995"/>
    <n v="-0.91220000000000001"/>
    <n v="1.0333000000000001"/>
    <n v="-0.66920000000000002"/>
    <n v="400000"/>
    <x v="0"/>
    <x v="0"/>
    <n v="490"/>
  </r>
  <r>
    <n v="1088670"/>
    <x v="1"/>
    <d v="1990-04-28T00:00:00"/>
    <n v="78"/>
    <s v="icse"/>
    <n v="2008"/>
    <n v="77"/>
    <s v="cbse"/>
    <n v="2009"/>
    <x v="1"/>
    <x v="0"/>
    <x v="6"/>
    <n v="83"/>
    <n v="2009"/>
    <n v="1"/>
    <x v="5"/>
    <x v="0"/>
    <n v="710"/>
    <n v="590"/>
    <n v="605"/>
    <n v="0.11213943820740301"/>
    <n v="415"/>
    <n v="228"/>
    <n v="-1"/>
    <n v="-1"/>
    <n v="-1"/>
    <n v="-1"/>
    <n v="-1"/>
    <n v="-0.73350000000000004"/>
    <n v="1.3778999999999999"/>
    <n v="0.62480000000000002"/>
    <n v="0.2727"/>
    <n v="-0.66920000000000002"/>
    <n v="265000"/>
    <x v="1"/>
    <x v="0"/>
    <n v="635"/>
  </r>
  <r>
    <n v="273690"/>
    <x v="1"/>
    <d v="1987-09-01T00:00:00"/>
    <n v="85"/>
    <s v="cbse"/>
    <n v="2006"/>
    <n v="63.6"/>
    <s v="cbse"/>
    <n v="4023"/>
    <x v="1"/>
    <x v="0"/>
    <x v="5"/>
    <n v="64.94"/>
    <n v="4023"/>
    <n v="1"/>
    <x v="9"/>
    <x v="2"/>
    <n v="555"/>
    <n v="435"/>
    <n v="544"/>
    <n v="0.63597875645679403"/>
    <n v="445"/>
    <n v="-1"/>
    <n v="-1"/>
    <n v="-1"/>
    <n v="-1"/>
    <n v="-1"/>
    <n v="-1"/>
    <n v="1.1283000000000001"/>
    <n v="1.2807999999999999"/>
    <n v="0.52690000000000003"/>
    <n v="-0.99529999999999996"/>
    <n v="0.50239999999999996"/>
    <n v="515000"/>
    <x v="0"/>
    <x v="0"/>
    <n v="511.33333333333331"/>
  </r>
  <r>
    <n v="40838"/>
    <x v="1"/>
    <d v="1988-02-14T00:00:00"/>
    <n v="68.8"/>
    <n v="0"/>
    <n v="2005"/>
    <n v="61.6"/>
    <n v="0"/>
    <n v="400"/>
    <x v="0"/>
    <x v="0"/>
    <x v="4"/>
    <n v="72"/>
    <n v="400"/>
    <n v="0"/>
    <x v="13"/>
    <x v="4"/>
    <n v="435"/>
    <n v="505"/>
    <n v="635"/>
    <n v="0.535862819499896"/>
    <n v="375"/>
    <n v="-1"/>
    <n v="-1"/>
    <n v="393"/>
    <n v="-1"/>
    <n v="-1"/>
    <n v="-1"/>
    <n v="0.35549999999999998"/>
    <n v="-0.43530000000000002"/>
    <n v="0.81710000000000005"/>
    <n v="-1.3478000000000001"/>
    <n v="-0.1295"/>
    <n v="1300000"/>
    <x v="2"/>
    <x v="0"/>
    <n v="525"/>
  </r>
  <r>
    <n v="798620"/>
    <x v="1"/>
    <d v="1991-10-28T00:00:00"/>
    <n v="91"/>
    <s v="cbse"/>
    <n v="2010"/>
    <n v="87.2"/>
    <s v="cbse"/>
    <n v="13169"/>
    <x v="1"/>
    <x v="0"/>
    <x v="6"/>
    <n v="87.9"/>
    <n v="13169"/>
    <n v="0"/>
    <x v="1"/>
    <x v="5"/>
    <n v="440"/>
    <n v="425"/>
    <n v="560"/>
    <n v="0.33878634721952799"/>
    <n v="335"/>
    <n v="292"/>
    <n v="-1"/>
    <n v="-1"/>
    <n v="446"/>
    <n v="-1"/>
    <n v="-1"/>
    <n v="-0.44629999999999997"/>
    <n v="1.2114"/>
    <n v="1.3933"/>
    <n v="-0.36120000000000002"/>
    <n v="9.7299999999999998E-2"/>
    <n v="400000"/>
    <x v="0"/>
    <x v="0"/>
    <n v="475"/>
  </r>
  <r>
    <n v="520399"/>
    <x v="1"/>
    <d v="1991-10-26T00:00:00"/>
    <n v="69.2"/>
    <s v="cbse"/>
    <n v="2008"/>
    <n v="67.8"/>
    <s v="cbse"/>
    <n v="78"/>
    <x v="1"/>
    <x v="0"/>
    <x v="7"/>
    <n v="74.599999999999994"/>
    <n v="78"/>
    <n v="0"/>
    <x v="1"/>
    <x v="3"/>
    <n v="535"/>
    <n v="510"/>
    <n v="455"/>
    <n v="0.81941652983588797"/>
    <n v="505"/>
    <n v="-1"/>
    <n v="-1"/>
    <n v="-1"/>
    <n v="-1"/>
    <n v="-1"/>
    <n v="-1"/>
    <n v="0.2009"/>
    <n v="-1.5273000000000001"/>
    <n v="-5.3699999999999998E-2"/>
    <n v="-5.5199999999999999E-2"/>
    <n v="-1.1169"/>
    <n v="450000"/>
    <x v="0"/>
    <x v="0"/>
    <n v="500"/>
  </r>
  <r>
    <n v="348114"/>
    <x v="0"/>
    <d v="1989-06-29T00:00:00"/>
    <n v="90"/>
    <s v="ssc"/>
    <n v="2008"/>
    <n v="87"/>
    <s v="board of intermediate"/>
    <n v="3666"/>
    <x v="1"/>
    <x v="0"/>
    <x v="7"/>
    <n v="76"/>
    <n v="3666"/>
    <n v="0"/>
    <x v="7"/>
    <x v="3"/>
    <n v="554"/>
    <n v="455"/>
    <n v="495"/>
    <n v="0.37755141942454101"/>
    <n v="375"/>
    <n v="-1"/>
    <n v="-1"/>
    <n v="-1"/>
    <n v="-1"/>
    <n v="-1"/>
    <n v="-1"/>
    <n v="0.97370000000000001"/>
    <n v="0.96879999999999999"/>
    <n v="0.2366"/>
    <n v="2.7650000000000001"/>
    <n v="-1.67E-2"/>
    <n v="335000"/>
    <x v="0"/>
    <x v="0"/>
    <n v="501.33333333333331"/>
  </r>
  <r>
    <n v="920246"/>
    <x v="1"/>
    <d v="1992-01-01T00:00:00"/>
    <n v="70.66"/>
    <s v="state board"/>
    <n v="2009"/>
    <n v="69.84"/>
    <s v="state board"/>
    <n v="55"/>
    <x v="1"/>
    <x v="0"/>
    <x v="5"/>
    <n v="69"/>
    <n v="55"/>
    <n v="0"/>
    <x v="1"/>
    <x v="1"/>
    <n v="310"/>
    <n v="410"/>
    <n v="695"/>
    <n v="0.14478988948246199"/>
    <n v="465"/>
    <n v="-1"/>
    <n v="284"/>
    <n v="-1"/>
    <n v="-1"/>
    <n v="-1"/>
    <n v="-1"/>
    <n v="-1.1644000000000001"/>
    <n v="-1.2861"/>
    <n v="0.62480000000000002"/>
    <n v="1.0333000000000001"/>
    <n v="-1.6273"/>
    <n v="125000"/>
    <x v="1"/>
    <x v="0"/>
    <n v="471.66666666666669"/>
  </r>
  <r>
    <n v="78728"/>
    <x v="1"/>
    <d v="1986-02-21T00:00:00"/>
    <n v="53.6"/>
    <s v="up board"/>
    <n v="2002"/>
    <n v="61.2"/>
    <s v="up board"/>
    <n v="1920"/>
    <x v="1"/>
    <x v="0"/>
    <x v="2"/>
    <n v="65.239999999999995"/>
    <n v="1920"/>
    <n v="0"/>
    <x v="1"/>
    <x v="4"/>
    <n v="385"/>
    <n v="565"/>
    <n v="525"/>
    <n v="0.53838689298509601"/>
    <n v="415"/>
    <n v="333"/>
    <n v="-1"/>
    <n v="-1"/>
    <n v="-1"/>
    <n v="-1"/>
    <n v="-1"/>
    <n v="-0.1082"/>
    <n v="1.4368000000000001"/>
    <n v="1.2524999999999999"/>
    <n v="-1.3478000000000001"/>
    <n v="1.2923"/>
    <n v="240000"/>
    <x v="1"/>
    <x v="0"/>
    <n v="491.66666666666669"/>
  </r>
  <r>
    <n v="289190"/>
    <x v="1"/>
    <d v="1993-02-03T00:00:00"/>
    <n v="71"/>
    <s v="up board"/>
    <n v="2008"/>
    <n v="58"/>
    <s v="up board"/>
    <n v="8170"/>
    <x v="1"/>
    <x v="0"/>
    <x v="7"/>
    <n v="71"/>
    <n v="8170"/>
    <n v="0"/>
    <x v="1"/>
    <x v="3"/>
    <n v="545"/>
    <n v="295"/>
    <n v="375"/>
    <n v="0.34231489991181502"/>
    <n v="365"/>
    <n v="-1"/>
    <n v="-1"/>
    <n v="-1"/>
    <n v="-1"/>
    <n v="-1"/>
    <n v="-1"/>
    <n v="-0.72640000000000005"/>
    <n v="3.2800000000000003E-2"/>
    <n v="0.52690000000000003"/>
    <n v="-1.1128"/>
    <n v="-0.28749999999999998"/>
    <n v="340000"/>
    <x v="0"/>
    <x v="0"/>
    <n v="405"/>
  </r>
  <r>
    <n v="58365"/>
    <x v="1"/>
    <d v="1988-08-19T00:00:00"/>
    <n v="92.1"/>
    <s v="ssc"/>
    <n v="2006"/>
    <n v="93.5"/>
    <s v="board of intermediate ap"/>
    <n v="495"/>
    <x v="1"/>
    <x v="0"/>
    <x v="7"/>
    <n v="74.3"/>
    <n v="495"/>
    <n v="1"/>
    <x v="6"/>
    <x v="4"/>
    <n v="385"/>
    <n v="525"/>
    <n v="535"/>
    <n v="0.95224557292430301"/>
    <n v="585"/>
    <n v="-1"/>
    <n v="-1"/>
    <n v="-1"/>
    <n v="-1"/>
    <n v="-1"/>
    <n v="-1"/>
    <n v="-1.0355000000000001"/>
    <n v="-0.74729999999999996"/>
    <n v="9.1399999999999995E-2"/>
    <n v="0.64980000000000004"/>
    <n v="-0.60350000000000004"/>
    <n v="555000"/>
    <x v="0"/>
    <x v="0"/>
    <n v="481.66666666666669"/>
  </r>
  <r>
    <n v="99935"/>
    <x v="1"/>
    <d v="1987-09-25T00:00:00"/>
    <n v="74.400000000000006"/>
    <s v="central board of secondary education"/>
    <n v="2006"/>
    <n v="70.599999999999994"/>
    <s v="central board of secondary education"/>
    <n v="956"/>
    <x v="1"/>
    <x v="0"/>
    <x v="6"/>
    <n v="62.93"/>
    <n v="956"/>
    <n v="1"/>
    <x v="6"/>
    <x v="4"/>
    <n v="605"/>
    <n v="475"/>
    <n v="555"/>
    <n v="0.69447932770846299"/>
    <n v="455"/>
    <n v="366"/>
    <n v="-1"/>
    <n v="-1"/>
    <n v="-1"/>
    <n v="-1"/>
    <n v="-1"/>
    <n v="4.6399999999999997E-2"/>
    <n v="-0.27929999999999999"/>
    <n v="-0.77939999999999998"/>
    <n v="6.2300000000000001E-2"/>
    <n v="2.8400000000000002E-2"/>
    <n v="300000"/>
    <x v="0"/>
    <x v="0"/>
    <n v="545"/>
  </r>
  <r>
    <n v="1281191"/>
    <x v="1"/>
    <d v="1991-12-09T00:00:00"/>
    <n v="75"/>
    <s v="cbse"/>
    <n v="2009"/>
    <n v="65"/>
    <s v="cbse"/>
    <n v="23"/>
    <x v="1"/>
    <x v="0"/>
    <x v="5"/>
    <n v="63"/>
    <n v="23"/>
    <n v="0"/>
    <x v="1"/>
    <x v="0"/>
    <n v="465"/>
    <n v="580"/>
    <n v="665"/>
    <n v="0.62264291584993803"/>
    <n v="535"/>
    <n v="-1"/>
    <n v="407"/>
    <n v="-1"/>
    <n v="-1"/>
    <n v="-1"/>
    <n v="-1"/>
    <n v="1.2771999999999999"/>
    <n v="-0.28710000000000002"/>
    <n v="1.7007000000000001"/>
    <n v="-1.1217999999999999"/>
    <n v="-0.86080000000000001"/>
    <n v="105000"/>
    <x v="1"/>
    <x v="0"/>
    <n v="570"/>
  </r>
  <r>
    <n v="912934"/>
    <x v="1"/>
    <d v="1992-05-27T00:00:00"/>
    <n v="92"/>
    <s v="cbse"/>
    <n v="2010"/>
    <n v="91"/>
    <s v="cbse"/>
    <n v="1757"/>
    <x v="0"/>
    <x v="0"/>
    <x v="4"/>
    <n v="8.58"/>
    <n v="1757"/>
    <n v="0"/>
    <x v="3"/>
    <x v="8"/>
    <n v="545"/>
    <n v="555"/>
    <n v="590"/>
    <n v="0.82958459979306698"/>
    <n v="-1"/>
    <n v="-1"/>
    <n v="-1"/>
    <n v="469"/>
    <n v="-1"/>
    <n v="-1"/>
    <n v="-1"/>
    <n v="-1.54E-2"/>
    <n v="1.2114"/>
    <n v="0.01"/>
    <n v="0.1459"/>
    <n v="1.2470000000000001"/>
    <n v="400000"/>
    <x v="0"/>
    <x v="0"/>
    <n v="563.33333333333337"/>
  </r>
  <r>
    <n v="434552"/>
    <x v="1"/>
    <d v="1989-10-10T00:00:00"/>
    <n v="89.8"/>
    <n v="0"/>
    <n v="2007"/>
    <n v="66.599999999999994"/>
    <n v="0"/>
    <n v="3054"/>
    <x v="1"/>
    <x v="0"/>
    <x v="6"/>
    <n v="55.33"/>
    <n v="3054"/>
    <n v="0"/>
    <x v="10"/>
    <x v="3"/>
    <n v="555"/>
    <n v="205"/>
    <n v="435"/>
    <n v="-1"/>
    <n v="-1"/>
    <n v="-1"/>
    <n v="-1"/>
    <n v="-1"/>
    <n v="-1"/>
    <n v="-1"/>
    <n v="-1"/>
    <n v="-0.88099999999999901"/>
    <n v="-0.27929999999999999"/>
    <n v="0.96230000000000004"/>
    <n v="1.1198999999999999"/>
    <n v="0.18640000000000001"/>
    <n v="300000"/>
    <x v="0"/>
    <x v="0"/>
    <n v="398.33333333333331"/>
  </r>
  <r>
    <n v="605881"/>
    <x v="1"/>
    <d v="1993-01-03T00:00:00"/>
    <n v="89.5"/>
    <n v="0"/>
    <n v="2009"/>
    <n v="88.6"/>
    <n v="0"/>
    <n v="13110"/>
    <x v="1"/>
    <x v="0"/>
    <x v="5"/>
    <n v="75.900000000000006"/>
    <n v="13110"/>
    <n v="1"/>
    <x v="6"/>
    <x v="0"/>
    <n v="520"/>
    <n v="560"/>
    <n v="545"/>
    <n v="0.95224557292430301"/>
    <n v="585"/>
    <n v="-1"/>
    <n v="-1"/>
    <n v="-1"/>
    <n v="-1"/>
    <n v="-1"/>
    <n v="-1"/>
    <n v="0.55910000000000004"/>
    <n v="0.87839999999999996"/>
    <n v="0.16370000000000001"/>
    <n v="-1.6289"/>
    <n v="9.7299999999999998E-2"/>
    <n v="240000"/>
    <x v="1"/>
    <x v="0"/>
    <n v="541.66666666666663"/>
  </r>
  <r>
    <n v="827485"/>
    <x v="1"/>
    <d v="1990-08-28T00:00:00"/>
    <n v="78"/>
    <s v="cbse"/>
    <n v="2009"/>
    <n v="72"/>
    <s v="cbse"/>
    <n v="47"/>
    <x v="0"/>
    <x v="0"/>
    <x v="1"/>
    <n v="71.34"/>
    <n v="47"/>
    <n v="1"/>
    <x v="0"/>
    <x v="1"/>
    <n v="535"/>
    <n v="460"/>
    <n v="620"/>
    <n v="0.74475835400893897"/>
    <n v="495"/>
    <n v="-1"/>
    <n v="438"/>
    <n v="-1"/>
    <n v="-1"/>
    <n v="-1"/>
    <n v="-1"/>
    <n v="-0.30270000000000002"/>
    <n v="0.21240000000000001"/>
    <n v="-1.0659000000000001"/>
    <n v="0.2727"/>
    <n v="9.7299999999999998E-2"/>
    <n v="350000"/>
    <x v="0"/>
    <x v="0"/>
    <n v="538.33333333333337"/>
  </r>
  <r>
    <n v="374150"/>
    <x v="1"/>
    <d v="1988-06-13T00:00:00"/>
    <n v="76.7"/>
    <n v="0"/>
    <n v="2006"/>
    <n v="61"/>
    <n v="0"/>
    <n v="1589"/>
    <x v="0"/>
    <x v="0"/>
    <x v="4"/>
    <n v="65.2"/>
    <n v="1589"/>
    <n v="0"/>
    <x v="22"/>
    <x v="3"/>
    <n v="475"/>
    <n v="375"/>
    <n v="545"/>
    <n v="0.95868201656605101"/>
    <n v="-1"/>
    <n v="-1"/>
    <n v="-1"/>
    <n v="538"/>
    <n v="-1"/>
    <n v="-1"/>
    <n v="-1"/>
    <n v="-0.1082"/>
    <n v="1.4368000000000001"/>
    <n v="0.81710000000000005"/>
    <n v="-0.99529999999999996"/>
    <n v="0.77880000000000005"/>
    <n v="800000"/>
    <x v="2"/>
    <x v="0"/>
    <n v="465"/>
  </r>
  <r>
    <n v="626784"/>
    <x v="1"/>
    <d v="1991-05-15T00:00:00"/>
    <n v="72.67"/>
    <s v="state board"/>
    <n v="2008"/>
    <n v="68.2"/>
    <s v="state board"/>
    <n v="66"/>
    <x v="1"/>
    <x v="0"/>
    <x v="7"/>
    <n v="72.95"/>
    <n v="66"/>
    <n v="0"/>
    <x v="1"/>
    <x v="0"/>
    <n v="570"/>
    <n v="450"/>
    <n v="665"/>
    <n v="0.73579570922465598"/>
    <n v="475"/>
    <n v="-1"/>
    <n v="-1"/>
    <n v="-1"/>
    <n v="-1"/>
    <n v="-1"/>
    <n v="-1"/>
    <n v="0.84630000000000005"/>
    <n v="0.71189999999999998"/>
    <n v="0.31740000000000002"/>
    <n v="-1.2485999999999999"/>
    <n v="0.86370000000000002"/>
    <n v="335000"/>
    <x v="0"/>
    <x v="0"/>
    <n v="561.66666666666663"/>
  </r>
  <r>
    <n v="1089343"/>
    <x v="0"/>
    <d v="1992-12-11T00:00:00"/>
    <n v="85.8"/>
    <s v="cbse"/>
    <n v="2010"/>
    <n v="78.2"/>
    <s v="cbse"/>
    <n v="14004"/>
    <x v="1"/>
    <x v="0"/>
    <x v="2"/>
    <n v="83"/>
    <n v="14004"/>
    <n v="0"/>
    <x v="17"/>
    <x v="1"/>
    <n v="560"/>
    <n v="555"/>
    <n v="475"/>
    <n v="0.78330353667029795"/>
    <n v="435"/>
    <n v="388"/>
    <n v="-1"/>
    <n v="-1"/>
    <n v="-1"/>
    <n v="-1"/>
    <n v="-1"/>
    <n v="0.27179999999999999"/>
    <n v="0.5454"/>
    <n v="0.77849999999999997"/>
    <n v="-0.86819999999999997"/>
    <n v="1.6302000000000001"/>
    <n v="360000"/>
    <x v="0"/>
    <x v="0"/>
    <n v="530"/>
  </r>
  <r>
    <n v="1100533"/>
    <x v="1"/>
    <d v="1993-03-03T00:00:00"/>
    <n v="90.24"/>
    <s v="state board"/>
    <n v="2010"/>
    <n v="67.17"/>
    <s v="state board"/>
    <n v="3770"/>
    <x v="1"/>
    <x v="0"/>
    <x v="1"/>
    <n v="68.650000000000006"/>
    <n v="3770"/>
    <n v="0"/>
    <x v="9"/>
    <x v="1"/>
    <n v="430"/>
    <n v="435"/>
    <n v="405"/>
    <n v="0.34231489991181502"/>
    <n v="365"/>
    <n v="-1"/>
    <n v="-1"/>
    <n v="-1"/>
    <n v="-1"/>
    <n v="-1"/>
    <n v="-1"/>
    <n v="0.99"/>
    <n v="-0.28710000000000002"/>
    <n v="0.01"/>
    <n v="0.90659999999999996"/>
    <n v="9.7299999999999998E-2"/>
    <n v="400000"/>
    <x v="0"/>
    <x v="0"/>
    <n v="423.33333333333331"/>
  </r>
  <r>
    <n v="650400"/>
    <x v="1"/>
    <d v="1992-10-08T00:00:00"/>
    <n v="86"/>
    <s v="cbse"/>
    <n v="2010"/>
    <n v="70"/>
    <s v="cbse"/>
    <n v="11143"/>
    <x v="1"/>
    <x v="0"/>
    <x v="1"/>
    <n v="84.1"/>
    <n v="11143"/>
    <n v="0"/>
    <x v="13"/>
    <x v="1"/>
    <n v="545"/>
    <n v="485"/>
    <n v="470"/>
    <n v="0.70409041213131396"/>
    <n v="465"/>
    <n v="-1"/>
    <n v="-1"/>
    <n v="-1"/>
    <n v="-1"/>
    <n v="-1"/>
    <n v="-1"/>
    <n v="1.1335999999999999"/>
    <n v="0.5454"/>
    <n v="0.47110000000000002"/>
    <n v="-1.3753"/>
    <n v="0.28889999999999999"/>
    <n v="320000"/>
    <x v="0"/>
    <x v="0"/>
    <n v="500"/>
  </r>
  <r>
    <n v="552307"/>
    <x v="1"/>
    <d v="1991-02-02T00:00:00"/>
    <n v="86"/>
    <s v="icse"/>
    <n v="2008"/>
    <n v="73"/>
    <s v="icse"/>
    <n v="121"/>
    <x v="0"/>
    <x v="0"/>
    <x v="5"/>
    <n v="66.599999999999994"/>
    <n v="121"/>
    <n v="0"/>
    <x v="15"/>
    <x v="0"/>
    <n v="745"/>
    <n v="640"/>
    <n v="825"/>
    <n v="0.99405087195166997"/>
    <n v="675"/>
    <n v="-1"/>
    <n v="-1"/>
    <n v="-1"/>
    <n v="-1"/>
    <n v="-1"/>
    <n v="-1"/>
    <n v="-0.58989999999999998"/>
    <n v="1.2114"/>
    <n v="-0.6048"/>
    <n v="0.1459"/>
    <n v="0.48049999999999998"/>
    <n v="450000"/>
    <x v="0"/>
    <x v="0"/>
    <n v="736.66666666666663"/>
  </r>
  <r>
    <n v="1143383"/>
    <x v="1"/>
    <d v="1993-07-06T00:00:00"/>
    <n v="80.040000000000006"/>
    <s v="cbse"/>
    <n v="2011"/>
    <n v="56.04"/>
    <s v="cbse"/>
    <n v="11444"/>
    <x v="1"/>
    <x v="0"/>
    <x v="1"/>
    <n v="60.48"/>
    <n v="11444"/>
    <n v="0"/>
    <x v="12"/>
    <x v="5"/>
    <n v="545"/>
    <n v="565"/>
    <n v="465"/>
    <n v="0.48674700843819302"/>
    <n v="485"/>
    <n v="-1"/>
    <n v="376"/>
    <n v="-1"/>
    <n v="-1"/>
    <n v="-1"/>
    <n v="-1"/>
    <n v="1.1335999999999999"/>
    <n v="1.5444"/>
    <n v="0.47110000000000002"/>
    <n v="-1.2485999999999999"/>
    <n v="0.86370000000000002"/>
    <n v="120000"/>
    <x v="1"/>
    <x v="0"/>
    <n v="525"/>
  </r>
  <r>
    <n v="335166"/>
    <x v="1"/>
    <d v="1990-07-05T00:00:00"/>
    <n v="84.4"/>
    <s v="cbse"/>
    <n v="2008"/>
    <n v="76.599999999999994"/>
    <s v="cbse"/>
    <n v="198"/>
    <x v="1"/>
    <x v="0"/>
    <x v="1"/>
    <n v="71.94"/>
    <n v="198"/>
    <n v="0"/>
    <x v="1"/>
    <x v="0"/>
    <n v="435"/>
    <n v="515"/>
    <n v="425"/>
    <n v="0.413838255788123"/>
    <n v="385"/>
    <n v="-1"/>
    <n v="-1"/>
    <n v="-1"/>
    <n v="-1"/>
    <n v="-1"/>
    <n v="-1"/>
    <n v="4.6399999999999997E-2"/>
    <n v="-0.31830000000000003"/>
    <n v="-0.70679999999999998"/>
    <n v="0.29732999999999998"/>
    <n v="0.34439999999999998"/>
    <n v="195000"/>
    <x v="1"/>
    <x v="0"/>
    <n v="458.33333333333331"/>
  </r>
  <r>
    <n v="218077"/>
    <x v="1"/>
    <d v="1991-07-21T00:00:00"/>
    <n v="71.17"/>
    <s v="up board"/>
    <n v="2007"/>
    <n v="72.400000000000006"/>
    <s v="up board"/>
    <n v="4501"/>
    <x v="1"/>
    <x v="0"/>
    <x v="7"/>
    <n v="69.680000000000007"/>
    <n v="4501"/>
    <n v="0"/>
    <x v="1"/>
    <x v="2"/>
    <n v="505"/>
    <n v="445"/>
    <n v="435"/>
    <n v="0.86468541337008498"/>
    <n v="525"/>
    <n v="-1"/>
    <n v="-1"/>
    <n v="-1"/>
    <n v="-1"/>
    <n v="-1"/>
    <n v="-1"/>
    <n v="-1.3447"/>
    <n v="-0.43530000000000002"/>
    <n v="-0.1988"/>
    <n v="-5.5199999999999999E-2"/>
    <n v="-1.7093"/>
    <n v="200000"/>
    <x v="1"/>
    <x v="0"/>
    <n v="461.66666666666669"/>
  </r>
  <r>
    <n v="800117"/>
    <x v="1"/>
    <d v="1993-08-12T00:00:00"/>
    <n v="70.06"/>
    <s v="state board"/>
    <n v="2010"/>
    <n v="65"/>
    <s v="state board"/>
    <n v="12515"/>
    <x v="1"/>
    <x v="0"/>
    <x v="1"/>
    <n v="64.06"/>
    <n v="12515"/>
    <n v="1"/>
    <x v="12"/>
    <x v="1"/>
    <n v="335"/>
    <n v="400"/>
    <n v="280"/>
    <n v="4.0999310361411898E-2"/>
    <n v="495"/>
    <n v="-1"/>
    <n v="223"/>
    <n v="-1"/>
    <n v="-1"/>
    <n v="-1"/>
    <n v="-1"/>
    <n v="-2.7443"/>
    <n v="-2.4516"/>
    <n v="-3.0638999999999998"/>
    <n v="-0.4879"/>
    <n v="-3.5434000000000001"/>
    <n v="105000"/>
    <x v="1"/>
    <x v="0"/>
    <n v="338.33333333333331"/>
  </r>
  <r>
    <n v="262345"/>
    <x v="1"/>
    <d v="1990-02-16T00:00:00"/>
    <n v="91"/>
    <s v="cbse"/>
    <n v="2007"/>
    <n v="88"/>
    <s v="cbse"/>
    <n v="2"/>
    <x v="0"/>
    <x v="0"/>
    <x v="6"/>
    <n v="70.680000000000007"/>
    <n v="2"/>
    <n v="1"/>
    <x v="0"/>
    <x v="2"/>
    <n v="735"/>
    <n v="535"/>
    <n v="625"/>
    <n v="0.99526570569548001"/>
    <n v="475"/>
    <n v="533"/>
    <n v="-1"/>
    <n v="-1"/>
    <n v="-1"/>
    <n v="473"/>
    <n v="-1"/>
    <n v="-2.1175000000000002"/>
    <n v="-1.8392999999999999"/>
    <n v="-3.5369999999999999"/>
    <n v="2.1774"/>
    <n v="-0.44550000000000001"/>
    <n v="375000"/>
    <x v="0"/>
    <x v="0"/>
    <n v="631.66666666666663"/>
  </r>
  <r>
    <n v="1087727"/>
    <x v="1"/>
    <d v="1992-04-09T00:00:00"/>
    <n v="78"/>
    <s v="cbse"/>
    <n v="2010"/>
    <n v="78"/>
    <s v="cbse"/>
    <n v="13594"/>
    <x v="0"/>
    <x v="0"/>
    <x v="1"/>
    <n v="63.3"/>
    <n v="13594"/>
    <n v="0"/>
    <x v="1"/>
    <x v="1"/>
    <n v="535"/>
    <n v="570"/>
    <n v="510"/>
    <n v="0.63597875645679403"/>
    <n v="445"/>
    <n v="-1"/>
    <n v="-1"/>
    <n v="-1"/>
    <n v="-1"/>
    <n v="-1"/>
    <n v="-1"/>
    <n v="1.1335999999999999"/>
    <n v="0.5454"/>
    <n v="0.31740000000000002"/>
    <n v="-0.36120000000000002"/>
    <n v="-0.28589999999999999"/>
    <n v="610000"/>
    <x v="2"/>
    <x v="0"/>
    <n v="538.33333333333337"/>
  </r>
  <r>
    <n v="1237891"/>
    <x v="1"/>
    <d v="1993-01-15T00:00:00"/>
    <n v="84.4"/>
    <s v="cbse"/>
    <n v="2011"/>
    <n v="73.2"/>
    <s v="cbse"/>
    <n v="272"/>
    <x v="1"/>
    <x v="0"/>
    <x v="1"/>
    <n v="70"/>
    <n v="272"/>
    <n v="0"/>
    <x v="4"/>
    <x v="5"/>
    <n v="570"/>
    <n v="410"/>
    <n v="535"/>
    <n v="0.67074315143312702"/>
    <n v="455"/>
    <n v="-1"/>
    <n v="-1"/>
    <n v="-1"/>
    <n v="-1"/>
    <n v="-1"/>
    <n v="-1"/>
    <n v="-1.54E-2"/>
    <n v="0.87839999999999996"/>
    <n v="0.01"/>
    <n v="-0.74150000000000005"/>
    <n v="-0.28589999999999999"/>
    <n v="250000"/>
    <x v="1"/>
    <x v="0"/>
    <n v="505"/>
  </r>
  <r>
    <n v="668682"/>
    <x v="1"/>
    <d v="1992-05-20T00:00:00"/>
    <n v="85"/>
    <s v="state board"/>
    <n v="2009"/>
    <n v="84.8"/>
    <s v="state board"/>
    <n v="12187"/>
    <x v="1"/>
    <x v="0"/>
    <x v="1"/>
    <n v="75.900000000000006"/>
    <n v="12187"/>
    <n v="0"/>
    <x v="3"/>
    <x v="0"/>
    <n v="520"/>
    <n v="460"/>
    <n v="415"/>
    <n v="0.37755141942454101"/>
    <n v="375"/>
    <n v="-1"/>
    <n v="-1"/>
    <n v="-1"/>
    <n v="-1"/>
    <n v="-1"/>
    <n v="-1"/>
    <n v="1.4208000000000001"/>
    <n v="0.37890000000000001"/>
    <n v="0.77849999999999997"/>
    <n v="0.90659999999999996"/>
    <n v="0.67210000000000003"/>
    <n v="155000"/>
    <x v="1"/>
    <x v="0"/>
    <n v="465"/>
  </r>
  <r>
    <n v="349723"/>
    <x v="0"/>
    <d v="1991-01-01T00:00:00"/>
    <n v="83.66"/>
    <s v="state board"/>
    <n v="2008"/>
    <n v="97.1"/>
    <s v="staae board"/>
    <n v="2929"/>
    <x v="1"/>
    <x v="0"/>
    <x v="4"/>
    <n v="81.489999999999995"/>
    <n v="2929"/>
    <n v="0"/>
    <x v="7"/>
    <x v="3"/>
    <n v="554"/>
    <n v="684"/>
    <n v="585"/>
    <n v="0.49063695588996398"/>
    <n v="-1"/>
    <n v="-1"/>
    <n v="-1"/>
    <n v="383"/>
    <n v="-1"/>
    <n v="-1"/>
    <n v="-1"/>
    <n v="0.85780000000000001"/>
    <n v="0.81279999999999997"/>
    <n v="-1.5051000000000001"/>
    <n v="1.7662"/>
    <n v="-0.60350000000000004"/>
    <n v="320000"/>
    <x v="0"/>
    <x v="0"/>
    <n v="607.66666666666663"/>
  </r>
  <r>
    <n v="983779"/>
    <x v="0"/>
    <d v="1992-09-15T00:00:00"/>
    <n v="81.8"/>
    <s v="cbse"/>
    <n v="2010"/>
    <n v="71"/>
    <s v="cbse"/>
    <n v="387"/>
    <x v="1"/>
    <x v="0"/>
    <x v="1"/>
    <n v="65.5"/>
    <n v="387"/>
    <n v="0"/>
    <x v="1"/>
    <x v="5"/>
    <n v="405"/>
    <n v="625"/>
    <n v="390"/>
    <n v="0.81941652983588797"/>
    <n v="505"/>
    <n v="-1"/>
    <n v="-1"/>
    <n v="-1"/>
    <n v="-1"/>
    <n v="-1"/>
    <n v="-1"/>
    <n v="-1.54E-2"/>
    <n v="0.5454"/>
    <n v="1.5469999999999999"/>
    <n v="-0.995"/>
    <n v="0.86370000000000002"/>
    <n v="240000"/>
    <x v="1"/>
    <x v="0"/>
    <n v="473.33333333333331"/>
  </r>
  <r>
    <n v="955152"/>
    <x v="1"/>
    <d v="1992-10-26T00:00:00"/>
    <n v="55.33"/>
    <s v="state board"/>
    <n v="2007"/>
    <n v="60.6"/>
    <s v="state board"/>
    <n v="44"/>
    <x v="1"/>
    <x v="2"/>
    <x v="8"/>
    <n v="77.78"/>
    <n v="44"/>
    <n v="0"/>
    <x v="1"/>
    <x v="1"/>
    <n v="650"/>
    <n v="545"/>
    <n v="380"/>
    <n v="0.74475835400893897"/>
    <n v="435"/>
    <n v="-1"/>
    <n v="438"/>
    <n v="-1"/>
    <n v="-1"/>
    <n v="-1"/>
    <n v="-1"/>
    <n v="0.70269999999999999"/>
    <n v="1.3778999999999999"/>
    <n v="-1.5269999999999999"/>
    <n v="-1.5021"/>
    <n v="0.48049999999999998"/>
    <n v="240000"/>
    <x v="1"/>
    <x v="0"/>
    <n v="525"/>
  </r>
  <r>
    <n v="908925"/>
    <x v="0"/>
    <d v="1992-11-09T00:00:00"/>
    <n v="88.6"/>
    <s v="cbse"/>
    <n v="2010"/>
    <n v="90.67"/>
    <s v="state board"/>
    <n v="1114"/>
    <x v="1"/>
    <x v="0"/>
    <x v="6"/>
    <n v="86.77"/>
    <n v="1114"/>
    <n v="0"/>
    <x v="3"/>
    <x v="1"/>
    <n v="730"/>
    <n v="670"/>
    <n v="735"/>
    <n v="0.78330353667029795"/>
    <n v="445"/>
    <n v="388"/>
    <n v="-1"/>
    <n v="-1"/>
    <n v="-1"/>
    <n v="-1"/>
    <n v="-1"/>
    <n v="0.27179999999999999"/>
    <n v="0.5454"/>
    <n v="0.16370000000000001"/>
    <n v="1.1600999999999999"/>
    <n v="-0.47760000000000002"/>
    <n v="300000"/>
    <x v="0"/>
    <x v="0"/>
    <n v="711.66666666666663"/>
  </r>
  <r>
    <n v="975278"/>
    <x v="0"/>
    <d v="1993-05-02T00:00:00"/>
    <n v="79.52"/>
    <s v="state board"/>
    <n v="2012"/>
    <n v="57.5"/>
    <s v="state board"/>
    <n v="15922"/>
    <x v="1"/>
    <x v="0"/>
    <x v="1"/>
    <n v="64.25"/>
    <n v="15922"/>
    <n v="1"/>
    <x v="9"/>
    <x v="1"/>
    <n v="490"/>
    <n v="455"/>
    <n v="465"/>
    <n v="0.84224832225783597"/>
    <n v="495"/>
    <n v="-1"/>
    <n v="469"/>
    <n v="-1"/>
    <n v="-1"/>
    <n v="-1"/>
    <n v="-1"/>
    <n v="-0.159"/>
    <n v="-0.28710000000000002"/>
    <n v="0.31740000000000002"/>
    <n v="-2.2627000000000002"/>
    <n v="1.2470000000000001"/>
    <n v="120000"/>
    <x v="1"/>
    <x v="0"/>
    <n v="470"/>
  </r>
  <r>
    <n v="741590"/>
    <x v="1"/>
    <d v="1993-04-14T00:00:00"/>
    <n v="70.760000000000005"/>
    <s v="state board"/>
    <n v="2010"/>
    <n v="70.33"/>
    <s v="state board"/>
    <n v="474"/>
    <x v="1"/>
    <x v="0"/>
    <x v="2"/>
    <n v="63.5"/>
    <n v="474"/>
    <n v="1"/>
    <x v="2"/>
    <x v="1"/>
    <n v="500"/>
    <n v="375"/>
    <n v="295"/>
    <n v="0.69447932770846299"/>
    <n v="-1"/>
    <n v="366"/>
    <n v="-1"/>
    <n v="-1"/>
    <n v="393"/>
    <n v="206"/>
    <n v="-1"/>
    <n v="-0.73350000000000004"/>
    <n v="-0.28710000000000002"/>
    <n v="0.77849999999999997"/>
    <n v="2.0474999999999999"/>
    <n v="0.28889999999999999"/>
    <n v="335000"/>
    <x v="0"/>
    <x v="0"/>
    <n v="390"/>
  </r>
  <r>
    <n v="1088407"/>
    <x v="1"/>
    <d v="1992-08-13T00:00:00"/>
    <n v="90"/>
    <s v="state board"/>
    <n v="2009"/>
    <n v="94.5"/>
    <s v="state board"/>
    <n v="3693"/>
    <x v="1"/>
    <x v="0"/>
    <x v="6"/>
    <n v="72.69"/>
    <n v="3693"/>
    <n v="0"/>
    <x v="6"/>
    <x v="0"/>
    <n v="490"/>
    <n v="455"/>
    <n v="450"/>
    <n v="0.33878634721952799"/>
    <n v="-1"/>
    <n v="292"/>
    <n v="-1"/>
    <n v="-1"/>
    <n v="-1"/>
    <n v="-1"/>
    <n v="-1"/>
    <n v="0.84630000000000005"/>
    <n v="-0.28710000000000002"/>
    <n v="0.47110000000000002"/>
    <n v="-0.1076"/>
    <n v="0.48049999999999998"/>
    <n v="120000"/>
    <x v="1"/>
    <x v="0"/>
    <n v="465"/>
  </r>
  <r>
    <n v="78777"/>
    <x v="1"/>
    <d v="1987-10-25T00:00:00"/>
    <n v="66.5"/>
    <s v="up board allahabad"/>
    <n v="2003"/>
    <n v="64.400000000000006"/>
    <s v="up board allahabad"/>
    <n v="1920"/>
    <x v="1"/>
    <x v="0"/>
    <x v="7"/>
    <n v="74.8"/>
    <n v="1920"/>
    <n v="0"/>
    <x v="1"/>
    <x v="4"/>
    <n v="555"/>
    <n v="525"/>
    <n v="615"/>
    <n v="0.96823749589054298"/>
    <n v="605"/>
    <n v="-1"/>
    <n v="-1"/>
    <n v="-1"/>
    <n v="-1"/>
    <n v="-1"/>
    <n v="-1"/>
    <n v="-0.57189999999999996"/>
    <n v="1.2807999999999999"/>
    <n v="0.2366"/>
    <n v="-0.87780000000000002"/>
    <n v="0.81830000000000003"/>
    <n v="750000"/>
    <x v="2"/>
    <x v="0"/>
    <n v="565"/>
  </r>
  <r>
    <n v="354749"/>
    <x v="1"/>
    <d v="1990-06-24T00:00:00"/>
    <n v="82.7"/>
    <s v="anglo indian"/>
    <n v="2008"/>
    <n v="81.42"/>
    <s v="state board"/>
    <n v="1263"/>
    <x v="1"/>
    <x v="0"/>
    <x v="12"/>
    <n v="65.41"/>
    <n v="1263"/>
    <n v="1"/>
    <x v="3"/>
    <x v="3"/>
    <n v="475"/>
    <n v="535"/>
    <n v="325"/>
    <n v="0.53838689298509601"/>
    <n v="405"/>
    <n v="333"/>
    <n v="-1"/>
    <n v="-1"/>
    <n v="-1"/>
    <n v="-1"/>
    <n v="-1"/>
    <n v="4.6399999999999997E-2"/>
    <n v="1.1248"/>
    <n v="-5.3699999999999998E-2"/>
    <n v="-0.70150000000000001"/>
    <n v="-0.9194"/>
    <n v="140000"/>
    <x v="1"/>
    <x v="0"/>
    <n v="445"/>
  </r>
  <r>
    <n v="577525"/>
    <x v="1"/>
    <d v="1992-11-10T00:00:00"/>
    <n v="71.33"/>
    <s v="upboard"/>
    <n v="2007"/>
    <n v="54.8"/>
    <s v="cbse board"/>
    <n v="7376"/>
    <x v="1"/>
    <x v="0"/>
    <x v="5"/>
    <n v="69.040000000000006"/>
    <n v="7376"/>
    <n v="0"/>
    <x v="1"/>
    <x v="0"/>
    <n v="530"/>
    <n v="475"/>
    <n v="560"/>
    <n v="0.52592258425205496"/>
    <n v="415"/>
    <n v="-1"/>
    <n v="-1"/>
    <n v="-1"/>
    <n v="-1"/>
    <n v="-1"/>
    <n v="-1"/>
    <n v="0.12820000000000001"/>
    <n v="-0.1206"/>
    <n v="0.31740000000000002"/>
    <n v="1.1600999999999999"/>
    <n v="-0.86080000000000001"/>
    <n v="180000"/>
    <x v="1"/>
    <x v="0"/>
    <n v="521.66666666666663"/>
  </r>
  <r>
    <n v="681928"/>
    <x v="0"/>
    <d v="1992-02-14T00:00:00"/>
    <n v="85"/>
    <s v="cbse"/>
    <n v="2009"/>
    <n v="80.599999999999994"/>
    <s v="cbse"/>
    <n v="44"/>
    <x v="1"/>
    <x v="0"/>
    <x v="1"/>
    <n v="71.06"/>
    <n v="44"/>
    <n v="0"/>
    <x v="1"/>
    <x v="0"/>
    <n v="640"/>
    <n v="475"/>
    <n v="560"/>
    <n v="0.413838255788123"/>
    <n v="385"/>
    <n v="-1"/>
    <n v="-1"/>
    <n v="-1"/>
    <n v="-1"/>
    <n v="-1"/>
    <n v="-1"/>
    <n v="1.7081"/>
    <n v="1.3778999999999999"/>
    <n v="1.5469999999999999"/>
    <n v="-2.5163000000000002"/>
    <n v="0.67210000000000003"/>
    <n v="290000"/>
    <x v="1"/>
    <x v="0"/>
    <n v="558.33333333333337"/>
  </r>
  <r>
    <n v="682507"/>
    <x v="1"/>
    <d v="1992-01-07T00:00:00"/>
    <n v="80"/>
    <s v="cbse"/>
    <n v="2009"/>
    <n v="82.6"/>
    <s v="cbse"/>
    <n v="2637"/>
    <x v="1"/>
    <x v="0"/>
    <x v="6"/>
    <n v="70.03"/>
    <n v="2637"/>
    <n v="0"/>
    <x v="8"/>
    <x v="0"/>
    <n v="430"/>
    <n v="560"/>
    <n v="750"/>
    <n v="0.37605958665154499"/>
    <n v="-1"/>
    <n v="300"/>
    <n v="-1"/>
    <n v="-1"/>
    <n v="-1"/>
    <n v="366"/>
    <n v="-1"/>
    <n v="-1.2949999999999999"/>
    <n v="-0.28710000000000002"/>
    <n v="0.13569999999999999"/>
    <n v="0.1459"/>
    <n v="-1.359"/>
    <n v="320000"/>
    <x v="0"/>
    <x v="0"/>
    <n v="580"/>
  </r>
  <r>
    <n v="1104895"/>
    <x v="1"/>
    <d v="1992-12-18T00:00:00"/>
    <n v="76.8"/>
    <s v="state board"/>
    <n v="2010"/>
    <n v="65"/>
    <s v="state board"/>
    <n v="2952"/>
    <x v="1"/>
    <x v="0"/>
    <x v="2"/>
    <n v="64.47"/>
    <n v="2952"/>
    <n v="1"/>
    <x v="9"/>
    <x v="1"/>
    <n v="545"/>
    <n v="485"/>
    <n v="440"/>
    <n v="1.09953036732604E-2"/>
    <n v="355"/>
    <n v="-1"/>
    <n v="-1"/>
    <n v="-1"/>
    <n v="-1"/>
    <n v="164"/>
    <n v="-1"/>
    <n v="-0.159"/>
    <n v="4.5900000000000003E-2"/>
    <n v="0.31740000000000002"/>
    <n v="-0.1076"/>
    <n v="1.0553999999999999"/>
    <n v="100000"/>
    <x v="1"/>
    <x v="0"/>
    <n v="490"/>
  </r>
  <r>
    <n v="350952"/>
    <x v="1"/>
    <d v="1992-02-15T00:00:00"/>
    <n v="76.599999999999994"/>
    <s v="upboard"/>
    <n v="2009"/>
    <n v="72.2"/>
    <s v="up board"/>
    <n v="72"/>
    <x v="1"/>
    <x v="0"/>
    <x v="4"/>
    <n v="78.84"/>
    <n v="72"/>
    <n v="0"/>
    <x v="1"/>
    <x v="1"/>
    <n v="475"/>
    <n v="475"/>
    <n v="425"/>
    <n v="0.82958459979306698"/>
    <n v="-1"/>
    <n v="-1"/>
    <n v="-1"/>
    <n v="469"/>
    <n v="-1"/>
    <n v="-1"/>
    <n v="-1"/>
    <n v="-0.64910000000000001"/>
    <n v="0.96879999999999999"/>
    <n v="-0.63429999999999997"/>
    <n v="0.26790000000000003"/>
    <n v="-0.60350000000000004"/>
    <n v="300000"/>
    <x v="0"/>
    <x v="0"/>
    <n v="458.33333333333331"/>
  </r>
  <r>
    <n v="687711"/>
    <x v="1"/>
    <d v="1990-10-31T00:00:00"/>
    <n v="83.2"/>
    <s v="cbse"/>
    <n v="2009"/>
    <n v="67"/>
    <s v="state board"/>
    <n v="7814"/>
    <x v="1"/>
    <x v="0"/>
    <x v="1"/>
    <n v="70.7"/>
    <n v="7814"/>
    <n v="0"/>
    <x v="10"/>
    <x v="0"/>
    <n v="565"/>
    <n v="615"/>
    <n v="445"/>
    <n v="0.74475835400893897"/>
    <n v="295"/>
    <n v="-1"/>
    <n v="438"/>
    <n v="-1"/>
    <n v="-1"/>
    <n v="-1"/>
    <n v="-1"/>
    <n v="-1.4517"/>
    <n v="0.21240000000000001"/>
    <n v="0.16370000000000001"/>
    <n v="-0.74150000000000005"/>
    <n v="-0.86080000000000001"/>
    <n v="300000"/>
    <x v="0"/>
    <x v="0"/>
    <n v="541.66666666666663"/>
  </r>
  <r>
    <n v="282011"/>
    <x v="0"/>
    <d v="1990-06-25T00:00:00"/>
    <n v="70.3"/>
    <s v="up board"/>
    <n v="2007"/>
    <n v="63.2"/>
    <s v="up board"/>
    <n v="4450"/>
    <x v="1"/>
    <x v="0"/>
    <x v="4"/>
    <n v="66.599999999999994"/>
    <n v="4450"/>
    <n v="0"/>
    <x v="1"/>
    <x v="2"/>
    <n v="375"/>
    <n v="435"/>
    <n v="485"/>
    <n v="0.84084096876371806"/>
    <n v="-1"/>
    <n v="-1"/>
    <n v="-1"/>
    <n v="473"/>
    <n v="-1"/>
    <n v="-1"/>
    <n v="-1"/>
    <n v="-0.26279999999999998"/>
    <n v="0.81279999999999997"/>
    <n v="1.3976999999999999"/>
    <n v="1.0024"/>
    <n v="0.34439999999999998"/>
    <n v="550000"/>
    <x v="0"/>
    <x v="0"/>
    <n v="431.66666666666669"/>
  </r>
  <r>
    <n v="785143"/>
    <x v="1"/>
    <d v="1992-01-20T00:00:00"/>
    <n v="90.16"/>
    <s v="cbse"/>
    <n v="2010"/>
    <n v="82"/>
    <s v="cbse"/>
    <n v="11630"/>
    <x v="1"/>
    <x v="0"/>
    <x v="6"/>
    <n v="80.099999999999994"/>
    <n v="11630"/>
    <n v="0"/>
    <x v="1"/>
    <x v="1"/>
    <n v="570"/>
    <n v="595"/>
    <n v="750"/>
    <n v="0.78330353667029795"/>
    <n v="465"/>
    <n v="388"/>
    <n v="-1"/>
    <n v="-1"/>
    <n v="-1"/>
    <n v="-1"/>
    <n v="-1"/>
    <n v="0.84630000000000005"/>
    <n v="1.0448999999999999"/>
    <n v="0.31740000000000002"/>
    <n v="0.2727"/>
    <n v="0.86370000000000002"/>
    <n v="300000"/>
    <x v="0"/>
    <x v="0"/>
    <n v="638.33333333333337"/>
  </r>
  <r>
    <n v="332141"/>
    <x v="1"/>
    <d v="1989-12-27T00:00:00"/>
    <n v="62"/>
    <s v="cbse"/>
    <n v="2006"/>
    <n v="58"/>
    <s v="cbse"/>
    <n v="10932"/>
    <x v="1"/>
    <x v="0"/>
    <x v="6"/>
    <n v="59"/>
    <n v="10932"/>
    <n v="0"/>
    <x v="1"/>
    <x v="3"/>
    <n v="475"/>
    <n v="375"/>
    <n v="325"/>
    <n v="0.22948175491175499"/>
    <n v="-1"/>
    <n v="266"/>
    <n v="-1"/>
    <n v="-1"/>
    <n v="-1"/>
    <n v="260"/>
    <n v="-1"/>
    <n v="-0.26279999999999998"/>
    <n v="0.50080000000000002"/>
    <n v="0.27289999999999998"/>
    <n v="0.41482999999999998"/>
    <n v="0.34439999999999998"/>
    <n v="180000"/>
    <x v="1"/>
    <x v="0"/>
    <n v="391.66666666666669"/>
  </r>
  <r>
    <n v="133085"/>
    <x v="1"/>
    <d v="1988-12-25T00:00:00"/>
    <n v="66.400000000000006"/>
    <s v="cbse"/>
    <n v="2006"/>
    <n v="69.8"/>
    <s v="cbse"/>
    <n v="12"/>
    <x v="1"/>
    <x v="0"/>
    <x v="6"/>
    <n v="66.33"/>
    <n v="12"/>
    <n v="1"/>
    <x v="0"/>
    <x v="4"/>
    <n v="595"/>
    <n v="545"/>
    <n v="575"/>
    <n v="0.91077016424602197"/>
    <n v="545"/>
    <n v="433"/>
    <n v="-1"/>
    <n v="-1"/>
    <n v="-1"/>
    <n v="-1"/>
    <n v="-1"/>
    <n v="-0.4173"/>
    <n v="-0.74729999999999996"/>
    <n v="-2.2307999999999999"/>
    <n v="0.64980000000000004"/>
    <n v="2.8400000000000002E-2"/>
    <n v="445000"/>
    <x v="0"/>
    <x v="0"/>
    <n v="571.66666666666663"/>
  </r>
  <r>
    <n v="811167"/>
    <x v="1"/>
    <d v="1992-02-10T00:00:00"/>
    <n v="95.2"/>
    <s v="cbse"/>
    <n v="2009"/>
    <n v="78.3"/>
    <s v="cbse"/>
    <n v="64"/>
    <x v="1"/>
    <x v="0"/>
    <x v="4"/>
    <n v="73.52"/>
    <n v="64"/>
    <n v="0"/>
    <x v="1"/>
    <x v="1"/>
    <n v="555"/>
    <n v="560"/>
    <n v="530"/>
    <n v="0.84084096876371806"/>
    <n v="-1"/>
    <n v="-1"/>
    <n v="-1"/>
    <n v="473"/>
    <n v="-1"/>
    <n v="-1"/>
    <n v="-1"/>
    <n v="-1.0207999999999999"/>
    <n v="0.37890000000000001"/>
    <n v="-0.4511"/>
    <n v="1.9199999999999998E-2"/>
    <n v="1.0553999999999999"/>
    <n v="270000"/>
    <x v="1"/>
    <x v="0"/>
    <n v="548.33333333333337"/>
  </r>
  <r>
    <n v="507959"/>
    <x v="1"/>
    <d v="1991-08-18T00:00:00"/>
    <n v="81.8"/>
    <s v="cbse"/>
    <n v="2009"/>
    <n v="75"/>
    <s v="cbse"/>
    <n v="12378"/>
    <x v="1"/>
    <x v="0"/>
    <x v="7"/>
    <n v="60.56"/>
    <n v="12378"/>
    <n v="0"/>
    <x v="2"/>
    <x v="0"/>
    <n v="555"/>
    <n v="350"/>
    <n v="560"/>
    <n v="0.96823749589054298"/>
    <n v="605"/>
    <n v="-1"/>
    <n v="-1"/>
    <n v="-1"/>
    <n v="-1"/>
    <n v="-1"/>
    <n v="-1"/>
    <n v="-1.4992000000000001"/>
    <n v="-0.74729999999999996"/>
    <n v="-1.6501999999999999"/>
    <n v="1.4723999999999999"/>
    <n v="-0.76149999999999995"/>
    <n v="240000"/>
    <x v="1"/>
    <x v="0"/>
    <n v="488.33333333333331"/>
  </r>
  <r>
    <n v="1297763"/>
    <x v="1"/>
    <d v="1989-10-15T00:00:00"/>
    <n v="57"/>
    <s v="state board"/>
    <n v="2008"/>
    <n v="63"/>
    <s v="state board"/>
    <n v="17205"/>
    <x v="1"/>
    <x v="0"/>
    <x v="1"/>
    <n v="61.02"/>
    <n v="17205"/>
    <n v="0"/>
    <x v="4"/>
    <x v="3"/>
    <n v="350"/>
    <n v="290"/>
    <n v="495"/>
    <n v="0.48674700843819302"/>
    <n v="415"/>
    <n v="-1"/>
    <n v="376"/>
    <n v="-1"/>
    <n v="-1"/>
    <n v="-1"/>
    <n v="-1"/>
    <n v="0.84630000000000005"/>
    <n v="-0.4536"/>
    <n v="-0.75849999999999995"/>
    <n v="-0.2344"/>
    <n v="1.0553999999999999"/>
    <n v="105000"/>
    <x v="1"/>
    <x v="0"/>
    <n v="378.33333333333331"/>
  </r>
  <r>
    <n v="192703"/>
    <x v="1"/>
    <d v="1989-10-04T00:00:00"/>
    <n v="84"/>
    <s v="ssc"/>
    <n v="2007"/>
    <n v="92"/>
    <s v="bie"/>
    <n v="5003"/>
    <x v="1"/>
    <x v="0"/>
    <x v="7"/>
    <n v="77.2"/>
    <n v="5003"/>
    <n v="0"/>
    <x v="7"/>
    <x v="2"/>
    <n v="475"/>
    <n v="405"/>
    <n v="695"/>
    <n v="0.67074315143312702"/>
    <n v="455"/>
    <n v="-1"/>
    <n v="-1"/>
    <n v="-1"/>
    <n v="-1"/>
    <n v="-1"/>
    <n v="-1"/>
    <n v="-0.4173"/>
    <n v="0.65680000000000005"/>
    <n v="-5.3699999999999998E-2"/>
    <n v="-1.2302999999999999"/>
    <n v="-0.9194"/>
    <n v="530000"/>
    <x v="0"/>
    <x v="0"/>
    <n v="525"/>
  </r>
  <r>
    <n v="214343"/>
    <x v="0"/>
    <d v="1991-01-01T00:00:00"/>
    <n v="80"/>
    <s v="cbse"/>
    <n v="2008"/>
    <n v="82.4"/>
    <s v="cbse"/>
    <n v="44"/>
    <x v="1"/>
    <x v="0"/>
    <x v="5"/>
    <n v="74.27"/>
    <n v="44"/>
    <n v="0"/>
    <x v="1"/>
    <x v="3"/>
    <n v="445"/>
    <n v="485"/>
    <n v="655"/>
    <n v="0.45087658448345103"/>
    <n v="395"/>
    <n v="-1"/>
    <n v="-1"/>
    <n v="-1"/>
    <n v="-1"/>
    <n v="-1"/>
    <n v="-1"/>
    <n v="-1.9629000000000001"/>
    <n v="-0.74729999999999996"/>
    <n v="0.52690000000000003"/>
    <n v="0.76729999999999998"/>
    <n v="0.34439999999999998"/>
    <n v="350000"/>
    <x v="0"/>
    <x v="0"/>
    <n v="528.33333333333337"/>
  </r>
  <r>
    <n v="624732"/>
    <x v="0"/>
    <d v="1991-10-11T00:00:00"/>
    <n v="90"/>
    <s v="matriculation"/>
    <n v="2009"/>
    <n v="89"/>
    <s v="state board"/>
    <n v="6996"/>
    <x v="1"/>
    <x v="0"/>
    <x v="1"/>
    <n v="72"/>
    <n v="6996"/>
    <n v="1"/>
    <x v="3"/>
    <x v="0"/>
    <n v="535"/>
    <n v="470"/>
    <n v="470"/>
    <n v="0.19015340560101801"/>
    <n v="315"/>
    <n v="-1"/>
    <n v="-1"/>
    <n v="-1"/>
    <n v="-1"/>
    <n v="-1"/>
    <n v="-1"/>
    <n v="-0.30270000000000002"/>
    <n v="-0.62009999999999998"/>
    <n v="0.01"/>
    <n v="-1.5021"/>
    <n v="-1.0524"/>
    <n v="200000"/>
    <x v="1"/>
    <x v="0"/>
    <n v="491.66666666666669"/>
  </r>
  <r>
    <n v="925234"/>
    <x v="1"/>
    <d v="1992-06-02T00:00:00"/>
    <n v="89.2"/>
    <s v="cbse"/>
    <n v="2010"/>
    <n v="87.25"/>
    <s v="cbse"/>
    <n v="8195"/>
    <x v="0"/>
    <x v="0"/>
    <x v="1"/>
    <n v="77.3"/>
    <n v="8195"/>
    <n v="1"/>
    <x v="0"/>
    <x v="1"/>
    <n v="580"/>
    <n v="555"/>
    <n v="705"/>
    <n v="-1"/>
    <n v="-1"/>
    <n v="-1"/>
    <n v="-1"/>
    <n v="-1"/>
    <n v="-1"/>
    <n v="-1"/>
    <n v="-1"/>
    <n v="-0.44629999999999997"/>
    <n v="0.37890000000000001"/>
    <n v="0.77849999999999997"/>
    <n v="0.39950000000000002"/>
    <n v="9.7299999999999998E-2"/>
    <n v="400000"/>
    <x v="0"/>
    <x v="0"/>
    <n v="613.33333333333337"/>
  </r>
  <r>
    <n v="1073144"/>
    <x v="0"/>
    <d v="1990-11-10T00:00:00"/>
    <n v="85.38"/>
    <s v="state board"/>
    <n v="2009"/>
    <n v="78"/>
    <s v="state board"/>
    <n v="6948"/>
    <x v="1"/>
    <x v="0"/>
    <x v="1"/>
    <n v="82.1"/>
    <n v="6948"/>
    <n v="0"/>
    <x v="5"/>
    <x v="0"/>
    <n v="580"/>
    <n v="420"/>
    <n v="655"/>
    <n v="0.48674700843819302"/>
    <n v="475"/>
    <n v="-1"/>
    <n v="376"/>
    <n v="-1"/>
    <n v="-1"/>
    <n v="-1"/>
    <n v="-1"/>
    <n v="-0.58989999999999998"/>
    <n v="0.5454"/>
    <n v="-0.6048"/>
    <n v="0.5262"/>
    <n v="9.7299999999999998E-2"/>
    <n v="335000"/>
    <x v="0"/>
    <x v="0"/>
    <n v="551.66666666666663"/>
  </r>
  <r>
    <n v="228148"/>
    <x v="0"/>
    <d v="1989-09-16T00:00:00"/>
    <n v="58"/>
    <n v="0"/>
    <n v="2007"/>
    <n v="59"/>
    <n v="0"/>
    <n v="23"/>
    <x v="1"/>
    <x v="0"/>
    <x v="6"/>
    <n v="60.5"/>
    <n v="23"/>
    <n v="0"/>
    <x v="1"/>
    <x v="2"/>
    <n v="425"/>
    <n v="435"/>
    <n v="365"/>
    <n v="5.8792800008353401E-2"/>
    <n v="-1"/>
    <n v="200"/>
    <n v="-1"/>
    <n v="-1"/>
    <n v="-1"/>
    <n v="-1"/>
    <n v="-1"/>
    <n v="0.51"/>
    <n v="0.3448"/>
    <n v="-0.63429999999999997"/>
    <n v="0.64980000000000004"/>
    <n v="0.81830000000000003"/>
    <n v="105000"/>
    <x v="1"/>
    <x v="0"/>
    <n v="408.33333333333331"/>
  </r>
  <r>
    <n v="597142"/>
    <x v="1"/>
    <d v="1993-11-26T00:00:00"/>
    <n v="80.400000000000006"/>
    <s v="cbse"/>
    <n v="2011"/>
    <n v="79"/>
    <s v="cbse"/>
    <n v="44"/>
    <x v="1"/>
    <x v="0"/>
    <x v="5"/>
    <n v="63.12"/>
    <n v="44"/>
    <n v="0"/>
    <x v="1"/>
    <x v="5"/>
    <n v="570"/>
    <n v="555"/>
    <n v="575"/>
    <n v="0.74475835400893897"/>
    <n v="445"/>
    <n v="-1"/>
    <n v="438"/>
    <n v="-1"/>
    <n v="-1"/>
    <n v="-1"/>
    <n v="-1"/>
    <n v="0.55910000000000004"/>
    <n v="0.37890000000000001"/>
    <n v="-0.2974"/>
    <n v="-0.86819999999999997"/>
    <n v="-0.47760000000000002"/>
    <n v="340000"/>
    <x v="0"/>
    <x v="0"/>
    <n v="566.66666666666663"/>
  </r>
  <r>
    <n v="361671"/>
    <x v="1"/>
    <d v="1990-10-11T00:00:00"/>
    <n v="95.04"/>
    <s v="kseeb"/>
    <n v="2008"/>
    <n v="87"/>
    <s v="karnataka pu board"/>
    <n v="1384"/>
    <x v="1"/>
    <x v="0"/>
    <x v="7"/>
    <n v="86.5"/>
    <n v="1384"/>
    <n v="0"/>
    <x v="9"/>
    <x v="3"/>
    <n v="615"/>
    <n v="665"/>
    <n v="525"/>
    <n v="0.76567358123401097"/>
    <n v="485"/>
    <n v="-1"/>
    <n v="-1"/>
    <n v="-1"/>
    <n v="-1"/>
    <n v="-1"/>
    <n v="-1"/>
    <n v="-0.57189999999999996"/>
    <n v="0.50080000000000002"/>
    <n v="-0.92449999999999999"/>
    <n v="-0.4078"/>
    <n v="0.18640000000000001"/>
    <n v="530000"/>
    <x v="0"/>
    <x v="0"/>
    <n v="601.66666666666663"/>
  </r>
  <r>
    <n v="242078"/>
    <x v="1"/>
    <d v="1989-02-13T00:00:00"/>
    <n v="75.75"/>
    <n v="0"/>
    <n v="2007"/>
    <n v="74.400000000000006"/>
    <n v="0"/>
    <n v="6884"/>
    <x v="1"/>
    <x v="0"/>
    <x v="6"/>
    <n v="80"/>
    <n v="6884"/>
    <n v="0"/>
    <x v="5"/>
    <x v="2"/>
    <n v="495"/>
    <n v="495"/>
    <n v="554"/>
    <n v="0.53838689298509601"/>
    <n v="-1"/>
    <n v="333"/>
    <n v="-1"/>
    <n v="-1"/>
    <n v="-1"/>
    <n v="366"/>
    <n v="-1"/>
    <n v="-2.1175000000000002"/>
    <n v="-0.59130000000000005"/>
    <n v="-0.34399999999999997"/>
    <n v="0.76729999999999998"/>
    <n v="2.8400000000000002E-2"/>
    <n v="480000"/>
    <x v="0"/>
    <x v="0"/>
    <n v="514.66666666666663"/>
  </r>
  <r>
    <n v="729568"/>
    <x v="0"/>
    <d v="1989-05-19T00:00:00"/>
    <n v="65.3"/>
    <s v="state board"/>
    <n v="2006"/>
    <n v="74"/>
    <s v="state board"/>
    <n v="222"/>
    <x v="1"/>
    <x v="2"/>
    <x v="8"/>
    <n v="89"/>
    <n v="222"/>
    <n v="0"/>
    <x v="16"/>
    <x v="0"/>
    <n v="505"/>
    <n v="555"/>
    <n v="715"/>
    <n v="0.95389977507992596"/>
    <n v="585"/>
    <n v="-1"/>
    <n v="530"/>
    <n v="-1"/>
    <n v="-1"/>
    <n v="-1"/>
    <n v="-1"/>
    <n v="0.27179999999999999"/>
    <n v="0.37890000000000001"/>
    <n v="-0.4511"/>
    <n v="0.39950000000000002"/>
    <n v="0.67210000000000003"/>
    <n v="470000"/>
    <x v="0"/>
    <x v="0"/>
    <n v="591.66666666666663"/>
  </r>
  <r>
    <n v="1270516"/>
    <x v="1"/>
    <d v="1991-01-01T00:00:00"/>
    <n v="57.14"/>
    <s v="cbse"/>
    <n v="2009"/>
    <n v="48"/>
    <s v="cbse"/>
    <n v="2679"/>
    <x v="1"/>
    <x v="2"/>
    <x v="8"/>
    <n v="60"/>
    <n v="2679"/>
    <n v="1"/>
    <x v="0"/>
    <x v="1"/>
    <n v="465"/>
    <n v="555"/>
    <n v="380"/>
    <n v="0.67074315143312702"/>
    <n v="455"/>
    <n v="-1"/>
    <n v="-1"/>
    <n v="-1"/>
    <n v="-1"/>
    <n v="-1"/>
    <n v="-1"/>
    <n v="0.89859999999999995"/>
    <n v="-6.5100000000000005E-2"/>
    <n v="-1.0379"/>
    <n v="-2.2627000000000002"/>
    <n v="0.71040000000000003"/>
    <n v="100000"/>
    <x v="1"/>
    <x v="0"/>
    <n v="466.66666666666669"/>
  </r>
  <r>
    <n v="938137"/>
    <x v="1"/>
    <d v="1993-06-02T00:00:00"/>
    <n v="72.2"/>
    <s v="cbse"/>
    <n v="2010"/>
    <n v="70"/>
    <s v="cbse"/>
    <n v="6874"/>
    <x v="1"/>
    <x v="0"/>
    <x v="4"/>
    <n v="62.4"/>
    <n v="6874"/>
    <n v="0"/>
    <x v="14"/>
    <x v="1"/>
    <n v="545"/>
    <n v="525"/>
    <n v="630"/>
    <n v="0.72598414796947897"/>
    <n v="345"/>
    <n v="-1"/>
    <n v="-1"/>
    <n v="438"/>
    <n v="-1"/>
    <n v="-1"/>
    <n v="-1"/>
    <n v="1.1335999999999999"/>
    <n v="1.0448999999999999"/>
    <n v="-0.14369999999999999"/>
    <n v="-0.86819999999999997"/>
    <n v="0.67210000000000003"/>
    <n v="675000"/>
    <x v="2"/>
    <x v="0"/>
    <n v="566.66666666666663"/>
  </r>
  <r>
    <n v="1218778"/>
    <x v="1"/>
    <d v="1991-12-07T00:00:00"/>
    <n v="80"/>
    <s v="cbse"/>
    <n v="2010"/>
    <n v="63"/>
    <s v="cbse"/>
    <n v="15866"/>
    <x v="1"/>
    <x v="0"/>
    <x v="1"/>
    <n v="66"/>
    <n v="15866"/>
    <n v="0"/>
    <x v="8"/>
    <x v="1"/>
    <n v="570"/>
    <n v="485"/>
    <n v="430"/>
    <n v="0.48674700843819302"/>
    <n v="465"/>
    <n v="-1"/>
    <n v="376"/>
    <n v="-1"/>
    <n v="-1"/>
    <n v="-1"/>
    <n v="-1"/>
    <n v="-1.1644000000000001"/>
    <n v="-0.62009999999999998"/>
    <n v="-1.9881"/>
    <n v="-0.1076"/>
    <n v="-1.6273"/>
    <n v="180000"/>
    <x v="1"/>
    <x v="0"/>
    <n v="495"/>
  </r>
  <r>
    <n v="1258521"/>
    <x v="0"/>
    <d v="1992-09-27T00:00:00"/>
    <n v="67"/>
    <s v="state board"/>
    <n v="2010"/>
    <n v="77"/>
    <s v="state board"/>
    <n v="1875"/>
    <x v="1"/>
    <x v="0"/>
    <x v="6"/>
    <n v="74.599999999999994"/>
    <n v="1875"/>
    <n v="0"/>
    <x v="1"/>
    <x v="1"/>
    <n v="335"/>
    <n v="495"/>
    <n v="475"/>
    <n v="-1"/>
    <n v="-1"/>
    <n v="-1"/>
    <n v="-1"/>
    <n v="-1"/>
    <n v="-1"/>
    <n v="-1"/>
    <n v="-1"/>
    <n v="-1.54E-2"/>
    <n v="-0.4536"/>
    <n v="0.77849999999999997"/>
    <n v="1.9199999999999998E-2"/>
    <n v="-0.47760000000000002"/>
    <n v="225000"/>
    <x v="1"/>
    <x v="0"/>
    <n v="435"/>
  </r>
  <r>
    <n v="144911"/>
    <x v="1"/>
    <d v="1987-12-31T00:00:00"/>
    <n v="63"/>
    <s v="hbsc"/>
    <n v="2005"/>
    <n v="55"/>
    <s v="hbse"/>
    <n v="933"/>
    <x v="1"/>
    <x v="2"/>
    <x v="8"/>
    <n v="66"/>
    <n v="933"/>
    <n v="0"/>
    <x v="8"/>
    <x v="2"/>
    <n v="355"/>
    <n v="295"/>
    <n v="465"/>
    <n v="-1"/>
    <n v="-1"/>
    <n v="-1"/>
    <n v="-1"/>
    <n v="-1"/>
    <n v="-1"/>
    <n v="-1"/>
    <n v="-1"/>
    <n v="-0.3014"/>
    <n v="-0.43530000000000002"/>
    <n v="-0.77939999999999998"/>
    <n v="0.88480000000000003"/>
    <n v="-1.3934"/>
    <n v="530000"/>
    <x v="0"/>
    <x v="0"/>
    <n v="371.66666666666669"/>
  </r>
  <r>
    <n v="61461"/>
    <x v="1"/>
    <d v="1988-08-10T00:00:00"/>
    <n v="78"/>
    <s v="ssc"/>
    <n v="2006"/>
    <n v="83.7"/>
    <s v="board of intermediate"/>
    <n v="7940"/>
    <x v="1"/>
    <x v="0"/>
    <x v="12"/>
    <n v="61.35"/>
    <n v="7940"/>
    <n v="0"/>
    <x v="7"/>
    <x v="4"/>
    <n v="375"/>
    <n v="365"/>
    <n v="445"/>
    <n v="0.37605958665154499"/>
    <n v="-1"/>
    <n v="300"/>
    <n v="-1"/>
    <n v="-1"/>
    <n v="-1"/>
    <n v="-1"/>
    <n v="-1"/>
    <n v="-0.1082"/>
    <n v="0.81279999999999997"/>
    <n v="1.3976999999999999"/>
    <n v="6.2300000000000001E-2"/>
    <n v="0.6603"/>
    <n v="130000"/>
    <x v="1"/>
    <x v="0"/>
    <n v="395"/>
  </r>
  <r>
    <n v="794528"/>
    <x v="1"/>
    <d v="1992-05-23T00:00:00"/>
    <n v="69"/>
    <s v="cbse"/>
    <n v="2010"/>
    <n v="65.8"/>
    <s v="cbse"/>
    <n v="1390"/>
    <x v="1"/>
    <x v="0"/>
    <x v="4"/>
    <n v="81"/>
    <n v="1390"/>
    <n v="0"/>
    <x v="1"/>
    <x v="1"/>
    <n v="520"/>
    <n v="555"/>
    <n v="605"/>
    <n v="0.41433742642275101"/>
    <n v="-1"/>
    <n v="-1"/>
    <n v="-1"/>
    <n v="366"/>
    <n v="-1"/>
    <n v="-1"/>
    <n v="-1"/>
    <n v="-0.159"/>
    <n v="0.37890000000000001"/>
    <n v="1.7007000000000001"/>
    <n v="-0.36120000000000002"/>
    <n v="1.0553999999999999"/>
    <n v="200000"/>
    <x v="1"/>
    <x v="0"/>
    <n v="560"/>
  </r>
  <r>
    <n v="278780"/>
    <x v="0"/>
    <d v="1987-10-24T00:00:00"/>
    <n v="68.2"/>
    <s v="icse"/>
    <n v="2007"/>
    <n v="55.2"/>
    <s v="cbse"/>
    <n v="568"/>
    <x v="1"/>
    <x v="0"/>
    <x v="5"/>
    <n v="69.92"/>
    <n v="568"/>
    <n v="0"/>
    <x v="1"/>
    <x v="2"/>
    <n v="545"/>
    <n v="535"/>
    <n v="655"/>
    <n v="0.93037060720269105"/>
    <n v="565"/>
    <n v="-1"/>
    <n v="-1"/>
    <n v="-1"/>
    <n v="-1"/>
    <n v="-1"/>
    <n v="-1"/>
    <n v="4.6399999999999997E-2"/>
    <n v="0.1888"/>
    <n v="-1.7954000000000001"/>
    <n v="-1.3478000000000001"/>
    <n v="-0.76149999999999995"/>
    <n v="350000"/>
    <x v="0"/>
    <x v="0"/>
    <n v="578.33333333333337"/>
  </r>
  <r>
    <n v="1069119"/>
    <x v="1"/>
    <d v="1990-12-10T00:00:00"/>
    <n v="77"/>
    <s v="cbse"/>
    <n v="2007"/>
    <n v="62.2"/>
    <s v="cbse"/>
    <n v="10673"/>
    <x v="1"/>
    <x v="0"/>
    <x v="12"/>
    <n v="75"/>
    <n v="10673"/>
    <n v="1"/>
    <x v="3"/>
    <x v="3"/>
    <n v="500"/>
    <n v="530"/>
    <n v="535"/>
    <n v="-1"/>
    <n v="-1"/>
    <n v="-1"/>
    <n v="376"/>
    <n v="-1"/>
    <n v="-1"/>
    <n v="-1"/>
    <n v="-1"/>
    <n v="-1.54E-2"/>
    <n v="-0.1206"/>
    <n v="-1.6807000000000001"/>
    <n v="1.9199999999999998E-2"/>
    <n v="-1.4356"/>
    <n v="120000"/>
    <x v="1"/>
    <x v="0"/>
    <n v="521.66666666666663"/>
  </r>
  <r>
    <n v="186085"/>
    <x v="1"/>
    <d v="1988-06-30T00:00:00"/>
    <n v="74.5"/>
    <s v="up board"/>
    <n v="2005"/>
    <n v="72.8"/>
    <s v="up board"/>
    <n v="66"/>
    <x v="1"/>
    <x v="0"/>
    <x v="6"/>
    <n v="71.41"/>
    <n v="66"/>
    <n v="0"/>
    <x v="1"/>
    <x v="4"/>
    <n v="325"/>
    <n v="445"/>
    <n v="395"/>
    <n v="0.53838689298509601"/>
    <n v="-1"/>
    <n v="333"/>
    <n v="-1"/>
    <n v="-1"/>
    <n v="-1"/>
    <n v="-1"/>
    <n v="-1"/>
    <n v="0.2009"/>
    <n v="3.2800000000000003E-2"/>
    <n v="0.96230000000000004"/>
    <n v="0.29730000000000001"/>
    <n v="-0.44550000000000001"/>
    <n v="105000"/>
    <x v="1"/>
    <x v="0"/>
    <n v="388.33333333333331"/>
  </r>
  <r>
    <n v="1146950"/>
    <x v="1"/>
    <d v="1991-12-26T00:00:00"/>
    <n v="70"/>
    <s v="cbse"/>
    <n v="2009"/>
    <n v="84"/>
    <s v="cbse"/>
    <n v="2429"/>
    <x v="1"/>
    <x v="0"/>
    <x v="1"/>
    <n v="71"/>
    <n v="2429"/>
    <n v="0"/>
    <x v="1"/>
    <x v="1"/>
    <n v="675"/>
    <n v="480"/>
    <n v="570"/>
    <n v="0.23780283983757"/>
    <n v="495"/>
    <n v="-1"/>
    <n v="315"/>
    <n v="-1"/>
    <n v="-1"/>
    <n v="-1"/>
    <n v="-1"/>
    <n v="0.99"/>
    <n v="0.71189999999999998"/>
    <n v="0.47110000000000002"/>
    <n v="-0.86819999999999997"/>
    <n v="1.0553999999999999"/>
    <n v="325000"/>
    <x v="0"/>
    <x v="0"/>
    <n v="575"/>
  </r>
  <r>
    <n v="633303"/>
    <x v="1"/>
    <d v="1993-06-03T00:00:00"/>
    <n v="71.2"/>
    <s v="state board"/>
    <n v="2009"/>
    <n v="61.6"/>
    <s v="state board"/>
    <n v="1982"/>
    <x v="1"/>
    <x v="0"/>
    <x v="6"/>
    <n v="74.260000000000005"/>
    <n v="1982"/>
    <n v="0"/>
    <x v="1"/>
    <x v="0"/>
    <n v="465"/>
    <n v="475"/>
    <n v="515"/>
    <n v="0.82466640067133201"/>
    <n v="-1"/>
    <n v="400"/>
    <n v="-1"/>
    <n v="-1"/>
    <n v="-1"/>
    <n v="-1"/>
    <n v="-1"/>
    <n v="-0.159"/>
    <n v="-0.4536"/>
    <n v="0.01"/>
    <n v="-0.86819999999999997"/>
    <n v="0.48049999999999998"/>
    <n v="160000"/>
    <x v="1"/>
    <x v="0"/>
    <n v="485"/>
  </r>
  <r>
    <n v="806655"/>
    <x v="0"/>
    <d v="1991-01-10T00:00:00"/>
    <n v="58"/>
    <s v="state board"/>
    <n v="2008"/>
    <n v="67"/>
    <s v="state board"/>
    <n v="11759"/>
    <x v="1"/>
    <x v="2"/>
    <x v="8"/>
    <n v="73"/>
    <n v="11759"/>
    <n v="0"/>
    <x v="14"/>
    <x v="1"/>
    <n v="535"/>
    <n v="425"/>
    <n v="485"/>
    <n v="0.84224832225783597"/>
    <n v="465"/>
    <n v="-1"/>
    <n v="469"/>
    <n v="-1"/>
    <n v="-1"/>
    <n v="-1"/>
    <n v="-1"/>
    <n v="0.70269999999999999"/>
    <n v="0.21240000000000001"/>
    <n v="0.16370000000000001"/>
    <n v="-0.995"/>
    <n v="9.7299999999999998E-2"/>
    <n v="180000"/>
    <x v="1"/>
    <x v="0"/>
    <n v="481.66666666666669"/>
  </r>
  <r>
    <n v="872168"/>
    <x v="1"/>
    <d v="1992-10-28T00:00:00"/>
    <n v="73.599999999999994"/>
    <s v="cbse"/>
    <n v="2010"/>
    <n v="75"/>
    <s v="cbse"/>
    <n v="347"/>
    <x v="1"/>
    <x v="0"/>
    <x v="12"/>
    <n v="87.56"/>
    <n v="347"/>
    <n v="0"/>
    <x v="1"/>
    <x v="1"/>
    <n v="475"/>
    <n v="585"/>
    <n v="485"/>
    <n v="0.33618506604239901"/>
    <n v="-1"/>
    <n v="-1"/>
    <n v="-1"/>
    <n v="-1"/>
    <n v="366"/>
    <n v="-1"/>
    <n v="-1"/>
    <n v="0.70269999999999999"/>
    <n v="1.7109000000000001"/>
    <n v="0.47110000000000002"/>
    <n v="-0.74150000000000005"/>
    <n v="1.0553999999999999"/>
    <n v="330000"/>
    <x v="0"/>
    <x v="0"/>
    <n v="515"/>
  </r>
  <r>
    <n v="637114"/>
    <x v="1"/>
    <d v="1993-12-06T00:00:00"/>
    <n v="74.8"/>
    <s v="cbse"/>
    <n v="2010"/>
    <n v="63.4"/>
    <s v="cbse"/>
    <n v="18103"/>
    <x v="1"/>
    <x v="0"/>
    <x v="2"/>
    <n v="68.28"/>
    <n v="18103"/>
    <n v="0"/>
    <x v="1"/>
    <x v="1"/>
    <n v="510"/>
    <n v="450"/>
    <n v="455"/>
    <n v="5.8792800008353401E-2"/>
    <n v="325"/>
    <n v="200"/>
    <n v="-1"/>
    <n v="-1"/>
    <n v="-1"/>
    <n v="286"/>
    <n v="-1"/>
    <n v="-0.44629999999999997"/>
    <n v="-0.28710000000000002"/>
    <n v="0.16370000000000001"/>
    <n v="2.1743000000000001"/>
    <n v="0.48049999999999998"/>
    <n v="210000"/>
    <x v="1"/>
    <x v="0"/>
    <n v="471.66666666666669"/>
  </r>
  <r>
    <n v="1077214"/>
    <x v="1"/>
    <d v="1993-03-23T00:00:00"/>
    <n v="77"/>
    <s v="cbse"/>
    <n v="2009"/>
    <n v="76.2"/>
    <s v="cbse"/>
    <n v="4971"/>
    <x v="1"/>
    <x v="0"/>
    <x v="5"/>
    <n v="70.7"/>
    <n v="4971"/>
    <n v="0"/>
    <x v="1"/>
    <x v="0"/>
    <n v="545"/>
    <n v="530"/>
    <n v="605"/>
    <n v="0.62264291584993803"/>
    <n v="485"/>
    <n v="-1"/>
    <n v="407"/>
    <n v="-1"/>
    <n v="-1"/>
    <n v="-1"/>
    <n v="-1"/>
    <n v="-0.87719999999999998"/>
    <n v="-0.4536"/>
    <n v="-0.2974"/>
    <n v="1.9199999999999998E-2"/>
    <n v="-1.6273"/>
    <n v="240000"/>
    <x v="1"/>
    <x v="0"/>
    <n v="560"/>
  </r>
  <r>
    <n v="230778"/>
    <x v="0"/>
    <d v="1990-04-07T00:00:00"/>
    <n v="78"/>
    <s v="maharashtra state(latur board)"/>
    <n v="2007"/>
    <n v="82"/>
    <s v="maharashtra state(latur board)"/>
    <n v="974"/>
    <x v="1"/>
    <x v="0"/>
    <x v="7"/>
    <n v="71"/>
    <n v="974"/>
    <n v="0"/>
    <x v="2"/>
    <x v="2"/>
    <n v="524"/>
    <n v="525"/>
    <n v="445"/>
    <n v="0.70409041213131396"/>
    <n v="465"/>
    <n v="-1"/>
    <n v="-1"/>
    <n v="-1"/>
    <n v="-1"/>
    <n v="-1"/>
    <n v="-1"/>
    <n v="-0.26279999999999998"/>
    <n v="0.81279999999999997"/>
    <n v="0.81710000000000005"/>
    <n v="-1.1128"/>
    <n v="-0.1295"/>
    <n v="325000"/>
    <x v="0"/>
    <x v="0"/>
    <n v="498"/>
  </r>
  <r>
    <n v="29054"/>
    <x v="1"/>
    <d v="1987-05-06T00:00:00"/>
    <n v="79"/>
    <s v="cbse"/>
    <n v="2005"/>
    <n v="66"/>
    <s v="cbse"/>
    <n v="347"/>
    <x v="1"/>
    <x v="0"/>
    <x v="5"/>
    <n v="90"/>
    <n v="347"/>
    <n v="0"/>
    <x v="1"/>
    <x v="4"/>
    <n v="535"/>
    <n v="445"/>
    <n v="525"/>
    <n v="0.60005718233834104"/>
    <n v="435"/>
    <n v="-1"/>
    <n v="-1"/>
    <n v="-1"/>
    <n v="-1"/>
    <n v="-1"/>
    <n v="-1"/>
    <n v="-0.67490000000000006"/>
    <n v="3.2800000000000003E-2"/>
    <n v="-0.38030000000000003"/>
    <n v="0.44419999999999998"/>
    <n v="-0.41389999999999999"/>
    <n v="375000"/>
    <x v="0"/>
    <x v="0"/>
    <n v="501.66666666666669"/>
  </r>
  <r>
    <n v="839881"/>
    <x v="1"/>
    <d v="1989-05-12T00:00:00"/>
    <n v="79.599999999999994"/>
    <s v="state board"/>
    <n v="2006"/>
    <n v="68.2"/>
    <s v="state board"/>
    <n v="6229"/>
    <x v="1"/>
    <x v="2"/>
    <x v="8"/>
    <n v="65"/>
    <n v="6229"/>
    <n v="1"/>
    <x v="6"/>
    <x v="3"/>
    <n v="605"/>
    <n v="485"/>
    <n v="560"/>
    <n v="0.14478988948246199"/>
    <n v="435"/>
    <n v="-1"/>
    <n v="284"/>
    <n v="-1"/>
    <n v="-1"/>
    <n v="-1"/>
    <n v="-1"/>
    <n v="-0.44629999999999997"/>
    <n v="0.5454"/>
    <n v="0.01"/>
    <n v="-0.86819999999999997"/>
    <n v="9.7299999999999998E-2"/>
    <n v="95000"/>
    <x v="1"/>
    <x v="0"/>
    <n v="550"/>
  </r>
  <r>
    <n v="1152870"/>
    <x v="1"/>
    <d v="1991-11-22T00:00:00"/>
    <n v="82"/>
    <s v="cbse"/>
    <n v="2010"/>
    <n v="59"/>
    <s v="cbse"/>
    <n v="2563"/>
    <x v="1"/>
    <x v="0"/>
    <x v="6"/>
    <n v="63"/>
    <n v="2563"/>
    <n v="0"/>
    <x v="14"/>
    <x v="5"/>
    <n v="500"/>
    <n v="590"/>
    <n v="380"/>
    <n v="0.64938971484669095"/>
    <n v="-1"/>
    <n v="356"/>
    <n v="-1"/>
    <n v="-1"/>
    <n v="-1"/>
    <n v="292"/>
    <n v="-1"/>
    <n v="-0.87719999999999998"/>
    <n v="0.21240000000000001"/>
    <n v="0.62480000000000002"/>
    <n v="-0.74150000000000005"/>
    <n v="-9.4299999999999995E-2"/>
    <n v="100000"/>
    <x v="1"/>
    <x v="0"/>
    <n v="490"/>
  </r>
  <r>
    <n v="307997"/>
    <x v="1"/>
    <d v="1988-04-01T00:00:00"/>
    <n v="57.5"/>
    <s v="up"/>
    <n v="2004"/>
    <n v="68.8"/>
    <s v="up"/>
    <n v="350"/>
    <x v="1"/>
    <x v="2"/>
    <x v="8"/>
    <n v="67.8"/>
    <n v="350"/>
    <n v="0"/>
    <x v="1"/>
    <x v="3"/>
    <n v="355"/>
    <n v="265"/>
    <n v="465"/>
    <n v="0.563267823666597"/>
    <n v="425"/>
    <n v="-1"/>
    <n v="-1"/>
    <n v="-1"/>
    <n v="-1"/>
    <n v="-1"/>
    <n v="-1"/>
    <n v="0.35549999999999998"/>
    <n v="-0.90329999999999999"/>
    <n v="-1.0697000000000001"/>
    <n v="0.5323"/>
    <n v="-1.3934"/>
    <n v="145000"/>
    <x v="1"/>
    <x v="0"/>
    <n v="361.66666666666669"/>
  </r>
  <r>
    <n v="227582"/>
    <x v="1"/>
    <d v="1987-10-14T00:00:00"/>
    <n v="74"/>
    <n v="0"/>
    <n v="2005"/>
    <n v="76.8"/>
    <n v="0"/>
    <n v="2774"/>
    <x v="1"/>
    <x v="2"/>
    <x v="8"/>
    <n v="74"/>
    <n v="2774"/>
    <n v="0"/>
    <x v="13"/>
    <x v="2"/>
    <n v="645"/>
    <n v="555"/>
    <n v="595"/>
    <n v="0.94211655148500795"/>
    <n v="575"/>
    <n v="-1"/>
    <n v="-1"/>
    <n v="-1"/>
    <n v="-1"/>
    <n v="-1"/>
    <n v="-1"/>
    <n v="0.35549999999999998"/>
    <n v="0.50080000000000002"/>
    <n v="0.38169999999999998"/>
    <n v="-0.17269999999999999"/>
    <n v="0.50239999999999996"/>
    <n v="540000"/>
    <x v="0"/>
    <x v="0"/>
    <n v="598.33333333333337"/>
  </r>
  <r>
    <n v="284439"/>
    <x v="1"/>
    <d v="1989-10-14T00:00:00"/>
    <n v="87.2"/>
    <s v="karnataka secondary education board"/>
    <n v="2007"/>
    <n v="74.33"/>
    <s v="karnataka pre unversity board"/>
    <n v="3649"/>
    <x v="1"/>
    <x v="0"/>
    <x v="7"/>
    <n v="69"/>
    <n v="3649"/>
    <n v="1"/>
    <x v="9"/>
    <x v="2"/>
    <n v="735"/>
    <n v="505"/>
    <n v="475"/>
    <n v="0.73579570922465598"/>
    <n v="475"/>
    <n v="-1"/>
    <n v="-1"/>
    <n v="-1"/>
    <n v="-1"/>
    <n v="-1"/>
    <n v="-1"/>
    <n v="0.66459999999999997"/>
    <n v="0.3448"/>
    <n v="-0.34399999999999997"/>
    <n v="-5.5199999999999999E-2"/>
    <n v="-0.1295"/>
    <n v="265000"/>
    <x v="1"/>
    <x v="0"/>
    <n v="571.66666666666663"/>
  </r>
  <r>
    <n v="309289"/>
    <x v="0"/>
    <d v="1990-01-11T00:00:00"/>
    <n v="84"/>
    <s v="cbse"/>
    <n v="2008"/>
    <n v="79"/>
    <s v="cbse"/>
    <n v="5904"/>
    <x v="1"/>
    <x v="0"/>
    <x v="7"/>
    <n v="75.989999999999995"/>
    <n v="5904"/>
    <n v="0"/>
    <x v="1"/>
    <x v="3"/>
    <n v="485"/>
    <n v="415"/>
    <n v="615"/>
    <n v="0.79358061454850604"/>
    <n v="495"/>
    <n v="-1"/>
    <n v="-1"/>
    <n v="-1"/>
    <n v="-1"/>
    <n v="-1"/>
    <n v="-1"/>
    <n v="-0.4173"/>
    <n v="0.50080000000000002"/>
    <n v="0.52690000000000003"/>
    <n v="0.17979999999999999"/>
    <n v="-0.1295"/>
    <n v="385000"/>
    <x v="0"/>
    <x v="0"/>
    <n v="505"/>
  </r>
  <r>
    <n v="423047"/>
    <x v="1"/>
    <d v="1988-08-11T00:00:00"/>
    <n v="59"/>
    <s v="up board"/>
    <n v="2005"/>
    <n v="65.2"/>
    <s v="up board"/>
    <n v="184"/>
    <x v="1"/>
    <x v="0"/>
    <x v="7"/>
    <n v="73.319999999999993"/>
    <n v="184"/>
    <n v="0"/>
    <x v="1"/>
    <x v="3"/>
    <n v="435"/>
    <n v="385"/>
    <n v="575"/>
    <n v="0.60005718233834104"/>
    <n v="435"/>
    <n v="-1"/>
    <n v="-1"/>
    <n v="-1"/>
    <n v="-1"/>
    <n v="-1"/>
    <n v="-1"/>
    <n v="-0.1082"/>
    <n v="0.50080000000000002"/>
    <n v="-5.3699999999999998E-2"/>
    <n v="0.5323"/>
    <n v="-0.52449999999999997"/>
    <n v="350000"/>
    <x v="0"/>
    <x v="0"/>
    <n v="465"/>
  </r>
  <r>
    <n v="629725"/>
    <x v="1"/>
    <d v="1991-03-15T00:00:00"/>
    <n v="86"/>
    <s v="state board"/>
    <n v="2008"/>
    <n v="77"/>
    <s v="state board"/>
    <n v="526"/>
    <x v="1"/>
    <x v="0"/>
    <x v="12"/>
    <n v="80"/>
    <n v="526"/>
    <n v="0"/>
    <x v="3"/>
    <x v="0"/>
    <n v="310"/>
    <n v="475"/>
    <n v="355"/>
    <n v="0.44461771688157697"/>
    <n v="315"/>
    <n v="-1"/>
    <n v="-1"/>
    <n v="-1"/>
    <n v="393"/>
    <n v="-1"/>
    <n v="-1"/>
    <n v="0.70269999999999999"/>
    <n v="0.21240000000000001"/>
    <n v="-0.2974"/>
    <n v="1.9199999999999998E-2"/>
    <n v="1.0553999999999999"/>
    <n v="100000"/>
    <x v="1"/>
    <x v="0"/>
    <n v="380"/>
  </r>
  <r>
    <n v="1224787"/>
    <x v="0"/>
    <d v="1993-11-10T00:00:00"/>
    <n v="88"/>
    <s v="cbse"/>
    <n v="2011"/>
    <n v="85"/>
    <s v="cbse"/>
    <n v="12232"/>
    <x v="0"/>
    <x v="0"/>
    <x v="1"/>
    <n v="68"/>
    <n v="12232"/>
    <n v="1"/>
    <x v="0"/>
    <x v="5"/>
    <n v="615"/>
    <n v="605"/>
    <n v="595"/>
    <n v="0.52592258425205496"/>
    <n v="415"/>
    <n v="-1"/>
    <n v="-1"/>
    <n v="-1"/>
    <n v="-1"/>
    <n v="-1"/>
    <n v="-1"/>
    <n v="-2.1698"/>
    <n v="0.37890000000000001"/>
    <n v="-0.6048"/>
    <n v="2.3010000000000002"/>
    <n v="-0.86080000000000001"/>
    <n v="700000"/>
    <x v="2"/>
    <x v="0"/>
    <n v="605"/>
  </r>
  <r>
    <n v="1090820"/>
    <x v="1"/>
    <d v="1991-01-25T00:00:00"/>
    <n v="65.400000000000006"/>
    <s v="state board"/>
    <n v="2009"/>
    <n v="65.8"/>
    <s v="state board"/>
    <n v="11736"/>
    <x v="1"/>
    <x v="0"/>
    <x v="2"/>
    <n v="67.69"/>
    <n v="11736"/>
    <n v="0"/>
    <x v="2"/>
    <x v="0"/>
    <n v="455"/>
    <n v="495"/>
    <n v="465"/>
    <n v="0.43696264805685903"/>
    <n v="495"/>
    <n v="-1"/>
    <n v="-1"/>
    <n v="-1"/>
    <n v="-1"/>
    <n v="324"/>
    <n v="-1"/>
    <n v="-0.44629999999999997"/>
    <n v="-1.2861"/>
    <n v="1.5469999999999999"/>
    <n v="-0.1076"/>
    <n v="-9.4299999999999995E-2"/>
    <n v="240000"/>
    <x v="1"/>
    <x v="0"/>
    <n v="471.66666666666669"/>
  </r>
  <r>
    <n v="1245184"/>
    <x v="1"/>
    <d v="1989-10-10T00:00:00"/>
    <n v="44.16"/>
    <s v="state board"/>
    <n v="2009"/>
    <n v="62"/>
    <s v="state board"/>
    <n v="51"/>
    <x v="1"/>
    <x v="2"/>
    <x v="8"/>
    <n v="71.599999999999994"/>
    <n v="51"/>
    <n v="0"/>
    <x v="1"/>
    <x v="5"/>
    <n v="500"/>
    <n v="510"/>
    <n v="415"/>
    <n v="0.97439611253839797"/>
    <n v="615"/>
    <n v="-1"/>
    <n v="-1"/>
    <n v="-1"/>
    <n v="-1"/>
    <n v="-1"/>
    <n v="-1"/>
    <n v="0.27179999999999999"/>
    <n v="0.87839999999999996"/>
    <n v="0.01"/>
    <n v="-0.1076"/>
    <n v="0.48049999999999998"/>
    <n v="215000"/>
    <x v="1"/>
    <x v="0"/>
    <n v="475"/>
  </r>
  <r>
    <n v="606094"/>
    <x v="0"/>
    <d v="1992-05-14T00:00:00"/>
    <n v="86"/>
    <s v="state board"/>
    <n v="2009"/>
    <n v="96"/>
    <s v="state board"/>
    <n v="8820"/>
    <x v="1"/>
    <x v="0"/>
    <x v="6"/>
    <n v="79.98"/>
    <n v="8820"/>
    <n v="1"/>
    <x v="6"/>
    <x v="0"/>
    <n v="520"/>
    <n v="610"/>
    <n v="735"/>
    <n v="5.8792800008353401E-2"/>
    <n v="425"/>
    <n v="200"/>
    <n v="284"/>
    <n v="-1"/>
    <n v="-1"/>
    <n v="-1"/>
    <n v="-1"/>
    <n v="0.12820000000000001"/>
    <n v="-0.83199999999999996"/>
    <n v="-1.2056"/>
    <n v="0.90659999999999996"/>
    <n v="-1.359"/>
    <n v="440000"/>
    <x v="0"/>
    <x v="0"/>
    <n v="621.66666666666663"/>
  </r>
  <r>
    <n v="986293"/>
    <x v="1"/>
    <d v="1992-01-05T00:00:00"/>
    <n v="64.2"/>
    <s v="cbse"/>
    <n v="2009"/>
    <n v="64"/>
    <s v="cbse"/>
    <n v="137"/>
    <x v="1"/>
    <x v="0"/>
    <x v="21"/>
    <n v="67.7"/>
    <n v="137"/>
    <n v="0"/>
    <x v="1"/>
    <x v="1"/>
    <n v="395"/>
    <n v="590"/>
    <n v="535"/>
    <n v="0.94327215786655505"/>
    <n v="375"/>
    <n v="452"/>
    <n v="-1"/>
    <n v="-1"/>
    <n v="-1"/>
    <n v="-1"/>
    <n v="-1"/>
    <n v="-1.4517"/>
    <n v="-0.4536"/>
    <n v="0.16370000000000001"/>
    <n v="-0.1076"/>
    <n v="0.28889999999999999"/>
    <n v="200000"/>
    <x v="1"/>
    <x v="0"/>
    <n v="506.66666666666669"/>
  </r>
  <r>
    <n v="918414"/>
    <x v="1"/>
    <d v="1986-05-27T00:00:00"/>
    <n v="49"/>
    <s v="state board"/>
    <n v="2003"/>
    <n v="63"/>
    <s v="state board"/>
    <n v="11476"/>
    <x v="1"/>
    <x v="1"/>
    <x v="38"/>
    <n v="88"/>
    <n v="11476"/>
    <n v="1"/>
    <x v="9"/>
    <x v="1"/>
    <n v="310"/>
    <n v="495"/>
    <n v="500"/>
    <n v="-1"/>
    <n v="495"/>
    <n v="292"/>
    <n v="-1"/>
    <n v="-1"/>
    <n v="-1"/>
    <n v="-1"/>
    <n v="-1"/>
    <n v="-1.1644000000000001"/>
    <n v="-1.9520999999999999"/>
    <n v="-1.0659000000000001"/>
    <n v="0.5262"/>
    <n v="-1.4356"/>
    <n v="200000"/>
    <x v="1"/>
    <x v="0"/>
    <n v="435"/>
  </r>
  <r>
    <n v="1253312"/>
    <x v="1"/>
    <d v="1991-07-25T00:00:00"/>
    <n v="86.34"/>
    <s v="state board"/>
    <n v="2009"/>
    <n v="83.7"/>
    <s v="state board"/>
    <n v="5932"/>
    <x v="1"/>
    <x v="0"/>
    <x v="1"/>
    <n v="72.19"/>
    <n v="5932"/>
    <n v="0"/>
    <x v="7"/>
    <x v="0"/>
    <n v="525"/>
    <n v="435"/>
    <n v="620"/>
    <n v="0.48674700843819302"/>
    <n v="445"/>
    <n v="-1"/>
    <n v="376"/>
    <n v="-1"/>
    <n v="-1"/>
    <n v="-1"/>
    <n v="-1"/>
    <n v="0.99"/>
    <n v="1.0448999999999999"/>
    <n v="1.8543000000000001"/>
    <n v="1.9199999999999998E-2"/>
    <n v="9.7299999999999998E-2"/>
    <n v="120000"/>
    <x v="1"/>
    <x v="0"/>
    <n v="526.66666666666663"/>
  </r>
  <r>
    <n v="472861"/>
    <x v="1"/>
    <d v="1992-10-12T00:00:00"/>
    <n v="82"/>
    <s v="cbse"/>
    <n v="2010"/>
    <n v="78"/>
    <s v="cbse"/>
    <n v="57"/>
    <x v="1"/>
    <x v="0"/>
    <x v="6"/>
    <n v="64"/>
    <n v="57"/>
    <n v="0"/>
    <x v="8"/>
    <x v="1"/>
    <n v="395"/>
    <n v="495"/>
    <n v="575"/>
    <n v="0.99139758374029097"/>
    <n v="-1"/>
    <n v="516"/>
    <n v="438"/>
    <n v="-1"/>
    <n v="-1"/>
    <n v="-1"/>
    <n v="-1"/>
    <n v="-0.57189999999999996"/>
    <n v="-0.43530000000000002"/>
    <n v="-0.77939999999999998"/>
    <n v="-1.7003999999999999"/>
    <n v="-0.52449999999999997"/>
    <n v="265000"/>
    <x v="1"/>
    <x v="0"/>
    <n v="488.33333333333331"/>
  </r>
  <r>
    <n v="115560"/>
    <x v="1"/>
    <d v="1989-05-06T00:00:00"/>
    <n v="77.400000000000006"/>
    <n v="0"/>
    <n v="2006"/>
    <n v="81.599999999999994"/>
    <n v="0"/>
    <n v="3629"/>
    <x v="1"/>
    <x v="0"/>
    <x v="7"/>
    <n v="62"/>
    <n v="3629"/>
    <n v="0"/>
    <x v="7"/>
    <x v="4"/>
    <n v="385"/>
    <n v="595"/>
    <n v="454"/>
    <n v="0.70409041213131396"/>
    <n v="465"/>
    <n v="-1"/>
    <n v="-1"/>
    <n v="-1"/>
    <n v="-1"/>
    <n v="-1"/>
    <n v="-1"/>
    <n v="-1.0355000000000001"/>
    <n v="0.50080000000000002"/>
    <n v="1.2524999999999999"/>
    <n v="0.5323"/>
    <n v="-0.1295"/>
    <n v="570000"/>
    <x v="0"/>
    <x v="0"/>
    <n v="478"/>
  </r>
  <r>
    <n v="1052796"/>
    <x v="1"/>
    <d v="1990-11-05T00:00:00"/>
    <n v="70.58"/>
    <s v="state board"/>
    <n v="2008"/>
    <n v="60.36"/>
    <s v="state board"/>
    <n v="3683"/>
    <x v="1"/>
    <x v="0"/>
    <x v="7"/>
    <n v="61.44"/>
    <n v="3683"/>
    <n v="0"/>
    <x v="2"/>
    <x v="0"/>
    <n v="440"/>
    <n v="385"/>
    <n v="500"/>
    <n v="-1"/>
    <n v="-1"/>
    <n v="-1"/>
    <n v="-1"/>
    <n v="-1"/>
    <n v="-1"/>
    <n v="-1"/>
    <n v="-1"/>
    <n v="1.2771999999999999"/>
    <n v="0.71189999999999998"/>
    <n v="2.1617000000000002"/>
    <n v="2.9348999999999998"/>
    <n v="0.67210000000000003"/>
    <n v="100000"/>
    <x v="1"/>
    <x v="0"/>
    <n v="441.66666666666669"/>
  </r>
  <r>
    <n v="914034"/>
    <x v="1"/>
    <d v="1991-09-28T00:00:00"/>
    <n v="72"/>
    <s v="cbse"/>
    <n v="2008"/>
    <n v="69"/>
    <s v="state board"/>
    <n v="51"/>
    <x v="1"/>
    <x v="2"/>
    <x v="8"/>
    <n v="65.5"/>
    <n v="51"/>
    <n v="0"/>
    <x v="1"/>
    <x v="1"/>
    <n v="485"/>
    <n v="475"/>
    <n v="385"/>
    <n v="-1"/>
    <n v="-1"/>
    <n v="-1"/>
    <n v="-1"/>
    <n v="-1"/>
    <n v="-1"/>
    <n v="-1"/>
    <n v="-1"/>
    <n v="-1.1644000000000001"/>
    <n v="-0.28710000000000002"/>
    <n v="0.47110000000000002"/>
    <n v="1.9199999999999998E-2"/>
    <n v="0.58499999999999996"/>
    <n v="480000"/>
    <x v="0"/>
    <x v="0"/>
    <n v="448.33333333333331"/>
  </r>
  <r>
    <n v="471545"/>
    <x v="1"/>
    <d v="1992-02-29T00:00:00"/>
    <n v="82"/>
    <s v="cbse"/>
    <n v="2009"/>
    <n v="69"/>
    <s v="cbse"/>
    <n v="57"/>
    <x v="1"/>
    <x v="0"/>
    <x v="5"/>
    <n v="68"/>
    <n v="57"/>
    <n v="0"/>
    <x v="8"/>
    <x v="0"/>
    <n v="575"/>
    <n v="525"/>
    <n v="695"/>
    <n v="0.95224557292430301"/>
    <n v="585"/>
    <n v="-1"/>
    <n v="-1"/>
    <n v="-1"/>
    <n v="-1"/>
    <n v="-1"/>
    <n v="-1"/>
    <n v="-1.9629000000000001"/>
    <n v="1.7487999999999999"/>
    <n v="-1.5051000000000001"/>
    <n v="2.0598999999999998"/>
    <n v="1.2527999999999999"/>
    <n v="720000"/>
    <x v="2"/>
    <x v="0"/>
    <n v="598.33333333333337"/>
  </r>
  <r>
    <n v="796713"/>
    <x v="1"/>
    <d v="1991-10-01T00:00:00"/>
    <n v="75.400000000000006"/>
    <s v="cbse"/>
    <n v="2010"/>
    <n v="67.599999999999994"/>
    <s v="cbse"/>
    <n v="222"/>
    <x v="1"/>
    <x v="0"/>
    <x v="6"/>
    <n v="62.7"/>
    <n v="222"/>
    <n v="0"/>
    <x v="16"/>
    <x v="1"/>
    <n v="545"/>
    <n v="570"/>
    <n v="470"/>
    <n v="0.207392169717661"/>
    <n v="335"/>
    <n v="260"/>
    <n v="-1"/>
    <n v="-1"/>
    <n v="-1"/>
    <n v="-1"/>
    <n v="-1"/>
    <n v="1.2771999999999999"/>
    <n v="4.5900000000000003E-2"/>
    <n v="0.31740000000000002"/>
    <n v="-0.36120000000000002"/>
    <n v="-0.86080000000000001"/>
    <n v="380000"/>
    <x v="0"/>
    <x v="0"/>
    <n v="528.33333333333337"/>
  </r>
  <r>
    <n v="922488"/>
    <x v="1"/>
    <d v="1993-10-02T00:00:00"/>
    <n v="81"/>
    <s v="cbse"/>
    <n v="2010"/>
    <n v="74"/>
    <s v="cbse"/>
    <n v="272"/>
    <x v="1"/>
    <x v="0"/>
    <x v="2"/>
    <n v="76"/>
    <n v="272"/>
    <n v="0"/>
    <x v="4"/>
    <x v="1"/>
    <n v="510"/>
    <n v="605"/>
    <n v="680"/>
    <n v="0.33878634721952799"/>
    <n v="485"/>
    <n v="292"/>
    <n v="-1"/>
    <n v="-1"/>
    <n v="-1"/>
    <n v="-1"/>
    <n v="-1"/>
    <n v="0.99"/>
    <n v="-0.4536"/>
    <n v="0.62480000000000002"/>
    <n v="-1.7556"/>
    <n v="0.67210000000000003"/>
    <n v="200000"/>
    <x v="1"/>
    <x v="0"/>
    <n v="598.33333333333337"/>
  </r>
  <r>
    <n v="326795"/>
    <x v="1"/>
    <d v="1991-12-16T00:00:00"/>
    <n v="76.87"/>
    <s v="mp board"/>
    <n v="2008"/>
    <n v="81.33"/>
    <s v="mp board"/>
    <n v="3879"/>
    <x v="1"/>
    <x v="0"/>
    <x v="7"/>
    <n v="74.5"/>
    <n v="3879"/>
    <n v="0"/>
    <x v="13"/>
    <x v="3"/>
    <n v="375"/>
    <n v="505"/>
    <n v="525"/>
    <n v="0.96177212109938104"/>
    <n v="-1"/>
    <n v="-1"/>
    <n v="-1"/>
    <n v="-1"/>
    <n v="-1"/>
    <n v="-1"/>
    <n v="-1"/>
    <n v="0.35549999999999998"/>
    <n v="0.26679999999999998"/>
    <n v="1.2524999999999999"/>
    <n v="0.17982999999999999"/>
    <n v="2.8400000000000002E-2"/>
    <n v="455000"/>
    <x v="0"/>
    <x v="0"/>
    <n v="468.33333333333331"/>
  </r>
  <r>
    <n v="841631"/>
    <x v="1"/>
    <d v="1993-04-23T00:00:00"/>
    <n v="79"/>
    <s v="state board"/>
    <n v="2009"/>
    <n v="76"/>
    <s v="state board"/>
    <n v="4805"/>
    <x v="1"/>
    <x v="0"/>
    <x v="5"/>
    <n v="68"/>
    <n v="4805"/>
    <n v="1"/>
    <x v="12"/>
    <x v="0"/>
    <n v="415"/>
    <n v="500"/>
    <n v="415"/>
    <n v="0.62264291584993803"/>
    <n v="405"/>
    <n v="-1"/>
    <n v="407"/>
    <n v="-1"/>
    <n v="-1"/>
    <n v="-1"/>
    <n v="-1"/>
    <n v="0.55910000000000004"/>
    <n v="4.5900000000000003E-2"/>
    <n v="-0.2974"/>
    <n v="0.2727"/>
    <n v="-1.0524"/>
    <n v="350000"/>
    <x v="0"/>
    <x v="0"/>
    <n v="443.33333333333331"/>
  </r>
  <r>
    <n v="1061300"/>
    <x v="1"/>
    <d v="1993-01-12T00:00:00"/>
    <n v="88.66"/>
    <s v="state board"/>
    <n v="2010"/>
    <n v="87.5"/>
    <s v="state board"/>
    <n v="8818"/>
    <x v="1"/>
    <x v="0"/>
    <x v="5"/>
    <n v="77"/>
    <n v="8818"/>
    <n v="1"/>
    <x v="6"/>
    <x v="1"/>
    <n v="430"/>
    <n v="385"/>
    <n v="370"/>
    <n v="0.14478988948246199"/>
    <n v="485"/>
    <n v="-1"/>
    <n v="284"/>
    <n v="-1"/>
    <n v="-1"/>
    <n v="-1"/>
    <n v="-1"/>
    <n v="0.41549999999999998"/>
    <n v="4.5900000000000003E-2"/>
    <n v="-0.91220000000000001"/>
    <n v="-0.995"/>
    <n v="0.28889999999999999"/>
    <n v="140000"/>
    <x v="1"/>
    <x v="0"/>
    <n v="395"/>
  </r>
  <r>
    <n v="358346"/>
    <x v="1"/>
    <d v="1990-10-31T00:00:00"/>
    <n v="87"/>
    <s v="cbse"/>
    <n v="2008"/>
    <n v="81"/>
    <s v="cbse"/>
    <n v="10185"/>
    <x v="1"/>
    <x v="0"/>
    <x v="1"/>
    <n v="74.44"/>
    <n v="10185"/>
    <n v="0"/>
    <x v="8"/>
    <x v="3"/>
    <n v="635"/>
    <n v="635"/>
    <n v="735"/>
    <n v="0.91686996110361896"/>
    <n v="555"/>
    <n v="-1"/>
    <n v="-1"/>
    <n v="-1"/>
    <n v="-1"/>
    <n v="-1"/>
    <n v="-1"/>
    <n v="0.35549999999999998"/>
    <n v="-0.74729999999999996"/>
    <n v="-0.48909999999999998"/>
    <n v="-0.99529999999999996"/>
    <n v="-0.87990000000000002"/>
    <n v="460000"/>
    <x v="0"/>
    <x v="0"/>
    <n v="668.33333333333337"/>
  </r>
  <r>
    <n v="823529"/>
    <x v="0"/>
    <d v="1993-10-19T00:00:00"/>
    <n v="82"/>
    <s v="state board"/>
    <n v="2010"/>
    <n v="86"/>
    <s v="cbse"/>
    <n v="272"/>
    <x v="1"/>
    <x v="0"/>
    <x v="1"/>
    <n v="82"/>
    <n v="272"/>
    <n v="0"/>
    <x v="4"/>
    <x v="1"/>
    <n v="510"/>
    <n v="595"/>
    <n v="355"/>
    <n v="0.88412251159373501"/>
    <n v="535"/>
    <n v="-1"/>
    <n v="-1"/>
    <n v="-1"/>
    <n v="-1"/>
    <n v="-1"/>
    <n v="-1"/>
    <n v="0.41549999999999998"/>
    <n v="0.5454"/>
    <n v="0.93220000000000003"/>
    <n v="-0.2344"/>
    <n v="1.2470000000000001"/>
    <n v="315000"/>
    <x v="0"/>
    <x v="0"/>
    <n v="486.66666666666669"/>
  </r>
  <r>
    <n v="820353"/>
    <x v="1"/>
    <d v="1991-03-03T00:00:00"/>
    <n v="90"/>
    <s v="cbse"/>
    <n v="2009"/>
    <n v="81.2"/>
    <s v="cbse"/>
    <n v="11127"/>
    <x v="0"/>
    <x v="0"/>
    <x v="12"/>
    <n v="70.3"/>
    <n v="11127"/>
    <n v="0"/>
    <x v="4"/>
    <x v="7"/>
    <n v="730"/>
    <n v="585"/>
    <n v="720"/>
    <n v="0.55738950564608802"/>
    <n v="475"/>
    <n v="-1"/>
    <n v="-1"/>
    <n v="-1"/>
    <n v="420"/>
    <n v="-1"/>
    <n v="-1"/>
    <n v="0.55910000000000004"/>
    <n v="0.87839999999999996"/>
    <n v="1.0859000000000001"/>
    <n v="-0.61470000000000002"/>
    <n v="9.7299999999999998E-2"/>
    <n v="300000"/>
    <x v="0"/>
    <x v="0"/>
    <n v="678.33333333333337"/>
  </r>
  <r>
    <n v="862259"/>
    <x v="0"/>
    <d v="1991-12-28T00:00:00"/>
    <n v="86.92"/>
    <s v="state board"/>
    <n v="2009"/>
    <n v="73.8"/>
    <s v="state board"/>
    <n v="6294"/>
    <x v="1"/>
    <x v="0"/>
    <x v="5"/>
    <n v="73"/>
    <n v="6294"/>
    <n v="0"/>
    <x v="15"/>
    <x v="0"/>
    <n v="395"/>
    <n v="425"/>
    <n v="295"/>
    <n v="0.63597875645679403"/>
    <n v="445"/>
    <n v="-1"/>
    <n v="-1"/>
    <n v="-1"/>
    <n v="-1"/>
    <n v="-1"/>
    <n v="-1"/>
    <n v="0.84630000000000005"/>
    <n v="4.5900000000000003E-2"/>
    <n v="0.01"/>
    <n v="-1.6289"/>
    <n v="-9.4299999999999995E-2"/>
    <n v="95000"/>
    <x v="1"/>
    <x v="0"/>
    <n v="371.66666666666669"/>
  </r>
  <r>
    <n v="982556"/>
    <x v="1"/>
    <d v="1992-03-24T00:00:00"/>
    <n v="88"/>
    <s v="cbse"/>
    <n v="2009"/>
    <n v="88"/>
    <s v="cbse"/>
    <n v="387"/>
    <x v="1"/>
    <x v="0"/>
    <x v="5"/>
    <n v="74.739999999999995"/>
    <n v="387"/>
    <n v="0"/>
    <x v="1"/>
    <x v="1"/>
    <n v="490"/>
    <n v="545"/>
    <n v="630"/>
    <n v="0.35653648772447499"/>
    <n v="575"/>
    <n v="-1"/>
    <n v="346"/>
    <n v="-1"/>
    <n v="-1"/>
    <n v="-1"/>
    <n v="-1"/>
    <n v="0.55910000000000004"/>
    <n v="-0.1206"/>
    <n v="0.01"/>
    <n v="-1.1217999999999999"/>
    <n v="-9.4299999999999995E-2"/>
    <n v="350000"/>
    <x v="0"/>
    <x v="0"/>
    <n v="555"/>
  </r>
  <r>
    <n v="924712"/>
    <x v="1"/>
    <d v="1993-03-15T00:00:00"/>
    <n v="68.2"/>
    <s v="cbse"/>
    <n v="2010"/>
    <n v="55"/>
    <s v="cbse"/>
    <n v="124"/>
    <x v="1"/>
    <x v="0"/>
    <x v="1"/>
    <n v="67"/>
    <n v="124"/>
    <n v="0"/>
    <x v="10"/>
    <x v="1"/>
    <n v="570"/>
    <n v="425"/>
    <n v="470"/>
    <n v="0.35653648772447499"/>
    <n v="525"/>
    <n v="-1"/>
    <n v="346"/>
    <n v="-1"/>
    <n v="-1"/>
    <n v="-1"/>
    <n v="-1"/>
    <n v="1.1335999999999999"/>
    <n v="0.5454"/>
    <n v="2.008"/>
    <n v="0.39950000000000002"/>
    <n v="9.7299999999999998E-2"/>
    <n v="240000"/>
    <x v="1"/>
    <x v="0"/>
    <n v="488.33333333333331"/>
  </r>
  <r>
    <n v="820774"/>
    <x v="1"/>
    <d v="1991-08-13T00:00:00"/>
    <n v="59.2"/>
    <s v="cbse"/>
    <n v="2009"/>
    <n v="56"/>
    <s v="cbse"/>
    <n v="6741"/>
    <x v="1"/>
    <x v="0"/>
    <x v="1"/>
    <n v="65"/>
    <n v="6741"/>
    <n v="0"/>
    <x v="12"/>
    <x v="1"/>
    <n v="440"/>
    <n v="555"/>
    <n v="310"/>
    <n v="0.91139527839132795"/>
    <n v="555"/>
    <n v="-1"/>
    <n v="500"/>
    <n v="-1"/>
    <n v="-1"/>
    <n v="-1"/>
    <n v="-1"/>
    <n v="-1.4517"/>
    <n v="-1.1195999999999999"/>
    <n v="-0.6048"/>
    <n v="0.90659999999999996"/>
    <n v="-0.86080000000000001"/>
    <n v="180000"/>
    <x v="1"/>
    <x v="0"/>
    <n v="435"/>
  </r>
  <r>
    <n v="898195"/>
    <x v="1"/>
    <d v="1992-06-18T00:00:00"/>
    <n v="76.17"/>
    <s v="icse"/>
    <n v="2009"/>
    <n v="78"/>
    <s v="cbse"/>
    <n v="66"/>
    <x v="1"/>
    <x v="0"/>
    <x v="5"/>
    <n v="73.17"/>
    <n v="66"/>
    <n v="0"/>
    <x v="1"/>
    <x v="1"/>
    <n v="535"/>
    <n v="510"/>
    <n v="620"/>
    <n v="0.94211655148500795"/>
    <n v="575"/>
    <n v="-1"/>
    <n v="-1"/>
    <n v="-1"/>
    <n v="-1"/>
    <n v="-1"/>
    <n v="-1"/>
    <n v="-1.4517"/>
    <n v="4.5900000000000003E-2"/>
    <n v="0.93220000000000003"/>
    <n v="-0.74150000000000005"/>
    <n v="-0.28589999999999999"/>
    <n v="300000"/>
    <x v="0"/>
    <x v="0"/>
    <n v="555"/>
  </r>
  <r>
    <n v="1043815"/>
    <x v="1"/>
    <d v="1990-03-22T00:00:00"/>
    <n v="83.4"/>
    <s v="cbse"/>
    <n v="2009"/>
    <n v="70"/>
    <s v="cbse"/>
    <n v="11155"/>
    <x v="1"/>
    <x v="0"/>
    <x v="1"/>
    <n v="78"/>
    <n v="11155"/>
    <n v="1"/>
    <x v="5"/>
    <x v="0"/>
    <n v="665"/>
    <n v="520"/>
    <n v="570"/>
    <n v="0.99123062526287098"/>
    <n v="515"/>
    <n v="-1"/>
    <n v="592"/>
    <n v="-1"/>
    <n v="-1"/>
    <n v="-1"/>
    <n v="-1"/>
    <n v="0.41549999999999998"/>
    <n v="0.5454"/>
    <n v="-0.2974"/>
    <n v="-0.4879"/>
    <n v="0.86370000000000002"/>
    <n v="800000"/>
    <x v="2"/>
    <x v="0"/>
    <n v="585"/>
  </r>
  <r>
    <n v="541114"/>
    <x v="1"/>
    <d v="1989-09-27T00:00:00"/>
    <n v="66"/>
    <s v="up board"/>
    <n v="2006"/>
    <n v="66.66"/>
    <s v="up board"/>
    <n v="2540"/>
    <x v="1"/>
    <x v="0"/>
    <x v="7"/>
    <n v="66.22"/>
    <n v="2540"/>
    <n v="0"/>
    <x v="1"/>
    <x v="2"/>
    <n v="450"/>
    <n v="545"/>
    <n v="765"/>
    <n v="0.90148957137103303"/>
    <n v="545"/>
    <n v="-1"/>
    <n v="-1"/>
    <n v="-1"/>
    <n v="-1"/>
    <n v="-1"/>
    <n v="-1"/>
    <n v="0.2009"/>
    <n v="0.73480000000000001"/>
    <n v="0.59940000000000004"/>
    <n v="1.0024"/>
    <n v="-0.60350000000000004"/>
    <n v="140000"/>
    <x v="1"/>
    <x v="0"/>
    <n v="586.66666666666663"/>
  </r>
  <r>
    <n v="965697"/>
    <x v="1"/>
    <d v="1991-01-22T00:00:00"/>
    <n v="88.7"/>
    <s v="icse"/>
    <n v="2009"/>
    <n v="78.2"/>
    <s v="icse"/>
    <n v="11169"/>
    <x v="1"/>
    <x v="0"/>
    <x v="4"/>
    <n v="91"/>
    <n v="11169"/>
    <n v="0"/>
    <x v="5"/>
    <x v="1"/>
    <n v="545"/>
    <n v="520"/>
    <n v="535"/>
    <n v="0.45901584049293698"/>
    <n v="-1"/>
    <n v="-1"/>
    <n v="-1"/>
    <n v="376"/>
    <n v="-1"/>
    <n v="-1"/>
    <n v="-1"/>
    <n v="-2.0261999999999998"/>
    <n v="-3.1175999999999999"/>
    <n v="-1.9881"/>
    <n v="-0.1076"/>
    <n v="-3.3517999999999999"/>
    <n v="300000"/>
    <x v="0"/>
    <x v="0"/>
    <n v="533.33333333333337"/>
  </r>
  <r>
    <n v="716325"/>
    <x v="1"/>
    <d v="1992-07-05T00:00:00"/>
    <n v="65"/>
    <s v="state board"/>
    <n v="2009"/>
    <n v="87.9"/>
    <s v="state board"/>
    <n v="16397"/>
    <x v="1"/>
    <x v="0"/>
    <x v="1"/>
    <n v="69.36"/>
    <n v="16397"/>
    <n v="0"/>
    <x v="7"/>
    <x v="0"/>
    <n v="405"/>
    <n v="450"/>
    <n v="470"/>
    <n v="0.37755141942454101"/>
    <n v="375"/>
    <n v="-1"/>
    <n v="-1"/>
    <n v="-1"/>
    <n v="-1"/>
    <n v="-1"/>
    <n v="-1"/>
    <n v="-0.30270000000000002"/>
    <n v="-1.9520999999999999"/>
    <n v="-0.6048"/>
    <n v="1.1600999999999999"/>
    <n v="-1.8189"/>
    <n v="100000"/>
    <x v="1"/>
    <x v="0"/>
    <n v="441.66666666666669"/>
  </r>
  <r>
    <n v="473243"/>
    <x v="0"/>
    <d v="1992-08-12T00:00:00"/>
    <n v="81.599999999999994"/>
    <s v="cbse"/>
    <n v="2010"/>
    <n v="81"/>
    <s v="cbse"/>
    <n v="57"/>
    <x v="1"/>
    <x v="0"/>
    <x v="1"/>
    <n v="75.849999999999994"/>
    <n v="57"/>
    <n v="0"/>
    <x v="8"/>
    <x v="1"/>
    <n v="425"/>
    <n v="505"/>
    <n v="505"/>
    <n v="0.62264291584993803"/>
    <n v="495"/>
    <n v="-1"/>
    <n v="407"/>
    <n v="-1"/>
    <n v="-1"/>
    <n v="-1"/>
    <n v="-1"/>
    <n v="-0.57189999999999996"/>
    <n v="0.8518"/>
    <n v="0.49059999999999998"/>
    <n v="1.5899000000000001"/>
    <n v="0.18640000000000001"/>
    <n v="300000"/>
    <x v="0"/>
    <x v="0"/>
    <n v="478.33333333333331"/>
  </r>
  <r>
    <n v="1274483"/>
    <x v="1"/>
    <d v="1990-08-08T00:00:00"/>
    <n v="87"/>
    <s v="state board"/>
    <n v="2010"/>
    <n v="71"/>
    <s v="state board"/>
    <n v="14587"/>
    <x v="1"/>
    <x v="0"/>
    <x v="5"/>
    <n v="68"/>
    <n v="14587"/>
    <n v="0"/>
    <x v="13"/>
    <x v="1"/>
    <n v="510"/>
    <n v="495"/>
    <n v="345"/>
    <n v="0.84224832225783597"/>
    <n v="445"/>
    <n v="-1"/>
    <n v="469"/>
    <n v="-1"/>
    <n v="-1"/>
    <n v="-1"/>
    <n v="-1"/>
    <n v="1.5644"/>
    <n v="1.5444"/>
    <n v="1.3933"/>
    <n v="-1.3753"/>
    <n v="1.0553999999999999"/>
    <n v="180000"/>
    <x v="1"/>
    <x v="0"/>
    <n v="450"/>
  </r>
  <r>
    <n v="281074"/>
    <x v="1"/>
    <d v="1989-06-11T00:00:00"/>
    <n v="84.67"/>
    <s v="andhra pradesh state board"/>
    <n v="2007"/>
    <n v="77.099999999999994"/>
    <s v="andhra pradesh state board"/>
    <n v="3144"/>
    <x v="1"/>
    <x v="0"/>
    <x v="16"/>
    <n v="76.5"/>
    <n v="3144"/>
    <n v="1"/>
    <x v="3"/>
    <x v="2"/>
    <n v="545"/>
    <n v="675"/>
    <n v="655"/>
    <n v="0.91077016424602197"/>
    <n v="405"/>
    <n v="433"/>
    <n v="-1"/>
    <n v="-1"/>
    <n v="-1"/>
    <n v="-1"/>
    <n v="-1"/>
    <n v="-1.0355000000000001"/>
    <n v="1.7487999999999999"/>
    <n v="1.2524999999999999"/>
    <n v="0.5323"/>
    <n v="1.1343000000000001"/>
    <n v="2300000"/>
    <x v="2"/>
    <x v="0"/>
    <n v="625"/>
  </r>
  <r>
    <n v="1232025"/>
    <x v="0"/>
    <d v="1993-04-18T00:00:00"/>
    <n v="75"/>
    <s v="state board"/>
    <n v="2010"/>
    <n v="67"/>
    <s v="state board"/>
    <n v="12887"/>
    <x v="1"/>
    <x v="0"/>
    <x v="1"/>
    <n v="67"/>
    <n v="12887"/>
    <n v="1"/>
    <x v="6"/>
    <x v="1"/>
    <n v="535"/>
    <n v="485"/>
    <n v="465"/>
    <n v="-1"/>
    <n v="-1"/>
    <n v="-1"/>
    <n v="-1"/>
    <n v="-1"/>
    <n v="-1"/>
    <n v="-1"/>
    <n v="-1"/>
    <n v="1.1335999999999999"/>
    <n v="1.0448999999999999"/>
    <n v="1.0859000000000001"/>
    <n v="-2.1360000000000001"/>
    <n v="0.86370000000000002"/>
    <n v="120000"/>
    <x v="1"/>
    <x v="0"/>
    <n v="495"/>
  </r>
  <r>
    <n v="333594"/>
    <x v="1"/>
    <d v="1991-03-09T00:00:00"/>
    <n v="78"/>
    <s v="ssc"/>
    <n v="2008"/>
    <n v="86.7"/>
    <s v="ipe"/>
    <n v="11168"/>
    <x v="1"/>
    <x v="0"/>
    <x v="7"/>
    <n v="74.790000000000006"/>
    <n v="11168"/>
    <n v="1"/>
    <x v="6"/>
    <x v="3"/>
    <n v="495"/>
    <n v="435"/>
    <n v="485"/>
    <n v="0.91686996110361896"/>
    <n v="555"/>
    <n v="-1"/>
    <n v="-1"/>
    <n v="-1"/>
    <n v="-1"/>
    <n v="-1"/>
    <n v="-1"/>
    <n v="0.66459999999999997"/>
    <n v="1.2807999999999999"/>
    <n v="-0.48909999999999998"/>
    <n v="-0.52529999999999999"/>
    <n v="-0.16899999999999901"/>
    <n v="590000"/>
    <x v="0"/>
    <x v="0"/>
    <n v="471.66666666666669"/>
  </r>
  <r>
    <n v="120918"/>
    <x v="1"/>
    <d v="1988-08-06T00:00:00"/>
    <n v="66.67"/>
    <s v="maharashtra"/>
    <n v="2007"/>
    <n v="64.08"/>
    <s v="maharashtra"/>
    <n v="1274"/>
    <x v="1"/>
    <x v="0"/>
    <x v="27"/>
    <n v="55"/>
    <n v="1274"/>
    <n v="0"/>
    <x v="2"/>
    <x v="4"/>
    <n v="435"/>
    <n v="375"/>
    <n v="405"/>
    <n v="-1"/>
    <n v="-1"/>
    <n v="300"/>
    <n v="-1"/>
    <n v="-1"/>
    <n v="-1"/>
    <n v="-1"/>
    <n v="-1"/>
    <n v="0.2009"/>
    <n v="-0.27929999999999999"/>
    <n v="-0.34399999999999997"/>
    <n v="-0.52529999999999999"/>
    <n v="0.34439999999999998"/>
    <n v="110000"/>
    <x v="1"/>
    <x v="0"/>
    <n v="405"/>
  </r>
  <r>
    <n v="1264748"/>
    <x v="1"/>
    <d v="1992-07-09T00:00:00"/>
    <n v="74"/>
    <s v="cbse"/>
    <n v="2010"/>
    <n v="69"/>
    <s v="cbse"/>
    <n v="378"/>
    <x v="1"/>
    <x v="0"/>
    <x v="5"/>
    <n v="72"/>
    <n v="378"/>
    <n v="0"/>
    <x v="8"/>
    <x v="1"/>
    <n v="545"/>
    <n v="565"/>
    <n v="415"/>
    <n v="0.48674700843819302"/>
    <n v="395"/>
    <n v="-1"/>
    <n v="376"/>
    <n v="-1"/>
    <n v="-1"/>
    <n v="-1"/>
    <n v="-1"/>
    <n v="-0.159"/>
    <n v="0.37890000000000001"/>
    <n v="0.77849999999999997"/>
    <n v="-1.5021"/>
    <n v="-0.28589999999999999"/>
    <n v="205000"/>
    <x v="1"/>
    <x v="0"/>
    <n v="508.33333333333331"/>
  </r>
  <r>
    <n v="1254777"/>
    <x v="0"/>
    <d v="1993-10-05T00:00:00"/>
    <n v="81.3"/>
    <s v="cbse"/>
    <n v="2010"/>
    <n v="77"/>
    <s v="cbse"/>
    <n v="1615"/>
    <x v="1"/>
    <x v="0"/>
    <x v="1"/>
    <n v="79.900000000000006"/>
    <n v="1615"/>
    <n v="0"/>
    <x v="4"/>
    <x v="5"/>
    <n v="465"/>
    <n v="425"/>
    <n v="270"/>
    <n v="0.74475835400893897"/>
    <n v="415"/>
    <n v="-1"/>
    <n v="438"/>
    <n v="-1"/>
    <n v="-1"/>
    <n v="-1"/>
    <n v="-1"/>
    <n v="-0.159"/>
    <n v="1.0448999999999999"/>
    <n v="0.47110000000000002"/>
    <n v="-0.86819999999999997"/>
    <n v="0.67210000000000003"/>
    <n v="1800000"/>
    <x v="2"/>
    <x v="0"/>
    <n v="386.66666666666669"/>
  </r>
  <r>
    <n v="196429"/>
    <x v="1"/>
    <d v="1988-04-27T00:00:00"/>
    <n v="76"/>
    <n v="0"/>
    <n v="2006"/>
    <n v="76"/>
    <n v="0"/>
    <n v="115"/>
    <x v="1"/>
    <x v="2"/>
    <x v="8"/>
    <n v="66"/>
    <n v="115"/>
    <n v="0"/>
    <x v="4"/>
    <x v="2"/>
    <n v="665"/>
    <n v="365"/>
    <n v="375"/>
    <n v="0.48834797678271402"/>
    <n v="405"/>
    <n v="-1"/>
    <n v="-1"/>
    <n v="-1"/>
    <n v="-1"/>
    <n v="-1"/>
    <n v="-1"/>
    <n v="-2.1175000000000002"/>
    <n v="-0.27929999999999999"/>
    <n v="0.81710000000000005"/>
    <n v="0.88480000000000003"/>
    <n v="-0.60350000000000004"/>
    <n v="540000"/>
    <x v="0"/>
    <x v="0"/>
    <n v="468.33333333333331"/>
  </r>
  <r>
    <n v="421634"/>
    <x v="1"/>
    <d v="1991-07-15T00:00:00"/>
    <n v="54.5"/>
    <n v="0"/>
    <n v="2008"/>
    <n v="57.5"/>
    <n v="0"/>
    <n v="79"/>
    <x v="1"/>
    <x v="0"/>
    <x v="6"/>
    <n v="60"/>
    <n v="79"/>
    <n v="0"/>
    <x v="1"/>
    <x v="3"/>
    <n v="375"/>
    <n v="345"/>
    <n v="355"/>
    <n v="0.22948175491175499"/>
    <n v="-1"/>
    <n v="266"/>
    <n v="-1"/>
    <n v="-1"/>
    <n v="-1"/>
    <n v="-1"/>
    <n v="-1"/>
    <n v="-0.1082"/>
    <n v="0.26679999999999998"/>
    <n v="1.1436999999999999"/>
    <n v="1.2374000000000001"/>
    <n v="-0.28749999999999998"/>
    <n v="360000"/>
    <x v="0"/>
    <x v="0"/>
    <n v="358.33333333333331"/>
  </r>
  <r>
    <n v="206733"/>
    <x v="1"/>
    <d v="1989-05-04T00:00:00"/>
    <n v="74.33"/>
    <s v="up board"/>
    <n v="2006"/>
    <n v="77"/>
    <s v="up board"/>
    <n v="144"/>
    <x v="1"/>
    <x v="0"/>
    <x v="5"/>
    <n v="76"/>
    <n v="144"/>
    <n v="0"/>
    <x v="1"/>
    <x v="2"/>
    <n v="475"/>
    <n v="415"/>
    <n v="565"/>
    <n v="0.84312372666574198"/>
    <n v="515"/>
    <n v="-1"/>
    <n v="-1"/>
    <n v="-1"/>
    <n v="-1"/>
    <n v="-1"/>
    <n v="-1"/>
    <n v="-0.26279999999999998"/>
    <n v="-1.8392999999999999"/>
    <n v="9.1399999999999995E-2"/>
    <n v="-1.3478000000000001"/>
    <n v="0.50239999999999996"/>
    <n v="240000"/>
    <x v="1"/>
    <x v="0"/>
    <n v="485"/>
  </r>
  <r>
    <n v="300968"/>
    <x v="1"/>
    <d v="1989-05-23T00:00:00"/>
    <n v="93.94"/>
    <s v="education board of kerala"/>
    <n v="2007"/>
    <n v="81.400000000000006"/>
    <s v="cbse"/>
    <n v="835"/>
    <x v="1"/>
    <x v="0"/>
    <x v="7"/>
    <n v="72.44"/>
    <n v="835"/>
    <n v="0"/>
    <x v="21"/>
    <x v="2"/>
    <n v="635"/>
    <n v="605"/>
    <n v="535"/>
    <n v="0.96090308716316397"/>
    <n v="595"/>
    <n v="-1"/>
    <n v="-1"/>
    <n v="-1"/>
    <n v="-1"/>
    <n v="-1"/>
    <n v="-1"/>
    <n v="0.2009"/>
    <n v="0.3448"/>
    <n v="0.2366"/>
    <n v="-1.3478000000000001"/>
    <n v="-0.28749999999999998"/>
    <n v="450000"/>
    <x v="0"/>
    <x v="0"/>
    <n v="591.66666666666663"/>
  </r>
  <r>
    <n v="852880"/>
    <x v="1"/>
    <d v="1992-04-22T00:00:00"/>
    <n v="90.46"/>
    <s v="state board"/>
    <n v="2012"/>
    <n v="81.5"/>
    <s v="state board"/>
    <n v="11651"/>
    <x v="1"/>
    <x v="0"/>
    <x v="2"/>
    <n v="77"/>
    <n v="11651"/>
    <n v="0"/>
    <x v="2"/>
    <x v="1"/>
    <n v="370"/>
    <n v="450"/>
    <n v="310"/>
    <n v="0.33878634721952799"/>
    <n v="405"/>
    <n v="292"/>
    <n v="-1"/>
    <n v="-1"/>
    <n v="-1"/>
    <n v="260"/>
    <n v="-1"/>
    <n v="-0.30270000000000002"/>
    <n v="-0.4536"/>
    <n v="0.62480000000000002"/>
    <n v="1.4136"/>
    <n v="-9.4299999999999995E-2"/>
    <n v="310000"/>
    <x v="0"/>
    <x v="0"/>
    <n v="376.66666666666669"/>
  </r>
  <r>
    <n v="961003"/>
    <x v="1"/>
    <d v="1993-03-17T00:00:00"/>
    <n v="72"/>
    <s v="cbse"/>
    <n v="2010"/>
    <n v="67"/>
    <s v="cbse"/>
    <n v="6907"/>
    <x v="1"/>
    <x v="0"/>
    <x v="1"/>
    <n v="68"/>
    <n v="6907"/>
    <n v="0"/>
    <x v="8"/>
    <x v="1"/>
    <n v="415"/>
    <n v="655"/>
    <n v="460"/>
    <n v="0.48674700843819302"/>
    <n v="425"/>
    <n v="-1"/>
    <n v="376"/>
    <n v="-1"/>
    <n v="-1"/>
    <n v="-1"/>
    <n v="-1"/>
    <n v="0.27179999999999999"/>
    <n v="0.21240000000000001"/>
    <n v="-0.6048"/>
    <n v="-0.4879"/>
    <n v="0.67210000000000003"/>
    <n v="150000"/>
    <x v="1"/>
    <x v="0"/>
    <n v="510"/>
  </r>
  <r>
    <n v="848578"/>
    <x v="1"/>
    <d v="1992-01-01T00:00:00"/>
    <n v="76"/>
    <s v="state board"/>
    <n v="2009"/>
    <n v="66"/>
    <s v="state board"/>
    <n v="7659"/>
    <x v="1"/>
    <x v="0"/>
    <x v="5"/>
    <n v="72"/>
    <n v="7659"/>
    <n v="1"/>
    <x v="12"/>
    <x v="0"/>
    <n v="545"/>
    <n v="485"/>
    <n v="340"/>
    <n v="0.14478988948246199"/>
    <n v="395"/>
    <n v="-1"/>
    <n v="284"/>
    <n v="-1"/>
    <n v="-1"/>
    <n v="-1"/>
    <n v="-1"/>
    <n v="-0.159"/>
    <n v="0.87839999999999996"/>
    <n v="0.01"/>
    <n v="-1.1217999999999999"/>
    <n v="0.48049999999999998"/>
    <n v="240000"/>
    <x v="1"/>
    <x v="0"/>
    <n v="456.66666666666669"/>
  </r>
  <r>
    <n v="328807"/>
    <x v="1"/>
    <d v="1990-04-18T00:00:00"/>
    <n v="92"/>
    <s v="state"/>
    <n v="2008"/>
    <n v="90.66"/>
    <s v="state"/>
    <n v="1866"/>
    <x v="1"/>
    <x v="0"/>
    <x v="6"/>
    <n v="82.53"/>
    <n v="1866"/>
    <n v="1"/>
    <x v="9"/>
    <x v="3"/>
    <n v="675"/>
    <n v="555"/>
    <n v="635"/>
    <n v="0.82466640067133201"/>
    <n v="-1"/>
    <n v="400"/>
    <n v="-1"/>
    <n v="-1"/>
    <n v="-1"/>
    <n v="-1"/>
    <n v="-1"/>
    <n v="0.626"/>
    <n v="0.81279999999999997"/>
    <n v="-1.2148000000000001"/>
    <n v="-0.52527000000000001"/>
    <n v="2.8400000000000002E-2"/>
    <n v="600000"/>
    <x v="0"/>
    <x v="0"/>
    <n v="621.66666666666663"/>
  </r>
  <r>
    <n v="1063305"/>
    <x v="1"/>
    <d v="1990-04-19T00:00:00"/>
    <n v="77"/>
    <s v="cbse"/>
    <n v="2007"/>
    <n v="82"/>
    <s v="cbse"/>
    <n v="15645"/>
    <x v="1"/>
    <x v="2"/>
    <x v="8"/>
    <n v="83"/>
    <n v="15645"/>
    <n v="0"/>
    <x v="1"/>
    <x v="0"/>
    <n v="465"/>
    <n v="420"/>
    <n v="535"/>
    <n v="-1"/>
    <n v="-1"/>
    <n v="-1"/>
    <n v="-1"/>
    <n v="-1"/>
    <n v="-1"/>
    <n v="-1"/>
    <n v="-1"/>
    <n v="-1.7388999999999999"/>
    <n v="-0.4536"/>
    <n v="-1.6807000000000001"/>
    <n v="-1.1217999999999999"/>
    <n v="-1.6273"/>
    <n v="240000"/>
    <x v="1"/>
    <x v="0"/>
    <n v="473.33333333333331"/>
  </r>
  <r>
    <n v="1262570"/>
    <x v="1"/>
    <d v="1990-07-07T00:00:00"/>
    <n v="55"/>
    <s v="pseb"/>
    <n v="2008"/>
    <n v="74"/>
    <s v="pseb"/>
    <n v="1759"/>
    <x v="1"/>
    <x v="2"/>
    <x v="8"/>
    <n v="81"/>
    <n v="1759"/>
    <n v="0"/>
    <x v="4"/>
    <x v="1"/>
    <n v="385"/>
    <n v="395"/>
    <n v="295"/>
    <n v="0.35653648772447499"/>
    <n v="395"/>
    <n v="-1"/>
    <n v="346"/>
    <n v="-1"/>
    <n v="-1"/>
    <n v="-1"/>
    <n v="-1"/>
    <n v="1.2771999999999999"/>
    <n v="1.2114"/>
    <n v="0.93220000000000003"/>
    <n v="-0.61470000000000002"/>
    <n v="1.2470000000000001"/>
    <n v="145000"/>
    <x v="1"/>
    <x v="0"/>
    <n v="358.33333333333331"/>
  </r>
  <r>
    <n v="742534"/>
    <x v="1"/>
    <d v="1992-09-08T00:00:00"/>
    <n v="92.3"/>
    <s v="state board"/>
    <n v="2009"/>
    <n v="83.6"/>
    <s v="state board"/>
    <n v="14820"/>
    <x v="1"/>
    <x v="0"/>
    <x v="12"/>
    <n v="80.16"/>
    <n v="14820"/>
    <n v="0"/>
    <x v="7"/>
    <x v="0"/>
    <n v="615"/>
    <n v="560"/>
    <n v="635"/>
    <n v="0.55738950564608802"/>
    <n v="345"/>
    <n v="-1"/>
    <n v="-1"/>
    <n v="-1"/>
    <n v="420"/>
    <n v="-1"/>
    <n v="-1"/>
    <n v="0.27179999999999999"/>
    <n v="4.5900000000000003E-2"/>
    <n v="-0.2974"/>
    <n v="-1.5021"/>
    <n v="9.7299999999999998E-2"/>
    <n v="300000"/>
    <x v="0"/>
    <x v="0"/>
    <n v="603.33333333333337"/>
  </r>
  <r>
    <n v="319678"/>
    <x v="1"/>
    <d v="1991-07-22T00:00:00"/>
    <n v="91"/>
    <s v="apsche"/>
    <n v="2008"/>
    <n v="96.7"/>
    <s v="board of intermediate education,ap"/>
    <n v="11511"/>
    <x v="1"/>
    <x v="0"/>
    <x v="12"/>
    <n v="80"/>
    <n v="11511"/>
    <n v="0"/>
    <x v="7"/>
    <x v="3"/>
    <n v="645"/>
    <n v="535"/>
    <n v="615"/>
    <n v="0.96060325199705299"/>
    <n v="-1"/>
    <n v="466"/>
    <n v="-1"/>
    <n v="-1"/>
    <n v="-1"/>
    <n v="-1"/>
    <n v="-1"/>
    <n v="-0.72640000000000005"/>
    <n v="0.61780000000000002"/>
    <n v="-0.27139999999999997"/>
    <n v="-5.527E-2"/>
    <n v="0.34439999999999998"/>
    <n v="550000"/>
    <x v="0"/>
    <x v="0"/>
    <n v="598.33333333333337"/>
  </r>
  <r>
    <n v="1138769"/>
    <x v="1"/>
    <d v="1991-09-16T00:00:00"/>
    <n v="67"/>
    <s v="state board"/>
    <n v="2009"/>
    <n v="64"/>
    <s v="state board"/>
    <n v="8131"/>
    <x v="1"/>
    <x v="0"/>
    <x v="5"/>
    <n v="62"/>
    <n v="8131"/>
    <n v="0"/>
    <x v="3"/>
    <x v="0"/>
    <n v="325"/>
    <n v="370"/>
    <n v="260"/>
    <n v="4.0999310361411898E-2"/>
    <n v="315"/>
    <n v="-1"/>
    <n v="223"/>
    <n v="-1"/>
    <n v="-1"/>
    <n v="-1"/>
    <n v="-1"/>
    <n v="0.55910000000000004"/>
    <n v="0.21240000000000001"/>
    <n v="0.93220000000000003"/>
    <n v="1.1600999999999999"/>
    <n v="1.4386000000000001"/>
    <n v="110000"/>
    <x v="1"/>
    <x v="0"/>
    <n v="318.33333333333331"/>
  </r>
  <r>
    <n v="626510"/>
    <x v="0"/>
    <d v="1993-03-20T00:00:00"/>
    <n v="86"/>
    <s v="state board"/>
    <n v="2010"/>
    <n v="78.83"/>
    <s v="state board"/>
    <n v="5111"/>
    <x v="1"/>
    <x v="0"/>
    <x v="5"/>
    <n v="69.430000000000007"/>
    <n v="5111"/>
    <n v="0"/>
    <x v="2"/>
    <x v="1"/>
    <n v="465"/>
    <n v="475"/>
    <n v="500"/>
    <n v="0.88412251159373501"/>
    <n v="535"/>
    <n v="-1"/>
    <n v="-1"/>
    <n v="-1"/>
    <n v="-1"/>
    <n v="-1"/>
    <n v="-1"/>
    <n v="1.5644"/>
    <n v="0.37890000000000001"/>
    <n v="1.0859000000000001"/>
    <n v="-1.1217999999999999"/>
    <n v="-9.4299999999999995E-2"/>
    <n v="330000"/>
    <x v="0"/>
    <x v="0"/>
    <n v="480"/>
  </r>
  <r>
    <n v="1077044"/>
    <x v="1"/>
    <d v="1993-07-07T00:00:00"/>
    <n v="86.37"/>
    <s v="state board"/>
    <n v="2010"/>
    <n v="80.5"/>
    <s v="state board"/>
    <n v="14716"/>
    <x v="1"/>
    <x v="0"/>
    <x v="2"/>
    <n v="79.98"/>
    <n v="14716"/>
    <n v="0"/>
    <x v="10"/>
    <x v="1"/>
    <n v="570"/>
    <n v="410"/>
    <n v="500"/>
    <n v="-1"/>
    <n v="495"/>
    <n v="-1"/>
    <n v="-1"/>
    <n v="-1"/>
    <n v="-1"/>
    <n v="-1"/>
    <n v="-1"/>
    <n v="0.55910000000000004"/>
    <n v="0.5454"/>
    <n v="-0.14369999999999999"/>
    <n v="-2.3895"/>
    <n v="1.0553999999999999"/>
    <n v="505000"/>
    <x v="0"/>
    <x v="0"/>
    <n v="493.33333333333331"/>
  </r>
  <r>
    <n v="458020"/>
    <x v="1"/>
    <d v="1990-02-01T00:00:00"/>
    <n v="75"/>
    <s v="icse"/>
    <n v="2007"/>
    <n v="75"/>
    <s v="isc"/>
    <n v="1638"/>
    <x v="1"/>
    <x v="0"/>
    <x v="7"/>
    <n v="69"/>
    <n v="1638"/>
    <n v="0"/>
    <x v="1"/>
    <x v="3"/>
    <n v="505"/>
    <n v="535"/>
    <n v="565"/>
    <n v="0.563267823666597"/>
    <n v="425"/>
    <n v="-1"/>
    <n v="-1"/>
    <n v="-1"/>
    <n v="-1"/>
    <n v="-1"/>
    <n v="-1"/>
    <n v="-0.64910000000000001"/>
    <n v="0.81279999999999997"/>
    <n v="-5.3699999999999998E-2"/>
    <n v="3.5000000000000001E-3"/>
    <n v="-0.28749999999999998"/>
    <n v="335000"/>
    <x v="0"/>
    <x v="0"/>
    <n v="535"/>
  </r>
  <r>
    <n v="203412"/>
    <x v="1"/>
    <d v="1988-03-28T00:00:00"/>
    <n v="92.8"/>
    <s v="ksseb(karnataka state board)"/>
    <n v="2006"/>
    <n v="80"/>
    <s v="pu board"/>
    <n v="3716"/>
    <x v="1"/>
    <x v="0"/>
    <x v="6"/>
    <n v="75.69"/>
    <n v="3716"/>
    <n v="1"/>
    <x v="9"/>
    <x v="2"/>
    <n v="455"/>
    <n v="445"/>
    <n v="555"/>
    <n v="0.37605958665154499"/>
    <n v="315"/>
    <n v="300"/>
    <n v="-1"/>
    <n v="-1"/>
    <n v="-1"/>
    <n v="286"/>
    <n v="-1"/>
    <n v="4.6399999999999997E-2"/>
    <n v="-0.1232"/>
    <n v="-0.92449999999999999"/>
    <n v="-0.29020000000000001"/>
    <n v="-1.3934"/>
    <n v="395000"/>
    <x v="0"/>
    <x v="0"/>
    <n v="485"/>
  </r>
  <r>
    <n v="587593"/>
    <x v="1"/>
    <d v="1986-01-21T00:00:00"/>
    <n v="79.38"/>
    <s v="punjab school education board, mohali"/>
    <n v="2004"/>
    <n v="74.400000000000006"/>
    <s v="punjab state board of technical education &amp; industrial training, chandigarh"/>
    <n v="2093"/>
    <x v="1"/>
    <x v="1"/>
    <x v="5"/>
    <n v="75.900000000000006"/>
    <n v="2093"/>
    <n v="0"/>
    <x v="1"/>
    <x v="3"/>
    <n v="510"/>
    <n v="545"/>
    <n v="590"/>
    <n v="0.97439611253839797"/>
    <n v="615"/>
    <n v="-1"/>
    <n v="-1"/>
    <n v="-1"/>
    <n v="-1"/>
    <n v="-1"/>
    <n v="-1"/>
    <n v="-1.54E-2"/>
    <n v="0.37890000000000001"/>
    <n v="0.31740000000000002"/>
    <n v="-0.1076"/>
    <n v="0.48049999999999998"/>
    <n v="300000"/>
    <x v="0"/>
    <x v="0"/>
    <n v="548.33333333333337"/>
  </r>
  <r>
    <n v="536526"/>
    <x v="1"/>
    <d v="1990-08-05T00:00:00"/>
    <n v="74.67"/>
    <s v="up board"/>
    <n v="2007"/>
    <n v="73.2"/>
    <s v="up board"/>
    <n v="9738"/>
    <x v="1"/>
    <x v="0"/>
    <x v="7"/>
    <n v="69.64"/>
    <n v="9738"/>
    <n v="0"/>
    <x v="1"/>
    <x v="3"/>
    <n v="605"/>
    <n v="560"/>
    <n v="750"/>
    <n v="0.97952174431921601"/>
    <n v="625"/>
    <n v="-1"/>
    <n v="-1"/>
    <n v="-1"/>
    <n v="-1"/>
    <n v="-1"/>
    <n v="-1"/>
    <n v="-1.3447"/>
    <n v="0.81279999999999997"/>
    <n v="0.2366"/>
    <n v="-1.1128"/>
    <n v="6.7900000000000002E-2"/>
    <n v="150000"/>
    <x v="1"/>
    <x v="0"/>
    <n v="638.33333333333337"/>
  </r>
  <r>
    <n v="1192843"/>
    <x v="1"/>
    <d v="1992-03-24T00:00:00"/>
    <n v="85.3"/>
    <s v="state board"/>
    <n v="2009"/>
    <n v="92.2"/>
    <s v="state board"/>
    <n v="3629"/>
    <x v="1"/>
    <x v="0"/>
    <x v="6"/>
    <n v="70.239999999999995"/>
    <n v="3629"/>
    <n v="0"/>
    <x v="7"/>
    <x v="0"/>
    <n v="595"/>
    <n v="690"/>
    <n v="465"/>
    <n v="-1"/>
    <n v="465"/>
    <n v="-1"/>
    <n v="346"/>
    <n v="-1"/>
    <n v="-1"/>
    <n v="-1"/>
    <n v="-1"/>
    <n v="-0.30270000000000002"/>
    <n v="-0.62009999999999998"/>
    <n v="-1.2196"/>
    <n v="-0.36120000000000002"/>
    <n v="-0.47760000000000002"/>
    <n v="330000"/>
    <x v="0"/>
    <x v="0"/>
    <n v="583.33333333333337"/>
  </r>
  <r>
    <n v="814610"/>
    <x v="1"/>
    <d v="1992-02-05T00:00:00"/>
    <n v="76.8"/>
    <s v="bihar school examination board patna"/>
    <n v="2008"/>
    <n v="64"/>
    <s v="bihar school examination board patna"/>
    <n v="6946"/>
    <x v="1"/>
    <x v="0"/>
    <x v="10"/>
    <n v="70.44"/>
    <n v="6946"/>
    <n v="0"/>
    <x v="18"/>
    <x v="0"/>
    <n v="360"/>
    <n v="585"/>
    <n v="575"/>
    <n v="0.55738950564608802"/>
    <n v="-1"/>
    <n v="-1"/>
    <n v="-1"/>
    <n v="-1"/>
    <n v="420"/>
    <n v="-1"/>
    <n v="-1"/>
    <n v="0.27179999999999999"/>
    <n v="1.5444"/>
    <n v="1.7007000000000001"/>
    <n v="-1.8824000000000001"/>
    <n v="1.0553999999999999"/>
    <n v="180000"/>
    <x v="1"/>
    <x v="0"/>
    <n v="506.66666666666669"/>
  </r>
  <r>
    <n v="243279"/>
    <x v="0"/>
    <d v="1988-10-02T00:00:00"/>
    <n v="61.4"/>
    <s v="cbse"/>
    <n v="2007"/>
    <n v="62.8"/>
    <s v="cbse"/>
    <n v="55"/>
    <x v="1"/>
    <x v="0"/>
    <x v="7"/>
    <n v="69.98"/>
    <n v="55"/>
    <n v="0"/>
    <x v="1"/>
    <x v="2"/>
    <n v="375"/>
    <n v="505"/>
    <n v="435"/>
    <n v="0.34231489991181502"/>
    <n v="365"/>
    <n v="-1"/>
    <n v="-1"/>
    <n v="-1"/>
    <n v="-1"/>
    <n v="-1"/>
    <n v="-1"/>
    <n v="-0.1082"/>
    <n v="0.65680000000000005"/>
    <n v="0.2366"/>
    <n v="-5.5199999999999999E-2"/>
    <n v="2.8400000000000002E-2"/>
    <n v="300000"/>
    <x v="0"/>
    <x v="0"/>
    <n v="438.33333333333331"/>
  </r>
  <r>
    <n v="1124993"/>
    <x v="0"/>
    <d v="1993-07-25T00:00:00"/>
    <n v="79"/>
    <s v="cbse"/>
    <n v="2010"/>
    <n v="91.2"/>
    <s v="state board"/>
    <n v="1032"/>
    <x v="1"/>
    <x v="0"/>
    <x v="6"/>
    <n v="78"/>
    <n v="1032"/>
    <n v="1"/>
    <x v="6"/>
    <x v="1"/>
    <n v="675"/>
    <n v="640"/>
    <n v="560"/>
    <n v="0.493596387301038"/>
    <n v="355"/>
    <n v="324"/>
    <n v="-1"/>
    <n v="-1"/>
    <n v="-1"/>
    <n v="-1"/>
    <n v="-1"/>
    <n v="-0.159"/>
    <n v="0.37890000000000001"/>
    <n v="-1.6807000000000001"/>
    <n v="0.90659999999999996"/>
    <n v="-0.66920000000000002"/>
    <n v="200000"/>
    <x v="1"/>
    <x v="0"/>
    <n v="625"/>
  </r>
  <r>
    <n v="693630"/>
    <x v="0"/>
    <d v="1990-07-16T00:00:00"/>
    <n v="77.400000000000006"/>
    <s v="cbse"/>
    <n v="2008"/>
    <n v="68.8"/>
    <s v="cbse"/>
    <n v="568"/>
    <x v="1"/>
    <x v="0"/>
    <x v="12"/>
    <n v="75.16"/>
    <n v="568"/>
    <n v="0"/>
    <x v="1"/>
    <x v="0"/>
    <n v="625"/>
    <n v="500"/>
    <n v="560"/>
    <n v="0.75837988302350401"/>
    <n v="-1"/>
    <n v="433"/>
    <n v="-1"/>
    <n v="-1"/>
    <n v="473"/>
    <n v="-1"/>
    <n v="-1"/>
    <n v="0.12820000000000001"/>
    <n v="-0.28710000000000002"/>
    <n v="1.2396"/>
    <n v="-0.36120000000000002"/>
    <n v="-0.86080000000000001"/>
    <n v="105000"/>
    <x v="1"/>
    <x v="0"/>
    <n v="561.66666666666663"/>
  </r>
  <r>
    <n v="535193"/>
    <x v="0"/>
    <d v="1991-04-22T00:00:00"/>
    <n v="82"/>
    <s v="state board"/>
    <n v="2009"/>
    <n v="66"/>
    <s v="state board"/>
    <n v="11635"/>
    <x v="1"/>
    <x v="0"/>
    <x v="7"/>
    <n v="63"/>
    <n v="11635"/>
    <n v="0"/>
    <x v="2"/>
    <x v="0"/>
    <n v="615"/>
    <n v="500"/>
    <n v="455"/>
    <n v="0.86468541337008498"/>
    <n v="525"/>
    <n v="-1"/>
    <n v="-1"/>
    <n v="-1"/>
    <n v="-1"/>
    <n v="-1"/>
    <n v="-1"/>
    <n v="0.81920000000000004"/>
    <n v="1.3198000000000001"/>
    <n v="0.38169999999999998"/>
    <n v="-0.99529999999999996"/>
    <n v="0.34439999999999998"/>
    <n v="360000"/>
    <x v="0"/>
    <x v="0"/>
    <n v="523.33333333333337"/>
  </r>
  <r>
    <n v="308225"/>
    <x v="1"/>
    <d v="1989-07-24T00:00:00"/>
    <n v="73"/>
    <s v="cbse"/>
    <n v="2006"/>
    <n v="64"/>
    <s v="cbse"/>
    <n v="350"/>
    <x v="1"/>
    <x v="0"/>
    <x v="5"/>
    <n v="67"/>
    <n v="350"/>
    <n v="0"/>
    <x v="1"/>
    <x v="3"/>
    <n v="505"/>
    <n v="465"/>
    <n v="555"/>
    <n v="0.52592258425205496"/>
    <n v="415"/>
    <n v="-1"/>
    <n v="-1"/>
    <n v="-1"/>
    <n v="-1"/>
    <n v="-1"/>
    <n v="-1"/>
    <n v="-0.57189999999999996"/>
    <n v="-1.0592999999999999"/>
    <n v="1.1073999999999999"/>
    <n v="1.2374000000000001"/>
    <n v="-0.44550000000000001"/>
    <n v="460000"/>
    <x v="0"/>
    <x v="0"/>
    <n v="508.33333333333331"/>
  </r>
  <r>
    <n v="1088362"/>
    <x v="1"/>
    <d v="1989-03-08T00:00:00"/>
    <n v="75"/>
    <s v="icse"/>
    <n v="2007"/>
    <n v="74"/>
    <s v="icse"/>
    <n v="1023"/>
    <x v="1"/>
    <x v="0"/>
    <x v="10"/>
    <n v="59"/>
    <n v="1023"/>
    <n v="0"/>
    <x v="21"/>
    <x v="2"/>
    <n v="720"/>
    <n v="545"/>
    <n v="405"/>
    <n v="-1"/>
    <n v="485"/>
    <n v="-1"/>
    <n v="407"/>
    <n v="-1"/>
    <n v="-1"/>
    <n v="-1"/>
    <n v="-1"/>
    <n v="-1.54E-2"/>
    <n v="0.21240000000000001"/>
    <n v="0.62480000000000002"/>
    <n v="1.9199999999999998E-2"/>
    <n v="-0.66920000000000002"/>
    <n v="100000"/>
    <x v="1"/>
    <x v="0"/>
    <n v="556.66666666666663"/>
  </r>
  <r>
    <n v="1063873"/>
    <x v="1"/>
    <d v="1992-08-03T00:00:00"/>
    <n v="84"/>
    <s v="state board"/>
    <n v="2009"/>
    <n v="87.7"/>
    <s v="state board"/>
    <n v="11439"/>
    <x v="1"/>
    <x v="0"/>
    <x v="6"/>
    <n v="70.02"/>
    <n v="11439"/>
    <n v="0"/>
    <x v="6"/>
    <x v="0"/>
    <n v="510"/>
    <n v="420"/>
    <n v="320"/>
    <n v="-1"/>
    <n v="385"/>
    <n v="-1"/>
    <n v="284"/>
    <n v="-1"/>
    <n v="-1"/>
    <n v="-1"/>
    <n v="-1"/>
    <n v="1.9953000000000001"/>
    <n v="0.5454"/>
    <n v="0.16370000000000001"/>
    <n v="0.5262"/>
    <n v="0.67210000000000003"/>
    <n v="150000"/>
    <x v="1"/>
    <x v="0"/>
    <n v="416.66666666666669"/>
  </r>
  <r>
    <n v="544522"/>
    <x v="1"/>
    <d v="1991-03-20T00:00:00"/>
    <n v="91.6"/>
    <s v="cbse"/>
    <n v="2009"/>
    <n v="86.6"/>
    <s v="cbse"/>
    <n v="1754"/>
    <x v="1"/>
    <x v="0"/>
    <x v="6"/>
    <n v="72"/>
    <n v="1754"/>
    <n v="0"/>
    <x v="21"/>
    <x v="0"/>
    <n v="695"/>
    <n v="520"/>
    <n v="680"/>
    <n v="0.82466640067133201"/>
    <n v="-1"/>
    <n v="400"/>
    <n v="-1"/>
    <n v="-1"/>
    <n v="-1"/>
    <n v="366"/>
    <n v="-1"/>
    <n v="4.6399999999999997E-2"/>
    <n v="1.5928"/>
    <n v="-0.63429999999999997"/>
    <n v="-1.671"/>
    <n v="2.8400000000000002E-2"/>
    <n v="370000"/>
    <x v="0"/>
    <x v="0"/>
    <n v="631.66666666666663"/>
  </r>
  <r>
    <n v="351836"/>
    <x v="0"/>
    <d v="1991-07-30T00:00:00"/>
    <n v="87"/>
    <s v="rbse"/>
    <n v="2008"/>
    <n v="67.23"/>
    <s v="rbse"/>
    <n v="2927"/>
    <x v="1"/>
    <x v="0"/>
    <x v="7"/>
    <n v="75.08"/>
    <n v="2927"/>
    <n v="1"/>
    <x v="12"/>
    <x v="3"/>
    <n v="295"/>
    <n v="305"/>
    <n v="375"/>
    <n v="1.3962303786884799E-2"/>
    <n v="-1"/>
    <n v="-1"/>
    <n v="-1"/>
    <n v="-1"/>
    <n v="-1"/>
    <n v="-1"/>
    <n v="-1"/>
    <n v="0.2782"/>
    <n v="0.65680000000000005"/>
    <n v="0.2366"/>
    <n v="2.2949000000000002"/>
    <n v="-0.76149999999999995"/>
    <n v="180000"/>
    <x v="1"/>
    <x v="0"/>
    <n v="325"/>
  </r>
  <r>
    <n v="1255797"/>
    <x v="1"/>
    <d v="1992-06-05T00:00:00"/>
    <n v="74"/>
    <s v="state board"/>
    <n v="2009"/>
    <n v="73"/>
    <s v="state board"/>
    <n v="7376"/>
    <x v="1"/>
    <x v="0"/>
    <x v="6"/>
    <n v="65.95"/>
    <n v="7376"/>
    <n v="0"/>
    <x v="1"/>
    <x v="5"/>
    <n v="420"/>
    <n v="375"/>
    <n v="430"/>
    <n v="0.64938971484669095"/>
    <n v="-1"/>
    <n v="356"/>
    <n v="-1"/>
    <n v="-1"/>
    <n v="-1"/>
    <n v="-1"/>
    <n v="-1"/>
    <n v="0.27179999999999999"/>
    <n v="0.37890000000000001"/>
    <n v="1.3933"/>
    <n v="1.1600999999999999"/>
    <n v="0.86370000000000002"/>
    <n v="320000"/>
    <x v="0"/>
    <x v="0"/>
    <n v="408.33333333333331"/>
  </r>
  <r>
    <n v="899699"/>
    <x v="1"/>
    <d v="1991-06-06T00:00:00"/>
    <n v="73.069999999999993"/>
    <s v="state board"/>
    <n v="2009"/>
    <n v="67.5"/>
    <s v="state board"/>
    <n v="8547"/>
    <x v="1"/>
    <x v="0"/>
    <x v="2"/>
    <n v="61.93"/>
    <n v="8547"/>
    <n v="1"/>
    <x v="2"/>
    <x v="1"/>
    <n v="580"/>
    <n v="640"/>
    <n v="635"/>
    <n v="0.64938971484669095"/>
    <n v="-1"/>
    <n v="356"/>
    <n v="-1"/>
    <n v="-1"/>
    <n v="-1"/>
    <n v="-1"/>
    <n v="-1"/>
    <n v="-0.159"/>
    <n v="4.5900000000000003E-2"/>
    <n v="-0.2974"/>
    <n v="-1.1217999999999999"/>
    <n v="-1.8189"/>
    <n v="300000"/>
    <x v="0"/>
    <x v="0"/>
    <n v="618.33333333333337"/>
  </r>
  <r>
    <n v="425551"/>
    <x v="1"/>
    <d v="1990-03-25T00:00:00"/>
    <n v="75.599999999999994"/>
    <s v="cbse"/>
    <n v="2007"/>
    <n v="59.2"/>
    <s v="cbse"/>
    <n v="75"/>
    <x v="1"/>
    <x v="0"/>
    <x v="6"/>
    <n v="66.5"/>
    <n v="75"/>
    <n v="0"/>
    <x v="1"/>
    <x v="3"/>
    <n v="515"/>
    <n v="465"/>
    <n v="625"/>
    <n v="0.53838689298509601"/>
    <n v="-1"/>
    <n v="333"/>
    <n v="-1"/>
    <n v="-1"/>
    <n v="-1"/>
    <n v="260"/>
    <n v="-1"/>
    <n v="-0.4173"/>
    <n v="0.96879999999999999"/>
    <n v="0.67200000000000004"/>
    <n v="-1.5828"/>
    <n v="2.8400000000000002E-2"/>
    <n v="360000"/>
    <x v="0"/>
    <x v="0"/>
    <n v="535"/>
  </r>
  <r>
    <n v="824917"/>
    <x v="1"/>
    <d v="1988-11-29T00:00:00"/>
    <n v="63"/>
    <s v="icse"/>
    <n v="2008"/>
    <n v="55"/>
    <s v="state board"/>
    <n v="115"/>
    <x v="1"/>
    <x v="2"/>
    <x v="8"/>
    <n v="64"/>
    <n v="115"/>
    <n v="0"/>
    <x v="4"/>
    <x v="1"/>
    <n v="520"/>
    <n v="545"/>
    <n v="560"/>
    <n v="0.62264291584993803"/>
    <n v="445"/>
    <n v="-1"/>
    <n v="407"/>
    <n v="-1"/>
    <n v="-1"/>
    <n v="-1"/>
    <n v="-1"/>
    <n v="-0.159"/>
    <n v="0.37890000000000001"/>
    <n v="0.47110000000000002"/>
    <n v="1.4136"/>
    <n v="-0.28589999999999999"/>
    <n v="105000"/>
    <x v="1"/>
    <x v="0"/>
    <n v="541.66666666666663"/>
  </r>
  <r>
    <n v="334312"/>
    <x v="1"/>
    <d v="1990-12-09T00:00:00"/>
    <n v="79.8"/>
    <s v="cbse"/>
    <n v="2007"/>
    <n v="81.2"/>
    <s v="cbse"/>
    <n v="1622"/>
    <x v="1"/>
    <x v="0"/>
    <x v="7"/>
    <n v="80.260000000000005"/>
    <n v="1622"/>
    <n v="0"/>
    <x v="13"/>
    <x v="3"/>
    <n v="515"/>
    <n v="545"/>
    <n v="665"/>
    <n v="0.94211655148500795"/>
    <n v="575"/>
    <n v="-1"/>
    <n v="-1"/>
    <n v="-1"/>
    <n v="-1"/>
    <n v="-1"/>
    <n v="-1"/>
    <n v="-0.88099999999999901"/>
    <n v="0.3448"/>
    <n v="-1.6501999999999999"/>
    <n v="0.26793"/>
    <n v="-0.1295"/>
    <n v="490000"/>
    <x v="0"/>
    <x v="0"/>
    <n v="575"/>
  </r>
  <r>
    <n v="614115"/>
    <x v="1"/>
    <d v="1992-08-14T00:00:00"/>
    <n v="82.6"/>
    <s v="cbse"/>
    <n v="2009"/>
    <n v="68.400000000000006"/>
    <s v="cbse"/>
    <n v="272"/>
    <x v="1"/>
    <x v="0"/>
    <x v="6"/>
    <n v="72"/>
    <n v="272"/>
    <n v="0"/>
    <x v="4"/>
    <x v="0"/>
    <n v="570"/>
    <n v="500"/>
    <n v="590"/>
    <n v="-1"/>
    <n v="-1"/>
    <n v="-1"/>
    <n v="-1"/>
    <n v="-1"/>
    <n v="-1"/>
    <n v="-1"/>
    <n v="-1"/>
    <n v="0.99"/>
    <n v="-0.62009999999999998"/>
    <n v="-0.4511"/>
    <n v="0.39950000000000002"/>
    <n v="-1.0524"/>
    <n v="350000"/>
    <x v="0"/>
    <x v="0"/>
    <n v="553.33333333333337"/>
  </r>
  <r>
    <n v="1274331"/>
    <x v="1"/>
    <d v="1992-08-13T00:00:00"/>
    <n v="62.3"/>
    <s v="state board"/>
    <n v="2009"/>
    <n v="75.599999999999994"/>
    <s v="state board"/>
    <n v="6906"/>
    <x v="0"/>
    <x v="0"/>
    <x v="20"/>
    <n v="73.12"/>
    <n v="6906"/>
    <n v="0"/>
    <x v="1"/>
    <x v="1"/>
    <n v="525"/>
    <n v="460"/>
    <n v="570"/>
    <n v="0.94327215786655505"/>
    <n v="-1"/>
    <n v="452"/>
    <n v="-1"/>
    <n v="-1"/>
    <n v="-1"/>
    <n v="-1"/>
    <n v="-1"/>
    <n v="-1.54E-2"/>
    <n v="1.2114"/>
    <n v="-0.6048"/>
    <n v="1.0333000000000001"/>
    <n v="1.4386000000000001"/>
    <n v="180000"/>
    <x v="1"/>
    <x v="0"/>
    <n v="518.33333333333337"/>
  </r>
  <r>
    <n v="456580"/>
    <x v="1"/>
    <d v="1991-11-21T00:00:00"/>
    <n v="89.5"/>
    <s v="ap state board for secondary education"/>
    <n v="2008"/>
    <n v="94.9"/>
    <s v="ap board for intermediate education"/>
    <n v="9796"/>
    <x v="1"/>
    <x v="0"/>
    <x v="6"/>
    <n v="72.95"/>
    <n v="9796"/>
    <n v="1"/>
    <x v="6"/>
    <x v="3"/>
    <n v="635"/>
    <n v="535"/>
    <n v="645"/>
    <n v="0.96060325199705299"/>
    <n v="415"/>
    <n v="466"/>
    <n v="-1"/>
    <n v="-1"/>
    <n v="-1"/>
    <n v="526"/>
    <n v="-1"/>
    <n v="1.2056"/>
    <n v="1.1248"/>
    <n v="0.2366"/>
    <n v="-0.52529999999999999"/>
    <n v="2.8400000000000002E-2"/>
    <n v="150000"/>
    <x v="1"/>
    <x v="0"/>
    <n v="605"/>
  </r>
  <r>
    <n v="1058832"/>
    <x v="1"/>
    <d v="1990-11-27T00:00:00"/>
    <n v="64.62"/>
    <s v="state board"/>
    <n v="2009"/>
    <n v="62.5"/>
    <s v="state board"/>
    <n v="13095"/>
    <x v="1"/>
    <x v="0"/>
    <x v="1"/>
    <n v="77.7"/>
    <n v="13095"/>
    <n v="1"/>
    <x v="5"/>
    <x v="0"/>
    <n v="545"/>
    <n v="410"/>
    <n v="560"/>
    <n v="0.62264291584993803"/>
    <n v="515"/>
    <n v="-1"/>
    <n v="407"/>
    <n v="-1"/>
    <n v="-1"/>
    <n v="-1"/>
    <n v="-1"/>
    <n v="-1.5952999999999999"/>
    <n v="0.5454"/>
    <n v="-2.9102000000000001"/>
    <n v="1.794"/>
    <n v="1.0553999999999999"/>
    <n v="100000"/>
    <x v="1"/>
    <x v="0"/>
    <n v="505"/>
  </r>
  <r>
    <n v="859453"/>
    <x v="1"/>
    <d v="1992-08-22T00:00:00"/>
    <n v="89.6"/>
    <s v="icse"/>
    <n v="2009"/>
    <n v="85.56"/>
    <s v="icse"/>
    <n v="485"/>
    <x v="1"/>
    <x v="0"/>
    <x v="16"/>
    <n v="66.56"/>
    <n v="485"/>
    <n v="0"/>
    <x v="1"/>
    <x v="0"/>
    <n v="535"/>
    <n v="690"/>
    <n v="620"/>
    <n v="0.94327215786655505"/>
    <n v="475"/>
    <n v="452"/>
    <n v="-1"/>
    <n v="-1"/>
    <n v="-1"/>
    <n v="-1"/>
    <n v="-1"/>
    <n v="-1.54E-2"/>
    <n v="0.5454"/>
    <n v="-0.2974"/>
    <n v="-0.86819999999999997"/>
    <n v="-9.4299999999999995E-2"/>
    <n v="335000"/>
    <x v="0"/>
    <x v="0"/>
    <n v="615"/>
  </r>
  <r>
    <n v="342044"/>
    <x v="1"/>
    <d v="1989-10-08T00:00:00"/>
    <n v="75"/>
    <s v="cbse"/>
    <n v="2007"/>
    <n v="84"/>
    <s v="cbse"/>
    <n v="2563"/>
    <x v="1"/>
    <x v="0"/>
    <x v="7"/>
    <n v="83.86"/>
    <n v="2563"/>
    <n v="0"/>
    <x v="14"/>
    <x v="3"/>
    <n v="625"/>
    <n v="575"/>
    <n v="725"/>
    <n v="0.99546471863086505"/>
    <n v="685"/>
    <n v="-1"/>
    <n v="-1"/>
    <n v="-1"/>
    <n v="-1"/>
    <n v="-1"/>
    <n v="-1"/>
    <n v="-0.4173"/>
    <n v="3.2800000000000003E-2"/>
    <n v="-2.1219000000000001"/>
    <n v="-1.3478699999999999"/>
    <n v="0.18640000000000001"/>
    <n v="420000"/>
    <x v="0"/>
    <x v="0"/>
    <n v="641.66666666666663"/>
  </r>
  <r>
    <n v="1207950"/>
    <x v="0"/>
    <d v="1992-02-09T00:00:00"/>
    <n v="91.12"/>
    <s v="state board"/>
    <n v="2010"/>
    <n v="72"/>
    <s v="state board"/>
    <n v="5216"/>
    <x v="1"/>
    <x v="0"/>
    <x v="1"/>
    <n v="74"/>
    <n v="5216"/>
    <n v="1"/>
    <x v="5"/>
    <x v="1"/>
    <n v="490"/>
    <n v="470"/>
    <n v="585"/>
    <n v="0.95389977507992596"/>
    <n v="475"/>
    <n v="-1"/>
    <n v="530"/>
    <n v="-1"/>
    <n v="-1"/>
    <n v="-1"/>
    <n v="-1"/>
    <n v="1.1335999999999999"/>
    <n v="1.5444"/>
    <n v="1.5469999999999999"/>
    <n v="-1.7556"/>
    <n v="-9.4299999999999995E-2"/>
    <n v="235000"/>
    <x v="1"/>
    <x v="0"/>
    <n v="515"/>
  </r>
  <r>
    <n v="455934"/>
    <x v="1"/>
    <d v="1991-01-14T00:00:00"/>
    <n v="75"/>
    <s v="upboard"/>
    <n v="2008"/>
    <n v="66"/>
    <s v="up board"/>
    <n v="272"/>
    <x v="1"/>
    <x v="0"/>
    <x v="1"/>
    <n v="62.5"/>
    <n v="272"/>
    <n v="0"/>
    <x v="4"/>
    <x v="3"/>
    <n v="464"/>
    <n v="575"/>
    <n v="395"/>
    <n v="0.60005718233834104"/>
    <n v="435"/>
    <n v="-1"/>
    <n v="-1"/>
    <n v="-1"/>
    <n v="-1"/>
    <n v="-1"/>
    <n v="-1"/>
    <n v="-0.88099999999999901"/>
    <n v="0.1888"/>
    <n v="-1.5051000000000001"/>
    <n v="0.88480000000000003"/>
    <n v="-0.87990000000000002"/>
    <n v="60000"/>
    <x v="1"/>
    <x v="0"/>
    <n v="478"/>
  </r>
  <r>
    <n v="1020633"/>
    <x v="1"/>
    <d v="1992-06-06T00:00:00"/>
    <n v="78.2"/>
    <s v="cbse"/>
    <n v="2010"/>
    <n v="82"/>
    <s v="cbse"/>
    <n v="250"/>
    <x v="0"/>
    <x v="0"/>
    <x v="6"/>
    <n v="67"/>
    <n v="250"/>
    <n v="0"/>
    <x v="8"/>
    <x v="1"/>
    <n v="720"/>
    <n v="530"/>
    <n v="500"/>
    <n v="0.64938971484669095"/>
    <n v="475"/>
    <n v="356"/>
    <n v="-1"/>
    <n v="-1"/>
    <n v="-1"/>
    <n v="-1"/>
    <n v="-1"/>
    <n v="-1.7388999999999999"/>
    <n v="-1.2861"/>
    <n v="-1.6807000000000001"/>
    <n v="1.2868999999999999"/>
    <n v="-1.6273"/>
    <n v="610000"/>
    <x v="2"/>
    <x v="0"/>
    <n v="583.33333333333337"/>
  </r>
  <r>
    <n v="120511"/>
    <x v="1"/>
    <d v="1988-12-03T00:00:00"/>
    <n v="76.36"/>
    <s v="matriculation"/>
    <n v="2006"/>
    <n v="71.5"/>
    <s v="matriculation"/>
    <n v="1353"/>
    <x v="1"/>
    <x v="0"/>
    <x v="7"/>
    <n v="60.13"/>
    <n v="1353"/>
    <n v="0"/>
    <x v="7"/>
    <x v="4"/>
    <n v="445"/>
    <n v="465"/>
    <n v="355"/>
    <n v="0.63597875645679403"/>
    <n v="445"/>
    <n v="-1"/>
    <n v="-1"/>
    <n v="-1"/>
    <n v="-1"/>
    <n v="-1"/>
    <n v="-1"/>
    <n v="0.97370000000000001"/>
    <n v="0.65680000000000005"/>
    <n v="-0.34399999999999997"/>
    <n v="-1.2302999999999999"/>
    <n v="-0.60350000000000004"/>
    <n v="115000"/>
    <x v="1"/>
    <x v="0"/>
    <n v="421.66666666666669"/>
  </r>
  <r>
    <n v="48107"/>
    <x v="1"/>
    <d v="1987-09-09T00:00:00"/>
    <n v="90.83"/>
    <s v="rbse"/>
    <n v="2005"/>
    <n v="88.77"/>
    <s v="rbse"/>
    <n v="2857"/>
    <x v="0"/>
    <x v="0"/>
    <x v="7"/>
    <n v="72.599999999999994"/>
    <n v="2857"/>
    <n v="1"/>
    <x v="12"/>
    <x v="4"/>
    <n v="675"/>
    <n v="685"/>
    <n v="585"/>
    <n v="0.99000875672389799"/>
    <n v="655"/>
    <n v="-1"/>
    <n v="-1"/>
    <n v="-1"/>
    <n v="-1"/>
    <n v="-1"/>
    <n v="-1"/>
    <n v="-0.72640000000000005"/>
    <n v="3.2800000000000003E-2"/>
    <n v="-1.6501999999999999"/>
    <n v="-0.87780000000000002"/>
    <n v="-0.1295"/>
    <n v="4000000"/>
    <x v="2"/>
    <x v="0"/>
    <n v="648.33333333333337"/>
  </r>
  <r>
    <n v="1218477"/>
    <x v="1"/>
    <d v="1991-11-09T00:00:00"/>
    <n v="84.4"/>
    <s v="state board"/>
    <n v="2009"/>
    <n v="88"/>
    <s v="state board"/>
    <n v="11839"/>
    <x v="1"/>
    <x v="1"/>
    <x v="6"/>
    <n v="81.5"/>
    <n v="11839"/>
    <n v="0"/>
    <x v="13"/>
    <x v="5"/>
    <n v="430"/>
    <n v="555"/>
    <n v="535"/>
    <n v="0.94327215786655505"/>
    <n v="345"/>
    <n v="452"/>
    <n v="-1"/>
    <n v="-1"/>
    <n v="-1"/>
    <n v="-1"/>
    <n v="-1"/>
    <n v="-1.54E-2"/>
    <n v="0.37890000000000001"/>
    <n v="-0.6048"/>
    <n v="-1.1217999999999999"/>
    <n v="0.86370000000000002"/>
    <n v="180000"/>
    <x v="1"/>
    <x v="0"/>
    <n v="506.66666666666669"/>
  </r>
  <r>
    <n v="358100"/>
    <x v="0"/>
    <d v="1991-08-08T00:00:00"/>
    <n v="74.2"/>
    <s v="hbse"/>
    <n v="2008"/>
    <n v="65.599999999999994"/>
    <s v="cbse"/>
    <n v="10185"/>
    <x v="1"/>
    <x v="0"/>
    <x v="5"/>
    <n v="68.66"/>
    <n v="10185"/>
    <n v="0"/>
    <x v="8"/>
    <x v="3"/>
    <n v="335"/>
    <n v="525"/>
    <n v="475"/>
    <n v="0.563267823666597"/>
    <n v="425"/>
    <n v="-1"/>
    <n v="-1"/>
    <n v="-1"/>
    <n v="-1"/>
    <n v="-1"/>
    <n v="-1"/>
    <n v="-1.3447"/>
    <n v="-1.5273000000000001"/>
    <n v="0.81710000000000005"/>
    <n v="-5.5199999999999999E-2"/>
    <n v="-1.2354000000000001"/>
    <n v="350000"/>
    <x v="0"/>
    <x v="0"/>
    <n v="445"/>
  </r>
  <r>
    <n v="664337"/>
    <x v="1"/>
    <d v="1991-01-24T00:00:00"/>
    <n v="87.4"/>
    <s v="icse"/>
    <n v="2009"/>
    <n v="75.14"/>
    <s v="state board"/>
    <n v="5256"/>
    <x v="1"/>
    <x v="0"/>
    <x v="16"/>
    <n v="89.4"/>
    <n v="5256"/>
    <n v="0"/>
    <x v="10"/>
    <x v="0"/>
    <n v="660"/>
    <n v="380"/>
    <n v="680"/>
    <n v="0.53838689298509601"/>
    <n v="-1"/>
    <n v="333"/>
    <n v="-1"/>
    <n v="-1"/>
    <n v="-1"/>
    <n v="-1"/>
    <n v="-1"/>
    <n v="-0.159"/>
    <n v="0.37890000000000001"/>
    <n v="0.93220000000000003"/>
    <n v="-1.2485999999999999"/>
    <n v="0.28889999999999999"/>
    <n v="250000"/>
    <x v="1"/>
    <x v="0"/>
    <n v="573.33333333333337"/>
  </r>
  <r>
    <n v="614210"/>
    <x v="1"/>
    <d v="1992-09-22T00:00:00"/>
    <n v="87"/>
    <s v="cbse"/>
    <n v="2010"/>
    <n v="76.8"/>
    <s v="cbse"/>
    <n v="17205"/>
    <x v="1"/>
    <x v="0"/>
    <x v="12"/>
    <n v="69.930000000000007"/>
    <n v="17205"/>
    <n v="0"/>
    <x v="4"/>
    <x v="1"/>
    <n v="720"/>
    <n v="620"/>
    <n v="500"/>
    <n v="0.93839913679117504"/>
    <n v="-1"/>
    <n v="-1"/>
    <n v="-1"/>
    <n v="-1"/>
    <n v="553"/>
    <n v="-1"/>
    <n v="-1"/>
    <n v="-0.44629999999999997"/>
    <n v="-0.1206"/>
    <n v="-0.14369999999999999"/>
    <n v="0.90659999999999996"/>
    <n v="-1.8189"/>
    <n v="225000"/>
    <x v="1"/>
    <x v="0"/>
    <n v="613.33333333333337"/>
  </r>
  <r>
    <n v="1018051"/>
    <x v="1"/>
    <d v="1992-03-24T00:00:00"/>
    <n v="63"/>
    <s v="cbse"/>
    <n v="2009"/>
    <n v="56"/>
    <s v="cbse"/>
    <n v="2685"/>
    <x v="1"/>
    <x v="0"/>
    <x v="1"/>
    <n v="69.400000000000006"/>
    <n v="2685"/>
    <n v="0"/>
    <x v="13"/>
    <x v="0"/>
    <n v="430"/>
    <n v="545"/>
    <n v="545"/>
    <n v="0.91139527839132795"/>
    <n v="-1"/>
    <n v="-1"/>
    <n v="500"/>
    <n v="-1"/>
    <n v="-1"/>
    <n v="-1"/>
    <n v="-1"/>
    <n v="0.27179999999999999"/>
    <n v="-0.1206"/>
    <n v="1.2396"/>
    <n v="0.2727"/>
    <n v="0.86370000000000002"/>
    <n v="145000"/>
    <x v="1"/>
    <x v="0"/>
    <n v="506.66666666666669"/>
  </r>
  <r>
    <n v="1136448"/>
    <x v="1"/>
    <d v="1992-10-04T00:00:00"/>
    <n v="78"/>
    <s v="cbse"/>
    <n v="2010"/>
    <n v="68"/>
    <s v="cbse"/>
    <n v="16719"/>
    <x v="1"/>
    <x v="0"/>
    <x v="6"/>
    <n v="68.16"/>
    <n v="16719"/>
    <n v="0"/>
    <x v="8"/>
    <x v="1"/>
    <n v="570"/>
    <n v="435"/>
    <n v="270"/>
    <n v="-1"/>
    <n v="285"/>
    <n v="-1"/>
    <n v="-1"/>
    <n v="-1"/>
    <n v="-1"/>
    <n v="-1"/>
    <n v="-1"/>
    <n v="1.5644"/>
    <n v="0.71189999999999998"/>
    <n v="-1.2196"/>
    <n v="-0.4879"/>
    <n v="1.4386000000000001"/>
    <n v="265000"/>
    <x v="1"/>
    <x v="0"/>
    <n v="425"/>
  </r>
  <r>
    <n v="809429"/>
    <x v="1"/>
    <d v="1992-01-13T00:00:00"/>
    <n v="83"/>
    <s v="state board"/>
    <n v="2009"/>
    <n v="65"/>
    <s v="state board"/>
    <n v="11010"/>
    <x v="1"/>
    <x v="0"/>
    <x v="6"/>
    <n v="65"/>
    <n v="11010"/>
    <n v="1"/>
    <x v="9"/>
    <x v="0"/>
    <n v="485"/>
    <n v="385"/>
    <n v="445"/>
    <n v="0.78330353667029795"/>
    <n v="405"/>
    <n v="388"/>
    <n v="-1"/>
    <n v="-1"/>
    <n v="-1"/>
    <n v="-1"/>
    <n v="-1"/>
    <n v="-0.58989999999999998"/>
    <n v="0.71189999999999998"/>
    <n v="0.62480000000000002"/>
    <n v="0.1459"/>
    <n v="0.67210000000000003"/>
    <n v="205000"/>
    <x v="1"/>
    <x v="0"/>
    <n v="438.33333333333331"/>
  </r>
  <r>
    <n v="1236393"/>
    <x v="0"/>
    <d v="1993-02-06T00:00:00"/>
    <n v="69.599999999999994"/>
    <s v="state board"/>
    <n v="2009"/>
    <n v="68"/>
    <s v="state board"/>
    <n v="272"/>
    <x v="1"/>
    <x v="0"/>
    <x v="6"/>
    <n v="70.290000000000006"/>
    <n v="272"/>
    <n v="0"/>
    <x v="4"/>
    <x v="5"/>
    <n v="395"/>
    <n v="505"/>
    <n v="525"/>
    <n v="0.78330353667029795"/>
    <n v="455"/>
    <n v="388"/>
    <n v="-1"/>
    <n v="-1"/>
    <n v="-1"/>
    <n v="-1"/>
    <n v="-1"/>
    <n v="0.12820000000000001"/>
    <n v="-0.4536"/>
    <n v="0.16370000000000001"/>
    <n v="0.39950000000000002"/>
    <n v="-0.47760000000000002"/>
    <n v="120000"/>
    <x v="1"/>
    <x v="0"/>
    <n v="475"/>
  </r>
  <r>
    <n v="1029538"/>
    <x v="1"/>
    <d v="1990-08-05T00:00:00"/>
    <n v="73.5"/>
    <s v="state board"/>
    <n v="2009"/>
    <n v="71.8"/>
    <s v="state board"/>
    <n v="7010"/>
    <x v="1"/>
    <x v="0"/>
    <x v="5"/>
    <n v="83.9"/>
    <n v="7010"/>
    <n v="1"/>
    <x v="5"/>
    <x v="0"/>
    <n v="535"/>
    <n v="605"/>
    <n v="665"/>
    <n v="0.99887610810285898"/>
    <n v="735"/>
    <n v="-1"/>
    <n v="653"/>
    <n v="-1"/>
    <n v="-1"/>
    <n v="-1"/>
    <n v="-1"/>
    <n v="1.4208000000000001"/>
    <n v="1.0448999999999999"/>
    <n v="0.62480000000000002"/>
    <n v="0.2727"/>
    <n v="1.2470000000000001"/>
    <n v="340000"/>
    <x v="0"/>
    <x v="0"/>
    <n v="601.66666666666663"/>
  </r>
  <r>
    <n v="959436"/>
    <x v="0"/>
    <d v="1993-05-17T00:00:00"/>
    <n v="83.56"/>
    <s v="state board"/>
    <n v="2010"/>
    <n v="65.56"/>
    <s v="state board"/>
    <n v="4319"/>
    <x v="1"/>
    <x v="0"/>
    <x v="1"/>
    <n v="83.22"/>
    <n v="4319"/>
    <n v="0"/>
    <x v="4"/>
    <x v="1"/>
    <n v="415"/>
    <n v="475"/>
    <n v="330"/>
    <n v="0.84224832225783597"/>
    <n v="445"/>
    <n v="-1"/>
    <n v="469"/>
    <n v="-1"/>
    <n v="-1"/>
    <n v="-1"/>
    <n v="-1"/>
    <n v="-1.0207999999999999"/>
    <n v="-1.6191"/>
    <n v="-0.75849999999999995"/>
    <n v="0.39950000000000002"/>
    <n v="0.48049999999999998"/>
    <n v="105000"/>
    <x v="1"/>
    <x v="0"/>
    <n v="406.66666666666669"/>
  </r>
  <r>
    <n v="215845"/>
    <x v="1"/>
    <d v="1987-01-18T00:00:00"/>
    <n v="75"/>
    <n v="0"/>
    <n v="2003"/>
    <n v="70"/>
    <n v="0"/>
    <n v="5026"/>
    <x v="1"/>
    <x v="0"/>
    <x v="12"/>
    <n v="80"/>
    <n v="5026"/>
    <n v="0"/>
    <x v="10"/>
    <x v="2"/>
    <n v="385"/>
    <n v="505"/>
    <n v="545"/>
    <n v="0.22948175491175499"/>
    <n v="335"/>
    <n v="266"/>
    <n v="-1"/>
    <n v="-1"/>
    <n v="-1"/>
    <n v="-1"/>
    <n v="-1"/>
    <n v="0.66459999999999997"/>
    <n v="-0.27929999999999999"/>
    <n v="-5.3699999999999998E-2"/>
    <n v="1.4723999999999999"/>
    <n v="2.8400000000000002E-2"/>
    <n v="280000"/>
    <x v="1"/>
    <x v="0"/>
    <n v="478.33333333333331"/>
  </r>
  <r>
    <n v="434561"/>
    <x v="1"/>
    <d v="1989-01-26T00:00:00"/>
    <n v="56"/>
    <s v="bse"/>
    <n v="2007"/>
    <n v="62"/>
    <s v="scte&amp;vt"/>
    <n v="3054"/>
    <x v="1"/>
    <x v="0"/>
    <x v="7"/>
    <n v="62"/>
    <n v="3054"/>
    <n v="0"/>
    <x v="10"/>
    <x v="3"/>
    <n v="365"/>
    <n v="355"/>
    <n v="305"/>
    <n v="0.34231489991181502"/>
    <n v="365"/>
    <n v="300"/>
    <n v="-1"/>
    <n v="-1"/>
    <n v="-1"/>
    <n v="-1"/>
    <n v="-1"/>
    <n v="0.3836"/>
    <n v="-0.98839999999999995"/>
    <n v="-0.25159999999999999"/>
    <n v="0.40410000000000001"/>
    <n v="-0.80449999999999999"/>
    <n v="100000"/>
    <x v="1"/>
    <x v="0"/>
    <n v="341.66666666666669"/>
  </r>
  <r>
    <n v="801301"/>
    <x v="1"/>
    <d v="1991-09-05T00:00:00"/>
    <n v="79.8"/>
    <s v="cbse"/>
    <n v="2009"/>
    <n v="66.8"/>
    <s v="cbse"/>
    <n v="14363"/>
    <x v="1"/>
    <x v="0"/>
    <x v="1"/>
    <n v="73.12"/>
    <n v="14363"/>
    <n v="0"/>
    <x v="4"/>
    <x v="1"/>
    <n v="580"/>
    <n v="510"/>
    <n v="340"/>
    <n v="0.95389977507992596"/>
    <n v="375"/>
    <n v="-1"/>
    <n v="530"/>
    <n v="-1"/>
    <n v="-1"/>
    <n v="-1"/>
    <n v="-1"/>
    <n v="-0.58989999999999998"/>
    <n v="4.5900000000000003E-2"/>
    <n v="1.2396"/>
    <n v="0.2727"/>
    <n v="-0.47760000000000002"/>
    <n v="200000"/>
    <x v="1"/>
    <x v="0"/>
    <n v="476.66666666666669"/>
  </r>
  <r>
    <n v="825043"/>
    <x v="0"/>
    <d v="1991-08-27T00:00:00"/>
    <n v="88.44"/>
    <s v="icse"/>
    <n v="2010"/>
    <n v="94.6"/>
    <s v="cbse"/>
    <n v="115"/>
    <x v="1"/>
    <x v="0"/>
    <x v="1"/>
    <n v="82.2"/>
    <n v="115"/>
    <n v="0"/>
    <x v="4"/>
    <x v="1"/>
    <n v="605"/>
    <n v="485"/>
    <n v="650"/>
    <n v="0.91139527839132795"/>
    <n v="565"/>
    <n v="-1"/>
    <n v="500"/>
    <n v="-1"/>
    <n v="-1"/>
    <n v="-1"/>
    <n v="-1"/>
    <n v="-0.30270000000000002"/>
    <n v="0.5454"/>
    <n v="0.77849999999999997"/>
    <n v="0.1459"/>
    <n v="-9.4299999999999995E-2"/>
    <n v="305000"/>
    <x v="0"/>
    <x v="0"/>
    <n v="580"/>
  </r>
  <r>
    <n v="421679"/>
    <x v="1"/>
    <d v="1989-07-03T00:00:00"/>
    <n v="62.8"/>
    <s v="up board"/>
    <n v="2006"/>
    <n v="60"/>
    <s v="up board"/>
    <n v="79"/>
    <x v="1"/>
    <x v="0"/>
    <x v="1"/>
    <n v="70.260000000000005"/>
    <n v="79"/>
    <n v="0"/>
    <x v="1"/>
    <x v="3"/>
    <n v="345"/>
    <n v="455"/>
    <n v="554"/>
    <n v="0.21678548596901001"/>
    <n v="325"/>
    <n v="-1"/>
    <n v="-1"/>
    <n v="-1"/>
    <n v="-1"/>
    <n v="-1"/>
    <n v="-1"/>
    <n v="0.2009"/>
    <n v="-0.66930000000000001"/>
    <n v="0.27289999999999998"/>
    <n v="1.2374000000000001"/>
    <n v="-0.44550000000000001"/>
    <n v="120000"/>
    <x v="1"/>
    <x v="0"/>
    <n v="451.33333333333331"/>
  </r>
  <r>
    <n v="240990"/>
    <x v="1"/>
    <d v="1988-05-24T00:00:00"/>
    <n v="55"/>
    <n v="0"/>
    <n v="2005"/>
    <n v="69"/>
    <n v="0"/>
    <n v="4287"/>
    <x v="1"/>
    <x v="2"/>
    <x v="8"/>
    <n v="75"/>
    <n v="4287"/>
    <n v="0"/>
    <x v="9"/>
    <x v="2"/>
    <n v="365"/>
    <n v="305"/>
    <n v="545"/>
    <n v="0.86468541337008498"/>
    <n v="525"/>
    <n v="-1"/>
    <n v="-1"/>
    <n v="-1"/>
    <n v="-1"/>
    <n v="-1"/>
    <n v="-1"/>
    <n v="-0.1082"/>
    <n v="0.3448"/>
    <n v="1.2524999999999999"/>
    <n v="0.76729999999999998"/>
    <n v="0.34439999999999998"/>
    <n v="505000"/>
    <x v="0"/>
    <x v="0"/>
    <n v="405"/>
  </r>
  <r>
    <n v="820457"/>
    <x v="1"/>
    <d v="1992-06-05T00:00:00"/>
    <n v="84"/>
    <s v="cbse"/>
    <n v="2010"/>
    <n v="74.8"/>
    <s v="cbse"/>
    <n v="11127"/>
    <x v="0"/>
    <x v="0"/>
    <x v="1"/>
    <n v="67"/>
    <n v="11127"/>
    <n v="0"/>
    <x v="4"/>
    <x v="1"/>
    <n v="625"/>
    <n v="560"/>
    <n v="620"/>
    <n v="0.91139527839132795"/>
    <n v="615"/>
    <n v="-1"/>
    <n v="500"/>
    <n v="-1"/>
    <n v="-1"/>
    <n v="-1"/>
    <n v="-1"/>
    <n v="-1.7388999999999999"/>
    <n v="4.5900000000000003E-2"/>
    <n v="-1.8344"/>
    <n v="-0.74150000000000005"/>
    <n v="-0.86080000000000001"/>
    <n v="300000"/>
    <x v="0"/>
    <x v="0"/>
    <n v="601.66666666666663"/>
  </r>
  <r>
    <n v="1094002"/>
    <x v="0"/>
    <d v="1992-09-08T00:00:00"/>
    <n v="86.8"/>
    <s v="cbse"/>
    <n v="2010"/>
    <n v="78.599999999999994"/>
    <s v="cbse"/>
    <n v="13038"/>
    <x v="1"/>
    <x v="0"/>
    <x v="6"/>
    <n v="77.400000000000006"/>
    <n v="13038"/>
    <n v="0"/>
    <x v="12"/>
    <x v="1"/>
    <n v="570"/>
    <n v="485"/>
    <n v="355"/>
    <n v="0.493596387301038"/>
    <n v="495"/>
    <n v="324"/>
    <n v="-1"/>
    <n v="-1"/>
    <n v="-1"/>
    <n v="-1"/>
    <n v="-1"/>
    <n v="0.99"/>
    <n v="1.5444"/>
    <n v="-0.6048"/>
    <n v="-0.4879"/>
    <n v="0.48049999999999998"/>
    <n v="325000"/>
    <x v="0"/>
    <x v="0"/>
    <n v="470"/>
  </r>
  <r>
    <n v="1250429"/>
    <x v="1"/>
    <d v="1992-01-04T00:00:00"/>
    <n v="79"/>
    <s v="state board"/>
    <n v="2009"/>
    <n v="87.9"/>
    <s v="state board"/>
    <n v="9557"/>
    <x v="1"/>
    <x v="0"/>
    <x v="1"/>
    <n v="66"/>
    <n v="9557"/>
    <n v="1"/>
    <x v="6"/>
    <x v="0"/>
    <n v="315"/>
    <n v="435"/>
    <n v="355"/>
    <n v="0.35653648772447499"/>
    <n v="335"/>
    <n v="-1"/>
    <n v="346"/>
    <n v="-1"/>
    <n v="-1"/>
    <n v="-1"/>
    <n v="-1"/>
    <n v="0.41549999999999998"/>
    <n v="0.5454"/>
    <n v="0.93220000000000003"/>
    <n v="-0.61470000000000002"/>
    <n v="0.86370000000000002"/>
    <n v="1500000"/>
    <x v="2"/>
    <x v="0"/>
    <n v="368.33333333333331"/>
  </r>
  <r>
    <n v="325730"/>
    <x v="0"/>
    <d v="1991-01-21T00:00:00"/>
    <n v="85"/>
    <s v="ssc"/>
    <n v="2008"/>
    <n v="93.4"/>
    <s v="board of intermediate,ap"/>
    <n v="9164"/>
    <x v="1"/>
    <x v="0"/>
    <x v="7"/>
    <n v="76.16"/>
    <n v="9164"/>
    <n v="1"/>
    <x v="6"/>
    <x v="3"/>
    <n v="525"/>
    <n v="605"/>
    <n v="595"/>
    <n v="0.67074315143312702"/>
    <n v="455"/>
    <n v="-1"/>
    <n v="-1"/>
    <n v="-1"/>
    <n v="-1"/>
    <n v="-1"/>
    <n v="-1"/>
    <n v="-0.4173"/>
    <n v="1.0858000000000001"/>
    <n v="-0.27139999999999997"/>
    <n v="-0.40776999999999902"/>
    <n v="2.8400000000000002E-2"/>
    <n v="820000"/>
    <x v="2"/>
    <x v="0"/>
    <n v="575"/>
  </r>
  <r>
    <n v="861982"/>
    <x v="1"/>
    <d v="1991-03-25T00:00:00"/>
    <n v="85"/>
    <s v="icse"/>
    <n v="2008"/>
    <n v="80"/>
    <s v="icse"/>
    <n v="65"/>
    <x v="1"/>
    <x v="0"/>
    <x v="6"/>
    <n v="63"/>
    <n v="65"/>
    <n v="0"/>
    <x v="1"/>
    <x v="0"/>
    <n v="660"/>
    <n v="585"/>
    <n v="620"/>
    <n v="2.19691089363428E-2"/>
    <n v="-1"/>
    <n v="164"/>
    <n v="376"/>
    <n v="-1"/>
    <n v="-1"/>
    <n v="-1"/>
    <n v="-1"/>
    <n v="1.2771999999999999"/>
    <n v="-0.62009999999999998"/>
    <n v="-0.14369999999999999"/>
    <n v="-1.6289"/>
    <n v="-9.4299999999999995E-2"/>
    <n v="305000"/>
    <x v="0"/>
    <x v="0"/>
    <n v="621.66666666666663"/>
  </r>
  <r>
    <n v="922592"/>
    <x v="1"/>
    <d v="1992-08-20T00:00:00"/>
    <n v="79"/>
    <s v="icse"/>
    <n v="2010"/>
    <n v="78"/>
    <s v="icse"/>
    <n v="272"/>
    <x v="1"/>
    <x v="0"/>
    <x v="6"/>
    <n v="73"/>
    <n v="272"/>
    <n v="0"/>
    <x v="4"/>
    <x v="1"/>
    <n v="485"/>
    <n v="610"/>
    <n v="575"/>
    <n v="0.493596387301038"/>
    <n v="495"/>
    <n v="324"/>
    <n v="-1"/>
    <n v="-1"/>
    <n v="-1"/>
    <n v="-1"/>
    <n v="-1"/>
    <n v="-2.0261999999999998"/>
    <n v="0.37890000000000001"/>
    <n v="-1.2196"/>
    <n v="0.39950000000000002"/>
    <n v="0.67210000000000003"/>
    <n v="180000"/>
    <x v="1"/>
    <x v="0"/>
    <n v="556.66666666666663"/>
  </r>
  <r>
    <n v="1218606"/>
    <x v="1"/>
    <d v="1991-09-28T00:00:00"/>
    <n v="60"/>
    <s v="state board"/>
    <n v="2009"/>
    <n v="47"/>
    <s v="state board"/>
    <n v="6835"/>
    <x v="1"/>
    <x v="0"/>
    <x v="5"/>
    <n v="59.9"/>
    <n v="6835"/>
    <n v="0"/>
    <x v="1"/>
    <x v="1"/>
    <n v="395"/>
    <n v="400"/>
    <n v="390"/>
    <n v="0.48674700843819302"/>
    <n v="305"/>
    <n v="-1"/>
    <n v="376"/>
    <n v="-1"/>
    <n v="-1"/>
    <n v="-1"/>
    <n v="-1"/>
    <n v="0.84630000000000005"/>
    <n v="-0.28710000000000002"/>
    <n v="0.01"/>
    <n v="0.2727"/>
    <n v="9.7299999999999998E-2"/>
    <n v="120000"/>
    <x v="1"/>
    <x v="0"/>
    <n v="395"/>
  </r>
  <r>
    <n v="197194"/>
    <x v="1"/>
    <d v="1989-08-02T00:00:00"/>
    <n v="61"/>
    <s v="up board"/>
    <n v="2005"/>
    <n v="48"/>
    <s v="up board"/>
    <n v="493"/>
    <x v="1"/>
    <x v="0"/>
    <x v="5"/>
    <n v="68.16"/>
    <n v="493"/>
    <n v="0"/>
    <x v="1"/>
    <x v="2"/>
    <n v="505"/>
    <n v="505"/>
    <n v="445"/>
    <n v="0.19015340560101801"/>
    <n v="315"/>
    <n v="-1"/>
    <n v="-1"/>
    <n v="-1"/>
    <n v="-1"/>
    <n v="-1"/>
    <n v="-1"/>
    <n v="-1.0355000000000001"/>
    <n v="-1.3713"/>
    <n v="0.2366"/>
    <n v="-0.52529999999999999"/>
    <n v="2.8400000000000002E-2"/>
    <n v="240000"/>
    <x v="1"/>
    <x v="0"/>
    <n v="485"/>
  </r>
  <r>
    <n v="1063486"/>
    <x v="1"/>
    <d v="1990-06-05T00:00:00"/>
    <n v="77.88"/>
    <s v="state board"/>
    <n v="2008"/>
    <n v="81.5"/>
    <s v="state board"/>
    <n v="14915"/>
    <x v="1"/>
    <x v="0"/>
    <x v="2"/>
    <n v="58.54"/>
    <n v="14915"/>
    <n v="0"/>
    <x v="2"/>
    <x v="3"/>
    <n v="630"/>
    <n v="580"/>
    <n v="485"/>
    <n v="0.43696264805685903"/>
    <n v="395"/>
    <n v="-1"/>
    <n v="-1"/>
    <n v="-1"/>
    <n v="-1"/>
    <n v="324"/>
    <n v="-1"/>
    <n v="-0.87719999999999998"/>
    <n v="-1.2861"/>
    <n v="-0.91220000000000001"/>
    <n v="1.9207000000000001"/>
    <n v="0.48049999999999998"/>
    <n v="95000"/>
    <x v="1"/>
    <x v="0"/>
    <n v="565"/>
  </r>
  <r>
    <n v="831042"/>
    <x v="0"/>
    <d v="1992-09-28T00:00:00"/>
    <n v="90.8"/>
    <s v="cbse"/>
    <n v="2010"/>
    <n v="77"/>
    <s v="cbse"/>
    <n v="8195"/>
    <x v="0"/>
    <x v="0"/>
    <x v="5"/>
    <n v="77"/>
    <n v="8195"/>
    <n v="1"/>
    <x v="0"/>
    <x v="1"/>
    <n v="520"/>
    <n v="630"/>
    <n v="680"/>
    <n v="0.23780283983757"/>
    <n v="425"/>
    <n v="-1"/>
    <n v="315"/>
    <n v="-1"/>
    <n v="-1"/>
    <n v="-1"/>
    <n v="-1"/>
    <n v="-1.0207999999999999"/>
    <n v="0.87839999999999996"/>
    <n v="1.2396"/>
    <n v="-0.1076"/>
    <n v="1.6302000000000001"/>
    <n v="300000"/>
    <x v="0"/>
    <x v="0"/>
    <n v="610"/>
  </r>
  <r>
    <n v="466661"/>
    <x v="0"/>
    <d v="1991-05-15T00:00:00"/>
    <n v="74.400000000000006"/>
    <n v="0"/>
    <n v="2008"/>
    <n v="53.33"/>
    <n v="0"/>
    <n v="1109"/>
    <x v="1"/>
    <x v="0"/>
    <x v="13"/>
    <n v="63.2"/>
    <n v="1109"/>
    <n v="1"/>
    <x v="9"/>
    <x v="3"/>
    <n v="404"/>
    <n v="505"/>
    <n v="435"/>
    <n v="0.63597875645679403"/>
    <n v="445"/>
    <n v="-1"/>
    <n v="-1"/>
    <n v="-1"/>
    <n v="-1"/>
    <n v="-1"/>
    <n v="-1"/>
    <n v="-0.53320000000000001"/>
    <n v="-0.1232"/>
    <n v="-5.3699999999999998E-2"/>
    <n v="1.3254999999999999"/>
    <n v="0.50239999999999996"/>
    <n v="200000"/>
    <x v="1"/>
    <x v="0"/>
    <n v="448"/>
  </r>
  <r>
    <n v="334001"/>
    <x v="1"/>
    <d v="1990-08-25T00:00:00"/>
    <n v="80.2"/>
    <s v="cbse "/>
    <n v="2008"/>
    <n v="79.8"/>
    <s v="cbse"/>
    <n v="1622"/>
    <x v="1"/>
    <x v="0"/>
    <x v="4"/>
    <n v="75.72"/>
    <n v="1622"/>
    <n v="0"/>
    <x v="13"/>
    <x v="3"/>
    <n v="415"/>
    <n v="435"/>
    <n v="554"/>
    <n v="0.97885530239271201"/>
    <n v="-1"/>
    <n v="-1"/>
    <n v="-1"/>
    <n v="564"/>
    <n v="-1"/>
    <n v="-1"/>
    <n v="-1"/>
    <n v="0.97370000000000001"/>
    <n v="1.4368000000000001"/>
    <n v="9.1399999999999995E-2"/>
    <n v="-0.43717"/>
    <n v="-0.44550000000000001"/>
    <n v="415000"/>
    <x v="0"/>
    <x v="0"/>
    <n v="468"/>
  </r>
  <r>
    <n v="1068237"/>
    <x v="1"/>
    <d v="1993-06-27T00:00:00"/>
    <n v="81.83"/>
    <s v="state board"/>
    <n v="2010"/>
    <n v="89.1"/>
    <s v="state board"/>
    <n v="15456"/>
    <x v="1"/>
    <x v="0"/>
    <x v="12"/>
    <n v="65.400000000000006"/>
    <n v="15456"/>
    <n v="0"/>
    <x v="7"/>
    <x v="1"/>
    <n v="465"/>
    <n v="510"/>
    <n v="450"/>
    <n v="-1"/>
    <n v="-1"/>
    <n v="-1"/>
    <n v="-1"/>
    <n v="-1"/>
    <n v="-1"/>
    <n v="-1"/>
    <n v="-1"/>
    <n v="0.84630000000000005"/>
    <n v="1.2114"/>
    <n v="0.31740000000000002"/>
    <n v="-1.6289"/>
    <n v="-0.28589999999999999"/>
    <n v="110000"/>
    <x v="1"/>
    <x v="0"/>
    <n v="475"/>
  </r>
  <r>
    <n v="639536"/>
    <x v="1"/>
    <d v="1990-04-28T00:00:00"/>
    <n v="71"/>
    <s v="upboard"/>
    <n v="2008"/>
    <n v="61"/>
    <s v="cbse"/>
    <n v="172"/>
    <x v="1"/>
    <x v="0"/>
    <x v="4"/>
    <n v="74.430000000000007"/>
    <n v="172"/>
    <n v="0"/>
    <x v="1"/>
    <x v="0"/>
    <n v="440"/>
    <n v="435"/>
    <n v="485"/>
    <n v="0.75537512089554804"/>
    <n v="-1"/>
    <n v="-1"/>
    <n v="-1"/>
    <n v="446"/>
    <n v="-1"/>
    <n v="-1"/>
    <n v="-1"/>
    <n v="1.4208000000000001"/>
    <n v="1.0448999999999999"/>
    <n v="1.2396"/>
    <n v="0.5262"/>
    <n v="1.2470000000000001"/>
    <n v="210000"/>
    <x v="1"/>
    <x v="0"/>
    <n v="453.33333333333331"/>
  </r>
  <r>
    <n v="872434"/>
    <x v="1"/>
    <d v="1991-02-24T00:00:00"/>
    <n v="59.33"/>
    <s v="state board"/>
    <n v="2008"/>
    <n v="72.77"/>
    <s v="state board"/>
    <n v="347"/>
    <x v="1"/>
    <x v="2"/>
    <x v="8"/>
    <n v="75.959999999999994"/>
    <n v="347"/>
    <n v="0"/>
    <x v="1"/>
    <x v="1"/>
    <n v="545"/>
    <n v="630"/>
    <n v="500"/>
    <n v="0.84224832225783597"/>
    <n v="465"/>
    <n v="-1"/>
    <n v="469"/>
    <n v="-1"/>
    <n v="-1"/>
    <n v="-1"/>
    <n v="-1"/>
    <n v="0.12820000000000001"/>
    <n v="4.5900000000000003E-2"/>
    <n v="1.8543000000000001"/>
    <n v="-0.1076"/>
    <n v="0.48049999999999998"/>
    <n v="120000"/>
    <x v="1"/>
    <x v="0"/>
    <n v="558.33333333333337"/>
  </r>
  <r>
    <n v="220642"/>
    <x v="1"/>
    <d v="1988-12-20T00:00:00"/>
    <n v="81.599999999999994"/>
    <s v="icse"/>
    <n v="2008"/>
    <n v="75.599999999999994"/>
    <s v="punjab state board of technical education &amp; industrial training"/>
    <n v="10950"/>
    <x v="0"/>
    <x v="0"/>
    <x v="6"/>
    <n v="82.1"/>
    <n v="10950"/>
    <n v="0"/>
    <x v="4"/>
    <x v="2"/>
    <n v="555"/>
    <n v="554"/>
    <n v="605"/>
    <n v="0.69447932770846299"/>
    <n v="-1"/>
    <n v="366"/>
    <n v="-1"/>
    <n v="-1"/>
    <n v="-1"/>
    <n v="-1"/>
    <n v="-1"/>
    <n v="-1.8083"/>
    <n v="-0.43530000000000002"/>
    <n v="0.67200000000000004"/>
    <n v="-1.3478000000000001"/>
    <n v="-0.9194"/>
    <n v="700000"/>
    <x v="2"/>
    <x v="0"/>
    <n v="571.33333333333337"/>
  </r>
  <r>
    <n v="879126"/>
    <x v="0"/>
    <d v="1989-08-22T00:00:00"/>
    <n v="85.06"/>
    <s v="maharashtra state board"/>
    <n v="2007"/>
    <n v="76.5"/>
    <s v="maharashtra state board"/>
    <n v="11973"/>
    <x v="0"/>
    <x v="1"/>
    <x v="37"/>
    <n v="83.5"/>
    <n v="11973"/>
    <n v="1"/>
    <x v="2"/>
    <x v="1"/>
    <n v="605"/>
    <n v="640"/>
    <n v="695"/>
    <n v="0.99139758374029097"/>
    <n v="435"/>
    <n v="516"/>
    <n v="-1"/>
    <n v="-1"/>
    <n v="-1"/>
    <n v="-1"/>
    <n v="-1"/>
    <n v="-1.5952999999999999"/>
    <n v="-1.1195999999999999"/>
    <n v="-1.0659000000000001"/>
    <n v="-1.2485999999999999"/>
    <n v="-0.28589999999999999"/>
    <n v="350000"/>
    <x v="0"/>
    <x v="0"/>
    <n v="646.66666666666663"/>
  </r>
  <r>
    <n v="1075753"/>
    <x v="0"/>
    <d v="1993-07-21T00:00:00"/>
    <n v="84"/>
    <s v="state board"/>
    <n v="2011"/>
    <n v="89.3"/>
    <s v="state board"/>
    <n v="14382"/>
    <x v="1"/>
    <x v="0"/>
    <x v="7"/>
    <n v="79"/>
    <n v="14382"/>
    <n v="1"/>
    <x v="6"/>
    <x v="5"/>
    <n v="500"/>
    <n v="375"/>
    <n v="520"/>
    <n v="0.35653648772447499"/>
    <n v="285"/>
    <n v="-1"/>
    <n v="346"/>
    <n v="-1"/>
    <n v="-1"/>
    <n v="-1"/>
    <n v="-1"/>
    <n v="1.4208000000000001"/>
    <n v="1.7109000000000001"/>
    <n v="1.2396"/>
    <n v="0.1459"/>
    <n v="0.67210000000000003"/>
    <n v="300000"/>
    <x v="0"/>
    <x v="0"/>
    <n v="465"/>
  </r>
  <r>
    <n v="339705"/>
    <x v="0"/>
    <d v="1990-12-04T00:00:00"/>
    <n v="59.6"/>
    <s v="uttar pradesh board"/>
    <n v="2008"/>
    <n v="67.599999999999994"/>
    <s v="uttar pradesh board"/>
    <n v="11368"/>
    <x v="1"/>
    <x v="0"/>
    <x v="5"/>
    <n v="74"/>
    <n v="11368"/>
    <n v="0"/>
    <x v="1"/>
    <x v="3"/>
    <n v="435"/>
    <n v="545"/>
    <n v="455"/>
    <n v="0.76567358123401097"/>
    <n v="485"/>
    <n v="-1"/>
    <n v="-1"/>
    <n v="-1"/>
    <n v="-1"/>
    <n v="-1"/>
    <n v="-1"/>
    <n v="0.2782"/>
    <n v="0.81279999999999997"/>
    <n v="0.52690000000000003"/>
    <n v="-0.34897"/>
    <n v="-0.60350000000000004"/>
    <n v="240000"/>
    <x v="1"/>
    <x v="0"/>
    <n v="478.33333333333331"/>
  </r>
  <r>
    <n v="1106060"/>
    <x v="0"/>
    <d v="1992-04-04T00:00:00"/>
    <n v="95"/>
    <s v="cbse"/>
    <n v="2010"/>
    <n v="89"/>
    <s v="cbse"/>
    <n v="10185"/>
    <x v="1"/>
    <x v="0"/>
    <x v="1"/>
    <n v="77"/>
    <n v="10185"/>
    <n v="0"/>
    <x v="8"/>
    <x v="1"/>
    <n v="595"/>
    <n v="545"/>
    <n v="690"/>
    <n v="0.999910407631314"/>
    <n v="615"/>
    <n v="-1"/>
    <n v="715"/>
    <n v="-1"/>
    <n v="-1"/>
    <n v="-1"/>
    <n v="-1"/>
    <n v="0.55910000000000004"/>
    <n v="1.2114"/>
    <n v="-0.6048"/>
    <n v="-0.4879"/>
    <n v="1.6302000000000001"/>
    <n v="310000"/>
    <x v="0"/>
    <x v="0"/>
    <n v="610"/>
  </r>
  <r>
    <n v="320536"/>
    <x v="1"/>
    <d v="1990-08-28T00:00:00"/>
    <n v="88.16"/>
    <s v="ssc"/>
    <n v="2008"/>
    <n v="92.5"/>
    <s v="andhra pradesh"/>
    <n v="5015"/>
    <x v="1"/>
    <x v="0"/>
    <x v="7"/>
    <n v="61.2"/>
    <n v="5015"/>
    <n v="0"/>
    <x v="7"/>
    <x v="3"/>
    <n v="495"/>
    <n v="575"/>
    <n v="625"/>
    <n v="0.98374996654107005"/>
    <n v="635"/>
    <n v="-1"/>
    <n v="-1"/>
    <n v="-1"/>
    <n v="-1"/>
    <n v="-1"/>
    <n v="-1"/>
    <n v="1.4374"/>
    <n v="1.9048"/>
    <n v="0.96230000000000004"/>
    <n v="0.44419999999999998"/>
    <n v="0.50239999999999996"/>
    <n v="490000"/>
    <x v="0"/>
    <x v="0"/>
    <n v="565"/>
  </r>
  <r>
    <n v="1031152"/>
    <x v="1"/>
    <d v="1992-04-30T00:00:00"/>
    <n v="78.599999999999994"/>
    <s v="state board"/>
    <n v="2010"/>
    <n v="79"/>
    <s v="state board"/>
    <n v="8808"/>
    <x v="1"/>
    <x v="0"/>
    <x v="6"/>
    <n v="74"/>
    <n v="8808"/>
    <n v="0"/>
    <x v="3"/>
    <x v="1"/>
    <n v="675"/>
    <n v="565"/>
    <n v="405"/>
    <n v="0.86873658548521804"/>
    <n v="335"/>
    <n v="-1"/>
    <n v="376"/>
    <n v="-1"/>
    <n v="-1"/>
    <n v="420"/>
    <n v="-1"/>
    <n v="0.84630000000000005"/>
    <n v="1.0448999999999999"/>
    <n v="0.77849999999999997"/>
    <n v="-2.6429999999999998"/>
    <n v="0.28889999999999999"/>
    <n v="330000"/>
    <x v="0"/>
    <x v="0"/>
    <n v="548.33333333333337"/>
  </r>
  <r>
    <n v="230113"/>
    <x v="1"/>
    <d v="1989-01-19T00:00:00"/>
    <n v="88"/>
    <s v="cbse"/>
    <n v="2006"/>
    <n v="81.400000000000006"/>
    <s v="cbse"/>
    <n v="1390"/>
    <x v="1"/>
    <x v="0"/>
    <x v="7"/>
    <n v="75.569999999999993"/>
    <n v="1390"/>
    <n v="0"/>
    <x v="1"/>
    <x v="2"/>
    <n v="705"/>
    <n v="625"/>
    <n v="625"/>
    <n v="0.99742783322801698"/>
    <n v="705"/>
    <n v="-1"/>
    <n v="-1"/>
    <n v="-1"/>
    <n v="-1"/>
    <n v="-1"/>
    <n v="-1"/>
    <n v="0.51"/>
    <n v="1.2807999999999999"/>
    <n v="9.1399999999999995E-2"/>
    <n v="-0.76029999999999998"/>
    <n v="0.50239999999999996"/>
    <n v="650000"/>
    <x v="2"/>
    <x v="0"/>
    <n v="651.66666666666663"/>
  </r>
  <r>
    <n v="53132"/>
    <x v="1"/>
    <d v="1988-09-17T00:00:00"/>
    <n v="88.4"/>
    <s v="cbse"/>
    <n v="2006"/>
    <n v="82"/>
    <s v="cbse"/>
    <n v="4056"/>
    <x v="1"/>
    <x v="0"/>
    <x v="5"/>
    <n v="55.6"/>
    <n v="4056"/>
    <n v="1"/>
    <x v="2"/>
    <x v="4"/>
    <n v="615"/>
    <n v="525"/>
    <n v="544"/>
    <n v="0.84312372666574198"/>
    <n v="515"/>
    <n v="-1"/>
    <n v="-1"/>
    <n v="-1"/>
    <n v="-1"/>
    <n v="-1"/>
    <n v="-1"/>
    <n v="-1.4992000000000001"/>
    <n v="0.96879999999999999"/>
    <n v="-0.63429999999999997"/>
    <n v="-0.29020000000000001"/>
    <n v="-1.7093"/>
    <n v="755000"/>
    <x v="2"/>
    <x v="0"/>
    <n v="561.33333333333337"/>
  </r>
  <r>
    <n v="243949"/>
    <x v="1"/>
    <d v="1990-04-15T00:00:00"/>
    <n v="74"/>
    <n v="0"/>
    <n v="2008"/>
    <n v="63"/>
    <n v="0"/>
    <n v="2656"/>
    <x v="1"/>
    <x v="0"/>
    <x v="6"/>
    <n v="65"/>
    <n v="2656"/>
    <n v="0"/>
    <x v="8"/>
    <x v="2"/>
    <n v="375"/>
    <n v="445"/>
    <n v="445"/>
    <n v="2.3312168242986299E-2"/>
    <n v="-1"/>
    <n v="166"/>
    <n v="-1"/>
    <n v="-1"/>
    <n v="-1"/>
    <n v="260"/>
    <n v="-1"/>
    <n v="0.51"/>
    <n v="-0.74729999999999996"/>
    <n v="0.67200000000000004"/>
    <n v="-0.76029999999999998"/>
    <n v="2.8400000000000002E-2"/>
    <n v="600000"/>
    <x v="0"/>
    <x v="0"/>
    <n v="421.66666666666669"/>
  </r>
  <r>
    <n v="281195"/>
    <x v="1"/>
    <d v="1989-07-08T00:00:00"/>
    <n v="80.8"/>
    <s v="cbse"/>
    <n v="2007"/>
    <n v="66.2"/>
    <s v="cbse"/>
    <n v="3144"/>
    <x v="1"/>
    <x v="0"/>
    <x v="6"/>
    <n v="87.5"/>
    <n v="3144"/>
    <n v="1"/>
    <x v="3"/>
    <x v="2"/>
    <n v="535"/>
    <n v="515"/>
    <n v="475"/>
    <n v="0.22948175491175499"/>
    <n v="425"/>
    <n v="266"/>
    <n v="-1"/>
    <n v="-1"/>
    <n v="-1"/>
    <n v="366"/>
    <n v="-1"/>
    <n v="0.35549999999999998"/>
    <n v="0.3448"/>
    <n v="0.67200000000000004"/>
    <n v="-1.1128"/>
    <n v="-0.1295"/>
    <n v="250000"/>
    <x v="1"/>
    <x v="0"/>
    <n v="508.33333333333331"/>
  </r>
  <r>
    <n v="1122979"/>
    <x v="1"/>
    <d v="1991-02-07T00:00:00"/>
    <n v="68"/>
    <s v="cbse"/>
    <n v="2009"/>
    <n v="78"/>
    <s v="cbse"/>
    <n v="5400"/>
    <x v="1"/>
    <x v="0"/>
    <x v="5"/>
    <n v="63.2"/>
    <n v="5400"/>
    <n v="0"/>
    <x v="13"/>
    <x v="0"/>
    <n v="500"/>
    <n v="555"/>
    <n v="665"/>
    <n v="0.97879929264142795"/>
    <n v="615"/>
    <n v="-1"/>
    <n v="561"/>
    <n v="-1"/>
    <n v="-1"/>
    <n v="-1"/>
    <n v="-1"/>
    <n v="-0.30270000000000002"/>
    <n v="-1.9520999999999999"/>
    <n v="-0.6048"/>
    <n v="0.65300000000000002"/>
    <n v="-9.4299999999999995E-2"/>
    <n v="335000"/>
    <x v="0"/>
    <x v="0"/>
    <n v="573.33333333333337"/>
  </r>
  <r>
    <n v="861954"/>
    <x v="1"/>
    <d v="1992-01-17T00:00:00"/>
    <n v="82"/>
    <s v="state board"/>
    <n v="2007"/>
    <n v="62"/>
    <s v="cbse"/>
    <n v="11613"/>
    <x v="1"/>
    <x v="0"/>
    <x v="7"/>
    <n v="62"/>
    <n v="11613"/>
    <n v="0"/>
    <x v="2"/>
    <x v="0"/>
    <n v="640"/>
    <n v="535"/>
    <n v="590"/>
    <n v="0.95389977507992596"/>
    <n v="475"/>
    <n v="-1"/>
    <n v="530"/>
    <n v="-1"/>
    <n v="-1"/>
    <n v="-1"/>
    <n v="-1"/>
    <n v="1.2771999999999999"/>
    <n v="0.5454"/>
    <n v="1.8543000000000001"/>
    <n v="-0.995"/>
    <n v="9.7299999999999998E-2"/>
    <n v="350000"/>
    <x v="0"/>
    <x v="0"/>
    <n v="588.33333333333337"/>
  </r>
  <r>
    <n v="455164"/>
    <x v="0"/>
    <d v="1990-07-22T00:00:00"/>
    <n v="70"/>
    <s v="cbse"/>
    <n v="2007"/>
    <n v="65"/>
    <s v="cbse"/>
    <n v="272"/>
    <x v="1"/>
    <x v="0"/>
    <x v="7"/>
    <n v="74"/>
    <n v="272"/>
    <n v="0"/>
    <x v="4"/>
    <x v="3"/>
    <n v="485"/>
    <n v="485"/>
    <n v="445"/>
    <n v="0.60005718233834104"/>
    <n v="435"/>
    <n v="-1"/>
    <n v="-1"/>
    <n v="-1"/>
    <n v="-1"/>
    <n v="-1"/>
    <n v="-1"/>
    <n v="0.97370000000000001"/>
    <n v="1.1248"/>
    <n v="-1.2148000000000001"/>
    <n v="-1.4066000000000001"/>
    <n v="-1.0773999999999999"/>
    <n v="200000"/>
    <x v="1"/>
    <x v="0"/>
    <n v="471.66666666666669"/>
  </r>
  <r>
    <n v="845625"/>
    <x v="0"/>
    <d v="1992-03-13T00:00:00"/>
    <n v="85.6"/>
    <s v="cbse"/>
    <n v="2010"/>
    <n v="69.599999999999994"/>
    <s v="cbse"/>
    <n v="14351"/>
    <x v="1"/>
    <x v="0"/>
    <x v="5"/>
    <n v="76.599999999999994"/>
    <n v="14351"/>
    <n v="0"/>
    <x v="4"/>
    <x v="1"/>
    <n v="535"/>
    <n v="535"/>
    <n v="400"/>
    <n v="0.74475835400893897"/>
    <n v="-1"/>
    <n v="-1"/>
    <n v="438"/>
    <n v="-1"/>
    <n v="-1"/>
    <n v="-1"/>
    <n v="-1"/>
    <n v="-1.1644000000000001"/>
    <n v="-0.28710000000000002"/>
    <n v="-1.6807000000000001"/>
    <n v="0.39950000000000002"/>
    <n v="-1.6273"/>
    <n v="150000"/>
    <x v="1"/>
    <x v="0"/>
    <n v="490"/>
  </r>
  <r>
    <n v="51397"/>
    <x v="0"/>
    <d v="1988-04-27T00:00:00"/>
    <n v="91"/>
    <s v="sslc,karnataka"/>
    <n v="2006"/>
    <n v="85"/>
    <s v="pre-university"/>
    <n v="182"/>
    <x v="1"/>
    <x v="0"/>
    <x v="6"/>
    <n v="74"/>
    <n v="182"/>
    <n v="1"/>
    <x v="9"/>
    <x v="4"/>
    <n v="465"/>
    <n v="495"/>
    <n v="485"/>
    <n v="0.37605958665154499"/>
    <n v="385"/>
    <n v="300"/>
    <n v="-1"/>
    <n v="-1"/>
    <n v="-1"/>
    <n v="-1"/>
    <n v="-1"/>
    <n v="-0.26279999999999998"/>
    <n v="0.50080000000000002"/>
    <n v="-0.1988"/>
    <n v="-1.4653"/>
    <n v="2.8400000000000002E-2"/>
    <n v="680000"/>
    <x v="2"/>
    <x v="0"/>
    <n v="481.66666666666669"/>
  </r>
  <r>
    <n v="552939"/>
    <x v="1"/>
    <d v="1991-04-13T00:00:00"/>
    <n v="56.2"/>
    <s v="cbse"/>
    <n v="2008"/>
    <n v="70"/>
    <s v="cbse"/>
    <n v="13"/>
    <x v="0"/>
    <x v="0"/>
    <x v="12"/>
    <n v="73.25"/>
    <n v="13"/>
    <n v="1"/>
    <x v="0"/>
    <x v="3"/>
    <n v="500"/>
    <n v="440"/>
    <n v="455"/>
    <n v="0.69447932770846299"/>
    <n v="-1"/>
    <n v="366"/>
    <n v="-1"/>
    <n v="-1"/>
    <n v="-1"/>
    <n v="-1"/>
    <n v="-1"/>
    <n v="0.99"/>
    <n v="-0.78659999999999997"/>
    <n v="0.16370000000000001"/>
    <n v="1.0333000000000001"/>
    <n v="0.28889999999999999"/>
    <n v="200000"/>
    <x v="1"/>
    <x v="0"/>
    <n v="465"/>
  </r>
  <r>
    <n v="922603"/>
    <x v="1"/>
    <d v="1992-05-13T00:00:00"/>
    <n v="74"/>
    <s v="state board"/>
    <n v="2009"/>
    <n v="72"/>
    <s v="state board"/>
    <n v="272"/>
    <x v="1"/>
    <x v="0"/>
    <x v="6"/>
    <n v="62.1"/>
    <n v="272"/>
    <n v="0"/>
    <x v="4"/>
    <x v="1"/>
    <n v="590"/>
    <n v="670"/>
    <n v="500"/>
    <n v="0.78330353667029795"/>
    <n v="475"/>
    <n v="388"/>
    <n v="-1"/>
    <n v="-1"/>
    <n v="-1"/>
    <n v="-1"/>
    <n v="-1"/>
    <n v="-0.44629999999999997"/>
    <n v="4.5900000000000003E-2"/>
    <n v="0.93220000000000003"/>
    <n v="-1.8824000000000001"/>
    <n v="0.48049999999999998"/>
    <n v="320000"/>
    <x v="0"/>
    <x v="0"/>
    <n v="586.66666666666663"/>
  </r>
  <r>
    <n v="1229814"/>
    <x v="0"/>
    <d v="1992-01-07T00:00:00"/>
    <n v="95"/>
    <s v="state board"/>
    <n v="2009"/>
    <n v="85"/>
    <s v="state board"/>
    <n v="276"/>
    <x v="1"/>
    <x v="0"/>
    <x v="12"/>
    <n v="67"/>
    <n v="276"/>
    <n v="1"/>
    <x v="9"/>
    <x v="0"/>
    <n v="535"/>
    <n v="510"/>
    <n v="485"/>
    <n v="0.193768441980019"/>
    <n v="375"/>
    <n v="-1"/>
    <n v="-1"/>
    <n v="-1"/>
    <n v="324"/>
    <n v="-1"/>
    <n v="-1"/>
    <n v="0.84630000000000005"/>
    <n v="0.71189999999999998"/>
    <n v="0.01"/>
    <n v="-2.2627000000000002"/>
    <n v="1.0553999999999999"/>
    <n v="315000"/>
    <x v="0"/>
    <x v="0"/>
    <n v="510"/>
  </r>
  <r>
    <n v="988541"/>
    <x v="0"/>
    <d v="1992-04-07T00:00:00"/>
    <n v="84.4"/>
    <s v="icse"/>
    <n v="2010"/>
    <n v="74.599999999999994"/>
    <s v="icse"/>
    <n v="903"/>
    <x v="1"/>
    <x v="0"/>
    <x v="5"/>
    <n v="77.260000000000005"/>
    <n v="903"/>
    <n v="0"/>
    <x v="1"/>
    <x v="1"/>
    <n v="385"/>
    <n v="510"/>
    <n v="310"/>
    <n v="0.276047228046856"/>
    <n v="345"/>
    <n v="-1"/>
    <n v="-1"/>
    <n v="-1"/>
    <n v="-1"/>
    <n v="-1"/>
    <n v="-1"/>
    <n v="0.27179999999999999"/>
    <n v="-0.28710000000000002"/>
    <n v="-1.6807000000000001"/>
    <n v="-0.2344"/>
    <n v="-0.47760000000000002"/>
    <n v="275000"/>
    <x v="1"/>
    <x v="0"/>
    <n v="401.66666666666669"/>
  </r>
  <r>
    <n v="271119"/>
    <x v="1"/>
    <d v="1989-12-01T00:00:00"/>
    <n v="82.33"/>
    <n v="0"/>
    <n v="2008"/>
    <n v="76.89"/>
    <n v="0"/>
    <n v="1329"/>
    <x v="1"/>
    <x v="0"/>
    <x v="5"/>
    <n v="55.89"/>
    <n v="1329"/>
    <n v="1"/>
    <x v="2"/>
    <x v="2"/>
    <n v="515"/>
    <n v="615"/>
    <n v="695"/>
    <n v="0.91686996110361896"/>
    <n v="555"/>
    <n v="-1"/>
    <n v="-1"/>
    <n v="-1"/>
    <n v="-1"/>
    <n v="-1"/>
    <n v="-1"/>
    <n v="-0.4173"/>
    <n v="0.65680000000000005"/>
    <n v="-5.3699999999999998E-2"/>
    <n v="-0.99529999999999996"/>
    <n v="-1.8673"/>
    <n v="470000"/>
    <x v="0"/>
    <x v="0"/>
    <n v="608.33333333333337"/>
  </r>
  <r>
    <n v="800223"/>
    <x v="1"/>
    <d v="1992-04-17T00:00:00"/>
    <n v="58.17"/>
    <s v="rajasthan board"/>
    <n v="2009"/>
    <n v="64.31"/>
    <s v="rajasthan board"/>
    <n v="12515"/>
    <x v="1"/>
    <x v="0"/>
    <x v="1"/>
    <n v="65.33"/>
    <n v="12515"/>
    <n v="1"/>
    <x v="12"/>
    <x v="1"/>
    <n v="485"/>
    <n v="315"/>
    <n v="545"/>
    <n v="0.14478988948246199"/>
    <n v="445"/>
    <n v="-1"/>
    <n v="284"/>
    <n v="-1"/>
    <n v="-1"/>
    <n v="-1"/>
    <n v="-1"/>
    <n v="0.27179999999999999"/>
    <n v="0.21240000000000001"/>
    <n v="-0.14369999999999999"/>
    <n v="0.2727"/>
    <n v="-0.86080000000000001"/>
    <n v="330000"/>
    <x v="0"/>
    <x v="0"/>
    <n v="448.33333333333331"/>
  </r>
  <r>
    <n v="1281760"/>
    <x v="1"/>
    <d v="1992-09-10T00:00:00"/>
    <n v="77"/>
    <s v="icse"/>
    <n v="2009"/>
    <n v="70"/>
    <s v="icse"/>
    <n v="3579"/>
    <x v="1"/>
    <x v="0"/>
    <x v="6"/>
    <n v="66.72"/>
    <n v="3579"/>
    <n v="0"/>
    <x v="1"/>
    <x v="1"/>
    <n v="525"/>
    <n v="590"/>
    <n v="635"/>
    <n v="0.11213943820740301"/>
    <n v="-1"/>
    <n v="228"/>
    <n v="-1"/>
    <n v="-1"/>
    <n v="-1"/>
    <n v="388"/>
    <n v="-1"/>
    <n v="-1.54E-2"/>
    <n v="-0.28710000000000002"/>
    <n v="-1.5269999999999999"/>
    <n v="-0.4879"/>
    <n v="-2.2021000000000002"/>
    <n v="250000"/>
    <x v="1"/>
    <x v="0"/>
    <n v="583.33333333333337"/>
  </r>
  <r>
    <n v="656694"/>
    <x v="0"/>
    <d v="1991-05-19T00:00:00"/>
    <n v="84.4"/>
    <s v="cbse"/>
    <n v="2008"/>
    <n v="79.400000000000006"/>
    <s v="cbse"/>
    <n v="5818"/>
    <x v="1"/>
    <x v="0"/>
    <x v="2"/>
    <n v="80"/>
    <n v="5818"/>
    <n v="0"/>
    <x v="10"/>
    <x v="0"/>
    <n v="520"/>
    <n v="555"/>
    <n v="560"/>
    <n v="0.37605958665154499"/>
    <n v="-1"/>
    <n v="300"/>
    <n v="-1"/>
    <n v="-1"/>
    <n v="-1"/>
    <n v="340"/>
    <n v="-1"/>
    <n v="1.4208000000000001"/>
    <n v="0.37890000000000001"/>
    <n v="1.0859000000000001"/>
    <n v="-0.61470000000000002"/>
    <n v="0.86370000000000002"/>
    <n v="400000"/>
    <x v="0"/>
    <x v="0"/>
    <n v="545"/>
  </r>
  <r>
    <n v="1117619"/>
    <x v="1"/>
    <d v="1992-07-29T00:00:00"/>
    <n v="70.2"/>
    <s v="state board"/>
    <n v="2009"/>
    <n v="67.400000000000006"/>
    <s v="state board"/>
    <n v="14662"/>
    <x v="1"/>
    <x v="0"/>
    <x v="5"/>
    <n v="66"/>
    <n v="14662"/>
    <n v="0"/>
    <x v="11"/>
    <x v="0"/>
    <n v="420"/>
    <n v="455"/>
    <n v="440"/>
    <n v="0.16563309151247599"/>
    <n v="305"/>
    <n v="-1"/>
    <n v="-1"/>
    <n v="-1"/>
    <n v="-1"/>
    <n v="-1"/>
    <n v="-1"/>
    <n v="0.55910000000000004"/>
    <n v="0.71189999999999998"/>
    <n v="0.31740000000000002"/>
    <n v="0.39950000000000002"/>
    <n v="1.0553999999999999"/>
    <n v="120000"/>
    <x v="1"/>
    <x v="0"/>
    <n v="438.33333333333331"/>
  </r>
  <r>
    <n v="781902"/>
    <x v="1"/>
    <d v="1991-04-03T00:00:00"/>
    <n v="71.760000000000005"/>
    <s v="state board"/>
    <n v="2008"/>
    <n v="61.5"/>
    <s v="state board"/>
    <n v="11013"/>
    <x v="1"/>
    <x v="0"/>
    <x v="11"/>
    <n v="70.09"/>
    <n v="11013"/>
    <n v="0"/>
    <x v="10"/>
    <x v="0"/>
    <n v="430"/>
    <n v="365"/>
    <n v="355"/>
    <n v="0.41433742642275101"/>
    <n v="-1"/>
    <n v="-1"/>
    <n v="-1"/>
    <n v="366"/>
    <n v="-1"/>
    <n v="-1"/>
    <n v="-1"/>
    <n v="-0.30270000000000002"/>
    <n v="0.87839999999999996"/>
    <n v="0.62480000000000002"/>
    <n v="1.1600999999999999"/>
    <n v="1.0553999999999999"/>
    <n v="130000"/>
    <x v="1"/>
    <x v="0"/>
    <n v="383.33333333333331"/>
  </r>
  <r>
    <n v="861979"/>
    <x v="1"/>
    <d v="1990-07-02T00:00:00"/>
    <n v="72"/>
    <s v="cbse"/>
    <n v="2009"/>
    <n v="55"/>
    <s v="cbse"/>
    <n v="9737"/>
    <x v="1"/>
    <x v="0"/>
    <x v="4"/>
    <n v="61"/>
    <n v="9737"/>
    <n v="0"/>
    <x v="1"/>
    <x v="0"/>
    <n v="555"/>
    <n v="555"/>
    <n v="385"/>
    <n v="0.328746378624932"/>
    <n v="-1"/>
    <n v="-1"/>
    <n v="-1"/>
    <n v="346"/>
    <n v="-1"/>
    <n v="-1"/>
    <n v="-1"/>
    <n v="-0.44629999999999997"/>
    <n v="-0.1206"/>
    <n v="-1.0659000000000001"/>
    <n v="-0.1076"/>
    <n v="-9.4299999999999995E-2"/>
    <n v="240000"/>
    <x v="1"/>
    <x v="0"/>
    <n v="498.33333333333331"/>
  </r>
  <r>
    <n v="325403"/>
    <x v="0"/>
    <d v="1991-05-01T00:00:00"/>
    <n v="76.930000000000007"/>
    <n v="0"/>
    <n v="2008"/>
    <n v="79.5"/>
    <n v="0"/>
    <n v="7172"/>
    <x v="1"/>
    <x v="0"/>
    <x v="7"/>
    <n v="63.25"/>
    <n v="7172"/>
    <n v="0"/>
    <x v="2"/>
    <x v="3"/>
    <n v="394"/>
    <n v="475"/>
    <n v="515"/>
    <n v="0.76567358123401097"/>
    <n v="485"/>
    <n v="-1"/>
    <n v="-1"/>
    <n v="-1"/>
    <n v="-1"/>
    <n v="-1"/>
    <n v="-1"/>
    <n v="0.2009"/>
    <n v="0.96879999999999999"/>
    <n v="-1.7954000000000001"/>
    <n v="-0.4078"/>
    <n v="0.54190000000000005"/>
    <n v="100000"/>
    <x v="1"/>
    <x v="0"/>
    <n v="461.33333333333331"/>
  </r>
  <r>
    <n v="240137"/>
    <x v="1"/>
    <d v="1989-01-05T00:00:00"/>
    <n v="80.400000000000006"/>
    <s v="cbse"/>
    <n v="2006"/>
    <n v="80"/>
    <s v="cbse"/>
    <n v="64"/>
    <x v="1"/>
    <x v="0"/>
    <x v="21"/>
    <n v="66.739999999999995"/>
    <n v="64"/>
    <n v="0"/>
    <x v="1"/>
    <x v="2"/>
    <n v="535"/>
    <n v="615"/>
    <n v="625"/>
    <n v="0.82466640067133201"/>
    <n v="355"/>
    <n v="400"/>
    <n v="-1"/>
    <n v="-1"/>
    <n v="-1"/>
    <n v="-1"/>
    <n v="-1"/>
    <n v="-1.0355000000000001"/>
    <n v="-0.43530000000000002"/>
    <n v="-2.6661999999999999"/>
    <n v="-0.76029999999999998"/>
    <n v="0.34439999999999998"/>
    <n v="650000"/>
    <x v="2"/>
    <x v="0"/>
    <n v="591.66666666666663"/>
  </r>
  <r>
    <n v="1019771"/>
    <x v="1"/>
    <d v="1990-10-09T00:00:00"/>
    <n v="78.400000000000006"/>
    <s v="cbse"/>
    <n v="2010"/>
    <n v="50.2"/>
    <s v="nios"/>
    <n v="3791"/>
    <x v="1"/>
    <x v="0"/>
    <x v="10"/>
    <n v="64.8"/>
    <n v="3791"/>
    <n v="0"/>
    <x v="9"/>
    <x v="1"/>
    <n v="455"/>
    <n v="435"/>
    <n v="475"/>
    <n v="0.55738950564608802"/>
    <n v="-1"/>
    <n v="292"/>
    <n v="-1"/>
    <n v="-1"/>
    <n v="420"/>
    <n v="-1"/>
    <n v="-1"/>
    <n v="1.8516999999999999"/>
    <n v="4.5900000000000003E-2"/>
    <n v="-0.75849999999999995"/>
    <n v="-2.1360000000000001"/>
    <n v="-0.47760000000000002"/>
    <n v="240000"/>
    <x v="1"/>
    <x v="0"/>
    <n v="455"/>
  </r>
  <r>
    <n v="955531"/>
    <x v="0"/>
    <d v="1992-10-02T00:00:00"/>
    <n v="75"/>
    <s v="cbse"/>
    <n v="2010"/>
    <n v="71.599999999999994"/>
    <s v="cbse"/>
    <n v="17244"/>
    <x v="1"/>
    <x v="0"/>
    <x v="6"/>
    <n v="75.040000000000006"/>
    <n v="17244"/>
    <n v="0"/>
    <x v="1"/>
    <x v="1"/>
    <n v="465"/>
    <n v="535"/>
    <n v="555"/>
    <n v="0.64938971484669095"/>
    <n v="345"/>
    <n v="356"/>
    <n v="-1"/>
    <n v="-1"/>
    <n v="-1"/>
    <n v="473"/>
    <n v="-1"/>
    <n v="-0.30270000000000002"/>
    <n v="-0.62009999999999998"/>
    <n v="-3.5249999999999999"/>
    <n v="-0.2344"/>
    <n v="-1.4356"/>
    <n v="300000"/>
    <x v="0"/>
    <x v="0"/>
    <n v="518.33333333333337"/>
  </r>
  <r>
    <n v="1203490"/>
    <x v="1"/>
    <d v="1992-07-10T00:00:00"/>
    <n v="59"/>
    <s v="cbse"/>
    <n v="2010"/>
    <n v="55"/>
    <s v="cbse"/>
    <n v="12600"/>
    <x v="1"/>
    <x v="0"/>
    <x v="4"/>
    <n v="66"/>
    <n v="12600"/>
    <n v="0"/>
    <x v="14"/>
    <x v="5"/>
    <n v="325"/>
    <n v="410"/>
    <n v="370"/>
    <n v="0.328746378624932"/>
    <n v="-1"/>
    <n v="-1"/>
    <n v="-1"/>
    <n v="346"/>
    <n v="-1"/>
    <n v="-1"/>
    <n v="-1"/>
    <n v="-3.1751999999999998"/>
    <n v="-0.1206"/>
    <n v="0.47110000000000002"/>
    <n v="1.6672"/>
    <n v="0.48049999999999998"/>
    <n v="95000"/>
    <x v="1"/>
    <x v="0"/>
    <n v="368.33333333333331"/>
  </r>
  <r>
    <n v="344262"/>
    <x v="1"/>
    <d v="1990-05-25T00:00:00"/>
    <n v="79"/>
    <s v="cbse"/>
    <n v="2007"/>
    <n v="72"/>
    <s v="cbse"/>
    <n v="48"/>
    <x v="0"/>
    <x v="0"/>
    <x v="6"/>
    <n v="78.959999999999994"/>
    <n v="48"/>
    <n v="1"/>
    <x v="0"/>
    <x v="3"/>
    <n v="565"/>
    <n v="475"/>
    <n v="615"/>
    <n v="0.22948175491175499"/>
    <n v="485"/>
    <n v="266"/>
    <n v="-1"/>
    <n v="-1"/>
    <n v="-1"/>
    <n v="-1"/>
    <n v="-1"/>
    <n v="1.4374"/>
    <n v="1.9048"/>
    <n v="1.2524999999999999"/>
    <n v="-0.26086999999999999"/>
    <n v="0.81830000000000003"/>
    <n v="240000"/>
    <x v="1"/>
    <x v="0"/>
    <n v="551.66666666666663"/>
  </r>
  <r>
    <n v="619705"/>
    <x v="1"/>
    <d v="1991-10-20T00:00:00"/>
    <n v="97.76"/>
    <s v="state board"/>
    <n v="2009"/>
    <n v="96.33"/>
    <s v="state board"/>
    <n v="275"/>
    <x v="1"/>
    <x v="0"/>
    <x v="6"/>
    <n v="96.9"/>
    <n v="275"/>
    <n v="1"/>
    <x v="9"/>
    <x v="0"/>
    <n v="650"/>
    <n v="655"/>
    <n v="720"/>
    <n v="0.985461394326131"/>
    <n v="-1"/>
    <n v="500"/>
    <n v="-1"/>
    <n v="-1"/>
    <n v="-1"/>
    <n v="393"/>
    <n v="-1"/>
    <n v="1.5644"/>
    <n v="0.71189999999999998"/>
    <n v="0.47110000000000002"/>
    <n v="-0.36120000000000002"/>
    <n v="0.28889999999999999"/>
    <n v="800000"/>
    <x v="2"/>
    <x v="0"/>
    <n v="675"/>
  </r>
  <r>
    <n v="885459"/>
    <x v="1"/>
    <d v="1992-08-27T00:00:00"/>
    <n v="93.07"/>
    <s v="state board"/>
    <n v="2010"/>
    <n v="90"/>
    <s v="state board"/>
    <n v="17146"/>
    <x v="1"/>
    <x v="0"/>
    <x v="4"/>
    <n v="66"/>
    <n v="17146"/>
    <n v="0"/>
    <x v="2"/>
    <x v="1"/>
    <n v="485"/>
    <n v="450"/>
    <n v="455"/>
    <n v="0.59828069148683005"/>
    <n v="-1"/>
    <n v="-1"/>
    <n v="-1"/>
    <n v="407"/>
    <n v="-1"/>
    <n v="-1"/>
    <n v="-1"/>
    <n v="-0.30270000000000002"/>
    <n v="-1.4525999999999999"/>
    <n v="-0.2974"/>
    <n v="1.2868999999999999"/>
    <n v="-1.4356"/>
    <n v="145000"/>
    <x v="1"/>
    <x v="0"/>
    <n v="463.33333333333331"/>
  </r>
  <r>
    <n v="327983"/>
    <x v="0"/>
    <d v="1990-09-01T00:00:00"/>
    <n v="87"/>
    <s v="karnataka secondory education board"/>
    <n v="2008"/>
    <n v="75"/>
    <s v="karnataka pu board"/>
    <n v="4287"/>
    <x v="1"/>
    <x v="0"/>
    <x v="5"/>
    <n v="65"/>
    <n v="4287"/>
    <n v="0"/>
    <x v="9"/>
    <x v="3"/>
    <n v="435"/>
    <n v="565"/>
    <n v="575"/>
    <n v="0.76567358123401097"/>
    <n v="485"/>
    <n v="-1"/>
    <n v="-1"/>
    <n v="-1"/>
    <n v="-1"/>
    <n v="-1"/>
    <n v="-1"/>
    <n v="-0.72640000000000005"/>
    <n v="-0.43530000000000002"/>
    <n v="-1.2511000000000001"/>
    <n v="1.5899299999999901"/>
    <n v="-0.9194"/>
    <n v="420000"/>
    <x v="0"/>
    <x v="0"/>
    <n v="525"/>
  </r>
  <r>
    <n v="123182"/>
    <x v="0"/>
    <d v="1989-07-16T00:00:00"/>
    <n v="78"/>
    <s v="cbse"/>
    <n v="2007"/>
    <n v="66.67"/>
    <s v="cbse"/>
    <n v="15644"/>
    <x v="1"/>
    <x v="2"/>
    <x v="8"/>
    <n v="64.67"/>
    <n v="15644"/>
    <n v="1"/>
    <x v="12"/>
    <x v="0"/>
    <n v="365"/>
    <n v="464"/>
    <n v="375"/>
    <n v="0.23780283983757"/>
    <n v="425"/>
    <n v="-1"/>
    <n v="315"/>
    <n v="-1"/>
    <n v="-1"/>
    <n v="-1"/>
    <n v="-1"/>
    <n v="-1.1644000000000001"/>
    <n v="-0.1206"/>
    <n v="-0.2974"/>
    <n v="-1.2485999999999999"/>
    <n v="0.86370000000000002"/>
    <n v="160000"/>
    <x v="1"/>
    <x v="0"/>
    <n v="401.33333333333331"/>
  </r>
  <r>
    <n v="230511"/>
    <x v="1"/>
    <d v="1985-04-14T00:00:00"/>
    <n v="75.099999999999994"/>
    <s v="up board"/>
    <n v="2003"/>
    <n v="63.9"/>
    <s v="up board"/>
    <n v="64"/>
    <x v="1"/>
    <x v="0"/>
    <x v="7"/>
    <n v="60.65"/>
    <n v="64"/>
    <n v="0"/>
    <x v="1"/>
    <x v="2"/>
    <n v="475"/>
    <n v="455"/>
    <n v="525"/>
    <n v="0.34231489991181502"/>
    <n v="365"/>
    <n v="-1"/>
    <n v="-1"/>
    <n v="-1"/>
    <n v="-1"/>
    <n v="-1"/>
    <n v="-1"/>
    <n v="-0.45950000000000002"/>
    <n v="3.2800000000000003E-2"/>
    <n v="-1.7082999999999999"/>
    <n v="0.27589999999999998"/>
    <n v="0.76570000000000005"/>
    <n v="240000"/>
    <x v="1"/>
    <x v="0"/>
    <n v="485"/>
  </r>
  <r>
    <n v="1281171"/>
    <x v="0"/>
    <d v="1992-08-19T00:00:00"/>
    <n v="80"/>
    <s v="cbse"/>
    <n v="2010"/>
    <n v="78"/>
    <s v="cbse"/>
    <n v="50"/>
    <x v="1"/>
    <x v="0"/>
    <x v="1"/>
    <n v="80.349999999999994"/>
    <n v="50"/>
    <n v="0"/>
    <x v="8"/>
    <x v="1"/>
    <n v="500"/>
    <n v="505"/>
    <n v="565"/>
    <n v="0.62264291584993803"/>
    <n v="495"/>
    <n v="-1"/>
    <n v="407"/>
    <n v="-1"/>
    <n v="-1"/>
    <n v="-1"/>
    <n v="-1"/>
    <n v="0.12820000000000001"/>
    <n v="0.71189999999999998"/>
    <n v="0.47110000000000002"/>
    <n v="-1.3753"/>
    <n v="-0.28589999999999999"/>
    <n v="300000"/>
    <x v="0"/>
    <x v="0"/>
    <n v="523.33333333333337"/>
  </r>
  <r>
    <n v="104314"/>
    <x v="0"/>
    <d v="1988-12-01T00:00:00"/>
    <n v="77.7"/>
    <s v="matriculation"/>
    <n v="2006"/>
    <n v="85.3"/>
    <s v="stateboard"/>
    <n v="449"/>
    <x v="1"/>
    <x v="0"/>
    <x v="5"/>
    <n v="83.9"/>
    <n v="449"/>
    <n v="1"/>
    <x v="3"/>
    <x v="4"/>
    <n v="464"/>
    <n v="435"/>
    <n v="554"/>
    <n v="0.70082616175338297"/>
    <n v="464"/>
    <n v="-1"/>
    <n v="-1"/>
    <n v="-1"/>
    <n v="-1"/>
    <n v="-1"/>
    <n v="-1"/>
    <n v="-1.3447"/>
    <n v="-1.2153"/>
    <n v="-0.63429999999999997"/>
    <n v="-0.29020000000000001"/>
    <n v="-1.0773999999999999"/>
    <n v="530000"/>
    <x v="0"/>
    <x v="0"/>
    <n v="484.33333333333331"/>
  </r>
  <r>
    <n v="722916"/>
    <x v="1"/>
    <d v="1990-10-18T00:00:00"/>
    <n v="82"/>
    <s v="state board"/>
    <n v="2008"/>
    <n v="76.5"/>
    <s v="state board"/>
    <n v="1331"/>
    <x v="1"/>
    <x v="0"/>
    <x v="20"/>
    <n v="61"/>
    <n v="1331"/>
    <n v="1"/>
    <x v="2"/>
    <x v="3"/>
    <n v="615"/>
    <n v="525"/>
    <n v="680"/>
    <n v="0.37605958665154499"/>
    <n v="-1"/>
    <n v="300"/>
    <n v="-1"/>
    <n v="-1"/>
    <n v="-1"/>
    <n v="-1"/>
    <n v="-1"/>
    <n v="-1.3080000000000001"/>
    <n v="-0.28710000000000002"/>
    <n v="-0.6048"/>
    <n v="0.2727"/>
    <n v="-1.244"/>
    <n v="405000"/>
    <x v="0"/>
    <x v="0"/>
    <n v="606.66666666666663"/>
  </r>
  <r>
    <n v="1098819"/>
    <x v="0"/>
    <d v="1990-07-07T00:00:00"/>
    <n v="81"/>
    <s v="state board"/>
    <n v="2008"/>
    <n v="76"/>
    <s v="state board"/>
    <n v="11162"/>
    <x v="1"/>
    <x v="0"/>
    <x v="5"/>
    <n v="81"/>
    <n v="11162"/>
    <n v="0"/>
    <x v="5"/>
    <x v="3"/>
    <n v="675"/>
    <n v="570"/>
    <n v="355"/>
    <n v="0.91139527839132795"/>
    <n v="515"/>
    <n v="-1"/>
    <n v="500"/>
    <n v="-1"/>
    <n v="-1"/>
    <n v="-1"/>
    <n v="-1"/>
    <n v="-1.54E-2"/>
    <n v="0.71189999999999998"/>
    <n v="-0.75849999999999995"/>
    <n v="1.0333000000000001"/>
    <n v="0.48049999999999998"/>
    <n v="90000"/>
    <x v="1"/>
    <x v="0"/>
    <n v="533.33333333333337"/>
  </r>
  <r>
    <n v="653103"/>
    <x v="1"/>
    <d v="1991-01-05T00:00:00"/>
    <n v="74"/>
    <s v="state board"/>
    <n v="2008"/>
    <n v="65.400000000000006"/>
    <s v="state board"/>
    <n v="13473"/>
    <x v="1"/>
    <x v="0"/>
    <x v="1"/>
    <n v="68"/>
    <n v="13473"/>
    <n v="0"/>
    <x v="1"/>
    <x v="0"/>
    <n v="500"/>
    <n v="580"/>
    <n v="665"/>
    <n v="0.76567358123401097"/>
    <n v="485"/>
    <n v="-1"/>
    <n v="-1"/>
    <n v="-1"/>
    <n v="-1"/>
    <n v="-1"/>
    <n v="-1"/>
    <n v="0.27179999999999999"/>
    <n v="0.5454"/>
    <n v="-0.4511"/>
    <n v="-0.74150000000000005"/>
    <n v="-0.28589999999999999"/>
    <n v="200000"/>
    <x v="1"/>
    <x v="0"/>
    <n v="581.66666666666663"/>
  </r>
  <r>
    <n v="807970"/>
    <x v="1"/>
    <d v="1992-01-19T00:00:00"/>
    <n v="84"/>
    <s v="cbse"/>
    <n v="2009"/>
    <n v="93.4"/>
    <s v="state board"/>
    <n v="7269"/>
    <x v="1"/>
    <x v="0"/>
    <x v="6"/>
    <n v="81"/>
    <n v="7269"/>
    <n v="1"/>
    <x v="6"/>
    <x v="0"/>
    <n v="685"/>
    <n v="610"/>
    <n v="590"/>
    <n v="0.88162006953017702"/>
    <n v="405"/>
    <n v="420"/>
    <n v="-1"/>
    <n v="-1"/>
    <n v="-1"/>
    <n v="446"/>
    <n v="-1"/>
    <n v="0.84630000000000005"/>
    <n v="0.87839999999999996"/>
    <n v="1.0859000000000001"/>
    <n v="-0.4879"/>
    <n v="0.67210000000000003"/>
    <n v="350000"/>
    <x v="0"/>
    <x v="0"/>
    <n v="628.33333333333337"/>
  </r>
  <r>
    <n v="1094324"/>
    <x v="1"/>
    <d v="1992-10-23T00:00:00"/>
    <n v="77.2"/>
    <s v="state board"/>
    <n v="2010"/>
    <n v="86.1"/>
    <s v="state board"/>
    <n v="7282"/>
    <x v="1"/>
    <x v="0"/>
    <x v="1"/>
    <n v="71"/>
    <n v="7282"/>
    <n v="0"/>
    <x v="3"/>
    <x v="1"/>
    <n v="560"/>
    <n v="485"/>
    <n v="450"/>
    <n v="0.62264291584993803"/>
    <n v="485"/>
    <n v="-1"/>
    <n v="407"/>
    <n v="-1"/>
    <n v="-1"/>
    <n v="-1"/>
    <n v="-1"/>
    <n v="-1.54E-2"/>
    <n v="1.2114"/>
    <n v="1.0859000000000001"/>
    <n v="-1.5021"/>
    <n v="0.28889999999999999"/>
    <n v="340000"/>
    <x v="0"/>
    <x v="0"/>
    <n v="498.33333333333331"/>
  </r>
  <r>
    <n v="542424"/>
    <x v="1"/>
    <d v="1992-01-08T00:00:00"/>
    <n v="78.66"/>
    <s v="upboard"/>
    <n v="2008"/>
    <n v="70.599999999999994"/>
    <s v="upboard"/>
    <n v="350"/>
    <x v="1"/>
    <x v="0"/>
    <x v="12"/>
    <n v="74.959999999999994"/>
    <n v="350"/>
    <n v="0"/>
    <x v="1"/>
    <x v="0"/>
    <n v="415"/>
    <n v="485"/>
    <n v="530"/>
    <n v="-1"/>
    <n v="-1"/>
    <n v="-1"/>
    <n v="-1"/>
    <n v="-1"/>
    <n v="-1"/>
    <n v="-1"/>
    <n v="-1"/>
    <n v="-0.4173"/>
    <n v="0.14979999999999999"/>
    <n v="-0.59799999999999998"/>
    <n v="0.64980000000000004"/>
    <n v="0.18640000000000001"/>
    <n v="215000"/>
    <x v="1"/>
    <x v="0"/>
    <n v="476.66666666666669"/>
  </r>
  <r>
    <n v="1031075"/>
    <x v="1"/>
    <d v="1993-06-12T00:00:00"/>
    <n v="82.8"/>
    <s v="state board"/>
    <n v="2010"/>
    <n v="92.4"/>
    <s v="state board"/>
    <n v="4071"/>
    <x v="1"/>
    <x v="0"/>
    <x v="6"/>
    <n v="74.5"/>
    <n v="4071"/>
    <n v="0"/>
    <x v="7"/>
    <x v="1"/>
    <n v="395"/>
    <n v="510"/>
    <n v="605"/>
    <n v="0.33878634721952799"/>
    <n v="385"/>
    <n v="292"/>
    <n v="-1"/>
    <n v="-1"/>
    <n v="-1"/>
    <n v="-1"/>
    <n v="-1"/>
    <n v="0.99"/>
    <n v="0.71189999999999998"/>
    <n v="1.2396"/>
    <n v="-1.6289"/>
    <n v="1.0553999999999999"/>
    <n v="280000"/>
    <x v="1"/>
    <x v="0"/>
    <n v="503.33333333333331"/>
  </r>
  <r>
    <n v="112780"/>
    <x v="0"/>
    <d v="1990-07-20T00:00:00"/>
    <n v="75.400000000000006"/>
    <s v="cbse"/>
    <n v="2007"/>
    <n v="75.599999999999994"/>
    <s v="cbse"/>
    <n v="987"/>
    <x v="1"/>
    <x v="0"/>
    <x v="5"/>
    <n v="80.7"/>
    <n v="987"/>
    <n v="0"/>
    <x v="10"/>
    <x v="2"/>
    <n v="625"/>
    <n v="515"/>
    <n v="535"/>
    <n v="0.63597875645679403"/>
    <n v="445"/>
    <n v="-1"/>
    <n v="-1"/>
    <n v="-1"/>
    <n v="-1"/>
    <n v="-1"/>
    <n v="-1"/>
    <n v="0.35549999999999998"/>
    <n v="1.1248"/>
    <n v="0.67200000000000004"/>
    <n v="0.5323"/>
    <n v="1.4501999999999999"/>
    <n v="240000"/>
    <x v="1"/>
    <x v="0"/>
    <n v="558.33333333333337"/>
  </r>
  <r>
    <n v="1089264"/>
    <x v="1"/>
    <d v="1992-09-24T00:00:00"/>
    <n v="68.2"/>
    <s v="cbse"/>
    <n v="2009"/>
    <n v="61.2"/>
    <s v="cbse"/>
    <n v="15866"/>
    <x v="1"/>
    <x v="0"/>
    <x v="1"/>
    <n v="67.599999999999994"/>
    <n v="15866"/>
    <n v="0"/>
    <x v="8"/>
    <x v="0"/>
    <n v="640"/>
    <n v="555"/>
    <n v="585"/>
    <n v="0.62264291584993803"/>
    <n v="475"/>
    <n v="-1"/>
    <n v="407"/>
    <n v="-1"/>
    <n v="-1"/>
    <n v="-1"/>
    <n v="-1"/>
    <n v="0.41549999999999998"/>
    <n v="0.21240000000000001"/>
    <n v="-0.2974"/>
    <n v="-1.3753"/>
    <n v="-0.28589999999999999"/>
    <n v="325000"/>
    <x v="0"/>
    <x v="0"/>
    <n v="593.33333333333337"/>
  </r>
  <r>
    <n v="1000456"/>
    <x v="1"/>
    <d v="1986-04-18T00:00:00"/>
    <n v="65.8"/>
    <s v="cbse"/>
    <n v="2003"/>
    <n v="67.599999999999994"/>
    <s v="cbse"/>
    <n v="3685"/>
    <x v="1"/>
    <x v="2"/>
    <x v="8"/>
    <n v="66.349999999999994"/>
    <n v="3685"/>
    <n v="0"/>
    <x v="13"/>
    <x v="0"/>
    <n v="475"/>
    <n v="485"/>
    <n v="535"/>
    <n v="0.62264291584993803"/>
    <n v="445"/>
    <n v="-1"/>
    <n v="407"/>
    <n v="-1"/>
    <n v="-1"/>
    <n v="-1"/>
    <n v="-1"/>
    <n v="-0.73350000000000004"/>
    <n v="-0.4536"/>
    <n v="0.47110000000000002"/>
    <n v="0.2727"/>
    <n v="0.48049999999999998"/>
    <n v="320000"/>
    <x v="0"/>
    <x v="0"/>
    <n v="498.33333333333331"/>
  </r>
  <r>
    <n v="691865"/>
    <x v="1"/>
    <d v="1992-09-04T00:00:00"/>
    <n v="80.400000000000006"/>
    <s v="cbse"/>
    <n v="2009"/>
    <n v="80.599999999999994"/>
    <s v="state board"/>
    <n v="519"/>
    <x v="1"/>
    <x v="0"/>
    <x v="12"/>
    <n v="65.12"/>
    <n v="519"/>
    <n v="1"/>
    <x v="3"/>
    <x v="0"/>
    <n v="545"/>
    <n v="450"/>
    <n v="525"/>
    <n v="-1"/>
    <n v="275"/>
    <n v="-1"/>
    <n v="346"/>
    <n v="-1"/>
    <n v="-1"/>
    <n v="-1"/>
    <n v="-1"/>
    <n v="-0.30270000000000002"/>
    <n v="0.21240000000000001"/>
    <n v="-2.2953999999999999"/>
    <n v="-0.995"/>
    <n v="-0.86080000000000001"/>
    <n v="240000"/>
    <x v="1"/>
    <x v="0"/>
    <n v="506.66666666666669"/>
  </r>
  <r>
    <n v="995969"/>
    <x v="1"/>
    <d v="1992-03-11T00:00:00"/>
    <n v="82"/>
    <s v="state board"/>
    <n v="2009"/>
    <n v="94.6"/>
    <s v="state board"/>
    <n v="1161"/>
    <x v="1"/>
    <x v="0"/>
    <x v="6"/>
    <n v="81.56"/>
    <n v="1161"/>
    <n v="0"/>
    <x v="7"/>
    <x v="0"/>
    <n v="525"/>
    <n v="605"/>
    <n v="740"/>
    <n v="-1"/>
    <n v="395"/>
    <n v="-1"/>
    <n v="-1"/>
    <n v="-1"/>
    <n v="-1"/>
    <n v="-1"/>
    <n v="-1"/>
    <n v="-0.44629999999999997"/>
    <n v="0.37890000000000001"/>
    <n v="1.5469999999999999"/>
    <n v="-0.61470000000000002"/>
    <n v="0.28889999999999999"/>
    <n v="180000"/>
    <x v="1"/>
    <x v="0"/>
    <n v="623.33333333333337"/>
  </r>
  <r>
    <n v="1122901"/>
    <x v="1"/>
    <d v="1989-04-11T00:00:00"/>
    <n v="66.67"/>
    <s v="state board"/>
    <n v="2006"/>
    <n v="76"/>
    <s v="state board"/>
    <n v="70"/>
    <x v="1"/>
    <x v="0"/>
    <x v="6"/>
    <n v="73.459999999999994"/>
    <n v="70"/>
    <n v="0"/>
    <x v="1"/>
    <x v="3"/>
    <n v="735"/>
    <n v="580"/>
    <n v="570"/>
    <n v="-1"/>
    <n v="-1"/>
    <n v="-1"/>
    <n v="-1"/>
    <n v="-1"/>
    <n v="-1"/>
    <n v="-1"/>
    <n v="-1"/>
    <n v="0.12820000000000001"/>
    <n v="-0.4536"/>
    <n v="-1.2196"/>
    <n v="-1.2485999999999999"/>
    <n v="-2.0105"/>
    <n v="245000"/>
    <x v="1"/>
    <x v="0"/>
    <n v="628.33333333333337"/>
  </r>
  <r>
    <n v="1037159"/>
    <x v="1"/>
    <d v="1990-11-12T00:00:00"/>
    <n v="73.8"/>
    <s v="cbse"/>
    <n v="2008"/>
    <n v="60.8"/>
    <s v="cbse"/>
    <n v="5056"/>
    <x v="1"/>
    <x v="0"/>
    <x v="1"/>
    <n v="85.3"/>
    <n v="5056"/>
    <n v="0"/>
    <x v="11"/>
    <x v="0"/>
    <n v="630"/>
    <n v="580"/>
    <n v="665"/>
    <n v="0.74475835400893897"/>
    <n v="615"/>
    <n v="-1"/>
    <n v="438"/>
    <n v="-1"/>
    <n v="-1"/>
    <n v="-1"/>
    <n v="-1"/>
    <n v="0.27179999999999999"/>
    <n v="0.71189999999999998"/>
    <n v="0.31740000000000002"/>
    <n v="-0.86819999999999997"/>
    <n v="9.7299999999999998E-2"/>
    <n v="335000"/>
    <x v="0"/>
    <x v="0"/>
    <n v="625"/>
  </r>
  <r>
    <n v="272353"/>
    <x v="1"/>
    <d v="1988-06-14T00:00:00"/>
    <n v="65"/>
    <s v="uttar pradesh board"/>
    <n v="2006"/>
    <n v="76.599999999999994"/>
    <s v="uttar pradesh board"/>
    <n v="13808"/>
    <x v="1"/>
    <x v="0"/>
    <x v="1"/>
    <n v="72"/>
    <n v="13808"/>
    <n v="0"/>
    <x v="1"/>
    <x v="2"/>
    <n v="625"/>
    <n v="535"/>
    <n v="605"/>
    <n v="0.96823749589054298"/>
    <n v="605"/>
    <n v="-1"/>
    <n v="-1"/>
    <n v="-1"/>
    <n v="-1"/>
    <n v="-1"/>
    <n v="-1"/>
    <n v="0.2009"/>
    <n v="0.1888"/>
    <n v="-0.92449999999999999"/>
    <n v="6.2300000000000001E-2"/>
    <n v="-0.28749999999999998"/>
    <n v="400000"/>
    <x v="0"/>
    <x v="0"/>
    <n v="588.33333333333337"/>
  </r>
  <r>
    <n v="270814"/>
    <x v="1"/>
    <d v="1989-06-08T00:00:00"/>
    <n v="75.400000000000006"/>
    <s v="state board"/>
    <n v="2007"/>
    <n v="74.7"/>
    <s v="state board"/>
    <n v="4554"/>
    <x v="1"/>
    <x v="0"/>
    <x v="5"/>
    <n v="63.1"/>
    <n v="4554"/>
    <n v="0"/>
    <x v="3"/>
    <x v="2"/>
    <n v="665"/>
    <n v="665"/>
    <n v="635"/>
    <n v="0.67074315143312702"/>
    <n v="455"/>
    <n v="-1"/>
    <n v="-1"/>
    <n v="-1"/>
    <n v="-1"/>
    <n v="-1"/>
    <n v="-1"/>
    <n v="-0.26279999999999998"/>
    <n v="0.3448"/>
    <n v="0.38169999999999998"/>
    <n v="-1.1128"/>
    <n v="-1.0773999999999999"/>
    <n v="240000"/>
    <x v="1"/>
    <x v="0"/>
    <n v="655"/>
  </r>
  <r>
    <n v="1006997"/>
    <x v="0"/>
    <d v="1992-09-13T00:00:00"/>
    <n v="64.2"/>
    <s v="icse"/>
    <n v="2010"/>
    <n v="64.099999999999994"/>
    <s v="icse"/>
    <n v="3449"/>
    <x v="1"/>
    <x v="0"/>
    <x v="5"/>
    <n v="71"/>
    <n v="3449"/>
    <n v="0"/>
    <x v="13"/>
    <x v="1"/>
    <n v="510"/>
    <n v="505"/>
    <n v="595"/>
    <n v="0.97879929264142795"/>
    <n v="455"/>
    <n v="-1"/>
    <n v="561"/>
    <n v="-1"/>
    <n v="-1"/>
    <n v="-1"/>
    <n v="-1"/>
    <n v="0.41549999999999998"/>
    <n v="4.5900000000000003E-2"/>
    <n v="0.01"/>
    <n v="0.2727"/>
    <n v="9.7299999999999998E-2"/>
    <n v="300000"/>
    <x v="0"/>
    <x v="0"/>
    <n v="536.66666666666663"/>
  </r>
  <r>
    <n v="676764"/>
    <x v="1"/>
    <d v="1989-09-06T00:00:00"/>
    <n v="71.400000000000006"/>
    <s v="state board"/>
    <n v="2007"/>
    <n v="68.8"/>
    <s v="state board"/>
    <n v="547"/>
    <x v="1"/>
    <x v="2"/>
    <x v="8"/>
    <n v="79.099999999999994"/>
    <n v="547"/>
    <n v="0"/>
    <x v="13"/>
    <x v="0"/>
    <n v="395"/>
    <n v="425"/>
    <n v="590"/>
    <n v="0.91686996110361896"/>
    <n v="555"/>
    <n v="-1"/>
    <n v="-1"/>
    <n v="-1"/>
    <n v="-1"/>
    <n v="-1"/>
    <n v="-1"/>
    <n v="-1.7388999999999999"/>
    <n v="-2.1185999999999998"/>
    <n v="-2.2953999999999999"/>
    <n v="1.9199999999999998E-2"/>
    <n v="-1.8189"/>
    <n v="170000"/>
    <x v="1"/>
    <x v="0"/>
    <n v="470"/>
  </r>
  <r>
    <n v="568835"/>
    <x v="1"/>
    <d v="1991-01-07T00:00:00"/>
    <n v="77.2"/>
    <s v="cbse"/>
    <n v="2008"/>
    <n v="79.8"/>
    <s v="cbse"/>
    <n v="13594"/>
    <x v="0"/>
    <x v="0"/>
    <x v="1"/>
    <n v="74"/>
    <n v="13594"/>
    <n v="0"/>
    <x v="1"/>
    <x v="3"/>
    <n v="415"/>
    <n v="450"/>
    <n v="500"/>
    <n v="0.45087658448345103"/>
    <n v="395"/>
    <n v="-1"/>
    <n v="-1"/>
    <n v="-1"/>
    <n v="-1"/>
    <n v="-1"/>
    <n v="-1"/>
    <n v="-0.44629999999999997"/>
    <n v="-0.1206"/>
    <n v="-0.4511"/>
    <n v="0.65300000000000002"/>
    <n v="-0.28589999999999999"/>
    <n v="180000"/>
    <x v="1"/>
    <x v="0"/>
    <n v="455"/>
  </r>
  <r>
    <n v="78723"/>
    <x v="1"/>
    <d v="1987-08-23T00:00:00"/>
    <n v="81.2"/>
    <s v="cbse"/>
    <n v="2005"/>
    <n v="68.400000000000006"/>
    <s v="cbse"/>
    <n v="1920"/>
    <x v="1"/>
    <x v="0"/>
    <x v="5"/>
    <n v="67.98"/>
    <n v="1920"/>
    <n v="0"/>
    <x v="1"/>
    <x v="4"/>
    <n v="505"/>
    <n v="525"/>
    <n v="525"/>
    <n v="0.86468541337008498"/>
    <n v="525"/>
    <n v="-1"/>
    <n v="-1"/>
    <n v="-1"/>
    <n v="-1"/>
    <n v="-1"/>
    <n v="-1"/>
    <n v="-0.72640000000000005"/>
    <n v="1.1248"/>
    <n v="9.1399999999999995E-2"/>
    <n v="2.5299999999999998"/>
    <n v="0.81830000000000003"/>
    <n v="425000"/>
    <x v="0"/>
    <x v="0"/>
    <n v="518.33333333333337"/>
  </r>
  <r>
    <n v="660772"/>
    <x v="1"/>
    <d v="1991-07-29T00:00:00"/>
    <n v="83"/>
    <s v="icse"/>
    <n v="2008"/>
    <n v="83"/>
    <s v="icse"/>
    <n v="568"/>
    <x v="1"/>
    <x v="0"/>
    <x v="5"/>
    <n v="75.400000000000006"/>
    <n v="568"/>
    <n v="0"/>
    <x v="1"/>
    <x v="3"/>
    <n v="580"/>
    <n v="570"/>
    <n v="825"/>
    <n v="0.96823749589054298"/>
    <n v="605"/>
    <n v="-1"/>
    <n v="-1"/>
    <n v="-1"/>
    <n v="-1"/>
    <n v="-1"/>
    <n v="-1"/>
    <n v="0.55910000000000004"/>
    <n v="0.21240000000000001"/>
    <n v="0.01"/>
    <n v="-0.1076"/>
    <n v="-0.28589999999999999"/>
    <n v="480000"/>
    <x v="0"/>
    <x v="0"/>
    <n v="658.33333333333337"/>
  </r>
  <r>
    <n v="1142387"/>
    <x v="1"/>
    <d v="1993-01-15T00:00:00"/>
    <n v="73.400000000000006"/>
    <s v="state board"/>
    <n v="2010"/>
    <n v="65.8"/>
    <s v="state board"/>
    <n v="1213"/>
    <x v="1"/>
    <x v="0"/>
    <x v="5"/>
    <n v="68"/>
    <n v="1213"/>
    <n v="0"/>
    <x v="13"/>
    <x v="1"/>
    <n v="455"/>
    <n v="505"/>
    <n v="630"/>
    <n v="0.35653648772447499"/>
    <n v="355"/>
    <n v="-1"/>
    <n v="346"/>
    <n v="-1"/>
    <n v="-1"/>
    <n v="-1"/>
    <n v="-1"/>
    <n v="-1.1644000000000001"/>
    <n v="4.5900000000000003E-2"/>
    <n v="-0.6048"/>
    <n v="-1.2485999999999999"/>
    <n v="-1.0524"/>
    <n v="180000"/>
    <x v="1"/>
    <x v="0"/>
    <n v="530"/>
  </r>
  <r>
    <n v="440759"/>
    <x v="1"/>
    <d v="1991-01-16T00:00:00"/>
    <n v="89.3"/>
    <s v="cbse"/>
    <n v="2007"/>
    <n v="76.400000000000006"/>
    <s v="cbse"/>
    <n v="35"/>
    <x v="0"/>
    <x v="0"/>
    <x v="6"/>
    <n v="76.91"/>
    <n v="35"/>
    <n v="1"/>
    <x v="0"/>
    <x v="3"/>
    <n v="535"/>
    <n v="465"/>
    <n v="605"/>
    <n v="0.53838689298509601"/>
    <n v="-1"/>
    <n v="333"/>
    <n v="-1"/>
    <n v="-1"/>
    <n v="-1"/>
    <n v="366"/>
    <n v="-1"/>
    <n v="-2.2719999999999998"/>
    <n v="-0.43530000000000002"/>
    <n v="-0.34399999999999997"/>
    <n v="2.4125000000000001"/>
    <n v="0.18640000000000001"/>
    <n v="140000"/>
    <x v="1"/>
    <x v="0"/>
    <n v="535"/>
  </r>
  <r>
    <n v="1218863"/>
    <x v="0"/>
    <d v="1992-08-24T00:00:00"/>
    <n v="64.8"/>
    <s v="cbse"/>
    <n v="2010"/>
    <n v="75.2"/>
    <s v="state board"/>
    <n v="14016"/>
    <x v="1"/>
    <x v="0"/>
    <x v="6"/>
    <n v="67.2"/>
    <n v="14016"/>
    <n v="0"/>
    <x v="4"/>
    <x v="1"/>
    <n v="430"/>
    <n v="455"/>
    <n v="320"/>
    <n v="0.11213943820740301"/>
    <n v="-1"/>
    <n v="228"/>
    <n v="-1"/>
    <n v="-1"/>
    <n v="-1"/>
    <n v="356"/>
    <n v="-1"/>
    <n v="0.70269999999999999"/>
    <n v="0.5454"/>
    <n v="0.93220000000000003"/>
    <n v="0.77980000000000005"/>
    <n v="0.48049999999999998"/>
    <n v="150000"/>
    <x v="1"/>
    <x v="0"/>
    <n v="401.66666666666669"/>
  </r>
  <r>
    <n v="358189"/>
    <x v="1"/>
    <d v="1989-11-20T00:00:00"/>
    <n v="74.8"/>
    <s v="cbse"/>
    <n v="2007"/>
    <n v="75.400000000000006"/>
    <s v="cbse"/>
    <n v="167"/>
    <x v="1"/>
    <x v="0"/>
    <x v="6"/>
    <n v="64.19"/>
    <n v="167"/>
    <n v="0"/>
    <x v="8"/>
    <x v="3"/>
    <n v="605"/>
    <n v="435"/>
    <n v="525"/>
    <n v="0.69447932770846299"/>
    <n v="-1"/>
    <n v="366"/>
    <n v="-1"/>
    <n v="-1"/>
    <n v="-1"/>
    <n v="-1"/>
    <n v="-1"/>
    <n v="-1.0135000000000001"/>
    <n v="-0.27929999999999999"/>
    <n v="-0.1988"/>
    <n v="0.74929999999999997"/>
    <n v="-0.28749999999999998"/>
    <n v="345000"/>
    <x v="0"/>
    <x v="0"/>
    <n v="521.66666666666663"/>
  </r>
  <r>
    <n v="1193152"/>
    <x v="1"/>
    <d v="1992-11-13T00:00:00"/>
    <n v="68.599999999999994"/>
    <s v="cbse"/>
    <n v="2010"/>
    <n v="64.8"/>
    <s v="cbse"/>
    <n v="1155"/>
    <x v="1"/>
    <x v="0"/>
    <x v="6"/>
    <n v="60.3"/>
    <n v="1155"/>
    <n v="0"/>
    <x v="1"/>
    <x v="1"/>
    <n v="535"/>
    <n v="555"/>
    <n v="560"/>
    <n v="-1"/>
    <n v="-1"/>
    <n v="-1"/>
    <n v="-1"/>
    <n v="-1"/>
    <n v="-1"/>
    <n v="-1"/>
    <n v="-1"/>
    <n v="1.2771999999999999"/>
    <n v="-0.1206"/>
    <n v="0.01"/>
    <n v="-0.61470000000000002"/>
    <n v="-0.86080000000000001"/>
    <n v="300000"/>
    <x v="0"/>
    <x v="0"/>
    <n v="550"/>
  </r>
  <r>
    <n v="202935"/>
    <x v="1"/>
    <d v="1988-11-08T00:00:00"/>
    <n v="90"/>
    <s v="ssc"/>
    <n v="2008"/>
    <n v="79.099999999999994"/>
    <s v="sbtet"/>
    <n v="3174"/>
    <x v="1"/>
    <x v="0"/>
    <x v="4"/>
    <n v="75.45"/>
    <n v="3174"/>
    <n v="0"/>
    <x v="7"/>
    <x v="2"/>
    <n v="425"/>
    <n v="325"/>
    <n v="505"/>
    <n v="0.65410747454593299"/>
    <n v="375"/>
    <n v="266"/>
    <n v="-1"/>
    <n v="420"/>
    <n v="-1"/>
    <n v="-1"/>
    <n v="380"/>
    <n v="1.9011"/>
    <n v="0.81279999999999997"/>
    <n v="0.2366"/>
    <n v="-1.8179000000000001"/>
    <n v="-1.5512999999999999"/>
    <n v="440000"/>
    <x v="0"/>
    <x v="0"/>
    <n v="418.33333333333331"/>
  </r>
  <r>
    <n v="656288"/>
    <x v="0"/>
    <d v="1992-07-01T00:00:00"/>
    <n v="90.27"/>
    <s v="state board"/>
    <n v="2009"/>
    <n v="95.41"/>
    <s v="state board"/>
    <n v="2959"/>
    <x v="1"/>
    <x v="0"/>
    <x v="6"/>
    <n v="85"/>
    <n v="2959"/>
    <n v="0"/>
    <x v="3"/>
    <x v="0"/>
    <n v="380"/>
    <n v="580"/>
    <n v="445"/>
    <n v="0.69447932770846299"/>
    <n v="405"/>
    <n v="366"/>
    <n v="-1"/>
    <n v="-1"/>
    <n v="-1"/>
    <n v="340"/>
    <n v="-1"/>
    <n v="-0.44629999999999997"/>
    <n v="-0.1206"/>
    <n v="0.62480000000000002"/>
    <n v="1.2868999999999999"/>
    <n v="1.0553999999999999"/>
    <n v="180000"/>
    <x v="1"/>
    <x v="0"/>
    <n v="468.33333333333331"/>
  </r>
  <r>
    <n v="640015"/>
    <x v="1"/>
    <d v="1990-08-25T00:00:00"/>
    <n v="73.5"/>
    <s v="cbse"/>
    <n v="2008"/>
    <n v="67"/>
    <s v="cbse"/>
    <n v="12560"/>
    <x v="1"/>
    <x v="0"/>
    <x v="1"/>
    <n v="66.599999999999994"/>
    <n v="12560"/>
    <n v="0"/>
    <x v="1"/>
    <x v="3"/>
    <n v="555"/>
    <n v="520"/>
    <n v="500"/>
    <n v="0.79358061454850604"/>
    <n v="495"/>
    <n v="-1"/>
    <n v="-1"/>
    <n v="-1"/>
    <n v="-1"/>
    <n v="-1"/>
    <n v="-1"/>
    <n v="1.4208000000000001"/>
    <n v="0.5454"/>
    <n v="0.77849999999999997"/>
    <n v="-2.2627000000000002"/>
    <n v="-9.4299999999999995E-2"/>
    <n v="190000"/>
    <x v="1"/>
    <x v="0"/>
    <n v="525"/>
  </r>
  <r>
    <n v="306802"/>
    <x v="1"/>
    <d v="1990-02-28T00:00:00"/>
    <n v="62.34"/>
    <s v="cbse"/>
    <n v="2006"/>
    <n v="59"/>
    <s v="bice"/>
    <n v="4504"/>
    <x v="1"/>
    <x v="0"/>
    <x v="6"/>
    <n v="66.66"/>
    <n v="4504"/>
    <n v="0"/>
    <x v="13"/>
    <x v="2"/>
    <n v="565"/>
    <n v="395"/>
    <n v="555"/>
    <n v="0.22948175491175499"/>
    <n v="-1"/>
    <n v="266"/>
    <n v="-1"/>
    <n v="-1"/>
    <n v="-1"/>
    <n v="340"/>
    <n v="-1"/>
    <n v="0.81920000000000004"/>
    <n v="-0.1232"/>
    <n v="-0.92449999999999999"/>
    <n v="-5.5199999999999999E-2"/>
    <n v="1.1343000000000001"/>
    <n v="240000"/>
    <x v="1"/>
    <x v="0"/>
    <n v="505"/>
  </r>
  <r>
    <n v="514731"/>
    <x v="1"/>
    <d v="1990-09-18T00:00:00"/>
    <n v="63"/>
    <s v="cbse"/>
    <n v="2008"/>
    <n v="62"/>
    <s v="cbse"/>
    <n v="8504"/>
    <x v="1"/>
    <x v="0"/>
    <x v="5"/>
    <n v="79"/>
    <n v="8504"/>
    <n v="1"/>
    <x v="12"/>
    <x v="3"/>
    <n v="580"/>
    <n v="535"/>
    <n v="455"/>
    <n v="0.88412251159373501"/>
    <n v="535"/>
    <n v="-1"/>
    <n v="-1"/>
    <n v="-1"/>
    <n v="-1"/>
    <n v="-1"/>
    <n v="-1"/>
    <n v="-0.26279999999999998"/>
    <n v="3.2800000000000003E-2"/>
    <n v="-1.4688000000000001"/>
    <n v="1.9423999999999999"/>
    <n v="-1.3934"/>
    <n v="445000"/>
    <x v="0"/>
    <x v="0"/>
    <n v="523.33333333333337"/>
  </r>
  <r>
    <n v="143926"/>
    <x v="0"/>
    <d v="1989-12-07T00:00:00"/>
    <n v="81"/>
    <s v="cbse"/>
    <n v="2007"/>
    <n v="77"/>
    <s v="cbse"/>
    <n v="527"/>
    <x v="1"/>
    <x v="0"/>
    <x v="6"/>
    <n v="77"/>
    <n v="527"/>
    <n v="0"/>
    <x v="8"/>
    <x v="2"/>
    <n v="505"/>
    <n v="475"/>
    <n v="505"/>
    <n v="0.124502074009537"/>
    <n v="385"/>
    <n v="233"/>
    <n v="-1"/>
    <n v="-1"/>
    <n v="-1"/>
    <n v="-1"/>
    <n v="-1"/>
    <n v="-0.1082"/>
    <n v="-0.43530000000000002"/>
    <n v="-0.63429999999999997"/>
    <n v="0.76729999999999998"/>
    <n v="1.2923"/>
    <n v="500000"/>
    <x v="0"/>
    <x v="0"/>
    <n v="495"/>
  </r>
  <r>
    <n v="244793"/>
    <x v="1"/>
    <d v="1988-12-19T00:00:00"/>
    <n v="66.3"/>
    <s v="icse"/>
    <n v="2007"/>
    <n v="66.67"/>
    <s v="icse"/>
    <n v="2634"/>
    <x v="1"/>
    <x v="0"/>
    <x v="5"/>
    <n v="68.75"/>
    <n v="2634"/>
    <n v="1"/>
    <x v="9"/>
    <x v="2"/>
    <n v="505"/>
    <n v="415"/>
    <n v="395"/>
    <n v="0.76567358123401097"/>
    <n v="485"/>
    <n v="-1"/>
    <n v="-1"/>
    <n v="-1"/>
    <n v="-1"/>
    <n v="-1"/>
    <n v="-1"/>
    <n v="-1.3447"/>
    <n v="0.50080000000000002"/>
    <n v="-1.3599000000000001"/>
    <n v="1.4723999999999999"/>
    <n v="-0.60350000000000004"/>
    <n v="410000"/>
    <x v="0"/>
    <x v="0"/>
    <n v="438.33333333333331"/>
  </r>
  <r>
    <n v="786668"/>
    <x v="0"/>
    <d v="1992-08-09T00:00:00"/>
    <n v="83"/>
    <s v="state board"/>
    <n v="2009"/>
    <n v="72.900000000000006"/>
    <s v="state board"/>
    <n v="11852"/>
    <x v="1"/>
    <x v="0"/>
    <x v="10"/>
    <n v="68.5"/>
    <n v="11852"/>
    <n v="0"/>
    <x v="7"/>
    <x v="3"/>
    <n v="360"/>
    <n v="325"/>
    <n v="325"/>
    <n v="0.16363092663110601"/>
    <n v="-1"/>
    <n v="-1"/>
    <n v="-1"/>
    <n v="-1"/>
    <n v="313"/>
    <n v="-1"/>
    <n v="-1"/>
    <n v="0.41549999999999998"/>
    <n v="-0.28710000000000002"/>
    <n v="-0.4511"/>
    <n v="0.77980000000000005"/>
    <n v="-9.4299999999999995E-2"/>
    <n v="215000"/>
    <x v="1"/>
    <x v="0"/>
    <n v="336.66666666666669"/>
  </r>
  <r>
    <n v="831367"/>
    <x v="1"/>
    <d v="1993-07-02T00:00:00"/>
    <n v="87.3"/>
    <s v="state board"/>
    <n v="2010"/>
    <n v="89.9"/>
    <s v="state board"/>
    <n v="492"/>
    <x v="1"/>
    <x v="0"/>
    <x v="1"/>
    <n v="67.2"/>
    <n v="492"/>
    <n v="1"/>
    <x v="6"/>
    <x v="1"/>
    <n v="500"/>
    <n v="525"/>
    <n v="705"/>
    <n v="0.74475835400893897"/>
    <n v="645"/>
    <n v="-1"/>
    <n v="438"/>
    <n v="-1"/>
    <n v="-1"/>
    <n v="-1"/>
    <n v="-1"/>
    <n v="0.12820000000000001"/>
    <n v="0.5454"/>
    <n v="0.01"/>
    <n v="-1.5021"/>
    <n v="-9.4299999999999995E-2"/>
    <n v="600000"/>
    <x v="0"/>
    <x v="0"/>
    <n v="576.66666666666663"/>
  </r>
  <r>
    <n v="1204990"/>
    <x v="1"/>
    <d v="1992-12-21T00:00:00"/>
    <n v="78.599999999999994"/>
    <s v="state board"/>
    <n v="2009"/>
    <n v="69.400000000000006"/>
    <s v="state board"/>
    <n v="2688"/>
    <x v="1"/>
    <x v="0"/>
    <x v="5"/>
    <n v="74.3"/>
    <n v="2688"/>
    <n v="0"/>
    <x v="13"/>
    <x v="1"/>
    <n v="420"/>
    <n v="445"/>
    <n v="510"/>
    <n v="0.48674700843819302"/>
    <n v="505"/>
    <n v="-1"/>
    <n v="376"/>
    <n v="-1"/>
    <n v="-1"/>
    <n v="-1"/>
    <n v="-1"/>
    <n v="1.4208000000000001"/>
    <n v="0.71189999999999998"/>
    <n v="-0.2974"/>
    <n v="-1.6289"/>
    <n v="-0.28589999999999999"/>
    <n v="350000"/>
    <x v="0"/>
    <x v="0"/>
    <n v="458.33333333333331"/>
  </r>
  <r>
    <n v="872116"/>
    <x v="1"/>
    <d v="1993-01-15T00:00:00"/>
    <n v="77"/>
    <s v="icse"/>
    <n v="2010"/>
    <n v="77.14"/>
    <s v="icse"/>
    <n v="6904"/>
    <x v="1"/>
    <x v="0"/>
    <x v="4"/>
    <n v="74.36"/>
    <n v="6904"/>
    <n v="1"/>
    <x v="3"/>
    <x v="1"/>
    <n v="590"/>
    <n v="400"/>
    <n v="560"/>
    <n v="6.6960706502830397E-2"/>
    <n v="-1"/>
    <n v="-1"/>
    <n v="-1"/>
    <n v="253"/>
    <n v="-1"/>
    <n v="-1"/>
    <n v="-1"/>
    <n v="0.84630000000000005"/>
    <n v="-0.62009999999999998"/>
    <n v="0.62480000000000002"/>
    <n v="0.39950000000000002"/>
    <n v="1.4386000000000001"/>
    <n v="300000"/>
    <x v="0"/>
    <x v="0"/>
    <n v="516.66666666666663"/>
  </r>
  <r>
    <n v="457145"/>
    <x v="1"/>
    <d v="1990-04-06T00:00:00"/>
    <n v="65"/>
    <n v="0"/>
    <n v="2007"/>
    <n v="45"/>
    <n v="0"/>
    <n v="2353"/>
    <x v="1"/>
    <x v="0"/>
    <x v="7"/>
    <n v="72"/>
    <n v="2353"/>
    <n v="0"/>
    <x v="10"/>
    <x v="3"/>
    <n v="395"/>
    <n v="635"/>
    <n v="495"/>
    <n v="0.70409041213131396"/>
    <n v="465"/>
    <n v="-1"/>
    <n v="-1"/>
    <n v="-1"/>
    <n v="-1"/>
    <n v="-1"/>
    <n v="-1"/>
    <n v="-0.26279999999999998"/>
    <n v="-0.55230000000000001"/>
    <n v="-0.59799999999999998"/>
    <n v="6.2300000000000001E-2"/>
    <n v="-0.1295"/>
    <n v="180000"/>
    <x v="1"/>
    <x v="0"/>
    <n v="508.33333333333331"/>
  </r>
  <r>
    <n v="449397"/>
    <x v="0"/>
    <d v="1988-01-20T00:00:00"/>
    <n v="81.73"/>
    <s v="board of secondary education orissa"/>
    <n v="2006"/>
    <n v="57.11"/>
    <s v="board of higher secondary orissa"/>
    <n v="2088"/>
    <x v="1"/>
    <x v="2"/>
    <x v="8"/>
    <n v="85.4"/>
    <n v="2088"/>
    <n v="0"/>
    <x v="10"/>
    <x v="3"/>
    <n v="505"/>
    <n v="495"/>
    <n v="535"/>
    <n v="0.96823749589054298"/>
    <n v="605"/>
    <n v="-1"/>
    <n v="-1"/>
    <n v="-1"/>
    <n v="-1"/>
    <n v="-1"/>
    <n v="-1"/>
    <n v="0.1623"/>
    <n v="1.4368000000000001"/>
    <n v="0.67200000000000004"/>
    <n v="-0.26090000000000002"/>
    <n v="-0.1295"/>
    <n v="120000"/>
    <x v="1"/>
    <x v="0"/>
    <n v="511.66666666666669"/>
  </r>
  <r>
    <n v="360148"/>
    <x v="1"/>
    <d v="1990-07-30T00:00:00"/>
    <n v="73.06"/>
    <n v="0"/>
    <n v="2008"/>
    <n v="73.67"/>
    <n v="0"/>
    <n v="8535"/>
    <x v="1"/>
    <x v="0"/>
    <x v="4"/>
    <n v="59.5"/>
    <n v="8535"/>
    <n v="0"/>
    <x v="2"/>
    <x v="3"/>
    <n v="395"/>
    <n v="485"/>
    <n v="415"/>
    <n v="0.97885530239271201"/>
    <n v="-1"/>
    <n v="-1"/>
    <n v="-1"/>
    <n v="564"/>
    <n v="-1"/>
    <n v="-1"/>
    <n v="-1"/>
    <n v="-0.4173"/>
    <n v="0.3448"/>
    <n v="-1.2148000000000001"/>
    <n v="-0.29020000000000001"/>
    <n v="-0.76149999999999995"/>
    <n v="390000"/>
    <x v="0"/>
    <x v="0"/>
    <n v="431.66666666666669"/>
  </r>
  <r>
    <n v="1172229"/>
    <x v="0"/>
    <d v="1991-06-14T00:00:00"/>
    <n v="88"/>
    <s v="state board"/>
    <n v="2008"/>
    <n v="83"/>
    <s v="state board"/>
    <n v="1367"/>
    <x v="1"/>
    <x v="0"/>
    <x v="1"/>
    <n v="85.5"/>
    <n v="1367"/>
    <n v="0"/>
    <x v="3"/>
    <x v="3"/>
    <n v="335"/>
    <n v="400"/>
    <n v="330"/>
    <n v="0.23780283983757"/>
    <n v="325"/>
    <n v="-1"/>
    <n v="315"/>
    <n v="-1"/>
    <n v="-1"/>
    <n v="-1"/>
    <n v="-1"/>
    <n v="0.55910000000000004"/>
    <n v="-0.1206"/>
    <n v="-0.14369999999999999"/>
    <n v="-0.1076"/>
    <n v="-0.86080000000000001"/>
    <n v="175000"/>
    <x v="1"/>
    <x v="0"/>
    <n v="355"/>
  </r>
  <r>
    <n v="326565"/>
    <x v="0"/>
    <d v="1990-02-05T00:00:00"/>
    <n v="78"/>
    <s v="cbse"/>
    <n v="2008"/>
    <n v="66.599999999999994"/>
    <s v="cbse"/>
    <n v="3879"/>
    <x v="1"/>
    <x v="0"/>
    <x v="12"/>
    <n v="63"/>
    <n v="3879"/>
    <n v="0"/>
    <x v="13"/>
    <x v="3"/>
    <n v="585"/>
    <n v="315"/>
    <n v="455"/>
    <n v="0.51986391806714305"/>
    <n v="-1"/>
    <n v="300"/>
    <n v="-1"/>
    <n v="-1"/>
    <n v="411"/>
    <n v="-1"/>
    <n v="-1"/>
    <n v="-1.3447"/>
    <n v="-0.20119999999999999"/>
    <n v="0.49059999999999998"/>
    <n v="-0.40776999999999902"/>
    <n v="-1.0773999999999999"/>
    <n v="305000"/>
    <x v="0"/>
    <x v="0"/>
    <n v="451.66666666666669"/>
  </r>
  <r>
    <n v="795799"/>
    <x v="1"/>
    <d v="1991-10-06T00:00:00"/>
    <n v="93.4"/>
    <s v="cbse"/>
    <n v="2009"/>
    <n v="63"/>
    <s v="cbse"/>
    <n v="222"/>
    <x v="1"/>
    <x v="0"/>
    <x v="23"/>
    <n v="67.8"/>
    <n v="222"/>
    <n v="0"/>
    <x v="16"/>
    <x v="1"/>
    <n v="675"/>
    <n v="645"/>
    <n v="665"/>
    <n v="0.53678266653517204"/>
    <n v="355"/>
    <n v="-1"/>
    <n v="-1"/>
    <n v="-1"/>
    <n v="-1"/>
    <n v="-1"/>
    <n v="356"/>
    <n v="-0.58989999999999998"/>
    <n v="0.21240000000000001"/>
    <n v="0.31740000000000002"/>
    <n v="1.0333000000000001"/>
    <n v="-0.86080000000000001"/>
    <n v="405000"/>
    <x v="0"/>
    <x v="0"/>
    <n v="661.66666666666663"/>
  </r>
  <r>
    <n v="669977"/>
    <x v="1"/>
    <d v="1991-03-06T00:00:00"/>
    <n v="85"/>
    <s v="cbse"/>
    <n v="2009"/>
    <n v="76"/>
    <s v="cbse"/>
    <n v="9699"/>
    <x v="1"/>
    <x v="0"/>
    <x v="7"/>
    <n v="71"/>
    <n v="9699"/>
    <n v="1"/>
    <x v="12"/>
    <x v="0"/>
    <n v="570"/>
    <n v="520"/>
    <n v="430"/>
    <n v="0.81941652983588797"/>
    <n v="505"/>
    <n v="-1"/>
    <n v="-1"/>
    <n v="-1"/>
    <n v="-1"/>
    <n v="-1"/>
    <n v="-1"/>
    <n v="1.5644"/>
    <n v="1.2114"/>
    <n v="0.62480000000000002"/>
    <n v="0.39950000000000002"/>
    <n v="0.86370000000000002"/>
    <n v="350000"/>
    <x v="0"/>
    <x v="0"/>
    <n v="506.66666666666669"/>
  </r>
  <r>
    <n v="1078108"/>
    <x v="0"/>
    <d v="1991-07-14T00:00:00"/>
    <n v="90"/>
    <s v="state board"/>
    <n v="2009"/>
    <n v="89.26"/>
    <s v="state board"/>
    <n v="4734"/>
    <x v="1"/>
    <x v="0"/>
    <x v="6"/>
    <n v="71"/>
    <n v="4734"/>
    <n v="0"/>
    <x v="21"/>
    <x v="0"/>
    <n v="605"/>
    <n v="545"/>
    <n v="585"/>
    <n v="0.78330353667029795"/>
    <n v="-1"/>
    <n v="388"/>
    <n v="-1"/>
    <n v="-1"/>
    <n v="-1"/>
    <n v="388"/>
    <n v="-1"/>
    <n v="0.84630000000000005"/>
    <n v="0.37890000000000001"/>
    <n v="1.0859000000000001"/>
    <n v="-1.7556"/>
    <n v="-9.4299999999999995E-2"/>
    <n v="325000"/>
    <x v="0"/>
    <x v="0"/>
    <n v="578.33333333333337"/>
  </r>
  <r>
    <n v="467504"/>
    <x v="0"/>
    <d v="1990-11-04T00:00:00"/>
    <n v="88.34"/>
    <s v="cbse"/>
    <n v="2007"/>
    <n v="71"/>
    <s v="cbse"/>
    <n v="1730"/>
    <x v="1"/>
    <x v="0"/>
    <x v="12"/>
    <n v="90.44"/>
    <n v="1730"/>
    <n v="0"/>
    <x v="1"/>
    <x v="3"/>
    <n v="525"/>
    <n v="505"/>
    <n v="485"/>
    <n v="5.8792800008353401E-2"/>
    <n v="-1"/>
    <n v="200"/>
    <n v="-1"/>
    <n v="-1"/>
    <n v="-1"/>
    <n v="-1"/>
    <n v="-1"/>
    <n v="1.2827999999999999"/>
    <n v="1.2028000000000001"/>
    <n v="-0.70679999999999998"/>
    <n v="-0.64280000000000004"/>
    <n v="0.50239999999999996"/>
    <n v="340000"/>
    <x v="0"/>
    <x v="0"/>
    <n v="505"/>
  </r>
  <r>
    <n v="641305"/>
    <x v="0"/>
    <d v="1992-05-19T00:00:00"/>
    <n v="92.5"/>
    <s v="state board"/>
    <n v="2009"/>
    <n v="95.3"/>
    <s v="state board"/>
    <n v="9769"/>
    <x v="1"/>
    <x v="0"/>
    <x v="1"/>
    <n v="79.599999999999994"/>
    <n v="9769"/>
    <n v="1"/>
    <x v="6"/>
    <x v="0"/>
    <n v="510"/>
    <n v="585"/>
    <n v="650"/>
    <n v="0.76567358123401097"/>
    <n v="485"/>
    <n v="-1"/>
    <n v="-1"/>
    <n v="-1"/>
    <n v="-1"/>
    <n v="-1"/>
    <n v="-1"/>
    <n v="0.55910000000000004"/>
    <n v="1.0448999999999999"/>
    <n v="0.47110000000000002"/>
    <n v="-1.7556"/>
    <n v="9.7299999999999998E-2"/>
    <n v="325000"/>
    <x v="0"/>
    <x v="0"/>
    <n v="581.66666666666663"/>
  </r>
  <r>
    <n v="454538"/>
    <x v="1"/>
    <d v="1988-12-19T00:00:00"/>
    <n v="65.849999999999994"/>
    <s v="bseb patna"/>
    <n v="2006"/>
    <n v="56.22"/>
    <s v="biec patna"/>
    <n v="1281"/>
    <x v="1"/>
    <x v="0"/>
    <x v="5"/>
    <n v="58.7"/>
    <n v="1281"/>
    <n v="1"/>
    <x v="2"/>
    <x v="3"/>
    <n v="335"/>
    <n v="525"/>
    <n v="565"/>
    <n v="0.52592258425205496"/>
    <n v="415"/>
    <n v="-1"/>
    <n v="-1"/>
    <n v="-1"/>
    <n v="-1"/>
    <n v="-1"/>
    <n v="-1"/>
    <n v="1.2056"/>
    <n v="1.4368000000000001"/>
    <n v="1.9782"/>
    <n v="1.9423999999999999"/>
    <n v="2.8400000000000002E-2"/>
    <n v="240000"/>
    <x v="1"/>
    <x v="0"/>
    <n v="475"/>
  </r>
  <r>
    <n v="767258"/>
    <x v="1"/>
    <d v="1990-10-12T00:00:00"/>
    <n v="64.599999999999994"/>
    <s v="cbse"/>
    <n v="2008"/>
    <n v="59.8"/>
    <s v="cbse"/>
    <n v="314"/>
    <x v="1"/>
    <x v="0"/>
    <x v="1"/>
    <n v="69.02"/>
    <n v="314"/>
    <n v="1"/>
    <x v="9"/>
    <x v="0"/>
    <n v="430"/>
    <n v="460"/>
    <n v="415"/>
    <n v="0.62264291584993803"/>
    <n v="455"/>
    <n v="-1"/>
    <n v="407"/>
    <n v="-1"/>
    <n v="-1"/>
    <n v="-1"/>
    <n v="-1"/>
    <n v="-0.87719999999999998"/>
    <n v="-2.1185999999999998"/>
    <n v="0.16370000000000001"/>
    <n v="0.65300000000000002"/>
    <n v="-3.3517999999999999"/>
    <n v="200000"/>
    <x v="1"/>
    <x v="0"/>
    <n v="435"/>
  </r>
  <r>
    <n v="1111619"/>
    <x v="1"/>
    <d v="1992-02-12T00:00:00"/>
    <n v="71.2"/>
    <s v="state board"/>
    <n v="2009"/>
    <n v="72"/>
    <s v="state board"/>
    <n v="55"/>
    <x v="1"/>
    <x v="0"/>
    <x v="5"/>
    <n v="76.900000000000006"/>
    <n v="55"/>
    <n v="0"/>
    <x v="1"/>
    <x v="1"/>
    <n v="430"/>
    <n v="530"/>
    <n v="630"/>
    <n v="0.99674448685225303"/>
    <n v="645"/>
    <n v="-1"/>
    <n v="623"/>
    <n v="-1"/>
    <n v="-1"/>
    <n v="-1"/>
    <n v="-1"/>
    <n v="0.70269999999999999"/>
    <n v="1.0448999999999999"/>
    <n v="-0.6048"/>
    <n v="-0.2344"/>
    <n v="0.28889999999999999"/>
    <n v="265000"/>
    <x v="1"/>
    <x v="0"/>
    <n v="530"/>
  </r>
  <r>
    <n v="1297877"/>
    <x v="0"/>
    <d v="1991-10-06T00:00:00"/>
    <n v="82.88"/>
    <s v="state board"/>
    <n v="2010"/>
    <n v="87.33"/>
    <s v="state board"/>
    <n v="3461"/>
    <x v="1"/>
    <x v="0"/>
    <x v="6"/>
    <n v="77.400000000000006"/>
    <n v="3461"/>
    <n v="0"/>
    <x v="9"/>
    <x v="1"/>
    <n v="545"/>
    <n v="505"/>
    <n v="544"/>
    <n v="0.33878634721952799"/>
    <n v="315"/>
    <n v="292"/>
    <n v="-1"/>
    <n v="-1"/>
    <n v="-1"/>
    <n v="-1"/>
    <n v="-1"/>
    <n v="0.70269999999999999"/>
    <n v="0.5454"/>
    <n v="0.77849999999999997"/>
    <n v="1.9199999999999998E-2"/>
    <n v="-0.47760000000000002"/>
    <n v="220000"/>
    <x v="1"/>
    <x v="0"/>
    <n v="531.33333333333337"/>
  </r>
  <r>
    <n v="1117138"/>
    <x v="1"/>
    <d v="1991-05-15T00:00:00"/>
    <n v="86.15"/>
    <s v="state board"/>
    <n v="2009"/>
    <n v="83"/>
    <s v="state board"/>
    <n v="358"/>
    <x v="1"/>
    <x v="0"/>
    <x v="7"/>
    <n v="60.2"/>
    <n v="358"/>
    <n v="1"/>
    <x v="2"/>
    <x v="0"/>
    <n v="560"/>
    <n v="505"/>
    <n v="585"/>
    <n v="0.84224832225783597"/>
    <n v="615"/>
    <n v="-1"/>
    <n v="469"/>
    <n v="-1"/>
    <n v="-1"/>
    <n v="-1"/>
    <n v="-1"/>
    <n v="-0.58989999999999998"/>
    <n v="1.0448999999999999"/>
    <n v="-1.3733"/>
    <n v="-0.995"/>
    <n v="-0.47760000000000002"/>
    <n v="335000"/>
    <x v="0"/>
    <x v="0"/>
    <n v="550"/>
  </r>
  <r>
    <n v="938300"/>
    <x v="1"/>
    <d v="1991-08-12T00:00:00"/>
    <n v="92"/>
    <s v="cbse"/>
    <n v="2009"/>
    <n v="88.8"/>
    <s v="cbse"/>
    <n v="6874"/>
    <x v="1"/>
    <x v="0"/>
    <x v="1"/>
    <n v="73"/>
    <n v="6874"/>
    <n v="0"/>
    <x v="14"/>
    <x v="1"/>
    <n v="640"/>
    <n v="645"/>
    <n v="690"/>
    <n v="0.35653648772447499"/>
    <n v="535"/>
    <n v="-1"/>
    <n v="346"/>
    <n v="-1"/>
    <n v="-1"/>
    <n v="-1"/>
    <n v="-1"/>
    <n v="-0.159"/>
    <n v="0.37890000000000001"/>
    <n v="-1.5269999999999999"/>
    <n v="0.2727"/>
    <n v="0.86370000000000002"/>
    <n v="325000"/>
    <x v="0"/>
    <x v="0"/>
    <n v="658.33333333333337"/>
  </r>
  <r>
    <n v="305011"/>
    <x v="1"/>
    <d v="1989-07-24T00:00:00"/>
    <n v="60"/>
    <s v="hbse"/>
    <n v="2006"/>
    <n v="64"/>
    <s v="hbse"/>
    <n v="2637"/>
    <x v="1"/>
    <x v="0"/>
    <x v="7"/>
    <n v="70"/>
    <n v="2637"/>
    <n v="0"/>
    <x v="8"/>
    <x v="2"/>
    <n v="595"/>
    <n v="425"/>
    <n v="425"/>
    <n v="0.52592258425205496"/>
    <n v="415"/>
    <n v="-1"/>
    <n v="-1"/>
    <n v="-1"/>
    <n v="-1"/>
    <n v="-1"/>
    <n v="-1"/>
    <n v="-0.4173"/>
    <n v="0.81279999999999997"/>
    <n v="-0.34399999999999997"/>
    <n v="0.4148"/>
    <n v="0.34439999999999998"/>
    <n v="240000"/>
    <x v="1"/>
    <x v="0"/>
    <n v="481.66666666666669"/>
  </r>
  <r>
    <n v="676834"/>
    <x v="1"/>
    <d v="1992-01-18T00:00:00"/>
    <n v="82"/>
    <s v="state board"/>
    <n v="2009"/>
    <n v="79.599999999999994"/>
    <s v="state board"/>
    <n v="547"/>
    <x v="1"/>
    <x v="0"/>
    <x v="11"/>
    <n v="64.8"/>
    <n v="547"/>
    <n v="0"/>
    <x v="13"/>
    <x v="0"/>
    <n v="485"/>
    <n v="555"/>
    <n v="605"/>
    <n v="0.41433742642275101"/>
    <n v="-1"/>
    <n v="-1"/>
    <n v="-1"/>
    <n v="366"/>
    <n v="-1"/>
    <n v="-1"/>
    <n v="-1"/>
    <n v="0.70269999999999999"/>
    <n v="0.87839999999999996"/>
    <n v="0.47110000000000002"/>
    <n v="-1.5021"/>
    <n v="9.7299999999999998E-2"/>
    <n v="380000"/>
    <x v="0"/>
    <x v="0"/>
    <n v="548.33333333333337"/>
  </r>
  <r>
    <n v="322724"/>
    <x v="1"/>
    <d v="1991-02-01T00:00:00"/>
    <n v="81.67"/>
    <s v="bse,orissa"/>
    <n v="2008"/>
    <n v="69"/>
    <s v="chse,orissa"/>
    <n v="3427"/>
    <x v="1"/>
    <x v="0"/>
    <x v="6"/>
    <n v="89.2"/>
    <n v="3427"/>
    <n v="0"/>
    <x v="10"/>
    <x v="3"/>
    <n v="455"/>
    <n v="655"/>
    <n v="595"/>
    <n v="0.53838689298509601"/>
    <n v="-1"/>
    <n v="333"/>
    <n v="-1"/>
    <n v="-1"/>
    <n v="-1"/>
    <n v="-1"/>
    <n v="-1"/>
    <n v="-0.4173"/>
    <n v="0.65680000000000005"/>
    <n v="0.52690000000000003"/>
    <n v="0.88480000000000003"/>
    <n v="-0.1295"/>
    <n v="415000"/>
    <x v="0"/>
    <x v="0"/>
    <n v="568.33333333333337"/>
  </r>
  <r>
    <n v="46302"/>
    <x v="1"/>
    <d v="1988-07-31T00:00:00"/>
    <n v="74.400000000000006"/>
    <s v="icse"/>
    <n v="2005"/>
    <n v="74.400000000000006"/>
    <s v="icse"/>
    <n v="429"/>
    <x v="1"/>
    <x v="0"/>
    <x v="4"/>
    <n v="69.11"/>
    <n v="429"/>
    <n v="0"/>
    <x v="1"/>
    <x v="4"/>
    <n v="585"/>
    <n v="415"/>
    <n v="505"/>
    <n v="0.535862819499896"/>
    <n v="235"/>
    <n v="366"/>
    <n v="-1"/>
    <n v="393"/>
    <n v="-1"/>
    <n v="-1"/>
    <n v="320"/>
    <n v="-0.1082"/>
    <n v="1.1248"/>
    <n v="-0.1988"/>
    <n v="6.2300000000000001E-2"/>
    <n v="0.34439999999999998"/>
    <n v="350000"/>
    <x v="0"/>
    <x v="0"/>
    <n v="501.66666666666669"/>
  </r>
  <r>
    <n v="246607"/>
    <x v="1"/>
    <d v="1989-12-06T00:00:00"/>
    <n v="86.53"/>
    <s v="board of secondary education(bse) orissa"/>
    <n v="2007"/>
    <n v="71.55"/>
    <s v="chse"/>
    <n v="6570"/>
    <x v="1"/>
    <x v="0"/>
    <x v="7"/>
    <n v="78.5"/>
    <n v="6570"/>
    <n v="0"/>
    <x v="10"/>
    <x v="2"/>
    <n v="515"/>
    <n v="505"/>
    <n v="454"/>
    <n v="0.70409041213131396"/>
    <n v="465"/>
    <n v="-1"/>
    <n v="-1"/>
    <n v="-1"/>
    <n v="-1"/>
    <n v="-1"/>
    <n v="-1"/>
    <n v="-0.1082"/>
    <n v="0.96879999999999999"/>
    <n v="0.81710000000000005"/>
    <n v="-0.87780000000000002"/>
    <n v="0.34439999999999998"/>
    <n v="480000"/>
    <x v="0"/>
    <x v="0"/>
    <n v="491.33333333333331"/>
  </r>
  <r>
    <n v="333041"/>
    <x v="1"/>
    <d v="1989-05-28T00:00:00"/>
    <n v="86.5"/>
    <s v="ssc"/>
    <n v="2006"/>
    <n v="90.6"/>
    <s v="board of intermediate education"/>
    <n v="6638"/>
    <x v="1"/>
    <x v="2"/>
    <x v="8"/>
    <n v="79.599999999999994"/>
    <n v="6638"/>
    <n v="0"/>
    <x v="7"/>
    <x v="3"/>
    <n v="505"/>
    <n v="615"/>
    <n v="615"/>
    <n v="0.91686996110361896"/>
    <n v="555"/>
    <n v="-1"/>
    <n v="-1"/>
    <n v="-1"/>
    <n v="-1"/>
    <n v="-1"/>
    <n v="-1"/>
    <n v="1.2827999999999999"/>
    <n v="0.50080000000000002"/>
    <n v="-0.77939999999999998"/>
    <n v="-1.23027"/>
    <n v="-0.15210000000000001"/>
    <n v="560000"/>
    <x v="0"/>
    <x v="0"/>
    <n v="578.33333333333337"/>
  </r>
  <r>
    <n v="833102"/>
    <x v="1"/>
    <d v="1993-12-25T00:00:00"/>
    <n v="65"/>
    <s v="state board"/>
    <n v="2009"/>
    <n v="55.55"/>
    <s v="state board"/>
    <n v="382"/>
    <x v="1"/>
    <x v="0"/>
    <x v="1"/>
    <n v="65.66"/>
    <n v="382"/>
    <n v="0"/>
    <x v="1"/>
    <x v="1"/>
    <n v="335"/>
    <n v="460"/>
    <n v="400"/>
    <n v="-1"/>
    <n v="-1"/>
    <n v="-1"/>
    <n v="-1"/>
    <n v="-1"/>
    <n v="-1"/>
    <n v="-1"/>
    <n v="-1"/>
    <n v="-1.8825000000000001"/>
    <n v="-2.2850999999999999"/>
    <n v="-1.8344"/>
    <n v="0.1459"/>
    <n v="-1.4356"/>
    <n v="165000"/>
    <x v="1"/>
    <x v="0"/>
    <n v="398.33333333333331"/>
  </r>
  <r>
    <n v="102923"/>
    <x v="1"/>
    <d v="1987-09-01T00:00:00"/>
    <n v="80"/>
    <s v="maticulation"/>
    <n v="2007"/>
    <n v="94.5"/>
    <s v="electonincs and communication(dote)"/>
    <n v="558"/>
    <x v="1"/>
    <x v="0"/>
    <x v="16"/>
    <n v="80"/>
    <n v="558"/>
    <n v="1"/>
    <x v="3"/>
    <x v="4"/>
    <n v="385"/>
    <n v="435"/>
    <n v="385"/>
    <n v="0.37605958665154499"/>
    <n v="375"/>
    <n v="300"/>
    <n v="-1"/>
    <n v="-1"/>
    <n v="-1"/>
    <n v="-1"/>
    <n v="-1"/>
    <n v="-0.1082"/>
    <n v="-0.74729999999999996"/>
    <n v="-0.48909999999999998"/>
    <n v="-0.4078"/>
    <n v="-0.60350000000000004"/>
    <n v="350000"/>
    <x v="0"/>
    <x v="0"/>
    <n v="401.66666666666669"/>
  </r>
  <r>
    <n v="390177"/>
    <x v="1"/>
    <d v="1990-01-26T00:00:00"/>
    <n v="71"/>
    <s v="j &amp; k bord"/>
    <n v="2008"/>
    <n v="75"/>
    <s v="j &amp; k board"/>
    <n v="10342"/>
    <x v="1"/>
    <x v="0"/>
    <x v="6"/>
    <n v="81.02"/>
    <n v="10342"/>
    <n v="1"/>
    <x v="9"/>
    <x v="3"/>
    <n v="575"/>
    <n v="455"/>
    <n v="605"/>
    <n v="0.53838689298509601"/>
    <n v="-1"/>
    <n v="333"/>
    <n v="-1"/>
    <n v="-1"/>
    <n v="-1"/>
    <n v="340"/>
    <n v="-1"/>
    <n v="-0.72640000000000005"/>
    <n v="-0.90329999999999999"/>
    <n v="-0.48909999999999998"/>
    <n v="-0.17269999999999999"/>
    <n v="-1.3539000000000001"/>
    <n v="500000"/>
    <x v="0"/>
    <x v="0"/>
    <n v="545"/>
  </r>
  <r>
    <n v="228051"/>
    <x v="1"/>
    <d v="1988-04-04T00:00:00"/>
    <n v="58"/>
    <s v="icse"/>
    <n v="2006"/>
    <n v="69"/>
    <s v="isc"/>
    <n v="11855"/>
    <x v="1"/>
    <x v="0"/>
    <x v="5"/>
    <n v="70"/>
    <n v="11855"/>
    <n v="0"/>
    <x v="7"/>
    <x v="2"/>
    <n v="565"/>
    <n v="535"/>
    <n v="545"/>
    <n v="0.76567358123401097"/>
    <n v="485"/>
    <n v="-1"/>
    <n v="-1"/>
    <n v="-1"/>
    <n v="-1"/>
    <n v="-1"/>
    <n v="-1"/>
    <n v="-2.8902999999999999"/>
    <n v="0.65680000000000005"/>
    <n v="-0.1988"/>
    <n v="0.4148"/>
    <n v="-1.0773999999999999"/>
    <n v="605000"/>
    <x v="2"/>
    <x v="0"/>
    <n v="548.33333333333337"/>
  </r>
  <r>
    <n v="542967"/>
    <x v="1"/>
    <d v="1992-11-04T00:00:00"/>
    <n v="87.4"/>
    <s v="cbse"/>
    <n v="2009"/>
    <n v="84.8"/>
    <s v="cbse"/>
    <n v="172"/>
    <x v="1"/>
    <x v="0"/>
    <x v="5"/>
    <n v="74"/>
    <n v="172"/>
    <n v="0"/>
    <x v="1"/>
    <x v="0"/>
    <n v="555"/>
    <n v="585"/>
    <n v="485"/>
    <n v="0.70409041213131396"/>
    <n v="465"/>
    <n v="-1"/>
    <n v="-1"/>
    <n v="-1"/>
    <n v="-1"/>
    <n v="-1"/>
    <n v="-1"/>
    <n v="-1.1900999999999999"/>
    <n v="3.2800000000000003E-2"/>
    <n v="-5.3699999999999998E-2"/>
    <n v="0.64980000000000004"/>
    <n v="-0.64300000000000002"/>
    <n v="320000"/>
    <x v="0"/>
    <x v="0"/>
    <n v="541.66666666666663"/>
  </r>
  <r>
    <n v="1156529"/>
    <x v="1"/>
    <d v="1991-07-14T00:00:00"/>
    <n v="79.67"/>
    <s v="state board"/>
    <n v="2008"/>
    <n v="72.67"/>
    <s v="state board"/>
    <n v="7543"/>
    <x v="1"/>
    <x v="0"/>
    <x v="1"/>
    <n v="69.53"/>
    <n v="7543"/>
    <n v="1"/>
    <x v="12"/>
    <x v="0"/>
    <n v="525"/>
    <n v="425"/>
    <n v="570"/>
    <n v="0.62264291584993803"/>
    <n v="585"/>
    <n v="-1"/>
    <n v="407"/>
    <n v="-1"/>
    <n v="-1"/>
    <n v="-1"/>
    <n v="-1"/>
    <n v="-1.54E-2"/>
    <n v="-0.62009999999999998"/>
    <n v="0.31740000000000002"/>
    <n v="1.2868999999999999"/>
    <n v="0.28889999999999999"/>
    <n v="100000"/>
    <x v="1"/>
    <x v="0"/>
    <n v="506.66666666666669"/>
  </r>
  <r>
    <n v="295545"/>
    <x v="1"/>
    <d v="1987-11-17T00:00:00"/>
    <n v="73.73"/>
    <s v="msbshse,pune"/>
    <n v="2005"/>
    <n v="72.5"/>
    <s v="msbshse,pune"/>
    <n v="127"/>
    <x v="1"/>
    <x v="2"/>
    <x v="8"/>
    <n v="65"/>
    <n v="127"/>
    <n v="0"/>
    <x v="2"/>
    <x v="2"/>
    <n v="535"/>
    <n v="645"/>
    <n v="435"/>
    <n v="0.93037060720269105"/>
    <n v="565"/>
    <n v="-1"/>
    <n v="-1"/>
    <n v="-1"/>
    <n v="-1"/>
    <n v="-1"/>
    <n v="-1"/>
    <n v="-2.1175000000000002"/>
    <n v="-0.43530000000000002"/>
    <n v="-0.92449999999999999"/>
    <n v="-1.2302999999999999"/>
    <n v="-1.0773999999999999"/>
    <n v="180000"/>
    <x v="1"/>
    <x v="0"/>
    <n v="538.33333333333337"/>
  </r>
  <r>
    <n v="1034791"/>
    <x v="1"/>
    <d v="1990-11-16T00:00:00"/>
    <n v="77.8"/>
    <s v="cbse"/>
    <n v="2009"/>
    <n v="78"/>
    <s v="cbse"/>
    <n v="14019"/>
    <x v="1"/>
    <x v="0"/>
    <x v="6"/>
    <n v="76"/>
    <n v="14019"/>
    <n v="0"/>
    <x v="8"/>
    <x v="0"/>
    <n v="640"/>
    <n v="520"/>
    <n v="570"/>
    <n v="0.11213943820740301"/>
    <n v="-1"/>
    <n v="228"/>
    <n v="-1"/>
    <n v="-1"/>
    <n v="-1"/>
    <n v="-1"/>
    <n v="-1"/>
    <n v="1.5644"/>
    <n v="0.87839999999999996"/>
    <n v="-0.91220000000000001"/>
    <n v="-2.6429999999999998"/>
    <n v="-1.8189"/>
    <n v="315000"/>
    <x v="0"/>
    <x v="0"/>
    <n v="576.66666666666663"/>
  </r>
  <r>
    <n v="215848"/>
    <x v="1"/>
    <d v="1988-05-31T00:00:00"/>
    <n v="89"/>
    <s v="icse"/>
    <n v="2006"/>
    <n v="75"/>
    <s v="chse,orissa"/>
    <n v="5026"/>
    <x v="1"/>
    <x v="0"/>
    <x v="6"/>
    <n v="76.599999999999994"/>
    <n v="5026"/>
    <n v="0"/>
    <x v="10"/>
    <x v="2"/>
    <n v="545"/>
    <n v="445"/>
    <n v="625"/>
    <n v="0.37605958665154499"/>
    <n v="395"/>
    <n v="300"/>
    <n v="-1"/>
    <n v="-1"/>
    <n v="-1"/>
    <n v="340"/>
    <n v="-1"/>
    <n v="0.66459999999999997"/>
    <n v="-0.74729999999999996"/>
    <n v="-1.5051000000000001"/>
    <n v="1.1198999999999999"/>
    <n v="-0.1295"/>
    <n v="490000"/>
    <x v="0"/>
    <x v="0"/>
    <n v="538.33333333333337"/>
  </r>
  <r>
    <n v="814093"/>
    <x v="0"/>
    <d v="1991-07-19T00:00:00"/>
    <n v="86.92"/>
    <s v="state board"/>
    <n v="2011"/>
    <n v="76"/>
    <s v="state board"/>
    <n v="11742"/>
    <x v="1"/>
    <x v="0"/>
    <x v="1"/>
    <n v="72"/>
    <n v="11742"/>
    <n v="0"/>
    <x v="2"/>
    <x v="1"/>
    <n v="535"/>
    <n v="580"/>
    <n v="445"/>
    <n v="0.81941652983588797"/>
    <n v="505"/>
    <n v="-1"/>
    <n v="-1"/>
    <n v="-1"/>
    <n v="-1"/>
    <n v="-1"/>
    <n v="-1"/>
    <n v="-1.1644000000000001"/>
    <n v="-0.4536"/>
    <n v="0.47110000000000002"/>
    <n v="-1.6289"/>
    <n v="0.86370000000000002"/>
    <n v="340000"/>
    <x v="0"/>
    <x v="0"/>
    <n v="520"/>
  </r>
  <r>
    <n v="1098816"/>
    <x v="1"/>
    <d v="1988-03-01T00:00:00"/>
    <n v="80.88"/>
    <s v="wbbse"/>
    <n v="2005"/>
    <n v="66.3"/>
    <s v="wbchse"/>
    <n v="14532"/>
    <x v="1"/>
    <x v="1"/>
    <x v="27"/>
    <n v="90"/>
    <n v="14532"/>
    <n v="0"/>
    <x v="3"/>
    <x v="0"/>
    <n v="535"/>
    <n v="530"/>
    <n v="450"/>
    <n v="-1"/>
    <n v="415"/>
    <n v="-1"/>
    <n v="-1"/>
    <n v="-1"/>
    <n v="-1"/>
    <n v="-1"/>
    <n v="-1"/>
    <n v="0.99"/>
    <n v="1.2114"/>
    <n v="0.01"/>
    <n v="-1.3753"/>
    <n v="0.86370000000000002"/>
    <n v="145000"/>
    <x v="1"/>
    <x v="0"/>
    <n v="505"/>
  </r>
  <r>
    <n v="691206"/>
    <x v="0"/>
    <d v="1992-02-28T00:00:00"/>
    <n v="83"/>
    <s v="state board"/>
    <n v="2009"/>
    <n v="87.5"/>
    <s v="state board"/>
    <n v="519"/>
    <x v="1"/>
    <x v="0"/>
    <x v="5"/>
    <n v="81"/>
    <n v="519"/>
    <n v="1"/>
    <x v="3"/>
    <x v="0"/>
    <n v="475"/>
    <n v="515"/>
    <n v="464"/>
    <n v="0.62264291584993803"/>
    <n v="395"/>
    <n v="-1"/>
    <n v="407"/>
    <n v="-1"/>
    <n v="-1"/>
    <n v="-1"/>
    <n v="-1"/>
    <n v="-0.30270000000000002"/>
    <n v="-0.28710000000000002"/>
    <n v="0.93220000000000003"/>
    <n v="-2.3895"/>
    <n v="-9.4299999999999995E-2"/>
    <n v="310000"/>
    <x v="0"/>
    <x v="0"/>
    <n v="484.66666666666669"/>
  </r>
  <r>
    <n v="50876"/>
    <x v="1"/>
    <d v="1987-04-24T00:00:00"/>
    <n v="78"/>
    <n v="0"/>
    <n v="2004"/>
    <n v="71.3"/>
    <n v="0"/>
    <n v="5400"/>
    <x v="1"/>
    <x v="0"/>
    <x v="5"/>
    <n v="67"/>
    <n v="5400"/>
    <n v="0"/>
    <x v="13"/>
    <x v="6"/>
    <n v="455"/>
    <n v="605"/>
    <n v="625"/>
    <n v="0.91686996110361896"/>
    <n v="555"/>
    <n v="-1"/>
    <n v="-1"/>
    <n v="-1"/>
    <n v="-1"/>
    <n v="-1"/>
    <n v="-1"/>
    <n v="-0.26279999999999998"/>
    <n v="-0.59130000000000005"/>
    <n v="0.2366"/>
    <n v="-0.17269999999999999"/>
    <n v="0.81830000000000003"/>
    <n v="640000"/>
    <x v="2"/>
    <x v="0"/>
    <n v="561.66666666666663"/>
  </r>
  <r>
    <n v="1171381"/>
    <x v="1"/>
    <d v="1990-09-22T00:00:00"/>
    <n v="80"/>
    <s v="cbse"/>
    <n v="2008"/>
    <n v="74"/>
    <s v="cbse"/>
    <n v="350"/>
    <x v="1"/>
    <x v="0"/>
    <x v="5"/>
    <n v="58"/>
    <n v="350"/>
    <n v="0"/>
    <x v="1"/>
    <x v="0"/>
    <n v="525"/>
    <n v="590"/>
    <n v="560"/>
    <n v="0.94211655148500795"/>
    <n v="575"/>
    <n v="-1"/>
    <n v="-1"/>
    <n v="-1"/>
    <n v="-1"/>
    <n v="-1"/>
    <n v="-1"/>
    <n v="-0.30270000000000002"/>
    <n v="0.37890000000000001"/>
    <n v="-0.2974"/>
    <n v="-1.5021"/>
    <n v="0.28889999999999999"/>
    <n v="240000"/>
    <x v="1"/>
    <x v="0"/>
    <n v="558.33333333333337"/>
  </r>
  <r>
    <n v="845544"/>
    <x v="0"/>
    <d v="1992-12-04T00:00:00"/>
    <n v="90"/>
    <s v="cbse"/>
    <n v="2010"/>
    <n v="79.400000000000006"/>
    <s v="cbse"/>
    <n v="14351"/>
    <x v="1"/>
    <x v="0"/>
    <x v="1"/>
    <n v="83.02"/>
    <n v="14351"/>
    <n v="0"/>
    <x v="4"/>
    <x v="1"/>
    <n v="545"/>
    <n v="585"/>
    <n v="425"/>
    <n v="0.99123062526287098"/>
    <n v="475"/>
    <n v="-1"/>
    <n v="592"/>
    <n v="-1"/>
    <n v="-1"/>
    <n v="-1"/>
    <n v="-1"/>
    <n v="0.70269999999999999"/>
    <n v="0.71189999999999998"/>
    <n v="1.5469999999999999"/>
    <n v="-0.61470000000000002"/>
    <n v="1.0553999999999999"/>
    <n v="300000"/>
    <x v="0"/>
    <x v="0"/>
    <n v="518.33333333333337"/>
  </r>
  <r>
    <n v="1078034"/>
    <x v="0"/>
    <d v="1991-02-22T00:00:00"/>
    <n v="81.7"/>
    <s v="state board"/>
    <n v="2008"/>
    <n v="88.7"/>
    <s v="state board"/>
    <n v="14723"/>
    <x v="1"/>
    <x v="0"/>
    <x v="1"/>
    <n v="75.349999999999994"/>
    <n v="14723"/>
    <n v="0"/>
    <x v="7"/>
    <x v="3"/>
    <n v="335"/>
    <n v="530"/>
    <n v="430"/>
    <n v="0.84224832225783597"/>
    <n v="505"/>
    <n v="-1"/>
    <n v="469"/>
    <n v="-1"/>
    <n v="-1"/>
    <n v="-1"/>
    <n v="-1"/>
    <n v="0.99"/>
    <n v="0.87839999999999996"/>
    <n v="0.93220000000000003"/>
    <n v="-1.3753"/>
    <n v="0.28889999999999999"/>
    <n v="320000"/>
    <x v="0"/>
    <x v="0"/>
    <n v="431.66666666666669"/>
  </r>
  <r>
    <n v="1247339"/>
    <x v="0"/>
    <d v="1990-05-05T00:00:00"/>
    <n v="62"/>
    <s v="state board"/>
    <n v="2008"/>
    <n v="61.4"/>
    <s v="cbse"/>
    <n v="11825"/>
    <x v="1"/>
    <x v="0"/>
    <x v="12"/>
    <n v="66.680000000000007"/>
    <n v="11825"/>
    <n v="0"/>
    <x v="1"/>
    <x v="0"/>
    <n v="370"/>
    <n v="455"/>
    <n v="380"/>
    <n v="0.68456506765820402"/>
    <n v="-1"/>
    <n v="-1"/>
    <n v="223"/>
    <n v="-1"/>
    <n v="452"/>
    <n v="-1"/>
    <n v="-1"/>
    <n v="0.27179999999999999"/>
    <n v="0.71189999999999998"/>
    <n v="0.31740000000000002"/>
    <n v="-1.8824000000000001"/>
    <n v="0.67210000000000003"/>
    <n v="140000"/>
    <x v="1"/>
    <x v="0"/>
    <n v="401.66666666666669"/>
  </r>
  <r>
    <n v="541137"/>
    <x v="1"/>
    <d v="1991-02-24T00:00:00"/>
    <n v="91"/>
    <s v="cbse"/>
    <n v="2008"/>
    <n v="84"/>
    <s v="cbse"/>
    <n v="37"/>
    <x v="1"/>
    <x v="0"/>
    <x v="6"/>
    <n v="76"/>
    <n v="37"/>
    <n v="1"/>
    <x v="0"/>
    <x v="3"/>
    <n v="675"/>
    <n v="415"/>
    <n v="735"/>
    <n v="0.91077016424602197"/>
    <n v="-1"/>
    <n v="433"/>
    <n v="-1"/>
    <n v="-1"/>
    <n v="-1"/>
    <n v="-1"/>
    <n v="-1"/>
    <n v="0.35549999999999998"/>
    <n v="0.81279999999999997"/>
    <n v="-0.63429999999999997"/>
    <n v="-0.4078"/>
    <n v="0.54190000000000005"/>
    <n v="400000"/>
    <x v="0"/>
    <x v="0"/>
    <n v="608.33333333333337"/>
  </r>
  <r>
    <n v="361702"/>
    <x v="0"/>
    <d v="1990-03-21T00:00:00"/>
    <n v="89.92"/>
    <s v="karnataka state board"/>
    <n v="2008"/>
    <n v="77"/>
    <s v="karnataka state board"/>
    <n v="1384"/>
    <x v="1"/>
    <x v="0"/>
    <x v="25"/>
    <n v="76.5"/>
    <n v="1384"/>
    <n v="0"/>
    <x v="9"/>
    <x v="3"/>
    <n v="525"/>
    <n v="415"/>
    <n v="385"/>
    <n v="-1"/>
    <n v="-1"/>
    <n v="-1"/>
    <n v="-1"/>
    <n v="-1"/>
    <n v="-1"/>
    <n v="-1"/>
    <n v="-1"/>
    <n v="0.66459999999999997"/>
    <n v="1.5928"/>
    <n v="0.81710000000000005"/>
    <n v="0.29730000000000001"/>
    <n v="0.89729999999999999"/>
    <n v="480000"/>
    <x v="0"/>
    <x v="0"/>
    <n v="441.66666666666669"/>
  </r>
  <r>
    <n v="874596"/>
    <x v="1"/>
    <d v="1987-09-28T00:00:00"/>
    <n v="60.8"/>
    <s v="cbse"/>
    <n v="2006"/>
    <n v="66.66"/>
    <s v="cbse"/>
    <n v="41"/>
    <x v="1"/>
    <x v="2"/>
    <x v="8"/>
    <n v="74.739999999999995"/>
    <n v="41"/>
    <n v="1"/>
    <x v="0"/>
    <x v="0"/>
    <n v="465"/>
    <n v="585"/>
    <n v="515"/>
    <n v="0.91139527839132795"/>
    <n v="545"/>
    <n v="-1"/>
    <n v="500"/>
    <n v="-1"/>
    <n v="-1"/>
    <n v="-1"/>
    <n v="-1"/>
    <n v="0.84630000000000005"/>
    <n v="1.0448999999999999"/>
    <n v="-1.0659000000000001"/>
    <n v="-1.6289"/>
    <n v="0.67210000000000003"/>
    <n v="250000"/>
    <x v="1"/>
    <x v="0"/>
    <n v="521.66666666666663"/>
  </r>
  <r>
    <n v="1171210"/>
    <x v="1"/>
    <d v="1991-11-30T00:00:00"/>
    <n v="86.8"/>
    <s v="cbse"/>
    <n v="2010"/>
    <n v="75.2"/>
    <s v="cbse"/>
    <n v="7824"/>
    <x v="1"/>
    <x v="0"/>
    <x v="6"/>
    <n v="77.319999999999993"/>
    <n v="7824"/>
    <n v="0"/>
    <x v="1"/>
    <x v="1"/>
    <n v="700"/>
    <n v="605"/>
    <n v="690"/>
    <n v="0.493596387301038"/>
    <n v="-1"/>
    <n v="324"/>
    <n v="-1"/>
    <n v="-1"/>
    <n v="-1"/>
    <n v="-1"/>
    <n v="-1"/>
    <n v="0.12820000000000001"/>
    <n v="-0.28710000000000002"/>
    <n v="0.16370000000000001"/>
    <n v="-0.995"/>
    <n v="-0.47760000000000002"/>
    <n v="260000"/>
    <x v="1"/>
    <x v="0"/>
    <n v="665"/>
  </r>
  <r>
    <n v="82444"/>
    <x v="1"/>
    <d v="1989-01-15T00:00:00"/>
    <n v="83"/>
    <s v="cbse"/>
    <n v="2006"/>
    <n v="73"/>
    <s v="cbse"/>
    <n v="495"/>
    <x v="1"/>
    <x v="0"/>
    <x v="2"/>
    <n v="85.2"/>
    <n v="495"/>
    <n v="1"/>
    <x v="6"/>
    <x v="4"/>
    <n v="585"/>
    <n v="665"/>
    <n v="635"/>
    <n v="0.37605958665154499"/>
    <n v="535"/>
    <n v="300"/>
    <n v="-1"/>
    <n v="-1"/>
    <n v="-1"/>
    <n v="-1"/>
    <n v="-1"/>
    <n v="0.51"/>
    <n v="0.96879999999999999"/>
    <n v="0.81710000000000005"/>
    <n v="-0.52529999999999999"/>
    <n v="0.6603"/>
    <n v="200000"/>
    <x v="1"/>
    <x v="0"/>
    <n v="628.33333333333337"/>
  </r>
  <r>
    <n v="1120667"/>
    <x v="0"/>
    <d v="1991-09-18T00:00:00"/>
    <n v="70"/>
    <s v="state board"/>
    <n v="2007"/>
    <n v="67"/>
    <s v="state board"/>
    <n v="3579"/>
    <x v="1"/>
    <x v="0"/>
    <x v="5"/>
    <n v="72.89"/>
    <n v="3579"/>
    <n v="0"/>
    <x v="1"/>
    <x v="0"/>
    <n v="370"/>
    <n v="425"/>
    <n v="430"/>
    <n v="0.14478988948246199"/>
    <n v="325"/>
    <n v="-1"/>
    <n v="284"/>
    <n v="-1"/>
    <n v="-1"/>
    <n v="-1"/>
    <n v="-1"/>
    <n v="0.41549999999999998"/>
    <n v="0.37890000000000001"/>
    <n v="1.0859000000000001"/>
    <n v="0.2727"/>
    <n v="0.28889999999999999"/>
    <n v="220000"/>
    <x v="1"/>
    <x v="0"/>
    <n v="408.33333333333331"/>
  </r>
  <r>
    <n v="576054"/>
    <x v="1"/>
    <d v="1988-11-15T00:00:00"/>
    <n v="60"/>
    <s v="bihar secondary education board,patna"/>
    <n v="2006"/>
    <n v="54.66"/>
    <s v="intermediate council patna"/>
    <n v="175"/>
    <x v="1"/>
    <x v="0"/>
    <x v="1"/>
    <n v="75"/>
    <n v="175"/>
    <n v="0"/>
    <x v="4"/>
    <x v="3"/>
    <n v="545"/>
    <n v="350"/>
    <n v="500"/>
    <n v="0.45087658448345103"/>
    <n v="395"/>
    <n v="-1"/>
    <n v="-1"/>
    <n v="-1"/>
    <n v="-1"/>
    <n v="-1"/>
    <n v="-1"/>
    <n v="0.70269999999999999"/>
    <n v="0.37890000000000001"/>
    <n v="0.47110000000000002"/>
    <n v="-0.4879"/>
    <n v="-9.4299999999999995E-2"/>
    <n v="130000"/>
    <x v="1"/>
    <x v="0"/>
    <n v="465"/>
  </r>
  <r>
    <n v="127017"/>
    <x v="1"/>
    <d v="1989-06-08T00:00:00"/>
    <n v="81"/>
    <n v="0"/>
    <n v="2006"/>
    <n v="86.1"/>
    <n v="0"/>
    <n v="1286"/>
    <x v="1"/>
    <x v="0"/>
    <x v="6"/>
    <n v="98.4"/>
    <n v="1286"/>
    <n v="0"/>
    <x v="7"/>
    <x v="4"/>
    <n v="454"/>
    <n v="495"/>
    <n v="464"/>
    <n v="0.91077016424602197"/>
    <n v="505"/>
    <n v="433"/>
    <n v="-1"/>
    <n v="-1"/>
    <n v="-1"/>
    <n v="-1"/>
    <n v="-1"/>
    <n v="0.97370000000000001"/>
    <n v="0.65680000000000005"/>
    <n v="0.2366"/>
    <n v="-1.1128"/>
    <n v="0.18640000000000001"/>
    <n v="380000"/>
    <x v="0"/>
    <x v="0"/>
    <n v="471"/>
  </r>
  <r>
    <n v="640774"/>
    <x v="1"/>
    <d v="1991-03-08T00:00:00"/>
    <n v="75.06"/>
    <s v="state board"/>
    <n v="2009"/>
    <n v="63.4"/>
    <s v="state board"/>
    <n v="8105"/>
    <x v="1"/>
    <x v="0"/>
    <x v="1"/>
    <n v="68.41"/>
    <n v="8105"/>
    <n v="0"/>
    <x v="13"/>
    <x v="0"/>
    <n v="285"/>
    <n v="425"/>
    <n v="165"/>
    <n v="0.45087658448345103"/>
    <n v="395"/>
    <n v="-1"/>
    <n v="-1"/>
    <n v="-1"/>
    <n v="-1"/>
    <n v="-1"/>
    <n v="-1"/>
    <n v="0.12820000000000001"/>
    <n v="4.5900000000000003E-2"/>
    <n v="-0.14369999999999999"/>
    <n v="0.90659999999999996"/>
    <n v="0.28889999999999999"/>
    <n v="55000"/>
    <x v="1"/>
    <x v="0"/>
    <n v="291.66666666666669"/>
  </r>
  <r>
    <n v="273602"/>
    <x v="1"/>
    <d v="1988-06-22T00:00:00"/>
    <n v="61.86"/>
    <s v="hse,board"/>
    <n v="2007"/>
    <n v="77.56"/>
    <s v="scte &amp; vt (diploma)"/>
    <n v="11013"/>
    <x v="1"/>
    <x v="0"/>
    <x v="2"/>
    <n v="72"/>
    <n v="11013"/>
    <n v="0"/>
    <x v="10"/>
    <x v="4"/>
    <n v="365"/>
    <n v="415"/>
    <n v="315"/>
    <n v="0.37605958665154499"/>
    <n v="315"/>
    <n v="300"/>
    <n v="-1"/>
    <n v="-1"/>
    <n v="-1"/>
    <n v="340"/>
    <n v="-1"/>
    <n v="4.6399999999999997E-2"/>
    <n v="-0.1232"/>
    <n v="0.67200000000000004"/>
    <n v="0.64980000000000004"/>
    <n v="-1.3934"/>
    <n v="450000"/>
    <x v="0"/>
    <x v="0"/>
    <n v="365"/>
  </r>
  <r>
    <n v="1175525"/>
    <x v="1"/>
    <d v="1992-10-27T00:00:00"/>
    <n v="88"/>
    <s v="cbse"/>
    <n v="2011"/>
    <n v="83"/>
    <s v="cbse"/>
    <n v="1282"/>
    <x v="1"/>
    <x v="0"/>
    <x v="31"/>
    <n v="75"/>
    <n v="1282"/>
    <n v="0"/>
    <x v="4"/>
    <x v="5"/>
    <n v="490"/>
    <n v="425"/>
    <n v="595"/>
    <n v="0.45901584049293698"/>
    <n v="325"/>
    <n v="-1"/>
    <n v="-1"/>
    <n v="376"/>
    <n v="-1"/>
    <n v="-1"/>
    <n v="-1"/>
    <n v="-1.54E-2"/>
    <n v="-2.6181000000000001"/>
    <n v="-0.91220000000000001"/>
    <n v="1.9207000000000001"/>
    <n v="-2.2021000000000002"/>
    <n v="240000"/>
    <x v="1"/>
    <x v="0"/>
    <n v="503.33333333333331"/>
  </r>
  <r>
    <n v="1255801"/>
    <x v="1"/>
    <d v="1993-08-18T00:00:00"/>
    <n v="86.16"/>
    <s v="cbse"/>
    <n v="2011"/>
    <n v="70.08"/>
    <s v="cbse"/>
    <n v="7376"/>
    <x v="1"/>
    <x v="0"/>
    <x v="6"/>
    <n v="63.13"/>
    <n v="7376"/>
    <n v="0"/>
    <x v="1"/>
    <x v="5"/>
    <n v="455"/>
    <n v="595"/>
    <n v="500"/>
    <n v="0.207392169717661"/>
    <n v="225"/>
    <n v="260"/>
    <n v="-1"/>
    <n v="-1"/>
    <n v="-1"/>
    <n v="-1"/>
    <n v="-1"/>
    <n v="0.99"/>
    <n v="1.0448999999999999"/>
    <n v="1.7007000000000001"/>
    <n v="-2.0091999999999999"/>
    <n v="0.28889999999999999"/>
    <n v="315000"/>
    <x v="0"/>
    <x v="0"/>
    <n v="516.66666666666663"/>
  </r>
  <r>
    <n v="636944"/>
    <x v="1"/>
    <d v="1990-07-06T00:00:00"/>
    <n v="53.3"/>
    <s v="state board"/>
    <n v="2007"/>
    <n v="68.400000000000006"/>
    <s v="state board"/>
    <n v="4501"/>
    <x v="1"/>
    <x v="0"/>
    <x v="7"/>
    <n v="70.819999999999993"/>
    <n v="4501"/>
    <n v="0"/>
    <x v="1"/>
    <x v="0"/>
    <n v="325"/>
    <n v="400"/>
    <n v="680"/>
    <n v="0.23780283983757"/>
    <n v="445"/>
    <n v="-1"/>
    <n v="315"/>
    <n v="-1"/>
    <n v="-1"/>
    <n v="-1"/>
    <n v="-1"/>
    <n v="-1.0207999999999999"/>
    <n v="4.5900000000000003E-2"/>
    <n v="-0.14369999999999999"/>
    <n v="1.4136"/>
    <n v="0.28889999999999999"/>
    <n v="260000"/>
    <x v="1"/>
    <x v="0"/>
    <n v="468.33333333333331"/>
  </r>
  <r>
    <n v="450922"/>
    <x v="0"/>
    <d v="1990-07-07T00:00:00"/>
    <n v="82.83"/>
    <n v="0"/>
    <n v="2008"/>
    <n v="75.16"/>
    <n v="0"/>
    <n v="1964"/>
    <x v="1"/>
    <x v="0"/>
    <x v="6"/>
    <n v="75.72"/>
    <n v="1964"/>
    <n v="0"/>
    <x v="9"/>
    <x v="3"/>
    <n v="405"/>
    <n v="435"/>
    <n v="345"/>
    <n v="0.82466640067133201"/>
    <n v="355"/>
    <n v="400"/>
    <n v="-1"/>
    <n v="-1"/>
    <n v="-1"/>
    <n v="-1"/>
    <n v="-1"/>
    <n v="-1.4992000000000001"/>
    <n v="-0.55230000000000001"/>
    <n v="-1.5775999999999999"/>
    <n v="1.3549"/>
    <n v="-0.9194"/>
    <n v="200000"/>
    <x v="1"/>
    <x v="0"/>
    <n v="395"/>
  </r>
  <r>
    <n v="927414"/>
    <x v="0"/>
    <d v="1990-06-01T00:00:00"/>
    <n v="59"/>
    <s v="state board"/>
    <n v="2007"/>
    <n v="69"/>
    <s v="state board"/>
    <n v="5015"/>
    <x v="1"/>
    <x v="2"/>
    <x v="8"/>
    <n v="74"/>
    <n v="5015"/>
    <n v="0"/>
    <x v="7"/>
    <x v="1"/>
    <n v="275"/>
    <n v="415"/>
    <n v="310"/>
    <n v="8.0055281340549497E-2"/>
    <n v="315"/>
    <n v="-1"/>
    <n v="253"/>
    <n v="-1"/>
    <n v="-1"/>
    <n v="-1"/>
    <n v="-1"/>
    <n v="0.55910000000000004"/>
    <n v="0.21240000000000001"/>
    <n v="0.31740000000000002"/>
    <n v="0.5262"/>
    <n v="-0.28589999999999999"/>
    <n v="120000"/>
    <x v="1"/>
    <x v="0"/>
    <n v="333.33333333333331"/>
  </r>
  <r>
    <n v="543139"/>
    <x v="1"/>
    <d v="1990-11-06T00:00:00"/>
    <n v="66.8"/>
    <s v="cbse"/>
    <n v="2009"/>
    <n v="59.9"/>
    <s v="cbse"/>
    <n v="172"/>
    <x v="1"/>
    <x v="0"/>
    <x v="21"/>
    <n v="65.400000000000006"/>
    <n v="172"/>
    <n v="0"/>
    <x v="1"/>
    <x v="0"/>
    <n v="265"/>
    <n v="520"/>
    <n v="370"/>
    <n v="0.69447932770846299"/>
    <n v="-1"/>
    <n v="366"/>
    <n v="-1"/>
    <n v="-1"/>
    <n v="-1"/>
    <n v="-1"/>
    <n v="-1"/>
    <n v="-1.4605999999999999"/>
    <n v="-0.27929999999999999"/>
    <n v="-0.92449999999999999"/>
    <n v="1.0610999999999999"/>
    <n v="-0.76149999999999995"/>
    <n v="110000"/>
    <x v="1"/>
    <x v="0"/>
    <n v="385"/>
  </r>
  <r>
    <n v="640827"/>
    <x v="1"/>
    <d v="1991-02-10T00:00:00"/>
    <n v="77.2"/>
    <s v="cbse"/>
    <n v="2009"/>
    <n v="65.2"/>
    <s v="cbse"/>
    <n v="8105"/>
    <x v="1"/>
    <x v="0"/>
    <x v="7"/>
    <n v="66.7"/>
    <n v="8105"/>
    <n v="0"/>
    <x v="13"/>
    <x v="0"/>
    <n v="555"/>
    <n v="630"/>
    <n v="620"/>
    <n v="0.76567358123401097"/>
    <n v="485"/>
    <n v="-1"/>
    <n v="-1"/>
    <n v="-1"/>
    <n v="-1"/>
    <n v="-1"/>
    <n v="-1"/>
    <n v="-1.4517"/>
    <n v="-0.4536"/>
    <n v="0.47110000000000002"/>
    <n v="-1.6289"/>
    <n v="0.48049999999999998"/>
    <n v="300000"/>
    <x v="0"/>
    <x v="0"/>
    <n v="601.66666666666663"/>
  </r>
  <r>
    <n v="435437"/>
    <x v="1"/>
    <d v="1990-07-28T00:00:00"/>
    <n v="91.5"/>
    <n v="0"/>
    <n v="2007"/>
    <n v="98.7"/>
    <n v="0"/>
    <n v="492"/>
    <x v="1"/>
    <x v="0"/>
    <x v="6"/>
    <n v="74.260000000000005"/>
    <n v="492"/>
    <n v="1"/>
    <x v="6"/>
    <x v="2"/>
    <n v="485"/>
    <n v="585"/>
    <n v="745"/>
    <n v="-1"/>
    <n v="435"/>
    <n v="-1"/>
    <n v="-1"/>
    <n v="-1"/>
    <n v="-1"/>
    <n v="-1"/>
    <n v="-1"/>
    <n v="4.6399999999999997E-2"/>
    <n v="-2.7753999999999999"/>
    <n v="-1.2148000000000001"/>
    <n v="0.64980000000000004"/>
    <n v="-0.76149999999999995"/>
    <n v="410000"/>
    <x v="0"/>
    <x v="0"/>
    <n v="605"/>
  </r>
  <r>
    <n v="431706"/>
    <x v="1"/>
    <d v="1990-06-10T00:00:00"/>
    <n v="58"/>
    <s v="up board"/>
    <n v="2006"/>
    <n v="47.2"/>
    <s v="up board"/>
    <n v="350"/>
    <x v="1"/>
    <x v="2"/>
    <x v="8"/>
    <n v="75"/>
    <n v="350"/>
    <n v="0"/>
    <x v="1"/>
    <x v="3"/>
    <n v="395"/>
    <n v="404"/>
    <n v="385"/>
    <n v="0.86468541337008498"/>
    <n v="525"/>
    <n v="-1"/>
    <n v="-1"/>
    <n v="-1"/>
    <n v="-1"/>
    <n v="-1"/>
    <n v="-1"/>
    <n v="1.1283000000000001"/>
    <n v="1.4368000000000001"/>
    <n v="1.3976999999999999"/>
    <n v="-0.17269999999999999"/>
    <n v="0.18640000000000001"/>
    <n v="150000"/>
    <x v="1"/>
    <x v="0"/>
    <n v="394.66666666666669"/>
  </r>
  <r>
    <n v="823790"/>
    <x v="1"/>
    <d v="1992-10-01T00:00:00"/>
    <n v="90.2"/>
    <s v="cbse"/>
    <n v="2010"/>
    <n v="79.400000000000006"/>
    <s v="cbse"/>
    <n v="272"/>
    <x v="1"/>
    <x v="0"/>
    <x v="6"/>
    <n v="63.2"/>
    <n v="272"/>
    <n v="0"/>
    <x v="4"/>
    <x v="1"/>
    <n v="545"/>
    <n v="435"/>
    <n v="470"/>
    <n v="-1"/>
    <n v="-1"/>
    <n v="-1"/>
    <n v="-1"/>
    <n v="-1"/>
    <n v="-1"/>
    <n v="-1"/>
    <n v="-1"/>
    <n v="-0.44629999999999997"/>
    <n v="0.37890000000000001"/>
    <n v="0.77849999999999997"/>
    <n v="1.9199999999999998E-2"/>
    <n v="-0.66920000000000002"/>
    <n v="300000"/>
    <x v="0"/>
    <x v="0"/>
    <n v="483.33333333333331"/>
  </r>
  <r>
    <n v="59505"/>
    <x v="1"/>
    <d v="1985-09-16T00:00:00"/>
    <n v="52.5"/>
    <s v="up board"/>
    <n v="2004"/>
    <n v="51.6"/>
    <s v="cbse"/>
    <n v="3200"/>
    <x v="0"/>
    <x v="0"/>
    <x v="12"/>
    <n v="66.66"/>
    <n v="3200"/>
    <n v="1"/>
    <x v="0"/>
    <x v="4"/>
    <n v="475"/>
    <n v="445"/>
    <n v="585"/>
    <n v="0.53838689298509601"/>
    <n v="405"/>
    <n v="333"/>
    <n v="-1"/>
    <n v="-1"/>
    <n v="-1"/>
    <n v="-1"/>
    <n v="-1"/>
    <n v="-0.57189999999999996"/>
    <n v="0.3448"/>
    <n v="-5.3699999999999998E-2"/>
    <n v="1.3549"/>
    <n v="1.1343000000000001"/>
    <n v="320000"/>
    <x v="0"/>
    <x v="0"/>
    <n v="501.66666666666669"/>
  </r>
  <r>
    <n v="421568"/>
    <x v="1"/>
    <d v="1989-06-09T00:00:00"/>
    <n v="62.34"/>
    <s v="ssc"/>
    <n v="2008"/>
    <n v="62.26"/>
    <s v="msbte"/>
    <n v="307"/>
    <x v="1"/>
    <x v="0"/>
    <x v="7"/>
    <n v="58.35"/>
    <n v="307"/>
    <n v="1"/>
    <x v="2"/>
    <x v="3"/>
    <n v="435"/>
    <n v="375"/>
    <n v="395"/>
    <n v="0.24545565999982899"/>
    <n v="335"/>
    <n v="-1"/>
    <n v="-1"/>
    <n v="-1"/>
    <n v="-1"/>
    <n v="-1"/>
    <n v="-1"/>
    <n v="0.51"/>
    <n v="1.1248"/>
    <n v="0.52690000000000003"/>
    <n v="1.2374000000000001"/>
    <n v="0.81830000000000003"/>
    <n v="235000"/>
    <x v="1"/>
    <x v="0"/>
    <n v="401.66666666666669"/>
  </r>
  <r>
    <n v="45421"/>
    <x v="0"/>
    <d v="1989-07-31T00:00:00"/>
    <n v="78"/>
    <s v="matriculation"/>
    <n v="2006"/>
    <n v="81"/>
    <s v="state board"/>
    <n v="424"/>
    <x v="1"/>
    <x v="0"/>
    <x v="5"/>
    <n v="82"/>
    <n v="424"/>
    <n v="0"/>
    <x v="3"/>
    <x v="4"/>
    <n v="465"/>
    <n v="585"/>
    <n v="565"/>
    <n v="0.63597875645679403"/>
    <n v="445"/>
    <n v="-1"/>
    <n v="-1"/>
    <n v="-1"/>
    <n v="-1"/>
    <n v="-1"/>
    <n v="-1"/>
    <n v="0.2009"/>
    <n v="3.2800000000000003E-2"/>
    <n v="0.52690000000000003"/>
    <n v="-1.2302999999999999"/>
    <n v="0.6603"/>
    <n v="415000"/>
    <x v="0"/>
    <x v="0"/>
    <n v="538.33333333333337"/>
  </r>
  <r>
    <n v="455432"/>
    <x v="1"/>
    <d v="1991-02-08T00:00:00"/>
    <n v="72"/>
    <s v="cbse"/>
    <n v="2008"/>
    <n v="57"/>
    <s v="cbse"/>
    <n v="272"/>
    <x v="1"/>
    <x v="0"/>
    <x v="5"/>
    <n v="66.239999999999995"/>
    <n v="272"/>
    <n v="0"/>
    <x v="4"/>
    <x v="3"/>
    <n v="415"/>
    <n v="495"/>
    <n v="475"/>
    <n v="0.10487135986097"/>
    <n v="275"/>
    <n v="-1"/>
    <n v="-1"/>
    <n v="-1"/>
    <n v="-1"/>
    <n v="-1"/>
    <n v="-1"/>
    <n v="-0.1082"/>
    <n v="-0.55230000000000001"/>
    <n v="-0.59799999999999998"/>
    <n v="-0.64280000000000004"/>
    <n v="-0.9194"/>
    <n v="270000"/>
    <x v="1"/>
    <x v="0"/>
    <n v="461.66666666666669"/>
  </r>
  <r>
    <n v="308810"/>
    <x v="1"/>
    <d v="1990-10-23T00:00:00"/>
    <n v="61.5"/>
    <s v="up board"/>
    <n v="2008"/>
    <n v="64.400000000000006"/>
    <s v="up board"/>
    <n v="5904"/>
    <x v="1"/>
    <x v="0"/>
    <x v="7"/>
    <n v="65.64"/>
    <n v="5904"/>
    <n v="0"/>
    <x v="1"/>
    <x v="3"/>
    <n v="405"/>
    <n v="475"/>
    <n v="515"/>
    <n v="0.95224557292430301"/>
    <n v="585"/>
    <n v="-1"/>
    <n v="-1"/>
    <n v="-1"/>
    <n v="-1"/>
    <n v="-1"/>
    <n v="-1"/>
    <n v="-1.6537999999999999"/>
    <n v="-0.59130000000000005"/>
    <n v="-0.48909999999999998"/>
    <n v="0.29730000000000001"/>
    <n v="-0.9194"/>
    <n v="280000"/>
    <x v="1"/>
    <x v="0"/>
    <n v="465"/>
  </r>
  <r>
    <n v="922658"/>
    <x v="0"/>
    <d v="1992-10-31T00:00:00"/>
    <n v="62.6"/>
    <s v="icse"/>
    <n v="2010"/>
    <n v="68.040000000000006"/>
    <s v="icse"/>
    <n v="272"/>
    <x v="1"/>
    <x v="0"/>
    <x v="1"/>
    <n v="71.099999999999994"/>
    <n v="272"/>
    <n v="0"/>
    <x v="4"/>
    <x v="1"/>
    <n v="545"/>
    <n v="495"/>
    <n v="415"/>
    <n v="0.35653648772447499"/>
    <n v="425"/>
    <n v="-1"/>
    <n v="346"/>
    <n v="-1"/>
    <n v="-1"/>
    <n v="-1"/>
    <n v="-1"/>
    <n v="-0.30270000000000002"/>
    <n v="0.71189999999999998"/>
    <n v="-1.6807000000000001"/>
    <n v="-0.1076"/>
    <n v="0.86370000000000002"/>
    <n v="220000"/>
    <x v="1"/>
    <x v="0"/>
    <n v="485"/>
  </r>
  <r>
    <n v="109360"/>
    <x v="0"/>
    <d v="1988-10-02T00:00:00"/>
    <n v="85"/>
    <n v="0"/>
    <n v="2006"/>
    <n v="93"/>
    <n v="0"/>
    <n v="1014"/>
    <x v="1"/>
    <x v="0"/>
    <x v="7"/>
    <n v="70"/>
    <n v="1014"/>
    <n v="0"/>
    <x v="7"/>
    <x v="4"/>
    <n v="445"/>
    <n v="465"/>
    <n v="585"/>
    <n v="0.76567358123401097"/>
    <n v="485"/>
    <n v="-1"/>
    <n v="-1"/>
    <n v="-1"/>
    <n v="-1"/>
    <n v="-1"/>
    <n v="-1"/>
    <n v="-0.88099999999999901"/>
    <n v="0.3448"/>
    <n v="-0.1988"/>
    <n v="6.2300000000000001E-2"/>
    <n v="0.50239999999999996"/>
    <n v="520000"/>
    <x v="0"/>
    <x v="0"/>
    <n v="498.33333333333331"/>
  </r>
  <r>
    <n v="206571"/>
    <x v="1"/>
    <d v="1989-02-12T00:00:00"/>
    <n v="72"/>
    <s v="cbse"/>
    <n v="2006"/>
    <n v="70"/>
    <s v="cbse"/>
    <n v="255"/>
    <x v="1"/>
    <x v="0"/>
    <x v="7"/>
    <n v="72"/>
    <n v="255"/>
    <n v="0"/>
    <x v="1"/>
    <x v="2"/>
    <n v="455"/>
    <n v="575"/>
    <n v="445"/>
    <n v="0.60005718233834104"/>
    <n v="435"/>
    <n v="-1"/>
    <n v="-1"/>
    <n v="-1"/>
    <n v="-1"/>
    <n v="-1"/>
    <n v="-1"/>
    <n v="4.6399999999999997E-2"/>
    <n v="0.50080000000000002"/>
    <n v="0.2366"/>
    <n v="-0.76029999999999998"/>
    <n v="-0.28749999999999998"/>
    <n v="200000"/>
    <x v="1"/>
    <x v="0"/>
    <n v="491.66666666666669"/>
  </r>
  <r>
    <n v="624172"/>
    <x v="0"/>
    <d v="1991-12-26T00:00:00"/>
    <n v="73.400000000000006"/>
    <s v="state board"/>
    <n v="2009"/>
    <n v="82.8"/>
    <s v="state board"/>
    <n v="5815"/>
    <x v="1"/>
    <x v="0"/>
    <x v="6"/>
    <n v="74.28"/>
    <n v="5815"/>
    <n v="0"/>
    <x v="13"/>
    <x v="0"/>
    <n v="345"/>
    <n v="450"/>
    <n v="370"/>
    <n v="5.8792800008353401E-2"/>
    <n v="345"/>
    <n v="200"/>
    <n v="-1"/>
    <n v="-1"/>
    <n v="-1"/>
    <n v="446"/>
    <n v="-1"/>
    <n v="0.84630000000000005"/>
    <n v="1.0448999999999999"/>
    <n v="0.77849999999999997"/>
    <n v="0.5262"/>
    <n v="0.48049999999999998"/>
    <n v="85000"/>
    <x v="1"/>
    <x v="0"/>
    <n v="388.33333333333331"/>
  </r>
  <r>
    <n v="332694"/>
    <x v="1"/>
    <d v="1992-02-28T00:00:00"/>
    <n v="59"/>
    <s v="state board"/>
    <n v="2009"/>
    <n v="72"/>
    <s v="state board"/>
    <n v="7600"/>
    <x v="1"/>
    <x v="0"/>
    <x v="1"/>
    <n v="72"/>
    <n v="7600"/>
    <n v="0"/>
    <x v="1"/>
    <x v="0"/>
    <n v="475"/>
    <n v="375"/>
    <n v="315"/>
    <n v="0.16563309151247599"/>
    <n v="305"/>
    <n v="-1"/>
    <n v="-1"/>
    <n v="-1"/>
    <n v="-1"/>
    <n v="-1"/>
    <n v="-1"/>
    <n v="-2.2719999999999998"/>
    <n v="0.3448"/>
    <n v="-1.2148000000000001"/>
    <n v="1.23732999999999"/>
    <n v="-2.0648"/>
    <n v="250000"/>
    <x v="1"/>
    <x v="0"/>
    <n v="388.33333333333331"/>
  </r>
  <r>
    <n v="866912"/>
    <x v="1"/>
    <d v="1991-08-23T00:00:00"/>
    <n v="79.599999999999994"/>
    <s v="cbse"/>
    <n v="2009"/>
    <n v="70.2"/>
    <s v="cbse"/>
    <n v="14019"/>
    <x v="1"/>
    <x v="0"/>
    <x v="6"/>
    <n v="77.94"/>
    <n v="14019"/>
    <n v="0"/>
    <x v="8"/>
    <x v="0"/>
    <n v="555"/>
    <n v="645"/>
    <n v="750"/>
    <n v="0.65576694261721102"/>
    <n v="435"/>
    <n v="-1"/>
    <n v="-1"/>
    <n v="-1"/>
    <n v="-1"/>
    <n v="366"/>
    <n v="-1"/>
    <n v="-1.4517"/>
    <n v="0.37890000000000001"/>
    <n v="0.31740000000000002"/>
    <n v="-0.995"/>
    <n v="-9.4299999999999995E-2"/>
    <n v="325000"/>
    <x v="0"/>
    <x v="0"/>
    <n v="650"/>
  </r>
  <r>
    <n v="552848"/>
    <x v="0"/>
    <d v="1991-12-11T00:00:00"/>
    <n v="88"/>
    <s v="cbse"/>
    <n v="2009"/>
    <n v="87.8"/>
    <s v="cbse"/>
    <n v="13"/>
    <x v="0"/>
    <x v="0"/>
    <x v="6"/>
    <n v="76.3"/>
    <n v="13"/>
    <n v="1"/>
    <x v="0"/>
    <x v="0"/>
    <n v="660"/>
    <n v="495"/>
    <n v="590"/>
    <n v="0.82466640067133201"/>
    <n v="475"/>
    <n v="400"/>
    <n v="-1"/>
    <n v="-1"/>
    <n v="-1"/>
    <n v="-1"/>
    <n v="-1"/>
    <n v="0.27179999999999999"/>
    <n v="0.37890000000000001"/>
    <n v="0.31740000000000002"/>
    <n v="-0.1076"/>
    <n v="0.28889999999999999"/>
    <n v="120000"/>
    <x v="1"/>
    <x v="0"/>
    <n v="581.66666666666663"/>
  </r>
  <r>
    <n v="1187474"/>
    <x v="0"/>
    <d v="1990-09-26T00:00:00"/>
    <n v="88"/>
    <s v="cbse"/>
    <n v="2009"/>
    <n v="69"/>
    <s v="cbse"/>
    <n v="16730"/>
    <x v="1"/>
    <x v="0"/>
    <x v="6"/>
    <n v="67"/>
    <n v="16730"/>
    <n v="0"/>
    <x v="21"/>
    <x v="0"/>
    <n v="405"/>
    <n v="460"/>
    <n v="390"/>
    <n v="0.33878634721952799"/>
    <n v="415"/>
    <n v="292"/>
    <n v="-1"/>
    <n v="-1"/>
    <n v="-1"/>
    <n v="-1"/>
    <n v="-1"/>
    <n v="0.84630000000000005"/>
    <n v="-1.7856000000000001"/>
    <n v="-0.14369999999999999"/>
    <n v="1.5404"/>
    <n v="-0.86080000000000001"/>
    <n v="120000"/>
    <x v="1"/>
    <x v="0"/>
    <n v="418.33333333333331"/>
  </r>
  <r>
    <n v="203454"/>
    <x v="1"/>
    <d v="1988-12-20T00:00:00"/>
    <n v="76.2"/>
    <n v="0"/>
    <n v="2006"/>
    <n v="72.8"/>
    <n v="0"/>
    <n v="3716"/>
    <x v="1"/>
    <x v="0"/>
    <x v="7"/>
    <n v="78"/>
    <n v="3716"/>
    <n v="1"/>
    <x v="9"/>
    <x v="2"/>
    <n v="445"/>
    <n v="495"/>
    <n v="585"/>
    <n v="0.79358061454850604"/>
    <n v="495"/>
    <n v="-1"/>
    <n v="-1"/>
    <n v="-1"/>
    <n v="-1"/>
    <n v="-1"/>
    <n v="-1"/>
    <n v="-0.26279999999999998"/>
    <n v="-0.27929999999999999"/>
    <n v="-1.3599000000000001"/>
    <n v="0.5323"/>
    <n v="-0.76149999999999995"/>
    <n v="500000"/>
    <x v="0"/>
    <x v="0"/>
    <n v="508.33333333333331"/>
  </r>
  <r>
    <n v="407653"/>
    <x v="0"/>
    <d v="1989-07-30T00:00:00"/>
    <n v="92.64"/>
    <s v="karnataka state board"/>
    <n v="2008"/>
    <n v="82.33"/>
    <s v="karnataka secondary education"/>
    <n v="3801"/>
    <x v="1"/>
    <x v="0"/>
    <x v="5"/>
    <n v="86.6"/>
    <n v="3801"/>
    <n v="0"/>
    <x v="9"/>
    <x v="3"/>
    <n v="475"/>
    <n v="485"/>
    <n v="595"/>
    <n v="0.88412251159373501"/>
    <n v="535"/>
    <n v="-1"/>
    <n v="-1"/>
    <n v="-1"/>
    <n v="-1"/>
    <n v="-1"/>
    <n v="-1"/>
    <n v="1.0895999999999999"/>
    <n v="1.4368000000000001"/>
    <n v="9.1399999999999995E-2"/>
    <n v="-0.43709999999999999"/>
    <n v="-0.1295"/>
    <n v="425000"/>
    <x v="0"/>
    <x v="0"/>
    <n v="518.33333333333337"/>
  </r>
  <r>
    <n v="1230310"/>
    <x v="1"/>
    <d v="1991-10-24T00:00:00"/>
    <n v="76.7"/>
    <s v="icse"/>
    <n v="2010"/>
    <n v="85.5"/>
    <s v="icse"/>
    <n v="17615"/>
    <x v="1"/>
    <x v="0"/>
    <x v="5"/>
    <n v="81"/>
    <n v="17615"/>
    <n v="1"/>
    <x v="5"/>
    <x v="1"/>
    <n v="595"/>
    <n v="375"/>
    <n v="370"/>
    <n v="0.48674700843819302"/>
    <n v="475"/>
    <n v="-1"/>
    <n v="376"/>
    <n v="-1"/>
    <n v="-1"/>
    <n v="-1"/>
    <n v="-1"/>
    <n v="-0.73350000000000004"/>
    <n v="4.5900000000000003E-2"/>
    <n v="-0.14369999999999999"/>
    <n v="-0.4879"/>
    <n v="-0.86080000000000001"/>
    <n v="240000"/>
    <x v="1"/>
    <x v="0"/>
    <n v="446.66666666666669"/>
  </r>
  <r>
    <n v="637628"/>
    <x v="1"/>
    <d v="1991-03-24T00:00:00"/>
    <n v="83"/>
    <s v="state board"/>
    <n v="2009"/>
    <n v="81"/>
    <s v="state board"/>
    <n v="9184"/>
    <x v="1"/>
    <x v="0"/>
    <x v="6"/>
    <n v="65.209999999999994"/>
    <n v="9184"/>
    <n v="1"/>
    <x v="6"/>
    <x v="0"/>
    <n v="510"/>
    <n v="305"/>
    <n v="310"/>
    <n v="0.69447932770846299"/>
    <n v="405"/>
    <n v="366"/>
    <n v="-1"/>
    <n v="-1"/>
    <n v="286"/>
    <n v="260"/>
    <n v="-1"/>
    <n v="-1.0207999999999999"/>
    <n v="-0.62009999999999998"/>
    <n v="-0.14369999999999999"/>
    <n v="1.4136"/>
    <n v="-9.4299999999999995E-2"/>
    <n v="105000"/>
    <x v="1"/>
    <x v="0"/>
    <n v="375"/>
  </r>
  <r>
    <n v="373290"/>
    <x v="0"/>
    <d v="1988-08-30T00:00:00"/>
    <n v="75.2"/>
    <s v="cbse"/>
    <n v="2006"/>
    <n v="73.8"/>
    <s v="cbse"/>
    <n v="41"/>
    <x v="1"/>
    <x v="2"/>
    <x v="8"/>
    <n v="64.5"/>
    <n v="41"/>
    <n v="1"/>
    <x v="0"/>
    <x v="3"/>
    <n v="615"/>
    <n v="665"/>
    <n v="535"/>
    <n v="0.91686996110361896"/>
    <n v="555"/>
    <n v="-1"/>
    <n v="-1"/>
    <n v="-1"/>
    <n v="-1"/>
    <n v="-1"/>
    <n v="-1"/>
    <n v="-2.5811000000000002"/>
    <n v="-8.4199999999999997E-2"/>
    <n v="-1.5775999999999999"/>
    <n v="1.8249"/>
    <n v="-0.9194"/>
    <n v="240000"/>
    <x v="1"/>
    <x v="0"/>
    <n v="605"/>
  </r>
  <r>
    <n v="1154840"/>
    <x v="1"/>
    <d v="1992-02-18T00:00:00"/>
    <n v="84"/>
    <s v="icse"/>
    <n v="2010"/>
    <n v="84"/>
    <s v="icse"/>
    <n v="5256"/>
    <x v="1"/>
    <x v="0"/>
    <x v="6"/>
    <n v="78"/>
    <n v="5256"/>
    <n v="0"/>
    <x v="10"/>
    <x v="1"/>
    <n v="490"/>
    <n v="480"/>
    <n v="525"/>
    <n v="-1"/>
    <n v="405"/>
    <n v="-1"/>
    <n v="-1"/>
    <n v="-1"/>
    <n v="-1"/>
    <n v="-1"/>
    <n v="-1"/>
    <n v="-1.54E-2"/>
    <n v="0.71189999999999998"/>
    <n v="0.16370000000000001"/>
    <n v="0.77980000000000005"/>
    <n v="-0.86080000000000001"/>
    <n v="350000"/>
    <x v="0"/>
    <x v="0"/>
    <n v="498.33333333333331"/>
  </r>
  <r>
    <n v="355170"/>
    <x v="0"/>
    <d v="1990-10-26T00:00:00"/>
    <n v="74.62"/>
    <s v="matriculation"/>
    <n v="2008"/>
    <n v="70"/>
    <s v="matriculation"/>
    <n v="1019"/>
    <x v="1"/>
    <x v="0"/>
    <x v="7"/>
    <n v="75"/>
    <n v="1019"/>
    <n v="1"/>
    <x v="3"/>
    <x v="3"/>
    <n v="515"/>
    <n v="435"/>
    <n v="375"/>
    <n v="0.37755141942454101"/>
    <n v="375"/>
    <n v="-1"/>
    <n v="-1"/>
    <n v="-1"/>
    <n v="-1"/>
    <n v="-1"/>
    <n v="-1"/>
    <n v="0.85780000000000001"/>
    <n v="0.96879999999999999"/>
    <n v="1.1073999999999999"/>
    <n v="-0.34899999999999998"/>
    <n v="0.81830000000000003"/>
    <n v="300000"/>
    <x v="0"/>
    <x v="0"/>
    <n v="441.66666666666669"/>
  </r>
  <r>
    <n v="830138"/>
    <x v="1"/>
    <d v="1992-04-11T00:00:00"/>
    <n v="91.2"/>
    <s v="cbse"/>
    <n v="2010"/>
    <n v="70"/>
    <s v="cbse"/>
    <n v="462"/>
    <x v="1"/>
    <x v="0"/>
    <x v="6"/>
    <n v="70.8"/>
    <n v="462"/>
    <n v="1"/>
    <x v="9"/>
    <x v="1"/>
    <n v="605"/>
    <n v="525"/>
    <n v="370"/>
    <n v="-1"/>
    <n v="-1"/>
    <n v="-1"/>
    <n v="-1"/>
    <n v="-1"/>
    <n v="-1"/>
    <n v="-1"/>
    <n v="-1"/>
    <n v="1.2771999999999999"/>
    <n v="1.3778999999999999"/>
    <n v="-0.6048"/>
    <n v="-0.74150000000000005"/>
    <n v="0.48049999999999998"/>
    <n v="315000"/>
    <x v="0"/>
    <x v="0"/>
    <n v="500"/>
  </r>
  <r>
    <n v="333337"/>
    <x v="1"/>
    <d v="1989-08-12T00:00:00"/>
    <n v="63"/>
    <s v="up board"/>
    <n v="2006"/>
    <n v="66"/>
    <s v="up board"/>
    <n v="6434"/>
    <x v="1"/>
    <x v="0"/>
    <x v="7"/>
    <n v="61.3"/>
    <n v="6434"/>
    <n v="0"/>
    <x v="14"/>
    <x v="3"/>
    <n v="465"/>
    <n v="575"/>
    <n v="545"/>
    <n v="0.34231489991181502"/>
    <n v="365"/>
    <n v="-1"/>
    <n v="-1"/>
    <n v="-1"/>
    <n v="-1"/>
    <n v="-1"/>
    <n v="-1"/>
    <n v="0.2782"/>
    <n v="0.1888"/>
    <n v="-0.34399999999999997"/>
    <n v="0.44423000000000001"/>
    <n v="-0.1295"/>
    <n v="240000"/>
    <x v="1"/>
    <x v="0"/>
    <n v="528.33333333333337"/>
  </r>
  <r>
    <n v="1085682"/>
    <x v="1"/>
    <d v="1990-10-28T00:00:00"/>
    <n v="51.6"/>
    <s v="up board"/>
    <n v="2007"/>
    <n v="52"/>
    <s v="up board"/>
    <n v="140"/>
    <x v="1"/>
    <x v="2"/>
    <x v="8"/>
    <n v="74"/>
    <n v="140"/>
    <n v="0"/>
    <x v="1"/>
    <x v="0"/>
    <n v="510"/>
    <n v="540"/>
    <n v="510"/>
    <n v="0.74475835400893897"/>
    <n v="485"/>
    <n v="-1"/>
    <n v="438"/>
    <n v="-1"/>
    <n v="-1"/>
    <n v="-1"/>
    <n v="-1"/>
    <n v="-1.8825000000000001"/>
    <n v="0.37890000000000001"/>
    <n v="0.47110000000000002"/>
    <n v="0.77980000000000005"/>
    <n v="-0.47760000000000002"/>
    <n v="80000"/>
    <x v="1"/>
    <x v="0"/>
    <n v="520"/>
  </r>
  <r>
    <n v="1083037"/>
    <x v="1"/>
    <d v="1992-05-19T00:00:00"/>
    <n v="82.1"/>
    <s v="state board"/>
    <n v="2010"/>
    <n v="72.099999999999994"/>
    <s v="state board"/>
    <n v="13697"/>
    <x v="1"/>
    <x v="0"/>
    <x v="6"/>
    <n v="73.599999999999994"/>
    <n v="13697"/>
    <n v="1"/>
    <x v="5"/>
    <x v="1"/>
    <n v="805"/>
    <n v="565"/>
    <n v="645"/>
    <n v="0.33878634721952799"/>
    <n v="465"/>
    <n v="292"/>
    <n v="-1"/>
    <n v="-1"/>
    <n v="-1"/>
    <n v="-1"/>
    <n v="-1"/>
    <n v="-0.44629999999999997"/>
    <n v="-0.4536"/>
    <n v="-1.6807000000000001"/>
    <n v="0.39950000000000002"/>
    <n v="-1.244"/>
    <n v="310000"/>
    <x v="0"/>
    <x v="0"/>
    <n v="671.66666666666663"/>
  </r>
  <r>
    <n v="1129543"/>
    <x v="1"/>
    <d v="1990-01-26T00:00:00"/>
    <n v="64"/>
    <s v="state board"/>
    <n v="2007"/>
    <n v="60"/>
    <s v="state board"/>
    <n v="4866"/>
    <x v="1"/>
    <x v="2"/>
    <x v="8"/>
    <n v="77"/>
    <n v="4866"/>
    <n v="0"/>
    <x v="3"/>
    <x v="0"/>
    <n v="385"/>
    <n v="410"/>
    <n v="330"/>
    <n v="8.0055281340549497E-2"/>
    <n v="355"/>
    <n v="-1"/>
    <n v="253"/>
    <n v="-1"/>
    <n v="-1"/>
    <n v="-1"/>
    <n v="-1"/>
    <n v="-0.87719999999999998"/>
    <n v="-0.1206"/>
    <n v="1.3933"/>
    <n v="0.39950000000000002"/>
    <n v="0.28889999999999999"/>
    <n v="155000"/>
    <x v="1"/>
    <x v="0"/>
    <n v="375"/>
  </r>
  <r>
    <n v="1198958"/>
    <x v="1"/>
    <d v="1993-03-13T00:00:00"/>
    <n v="88.6"/>
    <s v="state board"/>
    <n v="2010"/>
    <n v="94.7"/>
    <s v="state board"/>
    <n v="5338"/>
    <x v="1"/>
    <x v="0"/>
    <x v="1"/>
    <n v="75.400000000000006"/>
    <n v="5338"/>
    <n v="0"/>
    <x v="7"/>
    <x v="1"/>
    <n v="465"/>
    <n v="570"/>
    <n v="520"/>
    <n v="0.91139527839132795"/>
    <n v="635"/>
    <n v="-1"/>
    <n v="500"/>
    <n v="-1"/>
    <n v="-1"/>
    <n v="-1"/>
    <n v="-1"/>
    <n v="1.5644"/>
    <n v="1.2114"/>
    <n v="-0.75849999999999995"/>
    <n v="-2.1360000000000001"/>
    <n v="-1.4356"/>
    <n v="400000"/>
    <x v="0"/>
    <x v="0"/>
    <n v="518.33333333333337"/>
  </r>
  <r>
    <n v="110817"/>
    <x v="1"/>
    <d v="1989-05-15T00:00:00"/>
    <n v="80"/>
    <s v="ssc"/>
    <n v="2007"/>
    <n v="74.53"/>
    <s v="sbtet"/>
    <n v="964"/>
    <x v="1"/>
    <x v="0"/>
    <x v="12"/>
    <n v="68"/>
    <n v="964"/>
    <n v="1"/>
    <x v="6"/>
    <x v="4"/>
    <n v="385"/>
    <n v="345"/>
    <n v="425"/>
    <n v="0.22948175491175499"/>
    <n v="275"/>
    <n v="266"/>
    <n v="-1"/>
    <n v="-1"/>
    <n v="-1"/>
    <n v="-1"/>
    <n v="-1"/>
    <n v="-0.4173"/>
    <n v="0.3448"/>
    <n v="0.38169999999999998"/>
    <n v="-0.64280000000000004"/>
    <n v="0.97629999999999995"/>
    <n v="200000"/>
    <x v="1"/>
    <x v="0"/>
    <n v="385"/>
  </r>
  <r>
    <n v="958998"/>
    <x v="1"/>
    <d v="1992-08-10T00:00:00"/>
    <n v="63.33"/>
    <s v="state board"/>
    <n v="2009"/>
    <n v="68.150000000000006"/>
    <s v="state board"/>
    <n v="15863"/>
    <x v="1"/>
    <x v="0"/>
    <x v="4"/>
    <n v="67.209999999999994"/>
    <n v="15863"/>
    <n v="1"/>
    <x v="12"/>
    <x v="1"/>
    <n v="345"/>
    <n v="415"/>
    <n v="210"/>
    <n v="3.29370177076901E-2"/>
    <n v="-1"/>
    <n v="-1"/>
    <n v="-1"/>
    <n v="223"/>
    <n v="-1"/>
    <n v="-1"/>
    <n v="-1"/>
    <n v="0.70269999999999999"/>
    <n v="-0.4536"/>
    <n v="0.47110000000000002"/>
    <n v="0.77980000000000005"/>
    <n v="-0.47760000000000002"/>
    <n v="100000"/>
    <x v="1"/>
    <x v="0"/>
    <n v="323.33333333333331"/>
  </r>
  <r>
    <n v="640459"/>
    <x v="1"/>
    <d v="1991-08-20T00:00:00"/>
    <n v="87.4"/>
    <s v="cbse"/>
    <n v="2009"/>
    <n v="83.4"/>
    <s v="cbse"/>
    <n v="1622"/>
    <x v="1"/>
    <x v="0"/>
    <x v="4"/>
    <n v="73.8"/>
    <n v="1622"/>
    <n v="0"/>
    <x v="13"/>
    <x v="0"/>
    <n v="625"/>
    <n v="585"/>
    <n v="695"/>
    <n v="0.41433742642275101"/>
    <n v="-1"/>
    <n v="-1"/>
    <n v="-1"/>
    <n v="366"/>
    <n v="-1"/>
    <n v="-1"/>
    <n v="-1"/>
    <n v="-0.30270000000000002"/>
    <n v="0.5454"/>
    <n v="0.47110000000000002"/>
    <n v="0.5262"/>
    <n v="0.86370000000000002"/>
    <n v="600000"/>
    <x v="0"/>
    <x v="0"/>
    <n v="635"/>
  </r>
  <r>
    <n v="47805"/>
    <x v="1"/>
    <d v="1989-11-02T00:00:00"/>
    <n v="73"/>
    <s v="cbse"/>
    <n v="2006"/>
    <n v="58"/>
    <s v="cbse"/>
    <n v="6268"/>
    <x v="1"/>
    <x v="0"/>
    <x v="2"/>
    <n v="66"/>
    <n v="6268"/>
    <n v="0"/>
    <x v="8"/>
    <x v="4"/>
    <n v="475"/>
    <n v="215"/>
    <n v="335"/>
    <n v="0.22948175491175499"/>
    <n v="355"/>
    <n v="266"/>
    <n v="-1"/>
    <n v="393"/>
    <n v="-1"/>
    <n v="-1"/>
    <n v="-1"/>
    <n v="-2.2719999999999998"/>
    <n v="-0.79930000000000001"/>
    <n v="-1.3599000000000001"/>
    <n v="0.5323"/>
    <n v="-2.1833"/>
    <n v="505000"/>
    <x v="0"/>
    <x v="0"/>
    <n v="341.66666666666669"/>
  </r>
  <r>
    <n v="342936"/>
    <x v="1"/>
    <d v="1992-09-04T00:00:00"/>
    <n v="60.2"/>
    <s v="cbse"/>
    <n v="2010"/>
    <n v="60.8"/>
    <s v="cbse"/>
    <n v="10932"/>
    <x v="1"/>
    <x v="0"/>
    <x v="1"/>
    <n v="62.42"/>
    <n v="10932"/>
    <n v="0"/>
    <x v="1"/>
    <x v="1"/>
    <n v="485"/>
    <n v="405"/>
    <n v="345"/>
    <n v="0.14478988948246199"/>
    <n v="405"/>
    <n v="-1"/>
    <n v="284"/>
    <n v="-1"/>
    <n v="-1"/>
    <n v="-1"/>
    <n v="-1"/>
    <n v="1.1283000000000001"/>
    <n v="0.96879999999999999"/>
    <n v="0.96230000000000004"/>
    <n v="0.41482999999999998"/>
    <n v="6.7900000000000002E-2"/>
    <n v="95000"/>
    <x v="1"/>
    <x v="0"/>
    <n v="411.66666666666669"/>
  </r>
  <r>
    <n v="262989"/>
    <x v="1"/>
    <d v="1990-09-25T00:00:00"/>
    <n v="72"/>
    <n v="0"/>
    <n v="2006"/>
    <n v="71.599999999999994"/>
    <n v="0"/>
    <n v="11025"/>
    <x v="1"/>
    <x v="0"/>
    <x v="7"/>
    <n v="62"/>
    <n v="11025"/>
    <n v="0"/>
    <x v="1"/>
    <x v="2"/>
    <n v="425"/>
    <n v="345"/>
    <n v="365"/>
    <n v="0.34231489991181502"/>
    <n v="365"/>
    <n v="-1"/>
    <n v="-1"/>
    <n v="-1"/>
    <n v="-1"/>
    <n v="-1"/>
    <n v="-1"/>
    <n v="0.35549999999999998"/>
    <n v="0.50080000000000002"/>
    <n v="-0.34399999999999997"/>
    <n v="-0.4078"/>
    <n v="-0.1295"/>
    <n v="180000"/>
    <x v="1"/>
    <x v="0"/>
    <n v="378.33333333333331"/>
  </r>
  <r>
    <n v="755088"/>
    <x v="1"/>
    <d v="1990-08-13T00:00:00"/>
    <n v="86.6"/>
    <s v="icse"/>
    <n v="2009"/>
    <n v="81.5"/>
    <s v="icse"/>
    <n v="1906"/>
    <x v="1"/>
    <x v="0"/>
    <x v="10"/>
    <n v="78"/>
    <n v="1906"/>
    <n v="1"/>
    <x v="5"/>
    <x v="0"/>
    <n v="500"/>
    <n v="560"/>
    <n v="470"/>
    <n v="0.83762072571425705"/>
    <n v="345"/>
    <n v="-1"/>
    <n v="-1"/>
    <n v="-1"/>
    <n v="500"/>
    <n v="-1"/>
    <n v="-1"/>
    <n v="0.70269999999999999"/>
    <n v="-0.4536"/>
    <n v="-1.2196"/>
    <n v="-0.86819999999999997"/>
    <n v="-0.86080000000000001"/>
    <n v="265000"/>
    <x v="1"/>
    <x v="0"/>
    <n v="510"/>
  </r>
  <r>
    <n v="1095963"/>
    <x v="1"/>
    <d v="1992-10-29T00:00:00"/>
    <n v="82.87"/>
    <s v="state board"/>
    <n v="2010"/>
    <n v="60.42"/>
    <s v="state board"/>
    <n v="6884"/>
    <x v="1"/>
    <x v="0"/>
    <x v="23"/>
    <n v="67.77"/>
    <n v="6884"/>
    <n v="0"/>
    <x v="5"/>
    <x v="1"/>
    <n v="420"/>
    <n v="400"/>
    <n v="545"/>
    <n v="0.25577819371939398"/>
    <n v="-1"/>
    <n v="-1"/>
    <n v="-1"/>
    <n v="-1"/>
    <n v="-1"/>
    <n v="-1"/>
    <n v="292"/>
    <n v="-0.44629999999999997"/>
    <n v="-1.1195999999999999"/>
    <n v="-0.91220000000000001"/>
    <n v="1.1600999999999999"/>
    <n v="-2.2021000000000002"/>
    <n v="300000"/>
    <x v="0"/>
    <x v="0"/>
    <n v="455"/>
  </r>
  <r>
    <n v="637441"/>
    <x v="1"/>
    <d v="1991-07-24T00:00:00"/>
    <n v="91.3"/>
    <s v="state board"/>
    <n v="2009"/>
    <n v="91.2"/>
    <s v="state board"/>
    <n v="1428"/>
    <x v="1"/>
    <x v="0"/>
    <x v="6"/>
    <n v="70"/>
    <n v="1428"/>
    <n v="1"/>
    <x v="6"/>
    <x v="0"/>
    <n v="520"/>
    <n v="605"/>
    <n v="855"/>
    <n v="0.22948175491175499"/>
    <n v="315"/>
    <n v="266"/>
    <n v="407"/>
    <n v="-1"/>
    <n v="-1"/>
    <n v="393"/>
    <n v="-1"/>
    <n v="-1.54E-2"/>
    <n v="0.87839999999999996"/>
    <n v="-0.6048"/>
    <n v="-0.995"/>
    <n v="0.48049999999999998"/>
    <n v="350000"/>
    <x v="0"/>
    <x v="0"/>
    <n v="660"/>
  </r>
  <r>
    <n v="1227702"/>
    <x v="1"/>
    <d v="1992-10-29T00:00:00"/>
    <n v="68.83"/>
    <s v="state board"/>
    <n v="2010"/>
    <n v="62"/>
    <s v="state board"/>
    <n v="8310"/>
    <x v="1"/>
    <x v="0"/>
    <x v="1"/>
    <n v="73.2"/>
    <n v="8310"/>
    <n v="1"/>
    <x v="12"/>
    <x v="5"/>
    <n v="290"/>
    <n v="385"/>
    <n v="405"/>
    <n v="0.84224832225783597"/>
    <n v="385"/>
    <n v="-1"/>
    <n v="469"/>
    <n v="-1"/>
    <n v="-1"/>
    <n v="-1"/>
    <n v="-1"/>
    <n v="1.2771999999999999"/>
    <n v="0.71189999999999998"/>
    <n v="1.5469999999999999"/>
    <n v="-0.1076"/>
    <n v="1.0553999999999999"/>
    <n v="220000"/>
    <x v="1"/>
    <x v="0"/>
    <n v="360"/>
  </r>
  <r>
    <n v="845819"/>
    <x v="1"/>
    <d v="1992-02-21T00:00:00"/>
    <n v="67"/>
    <s v="icse"/>
    <n v="2010"/>
    <n v="62"/>
    <s v="isc"/>
    <n v="2774"/>
    <x v="1"/>
    <x v="0"/>
    <x v="5"/>
    <n v="71"/>
    <n v="2774"/>
    <n v="0"/>
    <x v="13"/>
    <x v="1"/>
    <n v="520"/>
    <n v="305"/>
    <n v="355"/>
    <n v="4.0999310361411898E-2"/>
    <n v="365"/>
    <n v="-1"/>
    <n v="223"/>
    <n v="-1"/>
    <n v="-1"/>
    <n v="-1"/>
    <n v="-1"/>
    <n v="-1.3080000000000001"/>
    <n v="-0.28710000000000002"/>
    <n v="-0.2974"/>
    <n v="0.39950000000000002"/>
    <n v="-1.8189"/>
    <n v="310000"/>
    <x v="0"/>
    <x v="0"/>
    <n v="393.33333333333331"/>
  </r>
  <r>
    <n v="89702"/>
    <x v="1"/>
    <d v="1987-10-05T00:00:00"/>
    <n v="76"/>
    <s v="mp board"/>
    <n v="2005"/>
    <n v="84"/>
    <s v="mp board"/>
    <n v="928"/>
    <x v="1"/>
    <x v="0"/>
    <x v="5"/>
    <n v="64"/>
    <n v="928"/>
    <n v="0"/>
    <x v="13"/>
    <x v="4"/>
    <n v="544"/>
    <n v="535"/>
    <n v="485"/>
    <n v="0.413838255788123"/>
    <n v="385"/>
    <n v="-1"/>
    <n v="-1"/>
    <n v="-1"/>
    <n v="-1"/>
    <n v="-1"/>
    <n v="-1"/>
    <n v="-0.1082"/>
    <n v="0.96879999999999999"/>
    <n v="-0.77939999999999998"/>
    <n v="1.3549"/>
    <n v="1.2923"/>
    <n v="525000"/>
    <x v="0"/>
    <x v="0"/>
    <n v="521.33333333333337"/>
  </r>
  <r>
    <n v="1093749"/>
    <x v="0"/>
    <d v="1992-03-02T00:00:00"/>
    <n v="61"/>
    <s v="cbse"/>
    <n v="2009"/>
    <n v="67"/>
    <s v="cbse"/>
    <n v="8317"/>
    <x v="1"/>
    <x v="0"/>
    <x v="1"/>
    <n v="79"/>
    <n v="8317"/>
    <n v="0"/>
    <x v="13"/>
    <x v="1"/>
    <n v="455"/>
    <n v="460"/>
    <n v="510"/>
    <n v="0.899843843549198"/>
    <n v="544"/>
    <n v="-1"/>
    <n v="-1"/>
    <n v="-1"/>
    <n v="-1"/>
    <n v="-1"/>
    <n v="-1"/>
    <n v="-0.73350000000000004"/>
    <n v="-0.78659999999999997"/>
    <n v="0.77849999999999997"/>
    <n v="-1.3753"/>
    <n v="0.28889999999999999"/>
    <n v="150000"/>
    <x v="1"/>
    <x v="0"/>
    <n v="475"/>
  </r>
  <r>
    <n v="133773"/>
    <x v="0"/>
    <d v="1988-02-20T00:00:00"/>
    <n v="86.5"/>
    <n v="0"/>
    <n v="2005"/>
    <n v="81"/>
    <n v="0"/>
    <n v="2066"/>
    <x v="1"/>
    <x v="0"/>
    <x v="6"/>
    <n v="79"/>
    <n v="2066"/>
    <n v="1"/>
    <x v="5"/>
    <x v="4"/>
    <n v="554"/>
    <n v="495"/>
    <n v="575"/>
    <n v="0.37605958665154499"/>
    <n v="-1"/>
    <n v="300"/>
    <n v="-1"/>
    <n v="-1"/>
    <n v="-1"/>
    <n v="-1"/>
    <n v="-1"/>
    <n v="0.35549999999999998"/>
    <n v="0.1888"/>
    <n v="9.1399999999999995E-2"/>
    <n v="0.5323"/>
    <n v="0.81830000000000003"/>
    <n v="405000"/>
    <x v="0"/>
    <x v="0"/>
    <n v="541.33333333333337"/>
  </r>
  <r>
    <n v="1064862"/>
    <x v="1"/>
    <d v="1991-02-04T00:00:00"/>
    <n v="87"/>
    <s v="state board"/>
    <n v="2009"/>
    <n v="79.900000000000006"/>
    <s v="state board"/>
    <n v="6345"/>
    <x v="1"/>
    <x v="0"/>
    <x v="4"/>
    <n v="66.67"/>
    <n v="6345"/>
    <n v="0"/>
    <x v="7"/>
    <x v="0"/>
    <n v="350"/>
    <n v="445"/>
    <n v="295"/>
    <n v="0.328746378624932"/>
    <n v="-1"/>
    <n v="-1"/>
    <n v="-1"/>
    <n v="346"/>
    <n v="-1"/>
    <n v="-1"/>
    <n v="-1"/>
    <n v="1.5644"/>
    <n v="-1.1195999999999999"/>
    <n v="0.47110000000000002"/>
    <n v="1.1600999999999999"/>
    <n v="0.48049999999999998"/>
    <n v="175000"/>
    <x v="1"/>
    <x v="0"/>
    <n v="363.33333333333331"/>
  </r>
  <r>
    <n v="116358"/>
    <x v="1"/>
    <d v="1989-01-21T00:00:00"/>
    <n v="87"/>
    <s v="ssc"/>
    <n v="2006"/>
    <n v="90.6"/>
    <s v="board of intermediate"/>
    <n v="1141"/>
    <x v="1"/>
    <x v="0"/>
    <x v="5"/>
    <n v="69.040000000000006"/>
    <n v="1141"/>
    <n v="0"/>
    <x v="7"/>
    <x v="4"/>
    <n v="325"/>
    <n v="535"/>
    <n v="505"/>
    <n v="0.52592258425205496"/>
    <n v="415"/>
    <n v="-1"/>
    <n v="-1"/>
    <n v="-1"/>
    <n v="-1"/>
    <n v="-1"/>
    <n v="-1"/>
    <n v="0.66459999999999997"/>
    <n v="0.1888"/>
    <n v="0.2366"/>
    <n v="6.2300000000000001E-2"/>
    <n v="0.18640000000000001"/>
    <n v="490000"/>
    <x v="0"/>
    <x v="0"/>
    <n v="455"/>
  </r>
  <r>
    <n v="63106"/>
    <x v="1"/>
    <d v="1987-12-20T00:00:00"/>
    <n v="77.16"/>
    <s v="icse"/>
    <n v="2006"/>
    <n v="71"/>
    <s v="cbse"/>
    <n v="255"/>
    <x v="1"/>
    <x v="0"/>
    <x v="7"/>
    <n v="72.22"/>
    <n v="255"/>
    <n v="0"/>
    <x v="1"/>
    <x v="2"/>
    <n v="685"/>
    <n v="545"/>
    <n v="525"/>
    <n v="0.97439611253839797"/>
    <n v="615"/>
    <n v="-1"/>
    <n v="-1"/>
    <n v="-1"/>
    <n v="-1"/>
    <n v="-1"/>
    <n v="-1"/>
    <n v="-1.3447"/>
    <n v="0.81279999999999997"/>
    <n v="0.38169999999999998"/>
    <n v="-1.4653"/>
    <n v="0.81830000000000003"/>
    <n v="460000"/>
    <x v="0"/>
    <x v="0"/>
    <n v="585"/>
  </r>
  <r>
    <n v="599652"/>
    <x v="1"/>
    <d v="1992-08-16T00:00:00"/>
    <n v="71.2"/>
    <s v="cbse"/>
    <n v="2009"/>
    <n v="85.5"/>
    <s v="state board"/>
    <n v="830"/>
    <x v="1"/>
    <x v="0"/>
    <x v="6"/>
    <n v="74"/>
    <n v="830"/>
    <n v="1"/>
    <x v="3"/>
    <x v="0"/>
    <n v="625"/>
    <n v="520"/>
    <n v="325"/>
    <n v="5.8792800008353401E-2"/>
    <n v="335"/>
    <n v="200"/>
    <n v="-1"/>
    <n v="-1"/>
    <n v="-1"/>
    <n v="393"/>
    <n v="-1"/>
    <n v="-0.159"/>
    <n v="0.87839999999999996"/>
    <n v="0.31740000000000002"/>
    <n v="1.2868999999999999"/>
    <n v="0.86370000000000002"/>
    <n v="330000"/>
    <x v="0"/>
    <x v="0"/>
    <n v="490"/>
  </r>
  <r>
    <n v="271904"/>
    <x v="1"/>
    <d v="1989-09-30T00:00:00"/>
    <n v="83.8"/>
    <s v="cbse"/>
    <n v="2007"/>
    <n v="63.4"/>
    <s v="cbse"/>
    <n v="1648"/>
    <x v="1"/>
    <x v="0"/>
    <x v="5"/>
    <n v="61.2"/>
    <n v="1648"/>
    <n v="1"/>
    <x v="9"/>
    <x v="2"/>
    <n v="665"/>
    <n v="615"/>
    <n v="515"/>
    <n v="0.91686996110361896"/>
    <n v="555"/>
    <n v="-1"/>
    <n v="-1"/>
    <n v="-1"/>
    <n v="-1"/>
    <n v="-1"/>
    <n v="-1"/>
    <n v="-0.88099999999999901"/>
    <n v="0.50080000000000002"/>
    <n v="-0.63429999999999997"/>
    <n v="-1.3478000000000001"/>
    <n v="-0.60350000000000004"/>
    <n v="1100000"/>
    <x v="2"/>
    <x v="0"/>
    <n v="598.33333333333337"/>
  </r>
  <r>
    <n v="998012"/>
    <x v="0"/>
    <d v="1991-01-26T00:00:00"/>
    <n v="86.5"/>
    <s v="state board"/>
    <n v="2009"/>
    <n v="93.5"/>
    <s v="state board"/>
    <n v="11556"/>
    <x v="1"/>
    <x v="0"/>
    <x v="12"/>
    <n v="77.8"/>
    <n v="11556"/>
    <n v="0"/>
    <x v="7"/>
    <x v="0"/>
    <n v="525"/>
    <n v="495"/>
    <n v="475"/>
    <n v="0.68456506765820402"/>
    <n v="-1"/>
    <n v="-1"/>
    <n v="223"/>
    <n v="-1"/>
    <n v="452"/>
    <n v="-1"/>
    <n v="-1"/>
    <n v="1.7081"/>
    <n v="0.87839999999999996"/>
    <n v="0.01"/>
    <n v="-1.3753"/>
    <n v="9.7299999999999998E-2"/>
    <n v="190000"/>
    <x v="1"/>
    <x v="0"/>
    <n v="498.33333333333331"/>
  </r>
  <r>
    <n v="937947"/>
    <x v="0"/>
    <d v="1992-12-22T00:00:00"/>
    <n v="82.66"/>
    <s v="cbse"/>
    <n v="2010"/>
    <n v="69.400000000000006"/>
    <s v="cbse"/>
    <n v="6874"/>
    <x v="1"/>
    <x v="0"/>
    <x v="5"/>
    <n v="72"/>
    <n v="6874"/>
    <n v="0"/>
    <x v="14"/>
    <x v="1"/>
    <n v="710"/>
    <n v="665"/>
    <n v="510"/>
    <n v="0.23780283983757"/>
    <n v="435"/>
    <n v="-1"/>
    <n v="315"/>
    <n v="-1"/>
    <n v="-1"/>
    <n v="-1"/>
    <n v="-1"/>
    <n v="1.7081"/>
    <n v="1.7109000000000001"/>
    <n v="2.1617000000000002"/>
    <n v="-2.2627000000000002"/>
    <n v="0.86370000000000002"/>
    <n v="325000"/>
    <x v="0"/>
    <x v="0"/>
    <n v="628.33333333333337"/>
  </r>
  <r>
    <n v="1097187"/>
    <x v="1"/>
    <d v="1992-01-22T00:00:00"/>
    <n v="86.5"/>
    <s v="state board"/>
    <n v="2010"/>
    <n v="69.16"/>
    <n v="0"/>
    <n v="9837"/>
    <x v="1"/>
    <x v="0"/>
    <x v="6"/>
    <n v="67.81"/>
    <n v="9837"/>
    <n v="1"/>
    <x v="6"/>
    <x v="0"/>
    <n v="395"/>
    <n v="615"/>
    <n v="560"/>
    <n v="-1"/>
    <n v="325"/>
    <n v="-1"/>
    <n v="407"/>
    <n v="-1"/>
    <n v="-1"/>
    <n v="-1"/>
    <n v="-1"/>
    <n v="1.9953000000000001"/>
    <n v="1.7109000000000001"/>
    <n v="1.7007000000000001"/>
    <n v="-2.1360000000000001"/>
    <n v="1.6302000000000001"/>
    <n v="300000"/>
    <x v="0"/>
    <x v="0"/>
    <n v="523.33333333333337"/>
  </r>
  <r>
    <n v="849071"/>
    <x v="1"/>
    <d v="1989-11-10T00:00:00"/>
    <n v="86"/>
    <s v="cbse"/>
    <n v="2007"/>
    <n v="72.8"/>
    <s v="cbse"/>
    <n v="47"/>
    <x v="0"/>
    <x v="0"/>
    <x v="12"/>
    <n v="65.89"/>
    <n v="47"/>
    <n v="1"/>
    <x v="0"/>
    <x v="0"/>
    <n v="650"/>
    <n v="640"/>
    <n v="795"/>
    <n v="0.207392169717661"/>
    <n v="-1"/>
    <n v="260"/>
    <n v="376"/>
    <n v="-1"/>
    <n v="-1"/>
    <n v="-1"/>
    <n v="-1"/>
    <n v="-0.44629999999999997"/>
    <n v="4.5900000000000003E-2"/>
    <n v="0.31740000000000002"/>
    <n v="-0.36120000000000002"/>
    <n v="-1.0524"/>
    <n v="325000"/>
    <x v="0"/>
    <x v="0"/>
    <n v="695"/>
  </r>
  <r>
    <n v="35694"/>
    <x v="1"/>
    <d v="1989-06-18T00:00:00"/>
    <n v="84.8"/>
    <s v="cbse"/>
    <n v="2006"/>
    <n v="85.8"/>
    <s v="cbse"/>
    <n v="225"/>
    <x v="1"/>
    <x v="0"/>
    <x v="12"/>
    <n v="67"/>
    <n v="225"/>
    <n v="1"/>
    <x v="0"/>
    <x v="3"/>
    <n v="475"/>
    <n v="605"/>
    <n v="605"/>
    <n v="0.22948175491175499"/>
    <n v="425"/>
    <n v="266"/>
    <n v="-1"/>
    <n v="-1"/>
    <n v="-1"/>
    <n v="-1"/>
    <n v="-1"/>
    <n v="4.6399999999999997E-2"/>
    <n v="-0.1232"/>
    <n v="-1.0697000000000001"/>
    <n v="1.0024"/>
    <n v="-0.28749999999999998"/>
    <n v="180000"/>
    <x v="1"/>
    <x v="0"/>
    <n v="561.66666666666663"/>
  </r>
  <r>
    <n v="1066913"/>
    <x v="1"/>
    <d v="1993-05-03T00:00:00"/>
    <n v="75"/>
    <s v="state board"/>
    <n v="2010"/>
    <n v="60.4"/>
    <s v="state board"/>
    <n v="13599"/>
    <x v="1"/>
    <x v="0"/>
    <x v="10"/>
    <n v="72"/>
    <n v="13599"/>
    <n v="1"/>
    <x v="5"/>
    <x v="1"/>
    <n v="350"/>
    <n v="445"/>
    <n v="510"/>
    <n v="0.55738950564608802"/>
    <n v="-1"/>
    <n v="324"/>
    <n v="-1"/>
    <n v="-1"/>
    <n v="420"/>
    <n v="-1"/>
    <n v="-1"/>
    <n v="-0.51160000000000005"/>
    <n v="-1.6191"/>
    <n v="-0.75849999999999995"/>
    <n v="-0.1076"/>
    <n v="-0.25109999999999999"/>
    <n v="120000"/>
    <x v="1"/>
    <x v="0"/>
    <n v="435"/>
  </r>
  <r>
    <n v="796601"/>
    <x v="1"/>
    <d v="1992-01-06T00:00:00"/>
    <n v="87"/>
    <s v="cbse"/>
    <n v="2009"/>
    <n v="68"/>
    <s v="cbse"/>
    <n v="222"/>
    <x v="1"/>
    <x v="0"/>
    <x v="6"/>
    <n v="69"/>
    <n v="222"/>
    <n v="0"/>
    <x v="16"/>
    <x v="1"/>
    <n v="475"/>
    <n v="535"/>
    <n v="765"/>
    <n v="0.33878634721952799"/>
    <n v="305"/>
    <n v="292"/>
    <n v="-1"/>
    <n v="-1"/>
    <n v="-1"/>
    <n v="-1"/>
    <n v="-1"/>
    <n v="1.8516999999999999"/>
    <n v="-1.6191"/>
    <n v="-1.3733"/>
    <n v="-1.2485999999999999"/>
    <n v="1.0553999999999999"/>
    <n v="275000"/>
    <x v="1"/>
    <x v="0"/>
    <n v="591.66666666666663"/>
  </r>
  <r>
    <n v="578157"/>
    <x v="1"/>
    <d v="1991-04-01T00:00:00"/>
    <n v="64"/>
    <s v="cbse"/>
    <n v="2008"/>
    <n v="63.33"/>
    <s v="state board"/>
    <n v="8811"/>
    <x v="1"/>
    <x v="1"/>
    <x v="39"/>
    <n v="71"/>
    <n v="8811"/>
    <n v="1"/>
    <x v="9"/>
    <x v="1"/>
    <n v="415"/>
    <n v="545"/>
    <n v="524"/>
    <n v="-1"/>
    <n v="-1"/>
    <n v="-1"/>
    <n v="-1"/>
    <n v="-1"/>
    <n v="-1"/>
    <n v="-1"/>
    <n v="-1"/>
    <n v="1.8516999999999999"/>
    <n v="0.21240000000000001"/>
    <n v="2.1617000000000002"/>
    <n v="-2.0091999999999999"/>
    <n v="-0.28589999999999999"/>
    <n v="40000"/>
    <x v="1"/>
    <x v="0"/>
    <n v="494.66666666666669"/>
  </r>
  <r>
    <n v="335201"/>
    <x v="1"/>
    <d v="1990-10-01T00:00:00"/>
    <n v="74"/>
    <s v="up board"/>
    <n v="2006"/>
    <n v="76.599999999999994"/>
    <s v="up board"/>
    <n v="198"/>
    <x v="1"/>
    <x v="0"/>
    <x v="4"/>
    <n v="73.599999999999994"/>
    <n v="198"/>
    <n v="0"/>
    <x v="1"/>
    <x v="3"/>
    <n v="475"/>
    <n v="575"/>
    <n v="615"/>
    <n v="0.95868201656605101"/>
    <n v="-1"/>
    <n v="-1"/>
    <n v="-1"/>
    <n v="538"/>
    <n v="-1"/>
    <n v="-1"/>
    <n v="-1"/>
    <n v="-0.57189999999999996"/>
    <n v="1.2028000000000001"/>
    <n v="-0.81569999999999998"/>
    <n v="0.41482999999999998"/>
    <n v="-0.28749999999999998"/>
    <n v="410000"/>
    <x v="0"/>
    <x v="0"/>
    <n v="555"/>
  </r>
  <r>
    <n v="1087183"/>
    <x v="1"/>
    <d v="1992-07-30T00:00:00"/>
    <n v="76.959999999999994"/>
    <s v="state board"/>
    <n v="2010"/>
    <n v="70"/>
    <s v="state board"/>
    <n v="9170"/>
    <x v="1"/>
    <x v="0"/>
    <x v="6"/>
    <n v="70"/>
    <n v="9170"/>
    <n v="1"/>
    <x v="9"/>
    <x v="1"/>
    <n v="350"/>
    <n v="240"/>
    <n v="210"/>
    <n v="0.11213943820740301"/>
    <n v="315"/>
    <n v="228"/>
    <n v="-1"/>
    <n v="-1"/>
    <n v="-1"/>
    <n v="-1"/>
    <n v="-1"/>
    <n v="0.99"/>
    <n v="-0.95309999999999995"/>
    <n v="1.0859000000000001"/>
    <n v="0.5262"/>
    <n v="-9.4299999999999995E-2"/>
    <n v="100000"/>
    <x v="1"/>
    <x v="0"/>
    <n v="266.66666666666669"/>
  </r>
  <r>
    <n v="1204221"/>
    <x v="1"/>
    <d v="1994-01-17T00:00:00"/>
    <n v="84.5"/>
    <s v="state board"/>
    <n v="2011"/>
    <n v="85"/>
    <s v="state board"/>
    <n v="883"/>
    <x v="1"/>
    <x v="0"/>
    <x v="1"/>
    <n v="72.3"/>
    <n v="883"/>
    <n v="0"/>
    <x v="3"/>
    <x v="5"/>
    <n v="615"/>
    <n v="530"/>
    <n v="475"/>
    <n v="0.84224832225783597"/>
    <n v="525"/>
    <n v="-1"/>
    <n v="469"/>
    <n v="-1"/>
    <n v="-1"/>
    <n v="-1"/>
    <n v="-1"/>
    <n v="-0.58989999999999998"/>
    <n v="-0.78659999999999997"/>
    <n v="-1.2196"/>
    <n v="0.90659999999999996"/>
    <n v="-0.86080000000000001"/>
    <n v="350000"/>
    <x v="0"/>
    <x v="0"/>
    <n v="540"/>
  </r>
  <r>
    <n v="920413"/>
    <x v="1"/>
    <d v="1990-10-01T00:00:00"/>
    <n v="68.599999999999994"/>
    <s v="state board"/>
    <n v="2007"/>
    <n v="62.6"/>
    <s v="state board"/>
    <n v="55"/>
    <x v="1"/>
    <x v="2"/>
    <x v="8"/>
    <n v="74.95"/>
    <n v="55"/>
    <n v="0"/>
    <x v="1"/>
    <x v="1"/>
    <n v="325"/>
    <n v="435"/>
    <n v="340"/>
    <n v="-1"/>
    <n v="-1"/>
    <n v="-1"/>
    <n v="-1"/>
    <n v="-1"/>
    <n v="-1"/>
    <n v="-1"/>
    <n v="-1"/>
    <n v="-0.30270000000000002"/>
    <n v="-1.4525999999999999"/>
    <n v="-0.2974"/>
    <n v="1.6672"/>
    <n v="0.86370000000000002"/>
    <n v="50000"/>
    <x v="1"/>
    <x v="0"/>
    <n v="366.66666666666669"/>
  </r>
  <r>
    <n v="707108"/>
    <x v="1"/>
    <d v="1992-04-24T00:00:00"/>
    <n v="92.3"/>
    <s v="state board"/>
    <n v="2009"/>
    <n v="95"/>
    <s v="state board"/>
    <n v="13741"/>
    <x v="1"/>
    <x v="0"/>
    <x v="6"/>
    <n v="80"/>
    <n v="13741"/>
    <n v="0"/>
    <x v="7"/>
    <x v="0"/>
    <n v="465"/>
    <n v="570"/>
    <n v="680"/>
    <n v="0.69447932770846299"/>
    <n v="485"/>
    <n v="366"/>
    <n v="-1"/>
    <n v="-1"/>
    <n v="-1"/>
    <n v="-1"/>
    <n v="-1"/>
    <n v="1.1335999999999999"/>
    <n v="1.5293000000000001"/>
    <n v="0.3034"/>
    <n v="-1.8824000000000001"/>
    <n v="0.94040000000000001"/>
    <n v="485000"/>
    <x v="0"/>
    <x v="0"/>
    <n v="571.66666666666663"/>
  </r>
  <r>
    <n v="1187208"/>
    <x v="1"/>
    <d v="1991-07-31T00:00:00"/>
    <n v="90.6"/>
    <s v="cbse"/>
    <n v="2009"/>
    <n v="78"/>
    <s v="cbse"/>
    <n v="8351"/>
    <x v="0"/>
    <x v="0"/>
    <x v="6"/>
    <n v="62"/>
    <n v="8351"/>
    <n v="0"/>
    <x v="9"/>
    <x v="0"/>
    <n v="710"/>
    <n v="565"/>
    <n v="690"/>
    <n v="0.33878634721952799"/>
    <n v="395"/>
    <n v="292"/>
    <n v="-1"/>
    <n v="-1"/>
    <n v="-1"/>
    <n v="-1"/>
    <n v="-1"/>
    <n v="-1.0207999999999999"/>
    <n v="0.37890000000000001"/>
    <n v="-1.2196"/>
    <n v="-0.995"/>
    <n v="-9.4299999999999995E-2"/>
    <n v="240000"/>
    <x v="1"/>
    <x v="0"/>
    <n v="655"/>
  </r>
  <r>
    <n v="1127268"/>
    <x v="1"/>
    <d v="1991-01-12T00:00:00"/>
    <n v="68"/>
    <s v="cbse"/>
    <n v="2009"/>
    <n v="72"/>
    <s v="cbse"/>
    <n v="6659"/>
    <x v="1"/>
    <x v="0"/>
    <x v="1"/>
    <n v="70"/>
    <n v="6659"/>
    <n v="1"/>
    <x v="3"/>
    <x v="0"/>
    <n v="440"/>
    <n v="425"/>
    <n v="415"/>
    <n v="0.62264291584993803"/>
    <n v="455"/>
    <n v="-1"/>
    <n v="407"/>
    <n v="-1"/>
    <n v="-1"/>
    <n v="-1"/>
    <n v="-1"/>
    <n v="-0.58989999999999998"/>
    <n v="-0.62009999999999998"/>
    <n v="0.16370000000000001"/>
    <n v="0.1459"/>
    <n v="-0.66920000000000002"/>
    <n v="300000"/>
    <x v="0"/>
    <x v="0"/>
    <n v="426.66666666666669"/>
  </r>
  <r>
    <n v="1019761"/>
    <x v="1"/>
    <d v="1992-09-01T00:00:00"/>
    <n v="83.6"/>
    <s v="state board"/>
    <n v="2009"/>
    <n v="90.2"/>
    <s v="state board"/>
    <n v="1487"/>
    <x v="1"/>
    <x v="0"/>
    <x v="6"/>
    <n v="69.3"/>
    <n v="1487"/>
    <n v="0"/>
    <x v="7"/>
    <x v="0"/>
    <n v="405"/>
    <n v="480"/>
    <n v="665"/>
    <n v="0.64938971484669095"/>
    <n v="345"/>
    <n v="356"/>
    <n v="-1"/>
    <n v="-1"/>
    <n v="-1"/>
    <n v="-1"/>
    <n v="-1"/>
    <n v="0.55910000000000004"/>
    <n v="-1.1195999999999999"/>
    <n v="-0.91220000000000001"/>
    <n v="-1.5021"/>
    <n v="-0.66920000000000002"/>
    <n v="330000"/>
    <x v="0"/>
    <x v="0"/>
    <n v="516.66666666666663"/>
  </r>
  <r>
    <n v="327856"/>
    <x v="1"/>
    <d v="1990-04-12T00:00:00"/>
    <n v="64"/>
    <s v="state board"/>
    <n v="2008"/>
    <n v="61"/>
    <s v="state board"/>
    <n v="310"/>
    <x v="1"/>
    <x v="0"/>
    <x v="5"/>
    <n v="72"/>
    <n v="310"/>
    <n v="0"/>
    <x v="5"/>
    <x v="3"/>
    <n v="345"/>
    <n v="335"/>
    <n v="275"/>
    <n v="0.24545565999982899"/>
    <n v="335"/>
    <n v="-1"/>
    <n v="-1"/>
    <n v="-1"/>
    <n v="-1"/>
    <n v="-1"/>
    <n v="-1"/>
    <n v="-0.4173"/>
    <n v="0.3448"/>
    <n v="-0.1988"/>
    <n v="0.17982999999999999"/>
    <n v="-5.0599999999999999E-2"/>
    <n v="100000"/>
    <x v="1"/>
    <x v="0"/>
    <n v="318.33333333333331"/>
  </r>
  <r>
    <n v="247078"/>
    <x v="0"/>
    <d v="1988-07-13T00:00:00"/>
    <n v="78"/>
    <n v="0"/>
    <n v="2006"/>
    <n v="53"/>
    <n v="0"/>
    <n v="6570"/>
    <x v="1"/>
    <x v="0"/>
    <x v="7"/>
    <n v="65"/>
    <n v="6570"/>
    <n v="0"/>
    <x v="10"/>
    <x v="2"/>
    <n v="475"/>
    <n v="485"/>
    <n v="525"/>
    <n v="0.60005718233834104"/>
    <n v="435"/>
    <n v="-1"/>
    <n v="-1"/>
    <n v="-1"/>
    <n v="-1"/>
    <n v="-1"/>
    <n v="-1"/>
    <n v="0.66459999999999997"/>
    <n v="0.81279999999999997"/>
    <n v="-0.34399999999999997"/>
    <n v="-0.29020000000000001"/>
    <n v="0.18640000000000001"/>
    <n v="275000"/>
    <x v="1"/>
    <x v="0"/>
    <n v="495"/>
  </r>
  <r>
    <n v="51320"/>
    <x v="1"/>
    <d v="1988-04-17T00:00:00"/>
    <n v="86"/>
    <s v="karnataka board of secondary education"/>
    <n v="2006"/>
    <n v="82.83"/>
    <s v="karnataka board of university"/>
    <n v="182"/>
    <x v="1"/>
    <x v="0"/>
    <x v="7"/>
    <n v="68.5"/>
    <n v="182"/>
    <n v="1"/>
    <x v="9"/>
    <x v="4"/>
    <n v="455"/>
    <n v="305"/>
    <n v="595"/>
    <n v="0.76567358123401097"/>
    <n v="485"/>
    <n v="-1"/>
    <n v="-1"/>
    <n v="-1"/>
    <n v="-1"/>
    <n v="-1"/>
    <n v="-1"/>
    <n v="1.2827999999999999"/>
    <n v="1.2807999999999999"/>
    <n v="9.1399999999999995E-2"/>
    <n v="0.17979999999999999"/>
    <n v="0.6603"/>
    <n v="545000"/>
    <x v="0"/>
    <x v="0"/>
    <n v="451.66666666666669"/>
  </r>
  <r>
    <n v="530592"/>
    <x v="1"/>
    <d v="1991-05-02T00:00:00"/>
    <n v="67"/>
    <s v="state board"/>
    <n v="2008"/>
    <n v="78"/>
    <s v="state board"/>
    <n v="2563"/>
    <x v="1"/>
    <x v="0"/>
    <x v="1"/>
    <n v="80"/>
    <n v="2563"/>
    <n v="0"/>
    <x v="14"/>
    <x v="0"/>
    <n v="450"/>
    <n v="545"/>
    <n v="515"/>
    <n v="0.99887610810285898"/>
    <n v="585"/>
    <n v="-1"/>
    <n v="653"/>
    <n v="-1"/>
    <n v="-1"/>
    <n v="-1"/>
    <n v="-1"/>
    <n v="-1.8083"/>
    <n v="-2.4243000000000001"/>
    <n v="-2.0131000000000001"/>
    <n v="-5.5199999999999999E-2"/>
    <n v="-2.9731000000000001"/>
    <n v="120000"/>
    <x v="1"/>
    <x v="0"/>
    <n v="503.33333333333331"/>
  </r>
  <r>
    <n v="599552"/>
    <x v="1"/>
    <d v="1991-09-01T00:00:00"/>
    <n v="87.4"/>
    <s v="cbse"/>
    <n v="2009"/>
    <n v="86.6"/>
    <s v="cbse"/>
    <n v="830"/>
    <x v="1"/>
    <x v="0"/>
    <x v="12"/>
    <n v="78.400000000000006"/>
    <n v="830"/>
    <n v="1"/>
    <x v="3"/>
    <x v="0"/>
    <n v="485"/>
    <n v="475"/>
    <n v="620"/>
    <n v="0.82466640067133201"/>
    <n v="505"/>
    <n v="400"/>
    <n v="-1"/>
    <n v="-1"/>
    <n v="-1"/>
    <n v="-1"/>
    <n v="-1"/>
    <n v="-1.54E-2"/>
    <n v="1.2114"/>
    <n v="1.0859000000000001"/>
    <n v="-1.2485999999999999"/>
    <n v="0.28889999999999999"/>
    <n v="175000"/>
    <x v="1"/>
    <x v="0"/>
    <n v="526.66666666666663"/>
  </r>
  <r>
    <n v="662142"/>
    <x v="1"/>
    <d v="1991-10-19T00:00:00"/>
    <n v="71.13"/>
    <s v="state board"/>
    <n v="2009"/>
    <n v="66"/>
    <s v="state board"/>
    <n v="13095"/>
    <x v="1"/>
    <x v="0"/>
    <x v="6"/>
    <n v="77.7"/>
    <n v="13095"/>
    <n v="1"/>
    <x v="5"/>
    <x v="0"/>
    <n v="345"/>
    <n v="495"/>
    <n v="575"/>
    <n v="0.985461394326131"/>
    <n v="-1"/>
    <n v="500"/>
    <n v="-1"/>
    <n v="-1"/>
    <n v="-1"/>
    <n v="-1"/>
    <n v="-1"/>
    <n v="0.84630000000000005"/>
    <n v="4.5900000000000003E-2"/>
    <n v="1.0859000000000001"/>
    <n v="0.2727"/>
    <n v="1.6302000000000001"/>
    <n v="120000"/>
    <x v="1"/>
    <x v="0"/>
    <n v="471.66666666666669"/>
  </r>
  <r>
    <n v="1294572"/>
    <x v="1"/>
    <d v="1991-08-05T00:00:00"/>
    <n v="81.400000000000006"/>
    <s v="cbse"/>
    <n v="2010"/>
    <n v="74.400000000000006"/>
    <s v="cbse"/>
    <n v="2388"/>
    <x v="1"/>
    <x v="0"/>
    <x v="15"/>
    <n v="84"/>
    <n v="2388"/>
    <n v="1"/>
    <x v="9"/>
    <x v="1"/>
    <n v="560"/>
    <n v="565"/>
    <n v="455"/>
    <n v="0.96532715773978295"/>
    <n v="405"/>
    <n v="-1"/>
    <n v="-1"/>
    <n v="-1"/>
    <n v="-1"/>
    <n v="-1"/>
    <n v="-1"/>
    <n v="-0.44629999999999997"/>
    <n v="0.37890000000000001"/>
    <n v="0.77849999999999997"/>
    <n v="0.2727"/>
    <n v="-0.66920000000000002"/>
    <n v="200000"/>
    <x v="1"/>
    <x v="0"/>
    <n v="526.66666666666663"/>
  </r>
  <r>
    <n v="423209"/>
    <x v="1"/>
    <d v="1988-01-01T00:00:00"/>
    <n v="55"/>
    <s v="up board"/>
    <n v="2005"/>
    <n v="68"/>
    <s v="up board"/>
    <n v="8718"/>
    <x v="1"/>
    <x v="0"/>
    <x v="1"/>
    <n v="59"/>
    <n v="8718"/>
    <n v="0"/>
    <x v="1"/>
    <x v="3"/>
    <n v="475"/>
    <n v="415"/>
    <n v="435"/>
    <n v="0.48674700843819302"/>
    <n v="385"/>
    <n v="-1"/>
    <n v="376"/>
    <n v="-1"/>
    <n v="-1"/>
    <n v="-1"/>
    <n v="-1"/>
    <n v="-0.7651"/>
    <n v="3.2800000000000003E-2"/>
    <n v="9.1399999999999995E-2"/>
    <n v="1.4136"/>
    <n v="2.8400000000000002E-2"/>
    <n v="180000"/>
    <x v="1"/>
    <x v="0"/>
    <n v="441.66666666666669"/>
  </r>
  <r>
    <n v="407740"/>
    <x v="1"/>
    <d v="1990-01-31T00:00:00"/>
    <n v="88.33"/>
    <s v="icse"/>
    <n v="2008"/>
    <n v="85.2"/>
    <s v="cbse"/>
    <n v="3801"/>
    <x v="1"/>
    <x v="0"/>
    <x v="7"/>
    <n v="88.3"/>
    <n v="3801"/>
    <n v="0"/>
    <x v="9"/>
    <x v="3"/>
    <n v="585"/>
    <n v="575"/>
    <n v="605"/>
    <n v="0.96090308716316397"/>
    <n v="595"/>
    <n v="-1"/>
    <n v="-1"/>
    <n v="-1"/>
    <n v="-1"/>
    <n v="-1"/>
    <n v="-1"/>
    <n v="-1.4605999999999999"/>
    <n v="-1.8392999999999999"/>
    <n v="-1.6501999999999999"/>
    <n v="0.26790000000000003"/>
    <n v="-1.8673"/>
    <n v="395000"/>
    <x v="0"/>
    <x v="0"/>
    <n v="588.33333333333337"/>
  </r>
  <r>
    <n v="618308"/>
    <x v="1"/>
    <d v="1990-04-13T00:00:00"/>
    <n v="91.6"/>
    <s v="cbse"/>
    <n v="2008"/>
    <n v="82.4"/>
    <s v="cbse"/>
    <n v="400"/>
    <x v="0"/>
    <x v="0"/>
    <x v="25"/>
    <n v="81.900000000000006"/>
    <n v="400"/>
    <n v="0"/>
    <x v="13"/>
    <x v="0"/>
    <n v="615"/>
    <n v="605"/>
    <n v="725"/>
    <n v="0.94513485596035496"/>
    <n v="-1"/>
    <n v="-1"/>
    <n v="-1"/>
    <n v="526"/>
    <n v="-1"/>
    <n v="-1"/>
    <n v="-1"/>
    <n v="-1.1644000000000001"/>
    <n v="-0.78659999999999997"/>
    <n v="-1.2196"/>
    <n v="0.65300000000000002"/>
    <n v="-1.6273"/>
    <n v="600000"/>
    <x v="0"/>
    <x v="0"/>
    <n v="648.33333333333337"/>
  </r>
  <r>
    <n v="920388"/>
    <x v="1"/>
    <d v="1991-09-23T00:00:00"/>
    <n v="80.599999999999994"/>
    <s v="icse"/>
    <n v="2009"/>
    <n v="80.7"/>
    <s v="icse"/>
    <n v="55"/>
    <x v="1"/>
    <x v="0"/>
    <x v="6"/>
    <n v="72.5"/>
    <n v="55"/>
    <n v="0"/>
    <x v="1"/>
    <x v="1"/>
    <n v="625"/>
    <n v="525"/>
    <n v="635"/>
    <n v="0.493596387301038"/>
    <n v="435"/>
    <n v="324"/>
    <n v="-1"/>
    <n v="-1"/>
    <n v="-1"/>
    <n v="-1"/>
    <n v="-1"/>
    <n v="0.84630000000000005"/>
    <n v="0.87839999999999996"/>
    <n v="1.7007000000000001"/>
    <n v="-0.4879"/>
    <n v="9.7299999999999998E-2"/>
    <n v="400000"/>
    <x v="0"/>
    <x v="0"/>
    <n v="595"/>
  </r>
  <r>
    <n v="670628"/>
    <x v="1"/>
    <d v="1991-10-08T00:00:00"/>
    <n v="76.599999999999994"/>
    <s v="cbse"/>
    <n v="2009"/>
    <n v="82.2"/>
    <s v="cbse"/>
    <n v="67"/>
    <x v="1"/>
    <x v="0"/>
    <x v="1"/>
    <n v="72"/>
    <n v="67"/>
    <n v="0"/>
    <x v="1"/>
    <x v="0"/>
    <n v="520"/>
    <n v="610"/>
    <n v="705"/>
    <n v="0.95224557292430301"/>
    <n v="585"/>
    <n v="-1"/>
    <n v="-1"/>
    <n v="-1"/>
    <n v="-1"/>
    <n v="-1"/>
    <n v="-1"/>
    <n v="-1.0207999999999999"/>
    <n v="-0.28710000000000002"/>
    <n v="-0.91220000000000001"/>
    <n v="1.9199999999999998E-2"/>
    <n v="-2.0105"/>
    <n v="340000"/>
    <x v="0"/>
    <x v="0"/>
    <n v="611.66666666666663"/>
  </r>
  <r>
    <n v="335328"/>
    <x v="1"/>
    <d v="1991-01-11T00:00:00"/>
    <n v="76"/>
    <n v="0"/>
    <n v="2008"/>
    <n v="73"/>
    <n v="0"/>
    <n v="198"/>
    <x v="1"/>
    <x v="0"/>
    <x v="6"/>
    <n v="64"/>
    <n v="198"/>
    <n v="0"/>
    <x v="1"/>
    <x v="0"/>
    <n v="464"/>
    <n v="405"/>
    <n v="524"/>
    <n v="0.22948175491175499"/>
    <n v="405"/>
    <n v="266"/>
    <n v="-1"/>
    <n v="-1"/>
    <n v="-1"/>
    <n v="366"/>
    <n v="-1"/>
    <n v="-6.9599999999999995E-2"/>
    <n v="0.50080000000000002"/>
    <n v="-0.63429999999999997"/>
    <n v="-0.26086999999999999"/>
    <n v="-0.9194"/>
    <n v="200000"/>
    <x v="1"/>
    <x v="0"/>
    <n v="464.33333333333331"/>
  </r>
  <r>
    <n v="35122"/>
    <x v="1"/>
    <d v="1991-02-14T00:00:00"/>
    <n v="62"/>
    <s v="up"/>
    <n v="2006"/>
    <n v="71"/>
    <s v="up"/>
    <n v="374"/>
    <x v="1"/>
    <x v="0"/>
    <x v="7"/>
    <n v="67"/>
    <n v="374"/>
    <n v="0"/>
    <x v="1"/>
    <x v="4"/>
    <n v="425"/>
    <n v="385"/>
    <n v="435"/>
    <n v="0.81941652983588797"/>
    <n v="505"/>
    <n v="-1"/>
    <n v="-1"/>
    <n v="-1"/>
    <n v="-1"/>
    <n v="-1"/>
    <n v="-1"/>
    <n v="1.7464999999999999"/>
    <n v="1.5928"/>
    <n v="0.81710000000000005"/>
    <n v="-0.4078"/>
    <n v="0.6603"/>
    <n v="180000"/>
    <x v="1"/>
    <x v="0"/>
    <n v="415"/>
  </r>
  <r>
    <n v="1157393"/>
    <x v="1"/>
    <d v="1991-10-20T00:00:00"/>
    <n v="53"/>
    <s v="state board"/>
    <n v="2008"/>
    <n v="62"/>
    <s v="state board"/>
    <n v="3579"/>
    <x v="1"/>
    <x v="0"/>
    <x v="6"/>
    <n v="69"/>
    <n v="3579"/>
    <n v="0"/>
    <x v="1"/>
    <x v="1"/>
    <n v="500"/>
    <n v="360"/>
    <n v="330"/>
    <n v="0.64938971484669095"/>
    <n v="-1"/>
    <n v="356"/>
    <n v="-1"/>
    <n v="-1"/>
    <n v="-1"/>
    <n v="-1"/>
    <n v="-1"/>
    <n v="-0.159"/>
    <n v="-0.1206"/>
    <n v="0.47110000000000002"/>
    <n v="0.77980000000000005"/>
    <n v="0.67210000000000003"/>
    <n v="145000"/>
    <x v="1"/>
    <x v="0"/>
    <n v="396.66666666666669"/>
  </r>
  <r>
    <n v="1258895"/>
    <x v="1"/>
    <d v="1991-07-30T00:00:00"/>
    <n v="82"/>
    <s v="state board"/>
    <n v="2008"/>
    <n v="79.599999999999994"/>
    <s v="state board"/>
    <n v="1011"/>
    <x v="1"/>
    <x v="0"/>
    <x v="6"/>
    <n v="68"/>
    <n v="1011"/>
    <n v="0"/>
    <x v="15"/>
    <x v="3"/>
    <n v="350"/>
    <n v="520"/>
    <n v="450"/>
    <n v="0.78330353667029795"/>
    <n v="295"/>
    <n v="388"/>
    <n v="-1"/>
    <n v="-1"/>
    <n v="-1"/>
    <n v="-1"/>
    <n v="-1"/>
    <n v="-0.58989999999999998"/>
    <n v="0.5454"/>
    <n v="0.16370000000000001"/>
    <n v="1.1600999999999999"/>
    <n v="1.2470000000000001"/>
    <n v="205000"/>
    <x v="1"/>
    <x v="0"/>
    <n v="440"/>
  </r>
  <r>
    <n v="629285"/>
    <x v="0"/>
    <d v="1991-04-22T00:00:00"/>
    <n v="87.7"/>
    <s v="state board"/>
    <n v="2009"/>
    <n v="88.5"/>
    <s v="state board"/>
    <n v="6568"/>
    <x v="1"/>
    <x v="0"/>
    <x v="7"/>
    <n v="85.9"/>
    <n v="6568"/>
    <n v="0"/>
    <x v="3"/>
    <x v="0"/>
    <n v="695"/>
    <n v="545"/>
    <n v="560"/>
    <n v="0.96823749589054298"/>
    <n v="605"/>
    <n v="-1"/>
    <n v="-1"/>
    <n v="-1"/>
    <n v="-1"/>
    <n v="-1"/>
    <n v="-1"/>
    <n v="-0.73350000000000004"/>
    <n v="0.71189999999999998"/>
    <n v="0.93220000000000003"/>
    <n v="-0.61470000000000002"/>
    <n v="1.0553999999999999"/>
    <n v="410000"/>
    <x v="0"/>
    <x v="0"/>
    <n v="600"/>
  </r>
  <r>
    <n v="914336"/>
    <x v="1"/>
    <d v="1991-02-12T00:00:00"/>
    <n v="78.8"/>
    <s v="state board"/>
    <n v="2009"/>
    <n v="70.400000000000006"/>
    <s v="state board"/>
    <n v="15404"/>
    <x v="1"/>
    <x v="0"/>
    <x v="6"/>
    <n v="73"/>
    <n v="15404"/>
    <n v="0"/>
    <x v="13"/>
    <x v="1"/>
    <n v="465"/>
    <n v="510"/>
    <n v="370"/>
    <n v="0.64938971484669095"/>
    <n v="-1"/>
    <n v="356"/>
    <n v="-1"/>
    <n v="-1"/>
    <n v="-1"/>
    <n v="393"/>
    <n v="-1"/>
    <n v="1.7081"/>
    <n v="0.37890000000000001"/>
    <n v="0.77849999999999997"/>
    <n v="-2.1360000000000001"/>
    <n v="0.67210000000000003"/>
    <n v="150000"/>
    <x v="1"/>
    <x v="0"/>
    <n v="448.33333333333331"/>
  </r>
  <r>
    <n v="322522"/>
    <x v="0"/>
    <d v="1991-07-24T00:00:00"/>
    <n v="88.88"/>
    <s v="bse, odisha"/>
    <n v="2008"/>
    <n v="71"/>
    <s v="chse, odisha"/>
    <n v="14708"/>
    <x v="1"/>
    <x v="0"/>
    <x v="6"/>
    <n v="87"/>
    <n v="14708"/>
    <n v="0"/>
    <x v="10"/>
    <x v="3"/>
    <n v="365"/>
    <n v="475"/>
    <n v="485"/>
    <n v="0.82466640067133201"/>
    <n v="-1"/>
    <n v="400"/>
    <n v="-1"/>
    <n v="-1"/>
    <n v="-1"/>
    <n v="-1"/>
    <n v="-1"/>
    <n v="1.4374"/>
    <n v="1.4368000000000001"/>
    <n v="-0.59799999999999998"/>
    <n v="-1.7003999999999999"/>
    <n v="0.18640000000000001"/>
    <n v="160000"/>
    <x v="1"/>
    <x v="0"/>
    <n v="441.66666666666669"/>
  </r>
  <r>
    <n v="337194"/>
    <x v="1"/>
    <d v="1991-03-31T00:00:00"/>
    <n v="94.4"/>
    <s v="tamilnadu state board"/>
    <n v="2008"/>
    <n v="94.16"/>
    <s v="tamilnadu state board"/>
    <n v="3076"/>
    <x v="1"/>
    <x v="0"/>
    <x v="4"/>
    <n v="87.2"/>
    <n v="3076"/>
    <n v="0"/>
    <x v="3"/>
    <x v="3"/>
    <n v="495"/>
    <n v="585"/>
    <n v="585"/>
    <n v="0.99561379662538796"/>
    <n v="-1"/>
    <n v="-1"/>
    <n v="-1"/>
    <n v="616"/>
    <n v="-1"/>
    <n v="-1"/>
    <n v="-1"/>
    <n v="-0.3014"/>
    <n v="0.3448"/>
    <n v="-0.34399999999999997"/>
    <n v="-0.43717"/>
    <n v="0.34439999999999998"/>
    <n v="495000"/>
    <x v="0"/>
    <x v="0"/>
    <n v="555"/>
  </r>
  <r>
    <n v="1129408"/>
    <x v="1"/>
    <d v="1990-04-19T00:00:00"/>
    <n v="69"/>
    <s v="state board"/>
    <n v="2009"/>
    <n v="61.3"/>
    <s v="state board"/>
    <n v="5039"/>
    <x v="1"/>
    <x v="0"/>
    <x v="6"/>
    <n v="69"/>
    <n v="5039"/>
    <n v="0"/>
    <x v="7"/>
    <x v="0"/>
    <n v="430"/>
    <n v="425"/>
    <n v="295"/>
    <n v="0.33878634721952799"/>
    <n v="175"/>
    <n v="292"/>
    <n v="-1"/>
    <n v="-1"/>
    <n v="-1"/>
    <n v="-1"/>
    <n v="-1"/>
    <n v="0.12820000000000001"/>
    <n v="0.5454"/>
    <n v="-0.6048"/>
    <n v="1.9199999999999998E-2"/>
    <n v="-1.0524"/>
    <n v="250000"/>
    <x v="1"/>
    <x v="0"/>
    <n v="383.33333333333331"/>
  </r>
  <r>
    <n v="242701"/>
    <x v="1"/>
    <d v="1988-04-10T00:00:00"/>
    <n v="73.8"/>
    <n v="0"/>
    <n v="2006"/>
    <n v="55.8"/>
    <n v="0"/>
    <n v="1436"/>
    <x v="1"/>
    <x v="0"/>
    <x v="12"/>
    <n v="54"/>
    <n v="1436"/>
    <n v="0"/>
    <x v="9"/>
    <x v="2"/>
    <n v="395"/>
    <n v="405"/>
    <n v="445"/>
    <n v="0.37605958665154499"/>
    <n v="-1"/>
    <n v="300"/>
    <n v="-1"/>
    <n v="-1"/>
    <n v="-1"/>
    <n v="286"/>
    <n v="-1"/>
    <n v="-3.5085000000000002"/>
    <n v="-1.9953000000000001"/>
    <n v="-0.77939999999999998"/>
    <n v="0.29730000000000001"/>
    <n v="-1.3934"/>
    <n v="600000"/>
    <x v="0"/>
    <x v="0"/>
    <n v="415"/>
  </r>
  <r>
    <n v="238088"/>
    <x v="1"/>
    <d v="1989-07-24T00:00:00"/>
    <n v="67"/>
    <s v="icse"/>
    <n v="2007"/>
    <n v="81"/>
    <s v="karnataka pu"/>
    <n v="1070"/>
    <x v="1"/>
    <x v="0"/>
    <x v="6"/>
    <n v="60.38"/>
    <n v="1070"/>
    <n v="1"/>
    <x v="9"/>
    <x v="2"/>
    <n v="545"/>
    <n v="455"/>
    <n v="515"/>
    <n v="0.22948175491175499"/>
    <n v="455"/>
    <n v="266"/>
    <n v="-1"/>
    <n v="-1"/>
    <n v="-1"/>
    <n v="366"/>
    <n v="-1"/>
    <n v="-0.57189999999999996"/>
    <n v="-0.74729999999999996"/>
    <n v="-0.1988"/>
    <n v="6.2300000000000001E-2"/>
    <n v="-1.3934"/>
    <n v="360000"/>
    <x v="0"/>
    <x v="0"/>
    <n v="505"/>
  </r>
  <r>
    <n v="754972"/>
    <x v="1"/>
    <d v="1991-12-24T00:00:00"/>
    <n v="82.25"/>
    <s v="state board"/>
    <n v="2009"/>
    <n v="83.6"/>
    <s v="state board"/>
    <n v="1906"/>
    <x v="1"/>
    <x v="0"/>
    <x v="6"/>
    <n v="82.9"/>
    <n v="1906"/>
    <n v="1"/>
    <x v="5"/>
    <x v="0"/>
    <n v="440"/>
    <n v="680"/>
    <n v="665"/>
    <n v="0.493596387301038"/>
    <n v="-1"/>
    <n v="324"/>
    <n v="-1"/>
    <n v="-1"/>
    <n v="-1"/>
    <n v="393"/>
    <n v="-1"/>
    <n v="1.1335999999999999"/>
    <n v="1.2114"/>
    <n v="0.16370000000000001"/>
    <n v="-2.1360000000000001"/>
    <n v="1.2470000000000001"/>
    <n v="225000"/>
    <x v="1"/>
    <x v="0"/>
    <n v="595"/>
  </r>
  <r>
    <n v="1044900"/>
    <x v="1"/>
    <d v="1992-09-19T00:00:00"/>
    <n v="84"/>
    <s v="cbse"/>
    <n v="2010"/>
    <n v="78.8"/>
    <s v="cbse"/>
    <n v="648"/>
    <x v="0"/>
    <x v="0"/>
    <x v="1"/>
    <n v="67.27"/>
    <n v="648"/>
    <n v="0"/>
    <x v="21"/>
    <x v="1"/>
    <n v="700"/>
    <n v="640"/>
    <n v="510"/>
    <n v="0.99674448685225303"/>
    <n v="675"/>
    <n v="-1"/>
    <n v="623"/>
    <n v="-1"/>
    <n v="-1"/>
    <n v="-1"/>
    <n v="-1"/>
    <n v="0.84630000000000005"/>
    <n v="0.5454"/>
    <n v="1.2396"/>
    <n v="-0.74150000000000005"/>
    <n v="1.0553999999999999"/>
    <n v="450000"/>
    <x v="0"/>
    <x v="0"/>
    <n v="616.66666666666663"/>
  </r>
  <r>
    <n v="661111"/>
    <x v="0"/>
    <d v="1992-04-24T00:00:00"/>
    <n v="84"/>
    <s v="state board"/>
    <n v="2009"/>
    <n v="77"/>
    <s v="state board"/>
    <n v="3944"/>
    <x v="1"/>
    <x v="0"/>
    <x v="1"/>
    <n v="77.599999999999994"/>
    <n v="3944"/>
    <n v="1"/>
    <x v="3"/>
    <x v="0"/>
    <n v="605"/>
    <n v="475"/>
    <n v="325"/>
    <n v="0.413838255788123"/>
    <n v="385"/>
    <n v="-1"/>
    <n v="-1"/>
    <n v="-1"/>
    <n v="-1"/>
    <n v="-1"/>
    <n v="-1"/>
    <n v="0.12820000000000001"/>
    <n v="-0.62009999999999998"/>
    <n v="0.16370000000000001"/>
    <n v="-0.36120000000000002"/>
    <n v="9.7299999999999998E-2"/>
    <n v="150000"/>
    <x v="1"/>
    <x v="0"/>
    <n v="468.33333333333331"/>
  </r>
  <r>
    <n v="1233151"/>
    <x v="0"/>
    <d v="1991-06-25T00:00:00"/>
    <n v="72"/>
    <s v="state board"/>
    <n v="2008"/>
    <n v="69.8"/>
    <s v="state board"/>
    <n v="4501"/>
    <x v="1"/>
    <x v="0"/>
    <x v="5"/>
    <n v="67.84"/>
    <n v="4501"/>
    <n v="0"/>
    <x v="1"/>
    <x v="1"/>
    <n v="420"/>
    <n v="385"/>
    <n v="440"/>
    <n v="0.23780283983757"/>
    <n v="395"/>
    <n v="-1"/>
    <n v="315"/>
    <n v="-1"/>
    <n v="-1"/>
    <n v="-1"/>
    <n v="-1"/>
    <n v="0.55910000000000004"/>
    <n v="0.37890000000000001"/>
    <n v="0.93220000000000003"/>
    <n v="-0.74150000000000005"/>
    <n v="-9.4299999999999995E-2"/>
    <n v="150000"/>
    <x v="1"/>
    <x v="0"/>
    <n v="415"/>
  </r>
  <r>
    <n v="328163"/>
    <x v="1"/>
    <d v="1991-07-03T00:00:00"/>
    <n v="60"/>
    <s v="up board"/>
    <n v="2007"/>
    <n v="63"/>
    <s v="up board"/>
    <n v="55"/>
    <x v="1"/>
    <x v="0"/>
    <x v="12"/>
    <n v="54"/>
    <n v="55"/>
    <n v="0"/>
    <x v="1"/>
    <x v="3"/>
    <n v="425"/>
    <n v="205"/>
    <n v="325"/>
    <n v="8.1547752353218206E-3"/>
    <n v="-1"/>
    <n v="133"/>
    <n v="-1"/>
    <n v="-1"/>
    <n v="-1"/>
    <n v="-1"/>
    <n v="-1"/>
    <n v="-0.57189999999999996"/>
    <n v="-1.2543"/>
    <n v="0.16399999999999901"/>
    <n v="1.1198299999999899"/>
    <n v="-1.3934"/>
    <n v="205000"/>
    <x v="1"/>
    <x v="0"/>
    <n v="318.33333333333331"/>
  </r>
  <r>
    <n v="670213"/>
    <x v="1"/>
    <d v="1991-05-05T00:00:00"/>
    <n v="69.83"/>
    <s v="state board"/>
    <n v="2008"/>
    <n v="53.85"/>
    <s v="state board"/>
    <n v="9699"/>
    <x v="1"/>
    <x v="0"/>
    <x v="5"/>
    <n v="66.88"/>
    <n v="9699"/>
    <n v="1"/>
    <x v="12"/>
    <x v="0"/>
    <n v="450"/>
    <n v="410"/>
    <n v="400"/>
    <n v="0.37755141942454101"/>
    <n v="375"/>
    <n v="-1"/>
    <n v="-1"/>
    <n v="-1"/>
    <n v="-1"/>
    <n v="-1"/>
    <n v="-1"/>
    <n v="-0.159"/>
    <n v="4.5900000000000003E-2"/>
    <n v="0.01"/>
    <n v="0.2727"/>
    <n v="0.48049999999999998"/>
    <n v="180000"/>
    <x v="1"/>
    <x v="0"/>
    <n v="420"/>
  </r>
  <r>
    <n v="746050"/>
    <x v="1"/>
    <d v="1991-03-16T00:00:00"/>
    <n v="78.83"/>
    <s v="icse"/>
    <n v="2008"/>
    <n v="80.5"/>
    <s v="icse"/>
    <n v="2550"/>
    <x v="0"/>
    <x v="0"/>
    <x v="6"/>
    <n v="69.099999999999994"/>
    <n v="2550"/>
    <n v="0"/>
    <x v="14"/>
    <x v="0"/>
    <n v="595"/>
    <n v="520"/>
    <n v="605"/>
    <n v="0.64938971484669095"/>
    <n v="475"/>
    <n v="356"/>
    <n v="-1"/>
    <n v="-1"/>
    <n v="-1"/>
    <n v="-1"/>
    <n v="-1"/>
    <n v="-0.44629999999999997"/>
    <n v="0.5454"/>
    <n v="1.3933"/>
    <n v="-0.74150000000000005"/>
    <n v="0.86370000000000002"/>
    <n v="300000"/>
    <x v="0"/>
    <x v="0"/>
    <n v="573.33333333333337"/>
  </r>
  <r>
    <n v="310559"/>
    <x v="1"/>
    <d v="1990-08-10T00:00:00"/>
    <n v="87.33"/>
    <n v="0"/>
    <n v="2007"/>
    <n v="89"/>
    <n v="0"/>
    <n v="9557"/>
    <x v="1"/>
    <x v="0"/>
    <x v="5"/>
    <n v="75.400000000000006"/>
    <n v="9557"/>
    <n v="1"/>
    <x v="6"/>
    <x v="2"/>
    <n v="525"/>
    <n v="415"/>
    <n v="475"/>
    <n v="0.81941652983588797"/>
    <n v="505"/>
    <n v="-1"/>
    <n v="-1"/>
    <n v="-1"/>
    <n v="-1"/>
    <n v="-1"/>
    <n v="-1"/>
    <n v="0.81920000000000004"/>
    <n v="0.50080000000000002"/>
    <n v="0.81710000000000005"/>
    <n v="-0.4078"/>
    <n v="0.18640000000000001"/>
    <n v="560000"/>
    <x v="0"/>
    <x v="0"/>
    <n v="471.66666666666669"/>
  </r>
  <r>
    <n v="237941"/>
    <x v="1"/>
    <d v="1989-03-29T00:00:00"/>
    <n v="88.5"/>
    <s v="icse"/>
    <n v="2007"/>
    <n v="85.4"/>
    <s v="cbse"/>
    <n v="5671"/>
    <x v="1"/>
    <x v="0"/>
    <x v="6"/>
    <n v="93.6"/>
    <n v="5671"/>
    <n v="0"/>
    <x v="9"/>
    <x v="2"/>
    <n v="505"/>
    <n v="605"/>
    <n v="675"/>
    <n v="0.96060325199705299"/>
    <n v="-1"/>
    <n v="466"/>
    <n v="-1"/>
    <n v="-1"/>
    <n v="-1"/>
    <n v="340"/>
    <n v="-1"/>
    <n v="-0.4173"/>
    <n v="0.65680000000000005"/>
    <n v="-0.92449999999999999"/>
    <n v="-0.4078"/>
    <n v="0.81830000000000003"/>
    <n v="655000"/>
    <x v="2"/>
    <x v="0"/>
    <n v="595"/>
  </r>
  <r>
    <n v="958966"/>
    <x v="1"/>
    <d v="1992-05-16T00:00:00"/>
    <n v="68.14"/>
    <s v="state board"/>
    <n v="2010"/>
    <n v="61.7"/>
    <s v="state board"/>
    <n v="15863"/>
    <x v="1"/>
    <x v="0"/>
    <x v="1"/>
    <n v="70.400000000000006"/>
    <n v="15863"/>
    <n v="1"/>
    <x v="12"/>
    <x v="1"/>
    <n v="520"/>
    <n v="575"/>
    <n v="485"/>
    <n v="0.86468541337008498"/>
    <n v="525"/>
    <n v="-1"/>
    <n v="-1"/>
    <n v="-1"/>
    <n v="-1"/>
    <n v="-1"/>
    <n v="-1"/>
    <n v="-1.54E-2"/>
    <n v="0.21240000000000001"/>
    <n v="0.47110000000000002"/>
    <n v="0.1459"/>
    <n v="0.67210000000000003"/>
    <n v="190000"/>
    <x v="1"/>
    <x v="0"/>
    <n v="526.66666666666663"/>
  </r>
  <r>
    <n v="277307"/>
    <x v="1"/>
    <d v="1989-10-10T00:00:00"/>
    <n v="75.2"/>
    <s v="cbse"/>
    <n v="2006"/>
    <n v="73.400000000000006"/>
    <s v="cbse"/>
    <n v="75"/>
    <x v="1"/>
    <x v="0"/>
    <x v="7"/>
    <n v="72.400000000000006"/>
    <n v="75"/>
    <n v="0"/>
    <x v="1"/>
    <x v="2"/>
    <n v="505"/>
    <n v="575"/>
    <n v="615"/>
    <n v="0.73579570922465598"/>
    <n v="475"/>
    <n v="-1"/>
    <n v="-1"/>
    <n v="-1"/>
    <n v="-1"/>
    <n v="-1"/>
    <n v="-1"/>
    <n v="-1.9629000000000001"/>
    <n v="-1.0592999999999999"/>
    <n v="-0.77939999999999998"/>
    <n v="0.76729999999999998"/>
    <n v="-0.60350000000000004"/>
    <n v="215000"/>
    <x v="1"/>
    <x v="0"/>
    <n v="565"/>
  </r>
  <r>
    <n v="627124"/>
    <x v="1"/>
    <d v="1992-10-23T00:00:00"/>
    <n v="87"/>
    <s v="cbse"/>
    <n v="2009"/>
    <n v="92"/>
    <s v="cbse"/>
    <n v="66"/>
    <x v="1"/>
    <x v="0"/>
    <x v="6"/>
    <n v="78"/>
    <n v="66"/>
    <n v="0"/>
    <x v="1"/>
    <x v="0"/>
    <n v="590"/>
    <n v="545"/>
    <n v="705"/>
    <n v="0.37605958665154499"/>
    <n v="-1"/>
    <n v="300"/>
    <n v="-1"/>
    <n v="-1"/>
    <n v="-1"/>
    <n v="-1"/>
    <n v="-1"/>
    <n v="0.27179999999999999"/>
    <n v="0.37890000000000001"/>
    <n v="-0.75849999999999995"/>
    <n v="-0.61470000000000002"/>
    <n v="9.7299999999999998E-2"/>
    <n v="500000"/>
    <x v="0"/>
    <x v="0"/>
    <n v="613.33333333333337"/>
  </r>
  <r>
    <n v="611920"/>
    <x v="1"/>
    <d v="1991-07-05T00:00:00"/>
    <n v="62.13"/>
    <s v="state board"/>
    <n v="2010"/>
    <n v="74"/>
    <s v="bte up"/>
    <n v="64"/>
    <x v="1"/>
    <x v="0"/>
    <x v="1"/>
    <n v="65.599999999999994"/>
    <n v="64"/>
    <n v="0"/>
    <x v="1"/>
    <x v="0"/>
    <n v="475"/>
    <n v="610"/>
    <n v="415"/>
    <n v="0.91686996110361896"/>
    <n v="555"/>
    <n v="-1"/>
    <n v="-1"/>
    <n v="-1"/>
    <n v="-1"/>
    <n v="-1"/>
    <n v="-1"/>
    <n v="0.99"/>
    <n v="-0.28710000000000002"/>
    <n v="-0.2974"/>
    <n v="0.5262"/>
    <n v="-2.3936999999999999"/>
    <n v="95000"/>
    <x v="1"/>
    <x v="0"/>
    <n v="500"/>
  </r>
  <r>
    <n v="335789"/>
    <x v="0"/>
    <d v="1991-08-14T00:00:00"/>
    <n v="87"/>
    <s v="cbse"/>
    <n v="2008"/>
    <n v="96.6"/>
    <s v="intermediate state board"/>
    <n v="1141"/>
    <x v="1"/>
    <x v="0"/>
    <x v="6"/>
    <n v="80.14"/>
    <n v="1141"/>
    <n v="0"/>
    <x v="7"/>
    <x v="3"/>
    <n v="415"/>
    <n v="425"/>
    <n v="675"/>
    <n v="5.8792800008353401E-2"/>
    <n v="395"/>
    <n v="200"/>
    <n v="-1"/>
    <n v="-1"/>
    <n v="-1"/>
    <n v="366"/>
    <n v="-1"/>
    <n v="1.5919999999999901"/>
    <n v="1.5538000000000001"/>
    <n v="-1.5775999999999999"/>
    <n v="-0.87780000000000002"/>
    <n v="-0.9194"/>
    <n v="325000"/>
    <x v="0"/>
    <x v="0"/>
    <n v="505"/>
  </r>
  <r>
    <n v="482761"/>
    <x v="0"/>
    <d v="1991-06-19T00:00:00"/>
    <n v="82"/>
    <s v="stjoseph of cluny matrhrsecschool,neyveli,cuddalore district"/>
    <n v="2008"/>
    <n v="82"/>
    <s v="stjoseph of cluny matrhrsecschool,neyveli,cuddalore district"/>
    <n v="7016"/>
    <x v="1"/>
    <x v="0"/>
    <x v="12"/>
    <n v="80.7"/>
    <n v="7016"/>
    <n v="1"/>
    <x v="3"/>
    <x v="3"/>
    <n v="505"/>
    <n v="565"/>
    <n v="545"/>
    <n v="5.8792800008353401E-2"/>
    <n v="-1"/>
    <n v="200"/>
    <n v="-1"/>
    <n v="-1"/>
    <n v="-1"/>
    <n v="-1"/>
    <n v="-1"/>
    <n v="-1.1900999999999999"/>
    <n v="-0.7863"/>
    <n v="5.5199999999999999E-2"/>
    <n v="1.7074"/>
    <n v="-1.0773999999999999"/>
    <n v="50000"/>
    <x v="1"/>
    <x v="0"/>
    <n v="538.33333333333337"/>
  </r>
  <r>
    <n v="46291"/>
    <x v="0"/>
    <d v="1988-05-21T00:00:00"/>
    <n v="71"/>
    <s v="up"/>
    <n v="2005"/>
    <n v="75"/>
    <s v="up"/>
    <n v="429"/>
    <x v="1"/>
    <x v="0"/>
    <x v="10"/>
    <n v="65"/>
    <n v="429"/>
    <n v="0"/>
    <x v="1"/>
    <x v="4"/>
    <n v="415"/>
    <n v="555"/>
    <n v="435"/>
    <n v="0.37605958665154499"/>
    <n v="335"/>
    <n v="300"/>
    <n v="-1"/>
    <n v="-1"/>
    <n v="-1"/>
    <n v="-1"/>
    <n v="-1"/>
    <n v="0.66459999999999997"/>
    <n v="-1.0592999999999999"/>
    <n v="0.2366"/>
    <n v="-1.1128"/>
    <n v="0.6603"/>
    <n v="560000"/>
    <x v="0"/>
    <x v="0"/>
    <n v="468.33333333333331"/>
  </r>
  <r>
    <n v="696034"/>
    <x v="1"/>
    <d v="1990-06-16T00:00:00"/>
    <n v="72.36"/>
    <s v="state board"/>
    <n v="2007"/>
    <n v="80.83"/>
    <s v="state board"/>
    <n v="879"/>
    <x v="1"/>
    <x v="0"/>
    <x v="6"/>
    <n v="63"/>
    <n v="879"/>
    <n v="1"/>
    <x v="3"/>
    <x v="2"/>
    <n v="370"/>
    <n v="460"/>
    <n v="340"/>
    <n v="0.53838689298509601"/>
    <n v="455"/>
    <n v="333"/>
    <n v="-1"/>
    <n v="-1"/>
    <n v="-1"/>
    <n v="-1"/>
    <n v="-1"/>
    <n v="-0.159"/>
    <n v="-0.62009999999999998"/>
    <n v="-0.2974"/>
    <n v="-1.1217999999999999"/>
    <n v="9.7299999999999998E-2"/>
    <n v="230000"/>
    <x v="1"/>
    <x v="0"/>
    <n v="390"/>
  </r>
  <r>
    <n v="366097"/>
    <x v="0"/>
    <d v="1988-12-17T00:00:00"/>
    <n v="78.08"/>
    <s v="karnataka secondary eduction"/>
    <n v="2006"/>
    <n v="62.5"/>
    <s v="pre-university"/>
    <n v="3801"/>
    <x v="1"/>
    <x v="2"/>
    <x v="8"/>
    <n v="84.3"/>
    <n v="3801"/>
    <n v="0"/>
    <x v="9"/>
    <x v="3"/>
    <n v="405"/>
    <n v="545"/>
    <n v="365"/>
    <n v="0.79358061454850604"/>
    <n v="495"/>
    <n v="-1"/>
    <n v="-1"/>
    <n v="-1"/>
    <n v="-1"/>
    <n v="-1"/>
    <n v="-1"/>
    <n v="0.66459999999999997"/>
    <n v="0.81279999999999997"/>
    <n v="-0.92449999999999999"/>
    <n v="-1.3478000000000001"/>
    <n v="0.4234"/>
    <n v="415000"/>
    <x v="0"/>
    <x v="0"/>
    <n v="438.33333333333331"/>
  </r>
  <r>
    <n v="752781"/>
    <x v="0"/>
    <d v="1992-08-27T00:00:00"/>
    <n v="90"/>
    <s v="state board"/>
    <n v="2009"/>
    <n v="93"/>
    <s v="state board"/>
    <n v="4883"/>
    <x v="1"/>
    <x v="0"/>
    <x v="6"/>
    <n v="77.3"/>
    <n v="4883"/>
    <n v="1"/>
    <x v="6"/>
    <x v="0"/>
    <n v="415"/>
    <n v="410"/>
    <n v="535"/>
    <n v="0.88162006953017702"/>
    <n v="325"/>
    <n v="420"/>
    <n v="-1"/>
    <n v="-1"/>
    <n v="-1"/>
    <n v="-1"/>
    <n v="-1"/>
    <n v="-0.30270000000000002"/>
    <n v="0.87839999999999996"/>
    <n v="0.93220000000000003"/>
    <n v="0.77980000000000005"/>
    <n v="-9.4299999999999995E-2"/>
    <n v="100000"/>
    <x v="1"/>
    <x v="0"/>
    <n v="453.33333333333331"/>
  </r>
  <r>
    <n v="1242190"/>
    <x v="1"/>
    <d v="1992-10-30T00:00:00"/>
    <n v="65"/>
    <s v="icse"/>
    <n v="2010"/>
    <n v="71.25"/>
    <s v="icse"/>
    <n v="2921"/>
    <x v="1"/>
    <x v="0"/>
    <x v="10"/>
    <n v="76"/>
    <n v="2921"/>
    <n v="0"/>
    <x v="5"/>
    <x v="1"/>
    <n v="370"/>
    <n v="480"/>
    <n v="645"/>
    <n v="0.98466188778394204"/>
    <n v="-1"/>
    <n v="-1"/>
    <n v="-1"/>
    <n v="-1"/>
    <n v="612"/>
    <n v="-1"/>
    <n v="-1"/>
    <n v="-0.159"/>
    <n v="4.5900000000000003E-2"/>
    <n v="0.77849999999999997"/>
    <n v="1.9199999999999998E-2"/>
    <n v="0.28889999999999999"/>
    <n v="215000"/>
    <x v="1"/>
    <x v="0"/>
    <n v="498.33333333333331"/>
  </r>
  <r>
    <n v="1092984"/>
    <x v="1"/>
    <d v="1991-12-08T00:00:00"/>
    <n v="63"/>
    <s v="state board"/>
    <n v="2011"/>
    <n v="69.319999999999993"/>
    <n v="0"/>
    <n v="220"/>
    <x v="1"/>
    <x v="0"/>
    <x v="1"/>
    <n v="71"/>
    <n v="220"/>
    <n v="0"/>
    <x v="13"/>
    <x v="1"/>
    <n v="335"/>
    <n v="350"/>
    <n v="345"/>
    <n v="8.0055281340549497E-2"/>
    <n v="355"/>
    <n v="-1"/>
    <n v="253"/>
    <n v="-1"/>
    <n v="-1"/>
    <n v="-1"/>
    <n v="-1"/>
    <n v="1.1335999999999999"/>
    <n v="1.2114"/>
    <n v="0.62480000000000002"/>
    <n v="-1.2485999999999999"/>
    <n v="1.2470000000000001"/>
    <n v="180000"/>
    <x v="1"/>
    <x v="0"/>
    <n v="343.33333333333331"/>
  </r>
  <r>
    <n v="605021"/>
    <x v="1"/>
    <d v="1992-06-17T00:00:00"/>
    <n v="81"/>
    <s v="cbse"/>
    <n v="2009"/>
    <n v="79"/>
    <s v="cbse"/>
    <n v="272"/>
    <x v="1"/>
    <x v="0"/>
    <x v="6"/>
    <n v="70.02"/>
    <n v="272"/>
    <n v="0"/>
    <x v="4"/>
    <x v="0"/>
    <n v="570"/>
    <n v="585"/>
    <n v="470"/>
    <n v="0.82466640067133201"/>
    <n v="455"/>
    <n v="400"/>
    <n v="-1"/>
    <n v="-1"/>
    <n v="-1"/>
    <n v="-1"/>
    <n v="-1"/>
    <n v="-1.0207999999999999"/>
    <n v="4.5900000000000003E-2"/>
    <n v="1.5469999999999999"/>
    <n v="0.39950000000000002"/>
    <n v="0.86370000000000002"/>
    <n v="375000"/>
    <x v="0"/>
    <x v="0"/>
    <n v="541.66666666666663"/>
  </r>
  <r>
    <n v="623192"/>
    <x v="1"/>
    <d v="1990-04-10T00:00:00"/>
    <n v="80.63"/>
    <s v="state board"/>
    <n v="2008"/>
    <n v="72.400000000000006"/>
    <s v="state board"/>
    <n v="6851"/>
    <x v="1"/>
    <x v="0"/>
    <x v="7"/>
    <n v="73.3"/>
    <n v="6851"/>
    <n v="0"/>
    <x v="5"/>
    <x v="0"/>
    <n v="325"/>
    <n v="485"/>
    <n v="515"/>
    <n v="0.30840058286030803"/>
    <n v="355"/>
    <n v="-1"/>
    <n v="-1"/>
    <n v="-1"/>
    <n v="-1"/>
    <n v="-1"/>
    <n v="-1"/>
    <n v="-0.30270000000000002"/>
    <n v="1.0448999999999999"/>
    <n v="1.5469999999999999"/>
    <n v="1.6672"/>
    <n v="-0.28589999999999999"/>
    <n v="380000"/>
    <x v="0"/>
    <x v="0"/>
    <n v="441.66666666666669"/>
  </r>
  <r>
    <n v="1044603"/>
    <x v="1"/>
    <d v="1992-11-30T00:00:00"/>
    <n v="68.2"/>
    <s v="cbse"/>
    <n v="2010"/>
    <n v="76.400000000000006"/>
    <s v="cbse"/>
    <n v="13"/>
    <x v="0"/>
    <x v="0"/>
    <x v="6"/>
    <n v="69"/>
    <n v="13"/>
    <n v="1"/>
    <x v="0"/>
    <x v="1"/>
    <n v="650"/>
    <n v="445"/>
    <n v="475"/>
    <n v="0.64938971484669095"/>
    <n v="435"/>
    <n v="356"/>
    <n v="407"/>
    <n v="-1"/>
    <n v="-1"/>
    <n v="-1"/>
    <n v="-1"/>
    <n v="-1.1644000000000001"/>
    <n v="0.21240000000000001"/>
    <n v="-0.2974"/>
    <n v="1.9199999999999998E-2"/>
    <n v="-1.0524"/>
    <n v="180000"/>
    <x v="1"/>
    <x v="0"/>
    <n v="523.33333333333337"/>
  </r>
  <r>
    <n v="575845"/>
    <x v="1"/>
    <d v="1990-03-05T00:00:00"/>
    <n v="57"/>
    <s v="bseb"/>
    <n v="2007"/>
    <n v="55"/>
    <s v="bseb"/>
    <n v="2679"/>
    <x v="1"/>
    <x v="2"/>
    <x v="8"/>
    <n v="60"/>
    <n v="2679"/>
    <n v="1"/>
    <x v="0"/>
    <x v="3"/>
    <n v="395"/>
    <n v="270"/>
    <n v="295"/>
    <n v="-1"/>
    <n v="-1"/>
    <n v="-1"/>
    <n v="-1"/>
    <n v="-1"/>
    <n v="-1"/>
    <n v="-1"/>
    <n v="-1"/>
    <n v="0.84630000000000005"/>
    <n v="1.0448999999999999"/>
    <n v="-1.2196"/>
    <n v="0.77980000000000005"/>
    <n v="-9.4299999999999995E-2"/>
    <n v="95000"/>
    <x v="1"/>
    <x v="0"/>
    <n v="320"/>
  </r>
  <r>
    <n v="310092"/>
    <x v="0"/>
    <d v="1989-12-09T00:00:00"/>
    <n v="82"/>
    <s v="cbse"/>
    <n v="2008"/>
    <n v="86"/>
    <s v="cbse"/>
    <n v="5050"/>
    <x v="1"/>
    <x v="0"/>
    <x v="7"/>
    <n v="81"/>
    <n v="5050"/>
    <n v="0"/>
    <x v="12"/>
    <x v="3"/>
    <n v="405"/>
    <n v="375"/>
    <n v="585"/>
    <n v="0.70409041213131396"/>
    <n v="465"/>
    <n v="-1"/>
    <n v="-1"/>
    <n v="-1"/>
    <n v="-1"/>
    <n v="-1"/>
    <n v="-1"/>
    <n v="1.5919999999999901"/>
    <n v="1.5928"/>
    <n v="1.2524999999999999"/>
    <n v="-1.1128"/>
    <n v="-0.60350000000000004"/>
    <n v="120000"/>
    <x v="1"/>
    <x v="0"/>
    <n v="455"/>
  </r>
  <r>
    <n v="796708"/>
    <x v="1"/>
    <d v="1991-08-19T00:00:00"/>
    <n v="78"/>
    <s v="cbse"/>
    <n v="2009"/>
    <n v="70"/>
    <s v="cbse"/>
    <n v="11848"/>
    <x v="0"/>
    <x v="0"/>
    <x v="12"/>
    <n v="62"/>
    <n v="11848"/>
    <n v="0"/>
    <x v="18"/>
    <x v="1"/>
    <n v="555"/>
    <n v="645"/>
    <n v="635"/>
    <n v="0.33618506604239901"/>
    <n v="325"/>
    <n v="-1"/>
    <n v="-1"/>
    <n v="-1"/>
    <n v="366"/>
    <n v="-1"/>
    <n v="-1"/>
    <n v="1.1335999999999999"/>
    <n v="1.5444"/>
    <n v="1.8543000000000001"/>
    <n v="-1.7556"/>
    <n v="9.7299999999999998E-2"/>
    <n v="325000"/>
    <x v="0"/>
    <x v="0"/>
    <n v="611.66666666666663"/>
  </r>
  <r>
    <n v="215595"/>
    <x v="1"/>
    <d v="1990-04-21T00:00:00"/>
    <n v="68.8"/>
    <s v="icse"/>
    <n v="2007"/>
    <n v="68.7"/>
    <s v="icse"/>
    <n v="1175"/>
    <x v="1"/>
    <x v="0"/>
    <x v="2"/>
    <n v="67"/>
    <n v="1175"/>
    <n v="0"/>
    <x v="10"/>
    <x v="2"/>
    <n v="545"/>
    <n v="485"/>
    <n v="505"/>
    <n v="0.22948175491175499"/>
    <n v="355"/>
    <n v="266"/>
    <n v="-1"/>
    <n v="-1"/>
    <n v="-1"/>
    <n v="-1"/>
    <n v="-1"/>
    <n v="0.51"/>
    <n v="0.81279999999999997"/>
    <n v="0.52690000000000003"/>
    <n v="1.0024"/>
    <n v="-0.44550000000000001"/>
    <n v="240000"/>
    <x v="1"/>
    <x v="0"/>
    <n v="511.66666666666669"/>
  </r>
  <r>
    <n v="1190687"/>
    <x v="1"/>
    <d v="1992-02-07T00:00:00"/>
    <n v="70"/>
    <s v="icse"/>
    <n v="2008"/>
    <n v="61"/>
    <s v="icse"/>
    <n v="8776"/>
    <x v="1"/>
    <x v="0"/>
    <x v="5"/>
    <n v="67.599999999999994"/>
    <n v="8776"/>
    <n v="0"/>
    <x v="4"/>
    <x v="3"/>
    <n v="605"/>
    <n v="580"/>
    <n v="655"/>
    <n v="0.35653648772447499"/>
    <n v="-1"/>
    <n v="-1"/>
    <n v="346"/>
    <n v="-1"/>
    <n v="-1"/>
    <n v="-1"/>
    <n v="-1"/>
    <n v="1.5644"/>
    <n v="0.87839999999999996"/>
    <n v="1.2396"/>
    <n v="-2.6429999999999998"/>
    <n v="9.7299999999999998E-2"/>
    <n v="110000"/>
    <x v="1"/>
    <x v="0"/>
    <n v="613.33333333333337"/>
  </r>
  <r>
    <n v="328236"/>
    <x v="1"/>
    <d v="1990-10-21T00:00:00"/>
    <n v="83.83"/>
    <s v="icse"/>
    <n v="2008"/>
    <n v="79.83"/>
    <s v="isc"/>
    <n v="55"/>
    <x v="1"/>
    <x v="0"/>
    <x v="5"/>
    <n v="72.16"/>
    <n v="55"/>
    <n v="0"/>
    <x v="1"/>
    <x v="3"/>
    <n v="475"/>
    <n v="465"/>
    <n v="565"/>
    <n v="0.73579570922465598"/>
    <n v="475"/>
    <n v="-1"/>
    <n v="-1"/>
    <n v="-1"/>
    <n v="-1"/>
    <n v="-1"/>
    <n v="-1"/>
    <n v="-1.9629000000000001"/>
    <n v="0.14979999999999999"/>
    <n v="0.92599999999999905"/>
    <n v="0.53232999999999997"/>
    <n v="-0.44550000000000001"/>
    <n v="390000"/>
    <x v="0"/>
    <x v="0"/>
    <n v="501.66666666666669"/>
  </r>
  <r>
    <n v="794947"/>
    <x v="1"/>
    <d v="1992-12-02T00:00:00"/>
    <n v="92.2"/>
    <s v="cbse"/>
    <n v="2010"/>
    <n v="88.6"/>
    <s v="cbse"/>
    <n v="13439"/>
    <x v="1"/>
    <x v="0"/>
    <x v="12"/>
    <n v="74.2"/>
    <n v="13439"/>
    <n v="0"/>
    <x v="16"/>
    <x v="1"/>
    <n v="580"/>
    <n v="655"/>
    <n v="705"/>
    <n v="0.55738950564608802"/>
    <n v="415"/>
    <n v="-1"/>
    <n v="-1"/>
    <n v="-1"/>
    <n v="420"/>
    <n v="-1"/>
    <n v="-1"/>
    <n v="0.55910000000000004"/>
    <n v="4.5900000000000003E-2"/>
    <n v="0.31740000000000002"/>
    <n v="-0.86819999999999997"/>
    <n v="-9.4299999999999995E-2"/>
    <n v="450000"/>
    <x v="0"/>
    <x v="0"/>
    <n v="646.66666666666663"/>
  </r>
  <r>
    <n v="190911"/>
    <x v="1"/>
    <d v="1986-11-01T00:00:00"/>
    <n v="69.33"/>
    <s v="up board"/>
    <n v="2003"/>
    <n v="63"/>
    <s v="up board"/>
    <n v="11157"/>
    <x v="0"/>
    <x v="2"/>
    <x v="8"/>
    <n v="85.2"/>
    <n v="11157"/>
    <n v="0"/>
    <x v="16"/>
    <x v="2"/>
    <n v="585"/>
    <n v="585"/>
    <n v="635"/>
    <n v="0.88412251159373501"/>
    <n v="535"/>
    <n v="-1"/>
    <n v="-1"/>
    <n v="-1"/>
    <n v="-1"/>
    <n v="-1"/>
    <n v="-1"/>
    <n v="4.6399999999999997E-2"/>
    <n v="0.96879999999999999"/>
    <n v="0.38169999999999998"/>
    <n v="-1.3478000000000001"/>
    <n v="-0.28749999999999998"/>
    <n v="700000"/>
    <x v="2"/>
    <x v="0"/>
    <n v="601.66666666666663"/>
  </r>
  <r>
    <n v="226847"/>
    <x v="1"/>
    <d v="1987-03-10T00:00:00"/>
    <n v="78.5"/>
    <s v="ssc"/>
    <n v="2004"/>
    <n v="82"/>
    <s v="intermediate board"/>
    <n v="1428"/>
    <x v="1"/>
    <x v="2"/>
    <x v="8"/>
    <n v="77"/>
    <n v="1428"/>
    <n v="1"/>
    <x v="6"/>
    <x v="2"/>
    <n v="425"/>
    <n v="425"/>
    <n v="435"/>
    <n v="0.52592258425205496"/>
    <n v="415"/>
    <n v="-1"/>
    <n v="-1"/>
    <n v="-1"/>
    <n v="-1"/>
    <n v="-1"/>
    <n v="-1"/>
    <n v="0.81920000000000004"/>
    <n v="-0.43530000000000002"/>
    <n v="0.81710000000000005"/>
    <n v="-0.4078"/>
    <n v="2.8400000000000002E-2"/>
    <n v="360000"/>
    <x v="0"/>
    <x v="0"/>
    <n v="428.33333333333331"/>
  </r>
  <r>
    <n v="243425"/>
    <x v="1"/>
    <d v="1987-08-27T00:00:00"/>
    <n v="73.5"/>
    <s v="wbbse"/>
    <n v="2008"/>
    <n v="81"/>
    <s v="wbscte"/>
    <n v="1906"/>
    <x v="1"/>
    <x v="0"/>
    <x v="6"/>
    <n v="73.8"/>
    <n v="1906"/>
    <n v="1"/>
    <x v="5"/>
    <x v="2"/>
    <n v="415"/>
    <n v="445"/>
    <n v="615"/>
    <n v="0.37605958665154499"/>
    <n v="155"/>
    <n v="300"/>
    <n v="-1"/>
    <n v="-1"/>
    <n v="-1"/>
    <n v="286"/>
    <n v="-1"/>
    <n v="-1.1900999999999999"/>
    <n v="0.96879999999999999"/>
    <n v="0.38169999999999998"/>
    <n v="6.2300000000000001E-2"/>
    <n v="0.81830000000000003"/>
    <n v="330000"/>
    <x v="0"/>
    <x v="0"/>
    <n v="491.66666666666669"/>
  </r>
  <r>
    <n v="1266498"/>
    <x v="1"/>
    <d v="1993-04-21T00:00:00"/>
    <n v="91.53"/>
    <s v="state board"/>
    <n v="2010"/>
    <n v="71.17"/>
    <s v="state board"/>
    <n v="3291"/>
    <x v="0"/>
    <x v="0"/>
    <x v="4"/>
    <n v="60.7"/>
    <n v="3291"/>
    <n v="1"/>
    <x v="2"/>
    <x v="1"/>
    <n v="545"/>
    <n v="615"/>
    <n v="820"/>
    <n v="0.59828069148683005"/>
    <n v="-1"/>
    <n v="-1"/>
    <n v="315"/>
    <n v="407"/>
    <n v="-1"/>
    <n v="-1"/>
    <n v="-1"/>
    <n v="0.55910000000000004"/>
    <n v="1.0448999999999999"/>
    <n v="-0.2974"/>
    <n v="-1.6289"/>
    <n v="0.67210000000000003"/>
    <n v="210000"/>
    <x v="1"/>
    <x v="0"/>
    <n v="660"/>
  </r>
  <r>
    <n v="719970"/>
    <x v="1"/>
    <d v="1989-02-24T00:00:00"/>
    <n v="76.5"/>
    <s v="state board"/>
    <n v="2006"/>
    <n v="69"/>
    <s v="state board"/>
    <n v="413"/>
    <x v="0"/>
    <x v="2"/>
    <x v="8"/>
    <n v="64.2"/>
    <n v="413"/>
    <n v="0"/>
    <x v="6"/>
    <x v="0"/>
    <n v="635"/>
    <n v="585"/>
    <n v="665"/>
    <n v="0.35653648772447499"/>
    <n v="505"/>
    <n v="-1"/>
    <n v="346"/>
    <n v="-1"/>
    <n v="-1"/>
    <n v="-1"/>
    <n v="-1"/>
    <n v="1.5644"/>
    <n v="4.5900000000000003E-2"/>
    <n v="1.2396"/>
    <n v="-1.2485999999999999"/>
    <n v="0.48049999999999998"/>
    <n v="300000"/>
    <x v="0"/>
    <x v="0"/>
    <n v="628.33333333333337"/>
  </r>
  <r>
    <n v="220779"/>
    <x v="1"/>
    <d v="1988-05-11T00:00:00"/>
    <n v="82.8"/>
    <n v="0"/>
    <n v="2006"/>
    <n v="80.400000000000006"/>
    <n v="0"/>
    <n v="285"/>
    <x v="0"/>
    <x v="0"/>
    <x v="21"/>
    <n v="80.7"/>
    <n v="285"/>
    <n v="0"/>
    <x v="4"/>
    <x v="2"/>
    <n v="475"/>
    <n v="545"/>
    <n v="585"/>
    <n v="0.82466640067133201"/>
    <n v="-1"/>
    <n v="400"/>
    <n v="-1"/>
    <n v="-1"/>
    <n v="-1"/>
    <n v="-1"/>
    <n v="-1"/>
    <n v="-0.1082"/>
    <n v="-1.2153"/>
    <n v="-1.3599000000000001"/>
    <n v="-0.64280000000000004"/>
    <n v="-0.1295"/>
    <n v="435000"/>
    <x v="0"/>
    <x v="0"/>
    <n v="535"/>
  </r>
  <r>
    <n v="1092991"/>
    <x v="1"/>
    <d v="1993-02-12T00:00:00"/>
    <n v="75.400000000000006"/>
    <s v="state board"/>
    <n v="2009"/>
    <n v="68.8"/>
    <s v="state board"/>
    <n v="220"/>
    <x v="1"/>
    <x v="0"/>
    <x v="5"/>
    <n v="79"/>
    <n v="220"/>
    <n v="0"/>
    <x v="13"/>
    <x v="1"/>
    <n v="440"/>
    <n v="565"/>
    <n v="430"/>
    <n v="0.35653648772447499"/>
    <n v="255"/>
    <n v="-1"/>
    <n v="346"/>
    <n v="-1"/>
    <n v="-1"/>
    <n v="-1"/>
    <n v="-1"/>
    <n v="1.7081"/>
    <n v="0.71189999999999998"/>
    <n v="1.2396"/>
    <n v="-1.8824000000000001"/>
    <n v="-0.28589999999999999"/>
    <n v="315000"/>
    <x v="0"/>
    <x v="0"/>
    <n v="478.33333333333331"/>
  </r>
  <r>
    <n v="109571"/>
    <x v="0"/>
    <d v="1988-06-25T00:00:00"/>
    <n v="78"/>
    <s v="ssc"/>
    <n v="2006"/>
    <n v="82"/>
    <s v="board of intermediate"/>
    <n v="1014"/>
    <x v="1"/>
    <x v="0"/>
    <x v="21"/>
    <n v="61"/>
    <n v="1014"/>
    <n v="0"/>
    <x v="7"/>
    <x v="4"/>
    <n v="405"/>
    <n v="465"/>
    <n v="425"/>
    <n v="2.3312168242986299E-2"/>
    <n v="345"/>
    <n v="166"/>
    <n v="-1"/>
    <n v="-1"/>
    <n v="-1"/>
    <n v="-1"/>
    <n v="-1"/>
    <n v="0.2009"/>
    <n v="0.81279999999999997"/>
    <n v="-0.34399999999999997"/>
    <n v="-0.52529999999999999"/>
    <n v="0.6603"/>
    <n v="50000"/>
    <x v="1"/>
    <x v="0"/>
    <n v="431.66666666666669"/>
  </r>
  <r>
    <n v="248992"/>
    <x v="1"/>
    <d v="1989-09-14T00:00:00"/>
    <n v="67.5"/>
    <s v="board of high school and intermediate education uttarpradesh"/>
    <n v="2006"/>
    <n v="63.6"/>
    <s v="board of high school and intermediate education uttarpradesh"/>
    <n v="3579"/>
    <x v="1"/>
    <x v="0"/>
    <x v="7"/>
    <n v="61.65"/>
    <n v="3579"/>
    <n v="0"/>
    <x v="1"/>
    <x v="2"/>
    <n v="545"/>
    <n v="425"/>
    <n v="605"/>
    <n v="0.45087658448345103"/>
    <n v="395"/>
    <n v="-1"/>
    <n v="-1"/>
    <n v="-1"/>
    <n v="-1"/>
    <n v="-1"/>
    <n v="-1"/>
    <n v="-0.72640000000000005"/>
    <n v="-0.43530000000000002"/>
    <n v="-5.3699999999999998E-2"/>
    <n v="-5.5199999999999999E-2"/>
    <n v="0.18640000000000001"/>
    <n v="180000"/>
    <x v="1"/>
    <x v="0"/>
    <n v="525"/>
  </r>
  <r>
    <n v="965196"/>
    <x v="0"/>
    <d v="1993-05-31T00:00:00"/>
    <n v="90"/>
    <s v="state board"/>
    <n v="2010"/>
    <n v="74"/>
    <s v="state board"/>
    <n v="12387"/>
    <x v="1"/>
    <x v="0"/>
    <x v="6"/>
    <n v="75"/>
    <n v="12387"/>
    <n v="0"/>
    <x v="7"/>
    <x v="1"/>
    <n v="520"/>
    <n v="545"/>
    <n v="450"/>
    <n v="0.64938971484669095"/>
    <n v="455"/>
    <n v="356"/>
    <n v="-1"/>
    <n v="-1"/>
    <n v="-1"/>
    <n v="-1"/>
    <n v="-1"/>
    <n v="0.41549999999999998"/>
    <n v="1.0448999999999999"/>
    <n v="-0.14369999999999999"/>
    <n v="-1.2485999999999999"/>
    <n v="-0.47760000000000002"/>
    <n v="305000"/>
    <x v="0"/>
    <x v="0"/>
    <n v="505"/>
  </r>
  <r>
    <n v="349752"/>
    <x v="1"/>
    <d v="1991-05-25T00:00:00"/>
    <n v="80.5"/>
    <s v="andhra pradesh board ssc"/>
    <n v="2008"/>
    <n v="95"/>
    <s v="andhpradesh board of intermediate education"/>
    <n v="2929"/>
    <x v="1"/>
    <x v="0"/>
    <x v="4"/>
    <n v="77.37"/>
    <n v="2929"/>
    <n v="0"/>
    <x v="7"/>
    <x v="3"/>
    <n v="505"/>
    <n v="615"/>
    <n v="625"/>
    <n v="0.27350033039951799"/>
    <n v="-1"/>
    <n v="-1"/>
    <n v="-1"/>
    <n v="332"/>
    <n v="-1"/>
    <n v="-1"/>
    <n v="-1"/>
    <n v="0.81920000000000004"/>
    <n v="1.5928"/>
    <n v="0.67200000000000004"/>
    <n v="3.2349999999999999"/>
    <n v="-0.87990000000000002"/>
    <n v="550000"/>
    <x v="0"/>
    <x v="0"/>
    <n v="581.66666666666663"/>
  </r>
  <r>
    <n v="425547"/>
    <x v="1"/>
    <d v="1990-11-01T00:00:00"/>
    <n v="69.2"/>
    <s v="cbse"/>
    <n v="2008"/>
    <n v="71.2"/>
    <s v="cbse"/>
    <n v="75"/>
    <x v="1"/>
    <x v="0"/>
    <x v="6"/>
    <n v="67.459999999999994"/>
    <n v="75"/>
    <n v="0"/>
    <x v="1"/>
    <x v="3"/>
    <n v="425"/>
    <n v="535"/>
    <n v="555"/>
    <n v="0.37605958665154499"/>
    <n v="-1"/>
    <n v="300"/>
    <n v="-1"/>
    <n v="-1"/>
    <n v="-1"/>
    <n v="340"/>
    <n v="-1"/>
    <n v="-1.6537999999999999"/>
    <n v="1.1248"/>
    <n v="0.81710000000000005"/>
    <n v="-5.5199999999999999E-2"/>
    <n v="-0.40600000000000003"/>
    <n v="300000"/>
    <x v="0"/>
    <x v="0"/>
    <n v="505"/>
  </r>
  <r>
    <n v="52947"/>
    <x v="1"/>
    <d v="1985-11-24T00:00:00"/>
    <n v="77.400000000000006"/>
    <s v="ssc"/>
    <n v="2007"/>
    <n v="72.48"/>
    <s v="msbte (diploma in computer technology)"/>
    <n v="472"/>
    <x v="1"/>
    <x v="0"/>
    <x v="5"/>
    <n v="54.75"/>
    <n v="472"/>
    <n v="1"/>
    <x v="2"/>
    <x v="4"/>
    <n v="415"/>
    <n v="475"/>
    <n v="455"/>
    <n v="0.88412251159373501"/>
    <n v="535"/>
    <n v="-1"/>
    <n v="-1"/>
    <n v="-1"/>
    <n v="-1"/>
    <n v="-1"/>
    <n v="-1"/>
    <n v="-0.57189999999999996"/>
    <n v="-0.59130000000000005"/>
    <n v="-0.77939999999999998"/>
    <n v="-0.52529999999999999"/>
    <n v="0.34439999999999998"/>
    <n v="220000"/>
    <x v="1"/>
    <x v="0"/>
    <n v="448.33333333333331"/>
  </r>
  <r>
    <n v="622495"/>
    <x v="1"/>
    <d v="1990-12-26T00:00:00"/>
    <n v="81.900000000000006"/>
    <s v="cbse"/>
    <n v="2008"/>
    <n v="72"/>
    <s v="cbse"/>
    <n v="272"/>
    <x v="1"/>
    <x v="0"/>
    <x v="5"/>
    <n v="71.900000000000006"/>
    <n v="272"/>
    <n v="0"/>
    <x v="4"/>
    <x v="3"/>
    <n v="465"/>
    <n v="415"/>
    <n v="485"/>
    <n v="-1"/>
    <n v="-1"/>
    <n v="-1"/>
    <n v="-1"/>
    <n v="-1"/>
    <n v="-1"/>
    <n v="-1"/>
    <n v="-1"/>
    <n v="-1.3080000000000001"/>
    <n v="-0.4536"/>
    <n v="0.01"/>
    <n v="0.1459"/>
    <n v="-1.0524"/>
    <n v="325000"/>
    <x v="0"/>
    <x v="0"/>
    <n v="455"/>
  </r>
  <r>
    <n v="990568"/>
    <x v="0"/>
    <d v="1992-05-14T00:00:00"/>
    <n v="82.7"/>
    <s v="state board"/>
    <n v="2010"/>
    <n v="91"/>
    <s v="state board"/>
    <n v="11788"/>
    <x v="1"/>
    <x v="0"/>
    <x v="1"/>
    <n v="73"/>
    <n v="11788"/>
    <n v="0"/>
    <x v="7"/>
    <x v="1"/>
    <n v="490"/>
    <n v="435"/>
    <n v="560"/>
    <n v="8.0055281340549497E-2"/>
    <n v="425"/>
    <n v="-1"/>
    <n v="253"/>
    <n v="-1"/>
    <n v="-1"/>
    <n v="-1"/>
    <n v="-1"/>
    <n v="0.41549999999999998"/>
    <n v="1.2114"/>
    <n v="0.47110000000000002"/>
    <n v="-0.4879"/>
    <n v="0.28889999999999999"/>
    <n v="320000"/>
    <x v="0"/>
    <x v="0"/>
    <n v="495"/>
  </r>
  <r>
    <n v="1075225"/>
    <x v="1"/>
    <d v="1990-11-04T00:00:00"/>
    <n v="71"/>
    <s v="state board"/>
    <n v="2008"/>
    <n v="62"/>
    <s v="state board"/>
    <n v="1087"/>
    <x v="1"/>
    <x v="0"/>
    <x v="5"/>
    <n v="73"/>
    <n v="1087"/>
    <n v="0"/>
    <x v="10"/>
    <x v="0"/>
    <n v="570"/>
    <n v="495"/>
    <n v="595"/>
    <n v="0.45087658448345103"/>
    <n v="395"/>
    <n v="-1"/>
    <n v="-1"/>
    <n v="-1"/>
    <n v="-1"/>
    <n v="-1"/>
    <n v="-1"/>
    <n v="-0.58989999999999998"/>
    <n v="-0.4536"/>
    <n v="-0.6048"/>
    <n v="0.90659999999999996"/>
    <n v="-0.47760000000000002"/>
    <n v="345000"/>
    <x v="0"/>
    <x v="0"/>
    <n v="553.33333333333337"/>
  </r>
  <r>
    <n v="465339"/>
    <x v="0"/>
    <d v="1990-08-01T00:00:00"/>
    <n v="90"/>
    <s v="ssc"/>
    <n v="2008"/>
    <n v="93"/>
    <s v="board of intermediate"/>
    <n v="8970"/>
    <x v="1"/>
    <x v="0"/>
    <x v="7"/>
    <n v="83.7"/>
    <n v="8970"/>
    <n v="1"/>
    <x v="6"/>
    <x v="3"/>
    <n v="425"/>
    <n v="515"/>
    <n v="395"/>
    <n v="0.48834797678271402"/>
    <n v="405"/>
    <n v="-1"/>
    <n v="-1"/>
    <n v="-1"/>
    <n v="-1"/>
    <n v="-1"/>
    <n v="-1"/>
    <n v="0.35549999999999998"/>
    <n v="-0.27929999999999999"/>
    <n v="0.2366"/>
    <n v="1.4723999999999999"/>
    <n v="0.54190000000000005"/>
    <n v="115000"/>
    <x v="1"/>
    <x v="0"/>
    <n v="445"/>
  </r>
  <r>
    <n v="1057665"/>
    <x v="1"/>
    <d v="1993-01-19T00:00:00"/>
    <n v="91.3"/>
    <s v="state board"/>
    <n v="2010"/>
    <n v="88.9"/>
    <s v="state board"/>
    <n v="4128"/>
    <x v="1"/>
    <x v="0"/>
    <x v="1"/>
    <n v="74.86"/>
    <n v="4128"/>
    <n v="1"/>
    <x v="6"/>
    <x v="1"/>
    <n v="525"/>
    <n v="545"/>
    <n v="560"/>
    <n v="0.48674700843819302"/>
    <n v="455"/>
    <n v="-1"/>
    <n v="376"/>
    <n v="-1"/>
    <n v="-1"/>
    <n v="-1"/>
    <n v="-1"/>
    <n v="-1.0207999999999999"/>
    <n v="0.71189999999999998"/>
    <n v="0.47110000000000002"/>
    <n v="-0.2344"/>
    <n v="0.28889999999999999"/>
    <n v="180000"/>
    <x v="1"/>
    <x v="0"/>
    <n v="543.33333333333337"/>
  </r>
  <r>
    <n v="457244"/>
    <x v="1"/>
    <d v="1991-06-03T00:00:00"/>
    <n v="82"/>
    <s v="state board"/>
    <n v="2008"/>
    <n v="70.16"/>
    <s v="state board"/>
    <n v="2353"/>
    <x v="1"/>
    <x v="0"/>
    <x v="1"/>
    <n v="85.8"/>
    <n v="2353"/>
    <n v="0"/>
    <x v="10"/>
    <x v="3"/>
    <n v="415"/>
    <n v="245"/>
    <n v="485"/>
    <n v="0.563267823666597"/>
    <n v="425"/>
    <n v="-1"/>
    <n v="-1"/>
    <n v="-1"/>
    <n v="-1"/>
    <n v="-1"/>
    <n v="-1"/>
    <n v="-2.1175000000000002"/>
    <n v="-2.9314"/>
    <n v="-2.2307999999999999"/>
    <n v="-0.87780000000000002"/>
    <n v="-3.9605000000000001"/>
    <n v="360000"/>
    <x v="0"/>
    <x v="0"/>
    <n v="381.66666666666669"/>
  </r>
  <r>
    <n v="358850"/>
    <x v="1"/>
    <d v="1988-05-29T00:00:00"/>
    <n v="70.2"/>
    <n v="0"/>
    <n v="2005"/>
    <n v="55"/>
    <n v="0"/>
    <n v="9072"/>
    <x v="1"/>
    <x v="2"/>
    <x v="8"/>
    <n v="87"/>
    <n v="9072"/>
    <n v="0"/>
    <x v="10"/>
    <x v="3"/>
    <n v="425"/>
    <n v="485"/>
    <n v="345"/>
    <n v="0.94211655148500795"/>
    <n v="575"/>
    <n v="-1"/>
    <n v="-1"/>
    <n v="-1"/>
    <n v="-1"/>
    <n v="-1"/>
    <n v="-1"/>
    <n v="-0.72640000000000005"/>
    <n v="-1.0592999999999999"/>
    <n v="-1.0697000000000001"/>
    <n v="0.76729999999999998"/>
    <n v="-2.3016999999999999"/>
    <n v="310000"/>
    <x v="0"/>
    <x v="0"/>
    <n v="418.33333333333331"/>
  </r>
  <r>
    <n v="451825"/>
    <x v="1"/>
    <d v="1989-05-07T00:00:00"/>
    <n v="59.3"/>
    <s v="upbhsie"/>
    <n v="2006"/>
    <n v="60.4"/>
    <s v="upbhsie"/>
    <n v="348"/>
    <x v="1"/>
    <x v="0"/>
    <x v="7"/>
    <n v="67.099999999999994"/>
    <n v="348"/>
    <n v="0"/>
    <x v="1"/>
    <x v="2"/>
    <n v="495"/>
    <n v="635"/>
    <n v="405"/>
    <n v="0.60005718233834104"/>
    <n v="435"/>
    <n v="-1"/>
    <n v="-1"/>
    <n v="-1"/>
    <n v="-1"/>
    <n v="-1"/>
    <n v="-1"/>
    <n v="1.4374"/>
    <n v="0.50080000000000002"/>
    <n v="1.3976999999999999"/>
    <n v="0.29730000000000001"/>
    <n v="-0.28749999999999998"/>
    <n v="435000"/>
    <x v="0"/>
    <x v="0"/>
    <n v="511.66666666666669"/>
  </r>
  <r>
    <n v="895695"/>
    <x v="1"/>
    <d v="1992-12-25T00:00:00"/>
    <n v="78"/>
    <s v="cbse"/>
    <n v="2010"/>
    <n v="76.599999999999994"/>
    <s v="cbse"/>
    <n v="119"/>
    <x v="0"/>
    <x v="0"/>
    <x v="5"/>
    <n v="75"/>
    <n v="119"/>
    <n v="0"/>
    <x v="1"/>
    <x v="1"/>
    <n v="590"/>
    <n v="555"/>
    <n v="545"/>
    <n v="0.91139527839132795"/>
    <n v="525"/>
    <n v="-1"/>
    <n v="500"/>
    <n v="-1"/>
    <n v="-1"/>
    <n v="-1"/>
    <n v="-1"/>
    <n v="-0.159"/>
    <n v="-0.28710000000000002"/>
    <n v="0.01"/>
    <n v="-0.61470000000000002"/>
    <n v="0.28889999999999999"/>
    <n v="325000"/>
    <x v="0"/>
    <x v="0"/>
    <n v="563.33333333333337"/>
  </r>
  <r>
    <n v="663169"/>
    <x v="1"/>
    <d v="1990-02-10T00:00:00"/>
    <n v="82"/>
    <s v="cbse"/>
    <n v="2008"/>
    <n v="69.400000000000006"/>
    <s v="cbse"/>
    <n v="1872"/>
    <x v="1"/>
    <x v="0"/>
    <x v="1"/>
    <n v="71.8"/>
    <n v="1872"/>
    <n v="0"/>
    <x v="9"/>
    <x v="0"/>
    <n v="645"/>
    <n v="595"/>
    <n v="655"/>
    <n v="0.95389977507992596"/>
    <n v="635"/>
    <n v="-1"/>
    <n v="530"/>
    <n v="-1"/>
    <n v="-1"/>
    <n v="-1"/>
    <n v="-1"/>
    <n v="0.12820000000000001"/>
    <n v="0.5454"/>
    <n v="-1.3733"/>
    <n v="-1.2485999999999999"/>
    <n v="0.67210000000000003"/>
    <n v="320000"/>
    <x v="0"/>
    <x v="0"/>
    <n v="631.66666666666663"/>
  </r>
  <r>
    <n v="1288222"/>
    <x v="0"/>
    <d v="1991-06-15T00:00:00"/>
    <n v="73.2"/>
    <s v="cbse"/>
    <n v="2008"/>
    <n v="57.6"/>
    <s v="cbse"/>
    <n v="3725"/>
    <x v="1"/>
    <x v="0"/>
    <x v="16"/>
    <n v="68.2"/>
    <n v="3725"/>
    <n v="0"/>
    <x v="13"/>
    <x v="3"/>
    <n v="475"/>
    <n v="505"/>
    <n v="375"/>
    <n v="0.62264291584993803"/>
    <n v="-1"/>
    <n v="-1"/>
    <n v="407"/>
    <n v="-1"/>
    <n v="-1"/>
    <n v="-1"/>
    <n v="-1"/>
    <n v="-1.54E-2"/>
    <n v="0.5454"/>
    <n v="0.77849999999999997"/>
    <n v="-1.5021"/>
    <n v="-1.0524"/>
    <n v="205000"/>
    <x v="1"/>
    <x v="0"/>
    <n v="451.66666666666669"/>
  </r>
  <r>
    <n v="730857"/>
    <x v="1"/>
    <d v="1991-01-22T00:00:00"/>
    <n v="83.75"/>
    <s v="state board"/>
    <n v="2009"/>
    <n v="74.8"/>
    <s v="state board"/>
    <n v="8297"/>
    <x v="1"/>
    <x v="0"/>
    <x v="6"/>
    <n v="75.900000000000006"/>
    <n v="8297"/>
    <n v="1"/>
    <x v="5"/>
    <x v="0"/>
    <n v="660"/>
    <n v="630"/>
    <n v="680"/>
    <n v="0.77657832422744999"/>
    <n v="-1"/>
    <n v="-1"/>
    <n v="-1"/>
    <n v="-1"/>
    <n v="-1"/>
    <n v="393"/>
    <n v="-1"/>
    <n v="-0.87719999999999998"/>
    <n v="-0.28710000000000002"/>
    <n v="-2.1417999999999999"/>
    <n v="0.2727"/>
    <n v="-0.66920000000000002"/>
    <n v="325000"/>
    <x v="0"/>
    <x v="0"/>
    <n v="656.66666666666663"/>
  </r>
  <r>
    <n v="273719"/>
    <x v="0"/>
    <d v="1989-07-01T00:00:00"/>
    <n v="94.24"/>
    <s v="sslc"/>
    <n v="2007"/>
    <n v="89.67"/>
    <s v="puc"/>
    <n v="4023"/>
    <x v="1"/>
    <x v="0"/>
    <x v="7"/>
    <n v="78.239999999999995"/>
    <n v="4023"/>
    <n v="1"/>
    <x v="9"/>
    <x v="2"/>
    <n v="555"/>
    <n v="495"/>
    <n v="465"/>
    <n v="0.81941652983588797"/>
    <n v="505"/>
    <n v="-1"/>
    <n v="-1"/>
    <n v="-1"/>
    <n v="-1"/>
    <n v="-1"/>
    <n v="-1"/>
    <n v="-0.4173"/>
    <n v="0.96879999999999999"/>
    <n v="0.52690000000000003"/>
    <n v="1.2374000000000001"/>
    <n v="0.18640000000000001"/>
    <n v="600000"/>
    <x v="0"/>
    <x v="0"/>
    <n v="505"/>
  </r>
  <r>
    <n v="669585"/>
    <x v="0"/>
    <d v="1992-08-22T00:00:00"/>
    <n v="73.8"/>
    <s v="cbse"/>
    <n v="2009"/>
    <n v="92.9"/>
    <s v="state board"/>
    <n v="7269"/>
    <x v="1"/>
    <x v="0"/>
    <x v="4"/>
    <n v="71.900000000000006"/>
    <n v="7269"/>
    <n v="1"/>
    <x v="6"/>
    <x v="0"/>
    <n v="545"/>
    <n v="520"/>
    <n v="545"/>
    <n v="0.206710618336758"/>
    <n v="325"/>
    <n v="-1"/>
    <n v="-1"/>
    <n v="313"/>
    <n v="-1"/>
    <n v="-1"/>
    <n v="-1"/>
    <n v="0.55910000000000004"/>
    <n v="1.0448999999999999"/>
    <n v="1.2396"/>
    <n v="-0.86819999999999997"/>
    <n v="9.7299999999999998E-2"/>
    <n v="345000"/>
    <x v="0"/>
    <x v="0"/>
    <n v="536.66666666666663"/>
  </r>
  <r>
    <n v="1193139"/>
    <x v="1"/>
    <d v="1992-06-25T00:00:00"/>
    <n v="71.84"/>
    <s v="state board"/>
    <n v="2010"/>
    <n v="66.83"/>
    <s v="state board"/>
    <n v="3770"/>
    <x v="1"/>
    <x v="0"/>
    <x v="1"/>
    <n v="70.349999999999994"/>
    <n v="3770"/>
    <n v="0"/>
    <x v="9"/>
    <x v="8"/>
    <n v="640"/>
    <n v="615"/>
    <n v="585"/>
    <n v="0.97439611253839797"/>
    <n v="615"/>
    <n v="-1"/>
    <n v="-1"/>
    <n v="-1"/>
    <n v="-1"/>
    <n v="-1"/>
    <n v="-1"/>
    <n v="0.12820000000000001"/>
    <n v="0.21240000000000001"/>
    <n v="-0.91220000000000001"/>
    <n v="1.0333000000000001"/>
    <n v="-9.4299999999999995E-2"/>
    <n v="325000"/>
    <x v="0"/>
    <x v="0"/>
    <n v="613.33333333333337"/>
  </r>
  <r>
    <n v="336003"/>
    <x v="1"/>
    <d v="1991-07-05T00:00:00"/>
    <n v="82"/>
    <s v="ssc"/>
    <n v="2008"/>
    <n v="91.9"/>
    <s v="apbsc"/>
    <n v="1141"/>
    <x v="1"/>
    <x v="0"/>
    <x v="4"/>
    <n v="63"/>
    <n v="1141"/>
    <n v="0"/>
    <x v="7"/>
    <x v="3"/>
    <n v="495"/>
    <n v="505"/>
    <n v="625"/>
    <n v="0.92514031158838705"/>
    <n v="-1"/>
    <n v="-1"/>
    <n v="-1"/>
    <n v="512"/>
    <n v="-1"/>
    <n v="-1"/>
    <n v="-1"/>
    <n v="0.35549999999999998"/>
    <n v="0.30020000000000002"/>
    <n v="-0.82399999999999995"/>
    <n v="-0.99526999999999999"/>
    <n v="-0.1295"/>
    <n v="255000"/>
    <x v="1"/>
    <x v="0"/>
    <n v="541.66666666666663"/>
  </r>
  <r>
    <n v="577325"/>
    <x v="1"/>
    <d v="1988-09-16T00:00:00"/>
    <n v="56.5"/>
    <s v="up board"/>
    <n v="2006"/>
    <n v="56.8"/>
    <s v="up board"/>
    <n v="35"/>
    <x v="0"/>
    <x v="2"/>
    <x v="8"/>
    <n v="79.290000000000006"/>
    <n v="35"/>
    <n v="1"/>
    <x v="0"/>
    <x v="0"/>
    <n v="370"/>
    <n v="525"/>
    <n v="545"/>
    <n v="0.96090308716316397"/>
    <n v="595"/>
    <n v="-1"/>
    <n v="-1"/>
    <n v="-1"/>
    <n v="-1"/>
    <n v="-1"/>
    <n v="-1"/>
    <n v="-0.73350000000000004"/>
    <n v="-0.95309999999999995"/>
    <n v="-1.6807000000000001"/>
    <n v="0.39950000000000002"/>
    <n v="-1.0524"/>
    <n v="100000"/>
    <x v="1"/>
    <x v="0"/>
    <n v="480"/>
  </r>
  <r>
    <n v="1096110"/>
    <x v="1"/>
    <d v="1992-01-20T00:00:00"/>
    <n v="67"/>
    <s v="state board"/>
    <n v="2008"/>
    <n v="60.44"/>
    <s v="state board"/>
    <n v="14708"/>
    <x v="1"/>
    <x v="0"/>
    <x v="1"/>
    <n v="72"/>
    <n v="14708"/>
    <n v="0"/>
    <x v="10"/>
    <x v="1"/>
    <n v="455"/>
    <n v="455"/>
    <n v="380"/>
    <n v="0.23780283983757"/>
    <n v="455"/>
    <n v="-1"/>
    <n v="315"/>
    <n v="-1"/>
    <n v="-1"/>
    <n v="-1"/>
    <n v="-1"/>
    <n v="1.5644"/>
    <n v="1.5444"/>
    <n v="0.77849999999999997"/>
    <n v="0.1459"/>
    <n v="0.86370000000000002"/>
    <n v="185000"/>
    <x v="1"/>
    <x v="0"/>
    <n v="430"/>
  </r>
  <r>
    <n v="196379"/>
    <x v="1"/>
    <d v="1988-04-17T00:00:00"/>
    <n v="82"/>
    <n v="0"/>
    <n v="2006"/>
    <n v="65"/>
    <s v="cbse"/>
    <n v="115"/>
    <x v="1"/>
    <x v="2"/>
    <x v="8"/>
    <n v="66.39"/>
    <n v="115"/>
    <n v="0"/>
    <x v="4"/>
    <x v="2"/>
    <n v="515"/>
    <n v="585"/>
    <n v="535"/>
    <n v="0.95224557292430301"/>
    <n v="585"/>
    <n v="-1"/>
    <n v="-1"/>
    <n v="-1"/>
    <n v="-1"/>
    <n v="-1"/>
    <n v="-1"/>
    <n v="-0.57189999999999996"/>
    <n v="1.1248"/>
    <n v="0.81710000000000005"/>
    <n v="-0.99529999999999996"/>
    <n v="0.18640000000000001"/>
    <n v="300000"/>
    <x v="0"/>
    <x v="0"/>
    <n v="545"/>
  </r>
  <r>
    <n v="455593"/>
    <x v="1"/>
    <d v="1987-05-26T00:00:00"/>
    <n v="56"/>
    <s v="state borad hp"/>
    <n v="2008"/>
    <n v="58.4"/>
    <s v="state board"/>
    <n v="272"/>
    <x v="1"/>
    <x v="0"/>
    <x v="5"/>
    <n v="55"/>
    <n v="272"/>
    <n v="0"/>
    <x v="4"/>
    <x v="3"/>
    <n v="404"/>
    <n v="285"/>
    <n v="385"/>
    <n v="0.16563309151247599"/>
    <n v="305"/>
    <n v="-1"/>
    <n v="-1"/>
    <n v="-1"/>
    <n v="-1"/>
    <n v="-1"/>
    <n v="-1"/>
    <n v="-1.9629000000000001"/>
    <n v="-1.2543"/>
    <n v="-0.27139999999999997"/>
    <n v="6.2300000000000001E-2"/>
    <n v="-0.28749999999999998"/>
    <n v="190000"/>
    <x v="1"/>
    <x v="0"/>
    <n v="358"/>
  </r>
  <r>
    <n v="435338"/>
    <x v="1"/>
    <d v="1990-04-06T00:00:00"/>
    <n v="75"/>
    <n v="0"/>
    <n v="2007"/>
    <n v="56"/>
    <n v="0"/>
    <n v="11982"/>
    <x v="1"/>
    <x v="0"/>
    <x v="10"/>
    <n v="72"/>
    <n v="11982"/>
    <n v="0"/>
    <x v="10"/>
    <x v="3"/>
    <n v="465"/>
    <n v="365"/>
    <n v="475"/>
    <n v="0.22948175491175499"/>
    <n v="-1"/>
    <n v="266"/>
    <n v="-1"/>
    <n v="-1"/>
    <n v="-1"/>
    <n v="-1"/>
    <n v="-1"/>
    <n v="0.97370000000000001"/>
    <n v="0.26679999999999998"/>
    <n v="-1.7954000000000001"/>
    <n v="-1.4653"/>
    <n v="-0.28749999999999998"/>
    <n v="120000"/>
    <x v="1"/>
    <x v="0"/>
    <n v="435"/>
  </r>
  <r>
    <n v="883188"/>
    <x v="1"/>
    <d v="1992-05-19T00:00:00"/>
    <n v="87.68"/>
    <s v="state board"/>
    <n v="2009"/>
    <n v="75"/>
    <s v="state board"/>
    <n v="319"/>
    <x v="1"/>
    <x v="0"/>
    <x v="10"/>
    <n v="69"/>
    <n v="319"/>
    <n v="1"/>
    <x v="9"/>
    <x v="0"/>
    <n v="415"/>
    <n v="425"/>
    <n v="280"/>
    <n v="-1"/>
    <n v="435"/>
    <n v="-1"/>
    <n v="346"/>
    <n v="-1"/>
    <n v="-1"/>
    <n v="-1"/>
    <n v="-1"/>
    <n v="0.27179999999999999"/>
    <n v="-0.4536"/>
    <n v="0.77849999999999997"/>
    <n v="-2.5163000000000002"/>
    <n v="-0.28589999999999999"/>
    <n v="200000"/>
    <x v="1"/>
    <x v="0"/>
    <n v="373.33333333333331"/>
  </r>
  <r>
    <n v="955394"/>
    <x v="0"/>
    <d v="1994-09-10T00:00:00"/>
    <n v="74"/>
    <s v="state board"/>
    <n v="2010"/>
    <n v="78"/>
    <s v="state board"/>
    <n v="172"/>
    <x v="1"/>
    <x v="0"/>
    <x v="5"/>
    <n v="75"/>
    <n v="172"/>
    <n v="0"/>
    <x v="1"/>
    <x v="1"/>
    <n v="415"/>
    <n v="545"/>
    <n v="510"/>
    <n v="0.48674700843819302"/>
    <n v="335"/>
    <n v="-1"/>
    <n v="376"/>
    <n v="-1"/>
    <n v="-1"/>
    <n v="-1"/>
    <n v="-1"/>
    <n v="1.2771999999999999"/>
    <n v="1.2114"/>
    <n v="0.01"/>
    <n v="-1.1217999999999999"/>
    <n v="0.48049999999999998"/>
    <n v="180000"/>
    <x v="1"/>
    <x v="0"/>
    <n v="490"/>
  </r>
  <r>
    <n v="295383"/>
    <x v="0"/>
    <d v="1989-04-10T00:00:00"/>
    <n v="76.180000000000007"/>
    <s v="little jacky matric higher secondary school"/>
    <n v="2007"/>
    <n v="86.33"/>
    <s v="sda matric higher secondary school"/>
    <n v="1034"/>
    <x v="1"/>
    <x v="0"/>
    <x v="7"/>
    <n v="73.459999999999994"/>
    <n v="1034"/>
    <n v="0"/>
    <x v="3"/>
    <x v="2"/>
    <n v="485"/>
    <n v="545"/>
    <n v="385"/>
    <n v="0.63597875645679403"/>
    <n v="445"/>
    <n v="-1"/>
    <n v="-1"/>
    <n v="-1"/>
    <n v="-1"/>
    <n v="-1"/>
    <n v="-1"/>
    <n v="0.35549999999999998"/>
    <n v="1.2807999999999999"/>
    <n v="0.2366"/>
    <n v="1.3549"/>
    <n v="1.2923"/>
    <n v="170000"/>
    <x v="1"/>
    <x v="0"/>
    <n v="471.66666666666669"/>
  </r>
  <r>
    <n v="17126"/>
    <x v="1"/>
    <d v="1989-04-24T00:00:00"/>
    <n v="76"/>
    <s v="u p board"/>
    <n v="2005"/>
    <n v="71"/>
    <s v="u p board"/>
    <n v="23"/>
    <x v="1"/>
    <x v="0"/>
    <x v="7"/>
    <n v="70"/>
    <n v="23"/>
    <n v="0"/>
    <x v="1"/>
    <x v="4"/>
    <n v="345"/>
    <n v="475"/>
    <n v="625"/>
    <n v="0.34231489991181502"/>
    <n v="365"/>
    <n v="-1"/>
    <n v="-1"/>
    <n v="-1"/>
    <n v="-1"/>
    <n v="-1"/>
    <n v="-1"/>
    <n v="0.35549999999999998"/>
    <n v="1.2807999999999999"/>
    <n v="1.3976999999999999"/>
    <n v="-0.99529999999999996"/>
    <n v="-0.28749999999999998"/>
    <n v="370000"/>
    <x v="0"/>
    <x v="0"/>
    <n v="481.66666666666669"/>
  </r>
  <r>
    <n v="361646"/>
    <x v="1"/>
    <d v="1990-07-29T00:00:00"/>
    <n v="79.680000000000007"/>
    <n v="0"/>
    <n v="2008"/>
    <n v="65.83"/>
    <n v="0"/>
    <n v="1384"/>
    <x v="1"/>
    <x v="0"/>
    <x v="4"/>
    <n v="79.400000000000006"/>
    <n v="1384"/>
    <n v="0"/>
    <x v="9"/>
    <x v="3"/>
    <n v="435"/>
    <n v="554"/>
    <n v="515"/>
    <n v="0.49063695588996398"/>
    <n v="-1"/>
    <n v="-1"/>
    <n v="-1"/>
    <n v="383"/>
    <n v="-1"/>
    <n v="-1"/>
    <n v="-1"/>
    <n v="-1.8083"/>
    <n v="-0.90329999999999999"/>
    <n v="-1.0697000000000001"/>
    <n v="0.29730000000000001"/>
    <n v="-0.40600000000000003"/>
    <n v="155000"/>
    <x v="1"/>
    <x v="0"/>
    <n v="501.33333333333331"/>
  </r>
  <r>
    <n v="947111"/>
    <x v="0"/>
    <d v="1992-03-20T00:00:00"/>
    <n v="78.72"/>
    <s v="state board"/>
    <n v="2010"/>
    <n v="69.88"/>
    <s v="state board"/>
    <n v="979"/>
    <x v="1"/>
    <x v="0"/>
    <x v="1"/>
    <n v="70.42"/>
    <n v="979"/>
    <n v="1"/>
    <x v="9"/>
    <x v="1"/>
    <n v="450"/>
    <n v="410"/>
    <n v="320"/>
    <n v="0.74475835400893897"/>
    <n v="445"/>
    <n v="-1"/>
    <n v="438"/>
    <n v="-1"/>
    <n v="-1"/>
    <n v="-1"/>
    <n v="-1"/>
    <n v="-0.159"/>
    <n v="4.5900000000000003E-2"/>
    <n v="-0.4511"/>
    <n v="-0.36120000000000002"/>
    <n v="-9.4299999999999995E-2"/>
    <n v="200000"/>
    <x v="1"/>
    <x v="0"/>
    <n v="393.33333333333331"/>
  </r>
  <r>
    <n v="351307"/>
    <x v="1"/>
    <d v="1990-02-10T00:00:00"/>
    <n v="80.5"/>
    <s v="icse"/>
    <n v="2008"/>
    <n v="68.400000000000006"/>
    <s v="cbse"/>
    <n v="11571"/>
    <x v="0"/>
    <x v="0"/>
    <x v="7"/>
    <n v="67.95"/>
    <n v="11571"/>
    <n v="1"/>
    <x v="2"/>
    <x v="3"/>
    <n v="565"/>
    <n v="544"/>
    <n v="505"/>
    <n v="0.79358061454850604"/>
    <n v="495"/>
    <n v="-1"/>
    <n v="-1"/>
    <n v="-1"/>
    <n v="-1"/>
    <n v="-1"/>
    <n v="-1"/>
    <n v="-0.1082"/>
    <n v="0.96879999999999999"/>
    <n v="-5.3699999999999998E-2"/>
    <n v="0.76729999999999998"/>
    <n v="-0.28749999999999998"/>
    <n v="550000"/>
    <x v="0"/>
    <x v="0"/>
    <n v="538"/>
  </r>
  <r>
    <n v="507994"/>
    <x v="0"/>
    <d v="1991-04-02T00:00:00"/>
    <n v="82"/>
    <s v="central board of secondary education"/>
    <n v="2008"/>
    <n v="65.599999999999994"/>
    <s v="central board of secondary education"/>
    <n v="12378"/>
    <x v="1"/>
    <x v="0"/>
    <x v="5"/>
    <n v="54.68"/>
    <n v="12378"/>
    <n v="0"/>
    <x v="2"/>
    <x v="3"/>
    <n v="415"/>
    <n v="450"/>
    <n v="430"/>
    <n v="0.76567358123401097"/>
    <n v="485"/>
    <n v="-1"/>
    <n v="-1"/>
    <n v="-1"/>
    <n v="-1"/>
    <n v="-1"/>
    <n v="-1"/>
    <n v="-1.6537999999999999"/>
    <n v="0.50080000000000002"/>
    <n v="1.1436999999999999"/>
    <n v="1.2374000000000001"/>
    <n v="-0.44550000000000001"/>
    <n v="195000"/>
    <x v="1"/>
    <x v="0"/>
    <n v="431.66666666666669"/>
  </r>
  <r>
    <n v="493734"/>
    <x v="1"/>
    <d v="1991-10-24T00:00:00"/>
    <n v="86.2"/>
    <s v="cbse"/>
    <n v="2008"/>
    <n v="91.33"/>
    <s v="stateboard/tamil nadu"/>
    <n v="3944"/>
    <x v="1"/>
    <x v="0"/>
    <x v="1"/>
    <n v="84"/>
    <n v="3944"/>
    <n v="1"/>
    <x v="3"/>
    <x v="3"/>
    <n v="465"/>
    <n v="415"/>
    <n v="530"/>
    <n v="0.563267823666597"/>
    <n v="425"/>
    <n v="-1"/>
    <n v="-1"/>
    <n v="-1"/>
    <n v="-1"/>
    <n v="-1"/>
    <n v="-1"/>
    <n v="-2.2719999999999998"/>
    <n v="-0.90329999999999999"/>
    <n v="-0.63429999999999997"/>
    <n v="0.4148"/>
    <n v="-1.4723999999999999"/>
    <n v="400000"/>
    <x v="0"/>
    <x v="0"/>
    <n v="470"/>
  </r>
  <r>
    <n v="1225876"/>
    <x v="1"/>
    <d v="1992-06-23T00:00:00"/>
    <n v="64"/>
    <s v="state board"/>
    <n v="2009"/>
    <n v="66.5"/>
    <s v="state board"/>
    <n v="9189"/>
    <x v="1"/>
    <x v="0"/>
    <x v="1"/>
    <n v="70.52"/>
    <n v="9189"/>
    <n v="1"/>
    <x v="6"/>
    <x v="0"/>
    <n v="395"/>
    <n v="570"/>
    <n v="430"/>
    <n v="0.35653648772447499"/>
    <n v="415"/>
    <n v="-1"/>
    <n v="346"/>
    <n v="-1"/>
    <n v="-1"/>
    <n v="-1"/>
    <n v="-1"/>
    <n v="-0.73350000000000004"/>
    <n v="-0.78659999999999997"/>
    <n v="-0.4511"/>
    <n v="1.4136"/>
    <n v="-0.47760000000000002"/>
    <n v="200000"/>
    <x v="1"/>
    <x v="0"/>
    <n v="465"/>
  </r>
  <r>
    <n v="517535"/>
    <x v="1"/>
    <d v="1991-03-01T00:00:00"/>
    <n v="88.83"/>
    <s v="board of  secondary education"/>
    <n v="2008"/>
    <n v="97.2"/>
    <s v="board of intermidiate education,ap"/>
    <n v="9189"/>
    <x v="1"/>
    <x v="0"/>
    <x v="6"/>
    <n v="75"/>
    <n v="9189"/>
    <n v="1"/>
    <x v="6"/>
    <x v="3"/>
    <n v="485"/>
    <n v="585"/>
    <n v="695"/>
    <n v="0.91077016424602197"/>
    <n v="475"/>
    <n v="433"/>
    <n v="-1"/>
    <n v="-1"/>
    <n v="-1"/>
    <n v="-1"/>
    <n v="-1"/>
    <n v="-0.57189999999999996"/>
    <n v="0.73480000000000001"/>
    <n v="0.38169999999999998"/>
    <n v="0.17979999999999999"/>
    <n v="-0.44550000000000001"/>
    <n v="530000"/>
    <x v="0"/>
    <x v="0"/>
    <n v="588.33333333333337"/>
  </r>
  <r>
    <n v="947697"/>
    <x v="1"/>
    <d v="1992-05-15T00:00:00"/>
    <n v="67.42"/>
    <s v="icse"/>
    <n v="2010"/>
    <n v="85.5"/>
    <s v="state board"/>
    <n v="314"/>
    <x v="1"/>
    <x v="0"/>
    <x v="1"/>
    <n v="75.040000000000006"/>
    <n v="314"/>
    <n v="1"/>
    <x v="9"/>
    <x v="1"/>
    <n v="590"/>
    <n v="520"/>
    <n v="605"/>
    <n v="0.84224832225783597"/>
    <n v="515"/>
    <n v="-1"/>
    <n v="469"/>
    <n v="-1"/>
    <n v="-1"/>
    <n v="-1"/>
    <n v="-1"/>
    <n v="0.12820000000000001"/>
    <n v="-0.4536"/>
    <n v="-0.2974"/>
    <n v="0.5262"/>
    <n v="-2.0105"/>
    <n v="325000"/>
    <x v="0"/>
    <x v="0"/>
    <n v="571.66666666666663"/>
  </r>
  <r>
    <n v="1251095"/>
    <x v="0"/>
    <d v="1992-11-11T00:00:00"/>
    <n v="79.33"/>
    <s v="state board"/>
    <n v="2008"/>
    <n v="71"/>
    <s v="state board"/>
    <n v="973"/>
    <x v="1"/>
    <x v="0"/>
    <x v="6"/>
    <n v="70.08"/>
    <n v="973"/>
    <n v="0"/>
    <x v="1"/>
    <x v="0"/>
    <n v="405"/>
    <n v="470"/>
    <n v="450"/>
    <n v="0.493596387301038"/>
    <n v="325"/>
    <n v="324"/>
    <n v="-1"/>
    <n v="-1"/>
    <n v="-1"/>
    <n v="-1"/>
    <n v="-1"/>
    <n v="1.4208000000000001"/>
    <n v="0.21240000000000001"/>
    <n v="0.47110000000000002"/>
    <n v="-0.995"/>
    <n v="0.86370000000000002"/>
    <n v="150000"/>
    <x v="1"/>
    <x v="0"/>
    <n v="441.66666666666669"/>
  </r>
  <r>
    <n v="538390"/>
    <x v="1"/>
    <d v="1990-01-20T00:00:00"/>
    <n v="90.4"/>
    <s v="sslc"/>
    <n v="2008"/>
    <n v="65"/>
    <s v="pre-university"/>
    <n v="315"/>
    <x v="1"/>
    <x v="0"/>
    <x v="10"/>
    <n v="80.3"/>
    <n v="315"/>
    <n v="1"/>
    <x v="9"/>
    <x v="3"/>
    <n v="615"/>
    <n v="620"/>
    <n v="750"/>
    <n v="0.22948175491175499"/>
    <n v="355"/>
    <n v="266"/>
    <n v="-1"/>
    <n v="-1"/>
    <n v="-1"/>
    <n v="-1"/>
    <n v="-1"/>
    <n v="0.2782"/>
    <n v="-0.43530000000000002"/>
    <n v="-0.1988"/>
    <n v="0.70860000000000001"/>
    <n v="-0.76149999999999995"/>
    <n v="375000"/>
    <x v="0"/>
    <x v="0"/>
    <n v="661.66666666666663"/>
  </r>
  <r>
    <n v="794194"/>
    <x v="1"/>
    <d v="1990-12-25T00:00:00"/>
    <n v="82.4"/>
    <s v="cbse"/>
    <n v="2010"/>
    <n v="72"/>
    <s v="cbse"/>
    <n v="8350"/>
    <x v="1"/>
    <x v="0"/>
    <x v="6"/>
    <n v="64.06"/>
    <n v="8350"/>
    <n v="0"/>
    <x v="1"/>
    <x v="1"/>
    <n v="485"/>
    <n v="525"/>
    <n v="545"/>
    <n v="0.33878634721952799"/>
    <n v="-1"/>
    <n v="292"/>
    <n v="-1"/>
    <n v="-1"/>
    <n v="-1"/>
    <n v="-1"/>
    <n v="-1"/>
    <n v="-1.54E-2"/>
    <n v="0.37890000000000001"/>
    <n v="0.62480000000000002"/>
    <n v="0.90659999999999996"/>
    <n v="0.67210000000000003"/>
    <n v="225000"/>
    <x v="1"/>
    <x v="0"/>
    <n v="518.33333333333337"/>
  </r>
  <r>
    <n v="274695"/>
    <x v="1"/>
    <d v="1989-12-10T00:00:00"/>
    <n v="68.8"/>
    <s v="upboard"/>
    <n v="2006"/>
    <n v="63.6"/>
    <s v="upboard"/>
    <n v="10932"/>
    <x v="1"/>
    <x v="0"/>
    <x v="6"/>
    <n v="68.2"/>
    <n v="10932"/>
    <n v="0"/>
    <x v="1"/>
    <x v="2"/>
    <n v="315"/>
    <n v="515"/>
    <n v="565"/>
    <n v="0.69447932770846299"/>
    <n v="-1"/>
    <n v="366"/>
    <n v="-1"/>
    <n v="-1"/>
    <n v="-1"/>
    <n v="313"/>
    <n v="-1"/>
    <n v="1.4374"/>
    <n v="0.3448"/>
    <n v="9.1399999999999995E-2"/>
    <n v="-5.5199999999999999E-2"/>
    <n v="0.50239999999999996"/>
    <n v="120000"/>
    <x v="1"/>
    <x v="0"/>
    <n v="465"/>
  </r>
  <r>
    <n v="1266399"/>
    <x v="1"/>
    <d v="1990-02-05T00:00:00"/>
    <n v="77"/>
    <s v="cbse"/>
    <n v="2008"/>
    <n v="66"/>
    <s v="cbse"/>
    <n v="11425"/>
    <x v="1"/>
    <x v="0"/>
    <x v="1"/>
    <n v="64.25"/>
    <n v="11425"/>
    <n v="1"/>
    <x v="9"/>
    <x v="0"/>
    <n v="770"/>
    <n v="565"/>
    <n v="430"/>
    <n v="0.74475835400893897"/>
    <n v="555"/>
    <n v="-1"/>
    <n v="438"/>
    <n v="-1"/>
    <n v="-1"/>
    <n v="-1"/>
    <n v="-1"/>
    <n v="-1.0207999999999999"/>
    <n v="-0.28710000000000002"/>
    <n v="0.16370000000000001"/>
    <n v="-0.36120000000000002"/>
    <n v="1.0553999999999999"/>
    <n v="240000"/>
    <x v="1"/>
    <x v="0"/>
    <n v="588.33333333333337"/>
  </r>
  <r>
    <n v="1089302"/>
    <x v="1"/>
    <d v="1992-03-18T00:00:00"/>
    <n v="84.6"/>
    <s v="cbse"/>
    <n v="2010"/>
    <n v="70.400000000000006"/>
    <s v="cbse"/>
    <n v="14004"/>
    <x v="1"/>
    <x v="0"/>
    <x v="23"/>
    <n v="75"/>
    <n v="14004"/>
    <n v="0"/>
    <x v="17"/>
    <x v="1"/>
    <n v="580"/>
    <n v="625"/>
    <n v="545"/>
    <n v="0.53678266653517204"/>
    <n v="-1"/>
    <n v="-1"/>
    <n v="-1"/>
    <n v="-1"/>
    <n v="-1"/>
    <n v="-1"/>
    <n v="356"/>
    <n v="1.5644"/>
    <n v="1.7109000000000001"/>
    <n v="0.77849999999999997"/>
    <n v="-0.86819999999999997"/>
    <n v="1.2470000000000001"/>
    <n v="375000"/>
    <x v="0"/>
    <x v="0"/>
    <n v="583.33333333333337"/>
  </r>
  <r>
    <n v="597966"/>
    <x v="1"/>
    <d v="1990-08-02T00:00:00"/>
    <n v="91.8"/>
    <s v="cbse"/>
    <n v="2008"/>
    <n v="82.7"/>
    <s v="cbse"/>
    <n v="47"/>
    <x v="0"/>
    <x v="0"/>
    <x v="31"/>
    <n v="75.39"/>
    <n v="47"/>
    <n v="1"/>
    <x v="0"/>
    <x v="0"/>
    <n v="580"/>
    <n v="640"/>
    <n v="720"/>
    <n v="0.97166349082088799"/>
    <n v="-1"/>
    <n v="-1"/>
    <n v="-1"/>
    <n v="553"/>
    <n v="-1"/>
    <n v="-1"/>
    <n v="-1"/>
    <n v="-0.159"/>
    <n v="0.87839999999999996"/>
    <n v="0.31740000000000002"/>
    <n v="0.2727"/>
    <n v="0.48049999999999998"/>
    <n v="180000"/>
    <x v="1"/>
    <x v="0"/>
    <n v="646.66666666666663"/>
  </r>
  <r>
    <n v="692823"/>
    <x v="1"/>
    <d v="1992-01-29T00:00:00"/>
    <n v="78.25"/>
    <s v="state board"/>
    <n v="2009"/>
    <n v="74.599999999999994"/>
    <s v="state board"/>
    <n v="5216"/>
    <x v="1"/>
    <x v="0"/>
    <x v="5"/>
    <n v="78.599999999999994"/>
    <n v="5216"/>
    <n v="1"/>
    <x v="5"/>
    <x v="0"/>
    <n v="720"/>
    <n v="450"/>
    <n v="590"/>
    <n v="0.86468541337008498"/>
    <n v="525"/>
    <n v="-1"/>
    <n v="-1"/>
    <n v="-1"/>
    <n v="-1"/>
    <n v="-1"/>
    <n v="-1"/>
    <n v="-0.87719999999999998"/>
    <n v="0.71189999999999998"/>
    <n v="0.47110000000000002"/>
    <n v="-0.1076"/>
    <n v="0.67210000000000003"/>
    <n v="520000"/>
    <x v="0"/>
    <x v="0"/>
    <n v="586.66666666666663"/>
  </r>
  <r>
    <n v="362798"/>
    <x v="0"/>
    <d v="1989-08-10T00:00:00"/>
    <n v="70"/>
    <s v="state board"/>
    <n v="2007"/>
    <n v="69"/>
    <s v="state board"/>
    <n v="5158"/>
    <x v="1"/>
    <x v="0"/>
    <x v="6"/>
    <n v="76.11"/>
    <n v="5158"/>
    <n v="0"/>
    <x v="14"/>
    <x v="3"/>
    <n v="565"/>
    <n v="445"/>
    <n v="625"/>
    <n v="-1"/>
    <n v="465"/>
    <n v="-1"/>
    <n v="-1"/>
    <n v="-1"/>
    <n v="-1"/>
    <n v="-1"/>
    <n v="-1"/>
    <n v="0.12820000000000001"/>
    <n v="4.5900000000000003E-2"/>
    <n v="0.31740000000000002"/>
    <n v="0.2727"/>
    <n v="0.28889999999999999"/>
    <n v="365000"/>
    <x v="0"/>
    <x v="0"/>
    <n v="545"/>
  </r>
  <r>
    <n v="356259"/>
    <x v="1"/>
    <d v="1990-11-19T00:00:00"/>
    <n v="58"/>
    <s v="cbse"/>
    <n v="2008"/>
    <n v="64"/>
    <s v="up board"/>
    <n v="7134"/>
    <x v="1"/>
    <x v="0"/>
    <x v="5"/>
    <n v="62"/>
    <n v="7134"/>
    <n v="0"/>
    <x v="1"/>
    <x v="3"/>
    <n v="475"/>
    <n v="485"/>
    <n v="365"/>
    <n v="0.10487135986097"/>
    <n v="275"/>
    <n v="-1"/>
    <n v="-1"/>
    <n v="-1"/>
    <n v="-1"/>
    <n v="-1"/>
    <n v="-1"/>
    <n v="0.39410000000000001"/>
    <n v="0.1888"/>
    <n v="1.2524999999999999"/>
    <n v="-0.34899999999999998"/>
    <n v="-1.2354000000000001"/>
    <n v="130000"/>
    <x v="1"/>
    <x v="0"/>
    <n v="441.66666666666669"/>
  </r>
  <r>
    <n v="1077591"/>
    <x v="1"/>
    <d v="1989-08-15T00:00:00"/>
    <n v="87"/>
    <s v="cbse"/>
    <n v="2008"/>
    <n v="75"/>
    <s v="cbse"/>
    <n v="17199"/>
    <x v="1"/>
    <x v="0"/>
    <x v="1"/>
    <n v="68.62"/>
    <n v="17199"/>
    <n v="0"/>
    <x v="1"/>
    <x v="0"/>
    <n v="560"/>
    <n v="555"/>
    <n v="535"/>
    <n v="0.62264291584993803"/>
    <n v="535"/>
    <n v="-1"/>
    <n v="407"/>
    <n v="-1"/>
    <n v="-1"/>
    <n v="-1"/>
    <n v="-1"/>
    <n v="-0.58989999999999998"/>
    <n v="-0.95309999999999995"/>
    <n v="0.01"/>
    <n v="1.9199999999999998E-2"/>
    <n v="-1.0524"/>
    <n v="240000"/>
    <x v="1"/>
    <x v="0"/>
    <n v="550"/>
  </r>
  <r>
    <n v="313158"/>
    <x v="1"/>
    <d v="1991-02-05T00:00:00"/>
    <n v="69.5"/>
    <s v="up board"/>
    <n v="2008"/>
    <n v="64.400000000000006"/>
    <s v="up board"/>
    <n v="96"/>
    <x v="1"/>
    <x v="2"/>
    <x v="8"/>
    <n v="68"/>
    <n v="96"/>
    <n v="0"/>
    <x v="23"/>
    <x v="0"/>
    <n v="435"/>
    <n v="575"/>
    <n v="415"/>
    <n v="-1"/>
    <n v="-1"/>
    <n v="-1"/>
    <n v="-1"/>
    <n v="-1"/>
    <n v="-1"/>
    <n v="-1"/>
    <n v="-1"/>
    <n v="0.97370000000000001"/>
    <n v="0.61780000000000002"/>
    <n v="-0.70679999999999998"/>
    <n v="-0.17277000000000001"/>
    <n v="0.34439999999999998"/>
    <n v="520000"/>
    <x v="0"/>
    <x v="0"/>
    <n v="475"/>
  </r>
  <r>
    <n v="42876"/>
    <x v="1"/>
    <d v="1987-10-23T00:00:00"/>
    <n v="83.14"/>
    <s v="ghseb"/>
    <n v="2006"/>
    <n v="58"/>
    <s v="ghseb"/>
    <n v="412"/>
    <x v="1"/>
    <x v="0"/>
    <x v="14"/>
    <n v="69.94"/>
    <n v="412"/>
    <n v="0"/>
    <x v="15"/>
    <x v="4"/>
    <n v="595"/>
    <n v="435"/>
    <n v="475"/>
    <n v="-1"/>
    <n v="265"/>
    <n v="-1"/>
    <n v="-1"/>
    <n v="-1"/>
    <n v="-1"/>
    <n v="-1"/>
    <n v="-1"/>
    <n v="-2.2719999999999998"/>
    <n v="0.3448"/>
    <n v="-1.2148000000000001"/>
    <n v="-5.5199999999999999E-2"/>
    <n v="0.34439999999999998"/>
    <n v="120000"/>
    <x v="1"/>
    <x v="0"/>
    <n v="501.66666666666669"/>
  </r>
  <r>
    <n v="1230582"/>
    <x v="1"/>
    <d v="1992-10-12T00:00:00"/>
    <n v="95.8"/>
    <s v="state board"/>
    <n v="2010"/>
    <n v="87.16"/>
    <s v="state board"/>
    <n v="482"/>
    <x v="1"/>
    <x v="0"/>
    <x v="4"/>
    <n v="79"/>
    <n v="482"/>
    <n v="0"/>
    <x v="3"/>
    <x v="1"/>
    <n v="430"/>
    <n v="395"/>
    <n v="500"/>
    <n v="6.6960706502830397E-2"/>
    <n v="-1"/>
    <n v="-1"/>
    <n v="-1"/>
    <n v="253"/>
    <n v="-1"/>
    <n v="-1"/>
    <n v="-1"/>
    <n v="-0.58989999999999998"/>
    <n v="-1.1195999999999999"/>
    <n v="0.47110000000000002"/>
    <n v="-0.74150000000000005"/>
    <n v="-1.4356"/>
    <n v="110000"/>
    <x v="1"/>
    <x v="0"/>
    <n v="441.66666666666669"/>
  </r>
  <r>
    <n v="596083"/>
    <x v="1"/>
    <d v="1991-07-04T00:00:00"/>
    <n v="87"/>
    <s v="icse"/>
    <n v="2009"/>
    <n v="92.5"/>
    <s v="icse"/>
    <n v="44"/>
    <x v="1"/>
    <x v="0"/>
    <x v="6"/>
    <n v="75.64"/>
    <n v="44"/>
    <n v="0"/>
    <x v="1"/>
    <x v="1"/>
    <n v="570"/>
    <n v="645"/>
    <n v="870"/>
    <n v="0.985461394326131"/>
    <n v="415"/>
    <n v="500"/>
    <n v="-1"/>
    <n v="-1"/>
    <n v="553"/>
    <n v="-1"/>
    <n v="-1"/>
    <n v="0.70269999999999999"/>
    <n v="-0.1206"/>
    <n v="-0.14369999999999999"/>
    <n v="-2.0091999999999999"/>
    <n v="-1.4356"/>
    <n v="450000"/>
    <x v="0"/>
    <x v="0"/>
    <n v="695"/>
  </r>
  <r>
    <n v="619652"/>
    <x v="1"/>
    <d v="1989-02-16T00:00:00"/>
    <n v="84.75"/>
    <s v="state board"/>
    <n v="2008"/>
    <n v="75.599999999999994"/>
    <s v="state board"/>
    <n v="275"/>
    <x v="1"/>
    <x v="0"/>
    <x v="2"/>
    <n v="94.7"/>
    <n v="275"/>
    <n v="1"/>
    <x v="9"/>
    <x v="0"/>
    <n v="510"/>
    <n v="545"/>
    <n v="780"/>
    <n v="0.53838689298509601"/>
    <n v="-1"/>
    <n v="333"/>
    <n v="-1"/>
    <n v="-1"/>
    <n v="-1"/>
    <n v="446"/>
    <n v="-1"/>
    <n v="0.27179999999999999"/>
    <n v="-0.62009999999999998"/>
    <n v="-0.6048"/>
    <n v="0.77980000000000005"/>
    <n v="9.7299999999999998E-2"/>
    <n v="325000"/>
    <x v="0"/>
    <x v="0"/>
    <n v="611.66666666666663"/>
  </r>
  <r>
    <n v="513384"/>
    <x v="1"/>
    <d v="1991-06-07T00:00:00"/>
    <n v="75"/>
    <s v="up board"/>
    <n v="2007"/>
    <n v="75"/>
    <s v="up board"/>
    <n v="893"/>
    <x v="1"/>
    <x v="0"/>
    <x v="1"/>
    <n v="70"/>
    <n v="893"/>
    <n v="0"/>
    <x v="1"/>
    <x v="2"/>
    <n v="555"/>
    <n v="545"/>
    <n v="635"/>
    <n v="0.97952174431921601"/>
    <n v="625"/>
    <n v="-1"/>
    <n v="-1"/>
    <n v="-1"/>
    <n v="-1"/>
    <n v="-1"/>
    <n v="-1"/>
    <n v="1.2827999999999999"/>
    <n v="1.5928"/>
    <n v="0.2366"/>
    <n v="-1.2302999999999999"/>
    <n v="0.6603"/>
    <n v="420000"/>
    <x v="0"/>
    <x v="0"/>
    <n v="578.33333333333337"/>
  </r>
  <r>
    <n v="1248140"/>
    <x v="1"/>
    <d v="1991-03-25T00:00:00"/>
    <n v="68"/>
    <s v="state board"/>
    <n v="2007"/>
    <n v="70"/>
    <s v="state board"/>
    <n v="973"/>
    <x v="1"/>
    <x v="0"/>
    <x v="5"/>
    <n v="64"/>
    <n v="973"/>
    <n v="0"/>
    <x v="1"/>
    <x v="0"/>
    <n v="395"/>
    <n v="555"/>
    <n v="475"/>
    <n v="8.0055281340549497E-2"/>
    <n v="525"/>
    <n v="-1"/>
    <n v="253"/>
    <n v="-1"/>
    <n v="-1"/>
    <n v="-1"/>
    <n v="-1"/>
    <n v="0.27179999999999999"/>
    <n v="1.3778999999999999"/>
    <n v="0.16370000000000001"/>
    <n v="-0.74150000000000005"/>
    <n v="0.86370000000000002"/>
    <n v="95000"/>
    <x v="1"/>
    <x v="0"/>
    <n v="475"/>
  </r>
  <r>
    <n v="308775"/>
    <x v="1"/>
    <d v="1990-05-10T00:00:00"/>
    <n v="75"/>
    <s v="cbse"/>
    <n v="2008"/>
    <n v="62.8"/>
    <s v="cbse"/>
    <n v="5904"/>
    <x v="1"/>
    <x v="0"/>
    <x v="12"/>
    <n v="64.7"/>
    <n v="5904"/>
    <n v="0"/>
    <x v="1"/>
    <x v="3"/>
    <n v="555"/>
    <n v="625"/>
    <n v="535"/>
    <n v="0.124502074009537"/>
    <n v="-1"/>
    <n v="233"/>
    <n v="-1"/>
    <n v="-1"/>
    <n v="-1"/>
    <n v="-1"/>
    <n v="-1"/>
    <n v="-0.26279999999999998"/>
    <n v="-1.2153"/>
    <n v="-1.5051000000000001"/>
    <n v="-0.87780000000000002"/>
    <n v="-0.60350000000000004"/>
    <n v="360000"/>
    <x v="0"/>
    <x v="0"/>
    <n v="571.66666666666663"/>
  </r>
  <r>
    <n v="1081710"/>
    <x v="1"/>
    <d v="1992-11-20T00:00:00"/>
    <n v="83.33"/>
    <s v="cbse"/>
    <n v="2010"/>
    <n v="80.3"/>
    <s v="cbse"/>
    <n v="16186"/>
    <x v="0"/>
    <x v="0"/>
    <x v="4"/>
    <n v="76"/>
    <n v="16186"/>
    <n v="0"/>
    <x v="7"/>
    <x v="1"/>
    <n v="720"/>
    <n v="580"/>
    <n v="645"/>
    <n v="0.72598414796947897"/>
    <n v="-1"/>
    <n v="-1"/>
    <n v="-1"/>
    <n v="438"/>
    <n v="-1"/>
    <n v="-1"/>
    <n v="-1"/>
    <n v="1.2771999999999999"/>
    <n v="1.2114"/>
    <n v="1.3933"/>
    <n v="-2.0091999999999999"/>
    <n v="-9.4299999999999995E-2"/>
    <n v="320000"/>
    <x v="0"/>
    <x v="0"/>
    <n v="648.33333333333337"/>
  </r>
  <r>
    <n v="337784"/>
    <x v="0"/>
    <d v="1989-06-10T00:00:00"/>
    <n v="92.8"/>
    <n v="0"/>
    <n v="2006"/>
    <n v="83"/>
    <n v="0"/>
    <n v="3076"/>
    <x v="1"/>
    <x v="2"/>
    <x v="8"/>
    <n v="86.7"/>
    <n v="3076"/>
    <n v="0"/>
    <x v="3"/>
    <x v="3"/>
    <n v="375"/>
    <n v="435"/>
    <n v="425"/>
    <n v="0.73579570922465598"/>
    <n v="475"/>
    <n v="-1"/>
    <n v="-1"/>
    <n v="-1"/>
    <n v="-1"/>
    <n v="-1"/>
    <n v="-1"/>
    <n v="-0.88099999999999901"/>
    <n v="-0.74729999999999996"/>
    <n v="-0.63429999999999997"/>
    <n v="-0.29026999999999997"/>
    <n v="-0.52449999999999997"/>
    <n v="300000"/>
    <x v="0"/>
    <x v="0"/>
    <n v="411.66666666666669"/>
  </r>
  <r>
    <n v="850062"/>
    <x v="1"/>
    <d v="1992-07-31T00:00:00"/>
    <n v="91.8"/>
    <s v="state board"/>
    <n v="2009"/>
    <n v="89"/>
    <s v="state board"/>
    <n v="1754"/>
    <x v="1"/>
    <x v="0"/>
    <x v="1"/>
    <n v="66.2"/>
    <n v="1754"/>
    <n v="0"/>
    <x v="21"/>
    <x v="0"/>
    <n v="675"/>
    <n v="500"/>
    <n v="575"/>
    <n v="0.74475835400893897"/>
    <n v="395"/>
    <n v="-1"/>
    <n v="438"/>
    <n v="-1"/>
    <n v="-1"/>
    <n v="-1"/>
    <n v="-1"/>
    <n v="0.99"/>
    <n v="1.7109000000000001"/>
    <n v="0.16370000000000001"/>
    <n v="1.0333000000000001"/>
    <n v="1.2470000000000001"/>
    <n v="325000"/>
    <x v="0"/>
    <x v="0"/>
    <n v="583.33333333333337"/>
  </r>
  <r>
    <n v="529692"/>
    <x v="1"/>
    <d v="1991-07-01T00:00:00"/>
    <n v="72"/>
    <s v="up board"/>
    <n v="2007"/>
    <n v="76"/>
    <s v="up board"/>
    <n v="66"/>
    <x v="1"/>
    <x v="0"/>
    <x v="5"/>
    <n v="71.319999999999993"/>
    <n v="66"/>
    <n v="0"/>
    <x v="1"/>
    <x v="3"/>
    <n v="510"/>
    <n v="535"/>
    <n v="545"/>
    <n v="0.88412251159373501"/>
    <n v="535"/>
    <n v="-1"/>
    <n v="-1"/>
    <n v="-1"/>
    <n v="-1"/>
    <n v="-1"/>
    <n v="-1"/>
    <n v="0.2782"/>
    <n v="1.4368000000000001"/>
    <n v="1.3976999999999999"/>
    <n v="3.5000000000000001E-3"/>
    <n v="0.6603"/>
    <n v="240000"/>
    <x v="1"/>
    <x v="0"/>
    <n v="530"/>
  </r>
  <r>
    <n v="350055"/>
    <x v="0"/>
    <d v="1990-09-30T00:00:00"/>
    <n v="80"/>
    <n v="0"/>
    <n v="2008"/>
    <n v="83"/>
    <n v="0"/>
    <n v="9019"/>
    <x v="1"/>
    <x v="0"/>
    <x v="7"/>
    <n v="80.67"/>
    <n v="9019"/>
    <n v="0"/>
    <x v="8"/>
    <x v="3"/>
    <n v="534"/>
    <n v="515"/>
    <n v="485"/>
    <n v="0.76567358123401097"/>
    <n v="485"/>
    <n v="-1"/>
    <n v="-1"/>
    <n v="-1"/>
    <n v="-1"/>
    <n v="-1"/>
    <n v="-1"/>
    <n v="1.5919999999999901"/>
    <n v="0.96879999999999999"/>
    <n v="0.49059999999999998"/>
    <n v="2.1774"/>
    <n v="-0.1295"/>
    <n v="420000"/>
    <x v="0"/>
    <x v="0"/>
    <n v="511.33333333333331"/>
  </r>
  <r>
    <n v="895882"/>
    <x v="0"/>
    <d v="1992-01-12T00:00:00"/>
    <n v="93.6"/>
    <s v="state board"/>
    <n v="2010"/>
    <n v="69.8"/>
    <s v="state board"/>
    <n v="15578"/>
    <x v="1"/>
    <x v="0"/>
    <x v="1"/>
    <n v="68.569999999999993"/>
    <n v="15578"/>
    <n v="0"/>
    <x v="9"/>
    <x v="1"/>
    <n v="605"/>
    <n v="485"/>
    <n v="650"/>
    <n v="0.95389977507992596"/>
    <n v="365"/>
    <n v="-1"/>
    <n v="530"/>
    <n v="-1"/>
    <n v="-1"/>
    <n v="-1"/>
    <n v="-1"/>
    <n v="0.55910000000000004"/>
    <n v="1.0448999999999999"/>
    <n v="0.31740000000000002"/>
    <n v="1.2868999999999999"/>
    <n v="0.67210000000000003"/>
    <n v="115000"/>
    <x v="1"/>
    <x v="0"/>
    <n v="580"/>
  </r>
  <r>
    <n v="390591"/>
    <x v="1"/>
    <d v="1991-04-06T00:00:00"/>
    <n v="70"/>
    <s v="kolhapur"/>
    <n v="2008"/>
    <n v="68.67"/>
    <s v="kolhapur"/>
    <n v="7495"/>
    <x v="1"/>
    <x v="0"/>
    <x v="4"/>
    <n v="56.36"/>
    <n v="7495"/>
    <n v="0"/>
    <x v="2"/>
    <x v="3"/>
    <n v="415"/>
    <n v="535"/>
    <n v="425"/>
    <n v="0.71452936324344696"/>
    <n v="-1"/>
    <n v="-1"/>
    <n v="-1"/>
    <n v="435"/>
    <n v="-1"/>
    <n v="-1"/>
    <n v="-1"/>
    <n v="1.7851999999999999"/>
    <n v="1.9048"/>
    <n v="1.3976999999999999"/>
    <n v="0.26790000000000003"/>
    <n v="-0.60350000000000004"/>
    <n v="180000"/>
    <x v="1"/>
    <x v="0"/>
    <n v="458.33333333333331"/>
  </r>
  <r>
    <n v="716336"/>
    <x v="1"/>
    <d v="1991-04-18T00:00:00"/>
    <n v="81.5"/>
    <s v="state board"/>
    <n v="2012"/>
    <n v="89"/>
    <s v="state board"/>
    <n v="3026"/>
    <x v="1"/>
    <x v="0"/>
    <x v="6"/>
    <n v="69.2"/>
    <n v="3026"/>
    <n v="1"/>
    <x v="6"/>
    <x v="0"/>
    <n v="395"/>
    <n v="500"/>
    <n v="530"/>
    <n v="0.96060325199705299"/>
    <n v="335"/>
    <n v="466"/>
    <n v="-1"/>
    <n v="-1"/>
    <n v="-1"/>
    <n v="-1"/>
    <n v="-1"/>
    <n v="1.4208000000000001"/>
    <n v="0.37890000000000001"/>
    <n v="0.93220000000000003"/>
    <n v="1.4136"/>
    <n v="0.28889999999999999"/>
    <n v="400000"/>
    <x v="0"/>
    <x v="0"/>
    <n v="475"/>
  </r>
  <r>
    <n v="1247341"/>
    <x v="1"/>
    <d v="1991-08-03T00:00:00"/>
    <n v="90.4"/>
    <s v="cbse"/>
    <n v="2009"/>
    <n v="83.6"/>
    <s v="cbse"/>
    <n v="1570"/>
    <x v="1"/>
    <x v="0"/>
    <x v="10"/>
    <n v="76.400000000000006"/>
    <n v="1570"/>
    <n v="0"/>
    <x v="22"/>
    <x v="0"/>
    <n v="675"/>
    <n v="570"/>
    <n v="645"/>
    <n v="0.98466188778394204"/>
    <n v="635"/>
    <n v="-1"/>
    <n v="-1"/>
    <n v="-1"/>
    <n v="612"/>
    <n v="-1"/>
    <n v="-1"/>
    <n v="0.27179999999999999"/>
    <n v="0.21240000000000001"/>
    <n v="0.47110000000000002"/>
    <n v="-1.5021"/>
    <n v="-9.4299999999999995E-2"/>
    <n v="360000"/>
    <x v="0"/>
    <x v="0"/>
    <n v="630"/>
  </r>
  <r>
    <n v="352852"/>
    <x v="0"/>
    <d v="1991-02-06T00:00:00"/>
    <n v="73"/>
    <s v="matriculation"/>
    <n v="2008"/>
    <n v="71"/>
    <s v="hsc"/>
    <n v="9481"/>
    <x v="1"/>
    <x v="0"/>
    <x v="12"/>
    <n v="73.400000000000006"/>
    <n v="9481"/>
    <n v="0"/>
    <x v="3"/>
    <x v="3"/>
    <n v="575"/>
    <n v="385"/>
    <n v="335"/>
    <n v="0.53838689298509601"/>
    <n v="285"/>
    <n v="333"/>
    <n v="-1"/>
    <n v="-1"/>
    <n v="-1"/>
    <n v="-1"/>
    <n v="-1"/>
    <n v="0.2782"/>
    <n v="1.1248"/>
    <n v="-0.34399999999999997"/>
    <n v="-0.70150000000000001"/>
    <n v="0.50239999999999996"/>
    <n v="300000"/>
    <x v="0"/>
    <x v="0"/>
    <n v="431.66666666666669"/>
  </r>
  <r>
    <n v="338428"/>
    <x v="1"/>
    <d v="1991-02-28T00:00:00"/>
    <n v="86.6"/>
    <s v="cbse"/>
    <n v="2009"/>
    <n v="75"/>
    <s v="cbse"/>
    <n v="11637"/>
    <x v="1"/>
    <x v="0"/>
    <x v="1"/>
    <n v="74"/>
    <n v="11637"/>
    <n v="0"/>
    <x v="13"/>
    <x v="0"/>
    <n v="505"/>
    <n v="545"/>
    <n v="565"/>
    <n v="0.35653648772447499"/>
    <n v="475"/>
    <n v="-1"/>
    <n v="346"/>
    <n v="-1"/>
    <n v="-1"/>
    <n v="-1"/>
    <n v="-1"/>
    <n v="-2.5038999999999998"/>
    <n v="3.2800000000000003E-2"/>
    <n v="0.38169999999999998"/>
    <n v="0.26793"/>
    <n v="0.50239999999999996"/>
    <n v="390000"/>
    <x v="0"/>
    <x v="0"/>
    <n v="538.33333333333337"/>
  </r>
  <r>
    <n v="637306"/>
    <x v="1"/>
    <d v="1989-02-11T00:00:00"/>
    <n v="69"/>
    <s v="state board"/>
    <n v="2009"/>
    <n v="87"/>
    <s v="state board"/>
    <n v="1428"/>
    <x v="1"/>
    <x v="0"/>
    <x v="19"/>
    <n v="60"/>
    <n v="1428"/>
    <n v="1"/>
    <x v="6"/>
    <x v="0"/>
    <n v="310"/>
    <n v="400"/>
    <n v="455"/>
    <n v="0.13044173571957399"/>
    <n v="-1"/>
    <n v="-1"/>
    <n v="-1"/>
    <n v="286"/>
    <n v="-1"/>
    <n v="-1"/>
    <n v="-1"/>
    <n v="-1.0207999999999999"/>
    <n v="-0.78659999999999997"/>
    <n v="-0.75849999999999995"/>
    <n v="1.6672"/>
    <n v="-3.7349999999999999"/>
    <n v="145000"/>
    <x v="1"/>
    <x v="0"/>
    <n v="388.33333333333331"/>
  </r>
  <r>
    <n v="1160213"/>
    <x v="1"/>
    <d v="1991-06-24T00:00:00"/>
    <n v="72.599999999999994"/>
    <s v="cbse"/>
    <n v="2008"/>
    <n v="71.400000000000006"/>
    <s v="cbse"/>
    <n v="7557"/>
    <x v="1"/>
    <x v="0"/>
    <x v="5"/>
    <n v="67"/>
    <n v="7557"/>
    <n v="1"/>
    <x v="0"/>
    <x v="1"/>
    <n v="685"/>
    <n v="595"/>
    <n v="690"/>
    <n v="0.84224832225783597"/>
    <n v="575"/>
    <n v="-1"/>
    <n v="469"/>
    <n v="-1"/>
    <n v="-1"/>
    <n v="-1"/>
    <n v="-1"/>
    <n v="-2.7443"/>
    <n v="-0.28710000000000002"/>
    <n v="-0.2974"/>
    <n v="1.2868999999999999"/>
    <n v="-2.2021000000000002"/>
    <n v="320000"/>
    <x v="0"/>
    <x v="0"/>
    <n v="656.66666666666663"/>
  </r>
  <r>
    <n v="405740"/>
    <x v="1"/>
    <d v="1991-09-17T00:00:00"/>
    <n v="88"/>
    <s v="cbse"/>
    <n v="2008"/>
    <n v="80"/>
    <s v="cbse"/>
    <n v="186"/>
    <x v="1"/>
    <x v="0"/>
    <x v="7"/>
    <n v="78"/>
    <n v="186"/>
    <n v="0"/>
    <x v="8"/>
    <x v="3"/>
    <n v="455"/>
    <n v="684"/>
    <n v="635"/>
    <n v="0.97439611253839797"/>
    <n v="615"/>
    <n v="-1"/>
    <n v="-1"/>
    <n v="-1"/>
    <n v="-1"/>
    <n v="-1"/>
    <n v="-1"/>
    <n v="1.1283000000000001"/>
    <n v="-0.66930000000000001"/>
    <n v="5.5199999999999999E-2"/>
    <n v="-2.0529000000000002"/>
    <n v="-0.9194"/>
    <n v="480000"/>
    <x v="0"/>
    <x v="0"/>
    <n v="591.33333333333337"/>
  </r>
  <r>
    <n v="1233826"/>
    <x v="1"/>
    <d v="1993-01-24T00:00:00"/>
    <n v="76"/>
    <s v="state board"/>
    <n v="2009"/>
    <n v="89.8"/>
    <s v="state board"/>
    <n v="272"/>
    <x v="1"/>
    <x v="0"/>
    <x v="1"/>
    <n v="62"/>
    <n v="272"/>
    <n v="0"/>
    <x v="4"/>
    <x v="5"/>
    <n v="595"/>
    <n v="530"/>
    <n v="630"/>
    <n v="-1"/>
    <n v="-1"/>
    <n v="-1"/>
    <n v="-1"/>
    <n v="-1"/>
    <n v="-1"/>
    <n v="-1"/>
    <n v="-1"/>
    <n v="0.55910000000000004"/>
    <n v="0.71189999999999998"/>
    <n v="0.01"/>
    <n v="-0.2344"/>
    <n v="0.86370000000000002"/>
    <n v="330000"/>
    <x v="0"/>
    <x v="0"/>
    <n v="585"/>
  </r>
  <r>
    <n v="1206204"/>
    <x v="1"/>
    <d v="1992-04-08T00:00:00"/>
    <n v="77.599999999999994"/>
    <s v="cbse"/>
    <n v="2010"/>
    <n v="77.400000000000006"/>
    <s v="cbse"/>
    <n v="6874"/>
    <x v="1"/>
    <x v="0"/>
    <x v="1"/>
    <n v="72"/>
    <n v="6874"/>
    <n v="0"/>
    <x v="14"/>
    <x v="1"/>
    <n v="630"/>
    <n v="520"/>
    <n v="355"/>
    <n v="0.84224832225783597"/>
    <n v="645"/>
    <n v="-1"/>
    <n v="469"/>
    <n v="-1"/>
    <n v="-1"/>
    <n v="-1"/>
    <n v="-1"/>
    <n v="-1.1644000000000001"/>
    <n v="-1.1195999999999999"/>
    <n v="-0.91220000000000001"/>
    <n v="-0.1076"/>
    <n v="-0.66920000000000002"/>
    <n v="325000"/>
    <x v="0"/>
    <x v="0"/>
    <n v="501.66666666666669"/>
  </r>
  <r>
    <n v="123487"/>
    <x v="0"/>
    <d v="1989-07-11T00:00:00"/>
    <n v="82.13"/>
    <s v="maharashtra board"/>
    <n v="2006"/>
    <n v="78.5"/>
    <s v="maharashtra board"/>
    <n v="1277"/>
    <x v="1"/>
    <x v="0"/>
    <x v="5"/>
    <n v="62.13"/>
    <n v="1277"/>
    <n v="1"/>
    <x v="2"/>
    <x v="4"/>
    <n v="755"/>
    <n v="625"/>
    <n v="665"/>
    <n v="0.93037060720269105"/>
    <n v="565"/>
    <n v="-1"/>
    <n v="-1"/>
    <n v="-1"/>
    <n v="-1"/>
    <n v="-1"/>
    <n v="-1"/>
    <n v="-0.4173"/>
    <n v="-0.1232"/>
    <n v="-1.0697000000000001"/>
    <n v="0.4148"/>
    <n v="0.6603"/>
    <n v="630000"/>
    <x v="2"/>
    <x v="0"/>
    <n v="681.66666666666663"/>
  </r>
  <r>
    <n v="927386"/>
    <x v="1"/>
    <d v="1990-06-24T00:00:00"/>
    <n v="72.8"/>
    <s v="state board"/>
    <n v="2008"/>
    <n v="80.2"/>
    <s v="state board"/>
    <n v="5015"/>
    <x v="1"/>
    <x v="2"/>
    <x v="8"/>
    <n v="78.5"/>
    <n v="5015"/>
    <n v="0"/>
    <x v="7"/>
    <x v="1"/>
    <n v="440"/>
    <n v="415"/>
    <n v="560"/>
    <n v="0.276047228046856"/>
    <n v="345"/>
    <n v="-1"/>
    <n v="-1"/>
    <n v="-1"/>
    <n v="-1"/>
    <n v="-1"/>
    <n v="-1"/>
    <n v="1.4208000000000001"/>
    <n v="0.87839999999999996"/>
    <n v="2.1617000000000002"/>
    <n v="-0.995"/>
    <n v="0.86370000000000002"/>
    <n v="120000"/>
    <x v="1"/>
    <x v="0"/>
    <n v="471.66666666666669"/>
  </r>
  <r>
    <n v="1218810"/>
    <x v="1"/>
    <d v="1992-05-26T00:00:00"/>
    <n v="76"/>
    <s v="cbse"/>
    <n v="2009"/>
    <n v="68.2"/>
    <s v="cbse"/>
    <n v="8160"/>
    <x v="1"/>
    <x v="0"/>
    <x v="6"/>
    <n v="70"/>
    <n v="8160"/>
    <n v="0"/>
    <x v="8"/>
    <x v="0"/>
    <n v="615"/>
    <n v="485"/>
    <n v="525"/>
    <n v="-1"/>
    <n v="445"/>
    <n v="-1"/>
    <n v="407"/>
    <n v="-1"/>
    <n v="-1"/>
    <n v="-1"/>
    <n v="-1"/>
    <n v="1.2771999999999999"/>
    <n v="0.87839999999999996"/>
    <n v="0.47110000000000002"/>
    <n v="-0.1076"/>
    <n v="0.86370000000000002"/>
    <n v="205000"/>
    <x v="1"/>
    <x v="0"/>
    <n v="541.66666666666663"/>
  </r>
  <r>
    <n v="536794"/>
    <x v="0"/>
    <d v="1992-03-18T00:00:00"/>
    <n v="88.8"/>
    <n v="0"/>
    <n v="2009"/>
    <n v="79.8"/>
    <n v="0"/>
    <n v="124"/>
    <x v="1"/>
    <x v="0"/>
    <x v="7"/>
    <n v="86.76"/>
    <n v="124"/>
    <n v="0"/>
    <x v="10"/>
    <x v="0"/>
    <n v="615"/>
    <n v="545"/>
    <n v="575"/>
    <n v="0.88412251159373501"/>
    <n v="535"/>
    <n v="-1"/>
    <n v="-1"/>
    <n v="-1"/>
    <n v="-1"/>
    <n v="-1"/>
    <n v="-1"/>
    <n v="-0.1082"/>
    <n v="0.81279999999999997"/>
    <n v="-5.3699999999999998E-2"/>
    <n v="0.64980000000000004"/>
    <n v="-5.0599999999999999E-2"/>
    <n v="450000"/>
    <x v="0"/>
    <x v="0"/>
    <n v="578.33333333333337"/>
  </r>
  <r>
    <n v="724092"/>
    <x v="1"/>
    <d v="1990-03-23T00:00:00"/>
    <n v="82.4"/>
    <s v="cbse"/>
    <n v="2008"/>
    <n v="71.3"/>
    <s v="cbse"/>
    <n v="7000"/>
    <x v="1"/>
    <x v="0"/>
    <x v="35"/>
    <n v="72.599999999999994"/>
    <n v="7000"/>
    <n v="1"/>
    <x v="9"/>
    <x v="0"/>
    <n v="595"/>
    <n v="580"/>
    <n v="635"/>
    <n v="0.65576694261721102"/>
    <n v="485"/>
    <n v="-1"/>
    <n v="-1"/>
    <n v="-1"/>
    <n v="-1"/>
    <n v="366"/>
    <n v="-1"/>
    <n v="-1.54E-2"/>
    <n v="0.71189999999999998"/>
    <n v="0.16370000000000001"/>
    <n v="-0.1076"/>
    <n v="1.2121"/>
    <n v="350000"/>
    <x v="0"/>
    <x v="0"/>
    <n v="603.33333333333337"/>
  </r>
  <r>
    <n v="991139"/>
    <x v="1"/>
    <d v="1992-10-23T00:00:00"/>
    <n v="75"/>
    <s v="state board"/>
    <n v="2010"/>
    <n v="71.599999999999994"/>
    <s v="state board"/>
    <n v="16092"/>
    <x v="1"/>
    <x v="0"/>
    <x v="1"/>
    <n v="68.75"/>
    <n v="16092"/>
    <n v="0"/>
    <x v="7"/>
    <x v="1"/>
    <n v="290"/>
    <n v="485"/>
    <n v="310"/>
    <n v="0.74475835400893897"/>
    <n v="435"/>
    <n v="-1"/>
    <n v="438"/>
    <n v="-1"/>
    <n v="-1"/>
    <n v="-1"/>
    <n v="-1"/>
    <n v="1.4208000000000001"/>
    <n v="0.21240000000000001"/>
    <n v="0.93220000000000003"/>
    <n v="-1.5021"/>
    <n v="1.2470000000000001"/>
    <n v="320000"/>
    <x v="0"/>
    <x v="0"/>
    <n v="361.66666666666669"/>
  </r>
  <r>
    <n v="259792"/>
    <x v="1"/>
    <d v="1988-05-21T00:00:00"/>
    <n v="79.8"/>
    <n v="0"/>
    <n v="2006"/>
    <n v="74.5"/>
    <n v="0"/>
    <n v="4408"/>
    <x v="1"/>
    <x v="0"/>
    <x v="7"/>
    <n v="74.3"/>
    <n v="4408"/>
    <n v="0"/>
    <x v="3"/>
    <x v="4"/>
    <n v="255"/>
    <n v="365"/>
    <n v="315"/>
    <n v="4.2223131097241899E-2"/>
    <n v="225"/>
    <n v="-1"/>
    <n v="-1"/>
    <n v="-1"/>
    <n v="-1"/>
    <n v="-1"/>
    <n v="-1"/>
    <n v="-0.26279999999999998"/>
    <n v="-1.2153"/>
    <n v="-0.34399999999999997"/>
    <n v="1.1198999999999999"/>
    <n v="-1.5512999999999999"/>
    <n v="120000"/>
    <x v="1"/>
    <x v="0"/>
    <n v="311.66666666666669"/>
  </r>
  <r>
    <n v="1034769"/>
    <x v="1"/>
    <d v="1990-11-03T00:00:00"/>
    <n v="76.8"/>
    <s v="state board"/>
    <n v="2009"/>
    <n v="83.6"/>
    <s v="state board"/>
    <n v="2066"/>
    <x v="1"/>
    <x v="0"/>
    <x v="5"/>
    <n v="84.8"/>
    <n v="2066"/>
    <n v="1"/>
    <x v="5"/>
    <x v="0"/>
    <n v="665"/>
    <n v="570"/>
    <n v="690"/>
    <n v="0.84224832225783597"/>
    <n v="395"/>
    <n v="-1"/>
    <n v="469"/>
    <n v="-1"/>
    <n v="-1"/>
    <n v="-1"/>
    <n v="-1"/>
    <n v="-1.0207999999999999"/>
    <n v="-0.78659999999999997"/>
    <n v="-1.2196"/>
    <n v="0.2727"/>
    <n v="-0.86080000000000001"/>
    <n v="290000"/>
    <x v="1"/>
    <x v="0"/>
    <n v="641.66666666666663"/>
  </r>
  <r>
    <n v="337880"/>
    <x v="0"/>
    <d v="1989-03-04T00:00:00"/>
    <n v="87.8"/>
    <n v="0"/>
    <n v="2006"/>
    <n v="73.83"/>
    <n v="0"/>
    <n v="3076"/>
    <x v="1"/>
    <x v="2"/>
    <x v="8"/>
    <n v="88"/>
    <n v="3076"/>
    <n v="0"/>
    <x v="3"/>
    <x v="3"/>
    <n v="345"/>
    <n v="475"/>
    <n v="345"/>
    <n v="0.84312372666574198"/>
    <n v="515"/>
    <n v="-1"/>
    <n v="-1"/>
    <n v="-1"/>
    <n v="-1"/>
    <n v="-1"/>
    <n v="-1"/>
    <n v="1.5919999999999901"/>
    <n v="1.0858000000000001"/>
    <n v="-0.81569999999999998"/>
    <n v="-1.58287"/>
    <n v="0.34439999999999998"/>
    <n v="315000"/>
    <x v="0"/>
    <x v="0"/>
    <n v="388.33333333333331"/>
  </r>
  <r>
    <n v="295307"/>
    <x v="1"/>
    <d v="1987-09-06T00:00:00"/>
    <n v="60.14"/>
    <s v="biharboard"/>
    <n v="2007"/>
    <n v="66"/>
    <s v="upboard"/>
    <n v="2819"/>
    <x v="1"/>
    <x v="0"/>
    <x v="7"/>
    <n v="67"/>
    <n v="2819"/>
    <n v="0"/>
    <x v="1"/>
    <x v="2"/>
    <n v="295"/>
    <n v="365"/>
    <n v="615"/>
    <n v="0.413838255788123"/>
    <n v="385"/>
    <n v="-1"/>
    <n v="-1"/>
    <n v="-1"/>
    <n v="-1"/>
    <n v="-1"/>
    <n v="-1"/>
    <n v="-0.1082"/>
    <n v="-0.27929999999999999"/>
    <n v="-1.7954000000000001"/>
    <n v="1.0024"/>
    <n v="-0.44550000000000001"/>
    <n v="135000"/>
    <x v="1"/>
    <x v="0"/>
    <n v="425"/>
  </r>
  <r>
    <n v="757456"/>
    <x v="1"/>
    <d v="1984-06-05T00:00:00"/>
    <n v="62"/>
    <s v="state board"/>
    <n v="2004"/>
    <n v="64"/>
    <s v="state board"/>
    <n v="315"/>
    <x v="1"/>
    <x v="2"/>
    <x v="8"/>
    <n v="72"/>
    <n v="315"/>
    <n v="1"/>
    <x v="9"/>
    <x v="3"/>
    <n v="415"/>
    <n v="485"/>
    <n v="445"/>
    <n v="0.76567358123401097"/>
    <n v="485"/>
    <n v="-1"/>
    <n v="-1"/>
    <n v="-1"/>
    <n v="-1"/>
    <n v="-1"/>
    <n v="-1"/>
    <n v="1.7081"/>
    <n v="0.71189999999999998"/>
    <n v="0.77849999999999997"/>
    <n v="-0.36120000000000002"/>
    <n v="-0.66920000000000002"/>
    <n v="330000"/>
    <x v="0"/>
    <x v="0"/>
    <n v="448.33333333333331"/>
  </r>
  <r>
    <n v="133428"/>
    <x v="1"/>
    <d v="1988-02-15T00:00:00"/>
    <n v="64"/>
    <n v="0"/>
    <n v="2004"/>
    <n v="53"/>
    <n v="0"/>
    <n v="6953"/>
    <x v="1"/>
    <x v="0"/>
    <x v="7"/>
    <n v="74.5"/>
    <n v="6953"/>
    <n v="0"/>
    <x v="5"/>
    <x v="4"/>
    <n v="465"/>
    <n v="625"/>
    <n v="625"/>
    <n v="0.67074315143312702"/>
    <n v="455"/>
    <n v="-1"/>
    <n v="-1"/>
    <n v="-1"/>
    <n v="-1"/>
    <n v="-1"/>
    <n v="-1"/>
    <n v="1.7464999999999999"/>
    <n v="0.81279999999999997"/>
    <n v="1.2524999999999999"/>
    <n v="-0.4078"/>
    <n v="0.6603"/>
    <n v="360000"/>
    <x v="0"/>
    <x v="0"/>
    <n v="571.66666666666663"/>
  </r>
  <r>
    <n v="1089747"/>
    <x v="1"/>
    <d v="1988-01-20T00:00:00"/>
    <n v="62.86"/>
    <s v="certificate of middle years program of ib"/>
    <n v="2007"/>
    <n v="69.040000000000006"/>
    <s v="international baccalaureate (ib) diploma"/>
    <n v="1744"/>
    <x v="1"/>
    <x v="2"/>
    <x v="8"/>
    <n v="76.67"/>
    <n v="1744"/>
    <n v="0"/>
    <x v="1"/>
    <x v="0"/>
    <n v="630"/>
    <n v="580"/>
    <n v="330"/>
    <n v="0.98374996654107005"/>
    <n v="635"/>
    <n v="-1"/>
    <n v="-1"/>
    <n v="-1"/>
    <n v="-1"/>
    <n v="-1"/>
    <n v="-1"/>
    <n v="0.70269999999999999"/>
    <n v="0.21240000000000001"/>
    <n v="-1.2196"/>
    <n v="-0.86819999999999997"/>
    <n v="0.67210000000000003"/>
    <n v="315000"/>
    <x v="0"/>
    <x v="0"/>
    <n v="513.33333333333337"/>
  </r>
  <r>
    <n v="1267511"/>
    <x v="1"/>
    <d v="1989-10-21T00:00:00"/>
    <n v="72"/>
    <s v="state board"/>
    <n v="2008"/>
    <n v="68"/>
    <s v="state board"/>
    <n v="883"/>
    <x v="1"/>
    <x v="2"/>
    <x v="8"/>
    <n v="70"/>
    <n v="883"/>
    <n v="0"/>
    <x v="3"/>
    <x v="5"/>
    <n v="315"/>
    <n v="395"/>
    <n v="320"/>
    <n v="0.35653648772447499"/>
    <n v="495"/>
    <n v="-1"/>
    <n v="346"/>
    <n v="-1"/>
    <n v="-1"/>
    <n v="-1"/>
    <n v="-1"/>
    <n v="-0.58989999999999998"/>
    <n v="-0.62009999999999998"/>
    <n v="-0.14369999999999999"/>
    <n v="1.9199999999999998E-2"/>
    <n v="-2.0105"/>
    <n v="105000"/>
    <x v="1"/>
    <x v="0"/>
    <n v="343.33333333333331"/>
  </r>
  <r>
    <n v="338410"/>
    <x v="1"/>
    <d v="1992-06-02T00:00:00"/>
    <n v="75"/>
    <s v="cbse"/>
    <n v="2009"/>
    <n v="70"/>
    <s v="cbse"/>
    <n v="11637"/>
    <x v="1"/>
    <x v="0"/>
    <x v="7"/>
    <n v="72"/>
    <n v="11637"/>
    <n v="0"/>
    <x v="13"/>
    <x v="0"/>
    <n v="495"/>
    <n v="605"/>
    <n v="545"/>
    <n v="0.35653648772447499"/>
    <n v="425"/>
    <n v="-1"/>
    <n v="346"/>
    <n v="-1"/>
    <n v="-1"/>
    <n v="-1"/>
    <n v="-1"/>
    <n v="-0.64910000000000001"/>
    <n v="0.50080000000000002"/>
    <n v="0.52690000000000003"/>
    <n v="0.53232999999999997"/>
    <n v="0.6603"/>
    <n v="200000"/>
    <x v="1"/>
    <x v="0"/>
    <n v="548.33333333333337"/>
  </r>
  <r>
    <n v="927081"/>
    <x v="1"/>
    <d v="1991-12-01T00:00:00"/>
    <n v="83"/>
    <s v="cbse"/>
    <n v="2009"/>
    <n v="76"/>
    <s v="cbse"/>
    <n v="10971"/>
    <x v="1"/>
    <x v="0"/>
    <x v="7"/>
    <n v="65"/>
    <n v="10971"/>
    <n v="0"/>
    <x v="1"/>
    <x v="1"/>
    <n v="545"/>
    <n v="385"/>
    <n v="470"/>
    <n v="0.23780283983757"/>
    <n v="135"/>
    <n v="-1"/>
    <n v="315"/>
    <n v="-1"/>
    <n v="-1"/>
    <n v="-1"/>
    <n v="-1"/>
    <n v="-0.87719999999999998"/>
    <n v="0.71189999999999998"/>
    <n v="1.0859000000000001"/>
    <n v="-0.995"/>
    <n v="1.0553999999999999"/>
    <n v="250000"/>
    <x v="1"/>
    <x v="0"/>
    <n v="466.66666666666669"/>
  </r>
  <r>
    <n v="302743"/>
    <x v="0"/>
    <d v="1989-11-27T00:00:00"/>
    <n v="84"/>
    <s v="maharashtra"/>
    <n v="2007"/>
    <n v="71.83"/>
    <s v="maharashtra"/>
    <n v="11583"/>
    <x v="1"/>
    <x v="0"/>
    <x v="20"/>
    <n v="61.32"/>
    <n v="11583"/>
    <n v="0"/>
    <x v="2"/>
    <x v="2"/>
    <n v="495"/>
    <n v="535"/>
    <n v="425"/>
    <n v="5.8792800008353401E-2"/>
    <n v="-1"/>
    <n v="200"/>
    <n v="-1"/>
    <n v="-1"/>
    <n v="-1"/>
    <n v="-1"/>
    <n v="-1"/>
    <n v="-0.88099999999999901"/>
    <n v="0.96879999999999999"/>
    <n v="0.52690000000000003"/>
    <n v="-0.99529999999999996"/>
    <n v="0.97629999999999995"/>
    <n v="410000"/>
    <x v="0"/>
    <x v="0"/>
    <n v="485"/>
  </r>
  <r>
    <n v="277189"/>
    <x v="1"/>
    <d v="1988-02-14T00:00:00"/>
    <n v="53"/>
    <n v="0"/>
    <n v="2004"/>
    <n v="61"/>
    <n v="0"/>
    <n v="66"/>
    <x v="1"/>
    <x v="2"/>
    <x v="8"/>
    <n v="64"/>
    <n v="66"/>
    <n v="0"/>
    <x v="1"/>
    <x v="2"/>
    <n v="355"/>
    <n v="325"/>
    <n v="535"/>
    <n v="0.37755141942454101"/>
    <n v="375"/>
    <n v="-1"/>
    <n v="-1"/>
    <n v="-1"/>
    <n v="-1"/>
    <n v="-1"/>
    <n v="-1"/>
    <n v="0.66459999999999997"/>
    <n v="-0.74729999999999996"/>
    <n v="1.1073999999999999"/>
    <n v="0.17979999999999999"/>
    <n v="0.34439999999999998"/>
    <n v="340000"/>
    <x v="0"/>
    <x v="0"/>
    <n v="405"/>
  </r>
  <r>
    <n v="872382"/>
    <x v="1"/>
    <d v="1991-04-30T00:00:00"/>
    <n v="86.6"/>
    <s v="cbse"/>
    <n v="2009"/>
    <n v="73.2"/>
    <s v="cbse"/>
    <n v="347"/>
    <x v="1"/>
    <x v="0"/>
    <x v="5"/>
    <n v="75"/>
    <n v="347"/>
    <n v="0"/>
    <x v="1"/>
    <x v="1"/>
    <n v="640"/>
    <n v="545"/>
    <n v="605"/>
    <n v="0.84224832225783597"/>
    <n v="435"/>
    <n v="-1"/>
    <n v="469"/>
    <n v="-1"/>
    <n v="-1"/>
    <n v="-1"/>
    <n v="-1"/>
    <n v="-1.5952999999999999"/>
    <n v="-0.95309999999999995"/>
    <n v="0.01"/>
    <n v="0.77980000000000005"/>
    <n v="0.48049999999999998"/>
    <n v="325000"/>
    <x v="0"/>
    <x v="0"/>
    <n v="596.66666666666663"/>
  </r>
  <r>
    <n v="831825"/>
    <x v="1"/>
    <d v="1992-09-02T00:00:00"/>
    <n v="73.400000000000006"/>
    <s v="state board"/>
    <n v="2010"/>
    <n v="74.400000000000006"/>
    <s v="state board"/>
    <n v="492"/>
    <x v="1"/>
    <x v="0"/>
    <x v="1"/>
    <n v="61.2"/>
    <n v="492"/>
    <n v="1"/>
    <x v="6"/>
    <x v="1"/>
    <n v="650"/>
    <n v="440"/>
    <n v="445"/>
    <n v="0.48674700843819302"/>
    <n v="375"/>
    <n v="-1"/>
    <n v="376"/>
    <n v="-1"/>
    <n v="-1"/>
    <n v="-1"/>
    <n v="-1"/>
    <n v="-0.58989999999999998"/>
    <n v="-1.6191"/>
    <n v="-0.75849999999999995"/>
    <n v="-0.4879"/>
    <n v="-3.3517999999999999"/>
    <n v="315000"/>
    <x v="0"/>
    <x v="0"/>
    <n v="511.66666666666669"/>
  </r>
  <r>
    <n v="435062"/>
    <x v="1"/>
    <d v="1990-09-21T00:00:00"/>
    <n v="71.099999999999994"/>
    <s v="rajasthan board"/>
    <n v="2009"/>
    <n v="71.010000000000005"/>
    <s v="state board of technical eduction panchkula"/>
    <n v="186"/>
    <x v="1"/>
    <x v="0"/>
    <x v="4"/>
    <n v="69"/>
    <n v="186"/>
    <n v="0"/>
    <x v="8"/>
    <x v="3"/>
    <n v="475"/>
    <n v="455"/>
    <n v="575"/>
    <n v="0.71452936324344696"/>
    <n v="-1"/>
    <n v="-1"/>
    <n v="-1"/>
    <n v="435"/>
    <n v="-1"/>
    <n v="-1"/>
    <n v="-1"/>
    <n v="0.2009"/>
    <n v="0.26679999999999998"/>
    <n v="0.16399999999999901"/>
    <n v="0.4148"/>
    <n v="2.8400000000000002E-2"/>
    <n v="255000"/>
    <x v="1"/>
    <x v="0"/>
    <n v="501.66666666666669"/>
  </r>
  <r>
    <n v="898295"/>
    <x v="1"/>
    <d v="1992-11-26T00:00:00"/>
    <n v="76"/>
    <s v="cbse"/>
    <n v="2010"/>
    <n v="71"/>
    <s v="cbse"/>
    <n v="7626"/>
    <x v="1"/>
    <x v="0"/>
    <x v="5"/>
    <n v="68.8"/>
    <n v="7626"/>
    <n v="0"/>
    <x v="1"/>
    <x v="1"/>
    <n v="555"/>
    <n v="585"/>
    <n v="470"/>
    <n v="0.48674700843819302"/>
    <n v="335"/>
    <n v="-1"/>
    <n v="376"/>
    <n v="-1"/>
    <n v="-1"/>
    <n v="-1"/>
    <n v="-1"/>
    <n v="-1.4517"/>
    <n v="-0.95309999999999995"/>
    <n v="-1.2196"/>
    <n v="0.2727"/>
    <n v="-1.244"/>
    <n v="180000"/>
    <x v="1"/>
    <x v="0"/>
    <n v="536.66666666666663"/>
  </r>
  <r>
    <n v="1063638"/>
    <x v="1"/>
    <d v="1992-02-03T00:00:00"/>
    <n v="72"/>
    <s v="state board"/>
    <n v="2009"/>
    <n v="53"/>
    <s v="cbse"/>
    <n v="13964"/>
    <x v="1"/>
    <x v="0"/>
    <x v="1"/>
    <n v="73.5"/>
    <n v="13964"/>
    <n v="0"/>
    <x v="4"/>
    <x v="0"/>
    <n v="465"/>
    <n v="420"/>
    <n v="500"/>
    <n v="0.35653648772447499"/>
    <n v="475"/>
    <n v="-1"/>
    <n v="346"/>
    <n v="-1"/>
    <n v="-1"/>
    <n v="-1"/>
    <n v="-1"/>
    <n v="0.12820000000000001"/>
    <n v="0.37890000000000001"/>
    <n v="0.31740000000000002"/>
    <n v="-0.74150000000000005"/>
    <n v="0.67210000000000003"/>
    <n v="360000"/>
    <x v="0"/>
    <x v="0"/>
    <n v="461.66666666666669"/>
  </r>
  <r>
    <n v="592952"/>
    <x v="0"/>
    <d v="1991-11-27T00:00:00"/>
    <n v="80"/>
    <s v="cbse"/>
    <n v="2009"/>
    <n v="90"/>
    <s v="board of intermediate(bie)"/>
    <n v="8818"/>
    <x v="1"/>
    <x v="0"/>
    <x v="6"/>
    <n v="79"/>
    <n v="8818"/>
    <n v="1"/>
    <x v="6"/>
    <x v="0"/>
    <n v="465"/>
    <n v="410"/>
    <n v="530"/>
    <n v="0.82466640067133201"/>
    <n v="-1"/>
    <n v="400"/>
    <n v="-1"/>
    <n v="-1"/>
    <n v="-1"/>
    <n v="366"/>
    <n v="-1"/>
    <n v="0.70269999999999999"/>
    <n v="0.71189999999999998"/>
    <n v="-3.3713000000000002"/>
    <n v="0.2727"/>
    <n v="0.48049999999999998"/>
    <n v="250000"/>
    <x v="1"/>
    <x v="0"/>
    <n v="468.33333333333331"/>
  </r>
  <r>
    <n v="989860"/>
    <x v="1"/>
    <d v="1992-02-13T00:00:00"/>
    <n v="90.8"/>
    <s v="state board"/>
    <n v="2010"/>
    <n v="90.1"/>
    <s v="state board"/>
    <n v="12832"/>
    <x v="1"/>
    <x v="0"/>
    <x v="1"/>
    <n v="67.7"/>
    <n v="12832"/>
    <n v="0"/>
    <x v="9"/>
    <x v="1"/>
    <n v="525"/>
    <n v="530"/>
    <n v="595"/>
    <n v="0.48674700843819302"/>
    <n v="485"/>
    <n v="-1"/>
    <n v="376"/>
    <n v="-1"/>
    <n v="-1"/>
    <n v="-1"/>
    <n v="-1"/>
    <n v="-0.30270000000000002"/>
    <n v="0.71189999999999998"/>
    <n v="-0.2974"/>
    <n v="1.1600999999999999"/>
    <n v="-0.47760000000000002"/>
    <n v="250000"/>
    <x v="1"/>
    <x v="0"/>
    <n v="550"/>
  </r>
  <r>
    <n v="644037"/>
    <x v="1"/>
    <d v="1991-04-20T00:00:00"/>
    <n v="80.599999999999994"/>
    <s v="cbse"/>
    <n v="2008"/>
    <n v="63"/>
    <s v="cbse"/>
    <n v="462"/>
    <x v="1"/>
    <x v="0"/>
    <x v="6"/>
    <n v="72.58"/>
    <n v="462"/>
    <n v="1"/>
    <x v="9"/>
    <x v="0"/>
    <n v="640"/>
    <n v="545"/>
    <n v="515"/>
    <n v="0.82466640067133201"/>
    <n v="405"/>
    <n v="400"/>
    <n v="-1"/>
    <n v="-1"/>
    <n v="-1"/>
    <n v="473"/>
    <n v="-1"/>
    <n v="0.41549999999999998"/>
    <n v="-0.78659999999999997"/>
    <n v="0.16370000000000001"/>
    <n v="-0.74150000000000005"/>
    <n v="0.48049999999999998"/>
    <n v="300000"/>
    <x v="0"/>
    <x v="0"/>
    <n v="566.66666666666663"/>
  </r>
  <r>
    <n v="1279886"/>
    <x v="0"/>
    <d v="1991-12-08T00:00:00"/>
    <n v="81"/>
    <s v="cbse"/>
    <n v="2010"/>
    <n v="78"/>
    <s v="cbse"/>
    <n v="4450"/>
    <x v="1"/>
    <x v="0"/>
    <x v="6"/>
    <n v="65"/>
    <n v="4450"/>
    <n v="0"/>
    <x v="1"/>
    <x v="1"/>
    <n v="630"/>
    <n v="520"/>
    <n v="545"/>
    <n v="0.493596387301038"/>
    <n v="495"/>
    <n v="324"/>
    <n v="-1"/>
    <n v="-1"/>
    <n v="-1"/>
    <n v="-1"/>
    <n v="-1"/>
    <n v="1.2771999999999999"/>
    <n v="0.87839999999999996"/>
    <n v="1.5469999999999999"/>
    <n v="-0.86819999999999997"/>
    <n v="-0.28589999999999999"/>
    <n v="170000"/>
    <x v="1"/>
    <x v="0"/>
    <n v="565"/>
  </r>
  <r>
    <n v="814349"/>
    <x v="1"/>
    <d v="1991-02-08T00:00:00"/>
    <n v="68"/>
    <s v="cbse"/>
    <n v="2010"/>
    <n v="67"/>
    <s v="cbse"/>
    <n v="13210"/>
    <x v="1"/>
    <x v="0"/>
    <x v="6"/>
    <n v="61.72"/>
    <n v="13210"/>
    <n v="0"/>
    <x v="1"/>
    <x v="1"/>
    <n v="450"/>
    <n v="465"/>
    <n v="470"/>
    <n v="0.88162006953017702"/>
    <n v="-1"/>
    <n v="420"/>
    <n v="-1"/>
    <n v="-1"/>
    <n v="-1"/>
    <n v="-1"/>
    <n v="-1"/>
    <n v="0.41549999999999998"/>
    <n v="0.5454"/>
    <n v="-0.4511"/>
    <n v="-1.6289"/>
    <n v="0.86370000000000002"/>
    <n v="120000"/>
    <x v="1"/>
    <x v="0"/>
    <n v="461.66666666666669"/>
  </r>
  <r>
    <n v="715228"/>
    <x v="1"/>
    <d v="1991-08-06T00:00:00"/>
    <n v="82.8"/>
    <s v="state board"/>
    <n v="2008"/>
    <n v="73.11"/>
    <s v="state board"/>
    <n v="2766"/>
    <x v="1"/>
    <x v="0"/>
    <x v="6"/>
    <n v="71.81"/>
    <n v="2766"/>
    <n v="0"/>
    <x v="13"/>
    <x v="3"/>
    <n v="510"/>
    <n v="495"/>
    <n v="340"/>
    <n v="0.53838689298509601"/>
    <n v="-1"/>
    <n v="333"/>
    <n v="-1"/>
    <n v="-1"/>
    <n v="-1"/>
    <n v="-1"/>
    <n v="-1"/>
    <n v="1.5644"/>
    <n v="0.71189999999999998"/>
    <n v="-0.91220000000000001"/>
    <n v="-2.5163000000000002"/>
    <n v="-0.66920000000000002"/>
    <n v="405000"/>
    <x v="0"/>
    <x v="0"/>
    <n v="448.33333333333331"/>
  </r>
  <r>
    <n v="722915"/>
    <x v="1"/>
    <d v="1991-12-02T00:00:00"/>
    <n v="89.23"/>
    <s v="state board"/>
    <n v="2009"/>
    <n v="88"/>
    <s v="state board"/>
    <n v="6189"/>
    <x v="1"/>
    <x v="0"/>
    <x v="2"/>
    <n v="75.2"/>
    <n v="6189"/>
    <n v="1"/>
    <x v="2"/>
    <x v="0"/>
    <n v="685"/>
    <n v="620"/>
    <n v="750"/>
    <n v="0.91077016424602197"/>
    <n v="-1"/>
    <n v="433"/>
    <n v="-1"/>
    <n v="-1"/>
    <n v="-1"/>
    <n v="-1"/>
    <n v="-1"/>
    <n v="-0.87719999999999998"/>
    <n v="-1.2861"/>
    <n v="0.77849999999999997"/>
    <n v="-0.36120000000000002"/>
    <n v="-0.86080000000000001"/>
    <n v="400000"/>
    <x v="0"/>
    <x v="0"/>
    <n v="685"/>
  </r>
  <r>
    <n v="1274508"/>
    <x v="1"/>
    <d v="1990-12-08T00:00:00"/>
    <n v="74.5"/>
    <s v="cbse"/>
    <n v="2009"/>
    <n v="61.2"/>
    <s v="cbse"/>
    <n v="23"/>
    <x v="1"/>
    <x v="0"/>
    <x v="1"/>
    <n v="68.900000000000006"/>
    <n v="23"/>
    <n v="0"/>
    <x v="1"/>
    <x v="0"/>
    <n v="420"/>
    <n v="530"/>
    <n v="415"/>
    <n v="0.48674700843819302"/>
    <n v="535"/>
    <n v="-1"/>
    <n v="376"/>
    <n v="-1"/>
    <n v="-1"/>
    <n v="-1"/>
    <n v="-1"/>
    <n v="1.9953000000000001"/>
    <n v="1.0448999999999999"/>
    <n v="1.2396"/>
    <n v="-1.7556"/>
    <n v="0.48049999999999998"/>
    <n v="280000"/>
    <x v="1"/>
    <x v="0"/>
    <n v="455"/>
  </r>
  <r>
    <n v="349849"/>
    <x v="1"/>
    <d v="1989-07-14T00:00:00"/>
    <n v="78.3"/>
    <n v="0"/>
    <n v="2006"/>
    <n v="63.8"/>
    <n v="0"/>
    <n v="2162"/>
    <x v="1"/>
    <x v="2"/>
    <x v="8"/>
    <n v="72"/>
    <n v="2162"/>
    <n v="1"/>
    <x v="6"/>
    <x v="3"/>
    <n v="465"/>
    <n v="335"/>
    <n v="365"/>
    <n v="0.30840058286030803"/>
    <n v="355"/>
    <n v="-1"/>
    <n v="-1"/>
    <n v="-1"/>
    <n v="-1"/>
    <n v="-1"/>
    <n v="-1"/>
    <n v="-1.4992000000000001"/>
    <n v="-0.20119999999999999"/>
    <n v="0.27289999999999998"/>
    <n v="0.4148"/>
    <n v="-0.28749999999999998"/>
    <n v="240000"/>
    <x v="1"/>
    <x v="0"/>
    <n v="388.33333333333331"/>
  </r>
  <r>
    <n v="1281863"/>
    <x v="1"/>
    <d v="1993-09-14T00:00:00"/>
    <n v="89"/>
    <s v="state board"/>
    <n v="2011"/>
    <n v="95.7"/>
    <s v="state board"/>
    <n v="12941"/>
    <x v="1"/>
    <x v="0"/>
    <x v="1"/>
    <n v="72"/>
    <n v="12941"/>
    <n v="0"/>
    <x v="7"/>
    <x v="5"/>
    <n v="545"/>
    <n v="530"/>
    <n v="495"/>
    <n v="0.74475835400893897"/>
    <n v="425"/>
    <n v="-1"/>
    <n v="438"/>
    <n v="-1"/>
    <n v="-1"/>
    <n v="-1"/>
    <n v="-1"/>
    <n v="-0.30270000000000002"/>
    <n v="0.71189999999999998"/>
    <n v="0.47110000000000002"/>
    <n v="0.39950000000000002"/>
    <n v="-0.66920000000000002"/>
    <n v="300000"/>
    <x v="0"/>
    <x v="0"/>
    <n v="523.33333333333337"/>
  </r>
  <r>
    <n v="707121"/>
    <x v="1"/>
    <d v="1992-05-03T00:00:00"/>
    <n v="81.599999999999994"/>
    <s v="state board"/>
    <n v="2009"/>
    <n v="85.4"/>
    <s v="state board"/>
    <n v="13741"/>
    <x v="1"/>
    <x v="0"/>
    <x v="5"/>
    <n v="63.79"/>
    <n v="13741"/>
    <n v="0"/>
    <x v="7"/>
    <x v="0"/>
    <n v="395"/>
    <n v="485"/>
    <n v="445"/>
    <n v="0.35653648772447499"/>
    <n v="375"/>
    <n v="-1"/>
    <n v="346"/>
    <n v="-1"/>
    <n v="-1"/>
    <n v="-1"/>
    <n v="-1"/>
    <n v="-1.1644000000000001"/>
    <n v="-1.1195999999999999"/>
    <n v="-1.8344"/>
    <n v="-0.4879"/>
    <n v="-3.7349999999999999"/>
    <n v="345000"/>
    <x v="0"/>
    <x v="0"/>
    <n v="441.66666666666669"/>
  </r>
  <r>
    <n v="1007216"/>
    <x v="0"/>
    <d v="1992-10-15T00:00:00"/>
    <n v="86.2"/>
    <s v="cbse"/>
    <n v="2010"/>
    <n v="84.3"/>
    <s v="state board"/>
    <n v="4609"/>
    <x v="1"/>
    <x v="0"/>
    <x v="6"/>
    <n v="72.599999999999994"/>
    <n v="4609"/>
    <n v="1"/>
    <x v="3"/>
    <x v="1"/>
    <n v="535"/>
    <n v="590"/>
    <n v="430"/>
    <n v="0.33878634721952799"/>
    <n v="325"/>
    <n v="292"/>
    <n v="-1"/>
    <n v="-1"/>
    <n v="-1"/>
    <n v="-1"/>
    <n v="-1"/>
    <n v="1.2771999999999999"/>
    <n v="-0.28710000000000002"/>
    <n v="-0.2974"/>
    <n v="-1.6289"/>
    <n v="9.7299999999999998E-2"/>
    <n v="300000"/>
    <x v="0"/>
    <x v="0"/>
    <n v="518.33333333333337"/>
  </r>
  <r>
    <n v="514541"/>
    <x v="0"/>
    <d v="1988-08-23T00:00:00"/>
    <n v="84"/>
    <s v="cbse"/>
    <n v="2006"/>
    <n v="71"/>
    <s v="cbse"/>
    <n v="2528"/>
    <x v="1"/>
    <x v="0"/>
    <x v="6"/>
    <n v="73.5"/>
    <n v="2528"/>
    <n v="0"/>
    <x v="1"/>
    <x v="3"/>
    <n v="535"/>
    <n v="460"/>
    <n v="340"/>
    <n v="0.985461394326131"/>
    <n v="325"/>
    <n v="500"/>
    <n v="-1"/>
    <n v="-1"/>
    <n v="-1"/>
    <n v="-1"/>
    <n v="-1"/>
    <n v="0.35549999999999998"/>
    <n v="0.1888"/>
    <n v="0.67200000000000004"/>
    <n v="0.88480000000000003"/>
    <n v="-0.40600000000000003"/>
    <n v="200000"/>
    <x v="1"/>
    <x v="0"/>
    <n v="445"/>
  </r>
  <r>
    <n v="805128"/>
    <x v="0"/>
    <d v="1989-10-08T00:00:00"/>
    <n v="74"/>
    <s v="state board"/>
    <n v="2008"/>
    <n v="76.44"/>
    <s v="state board"/>
    <n v="3238"/>
    <x v="1"/>
    <x v="0"/>
    <x v="5"/>
    <n v="70"/>
    <n v="3238"/>
    <n v="0"/>
    <x v="13"/>
    <x v="3"/>
    <n v="475"/>
    <n v="535"/>
    <n v="530"/>
    <n v="0.84312372666574198"/>
    <n v="515"/>
    <n v="-1"/>
    <n v="-1"/>
    <n v="-1"/>
    <n v="-1"/>
    <n v="-1"/>
    <n v="-1"/>
    <n v="1.7081"/>
    <n v="1.2114"/>
    <n v="1.3933"/>
    <n v="0.5262"/>
    <n v="0.48049999999999998"/>
    <n v="305000"/>
    <x v="0"/>
    <x v="0"/>
    <n v="513.33333333333337"/>
  </r>
  <r>
    <n v="182636"/>
    <x v="0"/>
    <d v="1990-06-15T00:00:00"/>
    <n v="79.400000000000006"/>
    <s v="cbse"/>
    <n v="2007"/>
    <n v="83.2"/>
    <s v="cbse"/>
    <n v="429"/>
    <x v="1"/>
    <x v="0"/>
    <x v="5"/>
    <n v="83.54"/>
    <n v="429"/>
    <n v="0"/>
    <x v="1"/>
    <x v="2"/>
    <n v="525"/>
    <n v="565"/>
    <n v="605"/>
    <n v="0.86468541337008498"/>
    <n v="525"/>
    <n v="-1"/>
    <n v="-1"/>
    <n v="-1"/>
    <n v="-1"/>
    <n v="-1"/>
    <n v="-1"/>
    <n v="-1.0355000000000001"/>
    <n v="0.50080000000000002"/>
    <n v="-0.1988"/>
    <n v="-5.5199999999999999E-2"/>
    <n v="1.2923"/>
    <n v="180000"/>
    <x v="1"/>
    <x v="0"/>
    <n v="565"/>
  </r>
  <r>
    <n v="549816"/>
    <x v="0"/>
    <d v="1991-08-04T00:00:00"/>
    <n v="85"/>
    <s v="ssc"/>
    <n v="2009"/>
    <n v="84.17"/>
    <s v="state board of technical education and training"/>
    <n v="4032"/>
    <x v="1"/>
    <x v="0"/>
    <x v="6"/>
    <n v="69.98"/>
    <n v="4032"/>
    <n v="0"/>
    <x v="7"/>
    <x v="3"/>
    <n v="495"/>
    <n v="615"/>
    <n v="494"/>
    <n v="0.91077016424602197"/>
    <n v="465"/>
    <n v="433"/>
    <n v="-1"/>
    <n v="-1"/>
    <n v="-1"/>
    <n v="-1"/>
    <n v="-1"/>
    <n v="0.55910000000000004"/>
    <n v="-0.28710000000000002"/>
    <n v="0.47110000000000002"/>
    <n v="-1.7556"/>
    <n v="-0.66920000000000002"/>
    <n v="330000"/>
    <x v="0"/>
    <x v="0"/>
    <n v="534.66666666666663"/>
  </r>
  <r>
    <n v="1262846"/>
    <x v="0"/>
    <d v="1992-04-29T00:00:00"/>
    <n v="93.44"/>
    <s v="state board"/>
    <n v="2010"/>
    <n v="86"/>
    <s v="state board"/>
    <n v="1140"/>
    <x v="1"/>
    <x v="0"/>
    <x v="6"/>
    <n v="79.95"/>
    <n v="1140"/>
    <n v="1"/>
    <x v="9"/>
    <x v="1"/>
    <n v="745"/>
    <n v="545"/>
    <n v="500"/>
    <n v="0.88162006953017702"/>
    <n v="415"/>
    <n v="420"/>
    <n v="-1"/>
    <n v="-1"/>
    <n v="-1"/>
    <n v="-1"/>
    <n v="-1"/>
    <n v="0.84630000000000005"/>
    <n v="-0.1206"/>
    <n v="0.77849999999999997"/>
    <n v="-0.86819999999999997"/>
    <n v="9.7299999999999998E-2"/>
    <n v="325000"/>
    <x v="0"/>
    <x v="0"/>
    <n v="596.66666666666663"/>
  </r>
  <r>
    <n v="984667"/>
    <x v="1"/>
    <d v="1993-11-16T00:00:00"/>
    <n v="74.5"/>
    <s v="cbse"/>
    <n v="2010"/>
    <n v="62"/>
    <s v="cbse"/>
    <n v="387"/>
    <x v="1"/>
    <x v="0"/>
    <x v="4"/>
    <n v="63.82"/>
    <n v="387"/>
    <n v="0"/>
    <x v="1"/>
    <x v="5"/>
    <n v="615"/>
    <n v="470"/>
    <n v="560"/>
    <n v="0.45901584049293698"/>
    <n v="-1"/>
    <n v="-1"/>
    <n v="-1"/>
    <n v="376"/>
    <n v="-1"/>
    <n v="-1"/>
    <n v="-1"/>
    <n v="0.27179999999999999"/>
    <n v="0.71189999999999998"/>
    <n v="-0.4511"/>
    <n v="0.65300000000000002"/>
    <n v="0.48049999999999998"/>
    <n v="60000"/>
    <x v="1"/>
    <x v="0"/>
    <n v="548.33333333333337"/>
  </r>
  <r>
    <n v="113081"/>
    <x v="1"/>
    <d v="1989-02-14T00:00:00"/>
    <n v="74"/>
    <s v="secondary education board of rajasthan"/>
    <n v="2006"/>
    <n v="72"/>
    <s v="secnior secondary education board of rajasthan"/>
    <n v="2093"/>
    <x v="1"/>
    <x v="1"/>
    <x v="5"/>
    <n v="72.7"/>
    <n v="2093"/>
    <n v="0"/>
    <x v="1"/>
    <x v="0"/>
    <n v="415"/>
    <n v="485"/>
    <n v="545"/>
    <n v="0.563267823666597"/>
    <n v="425"/>
    <n v="-1"/>
    <n v="-1"/>
    <n v="-1"/>
    <n v="-1"/>
    <n v="-1"/>
    <n v="-1"/>
    <n v="-0.4173"/>
    <n v="0.50080000000000002"/>
    <n v="1.1073999999999999"/>
    <n v="-5.5199999999999999E-2"/>
    <n v="-0.44550000000000001"/>
    <n v="445000"/>
    <x v="0"/>
    <x v="0"/>
    <n v="481.66666666666669"/>
  </r>
  <r>
    <n v="556005"/>
    <x v="1"/>
    <d v="1991-11-01T00:00:00"/>
    <n v="92"/>
    <s v="karnataka"/>
    <n v="2009"/>
    <n v="72"/>
    <s v="karnataka sslc"/>
    <n v="10209"/>
    <x v="1"/>
    <x v="0"/>
    <x v="7"/>
    <n v="66"/>
    <n v="10209"/>
    <n v="1"/>
    <x v="9"/>
    <x v="0"/>
    <n v="500"/>
    <n v="440"/>
    <n v="500"/>
    <n v="0.81941652983588797"/>
    <n v="505"/>
    <n v="-1"/>
    <n v="-1"/>
    <n v="-1"/>
    <n v="-1"/>
    <n v="-1"/>
    <n v="-1"/>
    <n v="-2.4569999999999999"/>
    <n v="-0.95309999999999995"/>
    <n v="-0.75849999999999995"/>
    <n v="0.90659999999999996"/>
    <n v="9.7299999999999998E-2"/>
    <n v="300000"/>
    <x v="0"/>
    <x v="0"/>
    <n v="480"/>
  </r>
  <r>
    <n v="897769"/>
    <x v="1"/>
    <d v="1992-10-27T00:00:00"/>
    <n v="82.56"/>
    <s v="state board"/>
    <n v="2010"/>
    <n v="81.66"/>
    <s v="state board"/>
    <n v="1866"/>
    <x v="1"/>
    <x v="0"/>
    <x v="35"/>
    <n v="73.56"/>
    <n v="1866"/>
    <n v="1"/>
    <x v="9"/>
    <x v="1"/>
    <n v="520"/>
    <n v="525"/>
    <n v="455"/>
    <n v="0.65576694261721102"/>
    <n v="-1"/>
    <n v="356"/>
    <n v="-1"/>
    <n v="-1"/>
    <n v="-1"/>
    <n v="366"/>
    <n v="-1"/>
    <n v="-0.44629999999999997"/>
    <n v="-0.62009999999999998"/>
    <n v="0.16370000000000001"/>
    <n v="1.0333000000000001"/>
    <n v="1.0553999999999999"/>
    <n v="400000"/>
    <x v="0"/>
    <x v="0"/>
    <n v="500"/>
  </r>
  <r>
    <n v="806067"/>
    <x v="1"/>
    <d v="1990-04-02T00:00:00"/>
    <n v="58"/>
    <s v="state board"/>
    <n v="2007"/>
    <n v="63"/>
    <s v="state board"/>
    <n v="11759"/>
    <x v="1"/>
    <x v="2"/>
    <x v="8"/>
    <n v="55"/>
    <n v="11759"/>
    <n v="0"/>
    <x v="14"/>
    <x v="1"/>
    <n v="265"/>
    <n v="340"/>
    <n v="265"/>
    <n v="0.16563309151247599"/>
    <n v="305"/>
    <n v="-1"/>
    <n v="-1"/>
    <n v="-1"/>
    <n v="-1"/>
    <n v="-1"/>
    <n v="-1"/>
    <n v="-0.44629999999999997"/>
    <n v="-0.95309999999999995"/>
    <n v="0.01"/>
    <n v="1.2868999999999999"/>
    <n v="-1.0524"/>
    <n v="125000"/>
    <x v="1"/>
    <x v="0"/>
    <n v="290"/>
  </r>
  <r>
    <n v="897369"/>
    <x v="1"/>
    <d v="1992-10-22T00:00:00"/>
    <n v="76"/>
    <s v="state board"/>
    <n v="2010"/>
    <n v="69"/>
    <s v="state board"/>
    <n v="2045"/>
    <x v="1"/>
    <x v="0"/>
    <x v="1"/>
    <n v="67.099999999999994"/>
    <n v="2045"/>
    <n v="1"/>
    <x v="9"/>
    <x v="1"/>
    <n v="485"/>
    <n v="415"/>
    <n v="455"/>
    <n v="4.0999310361411898E-2"/>
    <n v="555"/>
    <n v="-1"/>
    <n v="223"/>
    <n v="-1"/>
    <n v="-1"/>
    <n v="-1"/>
    <n v="-1"/>
    <n v="-0.73350000000000004"/>
    <n v="-0.1206"/>
    <n v="0.31740000000000002"/>
    <n v="0.77980000000000005"/>
    <n v="-0.28589999999999999"/>
    <n v="400000"/>
    <x v="0"/>
    <x v="0"/>
    <n v="451.66666666666669"/>
  </r>
  <r>
    <n v="841260"/>
    <x v="1"/>
    <d v="1990-07-16T00:00:00"/>
    <n v="77.400000000000006"/>
    <s v="state board"/>
    <n v="2007"/>
    <n v="88.1"/>
    <s v="state board"/>
    <n v="8970"/>
    <x v="1"/>
    <x v="0"/>
    <x v="1"/>
    <n v="65.61"/>
    <n v="8970"/>
    <n v="1"/>
    <x v="6"/>
    <x v="2"/>
    <n v="580"/>
    <n v="595"/>
    <n v="720"/>
    <n v="-1"/>
    <n v="-1"/>
    <n v="-1"/>
    <n v="-1"/>
    <n v="-1"/>
    <n v="-1"/>
    <n v="-1"/>
    <n v="-1"/>
    <n v="-0.26319999999999999"/>
    <n v="1.5081"/>
    <n v="0.21129999999999999"/>
    <n v="-1.3254999999999999"/>
    <n v="-8.4400000000000003E-2"/>
    <n v="330000"/>
    <x v="0"/>
    <x v="0"/>
    <n v="631.66666666666663"/>
  </r>
  <r>
    <n v="708034"/>
    <x v="1"/>
    <d v="1990-12-20T00:00:00"/>
    <n v="65"/>
    <s v="cbse"/>
    <n v="2008"/>
    <n v="70.400000000000006"/>
    <s v="cbse"/>
    <n v="10266"/>
    <x v="1"/>
    <x v="0"/>
    <x v="15"/>
    <n v="58.13"/>
    <n v="10266"/>
    <n v="1"/>
    <x v="9"/>
    <x v="0"/>
    <n v="615"/>
    <n v="620"/>
    <n v="545"/>
    <n v="9.5753763004268605E-2"/>
    <n v="315"/>
    <n v="-1"/>
    <n v="-1"/>
    <n v="-1"/>
    <n v="-1"/>
    <n v="-1"/>
    <n v="-1"/>
    <n v="-0.87719999999999998"/>
    <n v="-0.1206"/>
    <n v="0.16370000000000001"/>
    <n v="1.2868999999999999"/>
    <n v="1.2470000000000001"/>
    <n v="260000"/>
    <x v="1"/>
    <x v="0"/>
    <n v="593.33333333333337"/>
  </r>
  <r>
    <n v="918908"/>
    <x v="0"/>
    <d v="1995-01-10T00:00:00"/>
    <n v="60"/>
    <s v="state board"/>
    <n v="2010"/>
    <n v="73"/>
    <s v="state board"/>
    <n v="6408"/>
    <x v="1"/>
    <x v="0"/>
    <x v="6"/>
    <n v="75.16"/>
    <n v="6408"/>
    <n v="0"/>
    <x v="1"/>
    <x v="1"/>
    <n v="450"/>
    <n v="555"/>
    <n v="500"/>
    <n v="-1"/>
    <n v="-1"/>
    <n v="-1"/>
    <n v="-1"/>
    <n v="-1"/>
    <n v="-1"/>
    <n v="-1"/>
    <n v="-1"/>
    <n v="1.2771999999999999"/>
    <n v="-1.1195999999999999"/>
    <n v="0.01"/>
    <n v="0.90659999999999996"/>
    <n v="0.48049999999999998"/>
    <n v="240000"/>
    <x v="1"/>
    <x v="0"/>
    <n v="501.66666666666669"/>
  </r>
  <r>
    <n v="1088577"/>
    <x v="1"/>
    <d v="1993-06-05T00:00:00"/>
    <n v="69"/>
    <s v="state board"/>
    <n v="2010"/>
    <n v="83.6"/>
    <s v="state board"/>
    <n v="1843"/>
    <x v="1"/>
    <x v="0"/>
    <x v="1"/>
    <n v="66.23"/>
    <n v="1843"/>
    <n v="1"/>
    <x v="6"/>
    <x v="1"/>
    <n v="405"/>
    <n v="495"/>
    <n v="535"/>
    <n v="0.14478988948246199"/>
    <n v="455"/>
    <n v="-1"/>
    <n v="284"/>
    <n v="-1"/>
    <n v="-1"/>
    <n v="-1"/>
    <n v="-1"/>
    <n v="1.2771999999999999"/>
    <n v="0.37890000000000001"/>
    <n v="-0.6048"/>
    <n v="0.1459"/>
    <n v="-0.47760000000000002"/>
    <n v="145000"/>
    <x v="1"/>
    <x v="0"/>
    <n v="478.33333333333331"/>
  </r>
  <r>
    <n v="509882"/>
    <x v="0"/>
    <d v="1991-05-04T00:00:00"/>
    <n v="76.2"/>
    <s v="cbse"/>
    <n v="2008"/>
    <n v="72.599999999999994"/>
    <s v="cbse"/>
    <n v="8954"/>
    <x v="1"/>
    <x v="0"/>
    <x v="7"/>
    <n v="74.7"/>
    <n v="8954"/>
    <n v="0"/>
    <x v="12"/>
    <x v="3"/>
    <n v="510"/>
    <n v="665"/>
    <n v="455"/>
    <n v="0.84312372666574198"/>
    <n v="515"/>
    <n v="-1"/>
    <n v="-1"/>
    <n v="-1"/>
    <n v="-1"/>
    <n v="-1"/>
    <n v="-1"/>
    <n v="-0.1082"/>
    <n v="0.26679999999999998"/>
    <n v="-0.27139999999999997"/>
    <n v="0.29730000000000001"/>
    <n v="-0.9194"/>
    <n v="450000"/>
    <x v="0"/>
    <x v="0"/>
    <n v="543.33333333333337"/>
  </r>
  <r>
    <n v="489860"/>
    <x v="1"/>
    <d v="1991-08-17T00:00:00"/>
    <n v="71"/>
    <s v="matriculation"/>
    <n v="2008"/>
    <n v="73"/>
    <s v="matriculation"/>
    <n v="7160"/>
    <x v="1"/>
    <x v="0"/>
    <x v="5"/>
    <n v="69.2"/>
    <n v="7160"/>
    <n v="0"/>
    <x v="3"/>
    <x v="0"/>
    <n v="360"/>
    <n v="435"/>
    <n v="120"/>
    <n v="0.35653648772447499"/>
    <n v="375"/>
    <n v="300"/>
    <n v="346"/>
    <n v="-1"/>
    <n v="-1"/>
    <n v="-1"/>
    <n v="-1"/>
    <n v="0.39410000000000001"/>
    <n v="-0.1232"/>
    <n v="-0.63429999999999997"/>
    <n v="1.0610999999999999"/>
    <n v="-0.1295"/>
    <n v="120000"/>
    <x v="1"/>
    <x v="0"/>
    <n v="305"/>
  </r>
  <r>
    <n v="1066112"/>
    <x v="0"/>
    <d v="1991-09-03T00:00:00"/>
    <n v="82.2"/>
    <s v="cbse"/>
    <n v="2010"/>
    <n v="68.8"/>
    <s v="cbse"/>
    <n v="14004"/>
    <x v="1"/>
    <x v="0"/>
    <x v="6"/>
    <n v="74"/>
    <n v="14004"/>
    <n v="0"/>
    <x v="17"/>
    <x v="1"/>
    <n v="580"/>
    <n v="545"/>
    <n v="390"/>
    <n v="0.207392169717661"/>
    <n v="375"/>
    <n v="260"/>
    <n v="-1"/>
    <n v="-1"/>
    <n v="-1"/>
    <n v="-1"/>
    <n v="-1"/>
    <n v="-0.58989999999999998"/>
    <n v="1.0448999999999999"/>
    <n v="0.93220000000000003"/>
    <n v="-0.74150000000000005"/>
    <n v="1.4386000000000001"/>
    <n v="180000"/>
    <x v="1"/>
    <x v="0"/>
    <n v="505"/>
  </r>
  <r>
    <n v="1088451"/>
    <x v="1"/>
    <d v="1992-04-07T00:00:00"/>
    <n v="70.14"/>
    <s v="icse"/>
    <n v="2009"/>
    <n v="75.2"/>
    <s v="cbse"/>
    <n v="7814"/>
    <x v="1"/>
    <x v="0"/>
    <x v="6"/>
    <n v="80.900000000000006"/>
    <n v="7814"/>
    <n v="0"/>
    <x v="10"/>
    <x v="0"/>
    <n v="650"/>
    <n v="615"/>
    <n v="525"/>
    <n v="-1"/>
    <n v="615"/>
    <n v="-1"/>
    <n v="-1"/>
    <n v="-1"/>
    <n v="-1"/>
    <n v="-1"/>
    <n v="-1"/>
    <n v="0.41549999999999998"/>
    <n v="0.5454"/>
    <n v="-0.6048"/>
    <n v="-0.995"/>
    <n v="-0.47760000000000002"/>
    <n v="250000"/>
    <x v="1"/>
    <x v="0"/>
    <n v="596.66666666666663"/>
  </r>
  <r>
    <n v="901346"/>
    <x v="1"/>
    <d v="1992-09-14T00:00:00"/>
    <n v="92.4"/>
    <s v="cbse"/>
    <n v="2009"/>
    <n v="82.4"/>
    <s v="cbse"/>
    <n v="8811"/>
    <x v="1"/>
    <x v="0"/>
    <x v="12"/>
    <n v="71.16"/>
    <n v="8811"/>
    <n v="1"/>
    <x v="9"/>
    <x v="1"/>
    <n v="590"/>
    <n v="525"/>
    <n v="705"/>
    <n v="0.66183447584007105"/>
    <n v="315"/>
    <n v="-1"/>
    <n v="-1"/>
    <n v="-1"/>
    <n v="446"/>
    <n v="-1"/>
    <n v="-1"/>
    <n v="-1.7388999999999999"/>
    <n v="4.5900000000000003E-2"/>
    <n v="-2.1417999999999999"/>
    <n v="0.90659999999999996"/>
    <n v="-0.86080000000000001"/>
    <n v="335000"/>
    <x v="0"/>
    <x v="0"/>
    <n v="606.66666666666663"/>
  </r>
  <r>
    <n v="214964"/>
    <x v="0"/>
    <d v="1988-12-25T00:00:00"/>
    <n v="88.4"/>
    <s v="cbse"/>
    <n v="2006"/>
    <n v="79.2"/>
    <s v="cbse"/>
    <n v="332"/>
    <x v="0"/>
    <x v="0"/>
    <x v="3"/>
    <n v="69.540000000000006"/>
    <n v="332"/>
    <n v="0"/>
    <x v="4"/>
    <x v="2"/>
    <n v="525"/>
    <n v="705"/>
    <n v="524"/>
    <n v="-1"/>
    <n v="-1"/>
    <n v="-1"/>
    <n v="-1"/>
    <n v="-1"/>
    <n v="-1"/>
    <n v="-1"/>
    <n v="-1"/>
    <n v="0.97370000000000001"/>
    <n v="-0.1232"/>
    <n v="-1.0697000000000001"/>
    <n v="1.5899000000000001"/>
    <n v="0.97629999999999995"/>
    <n v="315000"/>
    <x v="0"/>
    <x v="0"/>
    <n v="584.66666666666663"/>
  </r>
  <r>
    <n v="552531"/>
    <x v="1"/>
    <d v="1991-07-28T00:00:00"/>
    <n v="87.2"/>
    <s v="cbse"/>
    <n v="2009"/>
    <n v="87"/>
    <s v="cbse"/>
    <n v="13"/>
    <x v="0"/>
    <x v="0"/>
    <x v="12"/>
    <n v="74.62"/>
    <n v="13"/>
    <n v="1"/>
    <x v="0"/>
    <x v="0"/>
    <n v="675"/>
    <n v="640"/>
    <n v="825"/>
    <n v="0.96060325199705299"/>
    <n v="495"/>
    <n v="466"/>
    <n v="-1"/>
    <n v="-1"/>
    <n v="-1"/>
    <n v="-1"/>
    <n v="-1"/>
    <n v="-1.8825000000000001"/>
    <n v="0.71189999999999998"/>
    <n v="0.16370000000000001"/>
    <n v="0.39950000000000002"/>
    <n v="-1.0524"/>
    <n v="420000"/>
    <x v="0"/>
    <x v="0"/>
    <n v="713.33333333333337"/>
  </r>
  <r>
    <n v="333406"/>
    <x v="1"/>
    <d v="1990-09-11T00:00:00"/>
    <n v="73"/>
    <s v="icse"/>
    <n v="2008"/>
    <n v="70"/>
    <s v="icse"/>
    <n v="6434"/>
    <x v="1"/>
    <x v="0"/>
    <x v="7"/>
    <n v="60"/>
    <n v="6434"/>
    <n v="0"/>
    <x v="14"/>
    <x v="3"/>
    <n v="505"/>
    <n v="505"/>
    <n v="355"/>
    <n v="0.16563309151247599"/>
    <n v="305"/>
    <n v="-1"/>
    <n v="-1"/>
    <n v="-1"/>
    <n v="-1"/>
    <n v="-1"/>
    <n v="-1"/>
    <n v="0.39410000000000001"/>
    <n v="1.2807999999999999"/>
    <n v="1.6879999999999999"/>
    <n v="-8.4570000000000006E-2"/>
    <n v="-0.28749999999999998"/>
    <n v="600000"/>
    <x v="0"/>
    <x v="0"/>
    <n v="455"/>
  </r>
  <r>
    <n v="639696"/>
    <x v="0"/>
    <d v="1991-12-12T00:00:00"/>
    <n v="81"/>
    <s v="cbse"/>
    <n v="2009"/>
    <n v="76"/>
    <s v="cbse"/>
    <n v="350"/>
    <x v="1"/>
    <x v="0"/>
    <x v="5"/>
    <n v="77.34"/>
    <n v="350"/>
    <n v="0"/>
    <x v="1"/>
    <x v="0"/>
    <n v="440"/>
    <n v="535"/>
    <n v="485"/>
    <n v="0.282788144938598"/>
    <n v="-1"/>
    <n v="-1"/>
    <n v="-1"/>
    <n v="-1"/>
    <n v="-1"/>
    <n v="-1"/>
    <n v="-1"/>
    <n v="-0.30270000000000002"/>
    <n v="-0.1206"/>
    <n v="0.16370000000000001"/>
    <n v="0.1459"/>
    <n v="0.28889999999999999"/>
    <n v="275000"/>
    <x v="1"/>
    <x v="0"/>
    <n v="486.66666666666669"/>
  </r>
  <r>
    <n v="262077"/>
    <x v="1"/>
    <d v="1987-05-30T00:00:00"/>
    <n v="75.83"/>
    <s v="icse board , new delhi"/>
    <n v="2007"/>
    <n v="62"/>
    <s v="isc board , new delhi"/>
    <n v="2692"/>
    <x v="1"/>
    <x v="0"/>
    <x v="7"/>
    <n v="71"/>
    <n v="2692"/>
    <n v="0"/>
    <x v="10"/>
    <x v="2"/>
    <n v="425"/>
    <n v="355"/>
    <n v="425"/>
    <n v="0.60005718233834104"/>
    <n v="435"/>
    <n v="-1"/>
    <n v="-1"/>
    <n v="-1"/>
    <n v="-1"/>
    <n v="-1"/>
    <n v="-1"/>
    <n v="-0.26279999999999998"/>
    <n v="0.3448"/>
    <n v="9.1399999999999995E-2"/>
    <n v="-0.52529999999999999"/>
    <n v="0.18640000000000001"/>
    <n v="80000"/>
    <x v="1"/>
    <x v="0"/>
    <n v="401.66666666666669"/>
  </r>
  <r>
    <n v="63123"/>
    <x v="1"/>
    <d v="1989-02-04T00:00:00"/>
    <n v="81"/>
    <s v="cbse"/>
    <n v="2007"/>
    <n v="86"/>
    <s v="cbse"/>
    <n v="255"/>
    <x v="1"/>
    <x v="0"/>
    <x v="6"/>
    <n v="73"/>
    <n v="255"/>
    <n v="0"/>
    <x v="1"/>
    <x v="2"/>
    <n v="415"/>
    <n v="375"/>
    <n v="565"/>
    <n v="0.124502074009537"/>
    <n v="445"/>
    <n v="233"/>
    <n v="-1"/>
    <n v="-1"/>
    <n v="-1"/>
    <n v="-1"/>
    <n v="-1"/>
    <n v="-0.4173"/>
    <n v="-1.0592999999999999"/>
    <n v="-0.1988"/>
    <n v="6.2300000000000001E-2"/>
    <n v="0.34439999999999998"/>
    <n v="360000"/>
    <x v="0"/>
    <x v="0"/>
    <n v="451.66666666666669"/>
  </r>
  <r>
    <n v="416769"/>
    <x v="1"/>
    <d v="1990-04-15T00:00:00"/>
    <n v="83.66"/>
    <s v="cbse"/>
    <n v="2007"/>
    <n v="80"/>
    <s v="cbse"/>
    <n v="7765"/>
    <x v="1"/>
    <x v="0"/>
    <x v="6"/>
    <n v="75.22"/>
    <n v="7765"/>
    <n v="0"/>
    <x v="1"/>
    <x v="3"/>
    <n v="495"/>
    <n v="655"/>
    <n v="605"/>
    <n v="0.69447932770846299"/>
    <n v="255"/>
    <n v="366"/>
    <n v="-1"/>
    <n v="-1"/>
    <n v="-1"/>
    <n v="-1"/>
    <n v="-1"/>
    <n v="1.5644"/>
    <n v="1.5444"/>
    <n v="1.2396"/>
    <n v="-1.3753"/>
    <n v="9.7299999999999998E-2"/>
    <n v="325000"/>
    <x v="0"/>
    <x v="0"/>
    <n v="585"/>
  </r>
  <r>
    <n v="1073190"/>
    <x v="0"/>
    <d v="1989-08-30T00:00:00"/>
    <n v="71"/>
    <s v="cbse"/>
    <n v="2009"/>
    <n v="68"/>
    <s v="icse"/>
    <n v="7869"/>
    <x v="1"/>
    <x v="0"/>
    <x v="1"/>
    <n v="70.86"/>
    <n v="7869"/>
    <n v="0"/>
    <x v="1"/>
    <x v="0"/>
    <n v="430"/>
    <n v="510"/>
    <n v="405"/>
    <n v="0.35653648772447499"/>
    <n v="465"/>
    <n v="-1"/>
    <n v="346"/>
    <n v="-1"/>
    <n v="-1"/>
    <n v="-1"/>
    <n v="-1"/>
    <n v="1.5644"/>
    <n v="1.0448999999999999"/>
    <n v="0.31740000000000002"/>
    <n v="-1.8824000000000001"/>
    <n v="1.0553999999999999"/>
    <n v="215000"/>
    <x v="1"/>
    <x v="0"/>
    <n v="448.33333333333331"/>
  </r>
  <r>
    <n v="297430"/>
    <x v="1"/>
    <d v="1987-12-31T00:00:00"/>
    <n v="86.2"/>
    <s v="cbse"/>
    <n v="2006"/>
    <n v="60.2"/>
    <s v="cbse"/>
    <n v="3918"/>
    <x v="1"/>
    <x v="0"/>
    <x v="13"/>
    <n v="65.2"/>
    <n v="3918"/>
    <n v="1"/>
    <x v="9"/>
    <x v="2"/>
    <n v="545"/>
    <n v="505"/>
    <n v="695"/>
    <n v="0.88412251159373501"/>
    <n v="535"/>
    <n v="-1"/>
    <n v="-1"/>
    <n v="-1"/>
    <n v="-1"/>
    <n v="-1"/>
    <n v="-1"/>
    <n v="1.4374"/>
    <n v="-0.27929999999999999"/>
    <n v="-0.63429999999999997"/>
    <n v="-2.0529000000000002"/>
    <n v="-0.60350000000000004"/>
    <n v="445000"/>
    <x v="0"/>
    <x v="0"/>
    <n v="581.66666666666663"/>
  </r>
  <r>
    <n v="1133460"/>
    <x v="0"/>
    <d v="1993-09-16T00:00:00"/>
    <n v="71.599999999999994"/>
    <s v="cbse"/>
    <n v="2011"/>
    <n v="64.400000000000006"/>
    <s v="cbse"/>
    <n v="57"/>
    <x v="1"/>
    <x v="0"/>
    <x v="5"/>
    <n v="71.02"/>
    <n v="57"/>
    <n v="0"/>
    <x v="8"/>
    <x v="5"/>
    <n v="475"/>
    <n v="520"/>
    <n v="485"/>
    <n v="0.48674700843819302"/>
    <n v="405"/>
    <n v="-1"/>
    <n v="376"/>
    <n v="-1"/>
    <n v="-1"/>
    <n v="-1"/>
    <n v="-1"/>
    <n v="-1.4517"/>
    <n v="0.37890000000000001"/>
    <n v="-0.4511"/>
    <n v="1.9207000000000001"/>
    <n v="9.7299999999999998E-2"/>
    <n v="95000"/>
    <x v="1"/>
    <x v="0"/>
    <n v="493.33333333333331"/>
  </r>
  <r>
    <n v="302687"/>
    <x v="1"/>
    <d v="1989-07-28T00:00:00"/>
    <n v="79.86"/>
    <s v="sss pune"/>
    <n v="2007"/>
    <n v="78.16"/>
    <s v="hsc pune"/>
    <n v="1950"/>
    <x v="1"/>
    <x v="0"/>
    <x v="2"/>
    <n v="58.26"/>
    <n v="1950"/>
    <n v="0"/>
    <x v="2"/>
    <x v="2"/>
    <n v="455"/>
    <n v="445"/>
    <n v="455"/>
    <n v="0.22948175491175499"/>
    <n v="-1"/>
    <n v="266"/>
    <n v="-1"/>
    <n v="-1"/>
    <n v="-1"/>
    <n v="260"/>
    <n v="-1"/>
    <n v="-2.1175000000000002"/>
    <n v="-1.6833"/>
    <n v="1.1073999999999999"/>
    <n v="1.0024"/>
    <n v="-0.28749999999999998"/>
    <n v="445000"/>
    <x v="0"/>
    <x v="0"/>
    <n v="451.66666666666669"/>
  </r>
  <r>
    <n v="226015"/>
    <x v="1"/>
    <d v="1990-09-17T00:00:00"/>
    <n v="87.3"/>
    <n v="0"/>
    <n v="2008"/>
    <n v="82"/>
    <n v="0"/>
    <n v="8099"/>
    <x v="1"/>
    <x v="0"/>
    <x v="7"/>
    <n v="72"/>
    <n v="8099"/>
    <n v="0"/>
    <x v="9"/>
    <x v="3"/>
    <n v="405"/>
    <n v="545"/>
    <n v="505"/>
    <n v="0.73579570922465598"/>
    <n v="475"/>
    <n v="-1"/>
    <n v="-1"/>
    <n v="-1"/>
    <n v="-1"/>
    <n v="-1"/>
    <n v="-1"/>
    <n v="-0.4173"/>
    <n v="-2.1513"/>
    <n v="0.2366"/>
    <n v="-0.29020000000000001"/>
    <n v="-1.2354000000000001"/>
    <n v="430000"/>
    <x v="0"/>
    <x v="0"/>
    <n v="485"/>
  </r>
  <r>
    <n v="345597"/>
    <x v="1"/>
    <d v="1990-08-17T00:00:00"/>
    <n v="77.7"/>
    <s v="cbse"/>
    <n v="2008"/>
    <n v="64.099999999999994"/>
    <s v="cbse"/>
    <n v="4889"/>
    <x v="1"/>
    <x v="0"/>
    <x v="7"/>
    <n v="76.2"/>
    <n v="4889"/>
    <n v="1"/>
    <x v="3"/>
    <x v="3"/>
    <n v="475"/>
    <n v="385"/>
    <n v="405"/>
    <n v="0.37755141942454101"/>
    <n v="375"/>
    <n v="-1"/>
    <n v="-1"/>
    <n v="-1"/>
    <n v="-1"/>
    <n v="-1"/>
    <n v="-1"/>
    <n v="-2.5811000000000002"/>
    <n v="-1.0592999999999999"/>
    <n v="-5.3699999999999998E-2"/>
    <n v="1.1198299999999899"/>
    <n v="-0.28749999999999998"/>
    <n v="105000"/>
    <x v="1"/>
    <x v="0"/>
    <n v="421.66666666666669"/>
  </r>
  <r>
    <n v="1203348"/>
    <x v="1"/>
    <d v="1991-03-25T00:00:00"/>
    <n v="81.25"/>
    <s v="state board"/>
    <n v="2009"/>
    <n v="75.849999999999994"/>
    <s v="state board"/>
    <n v="577"/>
    <x v="1"/>
    <x v="0"/>
    <x v="1"/>
    <n v="81"/>
    <n v="577"/>
    <n v="1"/>
    <x v="5"/>
    <x v="0"/>
    <n v="545"/>
    <n v="530"/>
    <n v="630"/>
    <n v="0.62264291584993803"/>
    <n v="755"/>
    <n v="-1"/>
    <n v="407"/>
    <n v="-1"/>
    <n v="-1"/>
    <n v="-1"/>
    <n v="-1"/>
    <n v="0.55910000000000004"/>
    <n v="0.5454"/>
    <n v="0.47110000000000002"/>
    <n v="-0.61470000000000002"/>
    <n v="1.2470000000000001"/>
    <n v="340000"/>
    <x v="0"/>
    <x v="0"/>
    <n v="568.33333333333337"/>
  </r>
  <r>
    <n v="822575"/>
    <x v="1"/>
    <d v="1993-03-16T00:00:00"/>
    <n v="67"/>
    <s v="cbse"/>
    <n v="2010"/>
    <n v="76"/>
    <s v="state board"/>
    <n v="272"/>
    <x v="1"/>
    <x v="0"/>
    <x v="4"/>
    <n v="72.63"/>
    <n v="272"/>
    <n v="0"/>
    <x v="4"/>
    <x v="1"/>
    <n v="500"/>
    <n v="440"/>
    <n v="445"/>
    <n v="0.82958459979306698"/>
    <n v="345"/>
    <n v="-1"/>
    <n v="-1"/>
    <n v="469"/>
    <n v="-1"/>
    <n v="-1"/>
    <n v="-1"/>
    <n v="-2.0261999999999998"/>
    <n v="4.5900000000000003E-2"/>
    <n v="0.31740000000000002"/>
    <n v="0.1459"/>
    <n v="0.28889999999999999"/>
    <n v="210000"/>
    <x v="1"/>
    <x v="0"/>
    <n v="461.66666666666669"/>
  </r>
  <r>
    <n v="113467"/>
    <x v="0"/>
    <d v="1984-12-18T00:00:00"/>
    <n v="64"/>
    <n v="0"/>
    <n v="2006"/>
    <n v="68"/>
    <n v="0"/>
    <n v="712"/>
    <x v="1"/>
    <x v="0"/>
    <x v="6"/>
    <n v="61"/>
    <n v="712"/>
    <n v="0"/>
    <x v="9"/>
    <x v="4"/>
    <n v="465"/>
    <n v="545"/>
    <n v="645"/>
    <n v="0.53838689298509601"/>
    <n v="445"/>
    <n v="333"/>
    <n v="-1"/>
    <n v="-1"/>
    <n v="-1"/>
    <n v="-1"/>
    <n v="-1"/>
    <n v="1.1283000000000001"/>
    <n v="3.2800000000000003E-2"/>
    <n v="0.2366"/>
    <n v="-1.8179000000000001"/>
    <n v="-1.2354000000000001"/>
    <n v="200000"/>
    <x v="1"/>
    <x v="0"/>
    <n v="551.66666666666663"/>
  </r>
  <r>
    <n v="618785"/>
    <x v="1"/>
    <d v="1991-07-01T00:00:00"/>
    <n v="80"/>
    <s v="cbse"/>
    <n v="2008"/>
    <n v="77"/>
    <s v="cbse"/>
    <n v="11759"/>
    <x v="1"/>
    <x v="0"/>
    <x v="6"/>
    <n v="75"/>
    <n v="11759"/>
    <n v="0"/>
    <x v="14"/>
    <x v="0"/>
    <n v="545"/>
    <n v="555"/>
    <n v="765"/>
    <n v="0.82466640067133201"/>
    <n v="-1"/>
    <n v="400"/>
    <n v="-1"/>
    <n v="-1"/>
    <n v="-1"/>
    <n v="206"/>
    <n v="-1"/>
    <n v="-2.8879000000000001"/>
    <n v="-4.2831000000000001"/>
    <n v="-3.2176"/>
    <n v="-1.1217999999999999"/>
    <n v="-5.4595000000000002"/>
    <n v="335000"/>
    <x v="0"/>
    <x v="0"/>
    <n v="621.66666666666663"/>
  </r>
  <r>
    <n v="1259889"/>
    <x v="1"/>
    <d v="1992-10-15T00:00:00"/>
    <n v="87.31"/>
    <s v="state board"/>
    <n v="2011"/>
    <n v="86.31"/>
    <n v="0"/>
    <n v="242"/>
    <x v="1"/>
    <x v="0"/>
    <x v="4"/>
    <n v="72.099999999999994"/>
    <n v="242"/>
    <n v="0"/>
    <x v="2"/>
    <x v="1"/>
    <n v="640"/>
    <n v="625"/>
    <n v="390"/>
    <n v="0.40995219935966498"/>
    <n v="325"/>
    <n v="-1"/>
    <n v="-1"/>
    <n v="-1"/>
    <n v="-1"/>
    <n v="-1"/>
    <n v="-1"/>
    <n v="-1.54E-2"/>
    <n v="0.21240000000000001"/>
    <n v="-0.14369999999999999"/>
    <n v="0.5262"/>
    <n v="-0.28589999999999999"/>
    <n v="325000"/>
    <x v="0"/>
    <x v="0"/>
    <n v="551.66666666666663"/>
  </r>
  <r>
    <n v="407197"/>
    <x v="1"/>
    <d v="1987-12-21T00:00:00"/>
    <n v="75.709999999999994"/>
    <s v="bseb,patna"/>
    <n v="2004"/>
    <n v="53.44"/>
    <s v="biec,patna"/>
    <n v="1383"/>
    <x v="1"/>
    <x v="2"/>
    <x v="8"/>
    <n v="79.599999999999994"/>
    <n v="1383"/>
    <n v="0"/>
    <x v="9"/>
    <x v="3"/>
    <n v="305"/>
    <n v="555"/>
    <n v="645"/>
    <n v="0.90148957137103303"/>
    <n v="545"/>
    <n v="-1"/>
    <n v="-1"/>
    <n v="-1"/>
    <n v="-1"/>
    <n v="-1"/>
    <n v="-1"/>
    <n v="0.39410000000000001"/>
    <n v="0.1888"/>
    <n v="-5.3699999999999998E-2"/>
    <n v="0.17979999999999999"/>
    <n v="2.8400000000000002E-2"/>
    <n v="310000"/>
    <x v="0"/>
    <x v="0"/>
    <n v="501.66666666666669"/>
  </r>
  <r>
    <n v="982400"/>
    <x v="1"/>
    <d v="1992-07-06T00:00:00"/>
    <n v="75"/>
    <s v="cbse"/>
    <n v="2009"/>
    <n v="64"/>
    <s v="cbse"/>
    <n v="184"/>
    <x v="1"/>
    <x v="0"/>
    <x v="1"/>
    <n v="67"/>
    <n v="184"/>
    <n v="0"/>
    <x v="1"/>
    <x v="1"/>
    <n v="510"/>
    <n v="480"/>
    <n v="485"/>
    <n v="-1"/>
    <n v="-1"/>
    <n v="-1"/>
    <n v="-1"/>
    <n v="-1"/>
    <n v="-1"/>
    <n v="-1"/>
    <n v="-1"/>
    <n v="-0.159"/>
    <n v="0.87839999999999996"/>
    <n v="1.2396"/>
    <n v="0.2727"/>
    <n v="-0.66920000000000002"/>
    <n v="240000"/>
    <x v="1"/>
    <x v="0"/>
    <n v="491.66666666666669"/>
  </r>
  <r>
    <n v="514279"/>
    <x v="0"/>
    <d v="1990-08-27T00:00:00"/>
    <n v="80"/>
    <s v="state board"/>
    <n v="2008"/>
    <n v="71.17"/>
    <s v="state board"/>
    <n v="231"/>
    <x v="1"/>
    <x v="0"/>
    <x v="5"/>
    <n v="61"/>
    <n v="231"/>
    <n v="0"/>
    <x v="2"/>
    <x v="0"/>
    <n v="465"/>
    <n v="440"/>
    <n v="310"/>
    <n v="0.413838255788123"/>
    <n v="385"/>
    <n v="-1"/>
    <n v="-1"/>
    <n v="-1"/>
    <n v="-1"/>
    <n v="-1"/>
    <n v="-1"/>
    <n v="0.51"/>
    <n v="1.2807999999999999"/>
    <n v="-0.92449999999999999"/>
    <n v="-0.96589999999999998"/>
    <n v="-0.28749999999999998"/>
    <n v="180000"/>
    <x v="1"/>
    <x v="0"/>
    <n v="405"/>
  </r>
  <r>
    <n v="632746"/>
    <x v="1"/>
    <d v="1990-03-15T00:00:00"/>
    <n v="65.66"/>
    <s v="icse"/>
    <n v="2008"/>
    <n v="71.66"/>
    <s v="icse"/>
    <n v="9737"/>
    <x v="1"/>
    <x v="0"/>
    <x v="6"/>
    <n v="65"/>
    <n v="9737"/>
    <n v="0"/>
    <x v="1"/>
    <x v="0"/>
    <n v="570"/>
    <n v="510"/>
    <n v="470"/>
    <n v="0.69447932770846299"/>
    <n v="-1"/>
    <n v="366"/>
    <n v="-1"/>
    <n v="-1"/>
    <n v="-1"/>
    <n v="393"/>
    <n v="-1"/>
    <n v="1.1335999999999999"/>
    <n v="1.7109000000000001"/>
    <n v="0.31740000000000002"/>
    <n v="-2.2627000000000002"/>
    <n v="1.4386000000000001"/>
    <n v="180000"/>
    <x v="1"/>
    <x v="0"/>
    <n v="516.66666666666663"/>
  </r>
  <r>
    <n v="322718"/>
    <x v="1"/>
    <d v="1990-01-26T00:00:00"/>
    <n v="72"/>
    <s v="bihar school examination board"/>
    <n v="2006"/>
    <n v="64"/>
    <s v="bihar intermediate education council"/>
    <n v="3427"/>
    <x v="1"/>
    <x v="0"/>
    <x v="7"/>
    <n v="78"/>
    <n v="3427"/>
    <n v="0"/>
    <x v="10"/>
    <x v="3"/>
    <n v="405"/>
    <n v="485"/>
    <n v="495"/>
    <n v="0.16563309151247599"/>
    <n v="305"/>
    <n v="-1"/>
    <n v="-1"/>
    <n v="-1"/>
    <n v="-1"/>
    <n v="-1"/>
    <n v="-1"/>
    <n v="-1.6537999999999999"/>
    <n v="-1.8392999999999999"/>
    <n v="-0.92449999999999999"/>
    <n v="1.3549"/>
    <n v="-0.52449999999999997"/>
    <n v="110000"/>
    <x v="1"/>
    <x v="0"/>
    <n v="461.66666666666669"/>
  </r>
  <r>
    <n v="347449"/>
    <x v="1"/>
    <d v="1988-06-02T00:00:00"/>
    <n v="58"/>
    <s v="up board"/>
    <n v="2004"/>
    <n v="67"/>
    <s v="up board"/>
    <n v="348"/>
    <x v="1"/>
    <x v="2"/>
    <x v="8"/>
    <n v="65"/>
    <n v="348"/>
    <n v="0"/>
    <x v="1"/>
    <x v="3"/>
    <n v="415"/>
    <n v="405"/>
    <n v="365"/>
    <n v="0.563267823666597"/>
    <n v="425"/>
    <n v="466"/>
    <n v="-1"/>
    <n v="-1"/>
    <n v="-1"/>
    <n v="-1"/>
    <n v="-1"/>
    <n v="0.2009"/>
    <n v="-1.2543"/>
    <n v="-0.38030000000000003"/>
    <n v="1.4723999999999999"/>
    <n v="-0.76149999999999995"/>
    <n v="95000"/>
    <x v="1"/>
    <x v="0"/>
    <n v="395"/>
  </r>
  <r>
    <n v="611076"/>
    <x v="1"/>
    <d v="1987-09-07T00:00:00"/>
    <n v="61"/>
    <s v="cbse"/>
    <n v="2006"/>
    <n v="61"/>
    <s v="cbse"/>
    <n v="8160"/>
    <x v="1"/>
    <x v="0"/>
    <x v="5"/>
    <n v="72"/>
    <n v="8160"/>
    <n v="0"/>
    <x v="8"/>
    <x v="2"/>
    <n v="360"/>
    <n v="460"/>
    <n v="355"/>
    <n v="0.45087658448345103"/>
    <n v="395"/>
    <n v="-1"/>
    <n v="-1"/>
    <n v="-1"/>
    <n v="-1"/>
    <n v="-1"/>
    <n v="-1"/>
    <n v="-0.73350000000000004"/>
    <n v="-0.62009999999999998"/>
    <n v="-1.0659000000000001"/>
    <n v="1.0333000000000001"/>
    <n v="-1.8189"/>
    <n v="325000"/>
    <x v="0"/>
    <x v="0"/>
    <n v="391.66666666666669"/>
  </r>
  <r>
    <n v="1123186"/>
    <x v="1"/>
    <d v="1988-06-30T00:00:00"/>
    <n v="55.6"/>
    <s v="state board"/>
    <n v="2005"/>
    <n v="50.8"/>
    <s v="state board"/>
    <n v="12992"/>
    <x v="1"/>
    <x v="2"/>
    <x v="8"/>
    <n v="80.03"/>
    <n v="12992"/>
    <n v="1"/>
    <x v="5"/>
    <x v="1"/>
    <n v="440"/>
    <n v="425"/>
    <n v="370"/>
    <n v="0.23780283983757"/>
    <n v="415"/>
    <n v="-1"/>
    <n v="315"/>
    <n v="-1"/>
    <n v="-1"/>
    <n v="-1"/>
    <n v="-1"/>
    <n v="-1.54E-2"/>
    <n v="0.87839999999999996"/>
    <n v="1.2396"/>
    <n v="1.2868999999999999"/>
    <n v="0.86370000000000002"/>
    <n v="120000"/>
    <x v="1"/>
    <x v="0"/>
    <n v="411.66666666666669"/>
  </r>
  <r>
    <n v="1120742"/>
    <x v="1"/>
    <d v="1992-08-31T00:00:00"/>
    <n v="72.5"/>
    <s v="state board"/>
    <n v="2008"/>
    <n v="63.2"/>
    <s v="state board"/>
    <n v="6624"/>
    <x v="1"/>
    <x v="0"/>
    <x v="1"/>
    <n v="61.18"/>
    <n v="6624"/>
    <n v="0"/>
    <x v="1"/>
    <x v="0"/>
    <n v="465"/>
    <n v="410"/>
    <n v="330"/>
    <n v="0.35653648772447499"/>
    <n v="445"/>
    <n v="-1"/>
    <n v="346"/>
    <n v="-1"/>
    <n v="-1"/>
    <n v="-1"/>
    <n v="-1"/>
    <n v="0.12820000000000001"/>
    <n v="0.21240000000000001"/>
    <n v="1.0859000000000001"/>
    <n v="-0.4879"/>
    <n v="0.28889999999999999"/>
    <n v="505000"/>
    <x v="0"/>
    <x v="0"/>
    <n v="401.66666666666669"/>
  </r>
  <r>
    <n v="616056"/>
    <x v="1"/>
    <d v="1992-08-03T00:00:00"/>
    <n v="91"/>
    <s v="cbse"/>
    <n v="2010"/>
    <n v="75"/>
    <s v="cbse"/>
    <n v="272"/>
    <x v="1"/>
    <x v="0"/>
    <x v="4"/>
    <n v="67.77"/>
    <n v="272"/>
    <n v="0"/>
    <x v="4"/>
    <x v="1"/>
    <n v="475"/>
    <n v="545"/>
    <n v="590"/>
    <n v="0.45901584049293698"/>
    <n v="-1"/>
    <n v="-1"/>
    <n v="-1"/>
    <n v="376"/>
    <n v="-1"/>
    <n v="-1"/>
    <n v="-1"/>
    <n v="0.70269999999999999"/>
    <n v="1.0448999999999999"/>
    <n v="0.62480000000000002"/>
    <n v="-1.2485999999999999"/>
    <n v="-0.47760000000000002"/>
    <n v="180000"/>
    <x v="1"/>
    <x v="0"/>
    <n v="536.66666666666663"/>
  </r>
  <r>
    <n v="1171244"/>
    <x v="1"/>
    <d v="1990-03-16T00:00:00"/>
    <n v="73"/>
    <s v="cbse"/>
    <n v="2009"/>
    <n v="68.16"/>
    <s v="cbse"/>
    <n v="137"/>
    <x v="1"/>
    <x v="0"/>
    <x v="5"/>
    <n v="66.260000000000005"/>
    <n v="137"/>
    <n v="0"/>
    <x v="1"/>
    <x v="0"/>
    <n v="510"/>
    <n v="495"/>
    <n v="560"/>
    <n v="0.99123062526287098"/>
    <n v="575"/>
    <n v="-1"/>
    <n v="592"/>
    <n v="-1"/>
    <n v="-1"/>
    <n v="-1"/>
    <n v="-1"/>
    <n v="-0.30270000000000002"/>
    <n v="4.5900000000000003E-2"/>
    <n v="-0.91220000000000001"/>
    <n v="-2.0091999999999999"/>
    <n v="-0.47760000000000002"/>
    <n v="100000"/>
    <x v="1"/>
    <x v="0"/>
    <n v="521.66666666666663"/>
  </r>
  <r>
    <n v="279824"/>
    <x v="1"/>
    <d v="1989-09-08T00:00:00"/>
    <n v="76"/>
    <s v="up board"/>
    <n v="2006"/>
    <n v="74.2"/>
    <s v="up board"/>
    <n v="51"/>
    <x v="1"/>
    <x v="0"/>
    <x v="4"/>
    <n v="76.2"/>
    <n v="51"/>
    <n v="0"/>
    <x v="1"/>
    <x v="2"/>
    <n v="445"/>
    <n v="475"/>
    <n v="675"/>
    <n v="0.94513485596035496"/>
    <n v="-1"/>
    <n v="-1"/>
    <n v="-1"/>
    <n v="526"/>
    <n v="-1"/>
    <n v="-1"/>
    <n v="-1"/>
    <n v="0.97370000000000001"/>
    <n v="0.3448"/>
    <n v="0.2366"/>
    <n v="-0.64280000000000004"/>
    <n v="-0.76149999999999995"/>
    <n v="1000000"/>
    <x v="2"/>
    <x v="0"/>
    <n v="531.66666666666663"/>
  </r>
  <r>
    <n v="896880"/>
    <x v="0"/>
    <d v="1992-10-08T00:00:00"/>
    <n v="89"/>
    <s v="cbse"/>
    <n v="2010"/>
    <n v="82"/>
    <s v="cbse"/>
    <n v="8351"/>
    <x v="0"/>
    <x v="0"/>
    <x v="40"/>
    <n v="72"/>
    <n v="8351"/>
    <n v="0"/>
    <x v="9"/>
    <x v="1"/>
    <n v="660"/>
    <n v="620"/>
    <n v="765"/>
    <n v="0.84224832225783597"/>
    <n v="565"/>
    <n v="-1"/>
    <n v="469"/>
    <n v="-1"/>
    <n v="-1"/>
    <n v="-1"/>
    <n v="-1"/>
    <n v="0.70269999999999999"/>
    <n v="1.2114"/>
    <n v="0.31740000000000002"/>
    <n v="-1.5021"/>
    <n v="-9.4299999999999995E-2"/>
    <n v="450000"/>
    <x v="0"/>
    <x v="0"/>
    <n v="681.66666666666663"/>
  </r>
  <r>
    <n v="682141"/>
    <x v="1"/>
    <d v="1988-07-14T00:00:00"/>
    <n v="54.8"/>
    <s v="state board"/>
    <n v="2007"/>
    <n v="61.6"/>
    <s v="state board"/>
    <n v="44"/>
    <x v="1"/>
    <x v="2"/>
    <x v="8"/>
    <n v="73.3"/>
    <n v="44"/>
    <n v="0"/>
    <x v="1"/>
    <x v="0"/>
    <n v="415"/>
    <n v="645"/>
    <n v="735"/>
    <n v="0.96823749589054298"/>
    <n v="605"/>
    <n v="-1"/>
    <n v="-1"/>
    <n v="-1"/>
    <n v="-1"/>
    <n v="-1"/>
    <n v="-1"/>
    <n v="0.12820000000000001"/>
    <n v="-0.1206"/>
    <n v="-1.3733"/>
    <n v="-1.1217999999999999"/>
    <n v="-0.47760000000000002"/>
    <n v="145000"/>
    <x v="1"/>
    <x v="0"/>
    <n v="598.33333333333337"/>
  </r>
  <r>
    <n v="552431"/>
    <x v="1"/>
    <d v="1991-02-12T00:00:00"/>
    <n v="73"/>
    <s v="gseb"/>
    <n v="2008"/>
    <n v="47.2"/>
    <s v="gshseb"/>
    <n v="121"/>
    <x v="0"/>
    <x v="3"/>
    <x v="41"/>
    <n v="81.2"/>
    <n v="121"/>
    <n v="0"/>
    <x v="15"/>
    <x v="0"/>
    <n v="545"/>
    <n v="610"/>
    <n v="560"/>
    <n v="-1"/>
    <n v="505"/>
    <n v="-1"/>
    <n v="-1"/>
    <n v="-1"/>
    <n v="-1"/>
    <n v="-1"/>
    <n v="-1"/>
    <n v="-0.30270000000000002"/>
    <n v="-2.6181000000000001"/>
    <n v="-1.9881"/>
    <n v="-1.1217999999999999"/>
    <n v="-1.4356"/>
    <n v="460000"/>
    <x v="0"/>
    <x v="0"/>
    <n v="571.66666666666663"/>
  </r>
  <r>
    <n v="760965"/>
    <x v="0"/>
    <d v="1990-09-20T00:00:00"/>
    <n v="70"/>
    <s v="cbse"/>
    <n v="2008"/>
    <n v="61"/>
    <s v="cbse"/>
    <n v="1083"/>
    <x v="1"/>
    <x v="0"/>
    <x v="1"/>
    <n v="70"/>
    <n v="1083"/>
    <n v="0"/>
    <x v="9"/>
    <x v="3"/>
    <n v="405"/>
    <n v="410"/>
    <n v="325"/>
    <n v="2.2313285986740601E-2"/>
    <n v="195"/>
    <n v="-1"/>
    <n v="-1"/>
    <n v="313"/>
    <n v="-1"/>
    <n v="-1"/>
    <n v="-1"/>
    <n v="1.5644"/>
    <n v="0.71189999999999998"/>
    <n v="0.77849999999999997"/>
    <n v="0.39950000000000002"/>
    <n v="0.28889999999999999"/>
    <n v="250000"/>
    <x v="1"/>
    <x v="0"/>
    <n v="380"/>
  </r>
  <r>
    <n v="509245"/>
    <x v="1"/>
    <d v="1990-10-03T00:00:00"/>
    <n v="74.33"/>
    <s v="rajasthan board of secondary education"/>
    <n v="2008"/>
    <n v="82.2"/>
    <s v="central board of secondary education"/>
    <n v="4948"/>
    <x v="1"/>
    <x v="0"/>
    <x v="6"/>
    <n v="77.75"/>
    <n v="4948"/>
    <n v="1"/>
    <x v="12"/>
    <x v="3"/>
    <n v="380"/>
    <n v="520"/>
    <n v="545"/>
    <n v="0.96060325199705299"/>
    <n v="-1"/>
    <n v="466"/>
    <n v="-1"/>
    <n v="-1"/>
    <n v="-1"/>
    <n v="-1"/>
    <n v="-1"/>
    <n v="0.7419"/>
    <n v="0.65680000000000005"/>
    <n v="-0.48909999999999998"/>
    <n v="0.26790000000000003"/>
    <n v="-0.76149999999999995"/>
    <n v="200000"/>
    <x v="1"/>
    <x v="0"/>
    <n v="481.66666666666669"/>
  </r>
  <r>
    <n v="301629"/>
    <x v="0"/>
    <d v="1988-09-24T00:00:00"/>
    <n v="78.53"/>
    <s v="maharashtra board"/>
    <n v="2006"/>
    <n v="74.14"/>
    <s v="maharashtra board"/>
    <n v="9084"/>
    <x v="1"/>
    <x v="0"/>
    <x v="7"/>
    <n v="63.23"/>
    <n v="9084"/>
    <n v="0"/>
    <x v="2"/>
    <x v="2"/>
    <n v="625"/>
    <n v="635"/>
    <n v="475"/>
    <n v="0.73579570922465598"/>
    <n v="475"/>
    <n v="-1"/>
    <n v="-1"/>
    <n v="-1"/>
    <n v="-1"/>
    <n v="-1"/>
    <n v="-1"/>
    <n v="-0.57189999999999996"/>
    <n v="1.1248"/>
    <n v="0.67200000000000004"/>
    <n v="0.17979999999999999"/>
    <n v="1.2923"/>
    <n v="370000"/>
    <x v="0"/>
    <x v="0"/>
    <n v="578.33333333333337"/>
  </r>
  <r>
    <n v="917487"/>
    <x v="0"/>
    <d v="1991-02-11T00:00:00"/>
    <n v="66.8"/>
    <s v="cbse"/>
    <n v="2008"/>
    <n v="64.33"/>
    <s v="cbse"/>
    <n v="66"/>
    <x v="1"/>
    <x v="2"/>
    <x v="8"/>
    <n v="75.650000000000006"/>
    <n v="66"/>
    <n v="0"/>
    <x v="1"/>
    <x v="1"/>
    <n v="450"/>
    <n v="580"/>
    <n v="385"/>
    <n v="0.74475835400893897"/>
    <n v="375"/>
    <n v="-1"/>
    <n v="438"/>
    <n v="-1"/>
    <n v="-1"/>
    <n v="-1"/>
    <n v="-1"/>
    <n v="-0.30270000000000002"/>
    <n v="1.3778999999999999"/>
    <n v="1.0859000000000001"/>
    <n v="-0.36120000000000002"/>
    <n v="1.0553999999999999"/>
    <n v="200000"/>
    <x v="1"/>
    <x v="0"/>
    <n v="471.66666666666669"/>
  </r>
  <r>
    <n v="462964"/>
    <x v="0"/>
    <d v="1992-02-09T00:00:00"/>
    <n v="84.8"/>
    <s v="cbse"/>
    <n v="2009"/>
    <n v="81.2"/>
    <s v="cbse"/>
    <n v="7627"/>
    <x v="1"/>
    <x v="0"/>
    <x v="6"/>
    <n v="73.8"/>
    <n v="7627"/>
    <n v="0"/>
    <x v="1"/>
    <x v="0"/>
    <n v="425"/>
    <n v="565"/>
    <n v="565"/>
    <n v="0.37605958665154499"/>
    <n v="-1"/>
    <n v="300"/>
    <n v="-1"/>
    <n v="-1"/>
    <n v="-1"/>
    <n v="-1"/>
    <n v="-1"/>
    <n v="-0.1082"/>
    <n v="-0.55230000000000001"/>
    <n v="-1.3599000000000001"/>
    <n v="-0.76029999999999998"/>
    <n v="-0.44550000000000001"/>
    <n v="325000"/>
    <x v="0"/>
    <x v="0"/>
    <n v="518.33333333333337"/>
  </r>
  <r>
    <n v="133282"/>
    <x v="1"/>
    <d v="1987-10-15T00:00:00"/>
    <n v="70"/>
    <s v="cbse"/>
    <n v="2006"/>
    <n v="60"/>
    <s v="cbse"/>
    <n v="4948"/>
    <x v="1"/>
    <x v="0"/>
    <x v="5"/>
    <n v="65"/>
    <n v="4948"/>
    <n v="1"/>
    <x v="12"/>
    <x v="4"/>
    <n v="495"/>
    <n v="515"/>
    <n v="495"/>
    <n v="0.45087658448345103"/>
    <n v="395"/>
    <n v="-1"/>
    <n v="-1"/>
    <n v="-1"/>
    <n v="-1"/>
    <n v="-1"/>
    <n v="-1"/>
    <n v="-0.4173"/>
    <n v="0.1888"/>
    <n v="1.6879999999999999"/>
    <n v="-5.5199999999999999E-2"/>
    <n v="0.81830000000000003"/>
    <n v="160000"/>
    <x v="1"/>
    <x v="0"/>
    <n v="501.66666666666669"/>
  </r>
  <r>
    <n v="197796"/>
    <x v="1"/>
    <d v="1986-08-05T00:00:00"/>
    <n v="84"/>
    <s v="cbse"/>
    <n v="2004"/>
    <n v="67"/>
    <s v="cbse"/>
    <n v="9019"/>
    <x v="1"/>
    <x v="0"/>
    <x v="4"/>
    <n v="65.05"/>
    <n v="9019"/>
    <n v="0"/>
    <x v="8"/>
    <x v="2"/>
    <n v="515"/>
    <n v="575"/>
    <n v="595"/>
    <n v="0.84084096876371806"/>
    <n v="-1"/>
    <n v="-1"/>
    <n v="-1"/>
    <n v="473"/>
    <n v="-1"/>
    <n v="-1"/>
    <n v="-1"/>
    <n v="-1.4992000000000001"/>
    <n v="0.50080000000000002"/>
    <n v="-0.92449999999999999"/>
    <n v="-0.64280000000000004"/>
    <n v="-0.60350000000000004"/>
    <n v="150000"/>
    <x v="1"/>
    <x v="0"/>
    <n v="561.66666666666663"/>
  </r>
  <r>
    <n v="1297805"/>
    <x v="1"/>
    <d v="1989-03-01T00:00:00"/>
    <n v="69"/>
    <s v="cbse"/>
    <n v="2007"/>
    <n v="66.599999999999994"/>
    <s v="cbse"/>
    <n v="8711"/>
    <x v="1"/>
    <x v="0"/>
    <x v="6"/>
    <n v="67"/>
    <n v="8711"/>
    <n v="0"/>
    <x v="1"/>
    <x v="3"/>
    <n v="455"/>
    <n v="495"/>
    <n v="544"/>
    <n v="-1"/>
    <n v="455"/>
    <n v="-1"/>
    <n v="376"/>
    <n v="-1"/>
    <n v="-1"/>
    <n v="-1"/>
    <n v="-1"/>
    <n v="0.55910000000000004"/>
    <n v="-0.28710000000000002"/>
    <n v="0.16370000000000001"/>
    <n v="0.1459"/>
    <n v="0.28889999999999999"/>
    <n v="210000"/>
    <x v="1"/>
    <x v="0"/>
    <n v="498"/>
  </r>
  <r>
    <n v="407711"/>
    <x v="1"/>
    <d v="1990-05-02T00:00:00"/>
    <n v="74"/>
    <n v="0"/>
    <n v="2007"/>
    <n v="66"/>
    <n v="0"/>
    <n v="3801"/>
    <x v="1"/>
    <x v="0"/>
    <x v="7"/>
    <n v="80.069999999999993"/>
    <n v="3801"/>
    <n v="0"/>
    <x v="9"/>
    <x v="3"/>
    <n v="595"/>
    <n v="515"/>
    <n v="495"/>
    <n v="0.73579570922465598"/>
    <n v="475"/>
    <n v="-1"/>
    <n v="-1"/>
    <n v="-1"/>
    <n v="-1"/>
    <n v="-1"/>
    <n v="-1"/>
    <n v="1.4374"/>
    <n v="0.96879999999999999"/>
    <n v="-0.70679999999999998"/>
    <n v="6.2300000000000001E-2"/>
    <n v="0.18640000000000001"/>
    <n v="450000"/>
    <x v="0"/>
    <x v="0"/>
    <n v="535"/>
  </r>
  <r>
    <n v="920335"/>
    <x v="1"/>
    <d v="1990-07-02T00:00:00"/>
    <n v="64"/>
    <s v="state board"/>
    <n v="2009"/>
    <n v="60.01"/>
    <s v="state board"/>
    <n v="55"/>
    <x v="1"/>
    <x v="0"/>
    <x v="6"/>
    <n v="60"/>
    <n v="55"/>
    <n v="0"/>
    <x v="1"/>
    <x v="7"/>
    <n v="500"/>
    <n v="425"/>
    <n v="250"/>
    <n v="5.3160305282683701E-2"/>
    <n v="-1"/>
    <n v="196"/>
    <n v="-1"/>
    <n v="-1"/>
    <n v="420"/>
    <n v="-1"/>
    <n v="-1"/>
    <n v="1.5644"/>
    <n v="0.87839999999999996"/>
    <n v="1.7007000000000001"/>
    <n v="-0.4879"/>
    <n v="1.2470000000000001"/>
    <n v="145000"/>
    <x v="1"/>
    <x v="0"/>
    <n v="391.66666666666669"/>
  </r>
  <r>
    <n v="1015209"/>
    <x v="0"/>
    <d v="1992-09-13T00:00:00"/>
    <n v="92"/>
    <s v="cbse"/>
    <n v="2010"/>
    <n v="81"/>
    <s v="cbse"/>
    <n v="37"/>
    <x v="1"/>
    <x v="0"/>
    <x v="0"/>
    <n v="74.88"/>
    <n v="37"/>
    <n v="1"/>
    <x v="0"/>
    <x v="1"/>
    <n v="640"/>
    <n v="510"/>
    <n v="475"/>
    <n v="0.44619824967789701"/>
    <n v="395"/>
    <n v="-1"/>
    <n v="-1"/>
    <n v="-1"/>
    <n v="-1"/>
    <n v="-1"/>
    <n v="-1"/>
    <n v="0.41549999999999998"/>
    <n v="0.87839999999999996"/>
    <n v="0.77849999999999997"/>
    <n v="-0.4879"/>
    <n v="-0.47760000000000002"/>
    <n v="300000"/>
    <x v="0"/>
    <x v="0"/>
    <n v="541.66666666666663"/>
  </r>
  <r>
    <n v="962526"/>
    <x v="1"/>
    <d v="1991-11-05T00:00:00"/>
    <n v="81.5"/>
    <s v="icse"/>
    <n v="2009"/>
    <n v="83.16"/>
    <s v="icse"/>
    <n v="436"/>
    <x v="0"/>
    <x v="0"/>
    <x v="10"/>
    <n v="71.44"/>
    <n v="436"/>
    <n v="0"/>
    <x v="14"/>
    <x v="1"/>
    <n v="605"/>
    <n v="585"/>
    <n v="580"/>
    <n v="0.66183447584007105"/>
    <n v="-1"/>
    <n v="-1"/>
    <n v="-1"/>
    <n v="-1"/>
    <n v="446"/>
    <n v="-1"/>
    <n v="-1"/>
    <n v="-1.5952999999999999"/>
    <n v="-0.1206"/>
    <n v="-0.2974"/>
    <n v="-0.995"/>
    <n v="-0.86080000000000001"/>
    <n v="700000"/>
    <x v="2"/>
    <x v="0"/>
    <n v="590"/>
  </r>
  <r>
    <n v="1020520"/>
    <x v="0"/>
    <d v="1989-07-23T00:00:00"/>
    <n v="76"/>
    <s v="cbse"/>
    <n v="2007"/>
    <n v="58"/>
    <s v="cbse"/>
    <n v="903"/>
    <x v="1"/>
    <x v="2"/>
    <x v="8"/>
    <n v="74"/>
    <n v="903"/>
    <n v="0"/>
    <x v="1"/>
    <x v="0"/>
    <n v="405"/>
    <n v="510"/>
    <n v="330"/>
    <n v="0.35653648772447499"/>
    <n v="435"/>
    <n v="-1"/>
    <n v="346"/>
    <n v="-1"/>
    <n v="-1"/>
    <n v="-1"/>
    <n v="-1"/>
    <n v="0.99"/>
    <n v="0.5454"/>
    <n v="0.16370000000000001"/>
    <n v="-1.1217999999999999"/>
    <n v="9.7299999999999998E-2"/>
    <n v="230000"/>
    <x v="1"/>
    <x v="0"/>
    <n v="415"/>
  </r>
  <r>
    <n v="248343"/>
    <x v="1"/>
    <d v="1989-08-01T00:00:00"/>
    <n v="71"/>
    <s v="ssc"/>
    <n v="2007"/>
    <n v="83"/>
    <s v="ipe"/>
    <n v="2162"/>
    <x v="1"/>
    <x v="0"/>
    <x v="6"/>
    <n v="58"/>
    <n v="2162"/>
    <n v="1"/>
    <x v="6"/>
    <x v="2"/>
    <n v="505"/>
    <n v="455"/>
    <n v="475"/>
    <n v="0.22948175491175499"/>
    <n v="-1"/>
    <n v="266"/>
    <n v="-1"/>
    <n v="-1"/>
    <n v="-1"/>
    <n v="393"/>
    <n v="-1"/>
    <n v="-1.3025"/>
    <n v="-0.1232"/>
    <n v="-9.3299999999999994E-2"/>
    <n v="-0.5958"/>
    <n v="-1.6661999999999999"/>
    <n v="280000"/>
    <x v="1"/>
    <x v="0"/>
    <n v="478.33333333333331"/>
  </r>
  <r>
    <n v="959820"/>
    <x v="0"/>
    <d v="1991-03-19T00:00:00"/>
    <n v="89.6"/>
    <s v="cbse"/>
    <n v="2008"/>
    <n v="69.599999999999994"/>
    <s v="cbse"/>
    <n v="7255"/>
    <x v="1"/>
    <x v="0"/>
    <x v="1"/>
    <n v="69"/>
    <n v="7255"/>
    <n v="0"/>
    <x v="8"/>
    <x v="1"/>
    <n v="465"/>
    <n v="580"/>
    <n v="440"/>
    <n v="0.48674700843819302"/>
    <n v="445"/>
    <n v="-1"/>
    <n v="376"/>
    <n v="-1"/>
    <n v="-1"/>
    <n v="-1"/>
    <n v="-1"/>
    <n v="-1.4517"/>
    <n v="-0.62009999999999998"/>
    <n v="-0.4511"/>
    <n v="0.65300000000000002"/>
    <n v="-1.0524"/>
    <n v="180000"/>
    <x v="1"/>
    <x v="0"/>
    <n v="495"/>
  </r>
  <r>
    <n v="108902"/>
    <x v="1"/>
    <d v="1987-01-21T00:00:00"/>
    <n v="50.66"/>
    <s v="maharashtra nasik board"/>
    <n v="2004"/>
    <n v="55.33"/>
    <s v="maharashtra nasik board"/>
    <n v="331"/>
    <x v="1"/>
    <x v="2"/>
    <x v="8"/>
    <n v="57.92"/>
    <n v="331"/>
    <n v="1"/>
    <x v="2"/>
    <x v="2"/>
    <n v="445"/>
    <n v="325"/>
    <n v="195"/>
    <n v="0.48834797678271402"/>
    <n v="405"/>
    <n v="-1"/>
    <n v="-1"/>
    <n v="-1"/>
    <n v="-1"/>
    <n v="-1"/>
    <n v="-1"/>
    <n v="1.2827999999999999"/>
    <n v="-1.3713"/>
    <n v="0.81710000000000005"/>
    <n v="0.88480000000000003"/>
    <n v="0.50239999999999996"/>
    <n v="85000"/>
    <x v="1"/>
    <x v="0"/>
    <n v="321.66666666666669"/>
  </r>
  <r>
    <n v="820537"/>
    <x v="1"/>
    <d v="1993-09-04T00:00:00"/>
    <n v="72.33"/>
    <s v="up board"/>
    <n v="2009"/>
    <n v="67"/>
    <s v="up board"/>
    <n v="4450"/>
    <x v="1"/>
    <x v="0"/>
    <x v="1"/>
    <n v="70.84"/>
    <n v="4450"/>
    <n v="0"/>
    <x v="1"/>
    <x v="0"/>
    <n v="535"/>
    <n v="470"/>
    <n v="620"/>
    <n v="0.95389977507992596"/>
    <n v="495"/>
    <n v="-1"/>
    <n v="530"/>
    <n v="-1"/>
    <n v="-1"/>
    <n v="-1"/>
    <n v="-1"/>
    <n v="-0.87719999999999998"/>
    <n v="-1.8855"/>
    <n v="-3.1899999999999998E-2"/>
    <n v="2.4278"/>
    <n v="-0.87819999999999998"/>
    <n v="700000"/>
    <x v="2"/>
    <x v="0"/>
    <n v="541.66666666666663"/>
  </r>
  <r>
    <n v="341806"/>
    <x v="1"/>
    <d v="1990-08-06T00:00:00"/>
    <n v="64"/>
    <s v="ua"/>
    <n v="2007"/>
    <n v="61"/>
    <s v="ua"/>
    <n v="2563"/>
    <x v="1"/>
    <x v="0"/>
    <x v="5"/>
    <n v="75"/>
    <n v="2563"/>
    <n v="0"/>
    <x v="14"/>
    <x v="3"/>
    <n v="495"/>
    <n v="475"/>
    <n v="575"/>
    <n v="0.45087658448345103"/>
    <n v="395"/>
    <n v="-1"/>
    <n v="-1"/>
    <n v="-1"/>
    <n v="-1"/>
    <n v="-1"/>
    <n v="-1"/>
    <n v="-0.1855"/>
    <n v="0.65680000000000005"/>
    <n v="0.81710000000000005"/>
    <n v="0.44423000000000001"/>
    <n v="-1.5512999999999999"/>
    <n v="140000"/>
    <x v="1"/>
    <x v="0"/>
    <n v="515"/>
  </r>
  <r>
    <n v="113676"/>
    <x v="1"/>
    <d v="1987-01-20T00:00:00"/>
    <n v="82"/>
    <s v="kseeb"/>
    <n v="2006"/>
    <n v="63"/>
    <s v="karnatak pu board"/>
    <n v="712"/>
    <x v="1"/>
    <x v="0"/>
    <x v="7"/>
    <n v="69.11"/>
    <n v="712"/>
    <n v="0"/>
    <x v="9"/>
    <x v="4"/>
    <n v="475"/>
    <n v="485"/>
    <n v="464"/>
    <n v="0.48834797678271402"/>
    <n v="405"/>
    <n v="-1"/>
    <n v="-1"/>
    <n v="-1"/>
    <n v="-1"/>
    <n v="-1"/>
    <n v="-1"/>
    <n v="4.6399999999999997E-2"/>
    <n v="-0.27929999999999999"/>
    <n v="-1.0697000000000001"/>
    <n v="0.29730000000000001"/>
    <n v="-1.0773999999999999"/>
    <n v="550000"/>
    <x v="0"/>
    <x v="0"/>
    <n v="474.66666666666669"/>
  </r>
  <r>
    <n v="633797"/>
    <x v="0"/>
    <d v="1991-09-20T00:00:00"/>
    <n v="89"/>
    <s v="cbse"/>
    <n v="2009"/>
    <n v="88.8"/>
    <s v="cbse"/>
    <n v="1982"/>
    <x v="1"/>
    <x v="0"/>
    <x v="7"/>
    <n v="79.22"/>
    <n v="1982"/>
    <n v="0"/>
    <x v="1"/>
    <x v="0"/>
    <n v="475"/>
    <n v="610"/>
    <n v="695"/>
    <n v="0.91686996110361896"/>
    <n v="555"/>
    <n v="-1"/>
    <n v="-1"/>
    <n v="-1"/>
    <n v="-1"/>
    <n v="-1"/>
    <n v="-1"/>
    <n v="0.41549999999999998"/>
    <n v="1.2114"/>
    <n v="0.01"/>
    <n v="-1.1217999999999999"/>
    <n v="0.28889999999999999"/>
    <n v="365000"/>
    <x v="0"/>
    <x v="0"/>
    <n v="593.33333333333337"/>
  </r>
  <r>
    <n v="602875"/>
    <x v="0"/>
    <d v="1989-01-03T00:00:00"/>
    <n v="88.3"/>
    <s v="state board"/>
    <n v="2006"/>
    <n v="87"/>
    <s v="state board"/>
    <n v="820"/>
    <x v="1"/>
    <x v="2"/>
    <x v="8"/>
    <n v="70.44"/>
    <n v="820"/>
    <n v="1"/>
    <x v="6"/>
    <x v="3"/>
    <n v="370"/>
    <n v="535"/>
    <n v="500"/>
    <n v="0.63597875645679403"/>
    <n v="445"/>
    <n v="-1"/>
    <n v="-1"/>
    <n v="-1"/>
    <n v="-1"/>
    <n v="-1"/>
    <n v="-1"/>
    <n v="0.55910000000000004"/>
    <n v="-0.28710000000000002"/>
    <n v="0.01"/>
    <n v="-0.36120000000000002"/>
    <n v="0.28889999999999999"/>
    <n v="300000"/>
    <x v="0"/>
    <x v="0"/>
    <n v="468.33333333333331"/>
  </r>
  <r>
    <n v="1077212"/>
    <x v="1"/>
    <d v="1991-07-03T00:00:00"/>
    <n v="61.6"/>
    <s v="cbse"/>
    <n v="2007"/>
    <n v="61.2"/>
    <s v="cbse"/>
    <n v="1155"/>
    <x v="1"/>
    <x v="0"/>
    <x v="1"/>
    <n v="67.08"/>
    <n v="1155"/>
    <n v="0"/>
    <x v="1"/>
    <x v="3"/>
    <n v="405"/>
    <n v="460"/>
    <n v="450"/>
    <n v="0.84224832225783597"/>
    <n v="365"/>
    <n v="-1"/>
    <n v="469"/>
    <n v="-1"/>
    <n v="-1"/>
    <n v="-1"/>
    <n v="-1"/>
    <n v="1.2771999999999999"/>
    <n v="-0.28710000000000002"/>
    <n v="2.008"/>
    <n v="0.1459"/>
    <n v="0.86370000000000002"/>
    <n v="170000"/>
    <x v="1"/>
    <x v="0"/>
    <n v="438.33333333333331"/>
  </r>
  <r>
    <n v="229854"/>
    <x v="0"/>
    <d v="1990-01-16T00:00:00"/>
    <n v="82.5"/>
    <s v="rbse"/>
    <n v="2006"/>
    <n v="85.23"/>
    <s v="rbse"/>
    <n v="5812"/>
    <x v="1"/>
    <x v="0"/>
    <x v="7"/>
    <n v="77.8"/>
    <n v="5812"/>
    <n v="1"/>
    <x v="12"/>
    <x v="2"/>
    <n v="555"/>
    <n v="595"/>
    <n v="675"/>
    <n v="0.96090308716316397"/>
    <n v="595"/>
    <n v="-1"/>
    <n v="-1"/>
    <n v="-1"/>
    <n v="-1"/>
    <n v="-1"/>
    <n v="-1"/>
    <n v="-1.3447"/>
    <n v="-0.74729999999999996"/>
    <n v="-0.77939999999999998"/>
    <n v="1.1198999999999999"/>
    <n v="-0.28749999999999998"/>
    <n v="435000"/>
    <x v="0"/>
    <x v="0"/>
    <n v="608.33333333333337"/>
  </r>
  <r>
    <n v="341146"/>
    <x v="0"/>
    <d v="1991-02-14T00:00:00"/>
    <n v="69.73"/>
    <s v="state board"/>
    <n v="2008"/>
    <n v="75.5"/>
    <s v="state broad"/>
    <n v="8743"/>
    <x v="1"/>
    <x v="0"/>
    <x v="36"/>
    <n v="65"/>
    <n v="8743"/>
    <n v="0"/>
    <x v="2"/>
    <x v="3"/>
    <n v="395"/>
    <n v="425"/>
    <n v="554"/>
    <n v="0.66033498773701405"/>
    <n v="-1"/>
    <n v="-1"/>
    <n v="-1"/>
    <n v="435"/>
    <n v="-1"/>
    <n v="-1"/>
    <n v="-1"/>
    <n v="-1.54E-2"/>
    <n v="4.5900000000000003E-2"/>
    <n v="-1.2196"/>
    <n v="-1.1217999999999999"/>
    <n v="0.28889999999999999"/>
    <n v="350000"/>
    <x v="0"/>
    <x v="0"/>
    <n v="458"/>
  </r>
  <r>
    <n v="1091302"/>
    <x v="1"/>
    <d v="1992-09-06T00:00:00"/>
    <n v="76.64"/>
    <s v="state board"/>
    <n v="2010"/>
    <n v="61.16"/>
    <s v="state board"/>
    <n v="3547"/>
    <x v="1"/>
    <x v="0"/>
    <x v="1"/>
    <n v="61.48"/>
    <n v="3547"/>
    <n v="0"/>
    <x v="9"/>
    <x v="1"/>
    <n v="535"/>
    <n v="455"/>
    <n v="355"/>
    <n v="4.0999310361411898E-2"/>
    <n v="425"/>
    <n v="-1"/>
    <n v="223"/>
    <n v="-1"/>
    <n v="-1"/>
    <n v="-1"/>
    <n v="-1"/>
    <n v="-1.54E-2"/>
    <n v="0.37890000000000001"/>
    <n v="1.2396"/>
    <n v="-0.86819999999999997"/>
    <n v="0.86370000000000002"/>
    <n v="120000"/>
    <x v="1"/>
    <x v="0"/>
    <n v="448.33333333333331"/>
  </r>
  <r>
    <n v="592393"/>
    <x v="0"/>
    <d v="1992-03-14T00:00:00"/>
    <n v="70.3"/>
    <s v="nagpur"/>
    <n v="2009"/>
    <n v="64.569999999999993"/>
    <s v="nagpur"/>
    <n v="3603"/>
    <x v="1"/>
    <x v="0"/>
    <x v="12"/>
    <n v="60"/>
    <n v="3603"/>
    <n v="0"/>
    <x v="2"/>
    <x v="0"/>
    <n v="535"/>
    <n v="390"/>
    <n v="470"/>
    <n v="0.24320865672560699"/>
    <n v="-1"/>
    <n v="233"/>
    <n v="-1"/>
    <n v="-1"/>
    <n v="340"/>
    <n v="-1"/>
    <n v="-1"/>
    <n v="1.1335999999999999"/>
    <n v="0.87839999999999996"/>
    <n v="-0.14369999999999999"/>
    <n v="2.4278"/>
    <n v="1.2470000000000001"/>
    <n v="200000"/>
    <x v="1"/>
    <x v="0"/>
    <n v="465"/>
  </r>
  <r>
    <n v="627087"/>
    <x v="1"/>
    <d v="1991-04-08T00:00:00"/>
    <n v="84"/>
    <s v="cbse"/>
    <n v="2009"/>
    <n v="78"/>
    <s v="cbse"/>
    <n v="66"/>
    <x v="1"/>
    <x v="0"/>
    <x v="6"/>
    <n v="60"/>
    <n v="66"/>
    <n v="0"/>
    <x v="1"/>
    <x v="0"/>
    <n v="730"/>
    <n v="450"/>
    <n v="530"/>
    <n v="0.37605958665154499"/>
    <n v="-1"/>
    <n v="300"/>
    <n v="-1"/>
    <n v="-1"/>
    <n v="-1"/>
    <n v="-1"/>
    <n v="-1"/>
    <n v="-1.54E-2"/>
    <n v="0.71189999999999998"/>
    <n v="1.7007000000000001"/>
    <n v="-0.995"/>
    <n v="-1.244"/>
    <n v="500000"/>
    <x v="0"/>
    <x v="0"/>
    <n v="570"/>
  </r>
  <r>
    <n v="116996"/>
    <x v="1"/>
    <d v="1987-08-12T00:00:00"/>
    <n v="71.400000000000006"/>
    <s v="state board"/>
    <n v="2007"/>
    <n v="81.75"/>
    <s v="dote (diploma - computer engg)"/>
    <n v="6996"/>
    <x v="1"/>
    <x v="0"/>
    <x v="7"/>
    <n v="70"/>
    <n v="6996"/>
    <n v="1"/>
    <x v="3"/>
    <x v="4"/>
    <n v="345"/>
    <n v="475"/>
    <n v="225"/>
    <n v="0.52592258425205496"/>
    <n v="415"/>
    <n v="-1"/>
    <n v="-1"/>
    <n v="-1"/>
    <n v="-1"/>
    <n v="-1"/>
    <n v="-1"/>
    <n v="0.81920000000000004"/>
    <n v="1.2807999999999999"/>
    <n v="1.2524999999999999"/>
    <n v="-0.17269999999999999"/>
    <n v="0.81830000000000003"/>
    <n v="125000"/>
    <x v="1"/>
    <x v="0"/>
    <n v="348.33333333333331"/>
  </r>
  <r>
    <n v="1011018"/>
    <x v="1"/>
    <d v="1992-12-01T00:00:00"/>
    <n v="57.5"/>
    <s v="state board"/>
    <n v="2009"/>
    <n v="59.2"/>
    <s v="state board"/>
    <n v="2412"/>
    <x v="1"/>
    <x v="0"/>
    <x v="1"/>
    <n v="74.28"/>
    <n v="2412"/>
    <n v="0"/>
    <x v="1"/>
    <x v="1"/>
    <n v="370"/>
    <n v="460"/>
    <n v="500"/>
    <n v="0.14478988948246199"/>
    <n v="505"/>
    <n v="-1"/>
    <n v="284"/>
    <n v="-1"/>
    <n v="-1"/>
    <n v="-1"/>
    <n v="-1"/>
    <n v="0.99"/>
    <n v="1.0448999999999999"/>
    <n v="0.62480000000000002"/>
    <n v="0.2727"/>
    <n v="0.67210000000000003"/>
    <n v="315000"/>
    <x v="0"/>
    <x v="0"/>
    <n v="443.33333333333331"/>
  </r>
  <r>
    <n v="871997"/>
    <x v="1"/>
    <d v="1992-12-11T00:00:00"/>
    <n v="86.4"/>
    <s v="cbse"/>
    <n v="2010"/>
    <n v="82.8"/>
    <s v="cbse"/>
    <n v="347"/>
    <x v="1"/>
    <x v="0"/>
    <x v="10"/>
    <n v="70"/>
    <n v="347"/>
    <n v="0"/>
    <x v="1"/>
    <x v="1"/>
    <n v="590"/>
    <n v="500"/>
    <n v="530"/>
    <n v="0.64938971484669095"/>
    <n v="345"/>
    <n v="356"/>
    <n v="-1"/>
    <n v="-1"/>
    <n v="-1"/>
    <n v="-1"/>
    <n v="-1"/>
    <n v="0.84630000000000005"/>
    <n v="0.71189999999999998"/>
    <n v="0.93220000000000003"/>
    <n v="-0.36120000000000002"/>
    <n v="1.2470000000000001"/>
    <n v="335000"/>
    <x v="0"/>
    <x v="0"/>
    <n v="540"/>
  </r>
  <r>
    <n v="335701"/>
    <x v="1"/>
    <d v="1991-07-18T00:00:00"/>
    <n v="83"/>
    <s v="ssc-andhra pradesh"/>
    <n v="2008"/>
    <n v="96.2"/>
    <s v="bieap"/>
    <n v="3174"/>
    <x v="1"/>
    <x v="0"/>
    <x v="6"/>
    <n v="74.260000000000005"/>
    <n v="3174"/>
    <n v="0"/>
    <x v="7"/>
    <x v="3"/>
    <n v="505"/>
    <n v="415"/>
    <n v="535"/>
    <n v="0.82466640067133201"/>
    <n v="-1"/>
    <n v="400"/>
    <n v="-1"/>
    <n v="-1"/>
    <n v="-1"/>
    <n v="313"/>
    <n v="-1"/>
    <n v="0.81920000000000004"/>
    <n v="0.96879999999999999"/>
    <n v="5.5199999999999999E-2"/>
    <n v="-0.52529999999999999"/>
    <n v="0.81830000000000003"/>
    <n v="430000"/>
    <x v="0"/>
    <x v="0"/>
    <n v="485"/>
  </r>
  <r>
    <n v="661546"/>
    <x v="1"/>
    <d v="1990-07-05T00:00:00"/>
    <n v="72.3"/>
    <s v="icse"/>
    <n v="2008"/>
    <n v="60.2"/>
    <s v="cbse"/>
    <n v="8546"/>
    <x v="1"/>
    <x v="0"/>
    <x v="6"/>
    <n v="69.38"/>
    <n v="8546"/>
    <n v="1"/>
    <x v="12"/>
    <x v="0"/>
    <n v="555"/>
    <n v="475"/>
    <n v="415"/>
    <n v="0.69447932770846299"/>
    <n v="-1"/>
    <n v="366"/>
    <n v="-1"/>
    <n v="-1"/>
    <n v="-1"/>
    <n v="393"/>
    <n v="-1"/>
    <n v="1.4208000000000001"/>
    <n v="0.5454"/>
    <n v="-0.2974"/>
    <n v="1.0333000000000001"/>
    <n v="-0.66920000000000002"/>
    <n v="280000"/>
    <x v="1"/>
    <x v="0"/>
    <n v="481.66666666666669"/>
  </r>
  <r>
    <n v="1088782"/>
    <x v="1"/>
    <d v="1989-01-21T00:00:00"/>
    <n v="66"/>
    <s v="state board"/>
    <n v="2007"/>
    <n v="62"/>
    <s v="state board"/>
    <n v="8517"/>
    <x v="1"/>
    <x v="2"/>
    <x v="8"/>
    <n v="75"/>
    <n v="8517"/>
    <n v="0"/>
    <x v="13"/>
    <x v="0"/>
    <n v="335"/>
    <n v="325"/>
    <n v="270"/>
    <n v="0.563267823666597"/>
    <n v="425"/>
    <n v="-1"/>
    <n v="-1"/>
    <n v="-1"/>
    <n v="-1"/>
    <n v="-1"/>
    <n v="-1"/>
    <n v="1.1335999999999999"/>
    <n v="1.3475999999999999"/>
    <n v="0.13569999999999999"/>
    <n v="0.2727"/>
    <n v="0.376"/>
    <n v="250000"/>
    <x v="1"/>
    <x v="0"/>
    <n v="310"/>
  </r>
  <r>
    <n v="1189128"/>
    <x v="1"/>
    <d v="1992-02-26T00:00:00"/>
    <n v="86.8"/>
    <s v="state board"/>
    <n v="2009"/>
    <n v="88.4"/>
    <s v="state board"/>
    <n v="14521"/>
    <x v="1"/>
    <x v="0"/>
    <x v="6"/>
    <n v="75.2"/>
    <n v="14521"/>
    <n v="1"/>
    <x v="6"/>
    <x v="0"/>
    <n v="440"/>
    <n v="545"/>
    <n v="605"/>
    <n v="-1"/>
    <n v="375"/>
    <n v="-1"/>
    <n v="-1"/>
    <n v="-1"/>
    <n v="-1"/>
    <n v="-1"/>
    <n v="-1"/>
    <n v="0.55910000000000004"/>
    <n v="-0.1206"/>
    <n v="1.0859000000000001"/>
    <n v="-0.86819999999999997"/>
    <n v="9.7299999999999998E-2"/>
    <n v="170000"/>
    <x v="1"/>
    <x v="0"/>
    <n v="530"/>
  </r>
  <r>
    <n v="605611"/>
    <x v="1"/>
    <d v="1989-07-31T00:00:00"/>
    <n v="67.2"/>
    <s v="cbse"/>
    <n v="2007"/>
    <n v="60.8"/>
    <s v="state board"/>
    <n v="13845"/>
    <x v="1"/>
    <x v="0"/>
    <x v="5"/>
    <n v="71.02"/>
    <n v="13845"/>
    <n v="0"/>
    <x v="11"/>
    <x v="3"/>
    <n v="450"/>
    <n v="535"/>
    <n v="680"/>
    <n v="0.73579570922465598"/>
    <n v="475"/>
    <n v="-1"/>
    <n v="-1"/>
    <n v="-1"/>
    <n v="-1"/>
    <n v="-1"/>
    <n v="-1"/>
    <n v="0.41549999999999998"/>
    <n v="-0.4536"/>
    <n v="-0.14369999999999999"/>
    <n v="-0.995"/>
    <n v="-1.0524"/>
    <n v="550000"/>
    <x v="0"/>
    <x v="0"/>
    <n v="555"/>
  </r>
  <r>
    <n v="942576"/>
    <x v="0"/>
    <d v="1990-11-24T00:00:00"/>
    <n v="77"/>
    <s v="state board"/>
    <n v="2008"/>
    <n v="79"/>
    <s v="state board"/>
    <n v="8541"/>
    <x v="1"/>
    <x v="0"/>
    <x v="6"/>
    <n v="86"/>
    <n v="8541"/>
    <n v="0"/>
    <x v="3"/>
    <x v="3"/>
    <n v="405"/>
    <n v="390"/>
    <n v="295"/>
    <n v="0.11213943820740301"/>
    <n v="-1"/>
    <n v="228"/>
    <n v="-1"/>
    <n v="-1"/>
    <n v="-1"/>
    <n v="286"/>
    <n v="-1"/>
    <n v="-1.54E-2"/>
    <n v="0.21240000000000001"/>
    <n v="0.31740000000000002"/>
    <n v="-1.5021"/>
    <n v="1.2470000000000001"/>
    <n v="150000"/>
    <x v="1"/>
    <x v="0"/>
    <n v="363.33333333333331"/>
  </r>
  <r>
    <n v="267699"/>
    <x v="1"/>
    <d v="1987-03-18T00:00:00"/>
    <n v="57.78"/>
    <s v="sslc board"/>
    <n v="2005"/>
    <n v="45.5"/>
    <s v="pue"/>
    <n v="462"/>
    <x v="1"/>
    <x v="2"/>
    <x v="8"/>
    <n v="67"/>
    <n v="462"/>
    <n v="1"/>
    <x v="9"/>
    <x v="2"/>
    <n v="455"/>
    <n v="445"/>
    <n v="544"/>
    <n v="0.76567358123401097"/>
    <n v="485"/>
    <n v="-1"/>
    <n v="-1"/>
    <n v="-1"/>
    <n v="-1"/>
    <n v="-1"/>
    <n v="-1"/>
    <n v="4.6399999999999997E-2"/>
    <n v="-0.27929999999999999"/>
    <n v="9.1399999999999995E-2"/>
    <n v="-1.1128"/>
    <n v="-0.1295"/>
    <n v="430000"/>
    <x v="0"/>
    <x v="0"/>
    <n v="481.33333333333331"/>
  </r>
  <r>
    <n v="810396"/>
    <x v="1"/>
    <d v="1990-08-01T00:00:00"/>
    <n v="69"/>
    <s v="state board"/>
    <n v="2008"/>
    <n v="65"/>
    <s v="state board"/>
    <n v="64"/>
    <x v="1"/>
    <x v="0"/>
    <x v="6"/>
    <n v="61.8"/>
    <n v="64"/>
    <n v="0"/>
    <x v="1"/>
    <x v="1"/>
    <n v="520"/>
    <n v="560"/>
    <n v="515"/>
    <n v="0.94327215786655505"/>
    <n v="-1"/>
    <n v="452"/>
    <n v="-1"/>
    <n v="-1"/>
    <n v="-1"/>
    <n v="-1"/>
    <n v="-1"/>
    <n v="-1.7388999999999999"/>
    <n v="-0.28710000000000002"/>
    <n v="0.77849999999999997"/>
    <n v="2.1743000000000001"/>
    <n v="-0.28589999999999999"/>
    <n v="195000"/>
    <x v="1"/>
    <x v="0"/>
    <n v="531.66666666666663"/>
  </r>
  <r>
    <n v="909112"/>
    <x v="1"/>
    <d v="1990-08-10T00:00:00"/>
    <n v="65"/>
    <s v="state board"/>
    <n v="2007"/>
    <n v="64"/>
    <s v="state board"/>
    <n v="15349"/>
    <x v="1"/>
    <x v="0"/>
    <x v="6"/>
    <n v="72.14"/>
    <n v="15349"/>
    <n v="0"/>
    <x v="1"/>
    <x v="0"/>
    <n v="500"/>
    <n v="500"/>
    <n v="370"/>
    <n v="0.65576694261721102"/>
    <n v="-1"/>
    <n v="-1"/>
    <n v="-1"/>
    <n v="-1"/>
    <n v="-1"/>
    <n v="366"/>
    <n v="-1"/>
    <n v="1.5644"/>
    <n v="0.5454"/>
    <n v="0.16370000000000001"/>
    <n v="-1.6289"/>
    <n v="1.0553999999999999"/>
    <n v="190000"/>
    <x v="1"/>
    <x v="0"/>
    <n v="456.66666666666669"/>
  </r>
  <r>
    <n v="1242353"/>
    <x v="1"/>
    <d v="1992-11-27T00:00:00"/>
    <n v="77.8"/>
    <s v="cbse"/>
    <n v="2010"/>
    <n v="78.2"/>
    <s v="cbse"/>
    <n v="167"/>
    <x v="1"/>
    <x v="0"/>
    <x v="6"/>
    <n v="62.24"/>
    <n v="167"/>
    <n v="0"/>
    <x v="8"/>
    <x v="1"/>
    <n v="455"/>
    <n v="605"/>
    <n v="690"/>
    <n v="0.78330353667029795"/>
    <n v="465"/>
    <n v="388"/>
    <n v="-1"/>
    <n v="-1"/>
    <n v="-1"/>
    <n v="-1"/>
    <n v="-1"/>
    <n v="-0.44629999999999997"/>
    <n v="-1.1195999999999999"/>
    <n v="0.77849999999999997"/>
    <n v="-1.6289"/>
    <n v="9.7299999999999998E-2"/>
    <n v="250000"/>
    <x v="1"/>
    <x v="0"/>
    <n v="583.33333333333337"/>
  </r>
  <r>
    <n v="794238"/>
    <x v="1"/>
    <d v="1992-04-04T00:00:00"/>
    <n v="79.599999999999994"/>
    <s v="cbse"/>
    <n v="2010"/>
    <n v="69.599999999999994"/>
    <s v="cbse"/>
    <n v="8350"/>
    <x v="1"/>
    <x v="0"/>
    <x v="6"/>
    <n v="72.52"/>
    <n v="8350"/>
    <n v="0"/>
    <x v="1"/>
    <x v="1"/>
    <n v="325"/>
    <n v="525"/>
    <n v="530"/>
    <n v="0.207392169717661"/>
    <n v="425"/>
    <n v="260"/>
    <n v="-1"/>
    <n v="-1"/>
    <n v="-1"/>
    <n v="-1"/>
    <n v="-1"/>
    <n v="0.12820000000000001"/>
    <n v="1.3778999999999999"/>
    <n v="0.31740000000000002"/>
    <n v="0.2727"/>
    <n v="-0.28589999999999999"/>
    <n v="200000"/>
    <x v="1"/>
    <x v="0"/>
    <n v="460"/>
  </r>
  <r>
    <n v="54007"/>
    <x v="1"/>
    <d v="1990-07-15T00:00:00"/>
    <n v="72"/>
    <s v="uttarakhand board"/>
    <n v="2006"/>
    <n v="72"/>
    <s v="uttarakhand board"/>
    <n v="6874"/>
    <x v="1"/>
    <x v="0"/>
    <x v="6"/>
    <n v="64.45"/>
    <n v="6874"/>
    <n v="0"/>
    <x v="14"/>
    <x v="4"/>
    <n v="495"/>
    <n v="245"/>
    <n v="425"/>
    <n v="0.37605958665154499"/>
    <n v="385"/>
    <n v="300"/>
    <n v="-1"/>
    <n v="-1"/>
    <n v="-1"/>
    <n v="-1"/>
    <n v="-1"/>
    <n v="-0.88099999999999901"/>
    <n v="0.1888"/>
    <n v="-0.1988"/>
    <n v="-1.2302999999999999"/>
    <n v="0.34439999999999998"/>
    <n v="130000"/>
    <x v="1"/>
    <x v="0"/>
    <n v="388.33333333333331"/>
  </r>
  <r>
    <n v="670276"/>
    <x v="1"/>
    <d v="1991-07-31T00:00:00"/>
    <n v="77.900000000000006"/>
    <s v="state board"/>
    <n v="2009"/>
    <n v="82.75"/>
    <s v="state board"/>
    <n v="9481"/>
    <x v="1"/>
    <x v="0"/>
    <x v="6"/>
    <n v="67.2"/>
    <n v="9481"/>
    <n v="0"/>
    <x v="3"/>
    <x v="0"/>
    <n v="570"/>
    <n v="495"/>
    <n v="620"/>
    <n v="0.53838689298509601"/>
    <n v="375"/>
    <n v="333"/>
    <n v="-1"/>
    <n v="-1"/>
    <n v="-1"/>
    <n v="-1"/>
    <n v="-1"/>
    <n v="0.41549999999999998"/>
    <n v="0.87839999999999996"/>
    <n v="0.01"/>
    <n v="-2.1360000000000001"/>
    <n v="-0.28589999999999999"/>
    <n v="430000"/>
    <x v="0"/>
    <x v="0"/>
    <n v="561.66666666666663"/>
  </r>
  <r>
    <n v="1026489"/>
    <x v="1"/>
    <d v="1993-05-27T00:00:00"/>
    <n v="78.08"/>
    <s v="cbse"/>
    <n v="2010"/>
    <n v="80.8"/>
    <s v="state board"/>
    <n v="9282"/>
    <x v="1"/>
    <x v="0"/>
    <x v="4"/>
    <n v="62.67"/>
    <n v="9282"/>
    <n v="0"/>
    <x v="7"/>
    <x v="1"/>
    <n v="650"/>
    <n v="540"/>
    <n v="380"/>
    <n v="0.45901584049293698"/>
    <n v="225"/>
    <n v="-1"/>
    <n v="-1"/>
    <n v="376"/>
    <n v="-1"/>
    <n v="-1"/>
    <n v="-1"/>
    <n v="1.1335999999999999"/>
    <n v="0.37890000000000001"/>
    <n v="0.01"/>
    <n v="-0.4879"/>
    <n v="0.48049999999999998"/>
    <n v="200000"/>
    <x v="1"/>
    <x v="0"/>
    <n v="523.33333333333337"/>
  </r>
  <r>
    <n v="211700"/>
    <x v="0"/>
    <d v="1989-10-08T00:00:00"/>
    <n v="72"/>
    <s v="cbse"/>
    <n v="2007"/>
    <n v="69"/>
    <s v="cbse"/>
    <n v="378"/>
    <x v="1"/>
    <x v="0"/>
    <x v="7"/>
    <n v="72"/>
    <n v="378"/>
    <n v="0"/>
    <x v="8"/>
    <x v="2"/>
    <n v="505"/>
    <n v="345"/>
    <n v="365"/>
    <n v="0.34231489991181502"/>
    <n v="365"/>
    <n v="-1"/>
    <n v="-1"/>
    <n v="-1"/>
    <n v="-1"/>
    <n v="-1"/>
    <n v="-1"/>
    <n v="0.51"/>
    <n v="0.1888"/>
    <n v="0.2366"/>
    <n v="-0.4078"/>
    <n v="0.50239999999999996"/>
    <n v="225000"/>
    <x v="1"/>
    <x v="0"/>
    <n v="405"/>
  </r>
  <r>
    <n v="1094706"/>
    <x v="1"/>
    <d v="1997-05-27T00:00:00"/>
    <n v="89"/>
    <s v="state board"/>
    <n v="2010"/>
    <n v="95.4"/>
    <s v="state board"/>
    <n v="13941"/>
    <x v="1"/>
    <x v="0"/>
    <x v="4"/>
    <n v="69"/>
    <n v="13941"/>
    <n v="0"/>
    <x v="25"/>
    <x v="1"/>
    <n v="700"/>
    <n v="495"/>
    <n v="510"/>
    <n v="-1"/>
    <n v="295"/>
    <n v="-1"/>
    <n v="-1"/>
    <n v="-1"/>
    <n v="-1"/>
    <n v="-1"/>
    <n v="-1"/>
    <n v="0.99"/>
    <n v="0.37890000000000001"/>
    <n v="0.62480000000000002"/>
    <n v="-0.86819999999999997"/>
    <n v="0.67210000000000003"/>
    <n v="450000"/>
    <x v="0"/>
    <x v="0"/>
    <n v="568.33333333333337"/>
  </r>
  <r>
    <n v="893654"/>
    <x v="1"/>
    <d v="1992-01-29T00:00:00"/>
    <n v="63"/>
    <s v="cbse"/>
    <n v="2010"/>
    <n v="74.83"/>
    <s v="state board"/>
    <n v="11010"/>
    <x v="1"/>
    <x v="0"/>
    <x v="6"/>
    <n v="66.08"/>
    <n v="11010"/>
    <n v="1"/>
    <x v="9"/>
    <x v="1"/>
    <n v="430"/>
    <n v="555"/>
    <n v="460"/>
    <n v="0.33878634721952799"/>
    <n v="445"/>
    <n v="292"/>
    <n v="376"/>
    <n v="-1"/>
    <n v="-1"/>
    <n v="356"/>
    <n v="-1"/>
    <n v="-0.44629999999999997"/>
    <n v="-1.1195999999999999"/>
    <n v="0.16370000000000001"/>
    <n v="-1.2485999999999999"/>
    <n v="-1.0524"/>
    <n v="310000"/>
    <x v="0"/>
    <x v="0"/>
    <n v="481.66666666666669"/>
  </r>
  <r>
    <n v="330381"/>
    <x v="1"/>
    <d v="1991-02-19T00:00:00"/>
    <n v="78.83"/>
    <s v="ssc"/>
    <n v="2008"/>
    <n v="90.2"/>
    <s v="bieap"/>
    <n v="8818"/>
    <x v="1"/>
    <x v="0"/>
    <x v="12"/>
    <n v="74.819999999999993"/>
    <n v="8818"/>
    <n v="1"/>
    <x v="6"/>
    <x v="3"/>
    <n v="495"/>
    <n v="395"/>
    <n v="615"/>
    <n v="0.37605958665154499"/>
    <n v="-1"/>
    <n v="300"/>
    <n v="-1"/>
    <n v="-1"/>
    <n v="-1"/>
    <n v="-1"/>
    <n v="-1"/>
    <n v="4.6399999999999997E-2"/>
    <n v="0.96879999999999999"/>
    <n v="-0.27139999999999997"/>
    <n v="-0.64280000000000004"/>
    <n v="-0.28749999999999998"/>
    <n v="360000"/>
    <x v="0"/>
    <x v="0"/>
    <n v="501.66666666666669"/>
  </r>
  <r>
    <n v="1239599"/>
    <x v="1"/>
    <d v="1991-05-06T00:00:00"/>
    <n v="77"/>
    <s v="state board"/>
    <n v="2009"/>
    <n v="85"/>
    <s v="state board"/>
    <n v="2485"/>
    <x v="1"/>
    <x v="0"/>
    <x v="6"/>
    <n v="68"/>
    <n v="2485"/>
    <n v="1"/>
    <x v="6"/>
    <x v="0"/>
    <n v="545"/>
    <n v="370"/>
    <n v="415"/>
    <n v="-1"/>
    <n v="345"/>
    <n v="-1"/>
    <n v="223"/>
    <n v="-1"/>
    <n v="-1"/>
    <n v="-1"/>
    <n v="-1"/>
    <n v="-0.73350000000000004"/>
    <n v="-0.28710000000000002"/>
    <n v="1.0859000000000001"/>
    <n v="-0.995"/>
    <n v="1.4386000000000001"/>
    <n v="155000"/>
    <x v="1"/>
    <x v="0"/>
    <n v="443.33333333333331"/>
  </r>
  <r>
    <n v="815061"/>
    <x v="1"/>
    <d v="1990-11-20T00:00:00"/>
    <n v="75"/>
    <s v="cbse"/>
    <n v="2008"/>
    <n v="85"/>
    <s v="cbse"/>
    <n v="8982"/>
    <x v="1"/>
    <x v="0"/>
    <x v="6"/>
    <n v="74.53"/>
    <n v="8982"/>
    <n v="0"/>
    <x v="1"/>
    <x v="3"/>
    <n v="500"/>
    <n v="535"/>
    <n v="765"/>
    <n v="0.94327215786655505"/>
    <n v="-1"/>
    <n v="452"/>
    <n v="-1"/>
    <n v="-1"/>
    <n v="-1"/>
    <n v="-1"/>
    <n v="-1"/>
    <n v="0.12820000000000001"/>
    <n v="1.2114"/>
    <n v="1.8543000000000001"/>
    <n v="-0.4879"/>
    <n v="0.67210000000000003"/>
    <n v="340000"/>
    <x v="0"/>
    <x v="0"/>
    <n v="600"/>
  </r>
  <r>
    <n v="640383"/>
    <x v="0"/>
    <d v="1991-02-09T00:00:00"/>
    <n v="81"/>
    <s v="cbse"/>
    <n v="2009"/>
    <n v="74.400000000000006"/>
    <s v="cbse"/>
    <n v="2097"/>
    <x v="1"/>
    <x v="0"/>
    <x v="6"/>
    <n v="70"/>
    <n v="2097"/>
    <n v="0"/>
    <x v="1"/>
    <x v="0"/>
    <n v="530"/>
    <n v="450"/>
    <n v="425"/>
    <n v="0.22948175491175499"/>
    <n v="375"/>
    <n v="266"/>
    <n v="-1"/>
    <n v="-1"/>
    <n v="-1"/>
    <n v="-1"/>
    <n v="-1"/>
    <n v="-0.30270000000000002"/>
    <n v="0.21240000000000001"/>
    <n v="-0.14369999999999999"/>
    <n v="0.90659999999999996"/>
    <n v="9.7299999999999998E-2"/>
    <n v="215000"/>
    <x v="1"/>
    <x v="0"/>
    <n v="468.33333333333331"/>
  </r>
  <r>
    <n v="661505"/>
    <x v="0"/>
    <d v="1991-03-08T00:00:00"/>
    <n v="74.900000000000006"/>
    <s v="cbse"/>
    <n v="2009"/>
    <n v="62.9"/>
    <s v="cbse"/>
    <n v="8546"/>
    <x v="1"/>
    <x v="0"/>
    <x v="5"/>
    <n v="70"/>
    <n v="8546"/>
    <n v="1"/>
    <x v="12"/>
    <x v="0"/>
    <n v="520"/>
    <n v="580"/>
    <n v="415"/>
    <n v="0.84312372666574198"/>
    <n v="515"/>
    <n v="-1"/>
    <n v="-1"/>
    <n v="-1"/>
    <n v="-1"/>
    <n v="-1"/>
    <n v="-1"/>
    <n v="0.27179999999999999"/>
    <n v="-1.2861"/>
    <n v="0.16370000000000001"/>
    <n v="1.0333000000000001"/>
    <n v="-1.4356"/>
    <n v="100000"/>
    <x v="1"/>
    <x v="0"/>
    <n v="505"/>
  </r>
  <r>
    <n v="795771"/>
    <x v="1"/>
    <d v="1991-10-18T00:00:00"/>
    <n v="93.3"/>
    <s v="icse"/>
    <n v="2010"/>
    <n v="93.5"/>
    <s v="isc"/>
    <n v="222"/>
    <x v="1"/>
    <x v="0"/>
    <x v="25"/>
    <n v="84"/>
    <n v="222"/>
    <n v="0"/>
    <x v="16"/>
    <x v="5"/>
    <n v="675"/>
    <n v="630"/>
    <n v="590"/>
    <n v="0.90394078209860396"/>
    <n v="485"/>
    <n v="-1"/>
    <n v="-1"/>
    <n v="500"/>
    <n v="-1"/>
    <n v="-1"/>
    <n v="-1"/>
    <n v="0.41549999999999998"/>
    <n v="1.3778999999999999"/>
    <n v="0.47110000000000002"/>
    <n v="-0.74150000000000005"/>
    <n v="1.0553999999999999"/>
    <n v="310000"/>
    <x v="0"/>
    <x v="0"/>
    <n v="631.66666666666663"/>
  </r>
  <r>
    <n v="289612"/>
    <x v="0"/>
    <d v="1989-09-02T00:00:00"/>
    <n v="89.6"/>
    <s v="ssc"/>
    <n v="2007"/>
    <n v="95.4"/>
    <s v="ssc"/>
    <n v="1422"/>
    <x v="1"/>
    <x v="0"/>
    <x v="12"/>
    <n v="74.7"/>
    <n v="1422"/>
    <n v="0"/>
    <x v="7"/>
    <x v="2"/>
    <n v="595"/>
    <n v="595"/>
    <n v="645"/>
    <n v="0.37605958665154499"/>
    <n v="-1"/>
    <n v="300"/>
    <n v="-1"/>
    <n v="-1"/>
    <n v="-1"/>
    <n v="-1"/>
    <n v="-1"/>
    <n v="0.35549999999999998"/>
    <n v="0.65680000000000005"/>
    <n v="-0.34399999999999997"/>
    <n v="1.0024"/>
    <n v="0.6603"/>
    <n v="480000"/>
    <x v="0"/>
    <x v="0"/>
    <n v="611.66666666666663"/>
  </r>
  <r>
    <n v="702599"/>
    <x v="1"/>
    <d v="1989-05-04T00:00:00"/>
    <n v="52"/>
    <s v="state board"/>
    <n v="2008"/>
    <n v="56"/>
    <s v="state board"/>
    <n v="1618"/>
    <x v="1"/>
    <x v="0"/>
    <x v="5"/>
    <n v="70"/>
    <n v="1618"/>
    <n v="0"/>
    <x v="13"/>
    <x v="3"/>
    <n v="380"/>
    <n v="375"/>
    <n v="370"/>
    <n v="0.23780283983757"/>
    <n v="435"/>
    <n v="-1"/>
    <n v="315"/>
    <n v="-1"/>
    <n v="-1"/>
    <n v="-1"/>
    <n v="-1"/>
    <n v="-1.4517"/>
    <n v="0.5454"/>
    <n v="0.93220000000000003"/>
    <n v="1.9199999999999998E-2"/>
    <n v="-0.66920000000000002"/>
    <n v="180000"/>
    <x v="1"/>
    <x v="0"/>
    <n v="375"/>
  </r>
  <r>
    <n v="1231953"/>
    <x v="0"/>
    <d v="1989-07-12T00:00:00"/>
    <n v="48.8"/>
    <s v="state board"/>
    <n v="2005"/>
    <n v="48.8"/>
    <n v="0"/>
    <n v="2318"/>
    <x v="1"/>
    <x v="0"/>
    <x v="1"/>
    <n v="72.5"/>
    <n v="2318"/>
    <n v="1"/>
    <x v="9"/>
    <x v="1"/>
    <n v="430"/>
    <n v="385"/>
    <n v="295"/>
    <n v="0.91139527839132795"/>
    <n v="515"/>
    <n v="-1"/>
    <n v="500"/>
    <n v="-1"/>
    <n v="-1"/>
    <n v="-1"/>
    <n v="-1"/>
    <n v="0.99"/>
    <n v="0.37890000000000001"/>
    <n v="1.0859000000000001"/>
    <n v="0.65300000000000002"/>
    <n v="0.48049999999999998"/>
    <n v="450000"/>
    <x v="0"/>
    <x v="0"/>
    <n v="370"/>
  </r>
  <r>
    <n v="1231990"/>
    <x v="0"/>
    <d v="1991-11-19T00:00:00"/>
    <n v="85.4"/>
    <s v="state board"/>
    <n v="2009"/>
    <n v="91.4"/>
    <s v="state board"/>
    <n v="14520"/>
    <x v="1"/>
    <x v="0"/>
    <x v="6"/>
    <n v="81.099999999999994"/>
    <n v="14520"/>
    <n v="1"/>
    <x v="6"/>
    <x v="0"/>
    <n v="475"/>
    <n v="485"/>
    <n v="405"/>
    <n v="0.207392169717661"/>
    <n v="285"/>
    <n v="260"/>
    <n v="-1"/>
    <n v="-1"/>
    <n v="-1"/>
    <n v="-1"/>
    <n v="-1"/>
    <n v="0.99"/>
    <n v="1.2114"/>
    <n v="1.3933"/>
    <n v="2.5546000000000002"/>
    <n v="0.67210000000000003"/>
    <n v="205000"/>
    <x v="1"/>
    <x v="0"/>
    <n v="455"/>
  </r>
  <r>
    <n v="421635"/>
    <x v="1"/>
    <d v="1991-07-25T00:00:00"/>
    <n v="67.099999999999994"/>
    <s v="uttaranchal shiksha avam pariksha parishad"/>
    <n v="2008"/>
    <n v="70.400000000000006"/>
    <s v="uttaranchal shiksha avam pariksha parishad"/>
    <n v="79"/>
    <x v="1"/>
    <x v="0"/>
    <x v="6"/>
    <n v="62"/>
    <n v="79"/>
    <n v="0"/>
    <x v="1"/>
    <x v="3"/>
    <n v="465"/>
    <n v="425"/>
    <n v="575"/>
    <n v="0.22948175491175499"/>
    <n v="305"/>
    <n v="266"/>
    <n v="-1"/>
    <n v="-1"/>
    <n v="-1"/>
    <n v="-1"/>
    <n v="-1"/>
    <n v="1.5919999999999901"/>
    <n v="0.50080000000000002"/>
    <n v="0.38169999999999998"/>
    <n v="-1.1128"/>
    <n v="0.18640000000000001"/>
    <n v="120000"/>
    <x v="1"/>
    <x v="0"/>
    <n v="488.33333333333331"/>
  </r>
  <r>
    <n v="639065"/>
    <x v="0"/>
    <d v="1992-02-21T00:00:00"/>
    <n v="90.3"/>
    <s v="state board"/>
    <n v="2009"/>
    <n v="96.8"/>
    <s v="state board"/>
    <n v="1141"/>
    <x v="1"/>
    <x v="0"/>
    <x v="12"/>
    <n v="82"/>
    <n v="1141"/>
    <n v="0"/>
    <x v="7"/>
    <x v="0"/>
    <n v="475"/>
    <n v="555"/>
    <n v="605"/>
    <n v="0.89577650156038502"/>
    <n v="405"/>
    <n v="366"/>
    <n v="-1"/>
    <n v="-1"/>
    <n v="526"/>
    <n v="-1"/>
    <n v="-1"/>
    <n v="1.8516999999999999"/>
    <n v="1.2114"/>
    <n v="2.1617000000000002"/>
    <n v="-2.2627000000000002"/>
    <n v="0.48049999999999998"/>
    <n v="280000"/>
    <x v="1"/>
    <x v="0"/>
    <n v="545"/>
  </r>
  <r>
    <n v="1063437"/>
    <x v="1"/>
    <d v="1991-04-03T00:00:00"/>
    <n v="78"/>
    <s v="cbse"/>
    <n v="2008"/>
    <n v="69"/>
    <s v="cbse"/>
    <n v="14720"/>
    <x v="1"/>
    <x v="0"/>
    <x v="1"/>
    <n v="68"/>
    <n v="14720"/>
    <n v="0"/>
    <x v="1"/>
    <x v="0"/>
    <n v="675"/>
    <n v="545"/>
    <n v="525"/>
    <n v="0.23780283983757"/>
    <n v="395"/>
    <n v="-1"/>
    <n v="315"/>
    <n v="-1"/>
    <n v="-1"/>
    <n v="-1"/>
    <n v="-1"/>
    <n v="-0.30270000000000002"/>
    <n v="-0.62009999999999998"/>
    <n v="-2.2953999999999999"/>
    <n v="-0.1076"/>
    <n v="-0.28589999999999999"/>
    <n v="200000"/>
    <x v="1"/>
    <x v="0"/>
    <n v="581.66666666666663"/>
  </r>
  <r>
    <n v="636483"/>
    <x v="1"/>
    <d v="1989-11-21T00:00:00"/>
    <n v="46.24"/>
    <s v="state board"/>
    <n v="2007"/>
    <n v="52.5"/>
    <s v="state board"/>
    <n v="2320"/>
    <x v="1"/>
    <x v="2"/>
    <x v="8"/>
    <n v="73"/>
    <n v="2320"/>
    <n v="1"/>
    <x v="9"/>
    <x v="0"/>
    <n v="310"/>
    <n v="375"/>
    <n v="295"/>
    <n v="-1"/>
    <n v="-1"/>
    <n v="-1"/>
    <n v="-1"/>
    <n v="-1"/>
    <n v="-1"/>
    <n v="-1"/>
    <n v="-1"/>
    <n v="0.84630000000000005"/>
    <n v="0.37890000000000001"/>
    <n v="0.62480000000000002"/>
    <n v="1.2868999999999999"/>
    <n v="0.48049999999999998"/>
    <n v="105000"/>
    <x v="1"/>
    <x v="0"/>
    <n v="326.66666666666669"/>
  </r>
  <r>
    <n v="286955"/>
    <x v="1"/>
    <d v="1990-03-14T00:00:00"/>
    <n v="84.8"/>
    <s v="mp board"/>
    <n v="2007"/>
    <n v="84"/>
    <s v="mp board"/>
    <n v="547"/>
    <x v="1"/>
    <x v="0"/>
    <x v="7"/>
    <n v="73.66"/>
    <n v="547"/>
    <n v="0"/>
    <x v="13"/>
    <x v="2"/>
    <n v="465"/>
    <n v="505"/>
    <n v="595"/>
    <n v="0.94211655148500795"/>
    <n v="575"/>
    <n v="-1"/>
    <n v="-1"/>
    <n v="-1"/>
    <n v="-1"/>
    <n v="-1"/>
    <n v="-1"/>
    <n v="-0.26279999999999998"/>
    <n v="0.65680000000000005"/>
    <n v="0.67200000000000004"/>
    <n v="0.29730000000000001"/>
    <n v="-0.60350000000000004"/>
    <n v="350000"/>
    <x v="0"/>
    <x v="0"/>
    <n v="521.66666666666663"/>
  </r>
  <r>
    <n v="190393"/>
    <x v="1"/>
    <d v="1990-02-10T00:00:00"/>
    <n v="81"/>
    <s v="cbse"/>
    <n v="2007"/>
    <n v="86"/>
    <s v="cbse"/>
    <n v="4441"/>
    <x v="0"/>
    <x v="0"/>
    <x v="5"/>
    <n v="72.290000000000006"/>
    <n v="4441"/>
    <n v="0"/>
    <x v="13"/>
    <x v="2"/>
    <n v="495"/>
    <n v="605"/>
    <n v="715"/>
    <n v="0.96823749589054298"/>
    <n v="605"/>
    <n v="-1"/>
    <n v="-1"/>
    <n v="-1"/>
    <n v="-1"/>
    <n v="-1"/>
    <n v="-1"/>
    <n v="-2.2719999999999998"/>
    <n v="1.1248"/>
    <n v="0.81710000000000005"/>
    <n v="-0.4078"/>
    <n v="-0.44550000000000001"/>
    <n v="450000"/>
    <x v="0"/>
    <x v="0"/>
    <n v="605"/>
  </r>
  <r>
    <n v="358095"/>
    <x v="1"/>
    <d v="1991-10-09T00:00:00"/>
    <n v="70.400000000000006"/>
    <s v="cbse"/>
    <n v="2008"/>
    <n v="69.2"/>
    <s v="cbse"/>
    <n v="167"/>
    <x v="1"/>
    <x v="0"/>
    <x v="5"/>
    <n v="70"/>
    <n v="167"/>
    <n v="0"/>
    <x v="8"/>
    <x v="3"/>
    <n v="565"/>
    <n v="635"/>
    <n v="715"/>
    <n v="0.88412251159373501"/>
    <n v="535"/>
    <n v="-1"/>
    <n v="-1"/>
    <n v="-1"/>
    <n v="-1"/>
    <n v="-1"/>
    <n v="-1"/>
    <n v="-1.4992000000000001"/>
    <n v="-0.59130000000000005"/>
    <n v="-1.0697000000000001"/>
    <n v="-0.52529999999999999"/>
    <n v="-1.2354000000000001"/>
    <n v="470000"/>
    <x v="0"/>
    <x v="0"/>
    <n v="638.33333333333337"/>
  </r>
  <r>
    <n v="283267"/>
    <x v="1"/>
    <d v="1989-03-23T00:00:00"/>
    <n v="91.4"/>
    <s v="icse"/>
    <n v="2007"/>
    <n v="86"/>
    <s v="isc"/>
    <n v="250"/>
    <x v="0"/>
    <x v="1"/>
    <x v="7"/>
    <n v="90.24"/>
    <n v="250"/>
    <n v="0"/>
    <x v="8"/>
    <x v="0"/>
    <n v="655"/>
    <n v="625"/>
    <n v="675"/>
    <n v="0.97439611253839797"/>
    <n v="615"/>
    <n v="-1"/>
    <n v="-1"/>
    <n v="-1"/>
    <n v="-1"/>
    <n v="-1"/>
    <n v="-1"/>
    <n v="-1.0355000000000001"/>
    <n v="0.96879999999999999"/>
    <n v="-1.0697000000000001"/>
    <n v="0.17979999999999999"/>
    <n v="-0.60350000000000004"/>
    <n v="440000"/>
    <x v="0"/>
    <x v="0"/>
    <n v="651.66666666666663"/>
  </r>
  <r>
    <n v="592817"/>
    <x v="0"/>
    <d v="1989-03-25T00:00:00"/>
    <n v="88.8"/>
    <s v="central board of secondary education"/>
    <n v="2007"/>
    <n v="78.400000000000006"/>
    <s v="central board of secondary education"/>
    <n v="6041"/>
    <x v="1"/>
    <x v="0"/>
    <x v="3"/>
    <n v="80"/>
    <n v="6041"/>
    <n v="0"/>
    <x v="1"/>
    <x v="3"/>
    <n v="485"/>
    <n v="525"/>
    <n v="575"/>
    <n v="0.97289870874962503"/>
    <n v="425"/>
    <n v="-1"/>
    <n v="-1"/>
    <n v="-1"/>
    <n v="-1"/>
    <n v="-1"/>
    <n v="-1"/>
    <n v="0.99"/>
    <n v="0.37890000000000001"/>
    <n v="0.01"/>
    <n v="-0.4879"/>
    <n v="0.28889999999999999"/>
    <n v="355000"/>
    <x v="0"/>
    <x v="0"/>
    <n v="528.33333333333337"/>
  </r>
  <r>
    <n v="192733"/>
    <x v="1"/>
    <d v="1989-05-07T00:00:00"/>
    <n v="75.83"/>
    <s v="ssc"/>
    <n v="2007"/>
    <n v="92.3"/>
    <s v="board of intermediate education, ap"/>
    <n v="5003"/>
    <x v="1"/>
    <x v="0"/>
    <x v="5"/>
    <n v="69.12"/>
    <n v="5003"/>
    <n v="0"/>
    <x v="7"/>
    <x v="2"/>
    <n v="395"/>
    <n v="345"/>
    <n v="505"/>
    <n v="0.563267823666597"/>
    <n v="425"/>
    <n v="-1"/>
    <n v="-1"/>
    <n v="-1"/>
    <n v="-1"/>
    <n v="-1"/>
    <n v="-1"/>
    <n v="-0.1082"/>
    <n v="0.81279999999999997"/>
    <n v="0.52690000000000003"/>
    <n v="-0.52529999999999999"/>
    <n v="-0.9194"/>
    <n v="420000"/>
    <x v="0"/>
    <x v="0"/>
    <n v="415"/>
  </r>
  <r>
    <n v="999631"/>
    <x v="0"/>
    <d v="1993-08-27T00:00:00"/>
    <n v="93"/>
    <s v="state board"/>
    <n v="2010"/>
    <n v="88.2"/>
    <s v="state board"/>
    <n v="11993"/>
    <x v="1"/>
    <x v="0"/>
    <x v="6"/>
    <n v="90"/>
    <n v="11993"/>
    <n v="0"/>
    <x v="7"/>
    <x v="1"/>
    <n v="510"/>
    <n v="530"/>
    <n v="520"/>
    <n v="5.3160305282683701E-2"/>
    <n v="365"/>
    <n v="196"/>
    <n v="-1"/>
    <n v="-1"/>
    <n v="-1"/>
    <n v="-1"/>
    <n v="-1"/>
    <n v="0.41549999999999998"/>
    <n v="0.21240000000000001"/>
    <n v="-0.2974"/>
    <n v="-0.4879"/>
    <n v="1.4386000000000001"/>
    <n v="300000"/>
    <x v="0"/>
    <x v="0"/>
    <n v="520"/>
  </r>
  <r>
    <n v="1048543"/>
    <x v="1"/>
    <d v="1991-03-15T00:00:00"/>
    <n v="72"/>
    <s v="state board"/>
    <n v="2010"/>
    <n v="71"/>
    <s v="state board"/>
    <n v="7557"/>
    <x v="1"/>
    <x v="0"/>
    <x v="1"/>
    <n v="72.459999999999994"/>
    <n v="7557"/>
    <n v="1"/>
    <x v="0"/>
    <x v="1"/>
    <n v="475"/>
    <n v="360"/>
    <n v="570"/>
    <n v="0.563267823666597"/>
    <n v="425"/>
    <n v="-1"/>
    <n v="-1"/>
    <n v="-1"/>
    <n v="-1"/>
    <n v="-1"/>
    <n v="-1"/>
    <n v="0.55910000000000004"/>
    <n v="1.0448999999999999"/>
    <n v="0.93220000000000003"/>
    <n v="-0.1076"/>
    <n v="9.7299999999999998E-2"/>
    <n v="300000"/>
    <x v="0"/>
    <x v="0"/>
    <n v="468.33333333333331"/>
  </r>
  <r>
    <n v="179878"/>
    <x v="1"/>
    <d v="1985-02-15T00:00:00"/>
    <n v="48.5"/>
    <s v="bsepatna"/>
    <n v="2002"/>
    <n v="59.77"/>
    <s v="biec-patna"/>
    <n v="17"/>
    <x v="1"/>
    <x v="2"/>
    <x v="8"/>
    <n v="64"/>
    <n v="17"/>
    <n v="1"/>
    <x v="0"/>
    <x v="2"/>
    <n v="335"/>
    <n v="515"/>
    <n v="565"/>
    <n v="0.94211655148500795"/>
    <n v="575"/>
    <n v="-1"/>
    <n v="-1"/>
    <n v="-1"/>
    <n v="-1"/>
    <n v="-1"/>
    <n v="-1"/>
    <n v="-2.1175000000000002"/>
    <n v="-3.0874000000000001"/>
    <n v="-2.6661999999999999"/>
    <n v="6.2300000000000001E-2"/>
    <n v="-3.4470999999999998"/>
    <n v="105000"/>
    <x v="1"/>
    <x v="0"/>
    <n v="471.66666666666669"/>
  </r>
  <r>
    <n v="36817"/>
    <x v="1"/>
    <d v="1985-01-03T00:00:00"/>
    <n v="57.88"/>
    <s v="up board"/>
    <n v="2001"/>
    <n v="52"/>
    <s v="up board"/>
    <n v="397"/>
    <x v="1"/>
    <x v="2"/>
    <x v="8"/>
    <n v="60"/>
    <n v="397"/>
    <n v="0"/>
    <x v="1"/>
    <x v="4"/>
    <n v="355"/>
    <n v="405"/>
    <n v="395"/>
    <n v="0.45087658448345103"/>
    <n v="395"/>
    <n v="-1"/>
    <n v="-1"/>
    <n v="-1"/>
    <n v="-1"/>
    <n v="-1"/>
    <n v="-1"/>
    <n v="-0.4173"/>
    <n v="-2.1513"/>
    <n v="0.52690000000000003"/>
    <n v="-0.76029999999999998"/>
    <n v="-1.7093"/>
    <n v="100000"/>
    <x v="1"/>
    <x v="0"/>
    <n v="385"/>
  </r>
  <r>
    <n v="1272092"/>
    <x v="1"/>
    <d v="1993-01-08T00:00:00"/>
    <n v="85.3"/>
    <s v="state board"/>
    <n v="2010"/>
    <n v="85.4"/>
    <s v="state board"/>
    <n v="1038"/>
    <x v="1"/>
    <x v="0"/>
    <x v="1"/>
    <n v="79.39"/>
    <n v="1038"/>
    <n v="1"/>
    <x v="6"/>
    <x v="1"/>
    <n v="350"/>
    <n v="470"/>
    <n v="430"/>
    <n v="0.48674700843819302"/>
    <n v="465"/>
    <n v="-1"/>
    <n v="376"/>
    <n v="-1"/>
    <n v="-1"/>
    <n v="-1"/>
    <n v="-1"/>
    <n v="-3.7496"/>
    <n v="-5.6151"/>
    <n v="-3.8323999999999998"/>
    <n v="-0.4879"/>
    <n v="-7.3757000000000001"/>
    <n v="35000"/>
    <x v="1"/>
    <x v="0"/>
    <n v="416.66666666666669"/>
  </r>
  <r>
    <n v="575114"/>
    <x v="1"/>
    <d v="1991-11-10T00:00:00"/>
    <n v="80.8"/>
    <s v="cbse"/>
    <n v="2009"/>
    <n v="70.400000000000006"/>
    <s v="cbse"/>
    <n v="5400"/>
    <x v="1"/>
    <x v="0"/>
    <x v="1"/>
    <n v="69.3"/>
    <n v="5400"/>
    <n v="0"/>
    <x v="13"/>
    <x v="0"/>
    <n v="450"/>
    <n v="450"/>
    <n v="560"/>
    <n v="0.76567358123401097"/>
    <n v="485"/>
    <n v="-1"/>
    <n v="-1"/>
    <n v="-1"/>
    <n v="-1"/>
    <n v="-1"/>
    <n v="-1"/>
    <n v="1.5644"/>
    <n v="0.21240000000000001"/>
    <n v="-0.75849999999999995"/>
    <n v="-1.6289"/>
    <n v="-0.66920000000000002"/>
    <n v="380000"/>
    <x v="0"/>
    <x v="0"/>
    <n v="486.66666666666669"/>
  </r>
  <r>
    <n v="258861"/>
    <x v="1"/>
    <d v="1989-09-02T00:00:00"/>
    <n v="55.5"/>
    <s v="rbse"/>
    <n v="2007"/>
    <n v="59.38"/>
    <s v="rbse"/>
    <n v="11444"/>
    <x v="1"/>
    <x v="0"/>
    <x v="7"/>
    <n v="64.400000000000006"/>
    <n v="11444"/>
    <n v="0"/>
    <x v="12"/>
    <x v="2"/>
    <n v="485"/>
    <n v="495"/>
    <n v="575"/>
    <n v="0.81941652983588797"/>
    <n v="505"/>
    <n v="-1"/>
    <n v="-1"/>
    <n v="-1"/>
    <n v="-1"/>
    <n v="-1"/>
    <n v="-1"/>
    <n v="-0.4173"/>
    <n v="1.1248"/>
    <n v="-1.2148000000000001"/>
    <n v="-5.5199999999999999E-2"/>
    <n v="0.34439999999999998"/>
    <n v="250000"/>
    <x v="1"/>
    <x v="0"/>
    <n v="518.33333333333337"/>
  </r>
  <r>
    <n v="283980"/>
    <x v="1"/>
    <d v="1989-07-22T00:00:00"/>
    <n v="74"/>
    <s v="cbse"/>
    <n v="2007"/>
    <n v="74"/>
    <s v="cbse"/>
    <n v="107"/>
    <x v="0"/>
    <x v="0"/>
    <x v="5"/>
    <n v="61"/>
    <n v="107"/>
    <n v="0"/>
    <x v="8"/>
    <x v="2"/>
    <n v="605"/>
    <n v="455"/>
    <n v="685"/>
    <n v="0.45087658448345103"/>
    <n v="395"/>
    <n v="-1"/>
    <n v="-1"/>
    <n v="-1"/>
    <n v="-1"/>
    <n v="-1"/>
    <n v="-1"/>
    <n v="0.35549999999999998"/>
    <n v="0.50080000000000002"/>
    <n v="0.38169999999999998"/>
    <n v="0.5323"/>
    <n v="0.34439999999999998"/>
    <n v="250000"/>
    <x v="1"/>
    <x v="0"/>
    <n v="581.66666666666663"/>
  </r>
  <r>
    <n v="454999"/>
    <x v="1"/>
    <d v="1990-10-24T00:00:00"/>
    <n v="74.180000000000007"/>
    <s v="himachal pradesh board"/>
    <n v="2008"/>
    <n v="73"/>
    <s v="himachal pradesh board"/>
    <n v="272"/>
    <x v="1"/>
    <x v="0"/>
    <x v="6"/>
    <n v="71.19"/>
    <n v="272"/>
    <n v="0"/>
    <x v="4"/>
    <x v="3"/>
    <n v="355"/>
    <n v="485"/>
    <n v="305"/>
    <n v="5.8792800008353401E-2"/>
    <n v="-1"/>
    <n v="200"/>
    <n v="-1"/>
    <n v="-1"/>
    <n v="-1"/>
    <n v="366"/>
    <n v="-1"/>
    <n v="-0.88099999999999901"/>
    <n v="-0.74729999999999996"/>
    <n v="-1.2148000000000001"/>
    <n v="1.2374000000000001"/>
    <n v="-0.44550000000000001"/>
    <n v="110000"/>
    <x v="1"/>
    <x v="0"/>
    <n v="381.66666666666669"/>
  </r>
  <r>
    <n v="457565"/>
    <x v="0"/>
    <d v="1990-01-19T00:00:00"/>
    <n v="94"/>
    <n v="0"/>
    <n v="2008"/>
    <n v="88"/>
    <n v="0"/>
    <n v="1388"/>
    <x v="0"/>
    <x v="0"/>
    <x v="7"/>
    <n v="71.400000000000006"/>
    <n v="1388"/>
    <n v="0"/>
    <x v="8"/>
    <x v="3"/>
    <n v="755"/>
    <n v="545"/>
    <n v="585"/>
    <n v="0.81941652983588797"/>
    <n v="505"/>
    <n v="-1"/>
    <n v="-1"/>
    <n v="-1"/>
    <n v="-1"/>
    <n v="-1"/>
    <n v="-1"/>
    <n v="-0.4173"/>
    <n v="0.65680000000000005"/>
    <n v="-0.1988"/>
    <n v="1.2374000000000001"/>
    <n v="-0.44550000000000001"/>
    <n v="500000"/>
    <x v="0"/>
    <x v="0"/>
    <n v="628.33333333333337"/>
  </r>
  <r>
    <n v="1123118"/>
    <x v="1"/>
    <d v="1993-09-12T00:00:00"/>
    <n v="75.3"/>
    <s v="state board"/>
    <n v="2009"/>
    <n v="68.400000000000006"/>
    <s v="state board"/>
    <n v="8346"/>
    <x v="1"/>
    <x v="0"/>
    <x v="6"/>
    <n v="73.2"/>
    <n v="8346"/>
    <n v="0"/>
    <x v="1"/>
    <x v="1"/>
    <n v="405"/>
    <n v="485"/>
    <n v="545"/>
    <n v="0.64938971484669095"/>
    <n v="-1"/>
    <n v="356"/>
    <n v="-1"/>
    <n v="-1"/>
    <n v="-1"/>
    <n v="-1"/>
    <n v="-1"/>
    <n v="0.41549999999999998"/>
    <n v="-0.95309999999999995"/>
    <n v="-0.6048"/>
    <n v="1.1600999999999999"/>
    <n v="-1.0524"/>
    <n v="100000"/>
    <x v="1"/>
    <x v="0"/>
    <n v="478.33333333333331"/>
  </r>
  <r>
    <n v="265924"/>
    <x v="0"/>
    <d v="1990-10-14T00:00:00"/>
    <n v="88.3"/>
    <s v="ssc"/>
    <n v="2007"/>
    <n v="91.8"/>
    <s v="board of intermediate education"/>
    <n v="4128"/>
    <x v="1"/>
    <x v="0"/>
    <x v="7"/>
    <n v="69.099999999999994"/>
    <n v="4128"/>
    <n v="1"/>
    <x v="6"/>
    <x v="2"/>
    <n v="585"/>
    <n v="595"/>
    <n v="605"/>
    <n v="0.70409041213131396"/>
    <n v="465"/>
    <n v="-1"/>
    <n v="-1"/>
    <n v="-1"/>
    <n v="-1"/>
    <n v="-1"/>
    <n v="-1"/>
    <n v="1.1283000000000001"/>
    <n v="0.81279999999999997"/>
    <n v="1.9782"/>
    <n v="-0.76029999999999998"/>
    <n v="0.97629999999999995"/>
    <n v="460000"/>
    <x v="0"/>
    <x v="0"/>
    <n v="595"/>
  </r>
  <r>
    <n v="335489"/>
    <x v="0"/>
    <d v="1989-07-12T00:00:00"/>
    <n v="81"/>
    <s v="icse"/>
    <n v="2008"/>
    <n v="81"/>
    <s v="isc"/>
    <n v="198"/>
    <x v="1"/>
    <x v="0"/>
    <x v="6"/>
    <n v="74"/>
    <n v="198"/>
    <n v="0"/>
    <x v="1"/>
    <x v="3"/>
    <n v="445"/>
    <n v="425"/>
    <n v="525"/>
    <n v="8.1547752353218206E-3"/>
    <n v="-1"/>
    <n v="133"/>
    <n v="-1"/>
    <n v="-1"/>
    <n v="-1"/>
    <n v="340"/>
    <n v="-1"/>
    <n v="0.66459999999999997"/>
    <n v="0.96879999999999999"/>
    <n v="0.59940000000000004"/>
    <n v="0.29732999999999998"/>
    <n v="-0.44550000000000001"/>
    <n v="385000"/>
    <x v="0"/>
    <x v="0"/>
    <n v="465"/>
  </r>
  <r>
    <n v="318523"/>
    <x v="1"/>
    <d v="1991-06-20T00:00:00"/>
    <n v="87"/>
    <s v="ssc"/>
    <n v="2008"/>
    <n v="91.3"/>
    <s v="apsb"/>
    <n v="5071"/>
    <x v="1"/>
    <x v="0"/>
    <x v="3"/>
    <n v="80"/>
    <n v="5071"/>
    <n v="0"/>
    <x v="7"/>
    <x v="3"/>
    <n v="515"/>
    <n v="495"/>
    <n v="215"/>
    <n v="-1"/>
    <n v="355"/>
    <n v="300"/>
    <n v="-1"/>
    <n v="-1"/>
    <n v="-1"/>
    <n v="-1"/>
    <n v="-1"/>
    <n v="1.3214999999999999"/>
    <n v="1.4368000000000001"/>
    <n v="2.1234000000000002"/>
    <n v="-1.0540700000000001"/>
    <n v="2.8400000000000002E-2"/>
    <n v="400000"/>
    <x v="0"/>
    <x v="0"/>
    <n v="408.33333333333331"/>
  </r>
  <r>
    <n v="344950"/>
    <x v="1"/>
    <d v="1990-03-10T00:00:00"/>
    <n v="67"/>
    <s v="cbse"/>
    <n v="2007"/>
    <n v="80"/>
    <s v="cbse"/>
    <n v="172"/>
    <x v="1"/>
    <x v="0"/>
    <x v="7"/>
    <n v="77"/>
    <n v="172"/>
    <n v="0"/>
    <x v="1"/>
    <x v="3"/>
    <n v="405"/>
    <n v="495"/>
    <n v="425"/>
    <n v="0.97439611253839797"/>
    <n v="615"/>
    <n v="-1"/>
    <n v="-1"/>
    <n v="-1"/>
    <n v="-1"/>
    <n v="-1"/>
    <n v="-1"/>
    <n v="-1.8083"/>
    <n v="-0.74729999999999996"/>
    <n v="-0.63429999999999997"/>
    <n v="6.2229999999999903E-2"/>
    <n v="-1.3539000000000001"/>
    <n v="600000"/>
    <x v="0"/>
    <x v="0"/>
    <n v="441.66666666666669"/>
  </r>
  <r>
    <n v="599306"/>
    <x v="1"/>
    <d v="1989-07-21T00:00:00"/>
    <n v="88.6"/>
    <s v="kseeb"/>
    <n v="2008"/>
    <n v="56"/>
    <s v="pue"/>
    <n v="8682"/>
    <x v="1"/>
    <x v="0"/>
    <x v="6"/>
    <n v="67.349999999999994"/>
    <n v="8682"/>
    <n v="1"/>
    <x v="9"/>
    <x v="3"/>
    <n v="465"/>
    <n v="535"/>
    <n v="545"/>
    <n v="0.124502074009537"/>
    <n v="-1"/>
    <n v="233"/>
    <n v="-1"/>
    <n v="-1"/>
    <n v="-1"/>
    <n v="-1"/>
    <n v="-1"/>
    <n v="-0.87719999999999998"/>
    <n v="-0.28710000000000002"/>
    <n v="0.16370000000000001"/>
    <n v="-0.36120000000000002"/>
    <n v="0.48049999999999998"/>
    <n v="200000"/>
    <x v="1"/>
    <x v="0"/>
    <n v="515"/>
  </r>
  <r>
    <n v="1171203"/>
    <x v="1"/>
    <d v="1992-08-28T00:00:00"/>
    <n v="96"/>
    <s v="icse"/>
    <n v="2010"/>
    <n v="87"/>
    <s v="cbse"/>
    <n v="485"/>
    <x v="1"/>
    <x v="0"/>
    <x v="5"/>
    <n v="74.86"/>
    <n v="485"/>
    <n v="0"/>
    <x v="1"/>
    <x v="1"/>
    <n v="630"/>
    <n v="565"/>
    <n v="655"/>
    <n v="0.97439611253839797"/>
    <n v="615"/>
    <n v="-1"/>
    <n v="-1"/>
    <n v="-1"/>
    <n v="-1"/>
    <n v="-1"/>
    <n v="-1"/>
    <n v="-0.44629999999999997"/>
    <n v="1.2114"/>
    <n v="0.62480000000000002"/>
    <n v="0.2727"/>
    <n v="0.67210000000000003"/>
    <n v="325000"/>
    <x v="0"/>
    <x v="0"/>
    <n v="616.66666666666663"/>
  </r>
  <r>
    <n v="505912"/>
    <x v="1"/>
    <d v="1990-09-25T00:00:00"/>
    <n v="84.83"/>
    <s v="rajasthan board ajmer"/>
    <n v="2007"/>
    <n v="77.23"/>
    <s v="rajasthan board ajmer"/>
    <n v="165"/>
    <x v="1"/>
    <x v="0"/>
    <x v="5"/>
    <n v="73.5"/>
    <n v="165"/>
    <n v="1"/>
    <x v="12"/>
    <x v="3"/>
    <n v="415"/>
    <n v="545"/>
    <n v="605"/>
    <n v="0.73579570922465598"/>
    <n v="475"/>
    <n v="-1"/>
    <n v="-1"/>
    <n v="-1"/>
    <n v="-1"/>
    <n v="-1"/>
    <n v="-1"/>
    <n v="1.1283000000000001"/>
    <n v="0.38379999999999997"/>
    <n v="-0.92449999999999999"/>
    <n v="0.76729999999999998"/>
    <n v="-0.28749999999999998"/>
    <n v="180000"/>
    <x v="1"/>
    <x v="0"/>
    <n v="521.66666666666663"/>
  </r>
  <r>
    <n v="1145718"/>
    <x v="1"/>
    <d v="1990-05-09T00:00:00"/>
    <n v="79.75"/>
    <s v="state board"/>
    <n v="2008"/>
    <n v="67.569999999999993"/>
    <s v="state board"/>
    <n v="7861"/>
    <x v="1"/>
    <x v="0"/>
    <x v="4"/>
    <n v="72.31"/>
    <n v="7861"/>
    <n v="1"/>
    <x v="5"/>
    <x v="5"/>
    <n v="605"/>
    <n v="455"/>
    <n v="175"/>
    <n v="0.59828069148683005"/>
    <n v="385"/>
    <n v="-1"/>
    <n v="-1"/>
    <n v="407"/>
    <n v="-1"/>
    <n v="-1"/>
    <n v="-1"/>
    <n v="1.1335999999999999"/>
    <n v="4.5900000000000003E-2"/>
    <n v="-0.14369999999999999"/>
    <n v="-0.36120000000000002"/>
    <n v="-0.47760000000000002"/>
    <n v="100000"/>
    <x v="1"/>
    <x v="0"/>
    <n v="411.66666666666669"/>
  </r>
  <r>
    <n v="98335"/>
    <x v="1"/>
    <d v="1988-11-27T00:00:00"/>
    <n v="74.14"/>
    <s v="rbse"/>
    <n v="2005"/>
    <n v="66.62"/>
    <s v="rbse"/>
    <n v="165"/>
    <x v="1"/>
    <x v="0"/>
    <x v="7"/>
    <n v="62.56"/>
    <n v="165"/>
    <n v="1"/>
    <x v="12"/>
    <x v="4"/>
    <n v="545"/>
    <n v="645"/>
    <n v="625"/>
    <n v="0.99808655650460798"/>
    <n v="715"/>
    <n v="-1"/>
    <n v="-1"/>
    <n v="-1"/>
    <n v="-1"/>
    <n v="-1"/>
    <n v="-1"/>
    <n v="-1.3447"/>
    <n v="-0.43530000000000002"/>
    <n v="-1.9404999999999999"/>
    <n v="-0.99529999999999996"/>
    <n v="2.8400000000000002E-2"/>
    <n v="480000"/>
    <x v="0"/>
    <x v="0"/>
    <n v="605"/>
  </r>
  <r>
    <n v="561757"/>
    <x v="1"/>
    <d v="1992-12-03T00:00:00"/>
    <n v="64"/>
    <s v="cbse"/>
    <n v="2009"/>
    <n v="57"/>
    <s v="cbse"/>
    <n v="7515"/>
    <x v="1"/>
    <x v="0"/>
    <x v="7"/>
    <n v="60.34"/>
    <n v="7515"/>
    <n v="0"/>
    <x v="14"/>
    <x v="7"/>
    <n v="430"/>
    <n v="460"/>
    <n v="485"/>
    <n v="0.37755141942454101"/>
    <n v="375"/>
    <n v="-1"/>
    <n v="-1"/>
    <n v="-1"/>
    <n v="-1"/>
    <n v="-1"/>
    <n v="-1"/>
    <n v="1.1335999999999999"/>
    <n v="-0.28710000000000002"/>
    <n v="-0.2974"/>
    <n v="-0.74150000000000005"/>
    <n v="0.86370000000000002"/>
    <n v="120000"/>
    <x v="1"/>
    <x v="0"/>
    <n v="458.33333333333331"/>
  </r>
  <r>
    <n v="1208099"/>
    <x v="0"/>
    <d v="1991-12-18T00:00:00"/>
    <n v="81"/>
    <s v="state board"/>
    <n v="2010"/>
    <n v="66.3"/>
    <s v="state board"/>
    <n v="11153"/>
    <x v="1"/>
    <x v="0"/>
    <x v="1"/>
    <n v="76.3"/>
    <n v="11153"/>
    <n v="1"/>
    <x v="5"/>
    <x v="1"/>
    <n v="675"/>
    <n v="510"/>
    <n v="400"/>
    <n v="0.62264291584993803"/>
    <n v="415"/>
    <n v="-1"/>
    <n v="407"/>
    <n v="-1"/>
    <n v="-1"/>
    <n v="-1"/>
    <n v="-1"/>
    <n v="-1.54E-2"/>
    <n v="1.0448999999999999"/>
    <n v="0.47110000000000002"/>
    <n v="-0.995"/>
    <n v="-0.28589999999999999"/>
    <n v="300000"/>
    <x v="0"/>
    <x v="0"/>
    <n v="528.33333333333337"/>
  </r>
  <r>
    <n v="357969"/>
    <x v="0"/>
    <d v="1991-07-24T00:00:00"/>
    <n v="93"/>
    <n v="0"/>
    <n v="2008"/>
    <n v="85"/>
    <n v="0"/>
    <n v="167"/>
    <x v="1"/>
    <x v="0"/>
    <x v="7"/>
    <n v="75"/>
    <n v="167"/>
    <n v="0"/>
    <x v="8"/>
    <x v="3"/>
    <n v="625"/>
    <n v="685"/>
    <n v="635"/>
    <n v="0.95224557292430301"/>
    <n v="585"/>
    <n v="-1"/>
    <n v="-1"/>
    <n v="-1"/>
    <n v="-1"/>
    <n v="-1"/>
    <n v="-1"/>
    <n v="-0.3014"/>
    <n v="0.50080000000000002"/>
    <n v="0.81710000000000005"/>
    <n v="3.5000000000000001E-3"/>
    <n v="-0.1295"/>
    <n v="405000"/>
    <x v="0"/>
    <x v="0"/>
    <n v="648.33333333333337"/>
  </r>
  <r>
    <n v="676401"/>
    <x v="0"/>
    <d v="1991-07-28T00:00:00"/>
    <n v="78.599999999999994"/>
    <s v="state board"/>
    <n v="2009"/>
    <n v="66.599999999999994"/>
    <s v="state board"/>
    <n v="547"/>
    <x v="1"/>
    <x v="0"/>
    <x v="5"/>
    <n v="74.3"/>
    <n v="547"/>
    <n v="0"/>
    <x v="13"/>
    <x v="0"/>
    <n v="345"/>
    <n v="440"/>
    <n v="545"/>
    <n v="0.63597875645679403"/>
    <n v="445"/>
    <n v="-1"/>
    <n v="-1"/>
    <n v="-1"/>
    <n v="-1"/>
    <n v="-1"/>
    <n v="-1"/>
    <n v="-1.3080000000000001"/>
    <n v="-0.95309999999999995"/>
    <n v="-0.2974"/>
    <n v="1.1600999999999999"/>
    <n v="-1.0524"/>
    <n v="105000"/>
    <x v="1"/>
    <x v="0"/>
    <n v="443.33333333333331"/>
  </r>
  <r>
    <n v="1190122"/>
    <x v="1"/>
    <d v="1992-02-18T00:00:00"/>
    <n v="71.2"/>
    <s v="state board"/>
    <n v="2009"/>
    <n v="52.2"/>
    <s v="state board"/>
    <n v="7047"/>
    <x v="1"/>
    <x v="2"/>
    <x v="8"/>
    <n v="72.2"/>
    <n v="7047"/>
    <n v="0"/>
    <x v="4"/>
    <x v="5"/>
    <n v="525"/>
    <n v="420"/>
    <n v="320"/>
    <n v="0.30840058286030803"/>
    <n v="355"/>
    <n v="-1"/>
    <n v="-1"/>
    <n v="-1"/>
    <n v="-1"/>
    <n v="-1"/>
    <n v="-1"/>
    <n v="-0.73350000000000004"/>
    <n v="4.5900000000000003E-2"/>
    <n v="-0.14369999999999999"/>
    <n v="-0.1076"/>
    <n v="9.7299999999999998E-2"/>
    <n v="110000"/>
    <x v="1"/>
    <x v="0"/>
    <n v="421.66666666666669"/>
  </r>
  <r>
    <n v="358878"/>
    <x v="1"/>
    <d v="1990-09-16T00:00:00"/>
    <n v="91"/>
    <s v="cbse"/>
    <n v="2007"/>
    <n v="90.4"/>
    <s v="cbse"/>
    <n v="9072"/>
    <x v="1"/>
    <x v="0"/>
    <x v="5"/>
    <n v="79.7"/>
    <n v="9072"/>
    <n v="0"/>
    <x v="10"/>
    <x v="3"/>
    <n v="454"/>
    <n v="495"/>
    <n v="615"/>
    <n v="0.60005718233834104"/>
    <n v="435"/>
    <n v="-1"/>
    <n v="-1"/>
    <n v="-1"/>
    <n v="-1"/>
    <n v="-1"/>
    <n v="-1"/>
    <n v="-0.72640000000000005"/>
    <n v="-0.7863"/>
    <n v="-0.48909999999999998"/>
    <n v="-0.4078"/>
    <n v="-0.9194"/>
    <n v="405000"/>
    <x v="0"/>
    <x v="0"/>
    <n v="521.33333333333337"/>
  </r>
  <r>
    <n v="737374"/>
    <x v="1"/>
    <d v="1991-06-07T00:00:00"/>
    <n v="65"/>
    <s v="state board"/>
    <n v="2009"/>
    <n v="68"/>
    <s v="state board"/>
    <n v="9430"/>
    <x v="1"/>
    <x v="0"/>
    <x v="2"/>
    <n v="65.260000000000005"/>
    <n v="9430"/>
    <n v="0"/>
    <x v="14"/>
    <x v="0"/>
    <n v="495"/>
    <n v="535"/>
    <n v="715"/>
    <n v="0.493596387301038"/>
    <n v="455"/>
    <n v="324"/>
    <n v="-1"/>
    <n v="-1"/>
    <n v="-1"/>
    <n v="-1"/>
    <n v="-1"/>
    <n v="-0.44629999999999997"/>
    <n v="4.5900000000000003E-2"/>
    <n v="-0.75849999999999995"/>
    <n v="-1.6289"/>
    <n v="-9.4299999999999995E-2"/>
    <n v="240000"/>
    <x v="1"/>
    <x v="0"/>
    <n v="581.66666666666663"/>
  </r>
  <r>
    <n v="895817"/>
    <x v="1"/>
    <d v="1991-02-15T00:00:00"/>
    <n v="85"/>
    <s v="cbse"/>
    <n v="2009"/>
    <n v="74.400000000000006"/>
    <s v="cbse"/>
    <n v="119"/>
    <x v="0"/>
    <x v="0"/>
    <x v="1"/>
    <n v="63"/>
    <n v="119"/>
    <n v="0"/>
    <x v="1"/>
    <x v="1"/>
    <n v="475"/>
    <n v="575"/>
    <n v="605"/>
    <n v="0.48674700843819302"/>
    <n v="505"/>
    <n v="-1"/>
    <n v="376"/>
    <n v="-1"/>
    <n v="-1"/>
    <n v="-1"/>
    <n v="-1"/>
    <n v="-2.3134000000000001"/>
    <n v="-0.1206"/>
    <n v="1.7007000000000001"/>
    <n v="1.0333000000000001"/>
    <n v="-0.47760000000000002"/>
    <n v="325000"/>
    <x v="0"/>
    <x v="0"/>
    <n v="551.66666666666663"/>
  </r>
  <r>
    <n v="604821"/>
    <x v="0"/>
    <d v="1991-11-14T00:00:00"/>
    <n v="81.2"/>
    <s v="cbse"/>
    <n v="2008"/>
    <n v="72.599999999999994"/>
    <s v="cbse"/>
    <n v="272"/>
    <x v="1"/>
    <x v="0"/>
    <x v="6"/>
    <n v="82.35"/>
    <n v="272"/>
    <n v="0"/>
    <x v="4"/>
    <x v="0"/>
    <n v="510"/>
    <n v="545"/>
    <n v="735"/>
    <n v="0.22948175491175499"/>
    <n v="415"/>
    <n v="266"/>
    <n v="-1"/>
    <n v="-1"/>
    <n v="-1"/>
    <n v="-1"/>
    <n v="-1"/>
    <n v="0.84630000000000005"/>
    <n v="-0.1206"/>
    <n v="0.16370000000000001"/>
    <n v="-0.4879"/>
    <n v="9.7299999999999998E-2"/>
    <n v="280000"/>
    <x v="1"/>
    <x v="0"/>
    <n v="596.66666666666663"/>
  </r>
  <r>
    <n v="1089265"/>
    <x v="1"/>
    <d v="1989-02-05T00:00:00"/>
    <n v="67"/>
    <s v="cbse"/>
    <n v="2007"/>
    <n v="65"/>
    <s v="cbse"/>
    <n v="7557"/>
    <x v="1"/>
    <x v="0"/>
    <x v="5"/>
    <n v="65"/>
    <n v="7557"/>
    <n v="1"/>
    <x v="0"/>
    <x v="3"/>
    <n v="525"/>
    <n v="420"/>
    <n v="475"/>
    <n v="0.70409041213131396"/>
    <n v="465"/>
    <n v="-1"/>
    <n v="-1"/>
    <n v="-1"/>
    <n v="-1"/>
    <n v="-1"/>
    <n v="-1"/>
    <n v="-0.30270000000000002"/>
    <n v="-0.78659999999999997"/>
    <n v="-0.2974"/>
    <n v="0.2727"/>
    <n v="9.7299999999999998E-2"/>
    <n v="180000"/>
    <x v="1"/>
    <x v="0"/>
    <n v="473.33333333333331"/>
  </r>
  <r>
    <n v="793173"/>
    <x v="1"/>
    <d v="1991-02-20T00:00:00"/>
    <n v="80.8"/>
    <s v="state board"/>
    <n v="2008"/>
    <n v="57.33"/>
    <s v="state board"/>
    <n v="5111"/>
    <x v="1"/>
    <x v="2"/>
    <x v="8"/>
    <n v="84.77"/>
    <n v="5111"/>
    <n v="0"/>
    <x v="2"/>
    <x v="1"/>
    <n v="640"/>
    <n v="510"/>
    <n v="340"/>
    <n v="0.86468541337008498"/>
    <n v="525"/>
    <n v="-1"/>
    <n v="-1"/>
    <n v="-1"/>
    <n v="-1"/>
    <n v="-1"/>
    <n v="-1"/>
    <n v="1.4208000000000001"/>
    <n v="-0.62009999999999998"/>
    <n v="0.01"/>
    <n v="-0.995"/>
    <n v="-9.4299999999999995E-2"/>
    <n v="120000"/>
    <x v="1"/>
    <x v="0"/>
    <n v="496.66666666666669"/>
  </r>
  <r>
    <n v="1289825"/>
    <x v="1"/>
    <d v="1987-08-24T00:00:00"/>
    <n v="66.67"/>
    <s v="state board"/>
    <n v="2005"/>
    <n v="57.1"/>
    <s v="state board"/>
    <n v="6688"/>
    <x v="1"/>
    <x v="2"/>
    <x v="8"/>
    <n v="73"/>
    <n v="6688"/>
    <n v="1"/>
    <x v="3"/>
    <x v="1"/>
    <n v="370"/>
    <n v="510"/>
    <n v="475"/>
    <n v="0.84312372666574198"/>
    <n v="515"/>
    <n v="-1"/>
    <n v="-1"/>
    <n v="-1"/>
    <n v="-1"/>
    <n v="-1"/>
    <n v="-1"/>
    <n v="-1.54E-2"/>
    <n v="-0.1206"/>
    <n v="-0.6048"/>
    <n v="1.9199999999999998E-2"/>
    <n v="-0.66920000000000002"/>
    <n v="180000"/>
    <x v="1"/>
    <x v="0"/>
    <n v="451.66666666666669"/>
  </r>
  <r>
    <n v="587792"/>
    <x v="1"/>
    <d v="1990-07-05T00:00:00"/>
    <n v="61.83"/>
    <s v="up board"/>
    <n v="2007"/>
    <n v="62.8"/>
    <s v="up board"/>
    <n v="49"/>
    <x v="0"/>
    <x v="0"/>
    <x v="7"/>
    <n v="64.14"/>
    <n v="49"/>
    <n v="0"/>
    <x v="1"/>
    <x v="3"/>
    <n v="485"/>
    <n v="560"/>
    <n v="680"/>
    <n v="0.86468541337008498"/>
    <n v="525"/>
    <n v="-1"/>
    <n v="-1"/>
    <n v="-1"/>
    <n v="-1"/>
    <n v="-1"/>
    <n v="-1"/>
    <n v="0.70269999999999999"/>
    <n v="0.21240000000000001"/>
    <n v="0.77849999999999997"/>
    <n v="0.39950000000000002"/>
    <n v="-9.4299999999999995E-2"/>
    <n v="310000"/>
    <x v="0"/>
    <x v="0"/>
    <n v="575"/>
  </r>
  <r>
    <n v="872027"/>
    <x v="1"/>
    <d v="1994-12-07T00:00:00"/>
    <n v="69"/>
    <s v="state board"/>
    <n v="2010"/>
    <n v="66.150000000000006"/>
    <s v="state board"/>
    <n v="347"/>
    <x v="1"/>
    <x v="0"/>
    <x v="6"/>
    <n v="77"/>
    <n v="347"/>
    <n v="0"/>
    <x v="1"/>
    <x v="1"/>
    <n v="430"/>
    <n v="475"/>
    <n v="680"/>
    <n v="0.78330353667029795"/>
    <n v="-1"/>
    <n v="388"/>
    <n v="-1"/>
    <n v="-1"/>
    <n v="-1"/>
    <n v="-1"/>
    <n v="-1"/>
    <n v="1.2771999999999999"/>
    <n v="-0.1206"/>
    <n v="0.47110000000000002"/>
    <n v="-0.74150000000000005"/>
    <n v="-1.0524"/>
    <n v="330000"/>
    <x v="0"/>
    <x v="0"/>
    <n v="528.33333333333337"/>
  </r>
  <r>
    <n v="330647"/>
    <x v="0"/>
    <d v="1991-07-20T00:00:00"/>
    <n v="81"/>
    <s v="ssc"/>
    <n v="2008"/>
    <n v="89"/>
    <s v="bie"/>
    <n v="9837"/>
    <x v="1"/>
    <x v="0"/>
    <x v="7"/>
    <n v="77.239999999999995"/>
    <n v="9837"/>
    <n v="1"/>
    <x v="6"/>
    <x v="3"/>
    <n v="435"/>
    <n v="365"/>
    <n v="475"/>
    <n v="0.30840058286030803"/>
    <n v="355"/>
    <n v="-1"/>
    <n v="-1"/>
    <n v="-1"/>
    <n v="-1"/>
    <n v="-1"/>
    <n v="-1"/>
    <n v="0.39410000000000001"/>
    <n v="0.96879999999999999"/>
    <n v="9.1399999999999995E-2"/>
    <n v="0.97299999999999998"/>
    <n v="-0.60350000000000004"/>
    <n v="430000"/>
    <x v="0"/>
    <x v="0"/>
    <n v="425"/>
  </r>
  <r>
    <n v="489939"/>
    <x v="1"/>
    <d v="1989-09-17T00:00:00"/>
    <n v="74.599999999999994"/>
    <s v="cbse"/>
    <n v="2006"/>
    <n v="58"/>
    <s v="cbse"/>
    <n v="6545"/>
    <x v="1"/>
    <x v="0"/>
    <x v="7"/>
    <n v="73.86"/>
    <n v="6545"/>
    <n v="0"/>
    <x v="1"/>
    <x v="2"/>
    <n v="710"/>
    <n v="585"/>
    <n v="530"/>
    <n v="0.63597875645679403"/>
    <n v="445"/>
    <n v="-1"/>
    <n v="-1"/>
    <n v="-1"/>
    <n v="-1"/>
    <n v="-1"/>
    <n v="-1"/>
    <n v="0.2782"/>
    <n v="1.7487999999999999"/>
    <n v="0.38169999999999998"/>
    <n v="0.62039999999999995"/>
    <n v="0.97629999999999995"/>
    <n v="285000"/>
    <x v="1"/>
    <x v="0"/>
    <n v="608.33333333333337"/>
  </r>
  <r>
    <n v="123403"/>
    <x v="1"/>
    <d v="1989-02-18T00:00:00"/>
    <n v="66.8"/>
    <s v="maharashtra board"/>
    <n v="2006"/>
    <n v="56"/>
    <s v="maharashtra board"/>
    <n v="487"/>
    <x v="1"/>
    <x v="0"/>
    <x v="7"/>
    <n v="52"/>
    <n v="487"/>
    <n v="1"/>
    <x v="2"/>
    <x v="3"/>
    <n v="465"/>
    <n v="435"/>
    <n v="555"/>
    <n v="0.79358061454850604"/>
    <n v="495"/>
    <n v="-1"/>
    <n v="-1"/>
    <n v="-1"/>
    <n v="-1"/>
    <n v="-1"/>
    <n v="-1"/>
    <n v="-0.1082"/>
    <n v="0.65680000000000005"/>
    <n v="9.1399999999999995E-2"/>
    <n v="-1.1128"/>
    <n v="-0.60350000000000004"/>
    <n v="90000"/>
    <x v="1"/>
    <x v="0"/>
    <n v="485"/>
  </r>
  <r>
    <n v="628271"/>
    <x v="1"/>
    <d v="1992-10-25T00:00:00"/>
    <n v="67"/>
    <s v="state board"/>
    <n v="2009"/>
    <n v="72"/>
    <s v="state board"/>
    <n v="429"/>
    <x v="1"/>
    <x v="0"/>
    <x v="4"/>
    <n v="71.3"/>
    <n v="429"/>
    <n v="0"/>
    <x v="1"/>
    <x v="0"/>
    <n v="640"/>
    <n v="525"/>
    <n v="400"/>
    <n v="0.65410747454593299"/>
    <n v="-1"/>
    <n v="-1"/>
    <n v="-1"/>
    <n v="420"/>
    <n v="-1"/>
    <n v="-1"/>
    <n v="-1"/>
    <n v="0.70269999999999999"/>
    <n v="-8.7300000000000003E-2"/>
    <n v="-3.1899999999999998E-2"/>
    <n v="0.65300000000000002"/>
    <n v="0.16699999999999901"/>
    <n v="210000"/>
    <x v="1"/>
    <x v="0"/>
    <n v="521.66666666666663"/>
  </r>
  <r>
    <n v="1063875"/>
    <x v="1"/>
    <d v="1991-01-25T00:00:00"/>
    <n v="78.2"/>
    <s v="state board"/>
    <n v="2009"/>
    <n v="66"/>
    <s v="cbse"/>
    <n v="13846"/>
    <x v="1"/>
    <x v="0"/>
    <x v="2"/>
    <n v="71.2"/>
    <n v="13846"/>
    <n v="0"/>
    <x v="11"/>
    <x v="0"/>
    <n v="545"/>
    <n v="540"/>
    <n v="630"/>
    <n v="0.33878634721952799"/>
    <n v="445"/>
    <n v="292"/>
    <n v="-1"/>
    <n v="-1"/>
    <n v="-1"/>
    <n v="-1"/>
    <n v="-1"/>
    <n v="1.5644"/>
    <n v="1.5444"/>
    <n v="0.62480000000000002"/>
    <n v="-1.6289"/>
    <n v="0.86370000000000002"/>
    <n v="325000"/>
    <x v="0"/>
    <x v="0"/>
    <n v="571.66666666666663"/>
  </r>
  <r>
    <n v="1094320"/>
    <x v="1"/>
    <d v="1992-11-21T00:00:00"/>
    <n v="92"/>
    <s v="state board"/>
    <n v="2010"/>
    <n v="89"/>
    <s v="state board"/>
    <n v="7282"/>
    <x v="1"/>
    <x v="0"/>
    <x v="4"/>
    <n v="78"/>
    <n v="7282"/>
    <n v="0"/>
    <x v="3"/>
    <x v="1"/>
    <n v="430"/>
    <n v="530"/>
    <n v="450"/>
    <n v="0.72598414796947897"/>
    <n v="-1"/>
    <n v="-1"/>
    <n v="-1"/>
    <n v="438"/>
    <n v="-1"/>
    <n v="-1"/>
    <n v="-1"/>
    <n v="1.4208000000000001"/>
    <n v="-1.2861"/>
    <n v="-0.91220000000000001"/>
    <n v="-0.74150000000000005"/>
    <n v="9.7299999999999998E-2"/>
    <n v="200000"/>
    <x v="1"/>
    <x v="0"/>
    <n v="470"/>
  </r>
  <r>
    <n v="127290"/>
    <x v="1"/>
    <d v="1988-06-10T00:00:00"/>
    <n v="84.67"/>
    <s v="state board of secondary education, ap"/>
    <n v="2006"/>
    <n v="95.9"/>
    <s v="board of intermediate education, ap"/>
    <n v="1487"/>
    <x v="1"/>
    <x v="0"/>
    <x v="6"/>
    <n v="74.69"/>
    <n v="1487"/>
    <n v="0"/>
    <x v="7"/>
    <x v="4"/>
    <n v="455"/>
    <n v="395"/>
    <n v="645"/>
    <n v="0.91077016424602197"/>
    <n v="475"/>
    <n v="433"/>
    <n v="-1"/>
    <n v="-1"/>
    <n v="-1"/>
    <n v="-1"/>
    <n v="-1"/>
    <n v="-0.4173"/>
    <n v="-0.59130000000000005"/>
    <n v="0.81710000000000005"/>
    <n v="0.5323"/>
    <n v="-0.9194"/>
    <n v="555000"/>
    <x v="0"/>
    <x v="0"/>
    <n v="498.33333333333331"/>
  </r>
  <r>
    <n v="965642"/>
    <x v="1"/>
    <d v="1993-01-28T00:00:00"/>
    <n v="94"/>
    <s v="state board"/>
    <n v="2010"/>
    <n v="84"/>
    <s v="state board"/>
    <n v="8823"/>
    <x v="1"/>
    <x v="0"/>
    <x v="1"/>
    <n v="80"/>
    <n v="8823"/>
    <n v="0"/>
    <x v="3"/>
    <x v="1"/>
    <n v="355"/>
    <n v="290"/>
    <n v="450"/>
    <n v="-1"/>
    <n v="-1"/>
    <n v="-1"/>
    <n v="-1"/>
    <n v="-1"/>
    <n v="-1"/>
    <n v="-1"/>
    <n v="-1"/>
    <n v="-0.159"/>
    <n v="-0.4536"/>
    <n v="0.62480000000000002"/>
    <n v="0.2727"/>
    <n v="1.2470000000000001"/>
    <n v="350000"/>
    <x v="0"/>
    <x v="0"/>
    <n v="365"/>
  </r>
  <r>
    <n v="553781"/>
    <x v="1"/>
    <d v="1988-06-23T00:00:00"/>
    <n v="70.599999999999994"/>
    <s v="icse"/>
    <n v="2007"/>
    <n v="79.599999999999994"/>
    <s v="icse"/>
    <n v="48"/>
    <x v="0"/>
    <x v="0"/>
    <x v="1"/>
    <n v="75.3"/>
    <n v="48"/>
    <n v="1"/>
    <x v="0"/>
    <x v="0"/>
    <n v="440"/>
    <n v="415"/>
    <n v="575"/>
    <n v="0.52592258425205496"/>
    <n v="415"/>
    <n v="-1"/>
    <n v="-1"/>
    <n v="-1"/>
    <n v="-1"/>
    <n v="-1"/>
    <n v="-1"/>
    <n v="1.4208000000000001"/>
    <n v="1.2114"/>
    <n v="1.0859000000000001"/>
    <n v="-0.36120000000000002"/>
    <n v="1.6302000000000001"/>
    <n v="310000"/>
    <x v="0"/>
    <x v="0"/>
    <n v="476.66666666666669"/>
  </r>
  <r>
    <n v="1099490"/>
    <x v="1"/>
    <d v="1992-09-15T00:00:00"/>
    <n v="60"/>
    <s v="state board"/>
    <n v="2009"/>
    <n v="64"/>
    <s v="state board"/>
    <n v="81"/>
    <x v="1"/>
    <x v="0"/>
    <x v="6"/>
    <n v="70"/>
    <n v="81"/>
    <n v="0"/>
    <x v="1"/>
    <x v="1"/>
    <n v="360"/>
    <n v="480"/>
    <n v="260"/>
    <n v="0.11213943820740301"/>
    <n v="-1"/>
    <n v="228"/>
    <n v="-1"/>
    <n v="-1"/>
    <n v="-1"/>
    <n v="-1"/>
    <n v="-1"/>
    <n v="0.27179999999999999"/>
    <n v="-0.4536"/>
    <n v="0.77849999999999997"/>
    <n v="-0.2344"/>
    <n v="-0.66920000000000002"/>
    <n v="140000"/>
    <x v="1"/>
    <x v="0"/>
    <n v="366.66666666666669"/>
  </r>
  <r>
    <n v="1077909"/>
    <x v="1"/>
    <d v="1991-08-18T00:00:00"/>
    <n v="84.14"/>
    <s v="state board"/>
    <n v="2009"/>
    <n v="81.17"/>
    <s v="state board"/>
    <n v="3496"/>
    <x v="1"/>
    <x v="0"/>
    <x v="2"/>
    <n v="68.05"/>
    <n v="3496"/>
    <n v="0"/>
    <x v="2"/>
    <x v="0"/>
    <n v="580"/>
    <n v="615"/>
    <n v="545"/>
    <n v="-1"/>
    <n v="565"/>
    <n v="-1"/>
    <n v="-1"/>
    <n v="-1"/>
    <n v="-1"/>
    <n v="-1"/>
    <n v="-1"/>
    <n v="1.2771999999999999"/>
    <n v="0.71189999999999998"/>
    <n v="1.5469999999999999"/>
    <n v="-0.995"/>
    <n v="0.48049999999999998"/>
    <n v="300000"/>
    <x v="0"/>
    <x v="0"/>
    <n v="580"/>
  </r>
  <r>
    <n v="1093269"/>
    <x v="0"/>
    <d v="1992-11-15T00:00:00"/>
    <n v="72"/>
    <s v="cbse"/>
    <n v="2010"/>
    <n v="68.5"/>
    <s v="cbse"/>
    <n v="4417"/>
    <x v="1"/>
    <x v="0"/>
    <x v="1"/>
    <n v="74"/>
    <n v="4417"/>
    <n v="0"/>
    <x v="13"/>
    <x v="1"/>
    <n v="580"/>
    <n v="580"/>
    <n v="400"/>
    <n v="0.63597875645679403"/>
    <n v="445"/>
    <n v="-1"/>
    <n v="-1"/>
    <n v="-1"/>
    <n v="-1"/>
    <n v="-1"/>
    <n v="-1"/>
    <n v="1.1335999999999999"/>
    <n v="0.5454"/>
    <n v="0.62480000000000002"/>
    <n v="-0.36120000000000002"/>
    <n v="0.48049999999999998"/>
    <n v="400000"/>
    <x v="0"/>
    <x v="0"/>
    <n v="520"/>
  </r>
  <r>
    <n v="43693"/>
    <x v="1"/>
    <d v="1989-03-05T00:00:00"/>
    <n v="84.6"/>
    <n v="0"/>
    <n v="2006"/>
    <n v="66.5"/>
    <n v="0"/>
    <n v="417"/>
    <x v="1"/>
    <x v="0"/>
    <x v="12"/>
    <n v="66.7"/>
    <n v="417"/>
    <n v="1"/>
    <x v="3"/>
    <x v="4"/>
    <n v="345"/>
    <n v="255"/>
    <n v="395"/>
    <n v="5.8792800008353401E-2"/>
    <n v="195"/>
    <n v="200"/>
    <n v="-1"/>
    <n v="-1"/>
    <n v="-1"/>
    <n v="-1"/>
    <n v="-1"/>
    <n v="-0.1082"/>
    <n v="3.2800000000000003E-2"/>
    <n v="-0.1988"/>
    <n v="0.29730000000000001"/>
    <n v="-0.76149999999999995"/>
    <n v="205000"/>
    <x v="1"/>
    <x v="0"/>
    <n v="331.66666666666669"/>
  </r>
  <r>
    <n v="455759"/>
    <x v="1"/>
    <d v="1990-09-20T00:00:00"/>
    <n v="77"/>
    <s v="cbse"/>
    <n v="2008"/>
    <n v="70"/>
    <s v="cbse"/>
    <n v="272"/>
    <x v="1"/>
    <x v="0"/>
    <x v="7"/>
    <n v="78.39"/>
    <n v="272"/>
    <n v="0"/>
    <x v="4"/>
    <x v="3"/>
    <n v="464"/>
    <n v="565"/>
    <n v="674"/>
    <n v="0.97952174431921601"/>
    <n v="625"/>
    <n v="-1"/>
    <n v="-1"/>
    <n v="-1"/>
    <n v="-1"/>
    <n v="-1"/>
    <n v="-1"/>
    <n v="-1.6537999999999999"/>
    <n v="-0.66930000000000001"/>
    <n v="-0.27139999999999997"/>
    <n v="6.2300000000000001E-2"/>
    <n v="-1.7093"/>
    <n v="535000"/>
    <x v="0"/>
    <x v="0"/>
    <n v="567.66666666666663"/>
  </r>
  <r>
    <n v="339334"/>
    <x v="1"/>
    <d v="1991-06-10T00:00:00"/>
    <n v="86.66"/>
    <s v="board of secondary education"/>
    <n v="2008"/>
    <n v="93"/>
    <s v="board of intermediate education"/>
    <n v="4415"/>
    <x v="1"/>
    <x v="0"/>
    <x v="6"/>
    <n v="79.16"/>
    <n v="4415"/>
    <n v="1"/>
    <x v="6"/>
    <x v="3"/>
    <n v="355"/>
    <n v="305"/>
    <n v="485"/>
    <n v="0.37605958665154499"/>
    <n v="305"/>
    <n v="300"/>
    <n v="-1"/>
    <n v="-1"/>
    <n v="-1"/>
    <n v="340"/>
    <n v="-1"/>
    <n v="1.1283000000000001"/>
    <n v="0.1888"/>
    <n v="-0.63429999999999997"/>
    <n v="1.1198999999999999"/>
    <n v="0.4234"/>
    <n v="100000"/>
    <x v="1"/>
    <x v="0"/>
    <n v="381.66666666666669"/>
  </r>
  <r>
    <n v="823357"/>
    <x v="1"/>
    <d v="1991-08-28T00:00:00"/>
    <n v="81.599999999999994"/>
    <s v="state board"/>
    <n v="2009"/>
    <n v="78.400000000000006"/>
    <s v="state board"/>
    <n v="272"/>
    <x v="1"/>
    <x v="0"/>
    <x v="1"/>
    <n v="79.56"/>
    <n v="272"/>
    <n v="0"/>
    <x v="4"/>
    <x v="1"/>
    <n v="510"/>
    <n v="580"/>
    <n v="515"/>
    <n v="0.48674700843819302"/>
    <n v="585"/>
    <n v="-1"/>
    <n v="376"/>
    <n v="-1"/>
    <n v="-1"/>
    <n v="-1"/>
    <n v="-1"/>
    <n v="-2.7443"/>
    <n v="-0.4536"/>
    <n v="-1.2196"/>
    <n v="-0.1076"/>
    <n v="-1.0524"/>
    <n v="275000"/>
    <x v="1"/>
    <x v="0"/>
    <n v="535"/>
  </r>
  <r>
    <n v="416714"/>
    <x v="1"/>
    <d v="1988-04-23T00:00:00"/>
    <n v="64.400000000000006"/>
    <s v="jharkhand secondary education board"/>
    <n v="2005"/>
    <n v="53"/>
    <s v="jharkhand academic council"/>
    <n v="8926"/>
    <x v="1"/>
    <x v="2"/>
    <x v="8"/>
    <n v="71"/>
    <n v="8926"/>
    <n v="1"/>
    <x v="5"/>
    <x v="3"/>
    <n v="375"/>
    <n v="535"/>
    <n v="625"/>
    <n v="0.90148957137103303"/>
    <n v="545"/>
    <n v="-1"/>
    <n v="-1"/>
    <n v="-1"/>
    <n v="-1"/>
    <n v="-1"/>
    <n v="-1"/>
    <n v="-0.1855"/>
    <n v="0.65680000000000005"/>
    <n v="-0.77939999999999998"/>
    <n v="0.17979999999999999"/>
    <n v="2.8400000000000002E-2"/>
    <n v="300000"/>
    <x v="0"/>
    <x v="0"/>
    <n v="511.66666666666669"/>
  </r>
  <r>
    <n v="1099457"/>
    <x v="1"/>
    <d v="1994-08-22T00:00:00"/>
    <n v="87"/>
    <s v="cbse"/>
    <n v="2011"/>
    <n v="80"/>
    <s v="cbse"/>
    <n v="14004"/>
    <x v="1"/>
    <x v="0"/>
    <x v="1"/>
    <n v="84"/>
    <n v="14004"/>
    <n v="0"/>
    <x v="17"/>
    <x v="5"/>
    <n v="525"/>
    <n v="505"/>
    <n v="450"/>
    <n v="0.35653648772447499"/>
    <n v="525"/>
    <n v="-1"/>
    <n v="346"/>
    <n v="-1"/>
    <n v="-1"/>
    <n v="-1"/>
    <n v="-1"/>
    <n v="-1.54E-2"/>
    <n v="0.87839999999999996"/>
    <n v="1.2396"/>
    <n v="-2.0091999999999999"/>
    <n v="1.2470000000000001"/>
    <n v="570000"/>
    <x v="0"/>
    <x v="0"/>
    <n v="493.33333333333331"/>
  </r>
  <r>
    <n v="1248141"/>
    <x v="1"/>
    <d v="1991-11-04T00:00:00"/>
    <n v="75.599999999999994"/>
    <s v="state board"/>
    <n v="2009"/>
    <n v="74.599999999999994"/>
    <s v="state board"/>
    <n v="5056"/>
    <x v="1"/>
    <x v="0"/>
    <x v="6"/>
    <n v="77.72"/>
    <n v="5056"/>
    <n v="0"/>
    <x v="11"/>
    <x v="1"/>
    <n v="475"/>
    <n v="630"/>
    <n v="705"/>
    <n v="0.97629256091321603"/>
    <n v="515"/>
    <n v="484"/>
    <n v="-1"/>
    <n v="-1"/>
    <n v="-1"/>
    <n v="324"/>
    <n v="-1"/>
    <n v="-1.54E-2"/>
    <n v="-0.1206"/>
    <n v="-1.0659000000000001"/>
    <n v="1.5404"/>
    <n v="-9.4299999999999995E-2"/>
    <n v="320000"/>
    <x v="0"/>
    <x v="0"/>
    <n v="603.33333333333337"/>
  </r>
  <r>
    <n v="358203"/>
    <x v="1"/>
    <d v="1990-12-23T00:00:00"/>
    <n v="82"/>
    <s v="haryana board of school education"/>
    <n v="2009"/>
    <n v="72"/>
    <s v="technical board, punchkula"/>
    <n v="167"/>
    <x v="1"/>
    <x v="0"/>
    <x v="5"/>
    <n v="64"/>
    <n v="167"/>
    <n v="0"/>
    <x v="8"/>
    <x v="3"/>
    <n v="455"/>
    <n v="425"/>
    <n v="365"/>
    <n v="0.563267823666597"/>
    <n v="425"/>
    <n v="-1"/>
    <n v="-1"/>
    <n v="-1"/>
    <n v="-1"/>
    <n v="-1"/>
    <n v="-1"/>
    <n v="-0.88099999999999901"/>
    <n v="0.65680000000000005"/>
    <n v="0.67200000000000004"/>
    <n v="1.4136"/>
    <n v="-1.2354000000000001"/>
    <n v="120000"/>
    <x v="1"/>
    <x v="0"/>
    <n v="415"/>
  </r>
  <r>
    <n v="563437"/>
    <x v="1"/>
    <d v="1990-02-19T00:00:00"/>
    <n v="74.5"/>
    <n v="0"/>
    <n v="2008"/>
    <n v="73.17"/>
    <n v="0"/>
    <n v="901"/>
    <x v="1"/>
    <x v="0"/>
    <x v="5"/>
    <n v="68.900000000000006"/>
    <n v="901"/>
    <n v="0"/>
    <x v="1"/>
    <x v="3"/>
    <n v="615"/>
    <n v="570"/>
    <n v="695"/>
    <n v="0.94211655148500795"/>
    <n v="575"/>
    <n v="-1"/>
    <n v="-1"/>
    <n v="-1"/>
    <n v="-1"/>
    <n v="-1"/>
    <n v="-1"/>
    <n v="1.4208000000000001"/>
    <n v="0.5454"/>
    <n v="0.62480000000000002"/>
    <n v="-1.7556"/>
    <n v="-9.4299999999999995E-2"/>
    <n v="180000"/>
    <x v="1"/>
    <x v="0"/>
    <n v="626.66666666666663"/>
  </r>
  <r>
    <n v="721591"/>
    <x v="0"/>
    <d v="1992-08-25T00:00:00"/>
    <n v="78"/>
    <s v="state board"/>
    <n v="2009"/>
    <n v="78"/>
    <s v="state board"/>
    <n v="12618"/>
    <x v="1"/>
    <x v="0"/>
    <x v="5"/>
    <n v="66"/>
    <n v="12618"/>
    <n v="0"/>
    <x v="7"/>
    <x v="0"/>
    <n v="405"/>
    <n v="410"/>
    <n v="340"/>
    <n v="0.30840058286030803"/>
    <n v="355"/>
    <n v="-1"/>
    <n v="-1"/>
    <n v="-1"/>
    <n v="-1"/>
    <n v="-1"/>
    <n v="-1"/>
    <n v="-0.73350000000000004"/>
    <n v="0.37890000000000001"/>
    <n v="0.93220000000000003"/>
    <n v="1.794"/>
    <n v="0.86370000000000002"/>
    <n v="215000"/>
    <x v="1"/>
    <x v="0"/>
    <n v="385"/>
  </r>
  <r>
    <n v="773975"/>
    <x v="1"/>
    <d v="1990-04-08T00:00:00"/>
    <n v="62"/>
    <s v="state board"/>
    <n v="2007"/>
    <n v="61"/>
    <s v="state board"/>
    <n v="272"/>
    <x v="1"/>
    <x v="1"/>
    <x v="1"/>
    <n v="63"/>
    <n v="272"/>
    <n v="0"/>
    <x v="4"/>
    <x v="0"/>
    <n v="465"/>
    <n v="595"/>
    <n v="605"/>
    <n v="0.79358061454850604"/>
    <n v="495"/>
    <n v="-1"/>
    <n v="-1"/>
    <n v="-1"/>
    <n v="-1"/>
    <n v="-1"/>
    <n v="-1"/>
    <n v="-1.1644000000000001"/>
    <n v="-1.6191"/>
    <n v="-1.2196"/>
    <n v="-0.1076"/>
    <n v="-2.2021000000000002"/>
    <n v="460000"/>
    <x v="0"/>
    <x v="0"/>
    <n v="555"/>
  </r>
  <r>
    <n v="103947"/>
    <x v="1"/>
    <d v="1989-07-13T00:00:00"/>
    <n v="81.400000000000006"/>
    <n v="0"/>
    <n v="2006"/>
    <n v="72"/>
    <n v="0"/>
    <n v="519"/>
    <x v="1"/>
    <x v="0"/>
    <x v="4"/>
    <n v="77.349999999999994"/>
    <n v="519"/>
    <n v="1"/>
    <x v="3"/>
    <x v="4"/>
    <n v="485"/>
    <n v="335"/>
    <n v="345"/>
    <n v="0.41433742642275101"/>
    <n v="335"/>
    <n v="-1"/>
    <n v="-1"/>
    <n v="366"/>
    <n v="-1"/>
    <n v="-1"/>
    <n v="-1"/>
    <n v="-1.0355000000000001"/>
    <n v="3.2800000000000003E-2"/>
    <n v="-0.63429999999999997"/>
    <n v="-0.52529999999999999"/>
    <n v="-1.3934"/>
    <n v="325000"/>
    <x v="0"/>
    <x v="0"/>
    <n v="388.33333333333331"/>
  </r>
  <r>
    <n v="266342"/>
    <x v="1"/>
    <d v="1986-05-10T00:00:00"/>
    <n v="67.67"/>
    <n v="0"/>
    <n v="2003"/>
    <n v="70.2"/>
    <n v="0"/>
    <n v="2041"/>
    <x v="1"/>
    <x v="2"/>
    <x v="8"/>
    <n v="75"/>
    <n v="2041"/>
    <n v="0"/>
    <x v="7"/>
    <x v="2"/>
    <n v="375"/>
    <n v="525"/>
    <n v="605"/>
    <n v="0.94211655148500795"/>
    <n v="575"/>
    <n v="-1"/>
    <n v="-1"/>
    <n v="-1"/>
    <n v="-1"/>
    <n v="-1"/>
    <n v="-1"/>
    <n v="-0.1082"/>
    <n v="1.1248"/>
    <n v="0.96230000000000004"/>
    <n v="-0.99529999999999996"/>
    <n v="0.18640000000000001"/>
    <n v="320000"/>
    <x v="0"/>
    <x v="0"/>
    <n v="501.66666666666669"/>
  </r>
  <r>
    <n v="922508"/>
    <x v="1"/>
    <d v="1993-02-13T00:00:00"/>
    <n v="77"/>
    <s v="cbse"/>
    <n v="2010"/>
    <n v="85.4"/>
    <s v="cbse"/>
    <n v="272"/>
    <x v="1"/>
    <x v="0"/>
    <x v="6"/>
    <n v="63.9"/>
    <n v="272"/>
    <n v="0"/>
    <x v="4"/>
    <x v="1"/>
    <n v="475"/>
    <n v="605"/>
    <n v="415"/>
    <n v="0.64938971484669095"/>
    <n v="435"/>
    <n v="356"/>
    <n v="-1"/>
    <n v="-1"/>
    <n v="-1"/>
    <n v="-1"/>
    <n v="-1"/>
    <n v="0.27179999999999999"/>
    <n v="0.5454"/>
    <n v="0.31740000000000002"/>
    <n v="-1.8824000000000001"/>
    <n v="-0.47760000000000002"/>
    <n v="80000"/>
    <x v="1"/>
    <x v="0"/>
    <n v="498.33333333333331"/>
  </r>
  <r>
    <n v="864186"/>
    <x v="1"/>
    <d v="1992-03-10T00:00:00"/>
    <n v="84.8"/>
    <s v="cbse"/>
    <n v="2009"/>
    <n v="84.6"/>
    <s v="cbse"/>
    <n v="7557"/>
    <x v="1"/>
    <x v="0"/>
    <x v="1"/>
    <n v="80.8"/>
    <n v="7557"/>
    <n v="1"/>
    <x v="0"/>
    <x v="0"/>
    <n v="625"/>
    <n v="585"/>
    <n v="795"/>
    <n v="0.91139527839132795"/>
    <n v="575"/>
    <n v="-1"/>
    <n v="500"/>
    <n v="-1"/>
    <n v="-1"/>
    <n v="-1"/>
    <n v="-1"/>
    <n v="0.27179999999999999"/>
    <n v="0.37890000000000001"/>
    <n v="0.93220000000000003"/>
    <n v="-0.1076"/>
    <n v="-1.4356"/>
    <n v="515000"/>
    <x v="0"/>
    <x v="0"/>
    <n v="668.33333333333337"/>
  </r>
  <r>
    <n v="518448"/>
    <x v="1"/>
    <d v="1990-01-20T00:00:00"/>
    <n v="54.5"/>
    <s v="up board"/>
    <n v="2006"/>
    <n v="72.400000000000006"/>
    <s v="up board"/>
    <n v="7821"/>
    <x v="1"/>
    <x v="0"/>
    <x v="7"/>
    <n v="69.849999999999994"/>
    <n v="7821"/>
    <n v="0"/>
    <x v="1"/>
    <x v="3"/>
    <n v="345"/>
    <n v="265"/>
    <n v="220"/>
    <n v="8.5372525477648408E-3"/>
    <n v="155"/>
    <n v="-1"/>
    <n v="-1"/>
    <n v="-1"/>
    <n v="-1"/>
    <n v="-1"/>
    <n v="-1"/>
    <n v="-0.4173"/>
    <n v="-2.6583000000000001"/>
    <n v="-1.6865000000000001"/>
    <n v="-0.29020000000000001"/>
    <n v="-2.3412000000000002"/>
    <n v="280000"/>
    <x v="1"/>
    <x v="0"/>
    <n v="276.66666666666669"/>
  </r>
  <r>
    <n v="959445"/>
    <x v="1"/>
    <d v="1992-04-24T00:00:00"/>
    <n v="69.400000000000006"/>
    <s v="cbse"/>
    <n v="2010"/>
    <n v="63.4"/>
    <s v="cbse"/>
    <n v="4319"/>
    <x v="1"/>
    <x v="0"/>
    <x v="5"/>
    <n v="76.400000000000006"/>
    <n v="4319"/>
    <n v="0"/>
    <x v="4"/>
    <x v="1"/>
    <n v="535"/>
    <n v="610"/>
    <n v="460"/>
    <n v="0.14478988948246199"/>
    <n v="535"/>
    <n v="-1"/>
    <n v="284"/>
    <n v="-1"/>
    <n v="-1"/>
    <n v="-1"/>
    <n v="-1"/>
    <n v="0.84630000000000005"/>
    <n v="0.87839999999999996"/>
    <n v="0.47110000000000002"/>
    <n v="-1.8824000000000001"/>
    <n v="0.48049999999999998"/>
    <n v="185000"/>
    <x v="1"/>
    <x v="0"/>
    <n v="535"/>
  </r>
  <r>
    <n v="295347"/>
    <x v="1"/>
    <d v="1989-06-14T00:00:00"/>
    <n v="78.8"/>
    <s v="cbse"/>
    <n v="2007"/>
    <n v="53.8"/>
    <s v="nios"/>
    <n v="2819"/>
    <x v="1"/>
    <x v="0"/>
    <x v="7"/>
    <n v="67.72"/>
    <n v="2819"/>
    <n v="0"/>
    <x v="1"/>
    <x v="3"/>
    <n v="505"/>
    <n v="435"/>
    <n v="515"/>
    <n v="0.24545565999982899"/>
    <n v="335"/>
    <n v="-1"/>
    <n v="-1"/>
    <n v="-1"/>
    <n v="-1"/>
    <n v="-1"/>
    <n v="-1"/>
    <n v="0.35549999999999998"/>
    <n v="0.50080000000000002"/>
    <n v="0.67200000000000004"/>
    <n v="-0.29020000000000001"/>
    <n v="-0.9194"/>
    <n v="400000"/>
    <x v="0"/>
    <x v="0"/>
    <n v="485"/>
  </r>
  <r>
    <n v="1068920"/>
    <x v="1"/>
    <d v="1988-03-07T00:00:00"/>
    <n v="80.400000000000006"/>
    <s v="state board"/>
    <n v="2006"/>
    <n v="75.599999999999994"/>
    <s v="state board"/>
    <n v="2070"/>
    <x v="1"/>
    <x v="1"/>
    <x v="1"/>
    <n v="71"/>
    <n v="2070"/>
    <n v="1"/>
    <x v="9"/>
    <x v="0"/>
    <n v="465"/>
    <n v="455"/>
    <n v="620"/>
    <n v="4.0999310361411898E-2"/>
    <n v="-1"/>
    <n v="-1"/>
    <n v="223"/>
    <n v="-1"/>
    <n v="-1"/>
    <n v="-1"/>
    <n v="-1"/>
    <n v="1.4208000000000001"/>
    <n v="0.37890000000000001"/>
    <n v="0.16370000000000001"/>
    <n v="-0.4879"/>
    <n v="1.4386000000000001"/>
    <n v="180000"/>
    <x v="1"/>
    <x v="0"/>
    <n v="513.33333333333337"/>
  </r>
  <r>
    <n v="989173"/>
    <x v="1"/>
    <d v="1991-02-14T00:00:00"/>
    <n v="58.6"/>
    <s v="cbse"/>
    <n v="2009"/>
    <n v="61"/>
    <s v="state board"/>
    <n v="8949"/>
    <x v="1"/>
    <x v="0"/>
    <x v="13"/>
    <n v="60"/>
    <n v="8949"/>
    <n v="1"/>
    <x v="9"/>
    <x v="1"/>
    <n v="490"/>
    <n v="485"/>
    <n v="355"/>
    <n v="0.23780283983757"/>
    <n v="335"/>
    <n v="-1"/>
    <n v="315"/>
    <n v="-1"/>
    <n v="-1"/>
    <n v="-1"/>
    <n v="-1"/>
    <n v="0.99"/>
    <n v="0.37890000000000001"/>
    <n v="-1.5269999999999999"/>
    <n v="-0.74150000000000005"/>
    <n v="0.86370000000000002"/>
    <n v="100000"/>
    <x v="1"/>
    <x v="0"/>
    <n v="443.33333333333331"/>
  </r>
  <r>
    <n v="811377"/>
    <x v="1"/>
    <d v="1992-08-30T00:00:00"/>
    <n v="79"/>
    <s v="cbse"/>
    <n v="2010"/>
    <n v="80.599999999999994"/>
    <s v="cbse"/>
    <n v="47"/>
    <x v="0"/>
    <x v="0"/>
    <x v="6"/>
    <n v="74.2"/>
    <n v="47"/>
    <n v="1"/>
    <x v="0"/>
    <x v="1"/>
    <n v="555"/>
    <n v="450"/>
    <n v="575"/>
    <n v="0.64938971484669095"/>
    <n v="385"/>
    <n v="356"/>
    <n v="-1"/>
    <n v="-1"/>
    <n v="-1"/>
    <n v="-1"/>
    <n v="-1"/>
    <n v="-2.1698"/>
    <n v="-0.4536"/>
    <n v="0.77849999999999997"/>
    <n v="0.39950000000000002"/>
    <n v="-9.4299999999999995E-2"/>
    <n v="320000"/>
    <x v="0"/>
    <x v="0"/>
    <n v="526.66666666666663"/>
  </r>
  <r>
    <n v="643141"/>
    <x v="0"/>
    <d v="1992-10-03T00:00:00"/>
    <n v="90"/>
    <s v="state board"/>
    <n v="2010"/>
    <n v="88.4"/>
    <s v="state board"/>
    <n v="8310"/>
    <x v="1"/>
    <x v="0"/>
    <x v="7"/>
    <n v="73.14"/>
    <n v="8310"/>
    <n v="1"/>
    <x v="12"/>
    <x v="1"/>
    <n v="485"/>
    <n v="410"/>
    <n v="575"/>
    <n v="0.45087658448345103"/>
    <n v="395"/>
    <n v="-1"/>
    <n v="-1"/>
    <n v="-1"/>
    <n v="-1"/>
    <n v="-1"/>
    <n v="-1"/>
    <n v="1.4208000000000001"/>
    <n v="0.87839999999999996"/>
    <n v="1.0859000000000001"/>
    <n v="-0.61470000000000002"/>
    <n v="1.6302000000000001"/>
    <n v="95000"/>
    <x v="1"/>
    <x v="0"/>
    <n v="490"/>
  </r>
  <r>
    <n v="337687"/>
    <x v="0"/>
    <d v="1989-02-13T00:00:00"/>
    <n v="84"/>
    <s v="state board"/>
    <n v="2006"/>
    <n v="69.58"/>
    <s v="state board"/>
    <n v="3076"/>
    <x v="1"/>
    <x v="2"/>
    <x v="8"/>
    <n v="79"/>
    <n v="3076"/>
    <n v="0"/>
    <x v="3"/>
    <x v="3"/>
    <n v="385"/>
    <n v="515"/>
    <n v="555"/>
    <n v="0.67074315143312702"/>
    <n v="455"/>
    <n v="-1"/>
    <n v="-1"/>
    <n v="-1"/>
    <n v="-1"/>
    <n v="-1"/>
    <n v="-1"/>
    <n v="0.51"/>
    <n v="1.4368000000000001"/>
    <n v="-0.1988"/>
    <n v="-1.11277"/>
    <n v="0.4234"/>
    <n v="350000"/>
    <x v="0"/>
    <x v="0"/>
    <n v="485"/>
  </r>
  <r>
    <n v="246764"/>
    <x v="1"/>
    <d v="1987-05-15T00:00:00"/>
    <n v="58"/>
    <s v="bse"/>
    <n v="2005"/>
    <n v="52"/>
    <s v="chse"/>
    <n v="6570"/>
    <x v="1"/>
    <x v="2"/>
    <x v="8"/>
    <n v="61"/>
    <n v="6570"/>
    <n v="0"/>
    <x v="10"/>
    <x v="2"/>
    <n v="455"/>
    <n v="385"/>
    <n v="345"/>
    <n v="0.413838255788123"/>
    <n v="385"/>
    <n v="-1"/>
    <n v="-1"/>
    <n v="-1"/>
    <n v="-1"/>
    <n v="-1"/>
    <n v="-1"/>
    <n v="1.5919999999999901"/>
    <n v="-0.27929999999999999"/>
    <n v="0.81710000000000005"/>
    <n v="-1.3478000000000001"/>
    <n v="1.1343000000000001"/>
    <n v="100000"/>
    <x v="1"/>
    <x v="0"/>
    <n v="395"/>
  </r>
  <r>
    <n v="1087484"/>
    <x v="1"/>
    <d v="1987-04-07T00:00:00"/>
    <n v="69"/>
    <s v="state board"/>
    <n v="2006"/>
    <n v="51.3"/>
    <s v="state board"/>
    <n v="3313"/>
    <x v="1"/>
    <x v="0"/>
    <x v="5"/>
    <n v="72"/>
    <n v="3313"/>
    <n v="0"/>
    <x v="13"/>
    <x v="1"/>
    <n v="430"/>
    <n v="395"/>
    <n v="235"/>
    <n v="0.74475835400893897"/>
    <n v="455"/>
    <n v="-1"/>
    <n v="438"/>
    <n v="-1"/>
    <n v="-1"/>
    <n v="-1"/>
    <n v="-1"/>
    <n v="-1.54E-2"/>
    <n v="-1.2861"/>
    <n v="0.01"/>
    <n v="0.2727"/>
    <n v="-0.47760000000000002"/>
    <n v="110000"/>
    <x v="1"/>
    <x v="0"/>
    <n v="353.33333333333331"/>
  </r>
  <r>
    <n v="504451"/>
    <x v="1"/>
    <d v="1988-11-12T00:00:00"/>
    <n v="66"/>
    <n v="0"/>
    <n v="2006"/>
    <n v="63"/>
    <n v="0"/>
    <n v="8321"/>
    <x v="1"/>
    <x v="0"/>
    <x v="5"/>
    <n v="53.01"/>
    <n v="8321"/>
    <n v="1"/>
    <x v="2"/>
    <x v="3"/>
    <n v="450"/>
    <n v="595"/>
    <n v="500"/>
    <n v="0.413838255788123"/>
    <n v="385"/>
    <n v="-1"/>
    <n v="-1"/>
    <n v="-1"/>
    <n v="-1"/>
    <n v="-1"/>
    <n v="-1"/>
    <n v="-0.4173"/>
    <n v="-0.27929999999999999"/>
    <n v="-0.1988"/>
    <n v="0.88480000000000003"/>
    <n v="0.3049"/>
    <n v="85000"/>
    <x v="1"/>
    <x v="0"/>
    <n v="515"/>
  </r>
  <r>
    <n v="677954"/>
    <x v="0"/>
    <d v="1992-06-07T00:00:00"/>
    <n v="69"/>
    <s v="state board"/>
    <n v="2008"/>
    <n v="69.12"/>
    <s v="state board"/>
    <n v="1401"/>
    <x v="0"/>
    <x v="0"/>
    <x v="0"/>
    <n v="62"/>
    <n v="1401"/>
    <n v="0"/>
    <x v="4"/>
    <x v="0"/>
    <n v="475"/>
    <n v="500"/>
    <n v="635"/>
    <n v="-1"/>
    <n v="365"/>
    <n v="-1"/>
    <n v="315"/>
    <n v="-1"/>
    <n v="-1"/>
    <n v="-1"/>
    <n v="-1"/>
    <n v="-1.54E-2"/>
    <n v="-0.78659999999999997"/>
    <n v="-0.91220000000000001"/>
    <n v="-0.74150000000000005"/>
    <n v="0.28889999999999999"/>
    <n v="200000"/>
    <x v="1"/>
    <x v="0"/>
    <n v="536.66666666666663"/>
  </r>
  <r>
    <n v="683476"/>
    <x v="1"/>
    <d v="1989-07-01T00:00:00"/>
    <n v="76.8"/>
    <s v="cbse"/>
    <n v="2008"/>
    <n v="72.8"/>
    <s v="cbse"/>
    <n v="14716"/>
    <x v="1"/>
    <x v="0"/>
    <x v="22"/>
    <n v="68.3"/>
    <n v="14716"/>
    <n v="0"/>
    <x v="10"/>
    <x v="0"/>
    <n v="515"/>
    <n v="645"/>
    <n v="684"/>
    <n v="0.11213943820740301"/>
    <n v="-1"/>
    <n v="228"/>
    <n v="-1"/>
    <n v="-1"/>
    <n v="-1"/>
    <n v="-1"/>
    <n v="-1"/>
    <n v="-1.1644000000000001"/>
    <n v="-0.78659999999999997"/>
    <n v="-0.91220000000000001"/>
    <n v="-1.1217999999999999"/>
    <n v="-1.244"/>
    <n v="180000"/>
    <x v="1"/>
    <x v="0"/>
    <n v="614.66666666666663"/>
  </r>
  <r>
    <n v="120132"/>
    <x v="1"/>
    <d v="1989-03-22T00:00:00"/>
    <n v="86"/>
    <n v="0"/>
    <n v="2006"/>
    <n v="95"/>
    <n v="0"/>
    <n v="1161"/>
    <x v="1"/>
    <x v="0"/>
    <x v="6"/>
    <n v="72"/>
    <n v="1161"/>
    <n v="0"/>
    <x v="7"/>
    <x v="4"/>
    <n v="355"/>
    <n v="405"/>
    <n v="585"/>
    <n v="0.22948175491175499"/>
    <n v="395"/>
    <n v="266"/>
    <n v="-1"/>
    <n v="-1"/>
    <n v="-1"/>
    <n v="-1"/>
    <n v="-1"/>
    <n v="4.6399999999999997E-2"/>
    <n v="3.2800000000000003E-2"/>
    <n v="-0.92449999999999999"/>
    <n v="-0.64280000000000004"/>
    <n v="-1.2354000000000001"/>
    <n v="530000"/>
    <x v="0"/>
    <x v="0"/>
    <n v="448.33333333333331"/>
  </r>
  <r>
    <n v="618289"/>
    <x v="1"/>
    <d v="1991-07-14T00:00:00"/>
    <n v="88.6"/>
    <s v="cbse"/>
    <n v="2009"/>
    <n v="91.2"/>
    <s v="cbse"/>
    <n v="400"/>
    <x v="0"/>
    <x v="0"/>
    <x v="6"/>
    <n v="77"/>
    <n v="400"/>
    <n v="0"/>
    <x v="13"/>
    <x v="0"/>
    <n v="565"/>
    <n v="605"/>
    <n v="675"/>
    <n v="0.82466640067133201"/>
    <n v="425"/>
    <n v="400"/>
    <n v="-1"/>
    <n v="-1"/>
    <n v="-1"/>
    <n v="366"/>
    <n v="-1"/>
    <n v="-0.30270000000000002"/>
    <n v="0.5454"/>
    <n v="-0.75849999999999995"/>
    <n v="-0.4879"/>
    <n v="-0.66920000000000002"/>
    <n v="395000"/>
    <x v="0"/>
    <x v="0"/>
    <n v="615"/>
  </r>
  <r>
    <n v="382747"/>
    <x v="1"/>
    <d v="1990-07-22T00:00:00"/>
    <n v="73.66"/>
    <s v="icse"/>
    <n v="2008"/>
    <n v="63.16"/>
    <s v="icse"/>
    <n v="1232"/>
    <x v="1"/>
    <x v="0"/>
    <x v="6"/>
    <n v="76"/>
    <n v="1232"/>
    <n v="0"/>
    <x v="9"/>
    <x v="3"/>
    <n v="455"/>
    <n v="554"/>
    <n v="465"/>
    <n v="-1"/>
    <n v="475"/>
    <n v="-1"/>
    <n v="346"/>
    <n v="-1"/>
    <n v="-1"/>
    <n v="-1"/>
    <n v="-1"/>
    <n v="0.12820000000000001"/>
    <n v="0.21240000000000001"/>
    <n v="0.77849999999999997"/>
    <n v="-0.4879"/>
    <n v="-0.28589999999999999"/>
    <n v="415000"/>
    <x v="0"/>
    <x v="0"/>
    <n v="491.33333333333331"/>
  </r>
  <r>
    <n v="216420"/>
    <x v="1"/>
    <d v="1989-01-02T00:00:00"/>
    <n v="68.2"/>
    <s v="up board"/>
    <n v="2005"/>
    <n v="76"/>
    <s v="up board"/>
    <n v="350"/>
    <x v="1"/>
    <x v="0"/>
    <x v="4"/>
    <n v="65"/>
    <n v="350"/>
    <n v="0"/>
    <x v="1"/>
    <x v="2"/>
    <n v="535"/>
    <n v="475"/>
    <n v="585"/>
    <n v="0.41433742642275101"/>
    <n v="-1"/>
    <n v="-1"/>
    <n v="-1"/>
    <n v="366"/>
    <n v="-1"/>
    <n v="-1"/>
    <n v="-1"/>
    <n v="1.1283000000000001"/>
    <n v="0.1888"/>
    <n v="0.52690000000000003"/>
    <n v="-1.5828"/>
    <n v="0.6603"/>
    <n v="315000"/>
    <x v="0"/>
    <x v="0"/>
    <n v="531.66666666666663"/>
  </r>
  <r>
    <n v="1002565"/>
    <x v="1"/>
    <d v="1993-07-31T00:00:00"/>
    <n v="90.3"/>
    <s v="ssc"/>
    <n v="2010"/>
    <n v="94.2"/>
    <s v=" board of intermediate"/>
    <n v="1343"/>
    <x v="1"/>
    <x v="0"/>
    <x v="4"/>
    <n v="79.900000000000006"/>
    <n v="1343"/>
    <n v="0"/>
    <x v="7"/>
    <x v="1"/>
    <n v="510"/>
    <n v="460"/>
    <n v="440"/>
    <n v="0.72598414796947897"/>
    <n v="165"/>
    <n v="-1"/>
    <n v="-1"/>
    <n v="438"/>
    <n v="-1"/>
    <n v="-1"/>
    <n v="-1"/>
    <n v="-0.30270000000000002"/>
    <n v="-1.1195999999999999"/>
    <n v="0.31740000000000002"/>
    <n v="0.65300000000000002"/>
    <n v="-0.28589999999999999"/>
    <n v="225000"/>
    <x v="1"/>
    <x v="0"/>
    <n v="470"/>
  </r>
  <r>
    <n v="272464"/>
    <x v="1"/>
    <d v="1989-11-07T00:00:00"/>
    <n v="58"/>
    <s v="cbse"/>
    <n v="2007"/>
    <n v="60.1"/>
    <s v="cbse"/>
    <n v="382"/>
    <x v="1"/>
    <x v="0"/>
    <x v="7"/>
    <n v="63.1"/>
    <n v="382"/>
    <n v="0"/>
    <x v="1"/>
    <x v="2"/>
    <n v="355"/>
    <n v="335"/>
    <n v="495"/>
    <n v="0.63597875645679403"/>
    <n v="445"/>
    <n v="-1"/>
    <n v="-1"/>
    <n v="-1"/>
    <n v="-1"/>
    <n v="-1"/>
    <n v="-1"/>
    <n v="-1.1900999999999999"/>
    <n v="-0.90329999999999999"/>
    <n v="0.96230000000000004"/>
    <n v="0.88480000000000003"/>
    <n v="0.50239999999999996"/>
    <n v="180000"/>
    <x v="1"/>
    <x v="0"/>
    <n v="395"/>
  </r>
  <r>
    <n v="596494"/>
    <x v="1"/>
    <d v="1989-01-11T00:00:00"/>
    <n v="67"/>
    <s v="state board"/>
    <n v="2008"/>
    <n v="66.599999999999994"/>
    <s v="state board"/>
    <n v="44"/>
    <x v="1"/>
    <x v="2"/>
    <x v="8"/>
    <n v="71"/>
    <n v="44"/>
    <n v="0"/>
    <x v="1"/>
    <x v="1"/>
    <n v="555"/>
    <n v="495"/>
    <n v="340"/>
    <n v="0.70409041213131396"/>
    <n v="465"/>
    <n v="-1"/>
    <n v="-1"/>
    <n v="-1"/>
    <n v="-1"/>
    <n v="-1"/>
    <n v="-1"/>
    <n v="1.4208000000000001"/>
    <n v="1.5444"/>
    <n v="0.01"/>
    <n v="1.0333000000000001"/>
    <n v="0.86370000000000002"/>
    <n v="120000"/>
    <x v="1"/>
    <x v="0"/>
    <n v="463.33333333333331"/>
  </r>
  <r>
    <n v="244735"/>
    <x v="0"/>
    <d v="1986-06-22T00:00:00"/>
    <n v="68"/>
    <s v="icse"/>
    <n v="2006"/>
    <n v="62"/>
    <s v="mbose"/>
    <n v="2634"/>
    <x v="1"/>
    <x v="0"/>
    <x v="6"/>
    <n v="58.43"/>
    <n v="2634"/>
    <n v="1"/>
    <x v="9"/>
    <x v="2"/>
    <n v="495"/>
    <n v="475"/>
    <n v="445"/>
    <n v="0.53838689298509601"/>
    <n v="-1"/>
    <n v="333"/>
    <n v="-1"/>
    <n v="-1"/>
    <n v="-1"/>
    <n v="286"/>
    <n v="-1"/>
    <n v="-0.1082"/>
    <n v="-0.90329999999999999"/>
    <n v="-1.3599000000000001"/>
    <n v="0.76729999999999998"/>
    <n v="-0.44550000000000001"/>
    <n v="325000"/>
    <x v="0"/>
    <x v="0"/>
    <n v="471.66666666666669"/>
  </r>
  <r>
    <n v="464125"/>
    <x v="1"/>
    <d v="1989-12-06T00:00:00"/>
    <n v="70.83"/>
    <s v="ssc"/>
    <n v="2007"/>
    <n v="71"/>
    <s v="apbie"/>
    <n v="9776"/>
    <x v="1"/>
    <x v="0"/>
    <x v="7"/>
    <n v="62.71"/>
    <n v="9776"/>
    <n v="1"/>
    <x v="6"/>
    <x v="2"/>
    <n v="605"/>
    <n v="385"/>
    <n v="435"/>
    <n v="0.16563309151247599"/>
    <n v="305"/>
    <n v="-1"/>
    <n v="-1"/>
    <n v="-1"/>
    <n v="-1"/>
    <n v="-1"/>
    <n v="-1"/>
    <n v="0.35549999999999998"/>
    <n v="0.81279999999999997"/>
    <n v="-1.0697000000000001"/>
    <n v="-5.5199999999999999E-2"/>
    <n v="0.54190000000000005"/>
    <n v="215000"/>
    <x v="1"/>
    <x v="0"/>
    <n v="475"/>
  </r>
  <r>
    <n v="345959"/>
    <x v="1"/>
    <d v="1990-12-25T00:00:00"/>
    <n v="80.2"/>
    <n v="0"/>
    <n v="2008"/>
    <n v="63"/>
    <n v="0"/>
    <n v="6659"/>
    <x v="1"/>
    <x v="0"/>
    <x v="7"/>
    <n v="88.2"/>
    <n v="6659"/>
    <n v="1"/>
    <x v="3"/>
    <x v="3"/>
    <n v="454"/>
    <n v="435"/>
    <n v="425"/>
    <n v="0.52592258425205496"/>
    <n v="415"/>
    <n v="-1"/>
    <n v="-1"/>
    <n v="-1"/>
    <n v="-1"/>
    <n v="-1"/>
    <n v="-1"/>
    <n v="-6.9599999999999995E-2"/>
    <n v="0.50080000000000002"/>
    <n v="-1.0697000000000001"/>
    <n v="-0.52527000000000001"/>
    <n v="-1.3934"/>
    <n v="305000"/>
    <x v="0"/>
    <x v="0"/>
    <n v="438"/>
  </r>
  <r>
    <n v="1135605"/>
    <x v="1"/>
    <d v="1991-02-12T00:00:00"/>
    <n v="84.2"/>
    <s v="state board"/>
    <n v="2009"/>
    <n v="77.400000000000006"/>
    <s v="state board"/>
    <n v="9129"/>
    <x v="1"/>
    <x v="0"/>
    <x v="1"/>
    <n v="70.02"/>
    <n v="9129"/>
    <n v="1"/>
    <x v="6"/>
    <x v="0"/>
    <n v="545"/>
    <n v="530"/>
    <n v="475"/>
    <n v="0.62264291584993803"/>
    <n v="395"/>
    <n v="-1"/>
    <n v="407"/>
    <n v="-1"/>
    <n v="-1"/>
    <n v="-1"/>
    <n v="-1"/>
    <n v="-0.159"/>
    <n v="1.3778999999999999"/>
    <n v="0.47110000000000002"/>
    <n v="0.39950000000000002"/>
    <n v="0.67210000000000003"/>
    <n v="165000"/>
    <x v="1"/>
    <x v="0"/>
    <n v="516.66666666666663"/>
  </r>
  <r>
    <n v="1118166"/>
    <x v="0"/>
    <d v="1991-11-01T00:00:00"/>
    <n v="67.23"/>
    <s v="state board"/>
    <n v="2009"/>
    <n v="65.5"/>
    <s v="state board"/>
    <n v="9437"/>
    <x v="1"/>
    <x v="0"/>
    <x v="1"/>
    <n v="61"/>
    <n v="9437"/>
    <n v="0"/>
    <x v="2"/>
    <x v="0"/>
    <n v="385"/>
    <n v="420"/>
    <n v="370"/>
    <n v="0.84312372666574198"/>
    <n v="515"/>
    <n v="-1"/>
    <n v="-1"/>
    <n v="-1"/>
    <n v="-1"/>
    <n v="-1"/>
    <n v="-1"/>
    <n v="1.4208000000000001"/>
    <n v="0.37890000000000001"/>
    <n v="0.31740000000000002"/>
    <n v="-0.4879"/>
    <n v="9.7299999999999998E-2"/>
    <n v="100000"/>
    <x v="1"/>
    <x v="0"/>
    <n v="391.66666666666669"/>
  </r>
  <r>
    <n v="539201"/>
    <x v="1"/>
    <d v="1991-05-31T00:00:00"/>
    <n v="88.4"/>
    <n v="0"/>
    <n v="2009"/>
    <n v="91.5"/>
    <n v="0"/>
    <n v="2885"/>
    <x v="0"/>
    <x v="0"/>
    <x v="6"/>
    <n v="75.2"/>
    <n v="2885"/>
    <n v="0"/>
    <x v="5"/>
    <x v="0"/>
    <n v="605"/>
    <n v="485"/>
    <n v="650"/>
    <n v="0.22948175491175499"/>
    <n v="425"/>
    <n v="266"/>
    <n v="-1"/>
    <n v="-1"/>
    <n v="-1"/>
    <n v="-1"/>
    <n v="-1"/>
    <n v="1.1283000000000001"/>
    <n v="1.3198000000000001"/>
    <n v="-0.92449999999999999"/>
    <n v="-1.5828"/>
    <n v="0.6603"/>
    <n v="300000"/>
    <x v="0"/>
    <x v="0"/>
    <n v="580"/>
  </r>
  <r>
    <n v="675621"/>
    <x v="1"/>
    <d v="1990-01-04T00:00:00"/>
    <n v="73"/>
    <s v="cbse"/>
    <n v="2009"/>
    <n v="65"/>
    <s v="state board"/>
    <n v="7827"/>
    <x v="1"/>
    <x v="0"/>
    <x v="2"/>
    <n v="71"/>
    <n v="7827"/>
    <n v="0"/>
    <x v="1"/>
    <x v="0"/>
    <n v="455"/>
    <n v="580"/>
    <n v="505"/>
    <n v="0.64938971484669095"/>
    <n v="405"/>
    <n v="356"/>
    <n v="-1"/>
    <n v="-1"/>
    <n v="-1"/>
    <n v="-1"/>
    <n v="-1"/>
    <n v="1.1335999999999999"/>
    <n v="1.3778999999999999"/>
    <n v="1.5469999999999999"/>
    <n v="-2.5163000000000002"/>
    <n v="1.6302000000000001"/>
    <n v="350000"/>
    <x v="0"/>
    <x v="0"/>
    <n v="513.33333333333337"/>
  </r>
  <r>
    <n v="600608"/>
    <x v="1"/>
    <d v="1990-08-08T00:00:00"/>
    <n v="83"/>
    <s v="cbse"/>
    <n v="2008"/>
    <n v="85"/>
    <s v="cbse"/>
    <n v="6874"/>
    <x v="1"/>
    <x v="0"/>
    <x v="7"/>
    <n v="67"/>
    <n v="6874"/>
    <n v="0"/>
    <x v="14"/>
    <x v="3"/>
    <n v="605"/>
    <n v="535"/>
    <n v="500"/>
    <n v="0.90148957137103303"/>
    <n v="545"/>
    <n v="-1"/>
    <n v="-1"/>
    <n v="-1"/>
    <n v="-1"/>
    <n v="-1"/>
    <n v="-1"/>
    <n v="-0.159"/>
    <n v="-0.78659999999999997"/>
    <n v="-0.6048"/>
    <n v="-0.61470000000000002"/>
    <n v="-2.2021000000000002"/>
    <n v="490000"/>
    <x v="0"/>
    <x v="0"/>
    <n v="546.66666666666663"/>
  </r>
  <r>
    <n v="1036025"/>
    <x v="0"/>
    <d v="1992-01-17T00:00:00"/>
    <n v="62.6"/>
    <s v="state board"/>
    <n v="2009"/>
    <n v="74.599999999999994"/>
    <s v="state board"/>
    <n v="11265"/>
    <x v="1"/>
    <x v="0"/>
    <x v="1"/>
    <n v="68.88"/>
    <n v="11265"/>
    <n v="0"/>
    <x v="13"/>
    <x v="0"/>
    <n v="370"/>
    <n v="460"/>
    <n v="310"/>
    <n v="0.62264291584993803"/>
    <n v="-1"/>
    <n v="-1"/>
    <n v="407"/>
    <n v="-1"/>
    <n v="-1"/>
    <n v="-1"/>
    <n v="-1"/>
    <n v="0.55910000000000004"/>
    <n v="-0.28710000000000002"/>
    <n v="0.31740000000000002"/>
    <n v="0.39950000000000002"/>
    <n v="-0.66920000000000002"/>
    <n v="315000"/>
    <x v="0"/>
    <x v="0"/>
    <n v="380"/>
  </r>
  <r>
    <n v="1019681"/>
    <x v="1"/>
    <d v="1992-05-01T00:00:00"/>
    <n v="75.599999999999994"/>
    <s v="state board"/>
    <n v="2008"/>
    <n v="76.77"/>
    <s v="state board"/>
    <n v="15401"/>
    <x v="1"/>
    <x v="0"/>
    <x v="1"/>
    <n v="66"/>
    <n v="15401"/>
    <n v="1"/>
    <x v="12"/>
    <x v="0"/>
    <n v="475"/>
    <n v="545"/>
    <n v="620"/>
    <n v="0.74475835400893897"/>
    <n v="525"/>
    <n v="-1"/>
    <n v="438"/>
    <n v="-1"/>
    <n v="-1"/>
    <n v="-1"/>
    <n v="-1"/>
    <n v="-2.1698"/>
    <n v="-0.4536"/>
    <n v="1.0859000000000001"/>
    <n v="1.794"/>
    <n v="1.0553999999999999"/>
    <n v="200000"/>
    <x v="1"/>
    <x v="0"/>
    <n v="546.66666666666663"/>
  </r>
  <r>
    <n v="781935"/>
    <x v="0"/>
    <d v="1991-10-09T00:00:00"/>
    <n v="81"/>
    <s v="cbse"/>
    <n v="2008"/>
    <n v="53"/>
    <s v="state board"/>
    <n v="1125"/>
    <x v="1"/>
    <x v="0"/>
    <x v="1"/>
    <n v="67"/>
    <n v="1125"/>
    <n v="0"/>
    <x v="10"/>
    <x v="0"/>
    <n v="615"/>
    <n v="645"/>
    <n v="470"/>
    <n v="0.74475835400893897"/>
    <n v="395"/>
    <n v="-1"/>
    <n v="438"/>
    <n v="-1"/>
    <n v="-1"/>
    <n v="-1"/>
    <n v="-1"/>
    <n v="-0.30270000000000002"/>
    <n v="0.5454"/>
    <n v="1.2396"/>
    <n v="0.77980000000000005"/>
    <n v="-0.28589999999999999"/>
    <n v="70000"/>
    <x v="1"/>
    <x v="0"/>
    <n v="576.66666666666663"/>
  </r>
  <r>
    <n v="1072479"/>
    <x v="1"/>
    <d v="1992-01-03T00:00:00"/>
    <n v="75.599999999999994"/>
    <s v="up board"/>
    <n v="2008"/>
    <n v="72.8"/>
    <s v="up board"/>
    <n v="3579"/>
    <x v="1"/>
    <x v="0"/>
    <x v="1"/>
    <n v="75.8"/>
    <n v="3579"/>
    <n v="0"/>
    <x v="1"/>
    <x v="0"/>
    <n v="335"/>
    <n v="470"/>
    <n v="440"/>
    <n v="0.74475835400893897"/>
    <n v="525"/>
    <n v="-1"/>
    <n v="438"/>
    <n v="-1"/>
    <n v="-1"/>
    <n v="-1"/>
    <n v="-1"/>
    <n v="-0.73350000000000004"/>
    <n v="0.21240000000000001"/>
    <n v="1.0859000000000001"/>
    <n v="-0.2344"/>
    <n v="0.67210000000000003"/>
    <n v="210000"/>
    <x v="1"/>
    <x v="0"/>
    <n v="415"/>
  </r>
  <r>
    <n v="600984"/>
    <x v="1"/>
    <d v="1988-12-10T00:00:00"/>
    <n v="71.06"/>
    <s v="maharashtra state board"/>
    <n v="2006"/>
    <n v="68.67"/>
    <s v="maharashtra state board"/>
    <n v="11736"/>
    <x v="1"/>
    <x v="0"/>
    <x v="5"/>
    <n v="66.400000000000006"/>
    <n v="11736"/>
    <n v="0"/>
    <x v="2"/>
    <x v="3"/>
    <n v="555"/>
    <n v="435"/>
    <n v="430"/>
    <n v="0.45087658448345103"/>
    <n v="395"/>
    <n v="-1"/>
    <n v="-1"/>
    <n v="-1"/>
    <n v="-1"/>
    <n v="-1"/>
    <n v="-1"/>
    <n v="1.2771999999999999"/>
    <n v="1.2114"/>
    <n v="1.5469999999999999"/>
    <n v="-0.86819999999999997"/>
    <n v="0.48049999999999998"/>
    <n v="350000"/>
    <x v="0"/>
    <x v="0"/>
    <n v="473.33333333333331"/>
  </r>
  <r>
    <n v="112449"/>
    <x v="1"/>
    <d v="1989-02-28T00:00:00"/>
    <n v="83.43"/>
    <s v="gsheb"/>
    <n v="2006"/>
    <n v="73.400000000000006"/>
    <s v="gsheb"/>
    <n v="999"/>
    <x v="1"/>
    <x v="0"/>
    <x v="7"/>
    <n v="76.989999999999995"/>
    <n v="999"/>
    <n v="0"/>
    <x v="15"/>
    <x v="4"/>
    <n v="565"/>
    <n v="615"/>
    <n v="515"/>
    <n v="0.99000875672389799"/>
    <n v="655"/>
    <n v="-1"/>
    <n v="-1"/>
    <n v="-1"/>
    <n v="-1"/>
    <n v="-1"/>
    <n v="-1"/>
    <n v="-1.4992000000000001"/>
    <n v="-1.3713"/>
    <n v="-2.3759000000000001"/>
    <n v="1.1198999999999999"/>
    <n v="-0.60350000000000004"/>
    <n v="715000"/>
    <x v="2"/>
    <x v="0"/>
    <n v="565"/>
  </r>
  <r>
    <n v="1168914"/>
    <x v="1"/>
    <d v="1991-06-29T00:00:00"/>
    <n v="72.8"/>
    <s v="cbse"/>
    <n v="2009"/>
    <n v="79.2"/>
    <s v="cbse"/>
    <n v="7255"/>
    <x v="1"/>
    <x v="0"/>
    <x v="6"/>
    <n v="68.400000000000006"/>
    <n v="7255"/>
    <n v="0"/>
    <x v="8"/>
    <x v="0"/>
    <n v="325"/>
    <n v="545"/>
    <n v="460"/>
    <n v="0.493596387301038"/>
    <n v="285"/>
    <n v="324"/>
    <n v="-1"/>
    <n v="-1"/>
    <n v="-1"/>
    <n v="-1"/>
    <n v="-1"/>
    <n v="-0.87719999999999998"/>
    <n v="0.37890000000000001"/>
    <n v="0.47110000000000002"/>
    <n v="0.1459"/>
    <n v="-9.4299999999999995E-2"/>
    <n v="250000"/>
    <x v="1"/>
    <x v="0"/>
    <n v="443.33333333333331"/>
  </r>
  <r>
    <n v="458082"/>
    <x v="0"/>
    <d v="1991-07-28T00:00:00"/>
    <n v="80.83"/>
    <s v="bright way college, (up board)"/>
    <n v="2007"/>
    <n v="81.599999999999994"/>
    <s v="bright way college, (up board)"/>
    <n v="1638"/>
    <x v="1"/>
    <x v="0"/>
    <x v="5"/>
    <n v="71.88"/>
    <n v="1638"/>
    <n v="0"/>
    <x v="1"/>
    <x v="3"/>
    <n v="375"/>
    <n v="435"/>
    <n v="485"/>
    <n v="0.52592258425205496"/>
    <n v="415"/>
    <n v="400"/>
    <n v="-1"/>
    <n v="-1"/>
    <n v="-1"/>
    <n v="-1"/>
    <n v="-1"/>
    <n v="-0.26279999999999998"/>
    <n v="0.14979999999999999"/>
    <n v="-0.81569999999999998"/>
    <n v="0.88480000000000003"/>
    <n v="-1.2354000000000001"/>
    <n v="70000"/>
    <x v="1"/>
    <x v="0"/>
    <n v="431.66666666666669"/>
  </r>
  <r>
    <n v="1194487"/>
    <x v="0"/>
    <d v="1993-08-22T00:00:00"/>
    <n v="87"/>
    <s v="state board"/>
    <n v="2010"/>
    <n v="96"/>
    <s v="state board"/>
    <n v="1242"/>
    <x v="1"/>
    <x v="0"/>
    <x v="6"/>
    <n v="82.9"/>
    <n v="1242"/>
    <n v="0"/>
    <x v="6"/>
    <x v="1"/>
    <n v="510"/>
    <n v="570"/>
    <n v="680"/>
    <n v="0.94327215786655505"/>
    <n v="405"/>
    <n v="452"/>
    <n v="-1"/>
    <n v="-1"/>
    <n v="-1"/>
    <n v="-1"/>
    <n v="-1"/>
    <n v="0.55910000000000004"/>
    <n v="0.87839999999999996"/>
    <n v="0.93220000000000003"/>
    <n v="-0.86819999999999997"/>
    <n v="1.0553999999999999"/>
    <n v="325000"/>
    <x v="0"/>
    <x v="0"/>
    <n v="586.66666666666663"/>
  </r>
  <r>
    <n v="619152"/>
    <x v="0"/>
    <d v="1992-01-14T00:00:00"/>
    <n v="79"/>
    <s v="cbse"/>
    <n v="2012"/>
    <n v="74"/>
    <s v="cbse"/>
    <n v="10932"/>
    <x v="1"/>
    <x v="0"/>
    <x v="6"/>
    <n v="64.400000000000006"/>
    <n v="10932"/>
    <n v="0"/>
    <x v="1"/>
    <x v="0"/>
    <n v="535"/>
    <n v="475"/>
    <n v="515"/>
    <n v="0.37605958665154499"/>
    <n v="-1"/>
    <n v="300"/>
    <n v="-1"/>
    <n v="-1"/>
    <n v="-1"/>
    <n v="340"/>
    <n v="-1"/>
    <n v="0.27179999999999999"/>
    <n v="0.71189999999999998"/>
    <n v="0.93220000000000003"/>
    <n v="-0.36120000000000002"/>
    <n v="-0.66920000000000002"/>
    <n v="300000"/>
    <x v="0"/>
    <x v="0"/>
    <n v="508.33333333333331"/>
  </r>
  <r>
    <n v="385547"/>
    <x v="1"/>
    <d v="1991-04-22T00:00:00"/>
    <n v="82.4"/>
    <s v="cbse"/>
    <n v="2008"/>
    <n v="76"/>
    <s v="cbse"/>
    <n v="100"/>
    <x v="1"/>
    <x v="0"/>
    <x v="6"/>
    <n v="82"/>
    <n v="100"/>
    <n v="0"/>
    <x v="8"/>
    <x v="3"/>
    <n v="585"/>
    <n v="665"/>
    <n v="715"/>
    <n v="0.53838689298509601"/>
    <n v="-1"/>
    <n v="333"/>
    <n v="-1"/>
    <n v="-1"/>
    <n v="-1"/>
    <n v="-1"/>
    <n v="-1"/>
    <n v="-0.3014"/>
    <n v="1.1248"/>
    <n v="-5.3699999999999998E-2"/>
    <n v="-1.3184"/>
    <n v="0.34439999999999998"/>
    <n v="820000"/>
    <x v="2"/>
    <x v="0"/>
    <n v="655"/>
  </r>
  <r>
    <n v="582336"/>
    <x v="1"/>
    <d v="1992-05-14T00:00:00"/>
    <n v="86.33"/>
    <s v="cbse"/>
    <n v="2009"/>
    <n v="85.8"/>
    <s v="cbse"/>
    <n v="8195"/>
    <x v="0"/>
    <x v="0"/>
    <x v="6"/>
    <n v="79.8"/>
    <n v="8195"/>
    <n v="1"/>
    <x v="0"/>
    <x v="0"/>
    <n v="570"/>
    <n v="555"/>
    <n v="780"/>
    <n v="0.99868024568168701"/>
    <n v="545"/>
    <n v="566"/>
    <n v="-1"/>
    <n v="-1"/>
    <n v="-1"/>
    <n v="446"/>
    <n v="-1"/>
    <n v="-1.54E-2"/>
    <n v="-0.1206"/>
    <n v="0.01"/>
    <n v="1.9199999999999998E-2"/>
    <n v="-9.4299999999999995E-2"/>
    <n v="335000"/>
    <x v="0"/>
    <x v="0"/>
    <n v="635"/>
  </r>
  <r>
    <n v="285843"/>
    <x v="0"/>
    <d v="1989-12-08T00:00:00"/>
    <n v="85.06"/>
    <s v="ssc"/>
    <n v="2007"/>
    <n v="77.5"/>
    <s v="hsc"/>
    <n v="974"/>
    <x v="1"/>
    <x v="0"/>
    <x v="5"/>
    <n v="69.319999999999993"/>
    <n v="974"/>
    <n v="0"/>
    <x v="2"/>
    <x v="2"/>
    <n v="485"/>
    <n v="475"/>
    <n v="495"/>
    <n v="0.73579570922465598"/>
    <n v="475"/>
    <n v="-1"/>
    <n v="-1"/>
    <n v="-1"/>
    <n v="-1"/>
    <n v="-1"/>
    <n v="-1"/>
    <n v="1.5919999999999901"/>
    <n v="0.50080000000000002"/>
    <n v="-1.5051000000000001"/>
    <n v="-1.7003999999999999"/>
    <n v="1.2923"/>
    <n v="380000"/>
    <x v="0"/>
    <x v="0"/>
    <n v="485"/>
  </r>
  <r>
    <n v="53982"/>
    <x v="1"/>
    <d v="1986-08-15T00:00:00"/>
    <n v="67.400000000000006"/>
    <s v="cbse"/>
    <n v="2005"/>
    <n v="62.3"/>
    <s v="cbse"/>
    <n v="83"/>
    <x v="1"/>
    <x v="0"/>
    <x v="6"/>
    <n v="64.5"/>
    <n v="83"/>
    <n v="0"/>
    <x v="1"/>
    <x v="4"/>
    <n v="465"/>
    <n v="465"/>
    <n v="485"/>
    <n v="0.124502074009537"/>
    <n v="405"/>
    <n v="233"/>
    <n v="-1"/>
    <n v="-1"/>
    <n v="-1"/>
    <n v="-1"/>
    <n v="-1"/>
    <n v="-0.57189999999999996"/>
    <n v="3.2800000000000003E-2"/>
    <n v="-1.7954000000000001"/>
    <n v="1.2374000000000001"/>
    <n v="1.4501999999999999"/>
    <n v="350000"/>
    <x v="0"/>
    <x v="0"/>
    <n v="471.66666666666669"/>
  </r>
  <r>
    <n v="1006613"/>
    <x v="1"/>
    <d v="1993-03-10T00:00:00"/>
    <n v="77.83"/>
    <s v="cbse"/>
    <n v="2010"/>
    <n v="69.599999999999994"/>
    <s v="cbse"/>
    <n v="449"/>
    <x v="1"/>
    <x v="0"/>
    <x v="12"/>
    <n v="75.400000000000006"/>
    <n v="449"/>
    <n v="1"/>
    <x v="3"/>
    <x v="0"/>
    <n v="630"/>
    <n v="675"/>
    <n v="500"/>
    <n v="0.68456506765820402"/>
    <n v="405"/>
    <n v="-1"/>
    <n v="-1"/>
    <n v="-1"/>
    <n v="452"/>
    <n v="-1"/>
    <n v="-1"/>
    <n v="1.7081"/>
    <n v="1.5444"/>
    <n v="1.3933"/>
    <n v="-1.3753"/>
    <n v="1.0553999999999999"/>
    <n v="335000"/>
    <x v="0"/>
    <x v="0"/>
    <n v="601.66666666666663"/>
  </r>
  <r>
    <n v="1089133"/>
    <x v="1"/>
    <d v="1991-11-13T00:00:00"/>
    <n v="89.5"/>
    <s v="cbse"/>
    <n v="2010"/>
    <n v="81.400000000000006"/>
    <s v="cbse"/>
    <n v="153"/>
    <x v="1"/>
    <x v="0"/>
    <x v="4"/>
    <n v="60"/>
    <n v="153"/>
    <n v="0"/>
    <x v="4"/>
    <x v="1"/>
    <n v="735"/>
    <n v="510"/>
    <n v="585"/>
    <n v="0.72598414796947897"/>
    <n v="-1"/>
    <n v="-1"/>
    <n v="-1"/>
    <n v="438"/>
    <n v="-1"/>
    <n v="-1"/>
    <n v="-1"/>
    <n v="0.27179999999999999"/>
    <n v="0.37890000000000001"/>
    <n v="-0.6048"/>
    <n v="-0.74150000000000005"/>
    <n v="9.7299999999999998E-2"/>
    <n v="320000"/>
    <x v="0"/>
    <x v="0"/>
    <n v="610"/>
  </r>
  <r>
    <n v="1136149"/>
    <x v="0"/>
    <d v="1992-10-13T00:00:00"/>
    <n v="90.4"/>
    <s v="cbse"/>
    <n v="2010"/>
    <n v="88.2"/>
    <s v="cbse"/>
    <n v="5812"/>
    <x v="1"/>
    <x v="0"/>
    <x v="5"/>
    <n v="77.900000000000006"/>
    <n v="5812"/>
    <n v="1"/>
    <x v="12"/>
    <x v="1"/>
    <n v="755"/>
    <n v="540"/>
    <n v="630"/>
    <n v="0.95389977507992596"/>
    <n v="495"/>
    <n v="-1"/>
    <n v="530"/>
    <n v="-1"/>
    <n v="-1"/>
    <n v="-1"/>
    <n v="-1"/>
    <n v="-0.30270000000000002"/>
    <n v="0.71189999999999998"/>
    <n v="-0.4511"/>
    <n v="0.77980000000000005"/>
    <n v="0.48049999999999998"/>
    <n v="305000"/>
    <x v="0"/>
    <x v="0"/>
    <n v="641.66666666666663"/>
  </r>
  <r>
    <n v="895719"/>
    <x v="0"/>
    <d v="1991-10-26T00:00:00"/>
    <n v="92.6"/>
    <s v="cbse"/>
    <n v="2012"/>
    <n v="69"/>
    <s v="cbse"/>
    <n v="119"/>
    <x v="0"/>
    <x v="0"/>
    <x v="6"/>
    <n v="72"/>
    <n v="119"/>
    <n v="0"/>
    <x v="1"/>
    <x v="1"/>
    <n v="745"/>
    <n v="560"/>
    <n v="765"/>
    <n v="0.78330353667029795"/>
    <n v="-1"/>
    <n v="388"/>
    <n v="-1"/>
    <n v="-1"/>
    <n v="-1"/>
    <n v="366"/>
    <n v="-1"/>
    <n v="1.5644"/>
    <n v="1.2114"/>
    <n v="0.01"/>
    <n v="-0.4879"/>
    <n v="0.48049999999999998"/>
    <n v="310000"/>
    <x v="0"/>
    <x v="0"/>
    <n v="690"/>
  </r>
  <r>
    <n v="1240232"/>
    <x v="1"/>
    <d v="1991-02-05T00:00:00"/>
    <n v="90"/>
    <s v="icse"/>
    <n v="2009"/>
    <n v="84"/>
    <s v="icse"/>
    <n v="14532"/>
    <x v="1"/>
    <x v="0"/>
    <x v="6"/>
    <n v="84"/>
    <n v="14532"/>
    <n v="0"/>
    <x v="3"/>
    <x v="0"/>
    <n v="630"/>
    <n v="520"/>
    <n v="570"/>
    <n v="0.88162006953017702"/>
    <n v="435"/>
    <n v="420"/>
    <n v="-1"/>
    <n v="-1"/>
    <n v="-1"/>
    <n v="-1"/>
    <n v="-1"/>
    <n v="-0.30270000000000002"/>
    <n v="0.5454"/>
    <n v="-0.75849999999999995"/>
    <n v="1.9199999999999998E-2"/>
    <n v="-0.28589999999999999"/>
    <n v="185000"/>
    <x v="1"/>
    <x v="0"/>
    <n v="573.33333333333337"/>
  </r>
  <r>
    <n v="311404"/>
    <x v="0"/>
    <d v="1989-07-26T00:00:00"/>
    <n v="79.28"/>
    <s v="state board"/>
    <n v="2007"/>
    <n v="69.33"/>
    <s v="sjrcw"/>
    <n v="4007"/>
    <x v="1"/>
    <x v="0"/>
    <x v="7"/>
    <n v="67.13"/>
    <n v="4007"/>
    <n v="1"/>
    <x v="9"/>
    <x v="2"/>
    <n v="475"/>
    <n v="545"/>
    <n v="455"/>
    <n v="0.48834797678271402"/>
    <n v="405"/>
    <n v="-1"/>
    <n v="-1"/>
    <n v="-1"/>
    <n v="-1"/>
    <n v="-1"/>
    <n v="-1"/>
    <n v="1.0768"/>
    <n v="0.78159999999999996"/>
    <n v="0.73"/>
    <n v="0.84570000000000001"/>
    <n v="1.6082000000000001"/>
    <n v="180000"/>
    <x v="1"/>
    <x v="0"/>
    <n v="491.66666666666669"/>
  </r>
  <r>
    <n v="339381"/>
    <x v="1"/>
    <d v="1990-05-12T00:00:00"/>
    <n v="75"/>
    <n v="0"/>
    <n v="2006"/>
    <n v="88"/>
    <n v="0"/>
    <n v="9184"/>
    <x v="1"/>
    <x v="0"/>
    <x v="6"/>
    <n v="65"/>
    <n v="9184"/>
    <n v="1"/>
    <x v="6"/>
    <x v="3"/>
    <n v="395"/>
    <n v="485"/>
    <n v="405"/>
    <n v="0.124502074009537"/>
    <n v="-1"/>
    <n v="233"/>
    <n v="-1"/>
    <n v="-1"/>
    <n v="-1"/>
    <n v="313"/>
    <n v="-1"/>
    <n v="-1.0355000000000001"/>
    <n v="-0.55230000000000001"/>
    <n v="5.5199999999999999E-2"/>
    <n v="-0.64276999999999995"/>
    <n v="-0.9194"/>
    <n v="165000"/>
    <x v="1"/>
    <x v="0"/>
    <n v="428.33333333333331"/>
  </r>
  <r>
    <n v="1251571"/>
    <x v="1"/>
    <d v="1991-06-04T00:00:00"/>
    <n v="50"/>
    <s v="state board"/>
    <n v="2008"/>
    <n v="62.23"/>
    <s v="state board"/>
    <n v="2528"/>
    <x v="1"/>
    <x v="0"/>
    <x v="1"/>
    <n v="64.400000000000006"/>
    <n v="2528"/>
    <n v="0"/>
    <x v="1"/>
    <x v="0"/>
    <n v="465"/>
    <n v="410"/>
    <n v="465"/>
    <n v="0.14478988948246199"/>
    <n v="345"/>
    <n v="-1"/>
    <n v="284"/>
    <n v="-1"/>
    <n v="-1"/>
    <n v="-1"/>
    <n v="-1"/>
    <n v="1.5644"/>
    <n v="0.87839999999999996"/>
    <n v="0.62480000000000002"/>
    <n v="0.90659999999999996"/>
    <n v="0.86370000000000002"/>
    <n v="180000"/>
    <x v="1"/>
    <x v="0"/>
    <n v="446.66666666666669"/>
  </r>
  <r>
    <n v="1211556"/>
    <x v="1"/>
    <d v="1990-05-03T00:00:00"/>
    <n v="69"/>
    <s v="state board"/>
    <n v="2008"/>
    <n v="70"/>
    <s v="state board"/>
    <n v="374"/>
    <x v="1"/>
    <x v="2"/>
    <x v="8"/>
    <n v="76"/>
    <n v="374"/>
    <n v="0"/>
    <x v="1"/>
    <x v="1"/>
    <n v="580"/>
    <n v="655"/>
    <n v="570"/>
    <n v="0.95389977507992596"/>
    <n v="445"/>
    <n v="-1"/>
    <n v="530"/>
    <n v="-1"/>
    <n v="-1"/>
    <n v="-1"/>
    <n v="-1"/>
    <n v="0.99"/>
    <n v="0.21240000000000001"/>
    <n v="-0.14369999999999999"/>
    <n v="-0.86819999999999997"/>
    <n v="1.0553999999999999"/>
    <n v="120000"/>
    <x v="1"/>
    <x v="0"/>
    <n v="601.66666666666663"/>
  </r>
  <r>
    <n v="240133"/>
    <x v="1"/>
    <d v="1987-08-06T00:00:00"/>
    <n v="43"/>
    <s v="u p"/>
    <n v="2004"/>
    <n v="58.4"/>
    <s v="u p"/>
    <n v="64"/>
    <x v="1"/>
    <x v="0"/>
    <x v="12"/>
    <n v="57"/>
    <n v="64"/>
    <n v="0"/>
    <x v="1"/>
    <x v="2"/>
    <n v="395"/>
    <n v="375"/>
    <n v="485"/>
    <n v="0.22948175491175499"/>
    <n v="-1"/>
    <n v="266"/>
    <n v="-1"/>
    <n v="-1"/>
    <n v="-1"/>
    <n v="-1"/>
    <n v="-1"/>
    <n v="0.97370000000000001"/>
    <n v="0.65680000000000005"/>
    <n v="0.52690000000000003"/>
    <n v="0.88480000000000003"/>
    <n v="-0.1295"/>
    <n v="110000"/>
    <x v="1"/>
    <x v="0"/>
    <n v="418.33333333333331"/>
  </r>
  <r>
    <n v="1272172"/>
    <x v="1"/>
    <d v="1991-04-01T00:00:00"/>
    <n v="71.069999999999993"/>
    <s v="state board"/>
    <n v="2009"/>
    <n v="51.23"/>
    <s v="state board"/>
    <n v="15289"/>
    <x v="1"/>
    <x v="0"/>
    <x v="6"/>
    <n v="60.23"/>
    <n v="15289"/>
    <n v="0"/>
    <x v="9"/>
    <x v="1"/>
    <n v="455"/>
    <n v="495"/>
    <n v="345"/>
    <n v="-1"/>
    <n v="-1"/>
    <n v="-1"/>
    <n v="-1"/>
    <n v="-1"/>
    <n v="-1"/>
    <n v="-1"/>
    <n v="-1"/>
    <n v="0.55910000000000004"/>
    <n v="1.3778999999999999"/>
    <n v="0.47110000000000002"/>
    <n v="-0.61470000000000002"/>
    <n v="-0.28589999999999999"/>
    <n v="225000"/>
    <x v="1"/>
    <x v="0"/>
    <n v="431.66666666666669"/>
  </r>
  <r>
    <n v="1258784"/>
    <x v="1"/>
    <d v="1993-01-20T00:00:00"/>
    <n v="97"/>
    <s v="state board"/>
    <n v="2010"/>
    <n v="95.08"/>
    <s v="state board"/>
    <n v="566"/>
    <x v="1"/>
    <x v="0"/>
    <x v="6"/>
    <n v="89"/>
    <n v="566"/>
    <n v="0"/>
    <x v="3"/>
    <x v="1"/>
    <n v="440"/>
    <n v="395"/>
    <n v="545"/>
    <n v="0.493596387301038"/>
    <n v="355"/>
    <n v="324"/>
    <n v="-1"/>
    <n v="-1"/>
    <n v="-1"/>
    <n v="-1"/>
    <n v="-1"/>
    <n v="1.4208000000000001"/>
    <n v="0.71189999999999998"/>
    <n v="-0.75849999999999995"/>
    <n v="-1.6289"/>
    <n v="-0.86080000000000001"/>
    <n v="200000"/>
    <x v="1"/>
    <x v="0"/>
    <n v="460"/>
  </r>
  <r>
    <n v="250399"/>
    <x v="0"/>
    <d v="1989-07-03T00:00:00"/>
    <n v="72"/>
    <s v="cbse"/>
    <n v="2007"/>
    <n v="64"/>
    <s v="cbse"/>
    <n v="11302"/>
    <x v="1"/>
    <x v="0"/>
    <x v="5"/>
    <n v="59"/>
    <n v="11302"/>
    <n v="0"/>
    <x v="21"/>
    <x v="2"/>
    <n v="525"/>
    <n v="415"/>
    <n v="365"/>
    <n v="0.21678548596901001"/>
    <n v="325"/>
    <n v="-1"/>
    <n v="-1"/>
    <n v="-1"/>
    <n v="-1"/>
    <n v="-1"/>
    <n v="-1"/>
    <n v="-0.57189999999999996"/>
    <n v="0.3448"/>
    <n v="-5.3699999999999998E-2"/>
    <n v="-0.76029999999999998"/>
    <n v="0.18640000000000001"/>
    <n v="90000"/>
    <x v="1"/>
    <x v="0"/>
    <n v="435"/>
  </r>
  <r>
    <n v="755080"/>
    <x v="1"/>
    <d v="1992-03-30T00:00:00"/>
    <n v="87"/>
    <s v="state board"/>
    <n v="2009"/>
    <n v="79"/>
    <s v="state board"/>
    <n v="1906"/>
    <x v="1"/>
    <x v="0"/>
    <x v="1"/>
    <n v="78"/>
    <n v="1906"/>
    <n v="1"/>
    <x v="5"/>
    <x v="0"/>
    <n v="510"/>
    <n v="605"/>
    <n v="445"/>
    <n v="0.563267823666597"/>
    <n v="425"/>
    <n v="196"/>
    <n v="-1"/>
    <n v="-1"/>
    <n v="-1"/>
    <n v="-1"/>
    <n v="-1"/>
    <n v="-2.8879000000000001"/>
    <n v="-4.2831000000000001"/>
    <n v="-3.2176"/>
    <n v="-1.1217999999999999"/>
    <n v="-5.2679"/>
    <n v="340000"/>
    <x v="0"/>
    <x v="0"/>
    <n v="520"/>
  </r>
  <r>
    <n v="843779"/>
    <x v="1"/>
    <d v="1992-06-26T00:00:00"/>
    <n v="92.4"/>
    <s v="icse"/>
    <n v="2010"/>
    <n v="88.75"/>
    <s v="icse"/>
    <n v="577"/>
    <x v="1"/>
    <x v="0"/>
    <x v="1"/>
    <n v="87.8"/>
    <n v="577"/>
    <n v="1"/>
    <x v="5"/>
    <x v="1"/>
    <n v="570"/>
    <n v="445"/>
    <n v="485"/>
    <n v="0.48674700843819302"/>
    <n v="545"/>
    <n v="-1"/>
    <n v="376"/>
    <n v="-1"/>
    <n v="-1"/>
    <n v="-1"/>
    <n v="-1"/>
    <n v="0.12820000000000001"/>
    <n v="-0.28710000000000002"/>
    <n v="1.0859000000000001"/>
    <n v="-0.4879"/>
    <n v="-0.66920000000000002"/>
    <n v="335000"/>
    <x v="0"/>
    <x v="0"/>
    <n v="500"/>
  </r>
  <r>
    <n v="525246"/>
    <x v="1"/>
    <d v="1989-10-04T00:00:00"/>
    <n v="75.12"/>
    <s v="west bengal board of secondary education"/>
    <n v="2007"/>
    <n v="66.86"/>
    <s v="west bengal council of higher secondary education"/>
    <n v="6814"/>
    <x v="1"/>
    <x v="0"/>
    <x v="5"/>
    <n v="82.2"/>
    <n v="6814"/>
    <n v="0"/>
    <x v="5"/>
    <x v="3"/>
    <n v="415"/>
    <n v="485"/>
    <n v="530"/>
    <n v="0.67074315143312702"/>
    <n v="455"/>
    <n v="-1"/>
    <n v="-1"/>
    <n v="-1"/>
    <n v="-1"/>
    <n v="-1"/>
    <n v="-1"/>
    <n v="4.6399999999999997E-2"/>
    <n v="1.5538000000000001"/>
    <n v="0.59940000000000004"/>
    <n v="1.3549"/>
    <n v="0.6603"/>
    <n v="500000"/>
    <x v="0"/>
    <x v="0"/>
    <n v="476.66666666666669"/>
  </r>
  <r>
    <n v="339216"/>
    <x v="1"/>
    <d v="1989-10-03T00:00:00"/>
    <n v="75"/>
    <n v="0"/>
    <n v="2007"/>
    <n v="63"/>
    <n v="0"/>
    <n v="1802"/>
    <x v="1"/>
    <x v="0"/>
    <x v="5"/>
    <n v="65"/>
    <n v="1802"/>
    <n v="0"/>
    <x v="8"/>
    <x v="2"/>
    <n v="505"/>
    <n v="585"/>
    <n v="485"/>
    <n v="0.563267823666597"/>
    <n v="425"/>
    <n v="-1"/>
    <n v="-1"/>
    <n v="-1"/>
    <n v="-1"/>
    <n v="-1"/>
    <n v="-1"/>
    <n v="-1.5765"/>
    <n v="-0.1232"/>
    <n v="-1.5051000000000001"/>
    <n v="0.35603000000000001"/>
    <n v="-0.28749999999999998"/>
    <n v="360000"/>
    <x v="0"/>
    <x v="0"/>
    <n v="525"/>
  </r>
  <r>
    <n v="326418"/>
    <x v="1"/>
    <d v="1991-03-05T00:00:00"/>
    <n v="78.400000000000006"/>
    <s v="mpboard"/>
    <n v="2008"/>
    <n v="81.5"/>
    <s v="mpboard"/>
    <n v="3879"/>
    <x v="1"/>
    <x v="0"/>
    <x v="6"/>
    <n v="71.8"/>
    <n v="3879"/>
    <n v="0"/>
    <x v="13"/>
    <x v="3"/>
    <n v="375"/>
    <n v="425"/>
    <n v="475"/>
    <n v="0.53838689298509601"/>
    <n v="-1"/>
    <n v="333"/>
    <n v="-1"/>
    <n v="-1"/>
    <n v="-1"/>
    <n v="260"/>
    <n v="-1"/>
    <n v="-0.26279999999999998"/>
    <n v="0.61780000000000002"/>
    <n v="0.38169999999999998"/>
    <n v="1.5899299999999901"/>
    <n v="-0.28749999999999998"/>
    <n v="180000"/>
    <x v="1"/>
    <x v="0"/>
    <n v="425"/>
  </r>
  <r>
    <n v="445830"/>
    <x v="0"/>
    <d v="1992-03-26T00:00:00"/>
    <n v="89.2"/>
    <s v="cbse"/>
    <n v="2009"/>
    <n v="78.8"/>
    <s v="cbse"/>
    <n v="13210"/>
    <x v="1"/>
    <x v="0"/>
    <x v="5"/>
    <n v="70.3"/>
    <n v="13210"/>
    <n v="0"/>
    <x v="1"/>
    <x v="0"/>
    <n v="485"/>
    <n v="355"/>
    <n v="495"/>
    <n v="0.88412251159373501"/>
    <n v="535"/>
    <n v="-1"/>
    <n v="-1"/>
    <n v="-1"/>
    <n v="-1"/>
    <n v="-1"/>
    <n v="-1"/>
    <n v="-0.57189999999999996"/>
    <n v="3.2800000000000003E-2"/>
    <n v="-0.16259999999999999"/>
    <n v="0.4148"/>
    <n v="-0.9194"/>
    <n v="300000"/>
    <x v="0"/>
    <x v="0"/>
    <n v="445"/>
  </r>
  <r>
    <n v="325356"/>
    <x v="1"/>
    <d v="1990-03-02T00:00:00"/>
    <n v="75.33"/>
    <n v="0"/>
    <n v="2008"/>
    <n v="74.67"/>
    <n v="0"/>
    <n v="7172"/>
    <x v="1"/>
    <x v="0"/>
    <x v="7"/>
    <n v="72.040000000000006"/>
    <n v="7172"/>
    <n v="0"/>
    <x v="2"/>
    <x v="3"/>
    <n v="385"/>
    <n v="415"/>
    <n v="595"/>
    <n v="0.73579570922465598"/>
    <n v="475"/>
    <n v="-1"/>
    <n v="-1"/>
    <n v="-1"/>
    <n v="-1"/>
    <n v="-1"/>
    <n v="-1"/>
    <n v="-2.1175000000000002"/>
    <n v="0.81279999999999997"/>
    <n v="-1.2148000000000001"/>
    <n v="6.2229999999999903E-2"/>
    <n v="-0.64300000000000002"/>
    <n v="505000"/>
    <x v="0"/>
    <x v="0"/>
    <n v="465"/>
  </r>
  <r>
    <n v="46343"/>
    <x v="1"/>
    <d v="1989-04-08T00:00:00"/>
    <n v="71.67"/>
    <s v="up board"/>
    <n v="2006"/>
    <n v="66.599999999999994"/>
    <s v="up board"/>
    <n v="429"/>
    <x v="1"/>
    <x v="0"/>
    <x v="7"/>
    <n v="75.34"/>
    <n v="429"/>
    <n v="0"/>
    <x v="1"/>
    <x v="4"/>
    <n v="325"/>
    <n v="565"/>
    <n v="635"/>
    <n v="0.98374996654107005"/>
    <n v="635"/>
    <n v="-1"/>
    <n v="-1"/>
    <n v="-1"/>
    <n v="-1"/>
    <n v="-1"/>
    <n v="-1"/>
    <n v="0.66459999999999997"/>
    <n v="0.3448"/>
    <n v="0.38169999999999998"/>
    <n v="-0.76029999999999998"/>
    <n v="-0.1295"/>
    <n v="510000"/>
    <x v="0"/>
    <x v="0"/>
    <n v="508.33333333333331"/>
  </r>
  <r>
    <n v="1233637"/>
    <x v="1"/>
    <d v="1993-07-05T00:00:00"/>
    <n v="80.5"/>
    <s v="state board"/>
    <n v="2010"/>
    <n v="81.5"/>
    <s v="state board"/>
    <n v="272"/>
    <x v="1"/>
    <x v="0"/>
    <x v="9"/>
    <n v="80"/>
    <n v="272"/>
    <n v="0"/>
    <x v="4"/>
    <x v="5"/>
    <n v="440"/>
    <n v="625"/>
    <n v="510"/>
    <n v="0.95224557292430301"/>
    <n v="585"/>
    <n v="-1"/>
    <n v="-1"/>
    <n v="-1"/>
    <n v="-1"/>
    <n v="-1"/>
    <n v="-1"/>
    <n v="-1.1644000000000001"/>
    <n v="0.37890000000000001"/>
    <n v="0.47110000000000002"/>
    <n v="2.3010000000000002"/>
    <n v="0.67210000000000003"/>
    <n v="280000"/>
    <x v="1"/>
    <x v="0"/>
    <n v="525"/>
  </r>
  <r>
    <n v="984958"/>
    <x v="1"/>
    <d v="1991-10-05T00:00:00"/>
    <n v="50.6"/>
    <s v="cbse"/>
    <n v="2009"/>
    <n v="56.9"/>
    <s v="state board"/>
    <n v="4948"/>
    <x v="1"/>
    <x v="0"/>
    <x v="1"/>
    <n v="60.01"/>
    <n v="4948"/>
    <n v="1"/>
    <x v="12"/>
    <x v="1"/>
    <n v="350"/>
    <n v="335"/>
    <n v="400"/>
    <n v="0.23780283983757"/>
    <n v="375"/>
    <n v="-1"/>
    <n v="315"/>
    <n v="-1"/>
    <n v="-1"/>
    <n v="-1"/>
    <n v="-1"/>
    <n v="-1.54E-2"/>
    <n v="0.21240000000000001"/>
    <n v="-0.14369999999999999"/>
    <n v="-1.2485999999999999"/>
    <n v="1.2470000000000001"/>
    <n v="285000"/>
    <x v="1"/>
    <x v="0"/>
    <n v="361.66666666666669"/>
  </r>
  <r>
    <n v="509241"/>
    <x v="1"/>
    <d v="1990-11-16T00:00:00"/>
    <n v="77"/>
    <s v="rbse"/>
    <n v="2007"/>
    <n v="70"/>
    <s v="rbse"/>
    <n v="4948"/>
    <x v="1"/>
    <x v="0"/>
    <x v="7"/>
    <n v="70.37"/>
    <n v="4948"/>
    <n v="1"/>
    <x v="12"/>
    <x v="3"/>
    <n v="325"/>
    <n v="560"/>
    <n v="575"/>
    <n v="0.67074315143312702"/>
    <n v="455"/>
    <n v="-1"/>
    <n v="-1"/>
    <n v="-1"/>
    <n v="-1"/>
    <n v="-1"/>
    <n v="-1"/>
    <n v="0.39410000000000001"/>
    <n v="0.1888"/>
    <n v="-0.34399999999999997"/>
    <n v="-0.52529999999999999"/>
    <n v="-0.76149999999999995"/>
    <n v="400000"/>
    <x v="0"/>
    <x v="0"/>
    <n v="486.66666666666669"/>
  </r>
  <r>
    <n v="324190"/>
    <x v="1"/>
    <d v="1989-03-18T00:00:00"/>
    <n v="63"/>
    <n v="0"/>
    <n v="2009"/>
    <n v="80"/>
    <n v="0"/>
    <n v="993"/>
    <x v="1"/>
    <x v="0"/>
    <x v="2"/>
    <n v="50"/>
    <n v="993"/>
    <n v="1"/>
    <x v="2"/>
    <x v="3"/>
    <n v="315"/>
    <n v="345"/>
    <n v="295"/>
    <n v="0.37605958665154499"/>
    <n v="-1"/>
    <n v="300"/>
    <n v="-1"/>
    <n v="-1"/>
    <n v="-1"/>
    <n v="-1"/>
    <n v="-1"/>
    <n v="-0.53320000000000001"/>
    <n v="-0.43530000000000002"/>
    <n v="-0.1988"/>
    <n v="1.5018"/>
    <n v="-1.2354000000000001"/>
    <n v="100000"/>
    <x v="1"/>
    <x v="0"/>
    <n v="318.33333333333331"/>
  </r>
  <r>
    <n v="606571"/>
    <x v="1"/>
    <d v="1991-05-06T00:00:00"/>
    <n v="95.2"/>
    <s v="cbse"/>
    <n v="2009"/>
    <n v="91.4"/>
    <s v="cbse"/>
    <n v="285"/>
    <x v="0"/>
    <x v="0"/>
    <x v="10"/>
    <n v="94.6"/>
    <n v="285"/>
    <n v="0"/>
    <x v="4"/>
    <x v="0"/>
    <n v="710"/>
    <n v="560"/>
    <n v="885"/>
    <n v="0.82466640067133201"/>
    <n v="445"/>
    <n v="400"/>
    <n v="-1"/>
    <n v="-1"/>
    <n v="-1"/>
    <n v="-1"/>
    <n v="-1"/>
    <n v="0.12820000000000001"/>
    <n v="0.21240000000000001"/>
    <n v="0.16370000000000001"/>
    <n v="-0.4879"/>
    <n v="0.48049999999999998"/>
    <n v="500000"/>
    <x v="0"/>
    <x v="0"/>
    <n v="718.33333333333337"/>
  </r>
  <r>
    <n v="416268"/>
    <x v="0"/>
    <d v="1991-05-24T00:00:00"/>
    <n v="80"/>
    <n v="0"/>
    <n v="2008"/>
    <n v="65"/>
    <n v="0"/>
    <n v="53"/>
    <x v="1"/>
    <x v="0"/>
    <x v="7"/>
    <n v="76"/>
    <n v="53"/>
    <n v="0"/>
    <x v="1"/>
    <x v="3"/>
    <n v="645"/>
    <n v="515"/>
    <n v="425"/>
    <n v="0.563267823666597"/>
    <n v="425"/>
    <n v="-1"/>
    <n v="-1"/>
    <n v="-1"/>
    <n v="-1"/>
    <n v="-1"/>
    <n v="-1"/>
    <n v="1.1283000000000001"/>
    <n v="0.38379999999999997"/>
    <n v="-1.2511000000000001"/>
    <n v="-0.76029999999999998"/>
    <n v="0.6603"/>
    <n v="370000"/>
    <x v="0"/>
    <x v="0"/>
    <n v="528.33333333333337"/>
  </r>
  <r>
    <n v="611970"/>
    <x v="1"/>
    <d v="1991-01-13T00:00:00"/>
    <n v="71.5"/>
    <s v="state board"/>
    <n v="2008"/>
    <n v="68"/>
    <s v="state board"/>
    <n v="64"/>
    <x v="1"/>
    <x v="0"/>
    <x v="5"/>
    <n v="72.180000000000007"/>
    <n v="64"/>
    <n v="0"/>
    <x v="1"/>
    <x v="0"/>
    <n v="285"/>
    <n v="630"/>
    <n v="665"/>
    <n v="0.45087658448345103"/>
    <n v="395"/>
    <n v="-1"/>
    <n v="-1"/>
    <n v="-1"/>
    <n v="-1"/>
    <n v="-1"/>
    <n v="-1"/>
    <n v="-1.3080000000000001"/>
    <n v="-2.1185999999999998"/>
    <n v="-1.0659000000000001"/>
    <n v="0.65300000000000002"/>
    <n v="-2.5853000000000002"/>
    <n v="420000"/>
    <x v="0"/>
    <x v="0"/>
    <n v="526.66666666666663"/>
  </r>
  <r>
    <n v="1082762"/>
    <x v="1"/>
    <d v="1991-08-16T00:00:00"/>
    <n v="90.4"/>
    <s v="icse"/>
    <n v="2010"/>
    <n v="89.8"/>
    <s v="icse"/>
    <n v="2066"/>
    <x v="1"/>
    <x v="0"/>
    <x v="1"/>
    <n v="86"/>
    <n v="2066"/>
    <n v="1"/>
    <x v="5"/>
    <x v="1"/>
    <n v="665"/>
    <n v="545"/>
    <n v="655"/>
    <n v="0.99123062526287098"/>
    <n v="655"/>
    <n v="-1"/>
    <n v="592"/>
    <n v="-1"/>
    <n v="-1"/>
    <n v="-1"/>
    <n v="-1"/>
    <n v="0.41549999999999998"/>
    <n v="0.71189999999999998"/>
    <n v="-1.0659000000000001"/>
    <n v="-0.86819999999999997"/>
    <n v="-0.66920000000000002"/>
    <n v="325000"/>
    <x v="0"/>
    <x v="0"/>
    <n v="621.66666666666663"/>
  </r>
  <r>
    <n v="960079"/>
    <x v="1"/>
    <d v="1993-06-09T00:00:00"/>
    <n v="70"/>
    <s v="state board"/>
    <n v="2010"/>
    <n v="57.8"/>
    <s v="state board"/>
    <n v="7255"/>
    <x v="1"/>
    <x v="0"/>
    <x v="6"/>
    <n v="63"/>
    <n v="7255"/>
    <n v="0"/>
    <x v="8"/>
    <x v="1"/>
    <n v="335"/>
    <n v="485"/>
    <n v="410"/>
    <n v="5.3160305282683701E-2"/>
    <n v="-1"/>
    <n v="196"/>
    <n v="-1"/>
    <n v="-1"/>
    <n v="-1"/>
    <n v="206"/>
    <n v="-1"/>
    <n v="-0.87719999999999998"/>
    <n v="-1.2861"/>
    <n v="-0.4511"/>
    <n v="-0.2344"/>
    <n v="-0.86080000000000001"/>
    <n v="200000"/>
    <x v="1"/>
    <x v="0"/>
    <n v="410"/>
  </r>
  <r>
    <n v="358389"/>
    <x v="1"/>
    <d v="1989-12-27T00:00:00"/>
    <n v="73"/>
    <s v="cbse"/>
    <n v="2007"/>
    <n v="63"/>
    <s v="bseb"/>
    <n v="167"/>
    <x v="1"/>
    <x v="0"/>
    <x v="6"/>
    <n v="67.69"/>
    <n v="167"/>
    <n v="0"/>
    <x v="8"/>
    <x v="3"/>
    <n v="515"/>
    <n v="575"/>
    <n v="575"/>
    <n v="0.82466640067133201"/>
    <n v="-1"/>
    <n v="400"/>
    <n v="-1"/>
    <n v="-1"/>
    <n v="-1"/>
    <n v="-1"/>
    <n v="-1"/>
    <n v="-1.3447"/>
    <n v="-0.1232"/>
    <n v="-2.2307999999999999"/>
    <n v="0.35610000000000003"/>
    <n v="0.34439999999999998"/>
    <n v="140000"/>
    <x v="1"/>
    <x v="0"/>
    <n v="555"/>
  </r>
  <r>
    <n v="662149"/>
    <x v="1"/>
    <d v="1990-03-28T00:00:00"/>
    <n v="73"/>
    <s v="state board"/>
    <n v="2007"/>
    <n v="65"/>
    <s v="state board"/>
    <n v="13095"/>
    <x v="1"/>
    <x v="0"/>
    <x v="7"/>
    <n v="83"/>
    <n v="13095"/>
    <n v="1"/>
    <x v="5"/>
    <x v="0"/>
    <n v="360"/>
    <n v="585"/>
    <n v="575"/>
    <n v="0.91686996110361896"/>
    <n v="555"/>
    <n v="-1"/>
    <n v="-1"/>
    <n v="-1"/>
    <n v="-1"/>
    <n v="-1"/>
    <n v="-1"/>
    <n v="-2.7443"/>
    <n v="-3.4506000000000001"/>
    <n v="-1.6807000000000001"/>
    <n v="-0.2344"/>
    <n v="-4.3098999999999998"/>
    <n v="60000"/>
    <x v="1"/>
    <x v="0"/>
    <n v="506.66666666666669"/>
  </r>
  <r>
    <n v="842595"/>
    <x v="1"/>
    <d v="1991-07-04T00:00:00"/>
    <n v="65"/>
    <s v="state board"/>
    <n v="2008"/>
    <n v="77"/>
    <s v="state board"/>
    <n v="14566"/>
    <x v="1"/>
    <x v="2"/>
    <x v="8"/>
    <n v="75.599999999999994"/>
    <n v="14566"/>
    <n v="0"/>
    <x v="2"/>
    <x v="1"/>
    <n v="385"/>
    <n v="485"/>
    <n v="310"/>
    <n v="0.74475835400893897"/>
    <n v="485"/>
    <n v="-1"/>
    <n v="438"/>
    <n v="-1"/>
    <n v="-1"/>
    <n v="-1"/>
    <n v="-1"/>
    <n v="-1.1644000000000001"/>
    <n v="-0.95309999999999995"/>
    <n v="-0.2974"/>
    <n v="-0.74150000000000005"/>
    <n v="-0.47760000000000002"/>
    <n v="300000"/>
    <x v="0"/>
    <x v="0"/>
    <n v="393.33333333333331"/>
  </r>
  <r>
    <n v="333737"/>
    <x v="1"/>
    <d v="1988-05-11T00:00:00"/>
    <n v="72.400000000000006"/>
    <s v="secondary school cerfificate"/>
    <n v="2005"/>
    <n v="67.900000000000006"/>
    <s v="board of intermediate"/>
    <n v="11168"/>
    <x v="1"/>
    <x v="2"/>
    <x v="8"/>
    <n v="80"/>
    <n v="11168"/>
    <n v="1"/>
    <x v="6"/>
    <x v="3"/>
    <n v="325"/>
    <n v="505"/>
    <n v="565"/>
    <n v="0.21678548596901001"/>
    <n v="325"/>
    <n v="-1"/>
    <n v="-1"/>
    <n v="-1"/>
    <n v="-1"/>
    <n v="-1"/>
    <n v="-1"/>
    <n v="0.2009"/>
    <n v="-0.43530000000000002"/>
    <n v="0.92599999999999905"/>
    <n v="6.2229999999999903E-2"/>
    <n v="0.18640000000000001"/>
    <n v="210000"/>
    <x v="1"/>
    <x v="0"/>
    <n v="465"/>
  </r>
  <r>
    <n v="606741"/>
    <x v="0"/>
    <d v="1991-10-14T00:00:00"/>
    <n v="87.2"/>
    <s v="state board"/>
    <n v="2009"/>
    <n v="69.16"/>
    <s v="state board"/>
    <n v="356"/>
    <x v="1"/>
    <x v="0"/>
    <x v="13"/>
    <n v="76.61"/>
    <n v="356"/>
    <n v="1"/>
    <x v="9"/>
    <x v="0"/>
    <n v="430"/>
    <n v="425"/>
    <n v="445"/>
    <n v="0.563267823666597"/>
    <n v="425"/>
    <n v="-1"/>
    <n v="-1"/>
    <n v="-1"/>
    <n v="-1"/>
    <n v="-1"/>
    <n v="-1"/>
    <n v="0.12820000000000001"/>
    <n v="0.87839999999999996"/>
    <n v="-0.14369999999999999"/>
    <n v="1.1600999999999999"/>
    <n v="1.4386000000000001"/>
    <n v="240000"/>
    <x v="1"/>
    <x v="0"/>
    <n v="433.33333333333331"/>
  </r>
  <r>
    <n v="530430"/>
    <x v="1"/>
    <d v="1992-06-23T00:00:00"/>
    <n v="76.400000000000006"/>
    <s v="cbse"/>
    <n v="2009"/>
    <n v="76"/>
    <s v="cbse"/>
    <n v="11759"/>
    <x v="1"/>
    <x v="0"/>
    <x v="1"/>
    <n v="72"/>
    <n v="11759"/>
    <n v="0"/>
    <x v="14"/>
    <x v="0"/>
    <n v="485"/>
    <n v="500"/>
    <n v="485"/>
    <n v="0.84312372666574198"/>
    <n v="515"/>
    <n v="-1"/>
    <n v="-1"/>
    <n v="-1"/>
    <n v="-1"/>
    <n v="-1"/>
    <n v="-1"/>
    <n v="0.2009"/>
    <n v="1.5538000000000001"/>
    <n v="-0.70679999999999998"/>
    <n v="-0.4078"/>
    <n v="0.50239999999999996"/>
    <n v="300000"/>
    <x v="0"/>
    <x v="0"/>
    <n v="490"/>
  </r>
  <r>
    <n v="296724"/>
    <x v="1"/>
    <d v="1988-04-08T00:00:00"/>
    <n v="82.4"/>
    <n v="0"/>
    <n v="2006"/>
    <n v="81.400000000000006"/>
    <n v="0"/>
    <n v="1920"/>
    <x v="1"/>
    <x v="0"/>
    <x v="5"/>
    <n v="70"/>
    <n v="1920"/>
    <n v="0"/>
    <x v="1"/>
    <x v="2"/>
    <n v="285"/>
    <n v="585"/>
    <n v="635"/>
    <n v="0.60005718233834104"/>
    <n v="435"/>
    <n v="-1"/>
    <n v="-1"/>
    <n v="-1"/>
    <n v="-1"/>
    <n v="-1"/>
    <n v="-1"/>
    <n v="-1.3447"/>
    <n v="-0.74729999999999996"/>
    <n v="9.1399999999999995E-2"/>
    <n v="1.0024"/>
    <n v="-0.28749999999999998"/>
    <n v="400000"/>
    <x v="0"/>
    <x v="0"/>
    <n v="501.66666666666669"/>
  </r>
  <r>
    <n v="189234"/>
    <x v="0"/>
    <d v="1990-04-27T00:00:00"/>
    <n v="87"/>
    <n v="0"/>
    <n v="2007"/>
    <n v="89"/>
    <n v="0"/>
    <n v="4042"/>
    <x v="1"/>
    <x v="0"/>
    <x v="5"/>
    <n v="86.4"/>
    <n v="4042"/>
    <n v="0"/>
    <x v="3"/>
    <x v="2"/>
    <n v="525"/>
    <n v="615"/>
    <n v="615"/>
    <n v="0.79358061454850604"/>
    <n v="495"/>
    <n v="-1"/>
    <n v="-1"/>
    <n v="-1"/>
    <n v="-1"/>
    <n v="-1"/>
    <n v="-1"/>
    <n v="0.51"/>
    <n v="-0.59130000000000005"/>
    <n v="-0.77939999999999998"/>
    <n v="-0.87780000000000002"/>
    <n v="-0.44550000000000001"/>
    <n v="520000"/>
    <x v="0"/>
    <x v="0"/>
    <n v="585"/>
  </r>
  <r>
    <n v="1231995"/>
    <x v="0"/>
    <d v="1992-06-19T00:00:00"/>
    <n v="87"/>
    <s v="state board"/>
    <n v="2009"/>
    <n v="96.5"/>
    <s v="state board"/>
    <n v="15735"/>
    <x v="1"/>
    <x v="0"/>
    <x v="6"/>
    <n v="78.56"/>
    <n v="15735"/>
    <n v="1"/>
    <x v="6"/>
    <x v="0"/>
    <n v="490"/>
    <n v="580"/>
    <n v="535"/>
    <n v="0.493596387301038"/>
    <n v="-1"/>
    <n v="324"/>
    <n v="-1"/>
    <n v="-1"/>
    <n v="-1"/>
    <n v="484"/>
    <n v="-1"/>
    <n v="1.5644"/>
    <n v="0.87839999999999996"/>
    <n v="-1.2196"/>
    <n v="-0.74150000000000005"/>
    <n v="-0.47760000000000002"/>
    <n v="200000"/>
    <x v="1"/>
    <x v="0"/>
    <n v="535"/>
  </r>
  <r>
    <n v="425399"/>
    <x v="1"/>
    <d v="1989-05-05T00:00:00"/>
    <n v="67"/>
    <s v="cbse"/>
    <n v="2008"/>
    <n v="68"/>
    <s v="cbse"/>
    <n v="13543"/>
    <x v="1"/>
    <x v="0"/>
    <x v="1"/>
    <n v="66"/>
    <n v="13543"/>
    <n v="0"/>
    <x v="1"/>
    <x v="3"/>
    <n v="445"/>
    <n v="475"/>
    <n v="565"/>
    <n v="0.45087658448345103"/>
    <n v="395"/>
    <n v="-1"/>
    <n v="-1"/>
    <n v="-1"/>
    <n v="-1"/>
    <n v="-1"/>
    <n v="-1"/>
    <n v="1.1283000000000001"/>
    <n v="1.7878000000000001"/>
    <n v="-5.3699999999999998E-2"/>
    <n v="-2.2879"/>
    <n v="-0.28749999999999998"/>
    <n v="240000"/>
    <x v="1"/>
    <x v="0"/>
    <n v="495"/>
  </r>
  <r>
    <n v="658836"/>
    <x v="1"/>
    <d v="1990-10-27T00:00:00"/>
    <n v="84.14"/>
    <s v="icse"/>
    <n v="2009"/>
    <n v="69.67"/>
    <s v="icse"/>
    <n v="1825"/>
    <x v="0"/>
    <x v="0"/>
    <x v="5"/>
    <n v="71.900000000000006"/>
    <n v="1825"/>
    <n v="0"/>
    <x v="5"/>
    <x v="0"/>
    <n v="535"/>
    <n v="685"/>
    <n v="444"/>
    <n v="0.48674700843819302"/>
    <n v="385"/>
    <n v="-1"/>
    <n v="376"/>
    <n v="-1"/>
    <n v="-1"/>
    <n v="-1"/>
    <n v="-1"/>
    <n v="1.4208000000000001"/>
    <n v="1.0448999999999999"/>
    <n v="0.77849999999999997"/>
    <n v="-0.61470000000000002"/>
    <n v="0.48049999999999998"/>
    <n v="550000"/>
    <x v="0"/>
    <x v="0"/>
    <n v="554.66666666666663"/>
  </r>
  <r>
    <n v="230873"/>
    <x v="1"/>
    <d v="1990-05-20T00:00:00"/>
    <n v="80"/>
    <s v="state board"/>
    <n v="2007"/>
    <n v="70"/>
    <s v="state board"/>
    <n v="974"/>
    <x v="1"/>
    <x v="0"/>
    <x v="2"/>
    <n v="66"/>
    <n v="974"/>
    <n v="0"/>
    <x v="2"/>
    <x v="2"/>
    <n v="555"/>
    <n v="425"/>
    <n v="325"/>
    <n v="0.82466640067133201"/>
    <n v="455"/>
    <n v="400"/>
    <n v="-1"/>
    <n v="-1"/>
    <n v="-1"/>
    <n v="393"/>
    <n v="-1"/>
    <n v="-1.3447"/>
    <n v="0.50080000000000002"/>
    <n v="-1.6501999999999999"/>
    <n v="-5.5199999999999999E-2"/>
    <n v="2.8400000000000002E-2"/>
    <n v="630000"/>
    <x v="2"/>
    <x v="0"/>
    <n v="435"/>
  </r>
  <r>
    <n v="812555"/>
    <x v="1"/>
    <d v="1990-10-11T00:00:00"/>
    <n v="85"/>
    <s v="state board"/>
    <n v="2008"/>
    <n v="67"/>
    <s v="state board"/>
    <n v="6836"/>
    <x v="1"/>
    <x v="0"/>
    <x v="6"/>
    <n v="65"/>
    <n v="6836"/>
    <n v="1"/>
    <x v="9"/>
    <x v="3"/>
    <n v="335"/>
    <n v="435"/>
    <n v="445"/>
    <n v="0.33878634721952799"/>
    <n v="535"/>
    <n v="292"/>
    <n v="-1"/>
    <n v="-1"/>
    <n v="-1"/>
    <n v="-1"/>
    <n v="-1"/>
    <n v="1.7081"/>
    <n v="0.21240000000000001"/>
    <n v="2.008"/>
    <n v="-2.3895"/>
    <n v="1.2470000000000001"/>
    <n v="150000"/>
    <x v="1"/>
    <x v="0"/>
    <n v="405"/>
  </r>
  <r>
    <n v="334330"/>
    <x v="1"/>
    <d v="1991-07-20T00:00:00"/>
    <n v="67.2"/>
    <n v="0"/>
    <n v="2008"/>
    <n v="68.599999999999994"/>
    <n v="0"/>
    <n v="1622"/>
    <x v="1"/>
    <x v="0"/>
    <x v="6"/>
    <n v="72.56"/>
    <n v="1622"/>
    <n v="0"/>
    <x v="13"/>
    <x v="3"/>
    <n v="585"/>
    <n v="415"/>
    <n v="655"/>
    <n v="0.69447932770846299"/>
    <n v="-1"/>
    <n v="366"/>
    <n v="-1"/>
    <n v="-1"/>
    <n v="-1"/>
    <n v="-1"/>
    <n v="-1"/>
    <n v="0.51"/>
    <n v="0.73480000000000001"/>
    <n v="-1.2511000000000001"/>
    <n v="-0.40776999999999902"/>
    <n v="-0.60350000000000004"/>
    <n v="420000"/>
    <x v="0"/>
    <x v="0"/>
    <n v="551.66666666666663"/>
  </r>
  <r>
    <n v="690477"/>
    <x v="0"/>
    <d v="1989-10-04T00:00:00"/>
    <n v="87.4"/>
    <s v="cbse"/>
    <n v="2008"/>
    <n v="79"/>
    <s v="cbse"/>
    <n v="4971"/>
    <x v="1"/>
    <x v="0"/>
    <x v="21"/>
    <n v="78.7"/>
    <n v="4971"/>
    <n v="0"/>
    <x v="1"/>
    <x v="0"/>
    <n v="590"/>
    <n v="630"/>
    <n v="750"/>
    <n v="0.37605958665154499"/>
    <n v="305"/>
    <n v="300"/>
    <n v="-1"/>
    <n v="446"/>
    <n v="633"/>
    <n v="-1"/>
    <n v="-1"/>
    <n v="0.55910000000000004"/>
    <n v="0.37890000000000001"/>
    <n v="0.31740000000000002"/>
    <n v="-1.1217999999999999"/>
    <n v="-1.4356"/>
    <n v="250000"/>
    <x v="1"/>
    <x v="0"/>
    <n v="656.66666666666663"/>
  </r>
  <r>
    <n v="1238289"/>
    <x v="1"/>
    <d v="1990-10-31T00:00:00"/>
    <n v="83.46"/>
    <s v="state board"/>
    <n v="2008"/>
    <n v="61.83"/>
    <s v="state board"/>
    <n v="5717"/>
    <x v="1"/>
    <x v="0"/>
    <x v="5"/>
    <n v="73"/>
    <n v="5717"/>
    <n v="0"/>
    <x v="2"/>
    <x v="1"/>
    <n v="430"/>
    <n v="435"/>
    <n v="450"/>
    <n v="0.95389977507992596"/>
    <n v="535"/>
    <n v="-1"/>
    <n v="530"/>
    <n v="-1"/>
    <n v="-1"/>
    <n v="-1"/>
    <n v="-1"/>
    <n v="0.70269999999999999"/>
    <n v="0.37890000000000001"/>
    <n v="0.31740000000000002"/>
    <n v="-1.1217999999999999"/>
    <n v="0.48049999999999998"/>
    <n v="350000"/>
    <x v="0"/>
    <x v="0"/>
    <n v="438.33333333333331"/>
  </r>
  <r>
    <n v="598081"/>
    <x v="1"/>
    <d v="1992-04-21T00:00:00"/>
    <n v="85.8"/>
    <s v="cbse"/>
    <n v="2009"/>
    <n v="90.6"/>
    <s v="cbse"/>
    <n v="400"/>
    <x v="0"/>
    <x v="0"/>
    <x v="1"/>
    <n v="76.8"/>
    <n v="400"/>
    <n v="0"/>
    <x v="13"/>
    <x v="0"/>
    <n v="625"/>
    <n v="715"/>
    <n v="645"/>
    <n v="0.99405087195166997"/>
    <n v="675"/>
    <n v="-1"/>
    <n v="-1"/>
    <n v="-1"/>
    <n v="-1"/>
    <n v="-1"/>
    <n v="-1"/>
    <n v="-0.30270000000000002"/>
    <n v="0.87839999999999996"/>
    <n v="0.47110000000000002"/>
    <n v="-1.1217999999999999"/>
    <n v="1.0553999999999999"/>
    <n v="560000"/>
    <x v="0"/>
    <x v="0"/>
    <n v="661.66666666666663"/>
  </r>
  <r>
    <n v="41147"/>
    <x v="1"/>
    <d v="1987-09-13T00:00:00"/>
    <n v="53"/>
    <s v="up bord"/>
    <n v="2004"/>
    <n v="61"/>
    <s v="up bord"/>
    <n v="64"/>
    <x v="1"/>
    <x v="2"/>
    <x v="8"/>
    <n v="65"/>
    <n v="64"/>
    <n v="0"/>
    <x v="1"/>
    <x v="4"/>
    <n v="405"/>
    <n v="455"/>
    <n v="475"/>
    <n v="0.52592258425205496"/>
    <n v="415"/>
    <n v="-1"/>
    <n v="-1"/>
    <n v="-1"/>
    <n v="-1"/>
    <n v="-1"/>
    <n v="-1"/>
    <n v="-3.3538999999999999"/>
    <n v="-0.43530000000000002"/>
    <n v="-1.0697000000000001"/>
    <n v="-5.5199999999999999E-2"/>
    <n v="-2.6572"/>
    <n v="4000000"/>
    <x v="2"/>
    <x v="0"/>
    <n v="445"/>
  </r>
  <r>
    <n v="330551"/>
    <x v="1"/>
    <d v="1991-07-29T00:00:00"/>
    <n v="80"/>
    <s v="ssc"/>
    <n v="2008"/>
    <n v="90.6"/>
    <s v="intermidiate"/>
    <n v="8818"/>
    <x v="1"/>
    <x v="0"/>
    <x v="4"/>
    <n v="61"/>
    <n v="8818"/>
    <n v="1"/>
    <x v="6"/>
    <x v="3"/>
    <n v="345"/>
    <n v="495"/>
    <n v="575"/>
    <n v="0.184771576575748"/>
    <n v="-1"/>
    <n v="-1"/>
    <n v="-1"/>
    <n v="306"/>
    <n v="-1"/>
    <n v="-1"/>
    <n v="-1"/>
    <n v="1.5532999999999999"/>
    <n v="1.7487999999999999"/>
    <n v="1.6879999999999999"/>
    <n v="-1.1422000000000001"/>
    <n v="0.18640000000000001"/>
    <n v="145000"/>
    <x v="1"/>
    <x v="0"/>
    <n v="471.66666666666669"/>
  </r>
  <r>
    <n v="530146"/>
    <x v="1"/>
    <d v="1991-07-14T00:00:00"/>
    <n v="79.8"/>
    <s v="cbse"/>
    <n v="2008"/>
    <n v="78.2"/>
    <s v="cbse"/>
    <n v="11759"/>
    <x v="1"/>
    <x v="0"/>
    <x v="4"/>
    <n v="69"/>
    <n v="11759"/>
    <n v="0"/>
    <x v="14"/>
    <x v="0"/>
    <n v="395"/>
    <n v="500"/>
    <n v="455"/>
    <n v="0.535862819499896"/>
    <n v="-1"/>
    <n v="-1"/>
    <n v="-1"/>
    <n v="393"/>
    <n v="-1"/>
    <n v="-1"/>
    <n v="-1"/>
    <n v="0.39410000000000001"/>
    <n v="0.1888"/>
    <n v="-0.63429999999999997"/>
    <n v="9.1700000000000004E-2"/>
    <n v="-1.3934"/>
    <n v="360000"/>
    <x v="0"/>
    <x v="0"/>
    <n v="450"/>
  </r>
  <r>
    <n v="65096"/>
    <x v="1"/>
    <d v="1988-02-05T00:00:00"/>
    <n v="90.88"/>
    <s v="karnataka state education examination board"/>
    <n v="2006"/>
    <n v="82.5"/>
    <s v="dept of pre-university education"/>
    <n v="124"/>
    <x v="1"/>
    <x v="0"/>
    <x v="7"/>
    <n v="66.150000000000006"/>
    <n v="124"/>
    <n v="0"/>
    <x v="10"/>
    <x v="4"/>
    <n v="415"/>
    <n v="335"/>
    <n v="405"/>
    <n v="0.88412251159373501"/>
    <n v="535"/>
    <n v="333"/>
    <n v="-1"/>
    <n v="313"/>
    <n v="-1"/>
    <n v="-1"/>
    <n v="320"/>
    <n v="0.81920000000000004"/>
    <n v="0.1888"/>
    <n v="-1.7954000000000001"/>
    <n v="1.8249"/>
    <n v="1.1343000000000001"/>
    <n v="345000"/>
    <x v="0"/>
    <x v="0"/>
    <n v="385"/>
  </r>
  <r>
    <n v="961017"/>
    <x v="1"/>
    <d v="1992-06-06T00:00:00"/>
    <n v="73.8"/>
    <s v="cbse"/>
    <n v="2010"/>
    <n v="60.2"/>
    <s v="cbse"/>
    <n v="6907"/>
    <x v="1"/>
    <x v="0"/>
    <x v="1"/>
    <n v="58"/>
    <n v="6907"/>
    <n v="0"/>
    <x v="8"/>
    <x v="1"/>
    <n v="520"/>
    <n v="570"/>
    <n v="485"/>
    <n v="0.48674700843819302"/>
    <n v="425"/>
    <n v="-1"/>
    <n v="376"/>
    <n v="-1"/>
    <n v="-1"/>
    <n v="-1"/>
    <n v="-1"/>
    <n v="-2.3134000000000001"/>
    <n v="0.87839999999999996"/>
    <n v="0.01"/>
    <n v="0.77980000000000005"/>
    <n v="-1.6273"/>
    <n v="120000"/>
    <x v="1"/>
    <x v="0"/>
    <n v="525"/>
  </r>
  <r>
    <n v="639693"/>
    <x v="0"/>
    <d v="1990-01-07T00:00:00"/>
    <n v="66.7"/>
    <s v="state board"/>
    <n v="2007"/>
    <n v="60"/>
    <s v="state board"/>
    <n v="350"/>
    <x v="1"/>
    <x v="0"/>
    <x v="1"/>
    <n v="66"/>
    <n v="350"/>
    <n v="0"/>
    <x v="1"/>
    <x v="0"/>
    <n v="405"/>
    <n v="425"/>
    <n v="545"/>
    <n v="0.70409041213131396"/>
    <n v="465"/>
    <n v="-1"/>
    <n v="-1"/>
    <n v="-1"/>
    <n v="-1"/>
    <n v="-1"/>
    <n v="-1"/>
    <n v="0.41549999999999998"/>
    <n v="0.37890000000000001"/>
    <n v="1.0859000000000001"/>
    <n v="-0.1076"/>
    <n v="-1.4356"/>
    <n v="360000"/>
    <x v="0"/>
    <x v="0"/>
    <n v="458.33333333333331"/>
  </r>
  <r>
    <n v="320969"/>
    <x v="1"/>
    <d v="1989-07-06T00:00:00"/>
    <n v="84"/>
    <s v="icse"/>
    <n v="2007"/>
    <n v="80.8"/>
    <s v="cbse"/>
    <n v="47"/>
    <x v="0"/>
    <x v="0"/>
    <x v="31"/>
    <n v="72"/>
    <n v="47"/>
    <n v="1"/>
    <x v="0"/>
    <x v="3"/>
    <n v="595"/>
    <n v="605"/>
    <n v="645"/>
    <n v="0.49063695588996398"/>
    <n v="-1"/>
    <n v="-1"/>
    <n v="-1"/>
    <n v="383"/>
    <n v="-1"/>
    <n v="-1"/>
    <n v="-1"/>
    <n v="-0.4173"/>
    <n v="1.1248"/>
    <n v="-0.1988"/>
    <n v="0.88482999999999901"/>
    <n v="0.18640000000000001"/>
    <n v="500000"/>
    <x v="0"/>
    <x v="0"/>
    <n v="615"/>
  </r>
  <r>
    <n v="898730"/>
    <x v="1"/>
    <d v="1992-01-25T00:00:00"/>
    <n v="88.8"/>
    <s v="cbse"/>
    <n v="2009"/>
    <n v="82"/>
    <s v="cbse"/>
    <n v="28"/>
    <x v="1"/>
    <x v="0"/>
    <x v="6"/>
    <n v="71.92"/>
    <n v="28"/>
    <n v="1"/>
    <x v="0"/>
    <x v="1"/>
    <n v="710"/>
    <n v="560"/>
    <n v="605"/>
    <n v="0.88162006953017702"/>
    <n v="515"/>
    <n v="420"/>
    <n v="438"/>
    <n v="-1"/>
    <n v="-1"/>
    <n v="-1"/>
    <n v="-1"/>
    <n v="1.5644"/>
    <n v="1.7109000000000001"/>
    <n v="1.2396"/>
    <n v="-1.1217999999999999"/>
    <n v="9.7299999999999998E-2"/>
    <n v="320000"/>
    <x v="0"/>
    <x v="0"/>
    <n v="625"/>
  </r>
  <r>
    <n v="1157697"/>
    <x v="1"/>
    <d v="1993-12-22T00:00:00"/>
    <n v="70"/>
    <s v="state board"/>
    <n v="2010"/>
    <n v="74.400000000000006"/>
    <s v="state board"/>
    <n v="3579"/>
    <x v="1"/>
    <x v="0"/>
    <x v="1"/>
    <n v="67.5"/>
    <n v="3579"/>
    <n v="0"/>
    <x v="1"/>
    <x v="1"/>
    <n v="580"/>
    <n v="545"/>
    <n v="585"/>
    <n v="0.74475835400893897"/>
    <n v="465"/>
    <n v="-1"/>
    <n v="438"/>
    <n v="-1"/>
    <n v="-1"/>
    <n v="-1"/>
    <n v="-1"/>
    <n v="-1.5952999999999999"/>
    <n v="-0.4536"/>
    <n v="0.01"/>
    <n v="-0.86819999999999997"/>
    <n v="-9.4299999999999995E-2"/>
    <n v="180000"/>
    <x v="1"/>
    <x v="0"/>
    <n v="570"/>
  </r>
  <r>
    <n v="987044"/>
    <x v="1"/>
    <d v="1991-12-14T00:00:00"/>
    <n v="85"/>
    <s v="cbse"/>
    <n v="2010"/>
    <n v="82"/>
    <s v="cbse"/>
    <n v="13344"/>
    <x v="1"/>
    <x v="0"/>
    <x v="1"/>
    <n v="81"/>
    <n v="13344"/>
    <n v="0"/>
    <x v="1"/>
    <x v="1"/>
    <n v="615"/>
    <n v="630"/>
    <n v="560"/>
    <n v="0.84224832225783597"/>
    <n v="525"/>
    <n v="-1"/>
    <n v="469"/>
    <n v="-1"/>
    <n v="-1"/>
    <n v="-1"/>
    <n v="-1"/>
    <n v="0.84630000000000005"/>
    <n v="0.37890000000000001"/>
    <n v="0.16370000000000001"/>
    <n v="-1.7556"/>
    <n v="-0.66920000000000002"/>
    <n v="440000"/>
    <x v="0"/>
    <x v="0"/>
    <n v="601.66666666666663"/>
  </r>
  <r>
    <n v="602029"/>
    <x v="1"/>
    <d v="1991-03-28T00:00:00"/>
    <n v="70.3"/>
    <s v="ssc"/>
    <n v="2009"/>
    <n v="84.5"/>
    <s v="bie"/>
    <n v="6074"/>
    <x v="1"/>
    <x v="0"/>
    <x v="5"/>
    <n v="67.680000000000007"/>
    <n v="6074"/>
    <n v="1"/>
    <x v="6"/>
    <x v="0"/>
    <n v="335"/>
    <n v="350"/>
    <n v="145"/>
    <n v="0.563267823666597"/>
    <n v="425"/>
    <n v="-1"/>
    <n v="-1"/>
    <n v="-1"/>
    <n v="-1"/>
    <n v="-1"/>
    <n v="-1"/>
    <n v="-0.159"/>
    <n v="1.5444"/>
    <n v="1.2396"/>
    <n v="2.0474999999999999"/>
    <n v="1.4386000000000001"/>
    <n v="150000"/>
    <x v="1"/>
    <x v="0"/>
    <n v="276.66666666666669"/>
  </r>
  <r>
    <n v="1114870"/>
    <x v="1"/>
    <d v="1992-08-02T00:00:00"/>
    <n v="84.67"/>
    <s v="state board"/>
    <n v="2008"/>
    <n v="74.92"/>
    <s v="state board"/>
    <n v="12737"/>
    <x v="1"/>
    <x v="0"/>
    <x v="7"/>
    <n v="64.209999999999994"/>
    <n v="12737"/>
    <n v="1"/>
    <x v="12"/>
    <x v="0"/>
    <n v="490"/>
    <n v="520"/>
    <n v="465"/>
    <n v="0.84224832225783597"/>
    <n v="-1"/>
    <n v="-1"/>
    <n v="469"/>
    <n v="-1"/>
    <n v="-1"/>
    <n v="-1"/>
    <n v="-1"/>
    <n v="1.5644"/>
    <n v="1.7109000000000001"/>
    <n v="-0.91220000000000001"/>
    <n v="-1.8824000000000001"/>
    <n v="0.67210000000000003"/>
    <n v="120000"/>
    <x v="1"/>
    <x v="0"/>
    <n v="491.66666666666669"/>
  </r>
  <r>
    <n v="454775"/>
    <x v="1"/>
    <d v="1991-02-27T00:00:00"/>
    <n v="74"/>
    <s v="himachal pradesh board of school education"/>
    <n v="2008"/>
    <n v="74.8"/>
    <s v="himachal pradesh board of school education"/>
    <n v="272"/>
    <x v="1"/>
    <x v="0"/>
    <x v="6"/>
    <n v="72.09"/>
    <n v="272"/>
    <n v="0"/>
    <x v="4"/>
    <x v="3"/>
    <n v="565"/>
    <n v="585"/>
    <n v="615"/>
    <n v="0.91077016424602197"/>
    <n v="-1"/>
    <n v="433"/>
    <n v="-1"/>
    <n v="-1"/>
    <n v="-1"/>
    <n v="526"/>
    <n v="-1"/>
    <n v="-0.26279999999999998"/>
    <n v="-0.1232"/>
    <n v="-0.77939999999999998"/>
    <n v="-0.76029999999999998"/>
    <n v="0.4234"/>
    <n v="390000"/>
    <x v="0"/>
    <x v="0"/>
    <n v="588.33333333333337"/>
  </r>
  <r>
    <n v="1119976"/>
    <x v="1"/>
    <d v="1991-03-10T00:00:00"/>
    <n v="71"/>
    <s v="icse"/>
    <n v="2009"/>
    <n v="70"/>
    <s v="icse"/>
    <n v="184"/>
    <x v="1"/>
    <x v="0"/>
    <x v="1"/>
    <n v="65"/>
    <n v="184"/>
    <n v="0"/>
    <x v="1"/>
    <x v="0"/>
    <n v="490"/>
    <n v="510"/>
    <n v="390"/>
    <n v="8.0055281340549497E-2"/>
    <n v="315"/>
    <n v="-1"/>
    <n v="253"/>
    <n v="-1"/>
    <n v="-1"/>
    <n v="-1"/>
    <n v="-1"/>
    <n v="0.70269999999999999"/>
    <n v="1.0448999999999999"/>
    <n v="0.31740000000000002"/>
    <n v="-1.3753"/>
    <n v="-0.66920000000000002"/>
    <n v="180000"/>
    <x v="1"/>
    <x v="0"/>
    <n v="463.33333333333331"/>
  </r>
  <r>
    <n v="642309"/>
    <x v="1"/>
    <d v="1991-03-18T00:00:00"/>
    <n v="94.8"/>
    <s v="cbse"/>
    <n v="2008"/>
    <n v="81.2"/>
    <s v="cbse"/>
    <n v="436"/>
    <x v="0"/>
    <x v="0"/>
    <x v="27"/>
    <n v="90.32"/>
    <n v="436"/>
    <n v="0"/>
    <x v="14"/>
    <x v="0"/>
    <n v="675"/>
    <n v="525"/>
    <n v="795"/>
    <n v="-1"/>
    <n v="385"/>
    <n v="-1"/>
    <n v="-1"/>
    <n v="420"/>
    <n v="-1"/>
    <n v="-1"/>
    <n v="-1"/>
    <n v="-0.30270000000000002"/>
    <n v="-0.78659999999999997"/>
    <n v="-0.4511"/>
    <n v="1.9199999999999998E-2"/>
    <n v="-9.4299999999999995E-2"/>
    <n v="600000"/>
    <x v="0"/>
    <x v="0"/>
    <n v="665"/>
  </r>
  <r>
    <n v="82915"/>
    <x v="1"/>
    <d v="1988-02-09T00:00:00"/>
    <n v="82.8"/>
    <s v="icse"/>
    <n v="2005"/>
    <n v="75"/>
    <s v="icse"/>
    <n v="2987"/>
    <x v="1"/>
    <x v="0"/>
    <x v="7"/>
    <n v="79"/>
    <n v="2987"/>
    <n v="0"/>
    <x v="1"/>
    <x v="4"/>
    <n v="545"/>
    <n v="665"/>
    <n v="635"/>
    <n v="0.97952174431921601"/>
    <n v="625"/>
    <n v="-1"/>
    <n v="-1"/>
    <n v="-1"/>
    <n v="-1"/>
    <n v="-1"/>
    <n v="-1"/>
    <n v="0.66459999999999997"/>
    <n v="-0.43530000000000002"/>
    <n v="0.2366"/>
    <n v="-0.64280000000000004"/>
    <n v="-0.44550000000000001"/>
    <n v="380000"/>
    <x v="0"/>
    <x v="0"/>
    <n v="615"/>
  </r>
  <r>
    <n v="947006"/>
    <x v="1"/>
    <d v="1991-09-11T00:00:00"/>
    <n v="80.400000000000006"/>
    <s v="cbse"/>
    <n v="2009"/>
    <n v="92.25"/>
    <s v="state board"/>
    <n v="979"/>
    <x v="1"/>
    <x v="0"/>
    <x v="35"/>
    <n v="67.22"/>
    <n v="979"/>
    <n v="1"/>
    <x v="9"/>
    <x v="1"/>
    <n v="755"/>
    <n v="620"/>
    <n v="570"/>
    <n v="-1"/>
    <n v="595"/>
    <n v="-1"/>
    <n v="469"/>
    <n v="-1"/>
    <n v="-1"/>
    <n v="-1"/>
    <n v="-1"/>
    <n v="-0.73350000000000004"/>
    <n v="-0.4536"/>
    <n v="1.7007000000000001"/>
    <n v="1.9199999999999998E-2"/>
    <n v="9.7299999999999998E-2"/>
    <n v="380000"/>
    <x v="0"/>
    <x v="0"/>
    <n v="648.33333333333337"/>
  </r>
  <r>
    <n v="353118"/>
    <x v="1"/>
    <d v="1990-08-09T00:00:00"/>
    <n v="79.86"/>
    <s v="kseeb"/>
    <n v="2008"/>
    <n v="78.86"/>
    <s v="dpue"/>
    <n v="1436"/>
    <x v="1"/>
    <x v="0"/>
    <x v="7"/>
    <n v="74.44"/>
    <n v="1436"/>
    <n v="0"/>
    <x v="9"/>
    <x v="3"/>
    <n v="375"/>
    <n v="555"/>
    <n v="555"/>
    <n v="0.67074315143312702"/>
    <n v="455"/>
    <n v="-1"/>
    <n v="-1"/>
    <n v="-1"/>
    <n v="-1"/>
    <n v="-1"/>
    <n v="-1"/>
    <n v="1.3214999999999999"/>
    <n v="0.3448"/>
    <n v="-0.48909999999999998"/>
    <n v="-1.2302999999999999"/>
    <n v="0.34439999999999998"/>
    <n v="415000"/>
    <x v="0"/>
    <x v="0"/>
    <n v="495"/>
  </r>
  <r>
    <n v="229518"/>
    <x v="1"/>
    <d v="1990-05-26T00:00:00"/>
    <n v="80.83"/>
    <s v="matriculation"/>
    <n v="2007"/>
    <n v="86.8"/>
    <s v="state board"/>
    <n v="1245"/>
    <x v="1"/>
    <x v="0"/>
    <x v="4"/>
    <n v="76.27"/>
    <n v="1245"/>
    <n v="1"/>
    <x v="3"/>
    <x v="2"/>
    <n v="515"/>
    <n v="465"/>
    <n v="615"/>
    <n v="0.41433742642275101"/>
    <n v="-1"/>
    <n v="-1"/>
    <n v="-1"/>
    <n v="366"/>
    <n v="-1"/>
    <n v="-1"/>
    <n v="-1"/>
    <n v="-0.4173"/>
    <n v="0.65680000000000005"/>
    <n v="-0.77939999999999998"/>
    <n v="-5.5199999999999999E-2"/>
    <n v="0.34439999999999998"/>
    <n v="425000"/>
    <x v="0"/>
    <x v="0"/>
    <n v="531.66666666666663"/>
  </r>
  <r>
    <n v="260350"/>
    <x v="0"/>
    <d v="1989-06-12T00:00:00"/>
    <n v="93.2"/>
    <n v="0"/>
    <n v="2006"/>
    <n v="79.75"/>
    <n v="0"/>
    <n v="1176"/>
    <x v="1"/>
    <x v="0"/>
    <x v="6"/>
    <n v="79"/>
    <n v="1176"/>
    <n v="0"/>
    <x v="3"/>
    <x v="4"/>
    <n v="325"/>
    <n v="425"/>
    <n v="565"/>
    <n v="-1"/>
    <n v="295"/>
    <n v="-1"/>
    <n v="-1"/>
    <n v="-1"/>
    <n v="-1"/>
    <n v="-1"/>
    <n v="-1"/>
    <n v="-1.9769999999999901"/>
    <n v="-3.3994"/>
    <n v="-0.31490000000000001"/>
    <n v="0.95530000000000004"/>
    <n v="-1.5512999999999999"/>
    <n v="200000"/>
    <x v="1"/>
    <x v="0"/>
    <n v="438.33333333333331"/>
  </r>
  <r>
    <n v="215660"/>
    <x v="1"/>
    <d v="1989-05-27T00:00:00"/>
    <n v="69.2"/>
    <s v="jharkhand academic council"/>
    <n v="2007"/>
    <n v="58.6"/>
    <s v="jharkhand academic council"/>
    <n v="5026"/>
    <x v="1"/>
    <x v="0"/>
    <x v="6"/>
    <n v="63"/>
    <n v="5026"/>
    <n v="0"/>
    <x v="10"/>
    <x v="2"/>
    <n v="605"/>
    <n v="435"/>
    <n v="505"/>
    <n v="0.53838689298509601"/>
    <n v="305"/>
    <n v="333"/>
    <n v="-1"/>
    <n v="-1"/>
    <n v="-1"/>
    <n v="233"/>
    <n v="-1"/>
    <n v="0.2009"/>
    <n v="-0.43530000000000002"/>
    <n v="-5.3699999999999998E-2"/>
    <n v="1.1198999999999999"/>
    <n v="0.34439999999999998"/>
    <n v="105000"/>
    <x v="1"/>
    <x v="0"/>
    <n v="515"/>
  </r>
  <r>
    <n v="270797"/>
    <x v="1"/>
    <d v="1988-06-27T00:00:00"/>
    <n v="90.8"/>
    <s v="state board"/>
    <n v="2007"/>
    <n v="86.6"/>
    <s v="state board"/>
    <n v="4554"/>
    <x v="1"/>
    <x v="0"/>
    <x v="16"/>
    <n v="75.67"/>
    <n v="4554"/>
    <n v="0"/>
    <x v="3"/>
    <x v="2"/>
    <n v="415"/>
    <n v="585"/>
    <n v="425"/>
    <n v="-1"/>
    <n v="345"/>
    <n v="-1"/>
    <n v="-1"/>
    <n v="-1"/>
    <n v="-1"/>
    <n v="-1"/>
    <n v="-1"/>
    <n v="0.97370000000000001"/>
    <n v="1.5928"/>
    <n v="1.5427999999999999"/>
    <n v="0.4148"/>
    <n v="0.81830000000000003"/>
    <n v="470000"/>
    <x v="0"/>
    <x v="0"/>
    <n v="475"/>
  </r>
  <r>
    <n v="580624"/>
    <x v="0"/>
    <d v="1990-12-25T00:00:00"/>
    <n v="85.6"/>
    <s v="cbse"/>
    <n v="2008"/>
    <n v="76.400000000000006"/>
    <s v="cbse"/>
    <n v="8195"/>
    <x v="0"/>
    <x v="0"/>
    <x v="5"/>
    <n v="80.260000000000005"/>
    <n v="8195"/>
    <n v="1"/>
    <x v="0"/>
    <x v="0"/>
    <n v="660"/>
    <n v="645"/>
    <n v="695"/>
    <n v="0.90148957137103303"/>
    <n v="545"/>
    <n v="-1"/>
    <n v="-1"/>
    <n v="-1"/>
    <n v="-1"/>
    <n v="-1"/>
    <n v="-1"/>
    <n v="1.1335999999999999"/>
    <n v="0.87839999999999996"/>
    <n v="0.77849999999999997"/>
    <n v="-0.2344"/>
    <n v="0.48049999999999998"/>
    <n v="375000"/>
    <x v="0"/>
    <x v="0"/>
    <n v="666.66666666666663"/>
  </r>
  <r>
    <n v="250796"/>
    <x v="1"/>
    <d v="1990-07-16T00:00:00"/>
    <n v="89"/>
    <n v="0"/>
    <n v="2007"/>
    <n v="95.3"/>
    <n v="0"/>
    <n v="9836"/>
    <x v="1"/>
    <x v="0"/>
    <x v="7"/>
    <n v="74.8"/>
    <n v="9836"/>
    <n v="1"/>
    <x v="6"/>
    <x v="2"/>
    <n v="485"/>
    <n v="445"/>
    <n v="595"/>
    <n v="0.79358061454850604"/>
    <n v="495"/>
    <n v="-1"/>
    <n v="-1"/>
    <n v="-1"/>
    <n v="-1"/>
    <n v="-1"/>
    <n v="-1"/>
    <n v="-0.72640000000000005"/>
    <n v="-0.90329999999999999"/>
    <n v="-1.5051000000000001"/>
    <n v="-0.52529999999999999"/>
    <n v="-0.60350000000000004"/>
    <n v="575000"/>
    <x v="0"/>
    <x v="0"/>
    <n v="508.33333333333331"/>
  </r>
  <r>
    <n v="339451"/>
    <x v="0"/>
    <d v="1991-04-27T00:00:00"/>
    <n v="85"/>
    <s v="cbse"/>
    <n v="2008"/>
    <n v="95"/>
    <s v="intermediate"/>
    <n v="4415"/>
    <x v="1"/>
    <x v="0"/>
    <x v="7"/>
    <n v="77.5"/>
    <n v="4415"/>
    <n v="1"/>
    <x v="6"/>
    <x v="3"/>
    <n v="575"/>
    <n v="635"/>
    <n v="565"/>
    <n v="0.84312372666574198"/>
    <n v="515"/>
    <n v="-1"/>
    <n v="-1"/>
    <n v="-1"/>
    <n v="-1"/>
    <n v="-1"/>
    <n v="-1"/>
    <n v="0.35549999999999998"/>
    <n v="0.65680000000000005"/>
    <n v="0.38169999999999998"/>
    <n v="-0.64280000000000004"/>
    <n v="0.4234"/>
    <n v="420000"/>
    <x v="0"/>
    <x v="0"/>
    <n v="591.66666666666663"/>
  </r>
  <r>
    <n v="1069569"/>
    <x v="1"/>
    <d v="1993-07-13T00:00:00"/>
    <n v="81.099999999999994"/>
    <s v="state board"/>
    <n v="2010"/>
    <n v="86.7"/>
    <s v="state board"/>
    <n v="11090"/>
    <x v="1"/>
    <x v="0"/>
    <x v="1"/>
    <n v="70.510000000000005"/>
    <n v="11090"/>
    <n v="1"/>
    <x v="6"/>
    <x v="1"/>
    <n v="500"/>
    <n v="350"/>
    <n v="320"/>
    <n v="0.63597875645679403"/>
    <n v="445"/>
    <n v="-1"/>
    <n v="-1"/>
    <n v="-1"/>
    <n v="-1"/>
    <n v="-1"/>
    <n v="-1"/>
    <n v="1.5644"/>
    <n v="0.87839999999999996"/>
    <n v="0.77849999999999997"/>
    <n v="-1.5021"/>
    <n v="0.67210000000000003"/>
    <n v="300000"/>
    <x v="0"/>
    <x v="0"/>
    <n v="390"/>
  </r>
  <r>
    <n v="320298"/>
    <x v="1"/>
    <d v="1989-01-11T00:00:00"/>
    <n v="69.3"/>
    <s v="board of secondary school education"/>
    <n v="2006"/>
    <n v="89.6"/>
    <s v="board of intermeadiate education"/>
    <n v="5015"/>
    <x v="1"/>
    <x v="2"/>
    <x v="8"/>
    <n v="74"/>
    <n v="5015"/>
    <n v="0"/>
    <x v="7"/>
    <x v="3"/>
    <n v="405"/>
    <n v="455"/>
    <n v="555"/>
    <n v="0.67074315143312702"/>
    <n v="455"/>
    <n v="-1"/>
    <n v="-1"/>
    <n v="-1"/>
    <n v="-1"/>
    <n v="-1"/>
    <n v="-1"/>
    <n v="-0.26279999999999998"/>
    <n v="0.26679999999999998"/>
    <n v="0.59940000000000004"/>
    <n v="-0.29020000000000001"/>
    <n v="-1.0773999999999999"/>
    <n v="500000"/>
    <x v="0"/>
    <x v="0"/>
    <n v="471.66666666666669"/>
  </r>
  <r>
    <n v="35346"/>
    <x v="1"/>
    <d v="1985-02-23T00:00:00"/>
    <n v="70"/>
    <s v="icse"/>
    <n v="2003"/>
    <n v="83.3"/>
    <s v="isc"/>
    <n v="44"/>
    <x v="1"/>
    <x v="2"/>
    <x v="8"/>
    <n v="68.5"/>
    <n v="44"/>
    <n v="0"/>
    <x v="1"/>
    <x v="2"/>
    <n v="385"/>
    <n v="545"/>
    <n v="605"/>
    <n v="0.86468541337008498"/>
    <n v="525"/>
    <n v="-1"/>
    <n v="-1"/>
    <n v="-1"/>
    <n v="-1"/>
    <n v="-1"/>
    <n v="-1"/>
    <n v="4.6399999999999997E-2"/>
    <n v="0.65680000000000005"/>
    <n v="0.38169999999999998"/>
    <n v="-0.76029999999999998"/>
    <n v="-0.76149999999999995"/>
    <n v="445000"/>
    <x v="0"/>
    <x v="0"/>
    <n v="511.66666666666669"/>
  </r>
  <r>
    <n v="114364"/>
    <x v="1"/>
    <d v="1986-02-08T00:00:00"/>
    <n v="91"/>
    <n v="0"/>
    <n v="2003"/>
    <n v="73"/>
    <n v="0"/>
    <n v="1310"/>
    <x v="1"/>
    <x v="2"/>
    <x v="8"/>
    <n v="85"/>
    <n v="1310"/>
    <n v="0"/>
    <x v="21"/>
    <x v="4"/>
    <n v="555"/>
    <n v="445"/>
    <n v="485"/>
    <n v="0.91686996110361896"/>
    <n v="555"/>
    <n v="-1"/>
    <n v="-1"/>
    <n v="-1"/>
    <n v="-1"/>
    <n v="-1"/>
    <n v="-1"/>
    <n v="0.81920000000000004"/>
    <n v="1.4368000000000001"/>
    <n v="-5.3699999999999998E-2"/>
    <n v="-1.8179000000000001"/>
    <n v="0.81830000000000003"/>
    <n v="400000"/>
    <x v="0"/>
    <x v="0"/>
    <n v="495"/>
  </r>
  <r>
    <n v="103174"/>
    <x v="0"/>
    <d v="1989-04-17T00:00:00"/>
    <n v="75"/>
    <n v="0"/>
    <n v="2005"/>
    <n v="73"/>
    <n v="0"/>
    <n v="1263"/>
    <x v="1"/>
    <x v="0"/>
    <x v="6"/>
    <n v="70"/>
    <n v="1263"/>
    <n v="1"/>
    <x v="3"/>
    <x v="4"/>
    <n v="505"/>
    <n v="485"/>
    <n v="445"/>
    <n v="0.53838689298509601"/>
    <n v="245"/>
    <n v="333"/>
    <n v="-1"/>
    <n v="-1"/>
    <n v="-1"/>
    <n v="-1"/>
    <n v="-1"/>
    <n v="-1.1900999999999999"/>
    <n v="0.96879999999999999"/>
    <n v="-1.0697000000000001"/>
    <n v="1.3549"/>
    <n v="2.8400000000000002E-2"/>
    <n v="120000"/>
    <x v="1"/>
    <x v="0"/>
    <n v="478.33333333333331"/>
  </r>
  <r>
    <n v="352811"/>
    <x v="0"/>
    <d v="1991-07-22T00:00:00"/>
    <n v="84"/>
    <s v="state board"/>
    <n v="2008"/>
    <n v="77"/>
    <s v="state board"/>
    <n v="9481"/>
    <x v="1"/>
    <x v="0"/>
    <x v="5"/>
    <n v="75.2"/>
    <n v="9481"/>
    <n v="0"/>
    <x v="3"/>
    <x v="3"/>
    <n v="345"/>
    <n v="585"/>
    <n v="395"/>
    <n v="0.19015340560101801"/>
    <n v="315"/>
    <n v="-1"/>
    <n v="-1"/>
    <n v="-1"/>
    <n v="-1"/>
    <n v="-1"/>
    <n v="-1"/>
    <n v="-0.1082"/>
    <n v="3.2800000000000003E-2"/>
    <n v="-0.48909999999999998"/>
    <n v="-0.29020000000000001"/>
    <n v="0.50239999999999996"/>
    <n v="120000"/>
    <x v="1"/>
    <x v="0"/>
    <n v="441.66666666666669"/>
  </r>
  <r>
    <n v="287070"/>
    <x v="1"/>
    <d v="1988-11-24T00:00:00"/>
    <n v="91.4"/>
    <s v="bsemp"/>
    <n v="2006"/>
    <n v="65.56"/>
    <s v="bsemp"/>
    <n v="547"/>
    <x v="1"/>
    <x v="0"/>
    <x v="5"/>
    <n v="73.19"/>
    <n v="547"/>
    <n v="0"/>
    <x v="13"/>
    <x v="2"/>
    <n v="385"/>
    <n v="425"/>
    <n v="485"/>
    <n v="0.60005718233834104"/>
    <n v="435"/>
    <n v="-1"/>
    <n v="-1"/>
    <n v="-1"/>
    <n v="-1"/>
    <n v="-1"/>
    <n v="-1"/>
    <n v="-0.88099999999999901"/>
    <n v="0.1888"/>
    <n v="-0.34399999999999997"/>
    <n v="6.2300000000000001E-2"/>
    <n v="0.6603"/>
    <n v="385000"/>
    <x v="0"/>
    <x v="0"/>
    <n v="431.66666666666669"/>
  </r>
  <r>
    <n v="317336"/>
    <x v="1"/>
    <d v="1988-08-25T00:00:00"/>
    <n v="88.64"/>
    <s v="karnataka education board"/>
    <n v="2006"/>
    <n v="65.16"/>
    <s v="karnataka education board"/>
    <n v="1629"/>
    <x v="1"/>
    <x v="0"/>
    <x v="7"/>
    <n v="74.81"/>
    <n v="1629"/>
    <n v="1"/>
    <x v="9"/>
    <x v="2"/>
    <n v="465"/>
    <n v="645"/>
    <n v="505"/>
    <n v="0.90148957137103303"/>
    <n v="545"/>
    <n v="-1"/>
    <n v="-1"/>
    <n v="-1"/>
    <n v="-1"/>
    <n v="-1"/>
    <n v="-1"/>
    <n v="1.4374"/>
    <n v="1.2807999999999999"/>
    <n v="-0.48909999999999998"/>
    <n v="-1.4653700000000001"/>
    <n v="0.54190000000000005"/>
    <n v="530000"/>
    <x v="0"/>
    <x v="0"/>
    <n v="538.33333333333337"/>
  </r>
  <r>
    <n v="993701"/>
    <x v="1"/>
    <d v="1992-05-27T00:00:00"/>
    <n v="77"/>
    <s v="state board"/>
    <n v="2009"/>
    <n v="75.5"/>
    <s v="state board"/>
    <n v="1111"/>
    <x v="1"/>
    <x v="0"/>
    <x v="5"/>
    <n v="69.3"/>
    <n v="1111"/>
    <n v="0"/>
    <x v="3"/>
    <x v="0"/>
    <n v="370"/>
    <n v="390"/>
    <n v="285"/>
    <n v="0.48674700843819302"/>
    <n v="315"/>
    <n v="-1"/>
    <n v="376"/>
    <n v="-1"/>
    <n v="-1"/>
    <n v="-1"/>
    <n v="-1"/>
    <n v="-0.58989999999999998"/>
    <n v="-1.9520999999999999"/>
    <n v="0.31740000000000002"/>
    <n v="1.1600999999999999"/>
    <n v="-2.3936999999999999"/>
    <n v="200000"/>
    <x v="1"/>
    <x v="0"/>
    <n v="348.33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81BEE-D15D-4E2B-93CF-0D979216EC11}" name="PivotTable2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D91:E96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 sortType="descending">
      <items count="5">
        <item x="2"/>
        <item x="1"/>
        <item x="3"/>
        <item x="0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numFmtId="2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33" subtotal="average" baseField="0" baseItem="0"/>
  </dataFields>
  <formats count="2">
    <format dxfId="72">
      <pivotArea outline="0" fieldPosition="0">
        <references count="1">
          <reference field="10" count="1" selected="0">
            <x v="3"/>
          </reference>
        </references>
      </pivotArea>
    </format>
    <format dxfId="73">
      <pivotArea grandRow="1" outline="0" collapsedLevelsAreSubtotals="1" fieldPosition="0"/>
    </format>
  </formats>
  <chartFormats count="1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5E3E8-C048-4607-8C38-611A23B41E02}" name="PivotTable9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G107:H112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dataField="1" compact="0" numFmtId="2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Overall Aptitude" fld="36" subtotal="average" baseField="0" baseItem="0" numFmtId="2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63D5A-F89C-4EEF-85E8-7E15AA00A39A}" name="PivotTable1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91:B134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axis="axisRow" compact="0" outline="0" showAll="0" sortType="descending">
      <items count="43">
        <item x="35"/>
        <item x="27"/>
        <item x="18"/>
        <item x="37"/>
        <item x="4"/>
        <item x="31"/>
        <item x="30"/>
        <item x="15"/>
        <item x="0"/>
        <item x="5"/>
        <item x="13"/>
        <item x="41"/>
        <item x="40"/>
        <item x="36"/>
        <item x="25"/>
        <item x="32"/>
        <item x="38"/>
        <item x="20"/>
        <item x="21"/>
        <item x="12"/>
        <item x="28"/>
        <item x="6"/>
        <item x="2"/>
        <item x="16"/>
        <item x="39"/>
        <item x="10"/>
        <item x="34"/>
        <item x="29"/>
        <item x="9"/>
        <item x="1"/>
        <item x="26"/>
        <item x="7"/>
        <item x="8"/>
        <item x="24"/>
        <item x="23"/>
        <item x="14"/>
        <item x="17"/>
        <item x="3"/>
        <item x="33"/>
        <item x="11"/>
        <item x="22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numFmtId="2" outline="0" showAll="0"/>
  </pivotFields>
  <rowFields count="1">
    <field x="1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Average of Salary" fld="33" subtotal="average" baseField="0" baseItem="0"/>
  </dataFields>
  <formats count="18">
    <format dxfId="54">
      <pivotArea outline="0" fieldPosition="0">
        <references count="1">
          <reference field="11" count="1" selected="0">
            <x v="3"/>
          </reference>
        </references>
      </pivotArea>
    </format>
    <format dxfId="55">
      <pivotArea outline="0" fieldPosition="0">
        <references count="1">
          <reference field="11" count="1" selected="0">
            <x v="4"/>
          </reference>
        </references>
      </pivotArea>
    </format>
    <format dxfId="56">
      <pivotArea outline="0" fieldPosition="0">
        <references count="1">
          <reference field="11" count="1" selected="0">
            <x v="7"/>
          </reference>
        </references>
      </pivotArea>
    </format>
    <format dxfId="57">
      <pivotArea outline="0" fieldPosition="0">
        <references count="1">
          <reference field="11" count="1" selected="0">
            <x v="9"/>
          </reference>
        </references>
      </pivotArea>
    </format>
    <format dxfId="58">
      <pivotArea outline="0" fieldPosition="0">
        <references count="1">
          <reference field="11" count="1" selected="0">
            <x v="10"/>
          </reference>
        </references>
      </pivotArea>
    </format>
    <format dxfId="59">
      <pivotArea outline="0" fieldPosition="0">
        <references count="1">
          <reference field="11" count="1" selected="0">
            <x v="17"/>
          </reference>
        </references>
      </pivotArea>
    </format>
    <format dxfId="60">
      <pivotArea outline="0" fieldPosition="0">
        <references count="1">
          <reference field="11" count="1" selected="0">
            <x v="18"/>
          </reference>
        </references>
      </pivotArea>
    </format>
    <format dxfId="61">
      <pivotArea outline="0" fieldPosition="0">
        <references count="1">
          <reference field="11" count="1" selected="0">
            <x v="19"/>
          </reference>
        </references>
      </pivotArea>
    </format>
    <format dxfId="62">
      <pivotArea outline="0" fieldPosition="0">
        <references count="1">
          <reference field="11" count="1" selected="0">
            <x v="21"/>
          </reference>
        </references>
      </pivotArea>
    </format>
    <format dxfId="63">
      <pivotArea outline="0" fieldPosition="0">
        <references count="1">
          <reference field="11" count="1" selected="0">
            <x v="22"/>
          </reference>
        </references>
      </pivotArea>
    </format>
    <format dxfId="64">
      <pivotArea outline="0" fieldPosition="0">
        <references count="1">
          <reference field="11" count="1" selected="0">
            <x v="23"/>
          </reference>
        </references>
      </pivotArea>
    </format>
    <format dxfId="65">
      <pivotArea outline="0" fieldPosition="0">
        <references count="1">
          <reference field="11" count="1" selected="0">
            <x v="25"/>
          </reference>
        </references>
      </pivotArea>
    </format>
    <format dxfId="66">
      <pivotArea outline="0" fieldPosition="0">
        <references count="1">
          <reference field="11" count="1" selected="0">
            <x v="29"/>
          </reference>
        </references>
      </pivotArea>
    </format>
    <format dxfId="67">
      <pivotArea outline="0" fieldPosition="0">
        <references count="1">
          <reference field="11" count="1" selected="0">
            <x v="31"/>
          </reference>
        </references>
      </pivotArea>
    </format>
    <format dxfId="68">
      <pivotArea outline="0" fieldPosition="0">
        <references count="1">
          <reference field="11" count="1" selected="0">
            <x v="32"/>
          </reference>
        </references>
      </pivotArea>
    </format>
    <format dxfId="69">
      <pivotArea outline="0" fieldPosition="0">
        <references count="1">
          <reference field="11" count="1" selected="0">
            <x v="34"/>
          </reference>
        </references>
      </pivotArea>
    </format>
    <format dxfId="70">
      <pivotArea outline="0" fieldPosition="0">
        <references count="1">
          <reference field="11" count="1" selected="0">
            <x v="41"/>
          </reference>
        </references>
      </pivotArea>
    </format>
    <format dxfId="71">
      <pivotArea grandRow="1" outline="0" collapsedLevelsAreSubtotals="1" fieldPosition="0"/>
    </format>
  </format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D8EBB-7C8A-4FF7-AD01-C8600253E53C}" name="PivotTable6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37:B149" firstHeaderRow="1" firstDataRow="1" firstDataCol="1"/>
  <pivotFields count="37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axis="axisRow"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1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ID" fld="0" subtotal="count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1B7E5-A256-48F9-9B3B-6F9A5A51E548}" name="PivotTable13" cacheId="17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D111:E122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7">
        <item x="5"/>
        <item x="14"/>
        <item x="1"/>
        <item x="19"/>
        <item x="6"/>
        <item x="3"/>
        <item x="23"/>
        <item x="12"/>
        <item x="4"/>
        <item x="10"/>
        <item x="24"/>
        <item x="2"/>
        <item x="13"/>
        <item x="21"/>
        <item x="9"/>
        <item x="16"/>
        <item x="20"/>
        <item x="17"/>
        <item x="8"/>
        <item x="15"/>
        <item x="25"/>
        <item x="0"/>
        <item x="11"/>
        <item x="18"/>
        <item x="22"/>
        <item x="7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numFmtId="2" outline="0" showAll="0"/>
  </pivotFields>
  <rowFields count="1">
    <field x="15"/>
  </rowFields>
  <rowItems count="11">
    <i>
      <x v="6"/>
    </i>
    <i>
      <x v="10"/>
    </i>
    <i>
      <x v="14"/>
    </i>
    <i>
      <x v="15"/>
    </i>
    <i>
      <x v="16"/>
    </i>
    <i>
      <x v="17"/>
    </i>
    <i>
      <x v="19"/>
    </i>
    <i>
      <x v="20"/>
    </i>
    <i>
      <x v="21"/>
    </i>
    <i>
      <x v="24"/>
    </i>
    <i t="grand">
      <x/>
    </i>
  </rowItems>
  <colItems count="1">
    <i/>
  </colItems>
  <dataFields count="1">
    <dataField name="Average of Salary" fld="3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0BF74-69F7-46E4-8D74-5C7B0139860B}" name="PivotTable10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91:K134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axis="axisRow"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dataField="1" compact="0" numFmtId="2" outline="0" showAll="0"/>
  </pivotFields>
  <rowFields count="1">
    <field x="1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Average of Overall Aptitude" fld="3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F5485-CF5B-4841-AD42-E2CDB7FF87CF}" name="PivotTable8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99:H103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numFmtId="2" outline="0"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PA Category" fld="3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0E3D9-F25A-4BA3-B2E6-C3C6A0AD553E}" name="PivotTable7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G91:H95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2" outline="0" showAll="0"/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ary Category" fld="34" subtotal="count" baseField="0" baseItem="0"/>
  </dataFields>
  <chartFormats count="3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8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DAAC7-AEAF-424C-9A19-CE284E969797}" name="PivotTable4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D105:E108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 sortType="descending">
      <items count="3">
        <item x="1"/>
        <item x="0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numFmtId="2" outline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Salary" fld="33" subtotal="average" baseField="0" baseItem="0"/>
  </dataFields>
  <formats count="2">
    <format dxfId="52">
      <pivotArea outline="0" fieldPosition="0">
        <references count="1">
          <reference field="9" count="1" selected="0">
            <x v="0"/>
          </reference>
        </references>
      </pivotArea>
    </format>
    <format dxfId="53">
      <pivotArea grandRow="1" outline="0" collapsedLevelsAreSubtotals="1" fieldPosition="0"/>
    </format>
  </format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8965A-ED15-4641-BC1E-2684E7AB18FC}" name="PivotTable3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D99:E102" firstHeaderRow="1" firstDataRow="1" firstDataCol="1"/>
  <pivotFields count="37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numFmtId="2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Salary" fld="33" subtotal="average" baseField="0" baseItem="0"/>
  </dataFields>
  <formats count="3">
    <format dxfId="49">
      <pivotArea outline="0" fieldPosition="0">
        <references count="1">
          <reference field="1" count="1" selected="0">
            <x v="0"/>
          </reference>
        </references>
      </pivotArea>
    </format>
    <format dxfId="50">
      <pivotArea outline="0" fieldPosition="0">
        <references count="1">
          <reference field="1" count="1" selected="0">
            <x v="1"/>
          </reference>
        </references>
      </pivotArea>
    </format>
    <format dxfId="51">
      <pivotArea grandRow="1" outline="0" collapsedLevelsAreSubtotals="1" fieldPosition="0"/>
    </format>
  </format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F151C-BA1F-4805-846A-33675BB5CEF0}" name="PivotTable12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14:H117" firstHeaderRow="1" firstDataRow="1" firstDataCol="1"/>
  <pivotFields count="37"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Gend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AB2D7-3CC5-4EF5-817B-85239EA92437}" name="PivotTable11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91:O134" firstHeaderRow="1" firstDataRow="1" firstDataCol="1"/>
  <pivotFields count="3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axis="axisRow" compact="0" outline="0" showAll="0">
      <items count="43">
        <item x="19"/>
        <item x="22"/>
        <item x="11"/>
        <item x="33"/>
        <item x="3"/>
        <item x="17"/>
        <item x="14"/>
        <item x="23"/>
        <item x="24"/>
        <item x="8"/>
        <item x="7"/>
        <item x="26"/>
        <item x="1"/>
        <item x="9"/>
        <item x="29"/>
        <item x="34"/>
        <item x="10"/>
        <item x="39"/>
        <item x="16"/>
        <item x="2"/>
        <item x="6"/>
        <item x="28"/>
        <item x="12"/>
        <item x="21"/>
        <item x="20"/>
        <item x="38"/>
        <item x="32"/>
        <item x="25"/>
        <item x="36"/>
        <item x="40"/>
        <item x="41"/>
        <item x="13"/>
        <item x="5"/>
        <item x="0"/>
        <item x="15"/>
        <item x="30"/>
        <item x="31"/>
        <item x="4"/>
        <item x="37"/>
        <item x="18"/>
        <item x="27"/>
        <item x="3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27">
        <item x="7"/>
        <item x="22"/>
        <item x="18"/>
        <item x="11"/>
        <item x="0"/>
        <item x="25"/>
        <item x="15"/>
        <item x="8"/>
        <item x="17"/>
        <item x="20"/>
        <item x="16"/>
        <item x="9"/>
        <item x="21"/>
        <item x="13"/>
        <item x="2"/>
        <item x="24"/>
        <item x="10"/>
        <item x="4"/>
        <item x="12"/>
        <item x="23"/>
        <item x="3"/>
        <item x="6"/>
        <item x="19"/>
        <item x="1"/>
        <item x="14"/>
        <item x="5"/>
        <item t="default"/>
      </items>
    </pivotField>
    <pivotField compact="0" outline="0" showAll="0">
      <items count="12">
        <item x="9"/>
        <item x="10"/>
        <item x="6"/>
        <item x="4"/>
        <item x="2"/>
        <item x="3"/>
        <item x="0"/>
        <item x="1"/>
        <item x="5"/>
        <item x="8"/>
        <item x="7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1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Average of collegeGPA" fld="12" subtotal="average" baseField="0" baseItem="0"/>
  </dataFields>
  <formats count="25">
    <format dxfId="24">
      <pivotArea outline="0" fieldPosition="0">
        <references count="1">
          <reference field="11" count="1" selected="0">
            <x v="0"/>
          </reference>
        </references>
      </pivotArea>
    </format>
    <format dxfId="25">
      <pivotArea outline="0" fieldPosition="0">
        <references count="1">
          <reference field="11" count="1" selected="0">
            <x v="2"/>
          </reference>
        </references>
      </pivotArea>
    </format>
    <format dxfId="26">
      <pivotArea outline="0" fieldPosition="0">
        <references count="1">
          <reference field="11" count="1" selected="0">
            <x v="4"/>
          </reference>
        </references>
      </pivotArea>
    </format>
    <format dxfId="27">
      <pivotArea outline="0" fieldPosition="0">
        <references count="1">
          <reference field="11" count="1" selected="0">
            <x v="6"/>
          </reference>
        </references>
      </pivotArea>
    </format>
    <format dxfId="28">
      <pivotArea outline="0" fieldPosition="0">
        <references count="1">
          <reference field="11" count="1" selected="0">
            <x v="9"/>
          </reference>
        </references>
      </pivotArea>
    </format>
    <format dxfId="29">
      <pivotArea outline="0" fieldPosition="0">
        <references count="1">
          <reference field="11" count="1" selected="0">
            <x v="10"/>
          </reference>
        </references>
      </pivotArea>
    </format>
    <format dxfId="30">
      <pivotArea outline="0" fieldPosition="0">
        <references count="1">
          <reference field="11" count="1" selected="0">
            <x v="12"/>
          </reference>
        </references>
      </pivotArea>
    </format>
    <format dxfId="31">
      <pivotArea outline="0" fieldPosition="0">
        <references count="1">
          <reference field="11" count="1" selected="0">
            <x v="13"/>
          </reference>
        </references>
      </pivotArea>
    </format>
    <format dxfId="32">
      <pivotArea outline="0" fieldPosition="0">
        <references count="1">
          <reference field="11" count="1" selected="0">
            <x v="16"/>
          </reference>
        </references>
      </pivotArea>
    </format>
    <format dxfId="33">
      <pivotArea outline="0" fieldPosition="0">
        <references count="1">
          <reference field="11" count="1" selected="0">
            <x v="18"/>
          </reference>
        </references>
      </pivotArea>
    </format>
    <format dxfId="34">
      <pivotArea outline="0" fieldPosition="0">
        <references count="1">
          <reference field="11" count="1" selected="0">
            <x v="19"/>
          </reference>
        </references>
      </pivotArea>
    </format>
    <format dxfId="35">
      <pivotArea outline="0" fieldPosition="0">
        <references count="1">
          <reference field="11" count="1" selected="0">
            <x v="20"/>
          </reference>
        </references>
      </pivotArea>
    </format>
    <format dxfId="36">
      <pivotArea outline="0" fieldPosition="0">
        <references count="1">
          <reference field="11" count="1" selected="0">
            <x v="21"/>
          </reference>
        </references>
      </pivotArea>
    </format>
    <format dxfId="37">
      <pivotArea outline="0" fieldPosition="0">
        <references count="1">
          <reference field="11" count="1" selected="0">
            <x v="22"/>
          </reference>
        </references>
      </pivotArea>
    </format>
    <format dxfId="38">
      <pivotArea outline="0" fieldPosition="0">
        <references count="1">
          <reference field="11" count="1" selected="0">
            <x v="23"/>
          </reference>
        </references>
      </pivotArea>
    </format>
    <format dxfId="39">
      <pivotArea outline="0" fieldPosition="0">
        <references count="1">
          <reference field="11" count="1" selected="0">
            <x v="24"/>
          </reference>
        </references>
      </pivotArea>
    </format>
    <format dxfId="40">
      <pivotArea outline="0" fieldPosition="0">
        <references count="1">
          <reference field="11" count="1" selected="0">
            <x v="27"/>
          </reference>
        </references>
      </pivotArea>
    </format>
    <format dxfId="41">
      <pivotArea outline="0" fieldPosition="0">
        <references count="1">
          <reference field="11" count="1" selected="0">
            <x v="31"/>
          </reference>
        </references>
      </pivotArea>
    </format>
    <format dxfId="42">
      <pivotArea outline="0" fieldPosition="0">
        <references count="1">
          <reference field="11" count="1" selected="0">
            <x v="32"/>
          </reference>
        </references>
      </pivotArea>
    </format>
    <format dxfId="43">
      <pivotArea outline="0" fieldPosition="0">
        <references count="1">
          <reference field="11" count="1" selected="0">
            <x v="33"/>
          </reference>
        </references>
      </pivotArea>
    </format>
    <format dxfId="44">
      <pivotArea outline="0" fieldPosition="0">
        <references count="1">
          <reference field="11" count="1" selected="0">
            <x v="34"/>
          </reference>
        </references>
      </pivotArea>
    </format>
    <format dxfId="45">
      <pivotArea outline="0" fieldPosition="0">
        <references count="1">
          <reference field="11" count="1" selected="0">
            <x v="37"/>
          </reference>
        </references>
      </pivotArea>
    </format>
    <format dxfId="46">
      <pivotArea outline="0" fieldPosition="0">
        <references count="1">
          <reference field="11" count="1" selected="0">
            <x v="40"/>
          </reference>
        </references>
      </pivotArea>
    </format>
    <format dxfId="47">
      <pivotArea outline="0" fieldPosition="0">
        <references count="1">
          <reference field="11" count="1" selected="0">
            <x v="41"/>
          </reference>
        </references>
      </pivotArea>
    </format>
    <format dxfId="4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5297078-CA51-4999-B30F-433D491BE030}" sourceName="Gender">
  <pivotTables>
    <pivotTable tabId="4" name="PivotTable10"/>
    <pivotTable tabId="4" name="PivotTable12"/>
    <pivotTable tabId="4" name="PivotTable11"/>
    <pivotTable tabId="4" name="PivotTable9"/>
    <pivotTable tabId="4" name="PivotTable8"/>
    <pivotTable tabId="4" name="PivotTable7"/>
    <pivotTable tabId="4" name="PivotTable6"/>
    <pivotTable tabId="4" name="PivotTable4"/>
    <pivotTable tabId="4" name="PivotTable3"/>
    <pivotTable tabId="4" name="PivotTable2"/>
    <pivotTable tabId="4" name="PivotTable1"/>
    <pivotTable tabId="4" name="PivotTable13"/>
  </pivotTables>
  <data>
    <tabular pivotCacheId="73361298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llegeTier" xr10:uid="{23BB484A-633A-41FB-81B3-039C6799A07F}" sourceName="CollegeTier">
  <pivotTables>
    <pivotTable tabId="4" name="PivotTable10"/>
    <pivotTable tabId="4" name="PivotTable12"/>
    <pivotTable tabId="4" name="PivotTable11"/>
    <pivotTable tabId="4" name="PivotTable9"/>
    <pivotTable tabId="4" name="PivotTable8"/>
    <pivotTable tabId="4" name="PivotTable7"/>
    <pivotTable tabId="4" name="PivotTable6"/>
    <pivotTable tabId="4" name="PivotTable4"/>
    <pivotTable tabId="4" name="PivotTable3"/>
    <pivotTable tabId="4" name="PivotTable2"/>
    <pivotTable tabId="4" name="PivotTable1"/>
    <pivotTable tabId="4" name="PivotTable13"/>
  </pivotTables>
  <data>
    <tabular pivotCacheId="733612987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gree" xr10:uid="{F492B704-32C3-4D5E-BAC2-7C001BE4AEAA}" sourceName="Degree">
  <pivotTables>
    <pivotTable tabId="4" name="PivotTable10"/>
    <pivotTable tabId="4" name="PivotTable12"/>
    <pivotTable tabId="4" name="PivotTable11"/>
    <pivotTable tabId="4" name="PivotTable9"/>
    <pivotTable tabId="4" name="PivotTable8"/>
    <pivotTable tabId="4" name="PivotTable7"/>
    <pivotTable tabId="4" name="PivotTable6"/>
    <pivotTable tabId="4" name="PivotTable4"/>
    <pivotTable tabId="4" name="PivotTable3"/>
    <pivotTable tabId="4" name="PivotTable2"/>
    <pivotTable tabId="4" name="PivotTable1"/>
    <pivotTable tabId="4" name="PivotTable13"/>
  </pivotTables>
  <data>
    <tabular pivotCacheId="733612987">
      <items count="4">
        <i x="0" s="1"/>
        <i x="3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pecialization" xr10:uid="{75A2B3E1-1445-4ADC-97F6-4FDA7FA0A4D3}" sourceName="Specialization">
  <pivotTables>
    <pivotTable tabId="4" name="PivotTable10"/>
    <pivotTable tabId="4" name="PivotTable12"/>
    <pivotTable tabId="4" name="PivotTable11"/>
    <pivotTable tabId="4" name="PivotTable9"/>
    <pivotTable tabId="4" name="PivotTable8"/>
    <pivotTable tabId="4" name="PivotTable7"/>
    <pivotTable tabId="4" name="PivotTable6"/>
    <pivotTable tabId="4" name="PivotTable4"/>
    <pivotTable tabId="4" name="PivotTable3"/>
    <pivotTable tabId="4" name="PivotTable2"/>
    <pivotTable tabId="4" name="PivotTable1"/>
    <pivotTable tabId="4" name="PivotTable13"/>
  </pivotTables>
  <data>
    <tabular pivotCacheId="733612987">
      <items count="42">
        <i x="19" s="1"/>
        <i x="22" s="1"/>
        <i x="11" s="1"/>
        <i x="33" s="1"/>
        <i x="3" s="1"/>
        <i x="17" s="1"/>
        <i x="14" s="1"/>
        <i x="23" s="1"/>
        <i x="24" s="1"/>
        <i x="8" s="1"/>
        <i x="7" s="1"/>
        <i x="26" s="1"/>
        <i x="1" s="1"/>
        <i x="9" s="1"/>
        <i x="29" s="1"/>
        <i x="34" s="1"/>
        <i x="10" s="1"/>
        <i x="39" s="1"/>
        <i x="16" s="1"/>
        <i x="2" s="1"/>
        <i x="6" s="1"/>
        <i x="28" s="1"/>
        <i x="12" s="1"/>
        <i x="21" s="1"/>
        <i x="20" s="1"/>
        <i x="38" s="1"/>
        <i x="32" s="1"/>
        <i x="25" s="1"/>
        <i x="36" s="1"/>
        <i x="40" s="1"/>
        <i x="41" s="1"/>
        <i x="13" s="1"/>
        <i x="5" s="1"/>
        <i x="0" s="1"/>
        <i x="15" s="1"/>
        <i x="30" s="1"/>
        <i x="31" s="1"/>
        <i x="4" s="1"/>
        <i x="37" s="1"/>
        <i x="18" s="1"/>
        <i x="27" s="1"/>
        <i x="3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raduationYear" xr10:uid="{9EF0AE9D-5504-4F99-A727-146C2A8C1BC3}" sourceName="GraduationYear">
  <pivotTables>
    <pivotTable tabId="4" name="PivotTable10"/>
    <pivotTable tabId="4" name="PivotTable12"/>
    <pivotTable tabId="4" name="PivotTable11"/>
    <pivotTable tabId="4" name="PivotTable9"/>
    <pivotTable tabId="4" name="PivotTable8"/>
    <pivotTable tabId="4" name="PivotTable7"/>
    <pivotTable tabId="4" name="PivotTable6"/>
    <pivotTable tabId="4" name="PivotTable4"/>
    <pivotTable tabId="4" name="PivotTable3"/>
    <pivotTable tabId="4" name="PivotTable2"/>
    <pivotTable tabId="4" name="PivotTable1"/>
    <pivotTable tabId="4" name="PivotTable13"/>
  </pivotTables>
  <data>
    <tabular pivotCacheId="733612987">
      <items count="11">
        <i x="9" s="1"/>
        <i x="10" s="1"/>
        <i x="6" s="1"/>
        <i x="4" s="1"/>
        <i x="2" s="1"/>
        <i x="3" s="1"/>
        <i x="0" s="1"/>
        <i x="1" s="1"/>
        <i x="5" s="1"/>
        <i x="8" s="1"/>
        <i x="7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llegeState" xr10:uid="{727389AE-DBB5-43D3-8004-297EA3348B8E}" sourceName="CollegeState">
  <pivotTables>
    <pivotTable tabId="4" name="PivotTable2"/>
    <pivotTable tabId="4" name="PivotTable13"/>
    <pivotTable tabId="4" name="PivotTable12"/>
    <pivotTable tabId="4" name="PivotTable11"/>
    <pivotTable tabId="4" name="PivotTable10"/>
    <pivotTable tabId="4" name="PivotTable9"/>
    <pivotTable tabId="4" name="PivotTable8"/>
    <pivotTable tabId="4" name="PivotTable7"/>
    <pivotTable tabId="4" name="PivotTable6"/>
    <pivotTable tabId="4" name="PivotTable4"/>
    <pivotTable tabId="4" name="PivotTable3"/>
    <pivotTable tabId="4" name="PivotTable1"/>
  </pivotTables>
  <data>
    <tabular pivotCacheId="733612987">
      <items count="26">
        <i x="7" s="1"/>
        <i x="22" s="1"/>
        <i x="18" s="1"/>
        <i x="11" s="1"/>
        <i x="0" s="1"/>
        <i x="25" s="1"/>
        <i x="15" s="1"/>
        <i x="8" s="1"/>
        <i x="17" s="1"/>
        <i x="20" s="1"/>
        <i x="16" s="1"/>
        <i x="9" s="1"/>
        <i x="21" s="1"/>
        <i x="13" s="1"/>
        <i x="2" s="1"/>
        <i x="24" s="1"/>
        <i x="10" s="1"/>
        <i x="4" s="1"/>
        <i x="12" s="1"/>
        <i x="23" s="1"/>
        <i x="3" s="1"/>
        <i x="6" s="1"/>
        <i x="19" s="1"/>
        <i x="1" s="1"/>
        <i x="1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B44CA993-037B-4641-9786-9DB366D77E72}" cache="Slicer_Gender" caption="Gender" style="SlicerStyleDark1" rowHeight="228600"/>
  <slicer name="CollegeTier" xr10:uid="{D1BE0AE7-A36F-467B-9F1F-5741C15876E2}" cache="Slicer_CollegeTier" caption="CollegeTier" style="SlicerStyleDark1" rowHeight="228600"/>
  <slicer name="Degree" xr10:uid="{BBB10596-BC62-483A-9100-A6CEA96864AB}" cache="Slicer_Degree" caption="Degree" style="SlicerStyleDark1" rowHeight="228600"/>
  <slicer name="Specialization" xr10:uid="{D18D5F22-24BB-4E48-B7CF-3B6B49BFEB77}" cache="Slicer_Specialization" caption="Specialization" style="SlicerStyleDark1" rowHeight="228600"/>
  <slicer name="GraduationYear" xr10:uid="{0375D84B-20A4-4925-8993-667D4AA1603A}" cache="Slicer_GraduationYear" caption="GraduationYear" style="SlicerStyleDark1" rowHeight="228600"/>
  <slicer name="CollegeState" xr10:uid="{E163A8D6-5D7C-40F0-AECB-E75D36B7BA81}" cache="Slicer_CollegeState" caption="CollegeState" style="SlicerStyleDark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A8644-6491-48CA-86AF-2D5251762121}" name="Table_Graduate_Salary" displayName="Table_Graduate_Salary" ref="A1:AK2999" totalsRowShown="0">
  <autoFilter ref="A1:AK2999" xr:uid="{251A8644-6491-48CA-86AF-2D5251762121}"/>
  <tableColumns count="37">
    <tableColumn id="1" xr3:uid="{603784A3-89D9-4709-AB7A-B2D0A64626D0}" name="ID"/>
    <tableColumn id="2" xr3:uid="{FC6DBD0C-4B81-4645-9174-A3AA0ED4E646}" name="Gender"/>
    <tableColumn id="3" xr3:uid="{B6F673F6-52A5-4403-AAEE-FF92738A9A15}" name="DOB" dataDxfId="23"/>
    <tableColumn id="4" xr3:uid="{43178818-599F-45F2-89BB-C57570575121}" name="10percentage" dataDxfId="22"/>
    <tableColumn id="5" xr3:uid="{0693742C-D975-4EAA-A516-268E6DF8A53A}" name="10board"/>
    <tableColumn id="6" xr3:uid="{88A62270-C83A-4395-9943-502A2B50620A}" name="12graduation" dataDxfId="21"/>
    <tableColumn id="7" xr3:uid="{65466919-66F1-4C57-8BDD-22DC54E7EF80}" name="12percentage" dataDxfId="20"/>
    <tableColumn id="8" xr3:uid="{963928CB-3A98-48F2-934E-7A2383D6B6CF}" name="12board"/>
    <tableColumn id="9" xr3:uid="{7F3A1F54-430D-40E0-AC74-3E72333BD7D8}" name="CollegeID"/>
    <tableColumn id="10" xr3:uid="{136EF795-630A-46EB-932D-33C19466AA89}" name="CollegeTier"/>
    <tableColumn id="11" xr3:uid="{0C27A90F-7E6A-4FE4-B993-39E10609998E}" name="Degree"/>
    <tableColumn id="12" xr3:uid="{DDF0C58B-B543-4A8C-B14E-03AF52B93405}" name="Specialization"/>
    <tableColumn id="13" xr3:uid="{0B37ABA6-2383-4C95-AF3E-C4830F552389}" name="collegeGPA" dataDxfId="19"/>
    <tableColumn id="14" xr3:uid="{C7001CBB-40CA-4575-8A67-CA5E7E1EC70A}" name="CollegeCityID"/>
    <tableColumn id="15" xr3:uid="{B9EC9E65-DFC9-4335-8766-5E43F3BE5F24}" name="CollegeCityTier"/>
    <tableColumn id="16" xr3:uid="{C0F2218D-ACDC-423D-B1C0-79B6A7DD3B73}" name="CollegeState"/>
    <tableColumn id="17" xr3:uid="{6E5B9AED-0C93-4F6E-9E99-0FD2D6B2BCDC}" name="GraduationYear"/>
    <tableColumn id="18" xr3:uid="{751D342E-410E-4A2D-BFFE-152E2469EFBA}" name="English" dataDxfId="18"/>
    <tableColumn id="19" xr3:uid="{3E339A71-1123-4BA5-B1D7-047579607E3F}" name="Logical" dataDxfId="17"/>
    <tableColumn id="20" xr3:uid="{CC2B9BFD-5E14-43B6-A2BA-FB213FF50097}" name="Quant" dataDxfId="16"/>
    <tableColumn id="21" xr3:uid="{8219AFAE-F946-4FB1-8C32-04C1F7F09369}" name="Domain" dataDxfId="15"/>
    <tableColumn id="22" xr3:uid="{75EE0CD8-AEC1-4F28-AC1F-C3C7ECBC91B2}" name="ComputerProgramming" dataDxfId="14"/>
    <tableColumn id="23" xr3:uid="{FB618563-48AB-4413-8D4C-ED4B39397A0F}" name="ElectronicsAndSemicon" dataDxfId="13"/>
    <tableColumn id="24" xr3:uid="{0A7FCC68-EB60-4E0A-A3F1-0C558B226BD6}" name="ComputerScience" dataDxfId="12"/>
    <tableColumn id="25" xr3:uid="{93E2A011-1F15-49B8-A170-1D947C22B2D4}" name="MechanicalEngg" dataDxfId="11"/>
    <tableColumn id="26" xr3:uid="{5F188952-DA42-49CE-A6C2-89F3A73D5B89}" name="ElectricalEngg" dataDxfId="10"/>
    <tableColumn id="27" xr3:uid="{155E7A65-9E84-4C69-A0CA-457149020334}" name="TelecomEngg" dataDxfId="9"/>
    <tableColumn id="28" xr3:uid="{D66F0E7D-E979-4B50-A509-41DB3C9613A7}" name="CivilEngg" dataDxfId="8"/>
    <tableColumn id="29" xr3:uid="{72F89324-2487-4541-A586-E13C960CA28E}" name="conscientiousness" dataDxfId="7"/>
    <tableColumn id="30" xr3:uid="{4A1F697D-C03E-44B6-B064-2E822A11F72D}" name="agreeableness" dataDxfId="6"/>
    <tableColumn id="31" xr3:uid="{5CDA61E6-97E7-4758-993B-E549378C32C3}" name="extraversion" dataDxfId="5"/>
    <tableColumn id="32" xr3:uid="{F85FB2E1-E5FB-44A5-846C-83C2DC1C6A41}" name="nueroticism" dataDxfId="4"/>
    <tableColumn id="33" xr3:uid="{3C61841B-5DBA-4FE6-8DA7-85163CB5627D}" name="openess_to_experience" dataDxfId="3"/>
    <tableColumn id="34" xr3:uid="{00CD1DE0-3348-47A3-B70A-4553510A0793}" name="Salary"/>
    <tableColumn id="35" xr3:uid="{65E19030-254F-4BA7-8165-8BAE92C9B2E0}" name="Salary Category" dataDxfId="2">
      <calculatedColumnFormula>IF(Table_Graduate_Salary[[#This Row],[Salary]]&lt;300000,"Low",IF(Table_Graduate_Salary[[#This Row],[Salary]]&lt;=600000,"Medium","High"))</calculatedColumnFormula>
    </tableColumn>
    <tableColumn id="36" xr3:uid="{B4E93927-56FB-4E0C-8489-D4FF45B45938}" name="GPA Category" dataDxfId="1">
      <calculatedColumnFormula>IF(Table_Graduate_Salary[[#This Row],[collegeGPA]]&gt;=8,"Excellent",IF(Table_Graduate_Salary[[#This Row],[collegeGPA]]&gt;=7,"Good","Average"))</calculatedColumnFormula>
    </tableColumn>
    <tableColumn id="37" xr3:uid="{A88D62AC-F315-4A86-BAF5-C1889FB2B06A}" name="Overall Aptitude" dataDxfId="0">
      <calculatedColumnFormula>AVERAGE(Table_Graduate_Salary[[#This Row],[English]],Table_Graduate_Salary[[#This Row],[Logical]],Table_Graduate_Salary[[#This Row],[Quant]])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0AD7-DB7D-42C1-A8E2-DEADD3463069}">
  <sheetPr>
    <tabColor rgb="FFC00000"/>
  </sheetPr>
  <dimension ref="A1:AH2999"/>
  <sheetViews>
    <sheetView workbookViewId="0">
      <selection activeCell="AH1" sqref="AH1"/>
    </sheetView>
  </sheetViews>
  <sheetFormatPr defaultRowHeight="15"/>
  <cols>
    <col min="1" max="1" width="8.42578125" bestFit="1" customWidth="1"/>
    <col min="2" max="2" width="7.28515625" bestFit="1" customWidth="1"/>
    <col min="3" max="3" width="9.28515625" customWidth="1"/>
    <col min="4" max="4" width="9.7109375" customWidth="1"/>
    <col min="5" max="5" width="14.42578125" customWidth="1"/>
    <col min="6" max="6" width="9.28515625" customWidth="1"/>
    <col min="7" max="7" width="10.42578125" customWidth="1"/>
    <col min="8" max="8" width="19" customWidth="1"/>
    <col min="10" max="10" width="8.5703125" customWidth="1"/>
    <col min="11" max="11" width="9.7109375" customWidth="1"/>
    <col min="12" max="12" width="16" customWidth="1"/>
    <col min="13" max="13" width="10.7109375" bestFit="1" customWidth="1"/>
    <col min="14" max="14" width="12.42578125" bestFit="1" customWidth="1"/>
    <col min="15" max="15" width="13.85546875" bestFit="1" customWidth="1"/>
    <col min="16" max="16" width="14.140625" customWidth="1"/>
    <col min="17" max="17" width="11" customWidth="1"/>
    <col min="18" max="18" width="7" bestFit="1" customWidth="1"/>
    <col min="19" max="19" width="6.85546875" bestFit="1" customWidth="1"/>
    <col min="20" max="20" width="6.28515625" bestFit="1" customWidth="1"/>
    <col min="21" max="21" width="10.7109375" customWidth="1"/>
    <col min="22" max="22" width="11.140625" customWidth="1"/>
    <col min="23" max="23" width="11.5703125" customWidth="1"/>
    <col min="24" max="24" width="12.42578125" customWidth="1"/>
    <col min="25" max="25" width="11.7109375" customWidth="1"/>
    <col min="26" max="26" width="10.42578125" customWidth="1"/>
    <col min="27" max="27" width="10.28515625" customWidth="1"/>
    <col min="28" max="28" width="8.5703125" bestFit="1" customWidth="1"/>
    <col min="29" max="29" width="12.140625" customWidth="1"/>
    <col min="30" max="30" width="11" customWidth="1"/>
    <col min="31" max="31" width="9.85546875" customWidth="1"/>
    <col min="32" max="32" width="11.140625" bestFit="1" customWidth="1"/>
    <col min="33" max="33" width="14.28515625" customWidth="1"/>
    <col min="34" max="34" width="8.425781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604399</v>
      </c>
      <c r="B2" t="s">
        <v>34</v>
      </c>
      <c r="C2" s="1">
        <v>33168</v>
      </c>
      <c r="D2">
        <v>87.8</v>
      </c>
      <c r="E2" t="s">
        <v>35</v>
      </c>
      <c r="F2">
        <v>2009</v>
      </c>
      <c r="G2">
        <v>84</v>
      </c>
      <c r="H2" t="s">
        <v>35</v>
      </c>
      <c r="I2">
        <v>6920</v>
      </c>
      <c r="J2">
        <v>1</v>
      </c>
      <c r="K2" t="s">
        <v>36</v>
      </c>
      <c r="L2" t="s">
        <v>37</v>
      </c>
      <c r="M2">
        <v>73.819999999999993</v>
      </c>
      <c r="N2">
        <v>6920</v>
      </c>
      <c r="O2">
        <v>1</v>
      </c>
      <c r="P2" t="s">
        <v>38</v>
      </c>
      <c r="Q2">
        <v>2013</v>
      </c>
      <c r="R2">
        <v>650</v>
      </c>
      <c r="S2">
        <v>665</v>
      </c>
      <c r="T2">
        <v>810</v>
      </c>
      <c r="U2">
        <v>0.69447932770846299</v>
      </c>
      <c r="V2">
        <v>485</v>
      </c>
      <c r="W2">
        <v>366</v>
      </c>
      <c r="X2">
        <v>-1</v>
      </c>
      <c r="Y2">
        <v>-1</v>
      </c>
      <c r="Z2">
        <v>-1</v>
      </c>
      <c r="AA2">
        <v>-1</v>
      </c>
      <c r="AB2">
        <v>-1</v>
      </c>
      <c r="AC2">
        <v>-0.159</v>
      </c>
      <c r="AD2">
        <v>0.37890000000000001</v>
      </c>
      <c r="AE2">
        <v>1.2396</v>
      </c>
      <c r="AF2">
        <v>0.1459</v>
      </c>
      <c r="AG2">
        <v>0.28889999999999999</v>
      </c>
      <c r="AH2">
        <v>445000</v>
      </c>
    </row>
    <row r="3" spans="1:34">
      <c r="A3">
        <v>988334</v>
      </c>
      <c r="B3" t="s">
        <v>39</v>
      </c>
      <c r="C3" s="1">
        <v>33008</v>
      </c>
      <c r="D3">
        <v>57</v>
      </c>
      <c r="E3" t="s">
        <v>35</v>
      </c>
      <c r="F3">
        <v>2010</v>
      </c>
      <c r="G3">
        <v>64.5</v>
      </c>
      <c r="H3" t="s">
        <v>35</v>
      </c>
      <c r="I3">
        <v>6624</v>
      </c>
      <c r="J3">
        <v>2</v>
      </c>
      <c r="K3" t="s">
        <v>36</v>
      </c>
      <c r="L3" t="s">
        <v>40</v>
      </c>
      <c r="M3">
        <v>65</v>
      </c>
      <c r="N3">
        <v>6624</v>
      </c>
      <c r="O3">
        <v>0</v>
      </c>
      <c r="P3" t="s">
        <v>41</v>
      </c>
      <c r="Q3">
        <v>2014</v>
      </c>
      <c r="R3">
        <v>440</v>
      </c>
      <c r="S3">
        <v>435</v>
      </c>
      <c r="T3">
        <v>210</v>
      </c>
      <c r="U3">
        <v>0.34231489991181502</v>
      </c>
      <c r="V3">
        <v>365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1.1335999999999999</v>
      </c>
      <c r="AD3">
        <v>4.5900000000000003E-2</v>
      </c>
      <c r="AE3">
        <v>1.2396</v>
      </c>
      <c r="AF3">
        <v>0.5262</v>
      </c>
      <c r="AG3">
        <v>-0.28589999999999999</v>
      </c>
      <c r="AH3">
        <v>110000</v>
      </c>
    </row>
    <row r="4" spans="1:34">
      <c r="A4">
        <v>301647</v>
      </c>
      <c r="B4" t="s">
        <v>39</v>
      </c>
      <c r="C4" s="1">
        <v>32741</v>
      </c>
      <c r="D4">
        <v>77.33</v>
      </c>
      <c r="E4" t="s">
        <v>42</v>
      </c>
      <c r="F4">
        <v>2007</v>
      </c>
      <c r="G4">
        <v>85.17</v>
      </c>
      <c r="H4" t="s">
        <v>43</v>
      </c>
      <c r="I4">
        <v>9084</v>
      </c>
      <c r="J4">
        <v>2</v>
      </c>
      <c r="K4" t="s">
        <v>36</v>
      </c>
      <c r="L4" t="s">
        <v>44</v>
      </c>
      <c r="M4">
        <v>61.94</v>
      </c>
      <c r="N4">
        <v>9084</v>
      </c>
      <c r="O4">
        <v>0</v>
      </c>
      <c r="P4" t="s">
        <v>45</v>
      </c>
      <c r="Q4">
        <v>2011</v>
      </c>
      <c r="R4">
        <v>485</v>
      </c>
      <c r="S4">
        <v>475</v>
      </c>
      <c r="T4">
        <v>505</v>
      </c>
      <c r="U4">
        <v>0.82466640067133201</v>
      </c>
      <c r="V4">
        <v>-1</v>
      </c>
      <c r="W4">
        <v>400</v>
      </c>
      <c r="X4">
        <v>-1</v>
      </c>
      <c r="Y4">
        <v>-1</v>
      </c>
      <c r="Z4">
        <v>-1</v>
      </c>
      <c r="AA4">
        <v>260</v>
      </c>
      <c r="AB4">
        <v>-1</v>
      </c>
      <c r="AC4">
        <v>0.51</v>
      </c>
      <c r="AD4">
        <v>-0.1232</v>
      </c>
      <c r="AE4">
        <v>1.5427999999999999</v>
      </c>
      <c r="AF4">
        <v>-0.29020000000000001</v>
      </c>
      <c r="AG4">
        <v>-0.28749999999999998</v>
      </c>
      <c r="AH4">
        <v>255000</v>
      </c>
    </row>
    <row r="5" spans="1:34">
      <c r="A5">
        <v>582313</v>
      </c>
      <c r="B5" t="s">
        <v>39</v>
      </c>
      <c r="C5" s="1">
        <v>33362</v>
      </c>
      <c r="D5">
        <v>84.3</v>
      </c>
      <c r="E5" t="s">
        <v>35</v>
      </c>
      <c r="F5">
        <v>2009</v>
      </c>
      <c r="G5">
        <v>86</v>
      </c>
      <c r="H5" t="s">
        <v>35</v>
      </c>
      <c r="I5">
        <v>8195</v>
      </c>
      <c r="J5">
        <v>1</v>
      </c>
      <c r="K5" t="s">
        <v>36</v>
      </c>
      <c r="L5" t="s">
        <v>40</v>
      </c>
      <c r="M5">
        <v>80.400000000000006</v>
      </c>
      <c r="N5">
        <v>8195</v>
      </c>
      <c r="O5">
        <v>1</v>
      </c>
      <c r="P5" t="s">
        <v>38</v>
      </c>
      <c r="Q5">
        <v>2013</v>
      </c>
      <c r="R5">
        <v>675</v>
      </c>
      <c r="S5">
        <v>620</v>
      </c>
      <c r="T5">
        <v>635</v>
      </c>
      <c r="U5">
        <v>0.99000875672389799</v>
      </c>
      <c r="V5">
        <v>655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-0.44629999999999997</v>
      </c>
      <c r="AD5">
        <v>0.21240000000000001</v>
      </c>
      <c r="AE5">
        <v>0.31740000000000002</v>
      </c>
      <c r="AF5">
        <v>0.2727</v>
      </c>
      <c r="AG5">
        <v>0.48049999999999998</v>
      </c>
      <c r="AH5">
        <v>420000</v>
      </c>
    </row>
    <row r="6" spans="1:34">
      <c r="A6">
        <v>339001</v>
      </c>
      <c r="B6" t="s">
        <v>34</v>
      </c>
      <c r="C6" s="1">
        <v>33176</v>
      </c>
      <c r="D6">
        <v>82</v>
      </c>
      <c r="E6" t="s">
        <v>35</v>
      </c>
      <c r="F6">
        <v>2008</v>
      </c>
      <c r="G6">
        <v>75</v>
      </c>
      <c r="H6" t="s">
        <v>35</v>
      </c>
      <c r="I6">
        <v>4889</v>
      </c>
      <c r="J6">
        <v>2</v>
      </c>
      <c r="K6" t="s">
        <v>36</v>
      </c>
      <c r="L6" t="s">
        <v>46</v>
      </c>
      <c r="M6">
        <v>64.3</v>
      </c>
      <c r="N6">
        <v>4889</v>
      </c>
      <c r="O6">
        <v>1</v>
      </c>
      <c r="P6" t="s">
        <v>47</v>
      </c>
      <c r="Q6">
        <v>2012</v>
      </c>
      <c r="R6">
        <v>575</v>
      </c>
      <c r="S6">
        <v>495</v>
      </c>
      <c r="T6">
        <v>365</v>
      </c>
      <c r="U6">
        <v>0.27845740931129198</v>
      </c>
      <c r="V6">
        <v>315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-1.4992000000000001</v>
      </c>
      <c r="AD6">
        <v>-0.74729999999999996</v>
      </c>
      <c r="AE6">
        <v>-1.0697000000000001</v>
      </c>
      <c r="AF6">
        <v>6.2229999999999903E-2</v>
      </c>
      <c r="AG6">
        <v>0.18640000000000001</v>
      </c>
      <c r="AH6">
        <v>200000</v>
      </c>
    </row>
    <row r="7" spans="1:34">
      <c r="A7">
        <v>609356</v>
      </c>
      <c r="B7" t="s">
        <v>34</v>
      </c>
      <c r="C7" s="1">
        <v>32844</v>
      </c>
      <c r="D7">
        <v>83.16</v>
      </c>
      <c r="E7" t="s">
        <v>48</v>
      </c>
      <c r="F7">
        <v>2007</v>
      </c>
      <c r="G7">
        <v>77</v>
      </c>
      <c r="H7" t="s">
        <v>35</v>
      </c>
      <c r="I7">
        <v>10950</v>
      </c>
      <c r="J7">
        <v>1</v>
      </c>
      <c r="K7" t="s">
        <v>49</v>
      </c>
      <c r="L7" t="s">
        <v>37</v>
      </c>
      <c r="M7">
        <v>99.93</v>
      </c>
      <c r="N7">
        <v>10950</v>
      </c>
      <c r="O7">
        <v>0</v>
      </c>
      <c r="P7" t="s">
        <v>50</v>
      </c>
      <c r="Q7">
        <v>2013</v>
      </c>
      <c r="R7">
        <v>535</v>
      </c>
      <c r="S7">
        <v>595</v>
      </c>
      <c r="T7">
        <v>620</v>
      </c>
      <c r="U7">
        <v>0.37605958665154499</v>
      </c>
      <c r="V7">
        <v>455</v>
      </c>
      <c r="W7">
        <v>300</v>
      </c>
      <c r="X7">
        <v>-1</v>
      </c>
      <c r="Y7">
        <v>-1</v>
      </c>
      <c r="Z7">
        <v>-1</v>
      </c>
      <c r="AA7">
        <v>313</v>
      </c>
      <c r="AB7">
        <v>-1</v>
      </c>
      <c r="AC7">
        <v>0.84630000000000005</v>
      </c>
      <c r="AD7">
        <v>-0.62009999999999998</v>
      </c>
      <c r="AE7">
        <v>-0.75849999999999995</v>
      </c>
      <c r="AF7">
        <v>-0.995</v>
      </c>
      <c r="AG7">
        <v>-0.28589999999999999</v>
      </c>
      <c r="AH7">
        <v>440000</v>
      </c>
    </row>
    <row r="8" spans="1:34">
      <c r="A8">
        <v>1081649</v>
      </c>
      <c r="B8" t="s">
        <v>34</v>
      </c>
      <c r="C8" s="1">
        <v>32615</v>
      </c>
      <c r="D8">
        <v>72.5</v>
      </c>
      <c r="E8" t="s">
        <v>51</v>
      </c>
      <c r="F8">
        <v>2007</v>
      </c>
      <c r="G8">
        <v>53.2</v>
      </c>
      <c r="H8" t="s">
        <v>51</v>
      </c>
      <c r="I8">
        <v>14381</v>
      </c>
      <c r="J8">
        <v>2</v>
      </c>
      <c r="K8" t="s">
        <v>36</v>
      </c>
      <c r="L8" t="s">
        <v>52</v>
      </c>
      <c r="M8">
        <v>68</v>
      </c>
      <c r="N8">
        <v>14381</v>
      </c>
      <c r="O8">
        <v>1</v>
      </c>
      <c r="P8" t="s">
        <v>53</v>
      </c>
      <c r="Q8">
        <v>2013</v>
      </c>
      <c r="R8">
        <v>510</v>
      </c>
      <c r="S8">
        <v>495</v>
      </c>
      <c r="T8">
        <v>405</v>
      </c>
      <c r="U8">
        <v>0.82958459979306698</v>
      </c>
      <c r="V8">
        <v>-1</v>
      </c>
      <c r="W8">
        <v>-1</v>
      </c>
      <c r="X8">
        <v>-1</v>
      </c>
      <c r="Y8">
        <v>469</v>
      </c>
      <c r="Z8">
        <v>-1</v>
      </c>
      <c r="AA8">
        <v>-1</v>
      </c>
      <c r="AB8">
        <v>-1</v>
      </c>
      <c r="AC8">
        <v>0.12820000000000001</v>
      </c>
      <c r="AD8">
        <v>-0.4536</v>
      </c>
      <c r="AE8">
        <v>0.31740000000000002</v>
      </c>
      <c r="AF8">
        <v>0.90659999999999996</v>
      </c>
      <c r="AG8">
        <v>-9.4299999999999995E-2</v>
      </c>
      <c r="AH8">
        <v>150000</v>
      </c>
    </row>
    <row r="9" spans="1:34">
      <c r="A9">
        <v>610842</v>
      </c>
      <c r="B9" t="s">
        <v>34</v>
      </c>
      <c r="C9" s="1">
        <v>33339</v>
      </c>
      <c r="D9">
        <v>77</v>
      </c>
      <c r="E9" t="s">
        <v>51</v>
      </c>
      <c r="F9">
        <v>2009</v>
      </c>
      <c r="G9">
        <v>88</v>
      </c>
      <c r="H9" t="s">
        <v>51</v>
      </c>
      <c r="I9">
        <v>13208</v>
      </c>
      <c r="J9">
        <v>2</v>
      </c>
      <c r="K9" t="s">
        <v>36</v>
      </c>
      <c r="L9" t="s">
        <v>40</v>
      </c>
      <c r="M9">
        <v>71</v>
      </c>
      <c r="N9">
        <v>13208</v>
      </c>
      <c r="O9">
        <v>1</v>
      </c>
      <c r="P9" t="s">
        <v>54</v>
      </c>
      <c r="Q9">
        <v>2013</v>
      </c>
      <c r="R9">
        <v>370</v>
      </c>
      <c r="S9">
        <v>470</v>
      </c>
      <c r="T9">
        <v>280</v>
      </c>
      <c r="U9">
        <v>0.70409041213131396</v>
      </c>
      <c r="V9">
        <v>465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0.12820000000000001</v>
      </c>
      <c r="AD9">
        <v>0.5454</v>
      </c>
      <c r="AE9">
        <v>0.47110000000000002</v>
      </c>
      <c r="AF9">
        <v>0.90659999999999996</v>
      </c>
      <c r="AG9">
        <v>-0.28589999999999999</v>
      </c>
      <c r="AH9">
        <v>105000</v>
      </c>
    </row>
    <row r="10" spans="1:34">
      <c r="A10">
        <v>1183070</v>
      </c>
      <c r="B10" t="s">
        <v>39</v>
      </c>
      <c r="C10" s="1">
        <v>33933</v>
      </c>
      <c r="D10">
        <v>76.8</v>
      </c>
      <c r="E10" t="s">
        <v>51</v>
      </c>
      <c r="F10">
        <v>2010</v>
      </c>
      <c r="G10">
        <v>87.7</v>
      </c>
      <c r="H10" t="s">
        <v>51</v>
      </c>
      <c r="I10">
        <v>5338</v>
      </c>
      <c r="J10">
        <v>2</v>
      </c>
      <c r="K10" t="s">
        <v>36</v>
      </c>
      <c r="L10" t="s">
        <v>55</v>
      </c>
      <c r="M10">
        <v>73.150000000000006</v>
      </c>
      <c r="N10">
        <v>5338</v>
      </c>
      <c r="O10">
        <v>0</v>
      </c>
      <c r="P10" t="s">
        <v>56</v>
      </c>
      <c r="Q10">
        <v>2014</v>
      </c>
      <c r="R10">
        <v>510</v>
      </c>
      <c r="S10">
        <v>555</v>
      </c>
      <c r="T10">
        <v>440</v>
      </c>
      <c r="U10">
        <v>0.74475835400893897</v>
      </c>
      <c r="V10">
        <v>525</v>
      </c>
      <c r="W10">
        <v>-1</v>
      </c>
      <c r="X10">
        <v>438</v>
      </c>
      <c r="Y10">
        <v>-1</v>
      </c>
      <c r="Z10">
        <v>-1</v>
      </c>
      <c r="AA10">
        <v>-1</v>
      </c>
      <c r="AB10">
        <v>-1</v>
      </c>
      <c r="AC10">
        <v>-0.159</v>
      </c>
      <c r="AD10">
        <v>-0.4536</v>
      </c>
      <c r="AE10">
        <v>0.16370000000000001</v>
      </c>
      <c r="AF10">
        <v>0.5262</v>
      </c>
      <c r="AG10">
        <v>-9.4299999999999995E-2</v>
      </c>
      <c r="AH10">
        <v>195000</v>
      </c>
    </row>
    <row r="11" spans="1:34">
      <c r="A11">
        <v>794062</v>
      </c>
      <c r="B11" t="s">
        <v>34</v>
      </c>
      <c r="C11" s="1">
        <v>34043</v>
      </c>
      <c r="D11">
        <v>57</v>
      </c>
      <c r="E11" t="s">
        <v>51</v>
      </c>
      <c r="F11">
        <v>2009</v>
      </c>
      <c r="G11">
        <v>73</v>
      </c>
      <c r="H11" t="s">
        <v>51</v>
      </c>
      <c r="I11">
        <v>8346</v>
      </c>
      <c r="J11">
        <v>2</v>
      </c>
      <c r="K11" t="s">
        <v>36</v>
      </c>
      <c r="L11" t="s">
        <v>40</v>
      </c>
      <c r="M11">
        <v>70.08</v>
      </c>
      <c r="N11">
        <v>8346</v>
      </c>
      <c r="O11">
        <v>0</v>
      </c>
      <c r="P11" t="s">
        <v>41</v>
      </c>
      <c r="Q11">
        <v>2014</v>
      </c>
      <c r="R11">
        <v>500</v>
      </c>
      <c r="S11">
        <v>410</v>
      </c>
      <c r="T11">
        <v>560</v>
      </c>
      <c r="U11">
        <v>0.62264291584993803</v>
      </c>
      <c r="V11">
        <v>385</v>
      </c>
      <c r="W11">
        <v>-1</v>
      </c>
      <c r="X11">
        <v>407</v>
      </c>
      <c r="Y11">
        <v>-1</v>
      </c>
      <c r="Z11">
        <v>-1</v>
      </c>
      <c r="AA11">
        <v>-1</v>
      </c>
      <c r="AB11">
        <v>-1</v>
      </c>
      <c r="AC11">
        <v>-0.73350000000000004</v>
      </c>
      <c r="AD11">
        <v>-0.4536</v>
      </c>
      <c r="AE11">
        <v>-0.2974</v>
      </c>
      <c r="AF11">
        <v>1.4136</v>
      </c>
      <c r="AG11">
        <v>0.67210000000000003</v>
      </c>
      <c r="AH11">
        <v>200000</v>
      </c>
    </row>
    <row r="12" spans="1:34">
      <c r="A12">
        <v>1088206</v>
      </c>
      <c r="B12" t="s">
        <v>39</v>
      </c>
      <c r="C12" s="1">
        <v>33045</v>
      </c>
      <c r="D12">
        <v>77</v>
      </c>
      <c r="E12" t="s">
        <v>51</v>
      </c>
      <c r="F12">
        <v>2008</v>
      </c>
      <c r="G12">
        <v>75</v>
      </c>
      <c r="H12" t="s">
        <v>51</v>
      </c>
      <c r="I12">
        <v>13424</v>
      </c>
      <c r="J12">
        <v>2</v>
      </c>
      <c r="K12" t="s">
        <v>36</v>
      </c>
      <c r="L12" t="s">
        <v>44</v>
      </c>
      <c r="M12">
        <v>62</v>
      </c>
      <c r="N12">
        <v>13424</v>
      </c>
      <c r="O12">
        <v>0</v>
      </c>
      <c r="P12" t="s">
        <v>45</v>
      </c>
      <c r="Q12">
        <v>2013</v>
      </c>
      <c r="R12">
        <v>675</v>
      </c>
      <c r="S12">
        <v>630</v>
      </c>
      <c r="T12">
        <v>485</v>
      </c>
      <c r="U12">
        <v>0.207392169717661</v>
      </c>
      <c r="V12">
        <v>405</v>
      </c>
      <c r="W12">
        <v>260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1.7081</v>
      </c>
      <c r="AD12">
        <v>0.5454</v>
      </c>
      <c r="AE12">
        <v>0.93220000000000003</v>
      </c>
      <c r="AF12">
        <v>-0.4879</v>
      </c>
      <c r="AG12">
        <v>0.86370000000000002</v>
      </c>
      <c r="AH12">
        <v>335000</v>
      </c>
    </row>
    <row r="13" spans="1:34">
      <c r="A13">
        <v>1279958</v>
      </c>
      <c r="B13" t="s">
        <v>39</v>
      </c>
      <c r="C13" s="1">
        <v>33787</v>
      </c>
      <c r="D13">
        <v>81.2</v>
      </c>
      <c r="E13" t="s">
        <v>51</v>
      </c>
      <c r="F13">
        <v>2008</v>
      </c>
      <c r="G13">
        <v>79.900000000000006</v>
      </c>
      <c r="H13" t="s">
        <v>51</v>
      </c>
      <c r="I13">
        <v>64</v>
      </c>
      <c r="J13">
        <v>2</v>
      </c>
      <c r="K13" t="s">
        <v>36</v>
      </c>
      <c r="L13" t="s">
        <v>37</v>
      </c>
      <c r="M13">
        <v>67.67</v>
      </c>
      <c r="N13">
        <v>64</v>
      </c>
      <c r="O13">
        <v>0</v>
      </c>
      <c r="P13" t="s">
        <v>41</v>
      </c>
      <c r="Q13">
        <v>2013</v>
      </c>
      <c r="R13">
        <v>395</v>
      </c>
      <c r="S13">
        <v>565</v>
      </c>
      <c r="T13">
        <v>645</v>
      </c>
      <c r="U13">
        <v>-1</v>
      </c>
      <c r="V13">
        <v>495</v>
      </c>
      <c r="W13">
        <v>-1</v>
      </c>
      <c r="X13">
        <v>376</v>
      </c>
      <c r="Y13">
        <v>-1</v>
      </c>
      <c r="Z13">
        <v>-1</v>
      </c>
      <c r="AA13">
        <v>-1</v>
      </c>
      <c r="AB13">
        <v>-1</v>
      </c>
      <c r="AC13">
        <v>0.70269999999999999</v>
      </c>
      <c r="AD13">
        <v>0.71189999999999998</v>
      </c>
      <c r="AE13">
        <v>0.01</v>
      </c>
      <c r="AF13">
        <v>-0.995</v>
      </c>
      <c r="AG13">
        <v>0.67210000000000003</v>
      </c>
      <c r="AH13">
        <v>300000</v>
      </c>
    </row>
    <row r="14" spans="1:34">
      <c r="A14">
        <v>471413</v>
      </c>
      <c r="B14" t="s">
        <v>34</v>
      </c>
      <c r="C14" s="1">
        <v>33596</v>
      </c>
      <c r="D14">
        <v>85</v>
      </c>
      <c r="E14" t="s">
        <v>57</v>
      </c>
      <c r="F14">
        <v>2009</v>
      </c>
      <c r="G14">
        <v>88</v>
      </c>
      <c r="H14" t="s">
        <v>58</v>
      </c>
      <c r="I14">
        <v>57</v>
      </c>
      <c r="J14">
        <v>2</v>
      </c>
      <c r="K14" t="s">
        <v>36</v>
      </c>
      <c r="L14" t="s">
        <v>55</v>
      </c>
      <c r="M14">
        <v>85</v>
      </c>
      <c r="N14">
        <v>57</v>
      </c>
      <c r="O14">
        <v>0</v>
      </c>
      <c r="P14" t="s">
        <v>59</v>
      </c>
      <c r="Q14">
        <v>2013</v>
      </c>
      <c r="R14">
        <v>495</v>
      </c>
      <c r="S14">
        <v>445</v>
      </c>
      <c r="T14">
        <v>605</v>
      </c>
      <c r="U14">
        <v>0.76567358123401097</v>
      </c>
      <c r="V14">
        <v>485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-1.9629000000000001</v>
      </c>
      <c r="AD14">
        <v>-2.1903000000000001</v>
      </c>
      <c r="AE14">
        <v>-2.7749999999999999</v>
      </c>
      <c r="AF14">
        <v>0.4148</v>
      </c>
      <c r="AG14">
        <v>-0.44550000000000001</v>
      </c>
      <c r="AH14">
        <v>480000</v>
      </c>
    </row>
    <row r="15" spans="1:34">
      <c r="A15">
        <v>1088423</v>
      </c>
      <c r="B15" t="s">
        <v>34</v>
      </c>
      <c r="C15" s="1">
        <v>33825</v>
      </c>
      <c r="D15">
        <v>90</v>
      </c>
      <c r="E15" t="s">
        <v>51</v>
      </c>
      <c r="F15">
        <v>2009</v>
      </c>
      <c r="G15">
        <v>82.1</v>
      </c>
      <c r="H15" t="s">
        <v>51</v>
      </c>
      <c r="I15">
        <v>2998</v>
      </c>
      <c r="J15">
        <v>2</v>
      </c>
      <c r="K15" t="s">
        <v>36</v>
      </c>
      <c r="L15" t="s">
        <v>40</v>
      </c>
      <c r="M15">
        <v>85</v>
      </c>
      <c r="N15">
        <v>2998</v>
      </c>
      <c r="O15">
        <v>0</v>
      </c>
      <c r="P15" t="s">
        <v>54</v>
      </c>
      <c r="Q15">
        <v>2014</v>
      </c>
      <c r="R15">
        <v>640</v>
      </c>
      <c r="S15">
        <v>530</v>
      </c>
      <c r="T15">
        <v>705</v>
      </c>
      <c r="U15">
        <v>0.48674700843819302</v>
      </c>
      <c r="V15">
        <v>615</v>
      </c>
      <c r="W15">
        <v>-1</v>
      </c>
      <c r="X15">
        <v>376</v>
      </c>
      <c r="Y15">
        <v>-1</v>
      </c>
      <c r="Z15">
        <v>-1</v>
      </c>
      <c r="AA15">
        <v>-1</v>
      </c>
      <c r="AB15">
        <v>-1</v>
      </c>
      <c r="AC15">
        <v>0.99</v>
      </c>
      <c r="AD15">
        <v>0.71189999999999998</v>
      </c>
      <c r="AE15">
        <v>-0.14369999999999999</v>
      </c>
      <c r="AF15">
        <v>-1.1217999999999999</v>
      </c>
      <c r="AG15">
        <v>0.86370000000000002</v>
      </c>
      <c r="AH15">
        <v>550000</v>
      </c>
    </row>
    <row r="16" spans="1:34">
      <c r="A16">
        <v>1066680</v>
      </c>
      <c r="B16" t="s">
        <v>39</v>
      </c>
      <c r="C16" s="1">
        <v>33493</v>
      </c>
      <c r="D16">
        <v>86.4</v>
      </c>
      <c r="E16" t="s">
        <v>35</v>
      </c>
      <c r="F16">
        <v>2009</v>
      </c>
      <c r="G16">
        <v>86.2</v>
      </c>
      <c r="H16" t="s">
        <v>35</v>
      </c>
      <c r="I16">
        <v>1906</v>
      </c>
      <c r="J16">
        <v>2</v>
      </c>
      <c r="K16" t="s">
        <v>36</v>
      </c>
      <c r="L16" t="s">
        <v>60</v>
      </c>
      <c r="M16">
        <v>81.400000000000006</v>
      </c>
      <c r="N16">
        <v>1906</v>
      </c>
      <c r="O16">
        <v>1</v>
      </c>
      <c r="P16" t="s">
        <v>53</v>
      </c>
      <c r="Q16">
        <v>2014</v>
      </c>
      <c r="R16">
        <v>720</v>
      </c>
      <c r="S16">
        <v>630</v>
      </c>
      <c r="T16">
        <v>750</v>
      </c>
      <c r="U16">
        <v>0.33878634721952799</v>
      </c>
      <c r="V16">
        <v>485</v>
      </c>
      <c r="W16">
        <v>292</v>
      </c>
      <c r="X16">
        <v>-1</v>
      </c>
      <c r="Y16">
        <v>-1</v>
      </c>
      <c r="Z16">
        <v>-1</v>
      </c>
      <c r="AA16">
        <v>228</v>
      </c>
      <c r="AB16">
        <v>-1</v>
      </c>
      <c r="AC16">
        <v>1.2771999999999999</v>
      </c>
      <c r="AD16">
        <v>1.0448999999999999</v>
      </c>
      <c r="AE16">
        <v>0.77849999999999997</v>
      </c>
      <c r="AF16">
        <v>-1.2485999999999999</v>
      </c>
      <c r="AG16">
        <v>0.67210000000000003</v>
      </c>
      <c r="AH16">
        <v>325000</v>
      </c>
    </row>
    <row r="17" spans="1:34">
      <c r="A17">
        <v>407672</v>
      </c>
      <c r="B17" t="s">
        <v>39</v>
      </c>
      <c r="C17" s="1">
        <v>33146</v>
      </c>
      <c r="D17">
        <v>84.13</v>
      </c>
      <c r="E17">
        <v>0</v>
      </c>
      <c r="F17">
        <v>2008</v>
      </c>
      <c r="G17">
        <v>77</v>
      </c>
      <c r="H17">
        <v>0</v>
      </c>
      <c r="I17">
        <v>3801</v>
      </c>
      <c r="J17">
        <v>2</v>
      </c>
      <c r="K17" t="s">
        <v>36</v>
      </c>
      <c r="L17" t="s">
        <v>55</v>
      </c>
      <c r="M17">
        <v>75.2</v>
      </c>
      <c r="N17">
        <v>3801</v>
      </c>
      <c r="O17">
        <v>0</v>
      </c>
      <c r="P17" t="s">
        <v>61</v>
      </c>
      <c r="Q17">
        <v>2012</v>
      </c>
      <c r="R17">
        <v>385</v>
      </c>
      <c r="S17">
        <v>515</v>
      </c>
      <c r="T17">
        <v>465</v>
      </c>
      <c r="U17">
        <v>0.52592258425205496</v>
      </c>
      <c r="V17">
        <v>415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0.1623</v>
      </c>
      <c r="AD17">
        <v>0.96879999999999999</v>
      </c>
      <c r="AE17">
        <v>1.1073999999999999</v>
      </c>
      <c r="AF17">
        <v>0.44419999999999998</v>
      </c>
      <c r="AG17">
        <v>-0.1295</v>
      </c>
      <c r="AH17">
        <v>405000</v>
      </c>
    </row>
    <row r="18" spans="1:34">
      <c r="A18">
        <v>205633</v>
      </c>
      <c r="B18" t="s">
        <v>39</v>
      </c>
      <c r="C18" s="1">
        <v>32288</v>
      </c>
      <c r="D18">
        <v>81.7</v>
      </c>
      <c r="E18" t="s">
        <v>62</v>
      </c>
      <c r="F18">
        <v>2005</v>
      </c>
      <c r="G18">
        <v>75.8</v>
      </c>
      <c r="H18" t="s">
        <v>63</v>
      </c>
      <c r="I18">
        <v>5508</v>
      </c>
      <c r="J18">
        <v>2</v>
      </c>
      <c r="K18" t="s">
        <v>36</v>
      </c>
      <c r="L18" t="s">
        <v>64</v>
      </c>
      <c r="M18">
        <v>78.7</v>
      </c>
      <c r="N18">
        <v>5508</v>
      </c>
      <c r="O18">
        <v>0</v>
      </c>
      <c r="P18" t="s">
        <v>65</v>
      </c>
      <c r="Q18">
        <v>2011</v>
      </c>
      <c r="R18">
        <v>475</v>
      </c>
      <c r="S18">
        <v>245</v>
      </c>
      <c r="T18">
        <v>485</v>
      </c>
      <c r="U18">
        <v>0.73579570922465598</v>
      </c>
      <c r="V18">
        <v>475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-1.3447</v>
      </c>
      <c r="AD18">
        <v>-1.3713</v>
      </c>
      <c r="AE18">
        <v>-0.48909999999999998</v>
      </c>
      <c r="AF18">
        <v>0.17979999999999999</v>
      </c>
      <c r="AG18">
        <v>1.2923</v>
      </c>
      <c r="AH18">
        <v>500000</v>
      </c>
    </row>
    <row r="19" spans="1:34">
      <c r="A19">
        <v>924541</v>
      </c>
      <c r="B19" t="s">
        <v>34</v>
      </c>
      <c r="C19" s="1">
        <v>33659</v>
      </c>
      <c r="D19">
        <v>86</v>
      </c>
      <c r="E19" t="s">
        <v>35</v>
      </c>
      <c r="F19">
        <v>2010</v>
      </c>
      <c r="G19">
        <v>89</v>
      </c>
      <c r="H19" t="s">
        <v>35</v>
      </c>
      <c r="I19">
        <v>429</v>
      </c>
      <c r="J19">
        <v>2</v>
      </c>
      <c r="K19" t="s">
        <v>36</v>
      </c>
      <c r="L19" t="s">
        <v>40</v>
      </c>
      <c r="M19">
        <v>73.900000000000006</v>
      </c>
      <c r="N19">
        <v>429</v>
      </c>
      <c r="O19">
        <v>0</v>
      </c>
      <c r="P19" t="s">
        <v>41</v>
      </c>
      <c r="Q19">
        <v>2014</v>
      </c>
      <c r="R19">
        <v>520</v>
      </c>
      <c r="S19">
        <v>570</v>
      </c>
      <c r="T19">
        <v>620</v>
      </c>
      <c r="U19">
        <v>0.95389977507992596</v>
      </c>
      <c r="V19">
        <v>425</v>
      </c>
      <c r="W19">
        <v>-1</v>
      </c>
      <c r="X19">
        <v>530</v>
      </c>
      <c r="Y19">
        <v>-1</v>
      </c>
      <c r="Z19">
        <v>-1</v>
      </c>
      <c r="AA19">
        <v>-1</v>
      </c>
      <c r="AB19">
        <v>-1</v>
      </c>
      <c r="AC19">
        <v>1.2771999999999999</v>
      </c>
      <c r="AD19">
        <v>4.5900000000000003E-2</v>
      </c>
      <c r="AE19">
        <v>0.62480000000000002</v>
      </c>
      <c r="AF19">
        <v>-1.3753</v>
      </c>
      <c r="AG19">
        <v>0.67210000000000003</v>
      </c>
      <c r="AH19">
        <v>210000</v>
      </c>
    </row>
    <row r="20" spans="1:34">
      <c r="A20">
        <v>512353</v>
      </c>
      <c r="B20" t="s">
        <v>39</v>
      </c>
      <c r="C20" s="1">
        <v>33536</v>
      </c>
      <c r="D20">
        <v>66.150000000000006</v>
      </c>
      <c r="E20" t="s">
        <v>51</v>
      </c>
      <c r="F20">
        <v>2009</v>
      </c>
      <c r="G20">
        <v>54</v>
      </c>
      <c r="H20" t="s">
        <v>51</v>
      </c>
      <c r="I20">
        <v>3603</v>
      </c>
      <c r="J20">
        <v>2</v>
      </c>
      <c r="K20" t="s">
        <v>36</v>
      </c>
      <c r="L20" t="s">
        <v>40</v>
      </c>
      <c r="M20">
        <v>66</v>
      </c>
      <c r="N20">
        <v>3603</v>
      </c>
      <c r="O20">
        <v>0</v>
      </c>
      <c r="P20" t="s">
        <v>45</v>
      </c>
      <c r="Q20">
        <v>2013</v>
      </c>
      <c r="R20">
        <v>360</v>
      </c>
      <c r="S20">
        <v>495</v>
      </c>
      <c r="T20">
        <v>280</v>
      </c>
      <c r="U20">
        <v>0.79358061454850604</v>
      </c>
      <c r="V20">
        <v>495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-0.1855</v>
      </c>
      <c r="AD20">
        <v>-0.1232</v>
      </c>
      <c r="AE20">
        <v>-0.48909999999999998</v>
      </c>
      <c r="AF20">
        <v>-1.2302999999999999</v>
      </c>
      <c r="AG20">
        <v>-1.3934</v>
      </c>
      <c r="AH20">
        <v>400000</v>
      </c>
    </row>
    <row r="21" spans="1:34">
      <c r="A21">
        <v>1136577</v>
      </c>
      <c r="B21" t="s">
        <v>39</v>
      </c>
      <c r="C21" s="1">
        <v>33380</v>
      </c>
      <c r="D21">
        <v>79.290000000000006</v>
      </c>
      <c r="E21" t="s">
        <v>48</v>
      </c>
      <c r="F21">
        <v>2009</v>
      </c>
      <c r="G21">
        <v>68.67</v>
      </c>
      <c r="H21" t="s">
        <v>35</v>
      </c>
      <c r="I21">
        <v>5298</v>
      </c>
      <c r="J21">
        <v>2</v>
      </c>
      <c r="K21" t="s">
        <v>36</v>
      </c>
      <c r="L21" t="s">
        <v>40</v>
      </c>
      <c r="M21">
        <v>76</v>
      </c>
      <c r="N21">
        <v>5298</v>
      </c>
      <c r="O21">
        <v>0</v>
      </c>
      <c r="P21" t="s">
        <v>47</v>
      </c>
      <c r="Q21">
        <v>2013</v>
      </c>
      <c r="R21">
        <v>545</v>
      </c>
      <c r="S21">
        <v>505</v>
      </c>
      <c r="T21">
        <v>595</v>
      </c>
      <c r="U21">
        <v>0.35653648772447499</v>
      </c>
      <c r="V21">
        <v>555</v>
      </c>
      <c r="W21">
        <v>-1</v>
      </c>
      <c r="X21">
        <v>346</v>
      </c>
      <c r="Y21">
        <v>-1</v>
      </c>
      <c r="Z21">
        <v>-1</v>
      </c>
      <c r="AA21">
        <v>-1</v>
      </c>
      <c r="AB21">
        <v>-1</v>
      </c>
      <c r="AC21">
        <v>0.27179999999999999</v>
      </c>
      <c r="AD21">
        <v>0.71189999999999998</v>
      </c>
      <c r="AE21">
        <v>0.31740000000000002</v>
      </c>
      <c r="AF21">
        <v>-0.1076</v>
      </c>
      <c r="AG21">
        <v>1.4386000000000001</v>
      </c>
      <c r="AH21">
        <v>360000</v>
      </c>
    </row>
    <row r="22" spans="1:34">
      <c r="A22">
        <v>781327</v>
      </c>
      <c r="B22" t="s">
        <v>39</v>
      </c>
      <c r="C22" s="1">
        <v>32102</v>
      </c>
      <c r="D22">
        <v>60</v>
      </c>
      <c r="E22" t="s">
        <v>51</v>
      </c>
      <c r="F22">
        <v>2006</v>
      </c>
      <c r="G22">
        <v>50</v>
      </c>
      <c r="H22" t="s">
        <v>51</v>
      </c>
      <c r="I22">
        <v>11013</v>
      </c>
      <c r="J22">
        <v>2</v>
      </c>
      <c r="K22" t="s">
        <v>36</v>
      </c>
      <c r="L22" t="s">
        <v>40</v>
      </c>
      <c r="M22">
        <v>69.94</v>
      </c>
      <c r="N22">
        <v>11013</v>
      </c>
      <c r="O22">
        <v>0</v>
      </c>
      <c r="P22" t="s">
        <v>65</v>
      </c>
      <c r="Q22">
        <v>2013</v>
      </c>
      <c r="R22">
        <v>240</v>
      </c>
      <c r="S22">
        <v>340</v>
      </c>
      <c r="T22">
        <v>430</v>
      </c>
      <c r="U22">
        <v>0.14325654103219601</v>
      </c>
      <c r="V22">
        <v>295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-1.8825000000000001</v>
      </c>
      <c r="AD22">
        <v>-2.2850999999999999</v>
      </c>
      <c r="AE22">
        <v>-0.2974</v>
      </c>
      <c r="AF22">
        <v>-0.2344</v>
      </c>
      <c r="AG22">
        <v>-0.66920000000000002</v>
      </c>
      <c r="AH22">
        <v>240000</v>
      </c>
    </row>
    <row r="23" spans="1:34">
      <c r="A23">
        <v>764522</v>
      </c>
      <c r="B23" t="s">
        <v>34</v>
      </c>
      <c r="C23" s="1">
        <v>33617</v>
      </c>
      <c r="D23">
        <v>58.4</v>
      </c>
      <c r="E23" t="s">
        <v>35</v>
      </c>
      <c r="F23">
        <v>2008</v>
      </c>
      <c r="G23">
        <v>64.8</v>
      </c>
      <c r="H23" t="s">
        <v>35</v>
      </c>
      <c r="I23">
        <v>85</v>
      </c>
      <c r="J23">
        <v>2</v>
      </c>
      <c r="K23" t="s">
        <v>66</v>
      </c>
      <c r="L23" t="s">
        <v>67</v>
      </c>
      <c r="M23">
        <v>80</v>
      </c>
      <c r="N23">
        <v>85</v>
      </c>
      <c r="O23">
        <v>0</v>
      </c>
      <c r="P23" t="s">
        <v>59</v>
      </c>
      <c r="Q23">
        <v>2014</v>
      </c>
      <c r="R23">
        <v>440</v>
      </c>
      <c r="S23">
        <v>415</v>
      </c>
      <c r="T23">
        <v>554</v>
      </c>
      <c r="U23">
        <v>0.79358061454850604</v>
      </c>
      <c r="V23">
        <v>495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0.33500000000000002</v>
      </c>
      <c r="AD23">
        <v>9.2399999999999996E-2</v>
      </c>
      <c r="AE23">
        <v>-0.65820000000000001</v>
      </c>
      <c r="AF23">
        <v>-0.48209999999999997</v>
      </c>
      <c r="AG23">
        <v>-0.15429999999999999</v>
      </c>
      <c r="AH23">
        <v>120000</v>
      </c>
    </row>
    <row r="24" spans="1:34">
      <c r="A24">
        <v>203323</v>
      </c>
      <c r="B24" t="s">
        <v>39</v>
      </c>
      <c r="C24" s="1">
        <v>31719</v>
      </c>
      <c r="D24">
        <v>61</v>
      </c>
      <c r="E24">
        <v>0</v>
      </c>
      <c r="F24">
        <v>2003</v>
      </c>
      <c r="G24">
        <v>59</v>
      </c>
      <c r="H24">
        <v>0</v>
      </c>
      <c r="I24">
        <v>3716</v>
      </c>
      <c r="J24">
        <v>2</v>
      </c>
      <c r="K24" t="s">
        <v>36</v>
      </c>
      <c r="L24" t="s">
        <v>55</v>
      </c>
      <c r="M24">
        <v>63</v>
      </c>
      <c r="N24">
        <v>3716</v>
      </c>
      <c r="O24">
        <v>1</v>
      </c>
      <c r="P24" t="s">
        <v>61</v>
      </c>
      <c r="Q24">
        <v>2011</v>
      </c>
      <c r="R24">
        <v>355</v>
      </c>
      <c r="S24">
        <v>565</v>
      </c>
      <c r="T24">
        <v>495</v>
      </c>
      <c r="U24">
        <v>0.93037060720269105</v>
      </c>
      <c r="V24">
        <v>565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-0.88099999999999901</v>
      </c>
      <c r="AD24">
        <v>0.65680000000000005</v>
      </c>
      <c r="AE24">
        <v>0.67200000000000004</v>
      </c>
      <c r="AF24">
        <v>1.4723999999999999</v>
      </c>
      <c r="AG24">
        <v>0.34439999999999998</v>
      </c>
      <c r="AH24">
        <v>430000</v>
      </c>
    </row>
    <row r="25" spans="1:34">
      <c r="A25">
        <v>267354</v>
      </c>
      <c r="B25" t="s">
        <v>39</v>
      </c>
      <c r="C25" s="1">
        <v>32360</v>
      </c>
      <c r="D25">
        <v>50</v>
      </c>
      <c r="E25" t="s">
        <v>68</v>
      </c>
      <c r="F25">
        <v>2008</v>
      </c>
      <c r="G25">
        <v>64</v>
      </c>
      <c r="H25" t="s">
        <v>69</v>
      </c>
      <c r="I25">
        <v>7564</v>
      </c>
      <c r="J25">
        <v>2</v>
      </c>
      <c r="K25" t="s">
        <v>36</v>
      </c>
      <c r="L25" t="s">
        <v>60</v>
      </c>
      <c r="M25">
        <v>70</v>
      </c>
      <c r="N25">
        <v>7564</v>
      </c>
      <c r="O25">
        <v>0</v>
      </c>
      <c r="P25" t="s">
        <v>59</v>
      </c>
      <c r="Q25">
        <v>2011</v>
      </c>
      <c r="R25">
        <v>345</v>
      </c>
      <c r="S25">
        <v>365</v>
      </c>
      <c r="T25">
        <v>445</v>
      </c>
      <c r="U25">
        <v>0.53838689298509601</v>
      </c>
      <c r="V25">
        <v>-1</v>
      </c>
      <c r="W25">
        <v>333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-0.4173</v>
      </c>
      <c r="AD25">
        <v>-1.3713</v>
      </c>
      <c r="AE25">
        <v>0.9042</v>
      </c>
      <c r="AF25">
        <v>1.5578000000000001</v>
      </c>
      <c r="AG25">
        <v>0.34439999999999998</v>
      </c>
      <c r="AH25">
        <v>120000</v>
      </c>
    </row>
    <row r="26" spans="1:34">
      <c r="A26">
        <v>839626</v>
      </c>
      <c r="B26" t="s">
        <v>34</v>
      </c>
      <c r="C26" s="1">
        <v>33338</v>
      </c>
      <c r="D26">
        <v>67.06</v>
      </c>
      <c r="E26" t="s">
        <v>51</v>
      </c>
      <c r="F26">
        <v>2008</v>
      </c>
      <c r="G26">
        <v>70.67</v>
      </c>
      <c r="H26" t="s">
        <v>51</v>
      </c>
      <c r="I26">
        <v>13271</v>
      </c>
      <c r="J26">
        <v>2</v>
      </c>
      <c r="K26" t="s">
        <v>36</v>
      </c>
      <c r="L26" t="s">
        <v>64</v>
      </c>
      <c r="M26">
        <v>55.5</v>
      </c>
      <c r="N26">
        <v>13271</v>
      </c>
      <c r="O26">
        <v>1</v>
      </c>
      <c r="P26" t="s">
        <v>45</v>
      </c>
      <c r="Q26">
        <v>2012</v>
      </c>
      <c r="R26">
        <v>440</v>
      </c>
      <c r="S26">
        <v>440</v>
      </c>
      <c r="T26">
        <v>385</v>
      </c>
      <c r="U26">
        <v>0.14478988948246199</v>
      </c>
      <c r="V26">
        <v>435</v>
      </c>
      <c r="W26">
        <v>-1</v>
      </c>
      <c r="X26">
        <v>284</v>
      </c>
      <c r="Y26">
        <v>-1</v>
      </c>
      <c r="Z26">
        <v>-1</v>
      </c>
      <c r="AA26">
        <v>-1</v>
      </c>
      <c r="AB26">
        <v>-1</v>
      </c>
      <c r="AC26">
        <v>1.1335999999999999</v>
      </c>
      <c r="AD26">
        <v>-0.28710000000000002</v>
      </c>
      <c r="AE26">
        <v>-0.14369999999999999</v>
      </c>
      <c r="AF26">
        <v>0.1459</v>
      </c>
      <c r="AG26">
        <v>0.28889999999999999</v>
      </c>
      <c r="AH26">
        <v>120000</v>
      </c>
    </row>
    <row r="27" spans="1:34">
      <c r="A27">
        <v>1169332</v>
      </c>
      <c r="B27" t="s">
        <v>34</v>
      </c>
      <c r="C27" s="1">
        <v>32941</v>
      </c>
      <c r="D27">
        <v>67</v>
      </c>
      <c r="E27" t="s">
        <v>35</v>
      </c>
      <c r="F27">
        <v>2008</v>
      </c>
      <c r="G27">
        <v>61</v>
      </c>
      <c r="H27" t="s">
        <v>35</v>
      </c>
      <c r="I27">
        <v>16664</v>
      </c>
      <c r="J27">
        <v>2</v>
      </c>
      <c r="K27" t="s">
        <v>36</v>
      </c>
      <c r="L27" t="s">
        <v>40</v>
      </c>
      <c r="M27">
        <v>75</v>
      </c>
      <c r="N27">
        <v>16664</v>
      </c>
      <c r="O27">
        <v>0</v>
      </c>
      <c r="P27" t="s">
        <v>70</v>
      </c>
      <c r="Q27">
        <v>2012</v>
      </c>
      <c r="R27">
        <v>370</v>
      </c>
      <c r="S27">
        <v>410</v>
      </c>
      <c r="T27">
        <v>320</v>
      </c>
      <c r="U27">
        <v>0.48834797678271402</v>
      </c>
      <c r="V27">
        <v>405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-0.159</v>
      </c>
      <c r="AD27">
        <v>-0.28710000000000002</v>
      </c>
      <c r="AE27">
        <v>-0.91220000000000001</v>
      </c>
      <c r="AF27">
        <v>-0.61470000000000002</v>
      </c>
      <c r="AG27">
        <v>-0.66920000000000002</v>
      </c>
      <c r="AH27">
        <v>120000</v>
      </c>
    </row>
    <row r="28" spans="1:34">
      <c r="A28">
        <v>669692</v>
      </c>
      <c r="B28" t="s">
        <v>39</v>
      </c>
      <c r="C28" s="1">
        <v>33728</v>
      </c>
      <c r="D28">
        <v>73</v>
      </c>
      <c r="E28" t="s">
        <v>51</v>
      </c>
      <c r="F28">
        <v>2009</v>
      </c>
      <c r="G28">
        <v>71</v>
      </c>
      <c r="H28" t="s">
        <v>51</v>
      </c>
      <c r="I28">
        <v>9699</v>
      </c>
      <c r="J28">
        <v>2</v>
      </c>
      <c r="K28" t="s">
        <v>36</v>
      </c>
      <c r="L28" t="s">
        <v>55</v>
      </c>
      <c r="M28">
        <v>61</v>
      </c>
      <c r="N28">
        <v>9699</v>
      </c>
      <c r="O28">
        <v>1</v>
      </c>
      <c r="P28" t="s">
        <v>71</v>
      </c>
      <c r="Q28">
        <v>2013</v>
      </c>
      <c r="R28">
        <v>180</v>
      </c>
      <c r="S28">
        <v>365</v>
      </c>
      <c r="T28">
        <v>310</v>
      </c>
      <c r="U28">
        <v>7.4546265235855794E-2</v>
      </c>
      <c r="V28">
        <v>255</v>
      </c>
      <c r="W28">
        <v>433</v>
      </c>
      <c r="X28">
        <v>-1</v>
      </c>
      <c r="Y28">
        <v>313</v>
      </c>
      <c r="Z28">
        <v>-1</v>
      </c>
      <c r="AA28">
        <v>-1</v>
      </c>
      <c r="AB28">
        <v>322</v>
      </c>
      <c r="AC28">
        <v>-2.0261999999999998</v>
      </c>
      <c r="AD28">
        <v>-1.9520999999999999</v>
      </c>
      <c r="AE28">
        <v>-2.6027999999999998</v>
      </c>
      <c r="AF28">
        <v>1.9199999999999998E-2</v>
      </c>
      <c r="AG28">
        <v>-2.5853000000000002</v>
      </c>
      <c r="AH28">
        <v>600000</v>
      </c>
    </row>
    <row r="29" spans="1:34">
      <c r="A29">
        <v>48029</v>
      </c>
      <c r="B29" t="s">
        <v>39</v>
      </c>
      <c r="C29" s="1">
        <v>32497</v>
      </c>
      <c r="D29">
        <v>86.17</v>
      </c>
      <c r="E29" t="s">
        <v>72</v>
      </c>
      <c r="F29">
        <v>2006</v>
      </c>
      <c r="G29">
        <v>78.599999999999994</v>
      </c>
      <c r="H29" t="s">
        <v>35</v>
      </c>
      <c r="I29">
        <v>2857</v>
      </c>
      <c r="J29">
        <v>1</v>
      </c>
      <c r="K29" t="s">
        <v>36</v>
      </c>
      <c r="L29" t="s">
        <v>64</v>
      </c>
      <c r="M29">
        <v>73.34</v>
      </c>
      <c r="N29">
        <v>2857</v>
      </c>
      <c r="O29">
        <v>1</v>
      </c>
      <c r="P29" t="s">
        <v>71</v>
      </c>
      <c r="Q29">
        <v>2010</v>
      </c>
      <c r="R29">
        <v>505</v>
      </c>
      <c r="S29">
        <v>495</v>
      </c>
      <c r="T29">
        <v>695</v>
      </c>
      <c r="U29">
        <v>0.98720708589086803</v>
      </c>
      <c r="V29">
        <v>645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-1.4992000000000001</v>
      </c>
      <c r="AD29">
        <v>0.50080000000000002</v>
      </c>
      <c r="AE29">
        <v>0.2366</v>
      </c>
      <c r="AF29">
        <v>0.64980000000000004</v>
      </c>
      <c r="AG29">
        <v>0.6603</v>
      </c>
      <c r="AH29">
        <v>500000</v>
      </c>
    </row>
    <row r="30" spans="1:34">
      <c r="A30">
        <v>1268344</v>
      </c>
      <c r="B30" t="s">
        <v>39</v>
      </c>
      <c r="C30" s="1">
        <v>32942</v>
      </c>
      <c r="D30">
        <v>78</v>
      </c>
      <c r="E30" t="s">
        <v>48</v>
      </c>
      <c r="F30">
        <v>2009</v>
      </c>
      <c r="G30">
        <v>75</v>
      </c>
      <c r="H30" t="s">
        <v>35</v>
      </c>
      <c r="I30">
        <v>7765</v>
      </c>
      <c r="J30">
        <v>2</v>
      </c>
      <c r="K30" t="s">
        <v>36</v>
      </c>
      <c r="L30" t="s">
        <v>52</v>
      </c>
      <c r="M30">
        <v>73</v>
      </c>
      <c r="N30">
        <v>7765</v>
      </c>
      <c r="O30">
        <v>0</v>
      </c>
      <c r="P30" t="s">
        <v>41</v>
      </c>
      <c r="Q30">
        <v>2014</v>
      </c>
      <c r="R30">
        <v>630</v>
      </c>
      <c r="S30">
        <v>555</v>
      </c>
      <c r="T30">
        <v>570</v>
      </c>
      <c r="U30">
        <v>6.6960706502830397E-2</v>
      </c>
      <c r="V30">
        <v>-1</v>
      </c>
      <c r="W30">
        <v>-1</v>
      </c>
      <c r="X30">
        <v>-1</v>
      </c>
      <c r="Y30">
        <v>253</v>
      </c>
      <c r="Z30">
        <v>-1</v>
      </c>
      <c r="AA30">
        <v>-1</v>
      </c>
      <c r="AB30">
        <v>-1</v>
      </c>
      <c r="AC30">
        <v>1.7081</v>
      </c>
      <c r="AD30">
        <v>-0.1206</v>
      </c>
      <c r="AE30">
        <v>0.01</v>
      </c>
      <c r="AF30">
        <v>-1.7556</v>
      </c>
      <c r="AG30">
        <v>0.28889999999999999</v>
      </c>
      <c r="AH30">
        <v>240000</v>
      </c>
    </row>
    <row r="31" spans="1:34">
      <c r="A31">
        <v>1274612</v>
      </c>
      <c r="B31" t="s">
        <v>39</v>
      </c>
      <c r="C31" s="1">
        <v>32768</v>
      </c>
      <c r="D31">
        <v>71.8</v>
      </c>
      <c r="E31" t="s">
        <v>35</v>
      </c>
      <c r="F31">
        <v>2007</v>
      </c>
      <c r="G31">
        <v>68.2</v>
      </c>
      <c r="H31" t="s">
        <v>35</v>
      </c>
      <c r="I31">
        <v>267</v>
      </c>
      <c r="J31">
        <v>2</v>
      </c>
      <c r="K31" t="s">
        <v>36</v>
      </c>
      <c r="L31" t="s">
        <v>60</v>
      </c>
      <c r="M31">
        <v>76.5</v>
      </c>
      <c r="N31">
        <v>267</v>
      </c>
      <c r="O31">
        <v>0</v>
      </c>
      <c r="P31" t="s">
        <v>50</v>
      </c>
      <c r="Q31">
        <v>2012</v>
      </c>
      <c r="R31">
        <v>615</v>
      </c>
      <c r="S31">
        <v>590</v>
      </c>
      <c r="T31">
        <v>585</v>
      </c>
      <c r="U31">
        <v>-1</v>
      </c>
      <c r="V31">
        <v>485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-0.159</v>
      </c>
      <c r="AD31">
        <v>-0.78659999999999997</v>
      </c>
      <c r="AE31">
        <v>-0.75849999999999995</v>
      </c>
      <c r="AF31">
        <v>0.1459</v>
      </c>
      <c r="AG31">
        <v>-2.0105</v>
      </c>
      <c r="AH31">
        <v>200000</v>
      </c>
    </row>
    <row r="32" spans="1:34">
      <c r="A32">
        <v>230553</v>
      </c>
      <c r="B32" t="s">
        <v>39</v>
      </c>
      <c r="C32" s="1">
        <v>33725</v>
      </c>
      <c r="D32">
        <v>66.66</v>
      </c>
      <c r="E32" t="s">
        <v>73</v>
      </c>
      <c r="F32">
        <v>2005</v>
      </c>
      <c r="G32">
        <v>80.400000000000006</v>
      </c>
      <c r="H32" t="s">
        <v>73</v>
      </c>
      <c r="I32">
        <v>64</v>
      </c>
      <c r="J32">
        <v>2</v>
      </c>
      <c r="K32" t="s">
        <v>36</v>
      </c>
      <c r="L32" t="s">
        <v>55</v>
      </c>
      <c r="M32">
        <v>64.290000000000006</v>
      </c>
      <c r="N32">
        <v>64</v>
      </c>
      <c r="O32">
        <v>0</v>
      </c>
      <c r="P32" t="s">
        <v>41</v>
      </c>
      <c r="Q32">
        <v>2011</v>
      </c>
      <c r="R32">
        <v>525</v>
      </c>
      <c r="S32">
        <v>505</v>
      </c>
      <c r="T32">
        <v>575</v>
      </c>
      <c r="U32">
        <v>0.90148957137103303</v>
      </c>
      <c r="V32">
        <v>545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4.6399999999999997E-2</v>
      </c>
      <c r="AD32">
        <v>0.3448</v>
      </c>
      <c r="AE32">
        <v>-0.34399999999999997</v>
      </c>
      <c r="AF32">
        <v>-0.17269999999999999</v>
      </c>
      <c r="AG32">
        <v>-0.1295</v>
      </c>
      <c r="AH32">
        <v>80000</v>
      </c>
    </row>
    <row r="33" spans="1:34">
      <c r="A33">
        <v>1259836</v>
      </c>
      <c r="B33" t="s">
        <v>39</v>
      </c>
      <c r="C33" s="1">
        <v>33660</v>
      </c>
      <c r="D33">
        <v>85</v>
      </c>
      <c r="E33" t="s">
        <v>51</v>
      </c>
      <c r="F33">
        <v>2009</v>
      </c>
      <c r="G33">
        <v>81</v>
      </c>
      <c r="H33" t="s">
        <v>51</v>
      </c>
      <c r="I33">
        <v>1906</v>
      </c>
      <c r="J33">
        <v>2</v>
      </c>
      <c r="K33" t="s">
        <v>36</v>
      </c>
      <c r="L33" t="s">
        <v>40</v>
      </c>
      <c r="M33">
        <v>76.7</v>
      </c>
      <c r="N33">
        <v>1906</v>
      </c>
      <c r="O33">
        <v>1</v>
      </c>
      <c r="P33" t="s">
        <v>53</v>
      </c>
      <c r="Q33">
        <v>2013</v>
      </c>
      <c r="R33">
        <v>455</v>
      </c>
      <c r="S33">
        <v>530</v>
      </c>
      <c r="T33">
        <v>440</v>
      </c>
      <c r="U33">
        <v>0.62264291584993803</v>
      </c>
      <c r="V33">
        <v>455</v>
      </c>
      <c r="W33">
        <v>-1</v>
      </c>
      <c r="X33">
        <v>407</v>
      </c>
      <c r="Y33">
        <v>-1</v>
      </c>
      <c r="Z33">
        <v>-1</v>
      </c>
      <c r="AA33">
        <v>-1</v>
      </c>
      <c r="AB33">
        <v>-1</v>
      </c>
      <c r="AC33">
        <v>1.7081</v>
      </c>
      <c r="AD33">
        <v>0.87839999999999996</v>
      </c>
      <c r="AE33">
        <v>1.7007000000000001</v>
      </c>
      <c r="AF33">
        <v>0.1459</v>
      </c>
      <c r="AG33">
        <v>0.86370000000000002</v>
      </c>
      <c r="AH33">
        <v>330000</v>
      </c>
    </row>
    <row r="34" spans="1:34">
      <c r="A34">
        <v>634352</v>
      </c>
      <c r="B34" t="s">
        <v>34</v>
      </c>
      <c r="C34" s="1">
        <v>32967</v>
      </c>
      <c r="D34">
        <v>83.6</v>
      </c>
      <c r="E34" t="s">
        <v>35</v>
      </c>
      <c r="F34">
        <v>2008</v>
      </c>
      <c r="G34">
        <v>74</v>
      </c>
      <c r="H34" t="s">
        <v>35</v>
      </c>
      <c r="I34">
        <v>55</v>
      </c>
      <c r="J34">
        <v>2</v>
      </c>
      <c r="K34" t="s">
        <v>36</v>
      </c>
      <c r="L34" t="s">
        <v>55</v>
      </c>
      <c r="M34">
        <v>71</v>
      </c>
      <c r="N34">
        <v>55</v>
      </c>
      <c r="O34">
        <v>0</v>
      </c>
      <c r="P34" t="s">
        <v>41</v>
      </c>
      <c r="Q34">
        <v>2013</v>
      </c>
      <c r="R34">
        <v>615</v>
      </c>
      <c r="S34">
        <v>595</v>
      </c>
      <c r="T34">
        <v>720</v>
      </c>
      <c r="U34">
        <v>0.98720708589086803</v>
      </c>
      <c r="V34">
        <v>645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-0.73350000000000004</v>
      </c>
      <c r="AD34">
        <v>4.5900000000000003E-2</v>
      </c>
      <c r="AE34">
        <v>0.62480000000000002</v>
      </c>
      <c r="AF34">
        <v>-0.61470000000000002</v>
      </c>
      <c r="AG34">
        <v>0.28889999999999999</v>
      </c>
      <c r="AH34">
        <v>450000</v>
      </c>
    </row>
    <row r="35" spans="1:34">
      <c r="A35">
        <v>977034</v>
      </c>
      <c r="B35" t="s">
        <v>39</v>
      </c>
      <c r="C35" s="1">
        <v>33042</v>
      </c>
      <c r="D35">
        <v>61.69</v>
      </c>
      <c r="E35" t="s">
        <v>51</v>
      </c>
      <c r="F35">
        <v>2008</v>
      </c>
      <c r="G35">
        <v>60.66</v>
      </c>
      <c r="H35" t="s">
        <v>51</v>
      </c>
      <c r="I35">
        <v>285</v>
      </c>
      <c r="J35">
        <v>1</v>
      </c>
      <c r="K35" t="s">
        <v>66</v>
      </c>
      <c r="L35" t="s">
        <v>67</v>
      </c>
      <c r="M35">
        <v>77.5</v>
      </c>
      <c r="N35">
        <v>285</v>
      </c>
      <c r="O35">
        <v>0</v>
      </c>
      <c r="P35" t="s">
        <v>50</v>
      </c>
      <c r="Q35">
        <v>2014</v>
      </c>
      <c r="R35">
        <v>440</v>
      </c>
      <c r="S35">
        <v>605</v>
      </c>
      <c r="T35">
        <v>520</v>
      </c>
      <c r="U35">
        <v>0.35653648772447499</v>
      </c>
      <c r="V35">
        <v>575</v>
      </c>
      <c r="W35">
        <v>-1</v>
      </c>
      <c r="X35">
        <v>346</v>
      </c>
      <c r="Y35">
        <v>-1</v>
      </c>
      <c r="Z35">
        <v>-1</v>
      </c>
      <c r="AA35">
        <v>-1</v>
      </c>
      <c r="AB35">
        <v>-1</v>
      </c>
      <c r="AC35">
        <v>0.55910000000000004</v>
      </c>
      <c r="AD35">
        <v>0.37890000000000001</v>
      </c>
      <c r="AE35">
        <v>0.62480000000000002</v>
      </c>
      <c r="AF35">
        <v>0.39950000000000002</v>
      </c>
      <c r="AG35">
        <v>-1.0524</v>
      </c>
      <c r="AH35">
        <v>240000</v>
      </c>
    </row>
    <row r="36" spans="1:34">
      <c r="A36">
        <v>668869</v>
      </c>
      <c r="B36" t="s">
        <v>39</v>
      </c>
      <c r="C36" s="1">
        <v>33482</v>
      </c>
      <c r="D36">
        <v>85</v>
      </c>
      <c r="E36" t="s">
        <v>35</v>
      </c>
      <c r="F36">
        <v>2009</v>
      </c>
      <c r="G36">
        <v>82</v>
      </c>
      <c r="H36" t="s">
        <v>35</v>
      </c>
      <c r="I36">
        <v>6566</v>
      </c>
      <c r="J36">
        <v>2</v>
      </c>
      <c r="K36" t="s">
        <v>36</v>
      </c>
      <c r="L36" t="s">
        <v>60</v>
      </c>
      <c r="M36">
        <v>81</v>
      </c>
      <c r="N36">
        <v>6566</v>
      </c>
      <c r="O36">
        <v>1</v>
      </c>
      <c r="P36" t="s">
        <v>61</v>
      </c>
      <c r="Q36">
        <v>2013</v>
      </c>
      <c r="R36">
        <v>730</v>
      </c>
      <c r="S36">
        <v>525</v>
      </c>
      <c r="T36">
        <v>690</v>
      </c>
      <c r="U36">
        <v>0.69447932770846299</v>
      </c>
      <c r="V36">
        <v>465</v>
      </c>
      <c r="W36">
        <v>366</v>
      </c>
      <c r="X36">
        <v>-1</v>
      </c>
      <c r="Y36">
        <v>-1</v>
      </c>
      <c r="Z36">
        <v>-1</v>
      </c>
      <c r="AA36">
        <v>393</v>
      </c>
      <c r="AB36">
        <v>-1</v>
      </c>
      <c r="AC36">
        <v>0.99</v>
      </c>
      <c r="AD36">
        <v>0.21240000000000001</v>
      </c>
      <c r="AE36">
        <v>0.62480000000000002</v>
      </c>
      <c r="AF36">
        <v>0.2727</v>
      </c>
      <c r="AG36">
        <v>-1.0524</v>
      </c>
      <c r="AH36">
        <v>325000</v>
      </c>
    </row>
    <row r="37" spans="1:34">
      <c r="A37">
        <v>915600</v>
      </c>
      <c r="B37" t="s">
        <v>39</v>
      </c>
      <c r="C37" s="1">
        <v>33415</v>
      </c>
      <c r="D37">
        <v>80.13</v>
      </c>
      <c r="E37" t="s">
        <v>51</v>
      </c>
      <c r="F37">
        <v>2008</v>
      </c>
      <c r="G37">
        <v>69.17</v>
      </c>
      <c r="H37" t="s">
        <v>51</v>
      </c>
      <c r="I37">
        <v>5696</v>
      </c>
      <c r="J37">
        <v>2</v>
      </c>
      <c r="K37" t="s">
        <v>36</v>
      </c>
      <c r="L37" t="s">
        <v>74</v>
      </c>
      <c r="M37">
        <v>60.34</v>
      </c>
      <c r="N37">
        <v>5696</v>
      </c>
      <c r="O37">
        <v>0</v>
      </c>
      <c r="P37" t="s">
        <v>45</v>
      </c>
      <c r="Q37">
        <v>2012</v>
      </c>
      <c r="R37">
        <v>590</v>
      </c>
      <c r="S37">
        <v>440</v>
      </c>
      <c r="T37">
        <v>385</v>
      </c>
      <c r="U37">
        <v>0.99674448685225303</v>
      </c>
      <c r="V37">
        <v>475</v>
      </c>
      <c r="W37">
        <v>-1</v>
      </c>
      <c r="X37">
        <v>623</v>
      </c>
      <c r="Y37">
        <v>-1</v>
      </c>
      <c r="Z37">
        <v>-1</v>
      </c>
      <c r="AA37">
        <v>-1</v>
      </c>
      <c r="AB37">
        <v>-1</v>
      </c>
      <c r="AC37">
        <v>-0.58989999999999998</v>
      </c>
      <c r="AD37">
        <v>-0.62009999999999998</v>
      </c>
      <c r="AE37">
        <v>0.47110000000000002</v>
      </c>
      <c r="AF37">
        <v>-0.36120000000000002</v>
      </c>
      <c r="AG37">
        <v>-0.28589999999999999</v>
      </c>
      <c r="AH37">
        <v>215000</v>
      </c>
    </row>
    <row r="38" spans="1:34">
      <c r="A38">
        <v>628753</v>
      </c>
      <c r="B38" t="s">
        <v>39</v>
      </c>
      <c r="C38" s="1">
        <v>33594</v>
      </c>
      <c r="D38">
        <v>82.5</v>
      </c>
      <c r="E38" t="s">
        <v>35</v>
      </c>
      <c r="F38">
        <v>2009</v>
      </c>
      <c r="G38">
        <v>85</v>
      </c>
      <c r="H38" t="s">
        <v>51</v>
      </c>
      <c r="I38">
        <v>11352</v>
      </c>
      <c r="J38">
        <v>2</v>
      </c>
      <c r="K38" t="s">
        <v>36</v>
      </c>
      <c r="L38" t="s">
        <v>55</v>
      </c>
      <c r="M38">
        <v>75</v>
      </c>
      <c r="N38">
        <v>11352</v>
      </c>
      <c r="O38">
        <v>1</v>
      </c>
      <c r="P38" t="s">
        <v>47</v>
      </c>
      <c r="Q38">
        <v>2013</v>
      </c>
      <c r="R38">
        <v>545</v>
      </c>
      <c r="S38">
        <v>485</v>
      </c>
      <c r="T38">
        <v>530</v>
      </c>
      <c r="U38">
        <v>0.60005718233834104</v>
      </c>
      <c r="V38">
        <v>435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0.12820000000000001</v>
      </c>
      <c r="AD38">
        <v>-1.9520999999999999</v>
      </c>
      <c r="AE38">
        <v>-0.6048</v>
      </c>
      <c r="AF38">
        <v>0.65300000000000002</v>
      </c>
      <c r="AG38">
        <v>0.67210000000000003</v>
      </c>
      <c r="AH38">
        <v>315000</v>
      </c>
    </row>
    <row r="39" spans="1:34">
      <c r="A39">
        <v>1036215</v>
      </c>
      <c r="B39" t="s">
        <v>39</v>
      </c>
      <c r="C39" s="1">
        <v>33727</v>
      </c>
      <c r="D39">
        <v>63.5</v>
      </c>
      <c r="E39" t="s">
        <v>51</v>
      </c>
      <c r="F39">
        <v>2010</v>
      </c>
      <c r="G39">
        <v>65.72</v>
      </c>
      <c r="H39" t="s">
        <v>51</v>
      </c>
      <c r="I39">
        <v>5081</v>
      </c>
      <c r="J39">
        <v>2</v>
      </c>
      <c r="K39" t="s">
        <v>36</v>
      </c>
      <c r="L39" t="s">
        <v>40</v>
      </c>
      <c r="M39">
        <v>60</v>
      </c>
      <c r="N39">
        <v>5081</v>
      </c>
      <c r="O39">
        <v>0</v>
      </c>
      <c r="P39" t="s">
        <v>56</v>
      </c>
      <c r="Q39">
        <v>2014</v>
      </c>
      <c r="R39">
        <v>430</v>
      </c>
      <c r="S39">
        <v>460</v>
      </c>
      <c r="T39">
        <v>320</v>
      </c>
      <c r="U39">
        <v>0.23780283983757</v>
      </c>
      <c r="V39">
        <v>355</v>
      </c>
      <c r="W39">
        <v>-1</v>
      </c>
      <c r="X39">
        <v>315</v>
      </c>
      <c r="Y39">
        <v>-1</v>
      </c>
      <c r="Z39">
        <v>-1</v>
      </c>
      <c r="AA39">
        <v>-1</v>
      </c>
      <c r="AB39">
        <v>-1</v>
      </c>
      <c r="AC39">
        <v>0.55910000000000004</v>
      </c>
      <c r="AD39">
        <v>1.0448999999999999</v>
      </c>
      <c r="AE39">
        <v>0.31740000000000002</v>
      </c>
      <c r="AF39">
        <v>-0.2344</v>
      </c>
      <c r="AG39">
        <v>0.67210000000000003</v>
      </c>
      <c r="AH39">
        <v>220000</v>
      </c>
    </row>
    <row r="40" spans="1:34">
      <c r="A40">
        <v>955352</v>
      </c>
      <c r="B40" t="s">
        <v>39</v>
      </c>
      <c r="C40" s="1">
        <v>33580</v>
      </c>
      <c r="D40">
        <v>64</v>
      </c>
      <c r="E40" t="s">
        <v>35</v>
      </c>
      <c r="F40">
        <v>2010</v>
      </c>
      <c r="G40">
        <v>62</v>
      </c>
      <c r="H40" t="s">
        <v>35</v>
      </c>
      <c r="I40">
        <v>17244</v>
      </c>
      <c r="J40">
        <v>2</v>
      </c>
      <c r="K40" t="s">
        <v>36</v>
      </c>
      <c r="L40" t="s">
        <v>40</v>
      </c>
      <c r="M40">
        <v>75</v>
      </c>
      <c r="N40">
        <v>17244</v>
      </c>
      <c r="O40">
        <v>0</v>
      </c>
      <c r="P40" t="s">
        <v>41</v>
      </c>
      <c r="Q40">
        <v>2014</v>
      </c>
      <c r="R40">
        <v>345</v>
      </c>
      <c r="S40">
        <v>470</v>
      </c>
      <c r="T40">
        <v>365</v>
      </c>
      <c r="U40">
        <v>0.35653648772447499</v>
      </c>
      <c r="V40">
        <v>435</v>
      </c>
      <c r="W40">
        <v>-1</v>
      </c>
      <c r="X40">
        <v>346</v>
      </c>
      <c r="Y40">
        <v>-1</v>
      </c>
      <c r="Z40">
        <v>-1</v>
      </c>
      <c r="AA40">
        <v>-1</v>
      </c>
      <c r="AB40">
        <v>-1</v>
      </c>
      <c r="AC40">
        <v>-0.30270000000000002</v>
      </c>
      <c r="AD40">
        <v>-0.4536</v>
      </c>
      <c r="AE40">
        <v>-2.4491000000000001</v>
      </c>
      <c r="AF40">
        <v>1.0333000000000001</v>
      </c>
      <c r="AG40">
        <v>-0.28589999999999999</v>
      </c>
      <c r="AH40">
        <v>180000</v>
      </c>
    </row>
    <row r="41" spans="1:34">
      <c r="A41">
        <v>449417</v>
      </c>
      <c r="B41" t="s">
        <v>39</v>
      </c>
      <c r="C41" s="1">
        <v>32143</v>
      </c>
      <c r="D41">
        <v>76</v>
      </c>
      <c r="E41" t="s">
        <v>75</v>
      </c>
      <c r="F41">
        <v>2005</v>
      </c>
      <c r="G41">
        <v>61</v>
      </c>
      <c r="H41" t="s">
        <v>63</v>
      </c>
      <c r="I41">
        <v>2088</v>
      </c>
      <c r="J41">
        <v>2</v>
      </c>
      <c r="K41" t="s">
        <v>66</v>
      </c>
      <c r="L41" t="s">
        <v>67</v>
      </c>
      <c r="M41">
        <v>85</v>
      </c>
      <c r="N41">
        <v>2088</v>
      </c>
      <c r="O41">
        <v>0</v>
      </c>
      <c r="P41" t="s">
        <v>65</v>
      </c>
      <c r="Q41">
        <v>2012</v>
      </c>
      <c r="R41">
        <v>464</v>
      </c>
      <c r="S41">
        <v>475</v>
      </c>
      <c r="T41">
        <v>575</v>
      </c>
      <c r="U41">
        <v>0.96090308716316397</v>
      </c>
      <c r="V41">
        <v>595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-1.4992000000000001</v>
      </c>
      <c r="AD41">
        <v>-1.3713</v>
      </c>
      <c r="AE41">
        <v>-0.63429999999999997</v>
      </c>
      <c r="AF41">
        <v>0.17979999999999999</v>
      </c>
      <c r="AG41">
        <v>-1.1169</v>
      </c>
      <c r="AH41">
        <v>240000</v>
      </c>
    </row>
    <row r="42" spans="1:34">
      <c r="A42">
        <v>1038837</v>
      </c>
      <c r="B42" t="s">
        <v>39</v>
      </c>
      <c r="C42" s="1">
        <v>33137</v>
      </c>
      <c r="D42">
        <v>73</v>
      </c>
      <c r="E42" t="s">
        <v>35</v>
      </c>
      <c r="F42">
        <v>2008</v>
      </c>
      <c r="G42">
        <v>76</v>
      </c>
      <c r="H42" t="s">
        <v>35</v>
      </c>
      <c r="I42">
        <v>10930</v>
      </c>
      <c r="J42">
        <v>2</v>
      </c>
      <c r="K42" t="s">
        <v>36</v>
      </c>
      <c r="L42" t="s">
        <v>55</v>
      </c>
      <c r="M42">
        <v>74</v>
      </c>
      <c r="N42">
        <v>10930</v>
      </c>
      <c r="O42">
        <v>1</v>
      </c>
      <c r="P42" t="s">
        <v>53</v>
      </c>
      <c r="Q42">
        <v>2013</v>
      </c>
      <c r="R42">
        <v>465</v>
      </c>
      <c r="S42">
        <v>570</v>
      </c>
      <c r="T42">
        <v>415</v>
      </c>
      <c r="U42">
        <v>0.35653648772447499</v>
      </c>
      <c r="V42">
        <v>575</v>
      </c>
      <c r="W42">
        <v>-1</v>
      </c>
      <c r="X42">
        <v>346</v>
      </c>
      <c r="Y42">
        <v>-1</v>
      </c>
      <c r="Z42">
        <v>-1</v>
      </c>
      <c r="AA42">
        <v>-1</v>
      </c>
      <c r="AB42">
        <v>-1</v>
      </c>
      <c r="AC42">
        <v>-1.5952999999999999</v>
      </c>
      <c r="AD42">
        <v>-0.1206</v>
      </c>
      <c r="AE42">
        <v>0.31740000000000002</v>
      </c>
      <c r="AF42">
        <v>0.2727</v>
      </c>
      <c r="AG42">
        <v>-1.4356</v>
      </c>
      <c r="AH42">
        <v>60000</v>
      </c>
    </row>
    <row r="43" spans="1:34">
      <c r="A43">
        <v>309954</v>
      </c>
      <c r="B43" t="s">
        <v>39</v>
      </c>
      <c r="C43" s="1">
        <v>33580</v>
      </c>
      <c r="D43">
        <v>91</v>
      </c>
      <c r="E43" t="s">
        <v>76</v>
      </c>
      <c r="F43">
        <v>2008</v>
      </c>
      <c r="G43">
        <v>83</v>
      </c>
      <c r="H43" t="s">
        <v>76</v>
      </c>
      <c r="I43">
        <v>5050</v>
      </c>
      <c r="J43">
        <v>2</v>
      </c>
      <c r="K43" t="s">
        <v>36</v>
      </c>
      <c r="L43" t="s">
        <v>64</v>
      </c>
      <c r="M43">
        <v>71</v>
      </c>
      <c r="N43">
        <v>5050</v>
      </c>
      <c r="O43">
        <v>0</v>
      </c>
      <c r="P43" t="s">
        <v>71</v>
      </c>
      <c r="Q43">
        <v>2012</v>
      </c>
      <c r="R43">
        <v>475</v>
      </c>
      <c r="S43">
        <v>495</v>
      </c>
      <c r="T43">
        <v>565</v>
      </c>
      <c r="U43">
        <v>0.93037060720269105</v>
      </c>
      <c r="V43">
        <v>565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1.1283000000000001</v>
      </c>
      <c r="AD43">
        <v>0.65680000000000005</v>
      </c>
      <c r="AE43">
        <v>-0.34399999999999997</v>
      </c>
      <c r="AF43">
        <v>-0.76029999999999998</v>
      </c>
      <c r="AG43">
        <v>-0.44550000000000001</v>
      </c>
      <c r="AH43">
        <v>165000</v>
      </c>
    </row>
    <row r="44" spans="1:34">
      <c r="A44">
        <v>54289</v>
      </c>
      <c r="B44" t="s">
        <v>39</v>
      </c>
      <c r="C44" s="1">
        <v>31682</v>
      </c>
      <c r="D44">
        <v>65</v>
      </c>
      <c r="E44" t="s">
        <v>35</v>
      </c>
      <c r="F44">
        <v>2007</v>
      </c>
      <c r="G44">
        <v>47.6</v>
      </c>
      <c r="H44" t="s">
        <v>35</v>
      </c>
      <c r="I44">
        <v>1753</v>
      </c>
      <c r="J44">
        <v>2</v>
      </c>
      <c r="K44" t="s">
        <v>66</v>
      </c>
      <c r="L44" t="s">
        <v>67</v>
      </c>
      <c r="M44">
        <v>63</v>
      </c>
      <c r="N44">
        <v>1753</v>
      </c>
      <c r="O44">
        <v>0</v>
      </c>
      <c r="P44" t="s">
        <v>61</v>
      </c>
      <c r="Q44">
        <v>2013</v>
      </c>
      <c r="R44">
        <v>415</v>
      </c>
      <c r="S44">
        <v>365</v>
      </c>
      <c r="T44">
        <v>475</v>
      </c>
      <c r="U44">
        <v>0.60005718233834104</v>
      </c>
      <c r="V44">
        <v>435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0.2009</v>
      </c>
      <c r="AD44">
        <v>-0.74729999999999996</v>
      </c>
      <c r="AE44">
        <v>0.38169999999999998</v>
      </c>
      <c r="AF44">
        <v>0.5323</v>
      </c>
      <c r="AG44">
        <v>0.34439999999999998</v>
      </c>
      <c r="AH44">
        <v>180000</v>
      </c>
    </row>
    <row r="45" spans="1:34">
      <c r="A45">
        <v>615097</v>
      </c>
      <c r="B45" t="s">
        <v>39</v>
      </c>
      <c r="C45" s="1">
        <v>33556</v>
      </c>
      <c r="D45">
        <v>70.16</v>
      </c>
      <c r="E45" t="s">
        <v>51</v>
      </c>
      <c r="F45">
        <v>2007</v>
      </c>
      <c r="G45">
        <v>66.8</v>
      </c>
      <c r="H45" t="s">
        <v>51</v>
      </c>
      <c r="I45">
        <v>272</v>
      </c>
      <c r="J45">
        <v>2</v>
      </c>
      <c r="K45" t="s">
        <v>66</v>
      </c>
      <c r="L45" t="s">
        <v>67</v>
      </c>
      <c r="M45">
        <v>69.7</v>
      </c>
      <c r="N45">
        <v>272</v>
      </c>
      <c r="O45">
        <v>0</v>
      </c>
      <c r="P45" t="s">
        <v>50</v>
      </c>
      <c r="Q45">
        <v>2014</v>
      </c>
      <c r="R45">
        <v>275</v>
      </c>
      <c r="S45">
        <v>485</v>
      </c>
      <c r="T45">
        <v>530</v>
      </c>
      <c r="U45">
        <v>0.48674700843819302</v>
      </c>
      <c r="V45">
        <v>475</v>
      </c>
      <c r="W45">
        <v>-1</v>
      </c>
      <c r="X45">
        <v>376</v>
      </c>
      <c r="Y45">
        <v>-1</v>
      </c>
      <c r="Z45">
        <v>-1</v>
      </c>
      <c r="AA45">
        <v>-1</v>
      </c>
      <c r="AB45">
        <v>-1</v>
      </c>
      <c r="AC45">
        <v>-0.44629999999999997</v>
      </c>
      <c r="AD45">
        <v>-1.1195999999999999</v>
      </c>
      <c r="AE45">
        <v>0.01</v>
      </c>
      <c r="AF45">
        <v>0.5262</v>
      </c>
      <c r="AG45">
        <v>-9.4299999999999995E-2</v>
      </c>
      <c r="AH45">
        <v>150000</v>
      </c>
    </row>
    <row r="46" spans="1:34">
      <c r="A46">
        <v>96613</v>
      </c>
      <c r="B46" t="s">
        <v>39</v>
      </c>
      <c r="C46" s="1">
        <v>32423</v>
      </c>
      <c r="D46">
        <v>74.599999999999994</v>
      </c>
      <c r="E46" t="s">
        <v>35</v>
      </c>
      <c r="F46">
        <v>2005</v>
      </c>
      <c r="G46">
        <v>80.8</v>
      </c>
      <c r="H46" t="s">
        <v>35</v>
      </c>
      <c r="I46">
        <v>67</v>
      </c>
      <c r="J46">
        <v>2</v>
      </c>
      <c r="K46" t="s">
        <v>36</v>
      </c>
      <c r="L46" t="s">
        <v>60</v>
      </c>
      <c r="M46">
        <v>72.45</v>
      </c>
      <c r="N46">
        <v>67</v>
      </c>
      <c r="O46">
        <v>0</v>
      </c>
      <c r="P46" t="s">
        <v>41</v>
      </c>
      <c r="Q46">
        <v>2010</v>
      </c>
      <c r="R46">
        <v>535</v>
      </c>
      <c r="S46">
        <v>415</v>
      </c>
      <c r="T46">
        <v>635</v>
      </c>
      <c r="U46">
        <v>0.96060325199705299</v>
      </c>
      <c r="V46">
        <v>-1</v>
      </c>
      <c r="W46">
        <v>466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0.81920000000000004</v>
      </c>
      <c r="AD46">
        <v>0.3448</v>
      </c>
      <c r="AE46">
        <v>1.1073999999999999</v>
      </c>
      <c r="AF46">
        <v>-0.17269999999999999</v>
      </c>
      <c r="AG46">
        <v>1.4501999999999999</v>
      </c>
      <c r="AH46">
        <v>370000</v>
      </c>
    </row>
    <row r="47" spans="1:34">
      <c r="A47">
        <v>542950</v>
      </c>
      <c r="B47" t="s">
        <v>39</v>
      </c>
      <c r="C47" s="1">
        <v>33471</v>
      </c>
      <c r="D47">
        <v>66.5</v>
      </c>
      <c r="E47" t="s">
        <v>51</v>
      </c>
      <c r="F47">
        <v>2008</v>
      </c>
      <c r="G47">
        <v>66.400000000000006</v>
      </c>
      <c r="H47" t="s">
        <v>51</v>
      </c>
      <c r="I47">
        <v>172</v>
      </c>
      <c r="J47">
        <v>2</v>
      </c>
      <c r="K47" t="s">
        <v>36</v>
      </c>
      <c r="L47" t="s">
        <v>77</v>
      </c>
      <c r="M47">
        <v>66</v>
      </c>
      <c r="N47">
        <v>172</v>
      </c>
      <c r="O47">
        <v>0</v>
      </c>
      <c r="P47" t="s">
        <v>41</v>
      </c>
      <c r="Q47">
        <v>2013</v>
      </c>
      <c r="R47">
        <v>500</v>
      </c>
      <c r="S47">
        <v>560</v>
      </c>
      <c r="T47">
        <v>560</v>
      </c>
      <c r="U47">
        <v>0.37605958665154499</v>
      </c>
      <c r="V47">
        <v>-1</v>
      </c>
      <c r="W47">
        <v>300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-0.57189999999999996</v>
      </c>
      <c r="AD47">
        <v>0.83509999999999995</v>
      </c>
      <c r="AE47">
        <v>0.2477</v>
      </c>
      <c r="AF47">
        <v>-0.64280000000000004</v>
      </c>
      <c r="AG47">
        <v>-0.44550000000000001</v>
      </c>
      <c r="AH47">
        <v>145000</v>
      </c>
    </row>
    <row r="48" spans="1:34">
      <c r="A48">
        <v>781196</v>
      </c>
      <c r="B48" t="s">
        <v>39</v>
      </c>
      <c r="C48" s="1">
        <v>33278</v>
      </c>
      <c r="D48">
        <v>78.400000000000006</v>
      </c>
      <c r="E48" t="s">
        <v>35</v>
      </c>
      <c r="F48">
        <v>2009</v>
      </c>
      <c r="G48">
        <v>58.4</v>
      </c>
      <c r="H48" t="s">
        <v>35</v>
      </c>
      <c r="I48">
        <v>11013</v>
      </c>
      <c r="J48">
        <v>2</v>
      </c>
      <c r="K48" t="s">
        <v>36</v>
      </c>
      <c r="L48" t="s">
        <v>78</v>
      </c>
      <c r="M48">
        <v>76.5</v>
      </c>
      <c r="N48">
        <v>11013</v>
      </c>
      <c r="O48">
        <v>0</v>
      </c>
      <c r="P48" t="s">
        <v>65</v>
      </c>
      <c r="Q48">
        <v>2013</v>
      </c>
      <c r="R48">
        <v>545</v>
      </c>
      <c r="S48">
        <v>535</v>
      </c>
      <c r="T48">
        <v>605</v>
      </c>
      <c r="U48">
        <v>0.98652501902063805</v>
      </c>
      <c r="V48">
        <v>-1</v>
      </c>
      <c r="W48">
        <v>-1</v>
      </c>
      <c r="X48">
        <v>-1</v>
      </c>
      <c r="Y48">
        <v>580</v>
      </c>
      <c r="Z48">
        <v>-1</v>
      </c>
      <c r="AA48">
        <v>-1</v>
      </c>
      <c r="AB48">
        <v>-1</v>
      </c>
      <c r="AC48">
        <v>-0.30270000000000002</v>
      </c>
      <c r="AD48">
        <v>1.5444</v>
      </c>
      <c r="AE48">
        <v>0.31740000000000002</v>
      </c>
      <c r="AF48">
        <v>1.5404</v>
      </c>
      <c r="AG48">
        <v>0.86370000000000002</v>
      </c>
      <c r="AH48">
        <v>100000</v>
      </c>
    </row>
    <row r="49" spans="1:34">
      <c r="A49">
        <v>38441</v>
      </c>
      <c r="B49" t="s">
        <v>39</v>
      </c>
      <c r="C49" s="1">
        <v>31005</v>
      </c>
      <c r="D49">
        <v>62</v>
      </c>
      <c r="E49" t="s">
        <v>79</v>
      </c>
      <c r="F49">
        <v>2002</v>
      </c>
      <c r="G49">
        <v>62</v>
      </c>
      <c r="H49" t="s">
        <v>79</v>
      </c>
      <c r="I49">
        <v>395</v>
      </c>
      <c r="J49">
        <v>2</v>
      </c>
      <c r="K49" t="s">
        <v>66</v>
      </c>
      <c r="L49" t="s">
        <v>67</v>
      </c>
      <c r="M49">
        <v>72.02</v>
      </c>
      <c r="N49">
        <v>395</v>
      </c>
      <c r="O49">
        <v>0</v>
      </c>
      <c r="P49" t="s">
        <v>41</v>
      </c>
      <c r="Q49">
        <v>2010</v>
      </c>
      <c r="R49">
        <v>505</v>
      </c>
      <c r="S49">
        <v>445</v>
      </c>
      <c r="T49">
        <v>575</v>
      </c>
      <c r="U49">
        <v>0.86468541337008498</v>
      </c>
      <c r="V49">
        <v>525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4.6399999999999997E-2</v>
      </c>
      <c r="AD49">
        <v>0.26679999999999998</v>
      </c>
      <c r="AE49">
        <v>-1.7954000000000001</v>
      </c>
      <c r="AF49">
        <v>-0.64280000000000004</v>
      </c>
      <c r="AG49">
        <v>-1.2354000000000001</v>
      </c>
      <c r="AH49">
        <v>300000</v>
      </c>
    </row>
    <row r="50" spans="1:34">
      <c r="A50">
        <v>1269557</v>
      </c>
      <c r="B50" t="s">
        <v>39</v>
      </c>
      <c r="C50" s="1">
        <v>33084</v>
      </c>
      <c r="D50">
        <v>52.93</v>
      </c>
      <c r="E50" t="s">
        <v>51</v>
      </c>
      <c r="F50">
        <v>2008</v>
      </c>
      <c r="G50">
        <v>64</v>
      </c>
      <c r="H50" t="s">
        <v>51</v>
      </c>
      <c r="I50">
        <v>4793</v>
      </c>
      <c r="J50">
        <v>2</v>
      </c>
      <c r="K50" t="s">
        <v>36</v>
      </c>
      <c r="L50" t="s">
        <v>55</v>
      </c>
      <c r="M50">
        <v>73</v>
      </c>
      <c r="N50">
        <v>4793</v>
      </c>
      <c r="O50">
        <v>0</v>
      </c>
      <c r="P50" t="s">
        <v>45</v>
      </c>
      <c r="Q50">
        <v>2014</v>
      </c>
      <c r="R50">
        <v>325</v>
      </c>
      <c r="S50">
        <v>375</v>
      </c>
      <c r="T50">
        <v>370</v>
      </c>
      <c r="U50">
        <v>0.91139527839132795</v>
      </c>
      <c r="V50">
        <v>495</v>
      </c>
      <c r="W50">
        <v>-1</v>
      </c>
      <c r="X50">
        <v>500</v>
      </c>
      <c r="Y50">
        <v>-1</v>
      </c>
      <c r="Z50">
        <v>-1</v>
      </c>
      <c r="AA50">
        <v>-1</v>
      </c>
      <c r="AB50">
        <v>-1</v>
      </c>
      <c r="AC50">
        <v>0.27179999999999999</v>
      </c>
      <c r="AD50">
        <v>-0.1206</v>
      </c>
      <c r="AE50">
        <v>0.31740000000000002</v>
      </c>
      <c r="AF50">
        <v>-1.8824000000000001</v>
      </c>
      <c r="AG50">
        <v>-0.47760000000000002</v>
      </c>
      <c r="AH50">
        <v>240000</v>
      </c>
    </row>
    <row r="51" spans="1:34">
      <c r="A51">
        <v>512864</v>
      </c>
      <c r="B51" t="s">
        <v>39</v>
      </c>
      <c r="C51" s="1">
        <v>33126</v>
      </c>
      <c r="D51">
        <v>82</v>
      </c>
      <c r="E51" t="s">
        <v>80</v>
      </c>
      <c r="F51">
        <v>2008</v>
      </c>
      <c r="G51">
        <v>81</v>
      </c>
      <c r="H51" t="s">
        <v>80</v>
      </c>
      <c r="I51">
        <v>77</v>
      </c>
      <c r="J51">
        <v>2</v>
      </c>
      <c r="K51" t="s">
        <v>36</v>
      </c>
      <c r="L51" t="s">
        <v>81</v>
      </c>
      <c r="M51">
        <v>64</v>
      </c>
      <c r="N51">
        <v>77</v>
      </c>
      <c r="O51">
        <v>0</v>
      </c>
      <c r="P51" t="s">
        <v>41</v>
      </c>
      <c r="Q51">
        <v>2012</v>
      </c>
      <c r="R51">
        <v>625</v>
      </c>
      <c r="S51">
        <v>585</v>
      </c>
      <c r="T51">
        <v>530</v>
      </c>
      <c r="U51">
        <v>0.37605958665154499</v>
      </c>
      <c r="V51">
        <v>-1</v>
      </c>
      <c r="W51">
        <v>300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0.7419</v>
      </c>
      <c r="AD51">
        <v>0.81279999999999997</v>
      </c>
      <c r="AE51">
        <v>-1.6501999999999999</v>
      </c>
      <c r="AF51">
        <v>-0.87780000000000002</v>
      </c>
      <c r="AG51">
        <v>-0.28749999999999998</v>
      </c>
      <c r="AH51">
        <v>500000</v>
      </c>
    </row>
    <row r="52" spans="1:34">
      <c r="A52">
        <v>390353</v>
      </c>
      <c r="B52" t="s">
        <v>39</v>
      </c>
      <c r="C52" s="1">
        <v>32977</v>
      </c>
      <c r="D52">
        <v>78</v>
      </c>
      <c r="E52" t="s">
        <v>82</v>
      </c>
      <c r="F52">
        <v>2008</v>
      </c>
      <c r="G52">
        <v>69</v>
      </c>
      <c r="H52" t="s">
        <v>82</v>
      </c>
      <c r="I52">
        <v>3717</v>
      </c>
      <c r="J52">
        <v>2</v>
      </c>
      <c r="K52" t="s">
        <v>36</v>
      </c>
      <c r="L52" t="s">
        <v>60</v>
      </c>
      <c r="M52">
        <v>75</v>
      </c>
      <c r="N52">
        <v>3717</v>
      </c>
      <c r="O52">
        <v>1</v>
      </c>
      <c r="P52" t="s">
        <v>61</v>
      </c>
      <c r="Q52">
        <v>2012</v>
      </c>
      <c r="R52">
        <v>355</v>
      </c>
      <c r="S52">
        <v>485</v>
      </c>
      <c r="T52">
        <v>425</v>
      </c>
      <c r="U52">
        <v>5.8792800008353401E-2</v>
      </c>
      <c r="V52">
        <v>325</v>
      </c>
      <c r="W52">
        <v>200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-0.26279999999999998</v>
      </c>
      <c r="AD52">
        <v>-0.59130000000000005</v>
      </c>
      <c r="AE52">
        <v>-0.1988</v>
      </c>
      <c r="AF52">
        <v>1.2374000000000001</v>
      </c>
      <c r="AG52">
        <v>-0.16899999999999901</v>
      </c>
      <c r="AH52">
        <v>300000</v>
      </c>
    </row>
    <row r="53" spans="1:34">
      <c r="A53">
        <v>1230200</v>
      </c>
      <c r="B53" t="s">
        <v>39</v>
      </c>
      <c r="C53" s="1">
        <v>33066</v>
      </c>
      <c r="D53">
        <v>65</v>
      </c>
      <c r="E53" t="s">
        <v>51</v>
      </c>
      <c r="F53">
        <v>2008</v>
      </c>
      <c r="G53">
        <v>65.400000000000006</v>
      </c>
      <c r="H53" t="s">
        <v>51</v>
      </c>
      <c r="I53">
        <v>1887</v>
      </c>
      <c r="J53">
        <v>1</v>
      </c>
      <c r="K53" t="s">
        <v>36</v>
      </c>
      <c r="L53" t="s">
        <v>40</v>
      </c>
      <c r="M53">
        <v>67.72</v>
      </c>
      <c r="N53">
        <v>1887</v>
      </c>
      <c r="O53">
        <v>0</v>
      </c>
      <c r="P53" t="s">
        <v>41</v>
      </c>
      <c r="Q53">
        <v>2014</v>
      </c>
      <c r="R53">
        <v>490</v>
      </c>
      <c r="S53">
        <v>615</v>
      </c>
      <c r="T53">
        <v>725</v>
      </c>
      <c r="U53">
        <v>0.74475835400893897</v>
      </c>
      <c r="V53">
        <v>595</v>
      </c>
      <c r="W53">
        <v>-1</v>
      </c>
      <c r="X53">
        <v>438</v>
      </c>
      <c r="Y53">
        <v>-1</v>
      </c>
      <c r="Z53">
        <v>-1</v>
      </c>
      <c r="AA53">
        <v>-1</v>
      </c>
      <c r="AB53">
        <v>-1</v>
      </c>
      <c r="AC53">
        <v>-0.30270000000000002</v>
      </c>
      <c r="AD53">
        <v>-0.78659999999999997</v>
      </c>
      <c r="AE53">
        <v>-1.5269999999999999</v>
      </c>
      <c r="AF53">
        <v>1.9207000000000001</v>
      </c>
      <c r="AG53">
        <v>-1.6273</v>
      </c>
      <c r="AH53">
        <v>300000</v>
      </c>
    </row>
    <row r="54" spans="1:34">
      <c r="A54">
        <v>206976</v>
      </c>
      <c r="B54" t="s">
        <v>39</v>
      </c>
      <c r="C54" s="1">
        <v>32934</v>
      </c>
      <c r="D54">
        <v>70.2</v>
      </c>
      <c r="E54">
        <v>0</v>
      </c>
      <c r="F54">
        <v>2007</v>
      </c>
      <c r="G54">
        <v>68.400000000000006</v>
      </c>
      <c r="H54">
        <v>0</v>
      </c>
      <c r="I54">
        <v>49</v>
      </c>
      <c r="J54">
        <v>1</v>
      </c>
      <c r="K54" t="s">
        <v>36</v>
      </c>
      <c r="L54" t="s">
        <v>81</v>
      </c>
      <c r="M54">
        <v>60.4</v>
      </c>
      <c r="N54">
        <v>49</v>
      </c>
      <c r="O54">
        <v>0</v>
      </c>
      <c r="P54" t="s">
        <v>41</v>
      </c>
      <c r="Q54">
        <v>2011</v>
      </c>
      <c r="R54">
        <v>544</v>
      </c>
      <c r="S54">
        <v>415</v>
      </c>
      <c r="T54">
        <v>504</v>
      </c>
      <c r="U54">
        <v>5.8792800008353401E-2</v>
      </c>
      <c r="V54">
        <v>335</v>
      </c>
      <c r="W54">
        <v>200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-0.57189999999999996</v>
      </c>
      <c r="AD54">
        <v>-0.27929999999999999</v>
      </c>
      <c r="AE54">
        <v>0.67200000000000004</v>
      </c>
      <c r="AF54">
        <v>-0.64280000000000004</v>
      </c>
      <c r="AG54">
        <v>-0.28749999999999998</v>
      </c>
      <c r="AH54">
        <v>510000</v>
      </c>
    </row>
    <row r="55" spans="1:34">
      <c r="A55">
        <v>908780</v>
      </c>
      <c r="B55" t="s">
        <v>34</v>
      </c>
      <c r="C55" s="1">
        <v>34256</v>
      </c>
      <c r="D55">
        <v>93</v>
      </c>
      <c r="E55" t="s">
        <v>51</v>
      </c>
      <c r="F55">
        <v>2010</v>
      </c>
      <c r="G55">
        <v>89</v>
      </c>
      <c r="H55" t="s">
        <v>51</v>
      </c>
      <c r="I55">
        <v>8895</v>
      </c>
      <c r="J55">
        <v>2</v>
      </c>
      <c r="K55" t="s">
        <v>36</v>
      </c>
      <c r="L55" t="s">
        <v>55</v>
      </c>
      <c r="M55">
        <v>83</v>
      </c>
      <c r="N55">
        <v>8895</v>
      </c>
      <c r="O55">
        <v>0</v>
      </c>
      <c r="P55" t="s">
        <v>47</v>
      </c>
      <c r="Q55">
        <v>2014</v>
      </c>
      <c r="R55">
        <v>345</v>
      </c>
      <c r="S55">
        <v>495</v>
      </c>
      <c r="T55">
        <v>325</v>
      </c>
      <c r="U55">
        <v>0.62264291584993803</v>
      </c>
      <c r="V55">
        <v>445</v>
      </c>
      <c r="W55">
        <v>-1</v>
      </c>
      <c r="X55">
        <v>407</v>
      </c>
      <c r="Y55">
        <v>-1</v>
      </c>
      <c r="Z55">
        <v>-1</v>
      </c>
      <c r="AA55">
        <v>-1</v>
      </c>
      <c r="AB55">
        <v>-1</v>
      </c>
      <c r="AC55">
        <v>-0.73350000000000004</v>
      </c>
      <c r="AD55">
        <v>4.5900000000000003E-2</v>
      </c>
      <c r="AE55">
        <v>-0.14369999999999999</v>
      </c>
      <c r="AF55">
        <v>1.0333000000000001</v>
      </c>
      <c r="AG55">
        <v>-0.86080000000000001</v>
      </c>
      <c r="AH55">
        <v>150000</v>
      </c>
    </row>
    <row r="56" spans="1:34">
      <c r="A56">
        <v>982729</v>
      </c>
      <c r="B56" t="s">
        <v>39</v>
      </c>
      <c r="C56" s="1">
        <v>34024</v>
      </c>
      <c r="D56">
        <v>53.4</v>
      </c>
      <c r="E56" t="s">
        <v>35</v>
      </c>
      <c r="F56">
        <v>2010</v>
      </c>
      <c r="G56">
        <v>66</v>
      </c>
      <c r="H56" t="s">
        <v>35</v>
      </c>
      <c r="I56">
        <v>387</v>
      </c>
      <c r="J56">
        <v>2</v>
      </c>
      <c r="K56" t="s">
        <v>36</v>
      </c>
      <c r="L56" t="s">
        <v>55</v>
      </c>
      <c r="M56">
        <v>60.62</v>
      </c>
      <c r="N56">
        <v>387</v>
      </c>
      <c r="O56">
        <v>0</v>
      </c>
      <c r="P56" t="s">
        <v>41</v>
      </c>
      <c r="Q56">
        <v>2014</v>
      </c>
      <c r="R56">
        <v>300</v>
      </c>
      <c r="S56">
        <v>520</v>
      </c>
      <c r="T56">
        <v>330</v>
      </c>
      <c r="U56">
        <v>0.74475835400893897</v>
      </c>
      <c r="V56">
        <v>335</v>
      </c>
      <c r="W56">
        <v>-1</v>
      </c>
      <c r="X56">
        <v>438</v>
      </c>
      <c r="Y56">
        <v>-1</v>
      </c>
      <c r="Z56">
        <v>-1</v>
      </c>
      <c r="AA56">
        <v>-1</v>
      </c>
      <c r="AB56">
        <v>-1</v>
      </c>
      <c r="AC56">
        <v>-0.30270000000000002</v>
      </c>
      <c r="AD56">
        <v>0.21240000000000001</v>
      </c>
      <c r="AE56">
        <v>1.0859000000000001</v>
      </c>
      <c r="AF56">
        <v>1.1600999999999999</v>
      </c>
      <c r="AG56">
        <v>-0.47760000000000002</v>
      </c>
      <c r="AH56">
        <v>240000</v>
      </c>
    </row>
    <row r="57" spans="1:34">
      <c r="A57">
        <v>385303</v>
      </c>
      <c r="B57" t="s">
        <v>39</v>
      </c>
      <c r="C57" s="1">
        <v>33056</v>
      </c>
      <c r="D57">
        <v>84.2</v>
      </c>
      <c r="E57">
        <v>0</v>
      </c>
      <c r="F57">
        <v>2008</v>
      </c>
      <c r="G57">
        <v>78.599999999999994</v>
      </c>
      <c r="H57">
        <v>0</v>
      </c>
      <c r="I57">
        <v>100</v>
      </c>
      <c r="J57">
        <v>2</v>
      </c>
      <c r="K57" t="s">
        <v>36</v>
      </c>
      <c r="L57" t="s">
        <v>60</v>
      </c>
      <c r="M57">
        <v>64.45</v>
      </c>
      <c r="N57">
        <v>100</v>
      </c>
      <c r="O57">
        <v>0</v>
      </c>
      <c r="P57" t="s">
        <v>59</v>
      </c>
      <c r="Q57">
        <v>2012</v>
      </c>
      <c r="R57">
        <v>525</v>
      </c>
      <c r="S57">
        <v>605</v>
      </c>
      <c r="T57">
        <v>595</v>
      </c>
      <c r="U57">
        <v>0.37605958665154499</v>
      </c>
      <c r="V57">
        <v>-1</v>
      </c>
      <c r="W57">
        <v>300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-2.2719999999999998</v>
      </c>
      <c r="AD57">
        <v>0.26679999999999998</v>
      </c>
      <c r="AE57">
        <v>-0.92449999999999999</v>
      </c>
      <c r="AF57">
        <v>1.0024</v>
      </c>
      <c r="AG57">
        <v>0.6603</v>
      </c>
      <c r="AH57">
        <v>145000</v>
      </c>
    </row>
    <row r="58" spans="1:34">
      <c r="A58">
        <v>355322</v>
      </c>
      <c r="B58" t="s">
        <v>39</v>
      </c>
      <c r="C58" s="1">
        <v>33392</v>
      </c>
      <c r="D58">
        <v>71.5</v>
      </c>
      <c r="E58" t="s">
        <v>83</v>
      </c>
      <c r="F58">
        <v>2007</v>
      </c>
      <c r="G58">
        <v>60</v>
      </c>
      <c r="H58" t="s">
        <v>35</v>
      </c>
      <c r="I58">
        <v>81</v>
      </c>
      <c r="J58">
        <v>2</v>
      </c>
      <c r="K58" t="s">
        <v>36</v>
      </c>
      <c r="L58" t="s">
        <v>40</v>
      </c>
      <c r="M58">
        <v>68.739999999999995</v>
      </c>
      <c r="N58">
        <v>81</v>
      </c>
      <c r="O58">
        <v>0</v>
      </c>
      <c r="P58" t="s">
        <v>41</v>
      </c>
      <c r="Q58">
        <v>2012</v>
      </c>
      <c r="R58">
        <v>415</v>
      </c>
      <c r="S58">
        <v>355</v>
      </c>
      <c r="T58">
        <v>455</v>
      </c>
      <c r="U58">
        <v>0.24545565999982899</v>
      </c>
      <c r="V58">
        <v>335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0.51</v>
      </c>
      <c r="AD58">
        <v>1.1248</v>
      </c>
      <c r="AE58">
        <v>-0.77939999999999998</v>
      </c>
      <c r="AF58">
        <v>-0.26090000000000002</v>
      </c>
      <c r="AG58">
        <v>-0.60350000000000004</v>
      </c>
      <c r="AH58">
        <v>240000</v>
      </c>
    </row>
    <row r="59" spans="1:34">
      <c r="A59">
        <v>730991</v>
      </c>
      <c r="B59" t="s">
        <v>39</v>
      </c>
      <c r="C59" s="1">
        <v>33153</v>
      </c>
      <c r="D59">
        <v>81.5</v>
      </c>
      <c r="E59" t="s">
        <v>51</v>
      </c>
      <c r="F59">
        <v>2009</v>
      </c>
      <c r="G59">
        <v>80.2</v>
      </c>
      <c r="H59" t="s">
        <v>51</v>
      </c>
      <c r="I59">
        <v>11160</v>
      </c>
      <c r="J59">
        <v>2</v>
      </c>
      <c r="K59" t="s">
        <v>36</v>
      </c>
      <c r="L59" t="s">
        <v>40</v>
      </c>
      <c r="M59">
        <v>82</v>
      </c>
      <c r="N59">
        <v>11160</v>
      </c>
      <c r="O59">
        <v>1</v>
      </c>
      <c r="P59" t="s">
        <v>53</v>
      </c>
      <c r="Q59">
        <v>2013</v>
      </c>
      <c r="R59">
        <v>430</v>
      </c>
      <c r="S59">
        <v>510</v>
      </c>
      <c r="T59">
        <v>415</v>
      </c>
      <c r="U59">
        <v>0.34231489991181502</v>
      </c>
      <c r="V59">
        <v>365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0.70269999999999999</v>
      </c>
      <c r="AD59">
        <v>-1.1195999999999999</v>
      </c>
      <c r="AE59">
        <v>-0.14369999999999999</v>
      </c>
      <c r="AF59">
        <v>0.39950000000000002</v>
      </c>
      <c r="AG59">
        <v>0.28889999999999999</v>
      </c>
      <c r="AH59">
        <v>310000</v>
      </c>
    </row>
    <row r="60" spans="1:34">
      <c r="A60">
        <v>326762</v>
      </c>
      <c r="B60" t="s">
        <v>39</v>
      </c>
      <c r="C60" s="1">
        <v>33445</v>
      </c>
      <c r="D60">
        <v>63</v>
      </c>
      <c r="E60" t="s">
        <v>35</v>
      </c>
      <c r="F60">
        <v>2008</v>
      </c>
      <c r="G60">
        <v>66</v>
      </c>
      <c r="H60" t="s">
        <v>35</v>
      </c>
      <c r="I60">
        <v>3879</v>
      </c>
      <c r="J60">
        <v>2</v>
      </c>
      <c r="K60" t="s">
        <v>36</v>
      </c>
      <c r="L60" t="s">
        <v>64</v>
      </c>
      <c r="M60">
        <v>65.55</v>
      </c>
      <c r="N60">
        <v>3879</v>
      </c>
      <c r="O60">
        <v>0</v>
      </c>
      <c r="P60" t="s">
        <v>84</v>
      </c>
      <c r="Q60">
        <v>2012</v>
      </c>
      <c r="R60">
        <v>435</v>
      </c>
      <c r="S60">
        <v>465</v>
      </c>
      <c r="T60">
        <v>465</v>
      </c>
      <c r="U60">
        <v>0.70409041213131396</v>
      </c>
      <c r="V60">
        <v>465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-3.6631</v>
      </c>
      <c r="AD60">
        <v>-2.1513</v>
      </c>
      <c r="AE60">
        <v>9.1399999999999995E-2</v>
      </c>
      <c r="AF60">
        <v>1.3255299999999901</v>
      </c>
      <c r="AG60">
        <v>-1.2354000000000001</v>
      </c>
      <c r="AH60">
        <v>450000</v>
      </c>
    </row>
    <row r="61" spans="1:34">
      <c r="A61">
        <v>125654</v>
      </c>
      <c r="B61" t="s">
        <v>39</v>
      </c>
      <c r="C61" s="1">
        <v>31917</v>
      </c>
      <c r="D61">
        <v>74</v>
      </c>
      <c r="E61" t="s">
        <v>85</v>
      </c>
      <c r="F61">
        <v>2004</v>
      </c>
      <c r="G61">
        <v>86.1</v>
      </c>
      <c r="H61" t="s">
        <v>86</v>
      </c>
      <c r="I61">
        <v>3694</v>
      </c>
      <c r="J61">
        <v>2</v>
      </c>
      <c r="K61" t="s">
        <v>66</v>
      </c>
      <c r="L61" t="s">
        <v>67</v>
      </c>
      <c r="M61">
        <v>76</v>
      </c>
      <c r="N61">
        <v>3694</v>
      </c>
      <c r="O61">
        <v>0</v>
      </c>
      <c r="P61" t="s">
        <v>56</v>
      </c>
      <c r="Q61">
        <v>2010</v>
      </c>
      <c r="R61">
        <v>405</v>
      </c>
      <c r="S61">
        <v>385</v>
      </c>
      <c r="T61">
        <v>585</v>
      </c>
      <c r="U61">
        <v>0.63597875645679403</v>
      </c>
      <c r="V61">
        <v>445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-1.8083</v>
      </c>
      <c r="AD61">
        <v>-0.59130000000000005</v>
      </c>
      <c r="AE61">
        <v>-0.92449999999999999</v>
      </c>
      <c r="AF61">
        <v>-5.5199999999999999E-2</v>
      </c>
      <c r="AG61">
        <v>0.34439999999999998</v>
      </c>
      <c r="AH61">
        <v>380000</v>
      </c>
    </row>
    <row r="62" spans="1:34">
      <c r="A62">
        <v>984121</v>
      </c>
      <c r="B62" t="s">
        <v>34</v>
      </c>
      <c r="C62" s="1">
        <v>33683</v>
      </c>
      <c r="D62">
        <v>91.6</v>
      </c>
      <c r="E62" t="s">
        <v>51</v>
      </c>
      <c r="F62">
        <v>2010</v>
      </c>
      <c r="G62">
        <v>86.5</v>
      </c>
      <c r="H62" t="s">
        <v>51</v>
      </c>
      <c r="I62">
        <v>2952</v>
      </c>
      <c r="J62">
        <v>2</v>
      </c>
      <c r="K62" t="s">
        <v>36</v>
      </c>
      <c r="L62" t="s">
        <v>60</v>
      </c>
      <c r="M62">
        <v>80.2</v>
      </c>
      <c r="N62">
        <v>2952</v>
      </c>
      <c r="O62">
        <v>1</v>
      </c>
      <c r="P62" t="s">
        <v>61</v>
      </c>
      <c r="Q62">
        <v>2014</v>
      </c>
      <c r="R62">
        <v>465</v>
      </c>
      <c r="S62">
        <v>510</v>
      </c>
      <c r="T62">
        <v>570</v>
      </c>
      <c r="U62">
        <v>0.78330353667029795</v>
      </c>
      <c r="V62">
        <v>445</v>
      </c>
      <c r="W62">
        <v>388</v>
      </c>
      <c r="X62">
        <v>-1</v>
      </c>
      <c r="Y62">
        <v>-1</v>
      </c>
      <c r="Z62">
        <v>-1</v>
      </c>
      <c r="AA62">
        <v>484</v>
      </c>
      <c r="AB62">
        <v>-1</v>
      </c>
      <c r="AC62">
        <v>-0.159</v>
      </c>
      <c r="AD62">
        <v>1.2114</v>
      </c>
      <c r="AE62">
        <v>0.47110000000000002</v>
      </c>
      <c r="AF62">
        <v>-1.6289</v>
      </c>
      <c r="AG62">
        <v>9.7299999999999998E-2</v>
      </c>
      <c r="AH62">
        <v>300000</v>
      </c>
    </row>
    <row r="63" spans="1:34">
      <c r="A63">
        <v>744799</v>
      </c>
      <c r="B63" t="s">
        <v>39</v>
      </c>
      <c r="C63" s="1">
        <v>33756</v>
      </c>
      <c r="D63">
        <v>87.5</v>
      </c>
      <c r="E63" t="s">
        <v>51</v>
      </c>
      <c r="F63">
        <v>2009</v>
      </c>
      <c r="G63">
        <v>89.9</v>
      </c>
      <c r="H63" t="s">
        <v>51</v>
      </c>
      <c r="I63">
        <v>13899</v>
      </c>
      <c r="J63">
        <v>2</v>
      </c>
      <c r="K63" t="s">
        <v>36</v>
      </c>
      <c r="L63" t="s">
        <v>64</v>
      </c>
      <c r="M63">
        <v>73.209999999999994</v>
      </c>
      <c r="N63">
        <v>13899</v>
      </c>
      <c r="O63">
        <v>0</v>
      </c>
      <c r="P63" t="s">
        <v>56</v>
      </c>
      <c r="Q63">
        <v>2013</v>
      </c>
      <c r="R63">
        <v>500</v>
      </c>
      <c r="S63">
        <v>415</v>
      </c>
      <c r="T63">
        <v>485</v>
      </c>
      <c r="U63">
        <v>0.70409041213131396</v>
      </c>
      <c r="V63">
        <v>465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0.12820000000000001</v>
      </c>
      <c r="AD63">
        <v>0.87839999999999996</v>
      </c>
      <c r="AE63">
        <v>0.62480000000000002</v>
      </c>
      <c r="AF63">
        <v>-0.36120000000000002</v>
      </c>
      <c r="AG63">
        <v>-0.66920000000000002</v>
      </c>
      <c r="AH63">
        <v>300000</v>
      </c>
    </row>
    <row r="64" spans="1:34">
      <c r="A64">
        <v>1048133</v>
      </c>
      <c r="B64" t="s">
        <v>39</v>
      </c>
      <c r="C64" s="1">
        <v>33807</v>
      </c>
      <c r="D64">
        <v>78.5</v>
      </c>
      <c r="E64" t="s">
        <v>51</v>
      </c>
      <c r="F64">
        <v>2009</v>
      </c>
      <c r="G64">
        <v>83</v>
      </c>
      <c r="H64" t="s">
        <v>51</v>
      </c>
      <c r="I64">
        <v>16171</v>
      </c>
      <c r="J64">
        <v>2</v>
      </c>
      <c r="K64" t="s">
        <v>36</v>
      </c>
      <c r="L64" t="s">
        <v>60</v>
      </c>
      <c r="M64">
        <v>77.72</v>
      </c>
      <c r="N64">
        <v>16171</v>
      </c>
      <c r="O64">
        <v>0</v>
      </c>
      <c r="P64" t="s">
        <v>54</v>
      </c>
      <c r="Q64">
        <v>2013</v>
      </c>
      <c r="R64">
        <v>350</v>
      </c>
      <c r="S64">
        <v>470</v>
      </c>
      <c r="T64">
        <v>405</v>
      </c>
      <c r="U64">
        <v>0.207392169717661</v>
      </c>
      <c r="V64">
        <v>355</v>
      </c>
      <c r="W64">
        <v>260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1.7081</v>
      </c>
      <c r="AD64">
        <v>0.71189999999999998</v>
      </c>
      <c r="AE64">
        <v>0.62480000000000002</v>
      </c>
      <c r="AF64">
        <v>-1.3753</v>
      </c>
      <c r="AG64">
        <v>0.67210000000000003</v>
      </c>
      <c r="AH64">
        <v>200000</v>
      </c>
    </row>
    <row r="65" spans="1:34">
      <c r="A65">
        <v>1094787</v>
      </c>
      <c r="B65" t="s">
        <v>39</v>
      </c>
      <c r="C65" s="1">
        <v>33643</v>
      </c>
      <c r="D65">
        <v>79.5</v>
      </c>
      <c r="E65" t="s">
        <v>51</v>
      </c>
      <c r="F65">
        <v>2009</v>
      </c>
      <c r="G65">
        <v>63.2</v>
      </c>
      <c r="H65" t="s">
        <v>51</v>
      </c>
      <c r="I65">
        <v>7814</v>
      </c>
      <c r="J65">
        <v>2</v>
      </c>
      <c r="K65" t="s">
        <v>36</v>
      </c>
      <c r="L65" t="s">
        <v>60</v>
      </c>
      <c r="M65">
        <v>63.3</v>
      </c>
      <c r="N65">
        <v>7814</v>
      </c>
      <c r="O65">
        <v>0</v>
      </c>
      <c r="P65" t="s">
        <v>65</v>
      </c>
      <c r="Q65">
        <v>2014</v>
      </c>
      <c r="R65">
        <v>615</v>
      </c>
      <c r="S65">
        <v>425</v>
      </c>
      <c r="T65">
        <v>440</v>
      </c>
      <c r="U65">
        <v>0.493596387301038</v>
      </c>
      <c r="V65">
        <v>405</v>
      </c>
      <c r="W65">
        <v>324</v>
      </c>
      <c r="X65">
        <v>-1</v>
      </c>
      <c r="Y65">
        <v>-1</v>
      </c>
      <c r="Z65">
        <v>-1</v>
      </c>
      <c r="AA65">
        <v>452</v>
      </c>
      <c r="AB65">
        <v>-1</v>
      </c>
      <c r="AC65">
        <v>-0.30270000000000002</v>
      </c>
      <c r="AD65">
        <v>1.0448999999999999</v>
      </c>
      <c r="AE65">
        <v>1.3933</v>
      </c>
      <c r="AF65">
        <v>0.1459</v>
      </c>
      <c r="AG65">
        <v>0.86370000000000002</v>
      </c>
      <c r="AH65">
        <v>170000</v>
      </c>
    </row>
    <row r="66" spans="1:34">
      <c r="A66">
        <v>661812</v>
      </c>
      <c r="B66" t="s">
        <v>34</v>
      </c>
      <c r="C66" s="1">
        <v>33504</v>
      </c>
      <c r="D66">
        <v>71</v>
      </c>
      <c r="E66" t="s">
        <v>87</v>
      </c>
      <c r="F66">
        <v>2009</v>
      </c>
      <c r="G66">
        <v>68</v>
      </c>
      <c r="H66" t="s">
        <v>88</v>
      </c>
      <c r="I66">
        <v>13040</v>
      </c>
      <c r="J66">
        <v>2</v>
      </c>
      <c r="K66" t="s">
        <v>36</v>
      </c>
      <c r="L66" t="s">
        <v>40</v>
      </c>
      <c r="M66">
        <v>81.400000000000006</v>
      </c>
      <c r="N66">
        <v>13040</v>
      </c>
      <c r="O66">
        <v>1</v>
      </c>
      <c r="P66" t="s">
        <v>53</v>
      </c>
      <c r="Q66">
        <v>2013</v>
      </c>
      <c r="R66">
        <v>345</v>
      </c>
      <c r="S66">
        <v>570</v>
      </c>
      <c r="T66">
        <v>220</v>
      </c>
      <c r="U66">
        <v>0.84312372666574198</v>
      </c>
      <c r="V66">
        <v>515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0.27179999999999999</v>
      </c>
      <c r="AD66">
        <v>0.37890000000000001</v>
      </c>
      <c r="AE66">
        <v>0.62480000000000002</v>
      </c>
      <c r="AF66">
        <v>-1.3753</v>
      </c>
      <c r="AG66">
        <v>-0.66920000000000002</v>
      </c>
      <c r="AH66">
        <v>95000</v>
      </c>
    </row>
    <row r="67" spans="1:34">
      <c r="A67">
        <v>818701</v>
      </c>
      <c r="B67" t="s">
        <v>39</v>
      </c>
      <c r="C67" s="1">
        <v>32857</v>
      </c>
      <c r="D67">
        <v>66</v>
      </c>
      <c r="E67" t="s">
        <v>51</v>
      </c>
      <c r="F67">
        <v>2006</v>
      </c>
      <c r="G67">
        <v>61</v>
      </c>
      <c r="H67" t="s">
        <v>51</v>
      </c>
      <c r="I67">
        <v>9508</v>
      </c>
      <c r="J67">
        <v>2</v>
      </c>
      <c r="K67" t="s">
        <v>36</v>
      </c>
      <c r="L67" t="s">
        <v>40</v>
      </c>
      <c r="M67">
        <v>72.040000000000006</v>
      </c>
      <c r="N67">
        <v>9508</v>
      </c>
      <c r="O67">
        <v>0</v>
      </c>
      <c r="P67" t="s">
        <v>41</v>
      </c>
      <c r="Q67">
        <v>2012</v>
      </c>
      <c r="R67">
        <v>640</v>
      </c>
      <c r="S67">
        <v>500</v>
      </c>
      <c r="T67">
        <v>545</v>
      </c>
      <c r="U67">
        <v>0.95389977507992596</v>
      </c>
      <c r="V67">
        <v>464</v>
      </c>
      <c r="W67">
        <v>-1</v>
      </c>
      <c r="X67">
        <v>530</v>
      </c>
      <c r="Y67">
        <v>-1</v>
      </c>
      <c r="Z67">
        <v>-1</v>
      </c>
      <c r="AA67">
        <v>-1</v>
      </c>
      <c r="AB67">
        <v>-1</v>
      </c>
      <c r="AC67">
        <v>0.55910000000000004</v>
      </c>
      <c r="AD67">
        <v>1.0448999999999999</v>
      </c>
      <c r="AE67">
        <v>-0.14369999999999999</v>
      </c>
      <c r="AF67">
        <v>-0.61470000000000002</v>
      </c>
      <c r="AG67">
        <v>-0.86080000000000001</v>
      </c>
      <c r="AH67">
        <v>335000</v>
      </c>
    </row>
    <row r="68" spans="1:34">
      <c r="A68">
        <v>1063653</v>
      </c>
      <c r="B68" t="s">
        <v>39</v>
      </c>
      <c r="C68" s="1">
        <v>33556</v>
      </c>
      <c r="D68">
        <v>74</v>
      </c>
      <c r="E68" t="s">
        <v>35</v>
      </c>
      <c r="F68">
        <v>2009</v>
      </c>
      <c r="G68">
        <v>63</v>
      </c>
      <c r="H68" t="s">
        <v>35</v>
      </c>
      <c r="I68">
        <v>14278</v>
      </c>
      <c r="J68">
        <v>2</v>
      </c>
      <c r="K68" t="s">
        <v>36</v>
      </c>
      <c r="L68" t="s">
        <v>40</v>
      </c>
      <c r="M68">
        <v>72</v>
      </c>
      <c r="N68">
        <v>14278</v>
      </c>
      <c r="O68">
        <v>0</v>
      </c>
      <c r="P68" t="s">
        <v>59</v>
      </c>
      <c r="Q68">
        <v>2013</v>
      </c>
      <c r="R68">
        <v>490</v>
      </c>
      <c r="S68">
        <v>530</v>
      </c>
      <c r="T68">
        <v>370</v>
      </c>
      <c r="U68">
        <v>4.0999310361411898E-2</v>
      </c>
      <c r="V68">
        <v>405</v>
      </c>
      <c r="W68">
        <v>-1</v>
      </c>
      <c r="X68">
        <v>223</v>
      </c>
      <c r="Y68">
        <v>-1</v>
      </c>
      <c r="Z68">
        <v>-1</v>
      </c>
      <c r="AA68">
        <v>-1</v>
      </c>
      <c r="AB68">
        <v>-1</v>
      </c>
      <c r="AC68">
        <v>-1.5952999999999999</v>
      </c>
      <c r="AD68">
        <v>0.5454</v>
      </c>
      <c r="AE68">
        <v>-0.75849999999999995</v>
      </c>
      <c r="AF68">
        <v>0.5262</v>
      </c>
      <c r="AG68">
        <v>-0.66920000000000002</v>
      </c>
      <c r="AH68">
        <v>110000</v>
      </c>
    </row>
    <row r="69" spans="1:34">
      <c r="A69">
        <v>189121</v>
      </c>
      <c r="B69" t="s">
        <v>39</v>
      </c>
      <c r="C69" s="1">
        <v>32936</v>
      </c>
      <c r="D69">
        <v>91</v>
      </c>
      <c r="E69" t="s">
        <v>89</v>
      </c>
      <c r="F69">
        <v>2007</v>
      </c>
      <c r="G69">
        <v>90.91</v>
      </c>
      <c r="H69" t="s">
        <v>90</v>
      </c>
      <c r="I69">
        <v>4042</v>
      </c>
      <c r="J69">
        <v>2</v>
      </c>
      <c r="K69" t="s">
        <v>36</v>
      </c>
      <c r="L69" t="s">
        <v>60</v>
      </c>
      <c r="M69">
        <v>83.2</v>
      </c>
      <c r="N69">
        <v>4042</v>
      </c>
      <c r="O69">
        <v>0</v>
      </c>
      <c r="P69" t="s">
        <v>47</v>
      </c>
      <c r="Q69">
        <v>2011</v>
      </c>
      <c r="R69">
        <v>565</v>
      </c>
      <c r="S69">
        <v>515</v>
      </c>
      <c r="T69">
        <v>575</v>
      </c>
      <c r="U69">
        <v>0.22948175491175499</v>
      </c>
      <c r="V69">
        <v>325</v>
      </c>
      <c r="W69">
        <v>266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0.66459999999999997</v>
      </c>
      <c r="AD69">
        <v>1.1248</v>
      </c>
      <c r="AE69">
        <v>1.5427999999999999</v>
      </c>
      <c r="AF69">
        <v>-0.4078</v>
      </c>
      <c r="AG69">
        <v>0.34439999999999998</v>
      </c>
      <c r="AH69">
        <v>450000</v>
      </c>
    </row>
    <row r="70" spans="1:34">
      <c r="A70">
        <v>640037</v>
      </c>
      <c r="B70" t="s">
        <v>34</v>
      </c>
      <c r="C70" s="1">
        <v>33411</v>
      </c>
      <c r="D70">
        <v>89.44</v>
      </c>
      <c r="E70" t="s">
        <v>51</v>
      </c>
      <c r="F70">
        <v>2009</v>
      </c>
      <c r="G70">
        <v>75.33</v>
      </c>
      <c r="H70" t="s">
        <v>51</v>
      </c>
      <c r="I70">
        <v>4569</v>
      </c>
      <c r="J70">
        <v>2</v>
      </c>
      <c r="K70" t="s">
        <v>36</v>
      </c>
      <c r="L70" t="s">
        <v>40</v>
      </c>
      <c r="M70">
        <v>68.69</v>
      </c>
      <c r="N70">
        <v>4569</v>
      </c>
      <c r="O70">
        <v>0</v>
      </c>
      <c r="P70" t="s">
        <v>61</v>
      </c>
      <c r="Q70">
        <v>2013</v>
      </c>
      <c r="R70">
        <v>500</v>
      </c>
      <c r="S70">
        <v>425</v>
      </c>
      <c r="T70">
        <v>385</v>
      </c>
      <c r="U70">
        <v>0.70409041213131396</v>
      </c>
      <c r="V70">
        <v>465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0.84630000000000005</v>
      </c>
      <c r="AD70">
        <v>4.5900000000000003E-2</v>
      </c>
      <c r="AE70">
        <v>1.7007000000000001</v>
      </c>
      <c r="AF70">
        <v>-0.4879</v>
      </c>
      <c r="AG70">
        <v>9.7299999999999998E-2</v>
      </c>
      <c r="AH70">
        <v>200000</v>
      </c>
    </row>
    <row r="71" spans="1:34">
      <c r="A71">
        <v>906284</v>
      </c>
      <c r="B71" t="s">
        <v>39</v>
      </c>
      <c r="C71" s="1">
        <v>34176</v>
      </c>
      <c r="D71">
        <v>76</v>
      </c>
      <c r="E71" t="s">
        <v>35</v>
      </c>
      <c r="F71">
        <v>2010</v>
      </c>
      <c r="G71">
        <v>64</v>
      </c>
      <c r="H71" t="s">
        <v>35</v>
      </c>
      <c r="I71">
        <v>10971</v>
      </c>
      <c r="J71">
        <v>2</v>
      </c>
      <c r="K71" t="s">
        <v>36</v>
      </c>
      <c r="L71" t="s">
        <v>40</v>
      </c>
      <c r="M71">
        <v>67</v>
      </c>
      <c r="N71">
        <v>10971</v>
      </c>
      <c r="O71">
        <v>0</v>
      </c>
      <c r="P71" t="s">
        <v>41</v>
      </c>
      <c r="Q71">
        <v>2014</v>
      </c>
      <c r="R71">
        <v>555</v>
      </c>
      <c r="S71">
        <v>450</v>
      </c>
      <c r="T71">
        <v>470</v>
      </c>
      <c r="U71">
        <v>0.48674700843819302</v>
      </c>
      <c r="V71">
        <v>465</v>
      </c>
      <c r="W71">
        <v>-1</v>
      </c>
      <c r="X71">
        <v>376</v>
      </c>
      <c r="Y71">
        <v>-1</v>
      </c>
      <c r="Z71">
        <v>-1</v>
      </c>
      <c r="AA71">
        <v>-1</v>
      </c>
      <c r="AB71">
        <v>-1</v>
      </c>
      <c r="AC71">
        <v>-1.1644000000000001</v>
      </c>
      <c r="AD71">
        <v>1.2114</v>
      </c>
      <c r="AE71">
        <v>0.47110000000000002</v>
      </c>
      <c r="AF71">
        <v>-0.1076</v>
      </c>
      <c r="AG71">
        <v>-0.66920000000000002</v>
      </c>
      <c r="AH71">
        <v>310000</v>
      </c>
    </row>
    <row r="72" spans="1:34">
      <c r="A72">
        <v>330544</v>
      </c>
      <c r="B72" t="s">
        <v>39</v>
      </c>
      <c r="C72" s="1">
        <v>33294</v>
      </c>
      <c r="D72">
        <v>77</v>
      </c>
      <c r="E72" t="s">
        <v>51</v>
      </c>
      <c r="F72">
        <v>2008</v>
      </c>
      <c r="G72">
        <v>75</v>
      </c>
      <c r="H72" t="s">
        <v>51</v>
      </c>
      <c r="I72">
        <v>9837</v>
      </c>
      <c r="J72">
        <v>2</v>
      </c>
      <c r="K72" t="s">
        <v>36</v>
      </c>
      <c r="L72" t="s">
        <v>52</v>
      </c>
      <c r="M72">
        <v>65.42</v>
      </c>
      <c r="N72">
        <v>9837</v>
      </c>
      <c r="O72">
        <v>1</v>
      </c>
      <c r="P72" t="s">
        <v>54</v>
      </c>
      <c r="Q72">
        <v>2012</v>
      </c>
      <c r="R72">
        <v>425</v>
      </c>
      <c r="S72">
        <v>415</v>
      </c>
      <c r="T72">
        <v>375</v>
      </c>
      <c r="U72">
        <v>6.8445750503751193E-2</v>
      </c>
      <c r="V72">
        <v>-1</v>
      </c>
      <c r="W72">
        <v>-1</v>
      </c>
      <c r="X72">
        <v>-1</v>
      </c>
      <c r="Y72">
        <v>254</v>
      </c>
      <c r="Z72">
        <v>-1</v>
      </c>
      <c r="AA72">
        <v>-1</v>
      </c>
      <c r="AB72">
        <v>-1</v>
      </c>
      <c r="AC72">
        <v>1.4374</v>
      </c>
      <c r="AD72">
        <v>1.1248</v>
      </c>
      <c r="AE72">
        <v>1.2524999999999999</v>
      </c>
      <c r="AF72">
        <v>0.53232999999999997</v>
      </c>
      <c r="AG72">
        <v>0.4234</v>
      </c>
      <c r="AH72">
        <v>200000</v>
      </c>
    </row>
    <row r="73" spans="1:34">
      <c r="A73">
        <v>643957</v>
      </c>
      <c r="B73" t="s">
        <v>39</v>
      </c>
      <c r="C73" s="1">
        <v>33229</v>
      </c>
      <c r="D73">
        <v>63</v>
      </c>
      <c r="E73" t="s">
        <v>35</v>
      </c>
      <c r="F73">
        <v>2009</v>
      </c>
      <c r="G73">
        <v>74</v>
      </c>
      <c r="H73" t="s">
        <v>35</v>
      </c>
      <c r="I73">
        <v>462</v>
      </c>
      <c r="J73">
        <v>2</v>
      </c>
      <c r="K73" t="s">
        <v>36</v>
      </c>
      <c r="L73" t="s">
        <v>91</v>
      </c>
      <c r="M73">
        <v>57</v>
      </c>
      <c r="N73">
        <v>462</v>
      </c>
      <c r="O73">
        <v>1</v>
      </c>
      <c r="P73" t="s">
        <v>61</v>
      </c>
      <c r="Q73">
        <v>2013</v>
      </c>
      <c r="R73">
        <v>545</v>
      </c>
      <c r="S73">
        <v>500</v>
      </c>
      <c r="T73">
        <v>455</v>
      </c>
      <c r="U73">
        <v>0.60005718233834104</v>
      </c>
      <c r="V73">
        <v>435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-1.4517</v>
      </c>
      <c r="AD73">
        <v>-2.1185999999999998</v>
      </c>
      <c r="AE73">
        <v>-0.6048</v>
      </c>
      <c r="AF73">
        <v>0.90659999999999996</v>
      </c>
      <c r="AG73">
        <v>-1.6273</v>
      </c>
      <c r="AH73">
        <v>240000</v>
      </c>
    </row>
    <row r="74" spans="1:34">
      <c r="A74">
        <v>335906</v>
      </c>
      <c r="B74" t="s">
        <v>34</v>
      </c>
      <c r="C74" s="1">
        <v>33382</v>
      </c>
      <c r="D74">
        <v>90.33</v>
      </c>
      <c r="E74" t="s">
        <v>92</v>
      </c>
      <c r="F74">
        <v>2008</v>
      </c>
      <c r="G74">
        <v>88.6</v>
      </c>
      <c r="H74" t="s">
        <v>93</v>
      </c>
      <c r="I74">
        <v>1141</v>
      </c>
      <c r="J74">
        <v>2</v>
      </c>
      <c r="K74" t="s">
        <v>36</v>
      </c>
      <c r="L74" t="s">
        <v>64</v>
      </c>
      <c r="M74">
        <v>69.55</v>
      </c>
      <c r="N74">
        <v>1141</v>
      </c>
      <c r="O74">
        <v>0</v>
      </c>
      <c r="P74" t="s">
        <v>56</v>
      </c>
      <c r="Q74">
        <v>2012</v>
      </c>
      <c r="R74">
        <v>725</v>
      </c>
      <c r="S74">
        <v>505</v>
      </c>
      <c r="T74">
        <v>415</v>
      </c>
      <c r="U74">
        <v>0.70409041213131396</v>
      </c>
      <c r="V74">
        <v>465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0.51</v>
      </c>
      <c r="AD74">
        <v>1.4368000000000001</v>
      </c>
      <c r="AE74">
        <v>-5.3699999999999998E-2</v>
      </c>
      <c r="AF74">
        <v>-1.3478699999999999</v>
      </c>
      <c r="AG74">
        <v>0.89729999999999999</v>
      </c>
      <c r="AH74">
        <v>300000</v>
      </c>
    </row>
    <row r="75" spans="1:34">
      <c r="A75">
        <v>657409</v>
      </c>
      <c r="B75" t="s">
        <v>39</v>
      </c>
      <c r="C75" s="1">
        <v>33611</v>
      </c>
      <c r="D75">
        <v>76.5</v>
      </c>
      <c r="E75" t="s">
        <v>51</v>
      </c>
      <c r="F75">
        <v>2009</v>
      </c>
      <c r="G75">
        <v>84</v>
      </c>
      <c r="H75" t="s">
        <v>51</v>
      </c>
      <c r="I75">
        <v>11447</v>
      </c>
      <c r="J75">
        <v>2</v>
      </c>
      <c r="K75" t="s">
        <v>36</v>
      </c>
      <c r="L75" t="s">
        <v>52</v>
      </c>
      <c r="M75">
        <v>87.2</v>
      </c>
      <c r="N75">
        <v>11447</v>
      </c>
      <c r="O75">
        <v>0</v>
      </c>
      <c r="P75" t="s">
        <v>47</v>
      </c>
      <c r="Q75">
        <v>2013</v>
      </c>
      <c r="R75">
        <v>380</v>
      </c>
      <c r="S75">
        <v>440</v>
      </c>
      <c r="T75">
        <v>385</v>
      </c>
      <c r="U75">
        <v>0.41433742642275101</v>
      </c>
      <c r="V75">
        <v>-1</v>
      </c>
      <c r="W75">
        <v>-1</v>
      </c>
      <c r="X75">
        <v>-1</v>
      </c>
      <c r="Y75">
        <v>366</v>
      </c>
      <c r="Z75">
        <v>-1</v>
      </c>
      <c r="AA75">
        <v>-1</v>
      </c>
      <c r="AB75">
        <v>-1</v>
      </c>
      <c r="AC75">
        <v>-0.30270000000000002</v>
      </c>
      <c r="AD75">
        <v>-0.28710000000000002</v>
      </c>
      <c r="AE75">
        <v>0.01</v>
      </c>
      <c r="AF75">
        <v>1.9199999999999998E-2</v>
      </c>
      <c r="AG75">
        <v>-0.66920000000000002</v>
      </c>
      <c r="AH75">
        <v>75000</v>
      </c>
    </row>
    <row r="76" spans="1:34">
      <c r="A76">
        <v>271549</v>
      </c>
      <c r="B76" t="s">
        <v>39</v>
      </c>
      <c r="C76" s="1">
        <v>32565</v>
      </c>
      <c r="D76">
        <v>70</v>
      </c>
      <c r="E76" t="s">
        <v>94</v>
      </c>
      <c r="F76">
        <v>2007</v>
      </c>
      <c r="G76">
        <v>60</v>
      </c>
      <c r="H76" t="s">
        <v>35</v>
      </c>
      <c r="I76">
        <v>1618</v>
      </c>
      <c r="J76">
        <v>2</v>
      </c>
      <c r="K76" t="s">
        <v>36</v>
      </c>
      <c r="L76" t="s">
        <v>64</v>
      </c>
      <c r="M76">
        <v>64.3</v>
      </c>
      <c r="N76">
        <v>1618</v>
      </c>
      <c r="O76">
        <v>0</v>
      </c>
      <c r="P76" t="s">
        <v>84</v>
      </c>
      <c r="Q76">
        <v>2011</v>
      </c>
      <c r="R76">
        <v>645</v>
      </c>
      <c r="S76">
        <v>465</v>
      </c>
      <c r="T76">
        <v>575</v>
      </c>
      <c r="U76">
        <v>0.52592258425205496</v>
      </c>
      <c r="V76">
        <v>415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-0.4173</v>
      </c>
      <c r="AD76">
        <v>-1.8392999999999999</v>
      </c>
      <c r="AE76">
        <v>-0.34399999999999997</v>
      </c>
      <c r="AF76">
        <v>1.1198999999999999</v>
      </c>
      <c r="AG76">
        <v>0.18640000000000001</v>
      </c>
      <c r="AH76">
        <v>330000</v>
      </c>
    </row>
    <row r="77" spans="1:34">
      <c r="A77">
        <v>964017</v>
      </c>
      <c r="B77" t="s">
        <v>39</v>
      </c>
      <c r="C77" s="1">
        <v>34014</v>
      </c>
      <c r="D77">
        <v>78</v>
      </c>
      <c r="E77" t="s">
        <v>51</v>
      </c>
      <c r="F77">
        <v>2010</v>
      </c>
      <c r="G77">
        <v>87.1</v>
      </c>
      <c r="H77" t="s">
        <v>51</v>
      </c>
      <c r="I77">
        <v>1428</v>
      </c>
      <c r="J77">
        <v>2</v>
      </c>
      <c r="K77" t="s">
        <v>36</v>
      </c>
      <c r="L77" t="s">
        <v>55</v>
      </c>
      <c r="M77">
        <v>65</v>
      </c>
      <c r="N77">
        <v>1428</v>
      </c>
      <c r="O77">
        <v>1</v>
      </c>
      <c r="P77" t="s">
        <v>54</v>
      </c>
      <c r="Q77">
        <v>2014</v>
      </c>
      <c r="R77">
        <v>430</v>
      </c>
      <c r="S77">
        <v>570</v>
      </c>
      <c r="T77">
        <v>615</v>
      </c>
      <c r="U77">
        <v>0.74475835400893897</v>
      </c>
      <c r="V77">
        <v>525</v>
      </c>
      <c r="W77">
        <v>-1</v>
      </c>
      <c r="X77">
        <v>438</v>
      </c>
      <c r="Y77">
        <v>-1</v>
      </c>
      <c r="Z77">
        <v>-1</v>
      </c>
      <c r="AA77">
        <v>-1</v>
      </c>
      <c r="AB77">
        <v>-1</v>
      </c>
      <c r="AC77">
        <v>-1.3080000000000001</v>
      </c>
      <c r="AD77">
        <v>-1.1195999999999999</v>
      </c>
      <c r="AE77">
        <v>0.47110000000000002</v>
      </c>
      <c r="AF77">
        <v>1.9199999999999998E-2</v>
      </c>
      <c r="AG77">
        <v>0.67210000000000003</v>
      </c>
      <c r="AH77">
        <v>140000</v>
      </c>
    </row>
    <row r="78" spans="1:34">
      <c r="A78">
        <v>1066577</v>
      </c>
      <c r="B78" t="s">
        <v>39</v>
      </c>
      <c r="C78" s="1">
        <v>33895</v>
      </c>
      <c r="D78">
        <v>89.5</v>
      </c>
      <c r="E78" t="s">
        <v>51</v>
      </c>
      <c r="F78">
        <v>2010</v>
      </c>
      <c r="G78">
        <v>73.400000000000006</v>
      </c>
      <c r="H78" t="s">
        <v>51</v>
      </c>
      <c r="I78">
        <v>1906</v>
      </c>
      <c r="J78">
        <v>2</v>
      </c>
      <c r="K78" t="s">
        <v>36</v>
      </c>
      <c r="L78" t="s">
        <v>40</v>
      </c>
      <c r="M78">
        <v>70.06</v>
      </c>
      <c r="N78">
        <v>1906</v>
      </c>
      <c r="O78">
        <v>1</v>
      </c>
      <c r="P78" t="s">
        <v>53</v>
      </c>
      <c r="Q78">
        <v>2014</v>
      </c>
      <c r="R78">
        <v>700</v>
      </c>
      <c r="S78">
        <v>505</v>
      </c>
      <c r="T78">
        <v>585</v>
      </c>
      <c r="U78">
        <v>0.48674700843819302</v>
      </c>
      <c r="V78">
        <v>485</v>
      </c>
      <c r="W78">
        <v>-1</v>
      </c>
      <c r="X78">
        <v>376</v>
      </c>
      <c r="Y78">
        <v>-1</v>
      </c>
      <c r="Z78">
        <v>-1</v>
      </c>
      <c r="AA78">
        <v>-1</v>
      </c>
      <c r="AB78">
        <v>-1</v>
      </c>
      <c r="AC78">
        <v>0.27179999999999999</v>
      </c>
      <c r="AD78">
        <v>4.5900000000000003E-2</v>
      </c>
      <c r="AE78">
        <v>-1.0659000000000001</v>
      </c>
      <c r="AF78">
        <v>-2.1360000000000001</v>
      </c>
      <c r="AG78">
        <v>-1.244</v>
      </c>
      <c r="AH78">
        <v>320000</v>
      </c>
    </row>
    <row r="79" spans="1:34">
      <c r="A79">
        <v>87319</v>
      </c>
      <c r="B79" t="s">
        <v>39</v>
      </c>
      <c r="C79" s="1">
        <v>31712</v>
      </c>
      <c r="D79">
        <v>56.4</v>
      </c>
      <c r="E79">
        <v>0</v>
      </c>
      <c r="F79">
        <v>2006</v>
      </c>
      <c r="G79">
        <v>72</v>
      </c>
      <c r="H79">
        <v>0</v>
      </c>
      <c r="I79">
        <v>403</v>
      </c>
      <c r="J79">
        <v>2</v>
      </c>
      <c r="K79" t="s">
        <v>36</v>
      </c>
      <c r="L79" t="s">
        <v>52</v>
      </c>
      <c r="M79">
        <v>64</v>
      </c>
      <c r="N79">
        <v>403</v>
      </c>
      <c r="O79">
        <v>0</v>
      </c>
      <c r="P79" t="s">
        <v>84</v>
      </c>
      <c r="Q79">
        <v>2010</v>
      </c>
      <c r="R79">
        <v>305</v>
      </c>
      <c r="S79">
        <v>395</v>
      </c>
      <c r="T79">
        <v>455</v>
      </c>
      <c r="U79">
        <v>0.65410747454593299</v>
      </c>
      <c r="V79">
        <v>165</v>
      </c>
      <c r="W79">
        <v>-1</v>
      </c>
      <c r="X79">
        <v>-1</v>
      </c>
      <c r="Y79">
        <v>420</v>
      </c>
      <c r="Z79">
        <v>-1</v>
      </c>
      <c r="AA79">
        <v>-1</v>
      </c>
      <c r="AB79">
        <v>-1</v>
      </c>
      <c r="AC79">
        <v>0.2009</v>
      </c>
      <c r="AD79">
        <v>-0.90329999999999999</v>
      </c>
      <c r="AE79">
        <v>0.38169999999999998</v>
      </c>
      <c r="AF79">
        <v>0.29730000000000001</v>
      </c>
      <c r="AG79">
        <v>0.34439999999999998</v>
      </c>
      <c r="AH79">
        <v>1210000</v>
      </c>
    </row>
    <row r="80" spans="1:34">
      <c r="A80">
        <v>962441</v>
      </c>
      <c r="B80" t="s">
        <v>39</v>
      </c>
      <c r="C80" s="1">
        <v>33826</v>
      </c>
      <c r="D80">
        <v>88.67</v>
      </c>
      <c r="E80" t="s">
        <v>51</v>
      </c>
      <c r="F80">
        <v>2009</v>
      </c>
      <c r="G80">
        <v>87.69</v>
      </c>
      <c r="H80" t="s">
        <v>51</v>
      </c>
      <c r="I80">
        <v>436</v>
      </c>
      <c r="J80">
        <v>1</v>
      </c>
      <c r="K80" t="s">
        <v>36</v>
      </c>
      <c r="L80" t="s">
        <v>95</v>
      </c>
      <c r="M80">
        <v>79.650000000000006</v>
      </c>
      <c r="N80">
        <v>436</v>
      </c>
      <c r="O80">
        <v>0</v>
      </c>
      <c r="P80" t="s">
        <v>96</v>
      </c>
      <c r="Q80">
        <v>2014</v>
      </c>
      <c r="R80">
        <v>545</v>
      </c>
      <c r="S80">
        <v>645</v>
      </c>
      <c r="T80">
        <v>735</v>
      </c>
      <c r="U80">
        <v>0.87991520327264805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-0.73350000000000004</v>
      </c>
      <c r="AD80">
        <v>1.5444</v>
      </c>
      <c r="AE80">
        <v>-0.14369999999999999</v>
      </c>
      <c r="AF80">
        <v>-2.1360000000000001</v>
      </c>
      <c r="AG80">
        <v>0.67210000000000003</v>
      </c>
      <c r="AH80">
        <v>700000</v>
      </c>
    </row>
    <row r="81" spans="1:34">
      <c r="A81">
        <v>335296</v>
      </c>
      <c r="B81" t="s">
        <v>39</v>
      </c>
      <c r="C81" s="1">
        <v>32737</v>
      </c>
      <c r="D81">
        <v>58.33</v>
      </c>
      <c r="E81" t="s">
        <v>97</v>
      </c>
      <c r="F81">
        <v>2007</v>
      </c>
      <c r="G81">
        <v>73.33</v>
      </c>
      <c r="H81" t="s">
        <v>97</v>
      </c>
      <c r="I81">
        <v>198</v>
      </c>
      <c r="J81">
        <v>2</v>
      </c>
      <c r="K81" t="s">
        <v>36</v>
      </c>
      <c r="L81" t="s">
        <v>40</v>
      </c>
      <c r="M81">
        <v>71.97</v>
      </c>
      <c r="N81">
        <v>198</v>
      </c>
      <c r="O81">
        <v>0</v>
      </c>
      <c r="P81" t="s">
        <v>41</v>
      </c>
      <c r="Q81">
        <v>2012</v>
      </c>
      <c r="R81">
        <v>395</v>
      </c>
      <c r="S81">
        <v>325</v>
      </c>
      <c r="T81">
        <v>585</v>
      </c>
      <c r="U81">
        <v>0.74475835400893897</v>
      </c>
      <c r="V81">
        <v>395</v>
      </c>
      <c r="W81">
        <v>-1</v>
      </c>
      <c r="X81">
        <v>438</v>
      </c>
      <c r="Y81">
        <v>-1</v>
      </c>
      <c r="Z81">
        <v>-1</v>
      </c>
      <c r="AA81">
        <v>-1</v>
      </c>
      <c r="AB81">
        <v>-1</v>
      </c>
      <c r="AC81">
        <v>0.81920000000000004</v>
      </c>
      <c r="AD81">
        <v>0.50080000000000002</v>
      </c>
      <c r="AE81">
        <v>0.2366</v>
      </c>
      <c r="AF81">
        <v>-5.527E-2</v>
      </c>
      <c r="AG81">
        <v>0.6603</v>
      </c>
      <c r="AH81">
        <v>120000</v>
      </c>
    </row>
    <row r="82" spans="1:34">
      <c r="A82">
        <v>833277</v>
      </c>
      <c r="B82" t="s">
        <v>39</v>
      </c>
      <c r="C82" s="1">
        <v>33297</v>
      </c>
      <c r="D82">
        <v>64</v>
      </c>
      <c r="E82" t="s">
        <v>35</v>
      </c>
      <c r="F82">
        <v>2009</v>
      </c>
      <c r="G82">
        <v>66</v>
      </c>
      <c r="H82" t="s">
        <v>35</v>
      </c>
      <c r="I82">
        <v>382</v>
      </c>
      <c r="J82">
        <v>2</v>
      </c>
      <c r="K82" t="s">
        <v>36</v>
      </c>
      <c r="L82" t="s">
        <v>55</v>
      </c>
      <c r="M82">
        <v>69.2</v>
      </c>
      <c r="N82">
        <v>382</v>
      </c>
      <c r="O82">
        <v>0</v>
      </c>
      <c r="P82" t="s">
        <v>41</v>
      </c>
      <c r="Q82">
        <v>2014</v>
      </c>
      <c r="R82">
        <v>465</v>
      </c>
      <c r="S82">
        <v>390</v>
      </c>
      <c r="T82">
        <v>355</v>
      </c>
      <c r="U82">
        <v>0.35653648772447499</v>
      </c>
      <c r="V82">
        <v>355</v>
      </c>
      <c r="W82">
        <v>-1</v>
      </c>
      <c r="X82">
        <v>346</v>
      </c>
      <c r="Y82">
        <v>-1</v>
      </c>
      <c r="Z82">
        <v>-1</v>
      </c>
      <c r="AA82">
        <v>-1</v>
      </c>
      <c r="AB82">
        <v>-1</v>
      </c>
      <c r="AC82">
        <v>-1.54E-2</v>
      </c>
      <c r="AD82">
        <v>-0.28710000000000002</v>
      </c>
      <c r="AE82">
        <v>0.31740000000000002</v>
      </c>
      <c r="AF82">
        <v>0.1459</v>
      </c>
      <c r="AG82">
        <v>9.7299999999999998E-2</v>
      </c>
      <c r="AH82">
        <v>200000</v>
      </c>
    </row>
    <row r="83" spans="1:34">
      <c r="A83">
        <v>239756</v>
      </c>
      <c r="B83" t="s">
        <v>39</v>
      </c>
      <c r="C83" s="1">
        <v>32608</v>
      </c>
      <c r="D83">
        <v>85.92</v>
      </c>
      <c r="E83" t="s">
        <v>98</v>
      </c>
      <c r="F83">
        <v>2007</v>
      </c>
      <c r="G83">
        <v>79.87</v>
      </c>
      <c r="H83" t="s">
        <v>99</v>
      </c>
      <c r="I83">
        <v>1866</v>
      </c>
      <c r="J83">
        <v>2</v>
      </c>
      <c r="K83" t="s">
        <v>36</v>
      </c>
      <c r="L83" t="s">
        <v>64</v>
      </c>
      <c r="M83">
        <v>71.069999999999993</v>
      </c>
      <c r="N83">
        <v>1866</v>
      </c>
      <c r="O83">
        <v>1</v>
      </c>
      <c r="P83" t="s">
        <v>61</v>
      </c>
      <c r="Q83">
        <v>2011</v>
      </c>
      <c r="R83">
        <v>495</v>
      </c>
      <c r="S83">
        <v>565</v>
      </c>
      <c r="T83">
        <v>454</v>
      </c>
      <c r="U83">
        <v>0.96823749589054298</v>
      </c>
      <c r="V83">
        <v>605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4.6399999999999997E-2</v>
      </c>
      <c r="AD83">
        <v>-0.1232</v>
      </c>
      <c r="AE83">
        <v>-0.48909999999999998</v>
      </c>
      <c r="AF83">
        <v>0.29730000000000001</v>
      </c>
      <c r="AG83">
        <v>0.97629999999999995</v>
      </c>
      <c r="AH83">
        <v>315000</v>
      </c>
    </row>
    <row r="84" spans="1:34">
      <c r="A84">
        <v>555652</v>
      </c>
      <c r="B84" t="s">
        <v>39</v>
      </c>
      <c r="C84" s="1">
        <v>33191</v>
      </c>
      <c r="D84">
        <v>88.8</v>
      </c>
      <c r="E84" t="s">
        <v>35</v>
      </c>
      <c r="F84">
        <v>2009</v>
      </c>
      <c r="G84">
        <v>84.67</v>
      </c>
      <c r="H84" t="s">
        <v>51</v>
      </c>
      <c r="I84">
        <v>1866</v>
      </c>
      <c r="J84">
        <v>2</v>
      </c>
      <c r="K84" t="s">
        <v>36</v>
      </c>
      <c r="L84" t="s">
        <v>81</v>
      </c>
      <c r="M84">
        <v>70</v>
      </c>
      <c r="N84">
        <v>1866</v>
      </c>
      <c r="O84">
        <v>1</v>
      </c>
      <c r="P84" t="s">
        <v>61</v>
      </c>
      <c r="Q84">
        <v>2013</v>
      </c>
      <c r="R84">
        <v>675</v>
      </c>
      <c r="S84">
        <v>605</v>
      </c>
      <c r="T84">
        <v>620</v>
      </c>
      <c r="U84">
        <v>0.985461394326131</v>
      </c>
      <c r="V84">
        <v>515</v>
      </c>
      <c r="W84">
        <v>500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-1.54E-2</v>
      </c>
      <c r="AD84">
        <v>1.0448999999999999</v>
      </c>
      <c r="AE84">
        <v>0.47110000000000002</v>
      </c>
      <c r="AF84">
        <v>1.0333000000000001</v>
      </c>
      <c r="AG84">
        <v>1.0553999999999999</v>
      </c>
      <c r="AH84">
        <v>305000</v>
      </c>
    </row>
    <row r="85" spans="1:34">
      <c r="A85">
        <v>543832</v>
      </c>
      <c r="B85" t="s">
        <v>39</v>
      </c>
      <c r="C85" s="1">
        <v>33817</v>
      </c>
      <c r="D85">
        <v>73.8</v>
      </c>
      <c r="E85" t="s">
        <v>35</v>
      </c>
      <c r="F85">
        <v>2008</v>
      </c>
      <c r="G85">
        <v>75.400000000000006</v>
      </c>
      <c r="H85" t="s">
        <v>35</v>
      </c>
      <c r="I85">
        <v>55</v>
      </c>
      <c r="J85">
        <v>2</v>
      </c>
      <c r="K85" t="s">
        <v>36</v>
      </c>
      <c r="L85" t="s">
        <v>60</v>
      </c>
      <c r="M85">
        <v>68.56</v>
      </c>
      <c r="N85">
        <v>55</v>
      </c>
      <c r="O85">
        <v>0</v>
      </c>
      <c r="P85" t="s">
        <v>41</v>
      </c>
      <c r="Q85">
        <v>2013</v>
      </c>
      <c r="R85">
        <v>405</v>
      </c>
      <c r="S85">
        <v>485</v>
      </c>
      <c r="T85">
        <v>680</v>
      </c>
      <c r="U85">
        <v>0.37605958665154499</v>
      </c>
      <c r="V85">
        <v>365</v>
      </c>
      <c r="W85">
        <v>300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-2.2719999999999998</v>
      </c>
      <c r="AD85">
        <v>3.2800000000000003E-2</v>
      </c>
      <c r="AE85">
        <v>-0.27139999999999997</v>
      </c>
      <c r="AF85">
        <v>1.1198999999999999</v>
      </c>
      <c r="AG85">
        <v>-0.44550000000000001</v>
      </c>
      <c r="AH85">
        <v>335000</v>
      </c>
    </row>
    <row r="86" spans="1:34">
      <c r="A86">
        <v>244546</v>
      </c>
      <c r="B86" t="s">
        <v>39</v>
      </c>
      <c r="C86" s="1">
        <v>32570</v>
      </c>
      <c r="D86">
        <v>71</v>
      </c>
      <c r="E86" t="s">
        <v>35</v>
      </c>
      <c r="F86">
        <v>2007</v>
      </c>
      <c r="G86">
        <v>58</v>
      </c>
      <c r="H86" t="s">
        <v>35</v>
      </c>
      <c r="I86">
        <v>3427</v>
      </c>
      <c r="J86">
        <v>2</v>
      </c>
      <c r="K86" t="s">
        <v>36</v>
      </c>
      <c r="L86" t="s">
        <v>60</v>
      </c>
      <c r="M86">
        <v>70.099999999999994</v>
      </c>
      <c r="N86">
        <v>3427</v>
      </c>
      <c r="O86">
        <v>0</v>
      </c>
      <c r="P86" t="s">
        <v>65</v>
      </c>
      <c r="Q86">
        <v>2011</v>
      </c>
      <c r="R86">
        <v>525</v>
      </c>
      <c r="S86">
        <v>465</v>
      </c>
      <c r="T86">
        <v>645</v>
      </c>
      <c r="U86">
        <v>0.53838689298509601</v>
      </c>
      <c r="V86">
        <v>385</v>
      </c>
      <c r="W86">
        <v>333</v>
      </c>
      <c r="X86">
        <v>-1</v>
      </c>
      <c r="Y86">
        <v>-1</v>
      </c>
      <c r="Z86">
        <v>-1</v>
      </c>
      <c r="AA86">
        <v>260</v>
      </c>
      <c r="AB86">
        <v>-1</v>
      </c>
      <c r="AC86">
        <v>-1.9629000000000001</v>
      </c>
      <c r="AD86">
        <v>0.81279999999999997</v>
      </c>
      <c r="AE86">
        <v>0.2366</v>
      </c>
      <c r="AF86">
        <v>0.64980000000000004</v>
      </c>
      <c r="AG86">
        <v>2.8400000000000002E-2</v>
      </c>
      <c r="AH86">
        <v>410000</v>
      </c>
    </row>
    <row r="87" spans="1:34">
      <c r="A87">
        <v>610635</v>
      </c>
      <c r="B87" t="s">
        <v>34</v>
      </c>
      <c r="C87" s="1">
        <v>33262</v>
      </c>
      <c r="D87">
        <v>81.400000000000006</v>
      </c>
      <c r="E87" t="s">
        <v>35</v>
      </c>
      <c r="F87">
        <v>2008</v>
      </c>
      <c r="G87">
        <v>74</v>
      </c>
      <c r="H87" t="s">
        <v>35</v>
      </c>
      <c r="I87">
        <v>7700</v>
      </c>
      <c r="J87">
        <v>1</v>
      </c>
      <c r="K87" t="s">
        <v>36</v>
      </c>
      <c r="L87" t="s">
        <v>40</v>
      </c>
      <c r="M87">
        <v>76.239999999999995</v>
      </c>
      <c r="N87">
        <v>7700</v>
      </c>
      <c r="O87">
        <v>1</v>
      </c>
      <c r="P87" t="s">
        <v>38</v>
      </c>
      <c r="Q87">
        <v>2013</v>
      </c>
      <c r="R87">
        <v>485</v>
      </c>
      <c r="S87">
        <v>525</v>
      </c>
      <c r="T87">
        <v>620</v>
      </c>
      <c r="U87">
        <v>0.95389977507992596</v>
      </c>
      <c r="V87">
        <v>535</v>
      </c>
      <c r="W87">
        <v>-1</v>
      </c>
      <c r="X87">
        <v>530</v>
      </c>
      <c r="Y87">
        <v>-1</v>
      </c>
      <c r="Z87">
        <v>-1</v>
      </c>
      <c r="AA87">
        <v>-1</v>
      </c>
      <c r="AB87">
        <v>-1</v>
      </c>
      <c r="AC87">
        <v>0.55910000000000004</v>
      </c>
      <c r="AD87">
        <v>0.5454</v>
      </c>
      <c r="AE87">
        <v>1.7007000000000001</v>
      </c>
      <c r="AF87">
        <v>-2.0091999999999999</v>
      </c>
      <c r="AG87">
        <v>1.2470000000000001</v>
      </c>
      <c r="AH87">
        <v>200000</v>
      </c>
    </row>
    <row r="88" spans="1:34">
      <c r="A88">
        <v>1076441</v>
      </c>
      <c r="B88" t="s">
        <v>39</v>
      </c>
      <c r="C88" s="1">
        <v>33409</v>
      </c>
      <c r="D88">
        <v>88.1</v>
      </c>
      <c r="E88" t="s">
        <v>51</v>
      </c>
      <c r="F88">
        <v>2009</v>
      </c>
      <c r="G88">
        <v>91.1</v>
      </c>
      <c r="H88" t="s">
        <v>51</v>
      </c>
      <c r="I88">
        <v>15854</v>
      </c>
      <c r="J88">
        <v>2</v>
      </c>
      <c r="K88" t="s">
        <v>36</v>
      </c>
      <c r="L88" t="s">
        <v>60</v>
      </c>
      <c r="M88">
        <v>68.2</v>
      </c>
      <c r="N88">
        <v>15854</v>
      </c>
      <c r="O88">
        <v>1</v>
      </c>
      <c r="P88" t="s">
        <v>54</v>
      </c>
      <c r="Q88">
        <v>2013</v>
      </c>
      <c r="R88">
        <v>535</v>
      </c>
      <c r="S88">
        <v>435</v>
      </c>
      <c r="T88">
        <v>500</v>
      </c>
      <c r="U88">
        <v>0.207392169717661</v>
      </c>
      <c r="V88">
        <v>305</v>
      </c>
      <c r="W88">
        <v>260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-0.159</v>
      </c>
      <c r="AD88">
        <v>0.87839999999999996</v>
      </c>
      <c r="AE88">
        <v>0.47110000000000002</v>
      </c>
      <c r="AF88">
        <v>0.2727</v>
      </c>
      <c r="AG88">
        <v>0.67210000000000003</v>
      </c>
      <c r="AH88">
        <v>315000</v>
      </c>
    </row>
    <row r="89" spans="1:34">
      <c r="A89">
        <v>754392</v>
      </c>
      <c r="B89" t="s">
        <v>39</v>
      </c>
      <c r="C89" s="1">
        <v>33652</v>
      </c>
      <c r="D89">
        <v>76</v>
      </c>
      <c r="E89" t="s">
        <v>51</v>
      </c>
      <c r="F89">
        <v>2009</v>
      </c>
      <c r="G89">
        <v>72</v>
      </c>
      <c r="H89" t="s">
        <v>51</v>
      </c>
      <c r="I89">
        <v>8888</v>
      </c>
      <c r="J89">
        <v>2</v>
      </c>
      <c r="K89" t="s">
        <v>36</v>
      </c>
      <c r="L89" t="s">
        <v>40</v>
      </c>
      <c r="M89">
        <v>63.2</v>
      </c>
      <c r="N89">
        <v>8888</v>
      </c>
      <c r="O89">
        <v>0</v>
      </c>
      <c r="P89" t="s">
        <v>47</v>
      </c>
      <c r="Q89">
        <v>2013</v>
      </c>
      <c r="R89">
        <v>510</v>
      </c>
      <c r="S89">
        <v>355</v>
      </c>
      <c r="T89">
        <v>340</v>
      </c>
      <c r="U89">
        <v>0.123016731640823</v>
      </c>
      <c r="V89">
        <v>285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-0.159</v>
      </c>
      <c r="AD89">
        <v>-0.28710000000000002</v>
      </c>
      <c r="AE89">
        <v>0.47110000000000002</v>
      </c>
      <c r="AF89">
        <v>0.2727</v>
      </c>
      <c r="AG89">
        <v>-0.47760000000000002</v>
      </c>
      <c r="AH89">
        <v>120000</v>
      </c>
    </row>
    <row r="90" spans="1:34">
      <c r="A90">
        <v>330813</v>
      </c>
      <c r="B90" t="s">
        <v>34</v>
      </c>
      <c r="C90" s="1">
        <v>33024</v>
      </c>
      <c r="D90">
        <v>82.3</v>
      </c>
      <c r="E90" t="s">
        <v>100</v>
      </c>
      <c r="F90">
        <v>2007</v>
      </c>
      <c r="G90">
        <v>96.6</v>
      </c>
      <c r="H90" t="s">
        <v>101</v>
      </c>
      <c r="I90">
        <v>9557</v>
      </c>
      <c r="J90">
        <v>2</v>
      </c>
      <c r="K90" t="s">
        <v>36</v>
      </c>
      <c r="L90" t="s">
        <v>60</v>
      </c>
      <c r="M90">
        <v>83</v>
      </c>
      <c r="N90">
        <v>9557</v>
      </c>
      <c r="O90">
        <v>1</v>
      </c>
      <c r="P90" t="s">
        <v>54</v>
      </c>
      <c r="Q90">
        <v>2012</v>
      </c>
      <c r="R90">
        <v>445</v>
      </c>
      <c r="S90">
        <v>565</v>
      </c>
      <c r="T90">
        <v>615</v>
      </c>
      <c r="U90">
        <v>0.69447932770846299</v>
      </c>
      <c r="V90">
        <v>-1</v>
      </c>
      <c r="W90">
        <v>366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1.1283000000000001</v>
      </c>
      <c r="AD90">
        <v>1.1248</v>
      </c>
      <c r="AE90">
        <v>-0.34399999999999997</v>
      </c>
      <c r="AF90">
        <v>-0.40776999999999902</v>
      </c>
      <c r="AG90">
        <v>0.89729999999999999</v>
      </c>
      <c r="AH90">
        <v>310000</v>
      </c>
    </row>
    <row r="91" spans="1:34">
      <c r="A91">
        <v>1072316</v>
      </c>
      <c r="B91" t="s">
        <v>39</v>
      </c>
      <c r="C91" s="1">
        <v>33161</v>
      </c>
      <c r="D91">
        <v>78</v>
      </c>
      <c r="E91" t="s">
        <v>35</v>
      </c>
      <c r="F91">
        <v>2009</v>
      </c>
      <c r="G91">
        <v>68</v>
      </c>
      <c r="H91" t="s">
        <v>35</v>
      </c>
      <c r="I91">
        <v>1388</v>
      </c>
      <c r="J91">
        <v>1</v>
      </c>
      <c r="K91" t="s">
        <v>36</v>
      </c>
      <c r="L91" t="s">
        <v>81</v>
      </c>
      <c r="M91">
        <v>72.3</v>
      </c>
      <c r="N91">
        <v>1388</v>
      </c>
      <c r="O91">
        <v>0</v>
      </c>
      <c r="P91" t="s">
        <v>59</v>
      </c>
      <c r="Q91">
        <v>2013</v>
      </c>
      <c r="R91">
        <v>510</v>
      </c>
      <c r="S91">
        <v>590</v>
      </c>
      <c r="T91">
        <v>510</v>
      </c>
      <c r="U91">
        <v>0.78330353667029795</v>
      </c>
      <c r="V91">
        <v>395</v>
      </c>
      <c r="W91">
        <v>388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0.84630000000000005</v>
      </c>
      <c r="AD91">
        <v>-0.4536</v>
      </c>
      <c r="AE91">
        <v>0.31740000000000002</v>
      </c>
      <c r="AF91">
        <v>-0.995</v>
      </c>
      <c r="AG91">
        <v>9.7299999999999998E-2</v>
      </c>
      <c r="AH91">
        <v>375000</v>
      </c>
    </row>
    <row r="92" spans="1:34">
      <c r="A92">
        <v>1242113</v>
      </c>
      <c r="B92" t="s">
        <v>39</v>
      </c>
      <c r="C92" s="1">
        <v>33758</v>
      </c>
      <c r="D92">
        <v>66.7</v>
      </c>
      <c r="E92" t="s">
        <v>51</v>
      </c>
      <c r="F92">
        <v>2009</v>
      </c>
      <c r="G92">
        <v>54.2</v>
      </c>
      <c r="H92" t="s">
        <v>51</v>
      </c>
      <c r="I92">
        <v>6545</v>
      </c>
      <c r="J92">
        <v>2</v>
      </c>
      <c r="K92" t="s">
        <v>36</v>
      </c>
      <c r="L92" t="s">
        <v>102</v>
      </c>
      <c r="M92">
        <v>66.930000000000007</v>
      </c>
      <c r="N92">
        <v>6545</v>
      </c>
      <c r="O92">
        <v>0</v>
      </c>
      <c r="P92" t="s">
        <v>41</v>
      </c>
      <c r="Q92">
        <v>2014</v>
      </c>
      <c r="R92">
        <v>430</v>
      </c>
      <c r="S92">
        <v>470</v>
      </c>
      <c r="T92">
        <v>500</v>
      </c>
      <c r="U92">
        <v>0.29959729624852499</v>
      </c>
      <c r="V92">
        <v>-1</v>
      </c>
      <c r="W92">
        <v>260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0.27179999999999999</v>
      </c>
      <c r="AD92">
        <v>0.37890000000000001</v>
      </c>
      <c r="AE92">
        <v>0.47110000000000002</v>
      </c>
      <c r="AF92">
        <v>-0.2344</v>
      </c>
      <c r="AG92">
        <v>0.48049999999999998</v>
      </c>
      <c r="AH92">
        <v>240000</v>
      </c>
    </row>
    <row r="93" spans="1:34">
      <c r="A93">
        <v>1084099</v>
      </c>
      <c r="B93" t="s">
        <v>39</v>
      </c>
      <c r="C93" s="1">
        <v>33226</v>
      </c>
      <c r="D93">
        <v>72</v>
      </c>
      <c r="E93" t="s">
        <v>51</v>
      </c>
      <c r="F93">
        <v>2008</v>
      </c>
      <c r="G93">
        <v>60</v>
      </c>
      <c r="H93" t="s">
        <v>51</v>
      </c>
      <c r="I93">
        <v>8946</v>
      </c>
      <c r="J93">
        <v>2</v>
      </c>
      <c r="K93" t="s">
        <v>36</v>
      </c>
      <c r="L93" t="s">
        <v>40</v>
      </c>
      <c r="M93">
        <v>63</v>
      </c>
      <c r="N93">
        <v>8946</v>
      </c>
      <c r="O93">
        <v>1</v>
      </c>
      <c r="P93" t="s">
        <v>54</v>
      </c>
      <c r="Q93">
        <v>2013</v>
      </c>
      <c r="R93">
        <v>440</v>
      </c>
      <c r="S93">
        <v>300</v>
      </c>
      <c r="T93">
        <v>285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1.8516999999999999</v>
      </c>
      <c r="AD93">
        <v>0.87839999999999996</v>
      </c>
      <c r="AE93">
        <v>1.5469999999999999</v>
      </c>
      <c r="AF93">
        <v>-0.2344</v>
      </c>
      <c r="AG93">
        <v>0.48049999999999998</v>
      </c>
      <c r="AH93">
        <v>295000</v>
      </c>
    </row>
    <row r="94" spans="1:34">
      <c r="A94">
        <v>435378</v>
      </c>
      <c r="B94" t="s">
        <v>39</v>
      </c>
      <c r="C94" s="1">
        <v>32971</v>
      </c>
      <c r="D94">
        <v>82</v>
      </c>
      <c r="E94">
        <v>0</v>
      </c>
      <c r="F94">
        <v>2008</v>
      </c>
      <c r="G94">
        <v>62.3</v>
      </c>
      <c r="H94">
        <v>0</v>
      </c>
      <c r="I94">
        <v>11982</v>
      </c>
      <c r="J94">
        <v>2</v>
      </c>
      <c r="K94" t="s">
        <v>36</v>
      </c>
      <c r="L94" t="s">
        <v>52</v>
      </c>
      <c r="M94">
        <v>61</v>
      </c>
      <c r="N94">
        <v>11982</v>
      </c>
      <c r="O94">
        <v>0</v>
      </c>
      <c r="P94" t="s">
        <v>65</v>
      </c>
      <c r="Q94">
        <v>2012</v>
      </c>
      <c r="R94">
        <v>565</v>
      </c>
      <c r="S94">
        <v>475</v>
      </c>
      <c r="T94">
        <v>464</v>
      </c>
      <c r="U94">
        <v>6.8445750503751193E-2</v>
      </c>
      <c r="V94">
        <v>-1</v>
      </c>
      <c r="W94">
        <v>-1</v>
      </c>
      <c r="X94">
        <v>-1</v>
      </c>
      <c r="Y94">
        <v>254</v>
      </c>
      <c r="Z94">
        <v>-1</v>
      </c>
      <c r="AA94">
        <v>-1</v>
      </c>
      <c r="AB94">
        <v>-1</v>
      </c>
      <c r="AC94">
        <v>-1.4992000000000001</v>
      </c>
      <c r="AD94">
        <v>-1.2153</v>
      </c>
      <c r="AE94">
        <v>-0.92449999999999999</v>
      </c>
      <c r="AF94">
        <v>-0.52529999999999999</v>
      </c>
      <c r="AG94">
        <v>-1.8278000000000001</v>
      </c>
      <c r="AH94">
        <v>360000</v>
      </c>
    </row>
    <row r="95" spans="1:34">
      <c r="A95">
        <v>108999</v>
      </c>
      <c r="B95" t="s">
        <v>34</v>
      </c>
      <c r="C95" s="1">
        <v>31834</v>
      </c>
      <c r="D95">
        <v>58.56</v>
      </c>
      <c r="E95" t="s">
        <v>103</v>
      </c>
      <c r="F95">
        <v>2006</v>
      </c>
      <c r="G95">
        <v>73</v>
      </c>
      <c r="H95" t="s">
        <v>104</v>
      </c>
      <c r="I95">
        <v>1279</v>
      </c>
      <c r="J95">
        <v>2</v>
      </c>
      <c r="K95" t="s">
        <v>36</v>
      </c>
      <c r="L95" t="s">
        <v>60</v>
      </c>
      <c r="M95">
        <v>61.8</v>
      </c>
      <c r="N95">
        <v>1279</v>
      </c>
      <c r="O95">
        <v>0</v>
      </c>
      <c r="P95" t="s">
        <v>61</v>
      </c>
      <c r="Q95">
        <v>2010</v>
      </c>
      <c r="R95">
        <v>445</v>
      </c>
      <c r="S95">
        <v>465</v>
      </c>
      <c r="T95">
        <v>565</v>
      </c>
      <c r="U95">
        <v>0.37605958665154499</v>
      </c>
      <c r="V95">
        <v>375</v>
      </c>
      <c r="W95">
        <v>300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0.35549999999999998</v>
      </c>
      <c r="AD95">
        <v>0.65680000000000005</v>
      </c>
      <c r="AE95">
        <v>0.96230000000000004</v>
      </c>
      <c r="AF95">
        <v>0.64980000000000004</v>
      </c>
      <c r="AG95">
        <v>0.50239999999999996</v>
      </c>
      <c r="AH95">
        <v>260000</v>
      </c>
    </row>
    <row r="96" spans="1:34">
      <c r="A96">
        <v>982410</v>
      </c>
      <c r="B96" t="s">
        <v>39</v>
      </c>
      <c r="C96" s="1">
        <v>33790</v>
      </c>
      <c r="D96">
        <v>58</v>
      </c>
      <c r="E96" t="s">
        <v>51</v>
      </c>
      <c r="F96">
        <v>2009</v>
      </c>
      <c r="G96">
        <v>62</v>
      </c>
      <c r="H96" t="s">
        <v>51</v>
      </c>
      <c r="I96">
        <v>184</v>
      </c>
      <c r="J96">
        <v>2</v>
      </c>
      <c r="K96" t="s">
        <v>36</v>
      </c>
      <c r="L96" t="s">
        <v>40</v>
      </c>
      <c r="M96">
        <v>70.680000000000007</v>
      </c>
      <c r="N96">
        <v>184</v>
      </c>
      <c r="O96">
        <v>0</v>
      </c>
      <c r="P96" t="s">
        <v>41</v>
      </c>
      <c r="Q96">
        <v>2014</v>
      </c>
      <c r="R96">
        <v>405</v>
      </c>
      <c r="S96">
        <v>395</v>
      </c>
      <c r="T96">
        <v>390</v>
      </c>
      <c r="U96">
        <v>0.48674700843819302</v>
      </c>
      <c r="V96">
        <v>495</v>
      </c>
      <c r="W96">
        <v>-1</v>
      </c>
      <c r="X96">
        <v>376</v>
      </c>
      <c r="Y96">
        <v>-1</v>
      </c>
      <c r="Z96">
        <v>-1</v>
      </c>
      <c r="AA96">
        <v>-1</v>
      </c>
      <c r="AB96">
        <v>-1</v>
      </c>
      <c r="AC96">
        <v>-0.73350000000000004</v>
      </c>
      <c r="AD96">
        <v>-0.1206</v>
      </c>
      <c r="AE96">
        <v>0.77849999999999997</v>
      </c>
      <c r="AF96">
        <v>0.65300000000000002</v>
      </c>
      <c r="AG96">
        <v>9.7299999999999998E-2</v>
      </c>
      <c r="AH96">
        <v>180000</v>
      </c>
    </row>
    <row r="97" spans="1:34">
      <c r="A97">
        <v>1251678</v>
      </c>
      <c r="B97" t="s">
        <v>39</v>
      </c>
      <c r="C97" s="1">
        <v>33230</v>
      </c>
      <c r="D97">
        <v>77</v>
      </c>
      <c r="E97" t="s">
        <v>35</v>
      </c>
      <c r="F97">
        <v>2007</v>
      </c>
      <c r="G97">
        <v>78</v>
      </c>
      <c r="H97" t="s">
        <v>35</v>
      </c>
      <c r="I97">
        <v>6884</v>
      </c>
      <c r="J97">
        <v>2</v>
      </c>
      <c r="K97" t="s">
        <v>36</v>
      </c>
      <c r="L97" t="s">
        <v>40</v>
      </c>
      <c r="M97">
        <v>75.03</v>
      </c>
      <c r="N97">
        <v>6884</v>
      </c>
      <c r="O97">
        <v>0</v>
      </c>
      <c r="P97" t="s">
        <v>53</v>
      </c>
      <c r="Q97">
        <v>2013</v>
      </c>
      <c r="R97">
        <v>500</v>
      </c>
      <c r="S97">
        <v>545</v>
      </c>
      <c r="T97">
        <v>665</v>
      </c>
      <c r="U97">
        <v>0.84224832225783597</v>
      </c>
      <c r="V97">
        <v>485</v>
      </c>
      <c r="W97">
        <v>-1</v>
      </c>
      <c r="X97">
        <v>469</v>
      </c>
      <c r="Y97">
        <v>-1</v>
      </c>
      <c r="Z97">
        <v>-1</v>
      </c>
      <c r="AA97">
        <v>-1</v>
      </c>
      <c r="AB97">
        <v>-1</v>
      </c>
      <c r="AC97">
        <v>-1.4517</v>
      </c>
      <c r="AD97">
        <v>-0.62009999999999998</v>
      </c>
      <c r="AE97">
        <v>-1.8344</v>
      </c>
      <c r="AF97">
        <v>-0.1076</v>
      </c>
      <c r="AG97">
        <v>0.67210000000000003</v>
      </c>
      <c r="AH97">
        <v>100000</v>
      </c>
    </row>
    <row r="98" spans="1:34">
      <c r="A98">
        <v>920550</v>
      </c>
      <c r="B98" t="s">
        <v>34</v>
      </c>
      <c r="C98" s="1">
        <v>34191</v>
      </c>
      <c r="D98">
        <v>75.599999999999994</v>
      </c>
      <c r="E98" t="s">
        <v>35</v>
      </c>
      <c r="F98">
        <v>2010</v>
      </c>
      <c r="G98">
        <v>83.2</v>
      </c>
      <c r="H98" t="s">
        <v>35</v>
      </c>
      <c r="I98">
        <v>55</v>
      </c>
      <c r="J98">
        <v>2</v>
      </c>
      <c r="K98" t="s">
        <v>36</v>
      </c>
      <c r="L98" t="s">
        <v>40</v>
      </c>
      <c r="M98">
        <v>71.099999999999994</v>
      </c>
      <c r="N98">
        <v>55</v>
      </c>
      <c r="O98">
        <v>0</v>
      </c>
      <c r="P98" t="s">
        <v>41</v>
      </c>
      <c r="Q98">
        <v>2014</v>
      </c>
      <c r="R98">
        <v>475</v>
      </c>
      <c r="S98">
        <v>460</v>
      </c>
      <c r="T98">
        <v>530</v>
      </c>
      <c r="U98">
        <v>0.74475835400893897</v>
      </c>
      <c r="V98">
        <v>405</v>
      </c>
      <c r="W98">
        <v>-1</v>
      </c>
      <c r="X98">
        <v>438</v>
      </c>
      <c r="Y98">
        <v>-1</v>
      </c>
      <c r="Z98">
        <v>-1</v>
      </c>
      <c r="AA98">
        <v>-1</v>
      </c>
      <c r="AB98">
        <v>-1</v>
      </c>
      <c r="AC98">
        <v>1.2771999999999999</v>
      </c>
      <c r="AD98">
        <v>1.5444</v>
      </c>
      <c r="AE98">
        <v>1.8543000000000001</v>
      </c>
      <c r="AF98">
        <v>1.0333000000000001</v>
      </c>
      <c r="AG98">
        <v>1.2470000000000001</v>
      </c>
      <c r="AH98">
        <v>160000</v>
      </c>
    </row>
    <row r="99" spans="1:34">
      <c r="A99">
        <v>134985</v>
      </c>
      <c r="B99" t="s">
        <v>39</v>
      </c>
      <c r="C99" s="1">
        <v>30612</v>
      </c>
      <c r="D99">
        <v>75</v>
      </c>
      <c r="E99" t="s">
        <v>87</v>
      </c>
      <c r="F99">
        <v>2002</v>
      </c>
      <c r="G99">
        <v>61.7</v>
      </c>
      <c r="H99" t="s">
        <v>88</v>
      </c>
      <c r="I99">
        <v>1424</v>
      </c>
      <c r="J99">
        <v>2</v>
      </c>
      <c r="K99" t="s">
        <v>66</v>
      </c>
      <c r="L99" t="s">
        <v>67</v>
      </c>
      <c r="M99">
        <v>79</v>
      </c>
      <c r="N99">
        <v>1424</v>
      </c>
      <c r="O99">
        <v>0</v>
      </c>
      <c r="P99" t="s">
        <v>53</v>
      </c>
      <c r="Q99">
        <v>2010</v>
      </c>
      <c r="R99">
        <v>365</v>
      </c>
      <c r="S99">
        <v>365</v>
      </c>
      <c r="T99">
        <v>425</v>
      </c>
      <c r="U99">
        <v>0.37755141942454101</v>
      </c>
      <c r="V99">
        <v>375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-0.4173</v>
      </c>
      <c r="AD99">
        <v>-0.1232</v>
      </c>
      <c r="AE99">
        <v>-5.3699999999999998E-2</v>
      </c>
      <c r="AF99">
        <v>-0.4078</v>
      </c>
      <c r="AG99">
        <v>-0.1295</v>
      </c>
      <c r="AH99">
        <v>310000</v>
      </c>
    </row>
    <row r="100" spans="1:34">
      <c r="A100">
        <v>1062180</v>
      </c>
      <c r="B100" t="s">
        <v>39</v>
      </c>
      <c r="C100" s="1">
        <v>33417</v>
      </c>
      <c r="D100">
        <v>74</v>
      </c>
      <c r="E100" t="s">
        <v>35</v>
      </c>
      <c r="F100">
        <v>2009</v>
      </c>
      <c r="G100">
        <v>66.8</v>
      </c>
      <c r="H100" t="s">
        <v>35</v>
      </c>
      <c r="I100">
        <v>13801</v>
      </c>
      <c r="J100">
        <v>2</v>
      </c>
      <c r="K100" t="s">
        <v>36</v>
      </c>
      <c r="L100" t="s">
        <v>60</v>
      </c>
      <c r="M100">
        <v>68.900000000000006</v>
      </c>
      <c r="N100">
        <v>13801</v>
      </c>
      <c r="O100">
        <v>0</v>
      </c>
      <c r="P100" t="s">
        <v>84</v>
      </c>
      <c r="Q100">
        <v>2013</v>
      </c>
      <c r="R100">
        <v>535</v>
      </c>
      <c r="S100">
        <v>505</v>
      </c>
      <c r="T100">
        <v>510</v>
      </c>
      <c r="U100">
        <v>0.33878634721952799</v>
      </c>
      <c r="V100">
        <v>-1</v>
      </c>
      <c r="W100">
        <v>292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-0.58989999999999998</v>
      </c>
      <c r="AD100">
        <v>-2.2850999999999999</v>
      </c>
      <c r="AE100">
        <v>-0.75849999999999995</v>
      </c>
      <c r="AF100">
        <v>1.9199999999999998E-2</v>
      </c>
      <c r="AG100">
        <v>-2.5853000000000002</v>
      </c>
      <c r="AH100">
        <v>80000</v>
      </c>
    </row>
    <row r="101" spans="1:34">
      <c r="A101">
        <v>1219078</v>
      </c>
      <c r="B101" t="s">
        <v>39</v>
      </c>
      <c r="C101" s="1">
        <v>33436</v>
      </c>
      <c r="D101">
        <v>92.2</v>
      </c>
      <c r="E101" t="s">
        <v>48</v>
      </c>
      <c r="F101">
        <v>2009</v>
      </c>
      <c r="G101">
        <v>75.599999999999994</v>
      </c>
      <c r="H101" t="s">
        <v>35</v>
      </c>
      <c r="I101">
        <v>11154</v>
      </c>
      <c r="J101">
        <v>2</v>
      </c>
      <c r="K101" t="s">
        <v>36</v>
      </c>
      <c r="L101" t="s">
        <v>40</v>
      </c>
      <c r="M101">
        <v>81.5</v>
      </c>
      <c r="N101">
        <v>11154</v>
      </c>
      <c r="O101">
        <v>1</v>
      </c>
      <c r="P101" t="s">
        <v>53</v>
      </c>
      <c r="Q101">
        <v>2014</v>
      </c>
      <c r="R101">
        <v>685</v>
      </c>
      <c r="S101">
        <v>565</v>
      </c>
      <c r="T101">
        <v>645</v>
      </c>
      <c r="U101">
        <v>0.95389977507992596</v>
      </c>
      <c r="V101">
        <v>595</v>
      </c>
      <c r="W101">
        <v>-1</v>
      </c>
      <c r="X101">
        <v>530</v>
      </c>
      <c r="Y101">
        <v>-1</v>
      </c>
      <c r="Z101">
        <v>-1</v>
      </c>
      <c r="AA101">
        <v>-1</v>
      </c>
      <c r="AB101">
        <v>-1</v>
      </c>
      <c r="AC101">
        <v>1.4208000000000001</v>
      </c>
      <c r="AD101">
        <v>1.2114</v>
      </c>
      <c r="AE101">
        <v>0.31740000000000002</v>
      </c>
      <c r="AF101">
        <v>-1.5021</v>
      </c>
      <c r="AG101">
        <v>0.28889999999999999</v>
      </c>
      <c r="AH101">
        <v>325000</v>
      </c>
    </row>
    <row r="102" spans="1:34">
      <c r="A102">
        <v>333542</v>
      </c>
      <c r="B102" t="s">
        <v>34</v>
      </c>
      <c r="C102" s="1">
        <v>33189</v>
      </c>
      <c r="D102">
        <v>84.5</v>
      </c>
      <c r="E102" t="s">
        <v>100</v>
      </c>
      <c r="F102">
        <v>2008</v>
      </c>
      <c r="G102">
        <v>94.1</v>
      </c>
      <c r="H102" t="s">
        <v>105</v>
      </c>
      <c r="I102">
        <v>11168</v>
      </c>
      <c r="J102">
        <v>2</v>
      </c>
      <c r="K102" t="s">
        <v>36</v>
      </c>
      <c r="L102" t="s">
        <v>55</v>
      </c>
      <c r="M102">
        <v>70.95</v>
      </c>
      <c r="N102">
        <v>11168</v>
      </c>
      <c r="O102">
        <v>1</v>
      </c>
      <c r="P102" t="s">
        <v>54</v>
      </c>
      <c r="Q102">
        <v>2012</v>
      </c>
      <c r="R102">
        <v>485</v>
      </c>
      <c r="S102">
        <v>445</v>
      </c>
      <c r="T102">
        <v>575</v>
      </c>
      <c r="U102">
        <v>0.413838255788123</v>
      </c>
      <c r="V102">
        <v>385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-0.4173</v>
      </c>
      <c r="AD102">
        <v>0.1888</v>
      </c>
      <c r="AE102">
        <v>0.52690000000000003</v>
      </c>
      <c r="AF102">
        <v>-1.1422000000000001</v>
      </c>
      <c r="AG102">
        <v>2.8400000000000002E-2</v>
      </c>
      <c r="AH102">
        <v>400000</v>
      </c>
    </row>
    <row r="103" spans="1:34">
      <c r="A103">
        <v>619605</v>
      </c>
      <c r="B103" t="s">
        <v>39</v>
      </c>
      <c r="C103" s="1">
        <v>33417</v>
      </c>
      <c r="D103">
        <v>89.4</v>
      </c>
      <c r="E103" t="s">
        <v>35</v>
      </c>
      <c r="F103">
        <v>2009</v>
      </c>
      <c r="G103">
        <v>75.599999999999994</v>
      </c>
      <c r="H103" t="s">
        <v>51</v>
      </c>
      <c r="I103">
        <v>275</v>
      </c>
      <c r="J103">
        <v>2</v>
      </c>
      <c r="K103" t="s">
        <v>36</v>
      </c>
      <c r="L103" t="s">
        <v>52</v>
      </c>
      <c r="M103">
        <v>82.53</v>
      </c>
      <c r="N103">
        <v>275</v>
      </c>
      <c r="O103">
        <v>1</v>
      </c>
      <c r="P103" t="s">
        <v>61</v>
      </c>
      <c r="Q103">
        <v>2013</v>
      </c>
      <c r="R103">
        <v>590</v>
      </c>
      <c r="S103">
        <v>610</v>
      </c>
      <c r="T103">
        <v>635</v>
      </c>
      <c r="U103">
        <v>0.84084096876371806</v>
      </c>
      <c r="V103">
        <v>-1</v>
      </c>
      <c r="W103">
        <v>-1</v>
      </c>
      <c r="X103">
        <v>-1</v>
      </c>
      <c r="Y103">
        <v>473</v>
      </c>
      <c r="Z103">
        <v>-1</v>
      </c>
      <c r="AA103">
        <v>-1</v>
      </c>
      <c r="AB103">
        <v>-1</v>
      </c>
      <c r="AC103">
        <v>0.84630000000000005</v>
      </c>
      <c r="AD103">
        <v>4.5900000000000003E-2</v>
      </c>
      <c r="AE103">
        <v>0.77849999999999997</v>
      </c>
      <c r="AF103">
        <v>-1.8824000000000001</v>
      </c>
      <c r="AG103">
        <v>0.48049999999999998</v>
      </c>
      <c r="AH103">
        <v>475000</v>
      </c>
    </row>
    <row r="104" spans="1:34">
      <c r="A104">
        <v>921298</v>
      </c>
      <c r="B104" t="s">
        <v>39</v>
      </c>
      <c r="C104" s="1">
        <v>34117</v>
      </c>
      <c r="D104">
        <v>76.2</v>
      </c>
      <c r="E104" t="s">
        <v>35</v>
      </c>
      <c r="F104">
        <v>2010</v>
      </c>
      <c r="G104">
        <v>88</v>
      </c>
      <c r="H104" t="s">
        <v>51</v>
      </c>
      <c r="I104">
        <v>1577</v>
      </c>
      <c r="J104">
        <v>2</v>
      </c>
      <c r="K104" t="s">
        <v>36</v>
      </c>
      <c r="L104" t="s">
        <v>55</v>
      </c>
      <c r="M104">
        <v>69.8</v>
      </c>
      <c r="N104">
        <v>1577</v>
      </c>
      <c r="O104">
        <v>0</v>
      </c>
      <c r="P104" t="s">
        <v>47</v>
      </c>
      <c r="Q104">
        <v>2014</v>
      </c>
      <c r="R104">
        <v>450</v>
      </c>
      <c r="S104">
        <v>510</v>
      </c>
      <c r="T104">
        <v>620</v>
      </c>
      <c r="U104">
        <v>0.74475835400893897</v>
      </c>
      <c r="V104">
        <v>315</v>
      </c>
      <c r="W104">
        <v>-1</v>
      </c>
      <c r="X104">
        <v>438</v>
      </c>
      <c r="Y104">
        <v>-1</v>
      </c>
      <c r="Z104">
        <v>-1</v>
      </c>
      <c r="AA104">
        <v>-1</v>
      </c>
      <c r="AB104">
        <v>-1</v>
      </c>
      <c r="AC104">
        <v>1.4208000000000001</v>
      </c>
      <c r="AD104">
        <v>-0.1206</v>
      </c>
      <c r="AE104">
        <v>0.47110000000000002</v>
      </c>
      <c r="AF104">
        <v>-1.3753</v>
      </c>
      <c r="AG104">
        <v>1.6302000000000001</v>
      </c>
      <c r="AH104">
        <v>180000</v>
      </c>
    </row>
    <row r="105" spans="1:34">
      <c r="A105">
        <v>343541</v>
      </c>
      <c r="B105" t="s">
        <v>34</v>
      </c>
      <c r="C105" s="1">
        <v>33271</v>
      </c>
      <c r="D105">
        <v>85.33</v>
      </c>
      <c r="E105" t="s">
        <v>35</v>
      </c>
      <c r="F105">
        <v>2008</v>
      </c>
      <c r="G105">
        <v>78.2</v>
      </c>
      <c r="H105" t="s">
        <v>35</v>
      </c>
      <c r="I105">
        <v>11368</v>
      </c>
      <c r="J105">
        <v>2</v>
      </c>
      <c r="K105" t="s">
        <v>36</v>
      </c>
      <c r="L105" t="s">
        <v>60</v>
      </c>
      <c r="M105">
        <v>77.25</v>
      </c>
      <c r="N105">
        <v>11368</v>
      </c>
      <c r="O105">
        <v>0</v>
      </c>
      <c r="P105" t="s">
        <v>41</v>
      </c>
      <c r="Q105">
        <v>2012</v>
      </c>
      <c r="R105">
        <v>605</v>
      </c>
      <c r="S105">
        <v>404</v>
      </c>
      <c r="T105">
        <v>454</v>
      </c>
      <c r="U105">
        <v>0.82466640067133201</v>
      </c>
      <c r="V105">
        <v>-1</v>
      </c>
      <c r="W105">
        <v>400</v>
      </c>
      <c r="X105">
        <v>407</v>
      </c>
      <c r="Y105">
        <v>-1</v>
      </c>
      <c r="Z105">
        <v>-1</v>
      </c>
      <c r="AA105">
        <v>-1</v>
      </c>
      <c r="AB105">
        <v>-1</v>
      </c>
      <c r="AC105">
        <v>1.0895999999999999</v>
      </c>
      <c r="AD105">
        <v>1.5928</v>
      </c>
      <c r="AE105">
        <v>0.67200000000000004</v>
      </c>
      <c r="AF105">
        <v>-1.0540700000000001</v>
      </c>
      <c r="AG105">
        <v>0.18640000000000001</v>
      </c>
      <c r="AH105">
        <v>250000</v>
      </c>
    </row>
    <row r="106" spans="1:34">
      <c r="A106">
        <v>1284293</v>
      </c>
      <c r="B106" t="s">
        <v>39</v>
      </c>
      <c r="C106" s="1">
        <v>33775</v>
      </c>
      <c r="D106">
        <v>72</v>
      </c>
      <c r="E106" t="s">
        <v>35</v>
      </c>
      <c r="F106">
        <v>2010</v>
      </c>
      <c r="G106">
        <v>64</v>
      </c>
      <c r="H106" t="s">
        <v>35</v>
      </c>
      <c r="I106">
        <v>17782</v>
      </c>
      <c r="J106">
        <v>2</v>
      </c>
      <c r="K106" t="s">
        <v>66</v>
      </c>
      <c r="L106" t="s">
        <v>67</v>
      </c>
      <c r="M106">
        <v>72</v>
      </c>
      <c r="N106">
        <v>17782</v>
      </c>
      <c r="O106">
        <v>0</v>
      </c>
      <c r="P106" t="s">
        <v>96</v>
      </c>
      <c r="Q106">
        <v>2015</v>
      </c>
      <c r="R106">
        <v>490</v>
      </c>
      <c r="S106">
        <v>410</v>
      </c>
      <c r="T106">
        <v>485</v>
      </c>
      <c r="U106">
        <v>0.45087658448345103</v>
      </c>
      <c r="V106">
        <v>395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1.1335999999999999</v>
      </c>
      <c r="AD106">
        <v>0.37890000000000001</v>
      </c>
      <c r="AE106">
        <v>-0.14369999999999999</v>
      </c>
      <c r="AF106">
        <v>-0.86819999999999997</v>
      </c>
      <c r="AG106">
        <v>-0.47760000000000002</v>
      </c>
      <c r="AH106">
        <v>150000</v>
      </c>
    </row>
    <row r="107" spans="1:34">
      <c r="A107">
        <v>53838</v>
      </c>
      <c r="B107" t="s">
        <v>39</v>
      </c>
      <c r="C107" s="1">
        <v>31940</v>
      </c>
      <c r="D107">
        <v>45.6</v>
      </c>
      <c r="E107" t="s">
        <v>106</v>
      </c>
      <c r="F107">
        <v>2007</v>
      </c>
      <c r="G107">
        <v>73.599999999999994</v>
      </c>
      <c r="H107" t="s">
        <v>63</v>
      </c>
      <c r="I107">
        <v>1268</v>
      </c>
      <c r="J107">
        <v>2</v>
      </c>
      <c r="K107" t="s">
        <v>66</v>
      </c>
      <c r="L107" t="s">
        <v>67</v>
      </c>
      <c r="M107">
        <v>85.2</v>
      </c>
      <c r="N107">
        <v>1268</v>
      </c>
      <c r="O107">
        <v>0</v>
      </c>
      <c r="P107" t="s">
        <v>65</v>
      </c>
      <c r="Q107">
        <v>2010</v>
      </c>
      <c r="R107">
        <v>365</v>
      </c>
      <c r="S107">
        <v>385</v>
      </c>
      <c r="T107">
        <v>454</v>
      </c>
      <c r="U107">
        <v>0.76567358123401097</v>
      </c>
      <c r="V107">
        <v>485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0.66459999999999997</v>
      </c>
      <c r="AD107">
        <v>0.3448</v>
      </c>
      <c r="AE107">
        <v>-1.0697000000000001</v>
      </c>
      <c r="AF107">
        <v>0.29730000000000001</v>
      </c>
      <c r="AG107">
        <v>-0.9194</v>
      </c>
      <c r="AH107">
        <v>100000</v>
      </c>
    </row>
    <row r="108" spans="1:34">
      <c r="A108">
        <v>1261333</v>
      </c>
      <c r="B108" t="s">
        <v>39</v>
      </c>
      <c r="C108" s="1">
        <v>33740</v>
      </c>
      <c r="D108">
        <v>86.5</v>
      </c>
      <c r="E108" t="s">
        <v>51</v>
      </c>
      <c r="F108">
        <v>2010</v>
      </c>
      <c r="G108">
        <v>82.5</v>
      </c>
      <c r="H108" t="s">
        <v>51</v>
      </c>
      <c r="I108">
        <v>473</v>
      </c>
      <c r="J108">
        <v>2</v>
      </c>
      <c r="K108" t="s">
        <v>36</v>
      </c>
      <c r="L108" t="s">
        <v>55</v>
      </c>
      <c r="M108">
        <v>61.86</v>
      </c>
      <c r="N108">
        <v>473</v>
      </c>
      <c r="O108">
        <v>1</v>
      </c>
      <c r="P108" t="s">
        <v>45</v>
      </c>
      <c r="Q108">
        <v>2014</v>
      </c>
      <c r="R108">
        <v>490</v>
      </c>
      <c r="S108">
        <v>395</v>
      </c>
      <c r="T108">
        <v>485</v>
      </c>
      <c r="U108">
        <v>0.91139527839132795</v>
      </c>
      <c r="V108">
        <v>425</v>
      </c>
      <c r="W108">
        <v>-1</v>
      </c>
      <c r="X108">
        <v>500</v>
      </c>
      <c r="Y108">
        <v>-1</v>
      </c>
      <c r="Z108">
        <v>-1</v>
      </c>
      <c r="AA108">
        <v>-1</v>
      </c>
      <c r="AB108">
        <v>-1</v>
      </c>
      <c r="AC108">
        <v>-1.54E-2</v>
      </c>
      <c r="AD108">
        <v>-0.62009999999999998</v>
      </c>
      <c r="AE108">
        <v>-0.2974</v>
      </c>
      <c r="AF108">
        <v>0.77980000000000005</v>
      </c>
      <c r="AG108">
        <v>-1.8189</v>
      </c>
      <c r="AH108">
        <v>300000</v>
      </c>
    </row>
    <row r="109" spans="1:34">
      <c r="A109">
        <v>52923</v>
      </c>
      <c r="B109" t="s">
        <v>39</v>
      </c>
      <c r="C109" s="1">
        <v>32736</v>
      </c>
      <c r="D109">
        <v>75.83</v>
      </c>
      <c r="E109" t="s">
        <v>100</v>
      </c>
      <c r="F109">
        <v>2006</v>
      </c>
      <c r="G109">
        <v>68.83</v>
      </c>
      <c r="H109" t="s">
        <v>107</v>
      </c>
      <c r="I109">
        <v>472</v>
      </c>
      <c r="J109">
        <v>2</v>
      </c>
      <c r="K109" t="s">
        <v>36</v>
      </c>
      <c r="L109" t="s">
        <v>55</v>
      </c>
      <c r="M109">
        <v>55.6</v>
      </c>
      <c r="N109">
        <v>472</v>
      </c>
      <c r="O109">
        <v>1</v>
      </c>
      <c r="P109" t="s">
        <v>45</v>
      </c>
      <c r="Q109">
        <v>2010</v>
      </c>
      <c r="R109">
        <v>525</v>
      </c>
      <c r="S109">
        <v>575</v>
      </c>
      <c r="T109">
        <v>655</v>
      </c>
      <c r="U109">
        <v>0.90148957137103303</v>
      </c>
      <c r="V109">
        <v>545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-2.8902999999999999</v>
      </c>
      <c r="AD109">
        <v>1.2807999999999999</v>
      </c>
      <c r="AE109">
        <v>0.81710000000000005</v>
      </c>
      <c r="AF109">
        <v>-0.87780000000000002</v>
      </c>
      <c r="AG109">
        <v>0.34439999999999998</v>
      </c>
      <c r="AH109">
        <v>465000</v>
      </c>
    </row>
    <row r="110" spans="1:34">
      <c r="A110">
        <v>332800</v>
      </c>
      <c r="B110" t="s">
        <v>39</v>
      </c>
      <c r="C110" s="1">
        <v>33064</v>
      </c>
      <c r="D110">
        <v>69.400000000000006</v>
      </c>
      <c r="E110" t="s">
        <v>79</v>
      </c>
      <c r="F110">
        <v>2007</v>
      </c>
      <c r="G110">
        <v>63</v>
      </c>
      <c r="H110" t="s">
        <v>79</v>
      </c>
      <c r="I110">
        <v>7600</v>
      </c>
      <c r="J110">
        <v>2</v>
      </c>
      <c r="K110" t="s">
        <v>36</v>
      </c>
      <c r="L110" t="s">
        <v>60</v>
      </c>
      <c r="M110">
        <v>61</v>
      </c>
      <c r="N110">
        <v>7600</v>
      </c>
      <c r="O110">
        <v>0</v>
      </c>
      <c r="P110" t="s">
        <v>41</v>
      </c>
      <c r="Q110">
        <v>2013</v>
      </c>
      <c r="R110">
        <v>375</v>
      </c>
      <c r="S110">
        <v>465</v>
      </c>
      <c r="T110">
        <v>265</v>
      </c>
      <c r="U110">
        <v>2.3312168242986299E-2</v>
      </c>
      <c r="V110">
        <v>-1</v>
      </c>
      <c r="W110">
        <v>166</v>
      </c>
      <c r="X110">
        <v>-1</v>
      </c>
      <c r="Y110">
        <v>-1</v>
      </c>
      <c r="Z110">
        <v>-1</v>
      </c>
      <c r="AA110">
        <v>260</v>
      </c>
      <c r="AB110">
        <v>-1</v>
      </c>
      <c r="AC110">
        <v>-1.1900999999999999</v>
      </c>
      <c r="AD110">
        <v>0.1888</v>
      </c>
      <c r="AE110">
        <v>-1.5051000000000001</v>
      </c>
      <c r="AF110">
        <v>-1.3478699999999999</v>
      </c>
      <c r="AG110">
        <v>-0.76149999999999995</v>
      </c>
      <c r="AH110">
        <v>200000</v>
      </c>
    </row>
    <row r="111" spans="1:34">
      <c r="A111">
        <v>1190691</v>
      </c>
      <c r="B111" t="s">
        <v>39</v>
      </c>
      <c r="C111" s="1">
        <v>34044</v>
      </c>
      <c r="D111">
        <v>64</v>
      </c>
      <c r="E111" t="s">
        <v>35</v>
      </c>
      <c r="F111">
        <v>2010</v>
      </c>
      <c r="G111">
        <v>61</v>
      </c>
      <c r="H111" t="s">
        <v>48</v>
      </c>
      <c r="I111">
        <v>18409</v>
      </c>
      <c r="J111">
        <v>2</v>
      </c>
      <c r="K111" t="s">
        <v>36</v>
      </c>
      <c r="L111" t="s">
        <v>74</v>
      </c>
      <c r="M111">
        <v>63</v>
      </c>
      <c r="N111">
        <v>18409</v>
      </c>
      <c r="O111">
        <v>0</v>
      </c>
      <c r="P111" t="s">
        <v>96</v>
      </c>
      <c r="Q111">
        <v>2014</v>
      </c>
      <c r="R111">
        <v>455</v>
      </c>
      <c r="S111">
        <v>505</v>
      </c>
      <c r="T111">
        <v>465</v>
      </c>
      <c r="U111">
        <v>0.88412251159373501</v>
      </c>
      <c r="V111">
        <v>535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-1.7388999999999999</v>
      </c>
      <c r="AD111">
        <v>-1.2861</v>
      </c>
      <c r="AE111">
        <v>-1.3733</v>
      </c>
      <c r="AF111">
        <v>-0.61470000000000002</v>
      </c>
      <c r="AG111">
        <v>-0.47760000000000002</v>
      </c>
      <c r="AH111">
        <v>360000</v>
      </c>
    </row>
    <row r="112" spans="1:34">
      <c r="A112">
        <v>196482</v>
      </c>
      <c r="B112" t="s">
        <v>39</v>
      </c>
      <c r="C112" s="1">
        <v>32767</v>
      </c>
      <c r="D112">
        <v>85</v>
      </c>
      <c r="E112">
        <v>0</v>
      </c>
      <c r="F112">
        <v>2006</v>
      </c>
      <c r="G112">
        <v>73.8</v>
      </c>
      <c r="H112">
        <v>0</v>
      </c>
      <c r="I112">
        <v>115</v>
      </c>
      <c r="J112">
        <v>2</v>
      </c>
      <c r="K112" t="s">
        <v>36</v>
      </c>
      <c r="L112" t="s">
        <v>60</v>
      </c>
      <c r="M112">
        <v>77</v>
      </c>
      <c r="N112">
        <v>115</v>
      </c>
      <c r="O112">
        <v>0</v>
      </c>
      <c r="P112" t="s">
        <v>50</v>
      </c>
      <c r="Q112">
        <v>2011</v>
      </c>
      <c r="R112">
        <v>505</v>
      </c>
      <c r="S112">
        <v>485</v>
      </c>
      <c r="T112">
        <v>615</v>
      </c>
      <c r="U112">
        <v>0.82466640067133201</v>
      </c>
      <c r="V112">
        <v>405</v>
      </c>
      <c r="W112">
        <v>400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-0.57189999999999996</v>
      </c>
      <c r="AD112">
        <v>-1.0592999999999999</v>
      </c>
      <c r="AE112">
        <v>-0.1988</v>
      </c>
      <c r="AF112">
        <v>1.1198999999999999</v>
      </c>
      <c r="AG112">
        <v>1.1343000000000001</v>
      </c>
      <c r="AH112">
        <v>400000</v>
      </c>
    </row>
    <row r="113" spans="1:34">
      <c r="A113">
        <v>110863</v>
      </c>
      <c r="B113" t="s">
        <v>39</v>
      </c>
      <c r="C113" s="1">
        <v>32359</v>
      </c>
      <c r="D113">
        <v>85.6</v>
      </c>
      <c r="E113" t="s">
        <v>100</v>
      </c>
      <c r="F113">
        <v>2006</v>
      </c>
      <c r="G113">
        <v>90.6</v>
      </c>
      <c r="H113" t="s">
        <v>108</v>
      </c>
      <c r="I113">
        <v>964</v>
      </c>
      <c r="J113">
        <v>2</v>
      </c>
      <c r="K113" t="s">
        <v>36</v>
      </c>
      <c r="L113" t="s">
        <v>60</v>
      </c>
      <c r="M113">
        <v>68.400000000000006</v>
      </c>
      <c r="N113">
        <v>964</v>
      </c>
      <c r="O113">
        <v>1</v>
      </c>
      <c r="P113" t="s">
        <v>54</v>
      </c>
      <c r="Q113">
        <v>2010</v>
      </c>
      <c r="R113">
        <v>395</v>
      </c>
      <c r="S113">
        <v>425</v>
      </c>
      <c r="T113">
        <v>575</v>
      </c>
      <c r="U113">
        <v>0.22948175491175499</v>
      </c>
      <c r="V113">
        <v>435</v>
      </c>
      <c r="W113">
        <v>266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0.81920000000000004</v>
      </c>
      <c r="AD113">
        <v>0.50080000000000002</v>
      </c>
      <c r="AE113">
        <v>0.38169999999999998</v>
      </c>
      <c r="AF113">
        <v>-5.5199999999999999E-2</v>
      </c>
      <c r="AG113">
        <v>-0.28749999999999998</v>
      </c>
      <c r="AH113">
        <v>720000</v>
      </c>
    </row>
    <row r="114" spans="1:34">
      <c r="A114">
        <v>79007</v>
      </c>
      <c r="B114" t="s">
        <v>39</v>
      </c>
      <c r="C114" s="1">
        <v>32015</v>
      </c>
      <c r="D114">
        <v>80.599999999999994</v>
      </c>
      <c r="E114" t="s">
        <v>48</v>
      </c>
      <c r="F114">
        <v>2005</v>
      </c>
      <c r="G114">
        <v>91</v>
      </c>
      <c r="H114" t="s">
        <v>48</v>
      </c>
      <c r="I114">
        <v>137</v>
      </c>
      <c r="J114">
        <v>2</v>
      </c>
      <c r="K114" t="s">
        <v>36</v>
      </c>
      <c r="L114" t="s">
        <v>55</v>
      </c>
      <c r="M114">
        <v>73.06</v>
      </c>
      <c r="N114">
        <v>137</v>
      </c>
      <c r="O114">
        <v>0</v>
      </c>
      <c r="P114" t="s">
        <v>41</v>
      </c>
      <c r="Q114">
        <v>2010</v>
      </c>
      <c r="R114">
        <v>485</v>
      </c>
      <c r="S114">
        <v>505</v>
      </c>
      <c r="T114">
        <v>375</v>
      </c>
      <c r="U114">
        <v>0.63597875645679403</v>
      </c>
      <c r="V114">
        <v>445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0.51</v>
      </c>
      <c r="AD114">
        <v>1.7487999999999999</v>
      </c>
      <c r="AE114">
        <v>0.2366</v>
      </c>
      <c r="AF114">
        <v>-1.2302999999999999</v>
      </c>
      <c r="AG114">
        <v>0.97629999999999995</v>
      </c>
      <c r="AH114">
        <v>505000</v>
      </c>
    </row>
    <row r="115" spans="1:34">
      <c r="A115">
        <v>263901</v>
      </c>
      <c r="B115" t="s">
        <v>34</v>
      </c>
      <c r="C115" s="1">
        <v>32889</v>
      </c>
      <c r="D115">
        <v>78</v>
      </c>
      <c r="E115">
        <v>0</v>
      </c>
      <c r="F115">
        <v>2007</v>
      </c>
      <c r="G115">
        <v>68</v>
      </c>
      <c r="H115">
        <v>0</v>
      </c>
      <c r="I115">
        <v>2513</v>
      </c>
      <c r="J115">
        <v>2</v>
      </c>
      <c r="K115" t="s">
        <v>36</v>
      </c>
      <c r="L115" t="s">
        <v>64</v>
      </c>
      <c r="M115">
        <v>68</v>
      </c>
      <c r="N115">
        <v>2513</v>
      </c>
      <c r="O115">
        <v>0</v>
      </c>
      <c r="P115" t="s">
        <v>71</v>
      </c>
      <c r="Q115">
        <v>2011</v>
      </c>
      <c r="R115">
        <v>365</v>
      </c>
      <c r="S115">
        <v>515</v>
      </c>
      <c r="T115">
        <v>645</v>
      </c>
      <c r="U115">
        <v>0.97952174431921601</v>
      </c>
      <c r="V115">
        <v>625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-0.88099999999999901</v>
      </c>
      <c r="AD115">
        <v>0.50080000000000002</v>
      </c>
      <c r="AE115">
        <v>0.96230000000000004</v>
      </c>
      <c r="AF115">
        <v>-0.76029999999999998</v>
      </c>
      <c r="AG115">
        <v>-0.1295</v>
      </c>
      <c r="AH115">
        <v>380000</v>
      </c>
    </row>
    <row r="116" spans="1:34">
      <c r="A116">
        <v>552730</v>
      </c>
      <c r="B116" t="s">
        <v>34</v>
      </c>
      <c r="C116" s="1">
        <v>33670</v>
      </c>
      <c r="D116">
        <v>69</v>
      </c>
      <c r="E116" t="s">
        <v>35</v>
      </c>
      <c r="F116">
        <v>2009</v>
      </c>
      <c r="G116">
        <v>72.2</v>
      </c>
      <c r="H116" t="s">
        <v>35</v>
      </c>
      <c r="I116">
        <v>7542</v>
      </c>
      <c r="J116">
        <v>2</v>
      </c>
      <c r="K116" t="s">
        <v>36</v>
      </c>
      <c r="L116" t="s">
        <v>40</v>
      </c>
      <c r="M116">
        <v>69.78</v>
      </c>
      <c r="N116">
        <v>7542</v>
      </c>
      <c r="O116">
        <v>1</v>
      </c>
      <c r="P116" t="s">
        <v>38</v>
      </c>
      <c r="Q116">
        <v>2013</v>
      </c>
      <c r="R116">
        <v>370</v>
      </c>
      <c r="S116">
        <v>500</v>
      </c>
      <c r="T116">
        <v>455</v>
      </c>
      <c r="U116">
        <v>0.70409041213131396</v>
      </c>
      <c r="V116">
        <v>465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0.55910000000000004</v>
      </c>
      <c r="AD116">
        <v>0.21240000000000001</v>
      </c>
      <c r="AE116">
        <v>-0.4511</v>
      </c>
      <c r="AF116">
        <v>-1.3753</v>
      </c>
      <c r="AG116">
        <v>0.67210000000000003</v>
      </c>
      <c r="AH116">
        <v>375000</v>
      </c>
    </row>
    <row r="117" spans="1:34">
      <c r="A117">
        <v>111273</v>
      </c>
      <c r="B117" t="s">
        <v>39</v>
      </c>
      <c r="C117" s="1">
        <v>32452</v>
      </c>
      <c r="D117">
        <v>89.56</v>
      </c>
      <c r="E117" t="s">
        <v>109</v>
      </c>
      <c r="F117">
        <v>2006</v>
      </c>
      <c r="G117">
        <v>85</v>
      </c>
      <c r="H117" t="s">
        <v>110</v>
      </c>
      <c r="I117">
        <v>992</v>
      </c>
      <c r="J117">
        <v>2</v>
      </c>
      <c r="K117" t="s">
        <v>36</v>
      </c>
      <c r="L117" t="s">
        <v>60</v>
      </c>
      <c r="M117">
        <v>67.45</v>
      </c>
      <c r="N117">
        <v>992</v>
      </c>
      <c r="O117">
        <v>1</v>
      </c>
      <c r="P117" t="s">
        <v>111</v>
      </c>
      <c r="Q117">
        <v>2010</v>
      </c>
      <c r="R117">
        <v>485</v>
      </c>
      <c r="S117">
        <v>315</v>
      </c>
      <c r="T117">
        <v>545</v>
      </c>
      <c r="U117">
        <v>0.69447932770846299</v>
      </c>
      <c r="V117">
        <v>345</v>
      </c>
      <c r="W117">
        <v>366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-3.0448</v>
      </c>
      <c r="AD117">
        <v>-1.0592999999999999</v>
      </c>
      <c r="AE117">
        <v>-0.63429999999999997</v>
      </c>
      <c r="AF117">
        <v>0.76729999999999998</v>
      </c>
      <c r="AG117">
        <v>0.18640000000000001</v>
      </c>
      <c r="AH117">
        <v>290000</v>
      </c>
    </row>
    <row r="118" spans="1:34">
      <c r="A118">
        <v>604198</v>
      </c>
      <c r="B118" t="s">
        <v>39</v>
      </c>
      <c r="C118" s="1">
        <v>32941</v>
      </c>
      <c r="D118">
        <v>83.2</v>
      </c>
      <c r="E118" t="s">
        <v>35</v>
      </c>
      <c r="F118">
        <v>2008</v>
      </c>
      <c r="G118">
        <v>72.3</v>
      </c>
      <c r="H118" t="s">
        <v>35</v>
      </c>
      <c r="I118">
        <v>28</v>
      </c>
      <c r="J118">
        <v>2</v>
      </c>
      <c r="K118" t="s">
        <v>36</v>
      </c>
      <c r="L118" t="s">
        <v>40</v>
      </c>
      <c r="M118">
        <v>68</v>
      </c>
      <c r="N118">
        <v>28</v>
      </c>
      <c r="O118">
        <v>1</v>
      </c>
      <c r="P118" t="s">
        <v>38</v>
      </c>
      <c r="Q118">
        <v>2013</v>
      </c>
      <c r="R118">
        <v>545</v>
      </c>
      <c r="S118">
        <v>620</v>
      </c>
      <c r="T118">
        <v>515</v>
      </c>
      <c r="U118">
        <v>0.96090308716316397</v>
      </c>
      <c r="V118">
        <v>595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0.41549999999999998</v>
      </c>
      <c r="AD118">
        <v>1.0448999999999999</v>
      </c>
      <c r="AE118">
        <v>1.3933</v>
      </c>
      <c r="AF118">
        <v>-0.4879</v>
      </c>
      <c r="AG118">
        <v>-9.4299999999999995E-2</v>
      </c>
      <c r="AH118">
        <v>350000</v>
      </c>
    </row>
    <row r="119" spans="1:34">
      <c r="A119">
        <v>30122</v>
      </c>
      <c r="B119" t="s">
        <v>39</v>
      </c>
      <c r="C119" s="1">
        <v>31248</v>
      </c>
      <c r="D119">
        <v>51</v>
      </c>
      <c r="E119" t="s">
        <v>79</v>
      </c>
      <c r="F119">
        <v>2004</v>
      </c>
      <c r="G119">
        <v>48</v>
      </c>
      <c r="H119" t="s">
        <v>79</v>
      </c>
      <c r="I119">
        <v>350</v>
      </c>
      <c r="J119">
        <v>2</v>
      </c>
      <c r="K119" t="s">
        <v>66</v>
      </c>
      <c r="L119" t="s">
        <v>67</v>
      </c>
      <c r="M119">
        <v>59</v>
      </c>
      <c r="N119">
        <v>350</v>
      </c>
      <c r="O119">
        <v>0</v>
      </c>
      <c r="P119" t="s">
        <v>41</v>
      </c>
      <c r="Q119">
        <v>2010</v>
      </c>
      <c r="R119">
        <v>275</v>
      </c>
      <c r="S119">
        <v>365</v>
      </c>
      <c r="T119">
        <v>395</v>
      </c>
      <c r="U119">
        <v>0.52592258425205496</v>
      </c>
      <c r="V119">
        <v>415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0.2009</v>
      </c>
      <c r="AD119">
        <v>-0.27929999999999999</v>
      </c>
      <c r="AE119">
        <v>0.2366</v>
      </c>
      <c r="AF119">
        <v>1.4723999999999999</v>
      </c>
      <c r="AG119">
        <v>2.8400000000000002E-2</v>
      </c>
      <c r="AH119">
        <v>100000</v>
      </c>
    </row>
    <row r="120" spans="1:34">
      <c r="A120">
        <v>920332</v>
      </c>
      <c r="B120" t="s">
        <v>39</v>
      </c>
      <c r="C120" s="1">
        <v>33484</v>
      </c>
      <c r="D120">
        <v>60.7</v>
      </c>
      <c r="E120" t="s">
        <v>51</v>
      </c>
      <c r="F120">
        <v>2008</v>
      </c>
      <c r="G120">
        <v>65.66</v>
      </c>
      <c r="H120" t="s">
        <v>51</v>
      </c>
      <c r="I120">
        <v>55</v>
      </c>
      <c r="J120">
        <v>2</v>
      </c>
      <c r="K120" t="s">
        <v>66</v>
      </c>
      <c r="L120" t="s">
        <v>67</v>
      </c>
      <c r="M120">
        <v>77.7</v>
      </c>
      <c r="N120">
        <v>55</v>
      </c>
      <c r="O120">
        <v>0</v>
      </c>
      <c r="P120" t="s">
        <v>41</v>
      </c>
      <c r="Q120">
        <v>2014</v>
      </c>
      <c r="R120">
        <v>545</v>
      </c>
      <c r="S120">
        <v>535</v>
      </c>
      <c r="T120">
        <v>470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0.12820000000000001</v>
      </c>
      <c r="AD120">
        <v>1.0448999999999999</v>
      </c>
      <c r="AE120">
        <v>-0.2974</v>
      </c>
      <c r="AF120">
        <v>-0.995</v>
      </c>
      <c r="AG120">
        <v>0.48049999999999998</v>
      </c>
      <c r="AH120">
        <v>230000</v>
      </c>
    </row>
    <row r="121" spans="1:34">
      <c r="A121">
        <v>282000</v>
      </c>
      <c r="B121" t="s">
        <v>39</v>
      </c>
      <c r="C121" s="1">
        <v>32590</v>
      </c>
      <c r="D121">
        <v>76</v>
      </c>
      <c r="E121" t="s">
        <v>112</v>
      </c>
      <c r="F121">
        <v>2006</v>
      </c>
      <c r="G121">
        <v>75</v>
      </c>
      <c r="H121" t="s">
        <v>112</v>
      </c>
      <c r="I121">
        <v>4450</v>
      </c>
      <c r="J121">
        <v>2</v>
      </c>
      <c r="K121" t="s">
        <v>36</v>
      </c>
      <c r="L121" t="s">
        <v>55</v>
      </c>
      <c r="M121">
        <v>65.48</v>
      </c>
      <c r="N121">
        <v>4450</v>
      </c>
      <c r="O121">
        <v>0</v>
      </c>
      <c r="P121" t="s">
        <v>41</v>
      </c>
      <c r="Q121">
        <v>2011</v>
      </c>
      <c r="R121">
        <v>375</v>
      </c>
      <c r="S121">
        <v>535</v>
      </c>
      <c r="T121">
        <v>575</v>
      </c>
      <c r="U121">
        <v>0.60005718233834104</v>
      </c>
      <c r="V121">
        <v>435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0.66459999999999997</v>
      </c>
      <c r="AD121">
        <v>-0.1232</v>
      </c>
      <c r="AE121">
        <v>1.5427999999999999</v>
      </c>
      <c r="AF121">
        <v>6.2300000000000001E-2</v>
      </c>
      <c r="AG121">
        <v>0.34439999999999998</v>
      </c>
      <c r="AH121">
        <v>315000</v>
      </c>
    </row>
    <row r="122" spans="1:34">
      <c r="A122">
        <v>1083018</v>
      </c>
      <c r="B122" t="s">
        <v>39</v>
      </c>
      <c r="C122" s="1">
        <v>33841</v>
      </c>
      <c r="D122">
        <v>91</v>
      </c>
      <c r="E122" t="s">
        <v>35</v>
      </c>
      <c r="F122">
        <v>2010</v>
      </c>
      <c r="G122">
        <v>91.2</v>
      </c>
      <c r="H122" t="s">
        <v>35</v>
      </c>
      <c r="I122">
        <v>2921</v>
      </c>
      <c r="J122">
        <v>2</v>
      </c>
      <c r="K122" t="s">
        <v>36</v>
      </c>
      <c r="L122" t="s">
        <v>60</v>
      </c>
      <c r="M122">
        <v>86</v>
      </c>
      <c r="N122">
        <v>2921</v>
      </c>
      <c r="O122">
        <v>0</v>
      </c>
      <c r="P122" t="s">
        <v>53</v>
      </c>
      <c r="Q122">
        <v>2014</v>
      </c>
      <c r="R122">
        <v>675</v>
      </c>
      <c r="S122">
        <v>655</v>
      </c>
      <c r="T122">
        <v>585</v>
      </c>
      <c r="U122">
        <v>0.78330353667029795</v>
      </c>
      <c r="V122">
        <v>485</v>
      </c>
      <c r="W122">
        <v>388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0.84630000000000005</v>
      </c>
      <c r="AD122">
        <v>0.87839999999999996</v>
      </c>
      <c r="AE122">
        <v>-0.14369999999999999</v>
      </c>
      <c r="AF122">
        <v>-0.74150000000000005</v>
      </c>
      <c r="AG122">
        <v>-1.0524</v>
      </c>
      <c r="AH122">
        <v>615000</v>
      </c>
    </row>
    <row r="123" spans="1:34">
      <c r="A123">
        <v>1069526</v>
      </c>
      <c r="B123" t="s">
        <v>39</v>
      </c>
      <c r="C123" s="1">
        <v>33340</v>
      </c>
      <c r="D123">
        <v>90.6</v>
      </c>
      <c r="E123" t="s">
        <v>51</v>
      </c>
      <c r="F123">
        <v>2009</v>
      </c>
      <c r="G123">
        <v>79.3</v>
      </c>
      <c r="H123" t="s">
        <v>51</v>
      </c>
      <c r="I123">
        <v>5752</v>
      </c>
      <c r="J123">
        <v>2</v>
      </c>
      <c r="K123" t="s">
        <v>36</v>
      </c>
      <c r="L123" t="s">
        <v>40</v>
      </c>
      <c r="M123">
        <v>65.7</v>
      </c>
      <c r="N123">
        <v>5752</v>
      </c>
      <c r="O123">
        <v>1</v>
      </c>
      <c r="P123" t="s">
        <v>54</v>
      </c>
      <c r="Q123">
        <v>2013</v>
      </c>
      <c r="R123">
        <v>430</v>
      </c>
      <c r="S123">
        <v>350</v>
      </c>
      <c r="T123">
        <v>475</v>
      </c>
      <c r="U123">
        <v>0.62264291584993803</v>
      </c>
      <c r="V123">
        <v>515</v>
      </c>
      <c r="W123">
        <v>-1</v>
      </c>
      <c r="X123">
        <v>407</v>
      </c>
      <c r="Y123">
        <v>-1</v>
      </c>
      <c r="Z123">
        <v>-1</v>
      </c>
      <c r="AA123">
        <v>-1</v>
      </c>
      <c r="AB123">
        <v>-1</v>
      </c>
      <c r="AC123">
        <v>1.4208000000000001</v>
      </c>
      <c r="AD123">
        <v>1.2114</v>
      </c>
      <c r="AE123">
        <v>1.2396</v>
      </c>
      <c r="AF123">
        <v>-1.1217999999999999</v>
      </c>
      <c r="AG123">
        <v>1.2470000000000001</v>
      </c>
      <c r="AH123">
        <v>200000</v>
      </c>
    </row>
    <row r="124" spans="1:34">
      <c r="A124">
        <v>810018</v>
      </c>
      <c r="B124" t="s">
        <v>39</v>
      </c>
      <c r="C124" s="1">
        <v>33868</v>
      </c>
      <c r="D124">
        <v>63</v>
      </c>
      <c r="E124" t="s">
        <v>48</v>
      </c>
      <c r="F124">
        <v>2010</v>
      </c>
      <c r="G124">
        <v>62</v>
      </c>
      <c r="H124" t="s">
        <v>35</v>
      </c>
      <c r="I124">
        <v>350</v>
      </c>
      <c r="J124">
        <v>2</v>
      </c>
      <c r="K124" t="s">
        <v>36</v>
      </c>
      <c r="L124" t="s">
        <v>55</v>
      </c>
      <c r="M124">
        <v>62.44</v>
      </c>
      <c r="N124">
        <v>350</v>
      </c>
      <c r="O124">
        <v>0</v>
      </c>
      <c r="P124" t="s">
        <v>41</v>
      </c>
      <c r="Q124">
        <v>2014</v>
      </c>
      <c r="R124">
        <v>380</v>
      </c>
      <c r="S124">
        <v>510</v>
      </c>
      <c r="T124">
        <v>515</v>
      </c>
      <c r="U124">
        <v>0.63597875645679403</v>
      </c>
      <c r="V124">
        <v>445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-1.4517</v>
      </c>
      <c r="AD124">
        <v>-1.2861</v>
      </c>
      <c r="AE124">
        <v>-0.14369999999999999</v>
      </c>
      <c r="AF124">
        <v>1.1600999999999999</v>
      </c>
      <c r="AG124">
        <v>-1.4356</v>
      </c>
      <c r="AH124">
        <v>180000</v>
      </c>
    </row>
    <row r="125" spans="1:34">
      <c r="A125">
        <v>1262987</v>
      </c>
      <c r="B125" t="s">
        <v>39</v>
      </c>
      <c r="C125" s="1">
        <v>33942</v>
      </c>
      <c r="D125">
        <v>63</v>
      </c>
      <c r="E125" t="s">
        <v>51</v>
      </c>
      <c r="F125">
        <v>2010</v>
      </c>
      <c r="G125">
        <v>63</v>
      </c>
      <c r="H125" t="s">
        <v>51</v>
      </c>
      <c r="I125">
        <v>15807</v>
      </c>
      <c r="J125">
        <v>2</v>
      </c>
      <c r="K125" t="s">
        <v>36</v>
      </c>
      <c r="L125" t="s">
        <v>52</v>
      </c>
      <c r="M125">
        <v>63</v>
      </c>
      <c r="N125">
        <v>15807</v>
      </c>
      <c r="O125">
        <v>1</v>
      </c>
      <c r="P125" t="s">
        <v>54</v>
      </c>
      <c r="Q125">
        <v>2014</v>
      </c>
      <c r="R125">
        <v>300</v>
      </c>
      <c r="S125">
        <v>435</v>
      </c>
      <c r="T125">
        <v>390</v>
      </c>
      <c r="U125">
        <v>3.29370177076901E-2</v>
      </c>
      <c r="V125">
        <v>-1</v>
      </c>
      <c r="W125">
        <v>-1</v>
      </c>
      <c r="X125">
        <v>-1</v>
      </c>
      <c r="Y125">
        <v>223</v>
      </c>
      <c r="Z125">
        <v>-1</v>
      </c>
      <c r="AA125">
        <v>-1</v>
      </c>
      <c r="AB125">
        <v>-1</v>
      </c>
      <c r="AC125">
        <v>1.8516999999999999</v>
      </c>
      <c r="AD125">
        <v>-0.28710000000000002</v>
      </c>
      <c r="AE125">
        <v>1.0859000000000001</v>
      </c>
      <c r="AF125">
        <v>1.6672</v>
      </c>
      <c r="AG125">
        <v>-0.28589999999999999</v>
      </c>
      <c r="AH125">
        <v>260000</v>
      </c>
    </row>
    <row r="126" spans="1:34">
      <c r="A126">
        <v>53921</v>
      </c>
      <c r="B126" t="s">
        <v>39</v>
      </c>
      <c r="C126" s="1">
        <v>32227</v>
      </c>
      <c r="D126">
        <v>75.400000000000006</v>
      </c>
      <c r="E126" t="s">
        <v>35</v>
      </c>
      <c r="F126">
        <v>2004</v>
      </c>
      <c r="G126">
        <v>68.2</v>
      </c>
      <c r="H126" t="s">
        <v>35</v>
      </c>
      <c r="I126">
        <v>83</v>
      </c>
      <c r="J126">
        <v>2</v>
      </c>
      <c r="K126" t="s">
        <v>36</v>
      </c>
      <c r="L126" t="s">
        <v>55</v>
      </c>
      <c r="M126">
        <v>80</v>
      </c>
      <c r="N126">
        <v>83</v>
      </c>
      <c r="O126">
        <v>0</v>
      </c>
      <c r="P126" t="s">
        <v>41</v>
      </c>
      <c r="Q126">
        <v>2010</v>
      </c>
      <c r="R126">
        <v>555</v>
      </c>
      <c r="S126">
        <v>535</v>
      </c>
      <c r="T126">
        <v>655</v>
      </c>
      <c r="U126">
        <v>0.91686996110361896</v>
      </c>
      <c r="V126">
        <v>555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1.2827999999999999</v>
      </c>
      <c r="AD126">
        <v>1.1248</v>
      </c>
      <c r="AE126">
        <v>-0.63429999999999997</v>
      </c>
      <c r="AF126">
        <v>-1.3478000000000001</v>
      </c>
      <c r="AG126">
        <v>1.1343000000000001</v>
      </c>
      <c r="AH126">
        <v>1110000</v>
      </c>
    </row>
    <row r="127" spans="1:34">
      <c r="A127">
        <v>281866</v>
      </c>
      <c r="B127" t="s">
        <v>39</v>
      </c>
      <c r="C127" s="1">
        <v>32319</v>
      </c>
      <c r="D127">
        <v>81.8</v>
      </c>
      <c r="E127" t="s">
        <v>35</v>
      </c>
      <c r="F127">
        <v>2006</v>
      </c>
      <c r="G127">
        <v>71.8</v>
      </c>
      <c r="H127" t="s">
        <v>35</v>
      </c>
      <c r="I127">
        <v>4450</v>
      </c>
      <c r="J127">
        <v>2</v>
      </c>
      <c r="K127" t="s">
        <v>36</v>
      </c>
      <c r="L127" t="s">
        <v>81</v>
      </c>
      <c r="M127">
        <v>64.5</v>
      </c>
      <c r="N127">
        <v>4450</v>
      </c>
      <c r="O127">
        <v>0</v>
      </c>
      <c r="P127" t="s">
        <v>41</v>
      </c>
      <c r="Q127">
        <v>2011</v>
      </c>
      <c r="R127">
        <v>415</v>
      </c>
      <c r="S127">
        <v>525</v>
      </c>
      <c r="T127">
        <v>625</v>
      </c>
      <c r="U127">
        <v>0.82466640067133201</v>
      </c>
      <c r="V127">
        <v>-1</v>
      </c>
      <c r="W127">
        <v>400</v>
      </c>
      <c r="X127">
        <v>-1</v>
      </c>
      <c r="Y127">
        <v>-1</v>
      </c>
      <c r="Z127">
        <v>-1</v>
      </c>
      <c r="AA127">
        <v>366</v>
      </c>
      <c r="AB127">
        <v>-1</v>
      </c>
      <c r="AC127">
        <v>-1.8083</v>
      </c>
      <c r="AD127">
        <v>-0.27929999999999999</v>
      </c>
      <c r="AE127">
        <v>-0.63429999999999997</v>
      </c>
      <c r="AF127">
        <v>6.2300000000000001E-2</v>
      </c>
      <c r="AG127">
        <v>-0.1295</v>
      </c>
      <c r="AH127">
        <v>170000</v>
      </c>
    </row>
    <row r="128" spans="1:34">
      <c r="A128">
        <v>1098849</v>
      </c>
      <c r="B128" t="s">
        <v>39</v>
      </c>
      <c r="C128" s="1">
        <v>33547</v>
      </c>
      <c r="D128">
        <v>75.849999999999994</v>
      </c>
      <c r="E128" t="s">
        <v>51</v>
      </c>
      <c r="F128">
        <v>2009</v>
      </c>
      <c r="G128">
        <v>77.2</v>
      </c>
      <c r="H128" t="s">
        <v>51</v>
      </c>
      <c r="I128">
        <v>992</v>
      </c>
      <c r="J128">
        <v>2</v>
      </c>
      <c r="K128" t="s">
        <v>36</v>
      </c>
      <c r="L128" t="s">
        <v>55</v>
      </c>
      <c r="M128">
        <v>80</v>
      </c>
      <c r="N128">
        <v>992</v>
      </c>
      <c r="O128">
        <v>1</v>
      </c>
      <c r="P128" t="s">
        <v>111</v>
      </c>
      <c r="Q128">
        <v>2013</v>
      </c>
      <c r="R128">
        <v>525</v>
      </c>
      <c r="S128">
        <v>530</v>
      </c>
      <c r="T128">
        <v>520</v>
      </c>
      <c r="U128">
        <v>0.97952174431921601</v>
      </c>
      <c r="V128">
        <v>625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-0.159</v>
      </c>
      <c r="AD128">
        <v>0.87839999999999996</v>
      </c>
      <c r="AE128">
        <v>1.0859000000000001</v>
      </c>
      <c r="AF128">
        <v>-0.995</v>
      </c>
      <c r="AG128">
        <v>1.0553999999999999</v>
      </c>
      <c r="AH128">
        <v>180000</v>
      </c>
    </row>
    <row r="129" spans="1:34">
      <c r="A129">
        <v>827639</v>
      </c>
      <c r="B129" t="s">
        <v>39</v>
      </c>
      <c r="C129" s="1">
        <v>34001</v>
      </c>
      <c r="D129">
        <v>91.6</v>
      </c>
      <c r="E129" t="s">
        <v>35</v>
      </c>
      <c r="F129">
        <v>2010</v>
      </c>
      <c r="G129">
        <v>85.6</v>
      </c>
      <c r="H129" t="s">
        <v>35</v>
      </c>
      <c r="I129">
        <v>47</v>
      </c>
      <c r="J129">
        <v>1</v>
      </c>
      <c r="K129" t="s">
        <v>36</v>
      </c>
      <c r="L129" t="s">
        <v>60</v>
      </c>
      <c r="M129">
        <v>72.7</v>
      </c>
      <c r="N129">
        <v>47</v>
      </c>
      <c r="O129">
        <v>1</v>
      </c>
      <c r="P129" t="s">
        <v>38</v>
      </c>
      <c r="Q129">
        <v>2014</v>
      </c>
      <c r="R129">
        <v>590</v>
      </c>
      <c r="S129">
        <v>575</v>
      </c>
      <c r="T129">
        <v>635</v>
      </c>
      <c r="U129">
        <v>0.64938971484669095</v>
      </c>
      <c r="V129">
        <v>525</v>
      </c>
      <c r="W129">
        <v>356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1.1335999999999999</v>
      </c>
      <c r="AD129">
        <v>0.5454</v>
      </c>
      <c r="AE129">
        <v>0.01</v>
      </c>
      <c r="AF129">
        <v>-2.0091999999999999</v>
      </c>
      <c r="AG129">
        <v>0.86370000000000002</v>
      </c>
      <c r="AH129">
        <v>340000</v>
      </c>
    </row>
    <row r="130" spans="1:34">
      <c r="A130">
        <v>133296</v>
      </c>
      <c r="B130" t="s">
        <v>39</v>
      </c>
      <c r="C130" s="1">
        <v>32497</v>
      </c>
      <c r="D130">
        <v>66</v>
      </c>
      <c r="E130" t="s">
        <v>72</v>
      </c>
      <c r="F130">
        <v>2006</v>
      </c>
      <c r="G130">
        <v>55</v>
      </c>
      <c r="H130" t="s">
        <v>72</v>
      </c>
      <c r="I130">
        <v>4948</v>
      </c>
      <c r="J130">
        <v>2</v>
      </c>
      <c r="K130" t="s">
        <v>36</v>
      </c>
      <c r="L130" t="s">
        <v>64</v>
      </c>
      <c r="M130">
        <v>66</v>
      </c>
      <c r="N130">
        <v>4948</v>
      </c>
      <c r="O130">
        <v>1</v>
      </c>
      <c r="P130" t="s">
        <v>71</v>
      </c>
      <c r="Q130">
        <v>2010</v>
      </c>
      <c r="R130">
        <v>405</v>
      </c>
      <c r="S130">
        <v>585</v>
      </c>
      <c r="T130">
        <v>415</v>
      </c>
      <c r="U130">
        <v>0.60005718233834104</v>
      </c>
      <c r="V130">
        <v>435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-1.0355000000000001</v>
      </c>
      <c r="AD130">
        <v>0.50080000000000002</v>
      </c>
      <c r="AE130">
        <v>-5.3699999999999998E-2</v>
      </c>
      <c r="AF130">
        <v>1.4723999999999999</v>
      </c>
      <c r="AG130">
        <v>1.4501999999999999</v>
      </c>
      <c r="AH130">
        <v>145000</v>
      </c>
    </row>
    <row r="131" spans="1:34">
      <c r="A131">
        <v>878844</v>
      </c>
      <c r="B131" t="s">
        <v>39</v>
      </c>
      <c r="C131" s="1">
        <v>34046</v>
      </c>
      <c r="D131">
        <v>50</v>
      </c>
      <c r="E131" t="s">
        <v>35</v>
      </c>
      <c r="F131">
        <v>2010</v>
      </c>
      <c r="G131">
        <v>57</v>
      </c>
      <c r="H131" t="s">
        <v>35</v>
      </c>
      <c r="I131">
        <v>9738</v>
      </c>
      <c r="J131">
        <v>2</v>
      </c>
      <c r="K131" t="s">
        <v>36</v>
      </c>
      <c r="L131" t="s">
        <v>55</v>
      </c>
      <c r="M131">
        <v>65.06</v>
      </c>
      <c r="N131">
        <v>9738</v>
      </c>
      <c r="O131">
        <v>0</v>
      </c>
      <c r="P131" t="s">
        <v>41</v>
      </c>
      <c r="Q131">
        <v>2014</v>
      </c>
      <c r="R131">
        <v>395</v>
      </c>
      <c r="S131">
        <v>425</v>
      </c>
      <c r="T131">
        <v>425</v>
      </c>
      <c r="U131">
        <v>0.74475835400893897</v>
      </c>
      <c r="V131">
        <v>385</v>
      </c>
      <c r="W131">
        <v>-1</v>
      </c>
      <c r="X131">
        <v>438</v>
      </c>
      <c r="Y131">
        <v>-1</v>
      </c>
      <c r="Z131">
        <v>-1</v>
      </c>
      <c r="AA131">
        <v>-1</v>
      </c>
      <c r="AB131">
        <v>-1</v>
      </c>
      <c r="AC131">
        <v>0.41549999999999998</v>
      </c>
      <c r="AD131">
        <v>-0.65039999999999998</v>
      </c>
      <c r="AE131">
        <v>0.3034</v>
      </c>
      <c r="AF131">
        <v>0.65300000000000002</v>
      </c>
      <c r="AG131">
        <v>-0.43919999999999998</v>
      </c>
      <c r="AH131">
        <v>120000</v>
      </c>
    </row>
    <row r="132" spans="1:34">
      <c r="A132">
        <v>295362</v>
      </c>
      <c r="B132" t="s">
        <v>34</v>
      </c>
      <c r="C132" s="1">
        <v>32714</v>
      </c>
      <c r="D132">
        <v>89.2</v>
      </c>
      <c r="E132" t="s">
        <v>113</v>
      </c>
      <c r="F132">
        <v>2007</v>
      </c>
      <c r="G132">
        <v>86.25</v>
      </c>
      <c r="H132" t="s">
        <v>51</v>
      </c>
      <c r="I132">
        <v>1034</v>
      </c>
      <c r="J132">
        <v>2</v>
      </c>
      <c r="K132" t="s">
        <v>36</v>
      </c>
      <c r="L132" t="s">
        <v>60</v>
      </c>
      <c r="M132">
        <v>76</v>
      </c>
      <c r="N132">
        <v>1034</v>
      </c>
      <c r="O132">
        <v>0</v>
      </c>
      <c r="P132" t="s">
        <v>47</v>
      </c>
      <c r="Q132">
        <v>2011</v>
      </c>
      <c r="R132">
        <v>465</v>
      </c>
      <c r="S132">
        <v>595</v>
      </c>
      <c r="T132">
        <v>575</v>
      </c>
      <c r="U132">
        <v>0.37605958665154499</v>
      </c>
      <c r="V132">
        <v>395</v>
      </c>
      <c r="W132">
        <v>300</v>
      </c>
      <c r="X132">
        <v>-1</v>
      </c>
      <c r="Y132">
        <v>-1</v>
      </c>
      <c r="Z132">
        <v>-1</v>
      </c>
      <c r="AA132">
        <v>313</v>
      </c>
      <c r="AB132">
        <v>-1</v>
      </c>
      <c r="AC132">
        <v>0.35549999999999998</v>
      </c>
      <c r="AD132">
        <v>0.96879999999999999</v>
      </c>
      <c r="AE132">
        <v>0.38169999999999998</v>
      </c>
      <c r="AF132">
        <v>-1.3478000000000001</v>
      </c>
      <c r="AG132">
        <v>0.18640000000000001</v>
      </c>
      <c r="AH132">
        <v>180000</v>
      </c>
    </row>
    <row r="133" spans="1:34">
      <c r="A133">
        <v>811394</v>
      </c>
      <c r="B133" t="s">
        <v>39</v>
      </c>
      <c r="C133" s="1">
        <v>32985</v>
      </c>
      <c r="D133">
        <v>93.8</v>
      </c>
      <c r="E133" t="s">
        <v>35</v>
      </c>
      <c r="F133">
        <v>2009</v>
      </c>
      <c r="G133">
        <v>76</v>
      </c>
      <c r="H133" t="s">
        <v>35</v>
      </c>
      <c r="I133">
        <v>47</v>
      </c>
      <c r="J133">
        <v>1</v>
      </c>
      <c r="K133" t="s">
        <v>36</v>
      </c>
      <c r="L133" t="s">
        <v>60</v>
      </c>
      <c r="M133">
        <v>72.5</v>
      </c>
      <c r="N133">
        <v>47</v>
      </c>
      <c r="O133">
        <v>1</v>
      </c>
      <c r="P133" t="s">
        <v>38</v>
      </c>
      <c r="Q133">
        <v>2014</v>
      </c>
      <c r="R133">
        <v>615</v>
      </c>
      <c r="S133">
        <v>415</v>
      </c>
      <c r="T133">
        <v>680</v>
      </c>
      <c r="U133">
        <v>0.33878634721952799</v>
      </c>
      <c r="V133">
        <v>425</v>
      </c>
      <c r="W133">
        <v>292</v>
      </c>
      <c r="X133">
        <v>-1</v>
      </c>
      <c r="Y133">
        <v>-1</v>
      </c>
      <c r="Z133">
        <v>-1</v>
      </c>
      <c r="AA133">
        <v>393</v>
      </c>
      <c r="AB133">
        <v>-1</v>
      </c>
      <c r="AC133">
        <v>1.5644</v>
      </c>
      <c r="AD133">
        <v>1.5444</v>
      </c>
      <c r="AE133">
        <v>1.8543000000000001</v>
      </c>
      <c r="AF133">
        <v>-0.36120000000000002</v>
      </c>
      <c r="AG133">
        <v>9.7299999999999998E-2</v>
      </c>
      <c r="AH133">
        <v>325000</v>
      </c>
    </row>
    <row r="134" spans="1:34">
      <c r="A134">
        <v>879261</v>
      </c>
      <c r="B134" t="s">
        <v>39</v>
      </c>
      <c r="C134" s="1">
        <v>31860</v>
      </c>
      <c r="D134">
        <v>76.66</v>
      </c>
      <c r="E134" t="s">
        <v>51</v>
      </c>
      <c r="F134">
        <v>2004</v>
      </c>
      <c r="G134">
        <v>64.33</v>
      </c>
      <c r="H134" t="s">
        <v>51</v>
      </c>
      <c r="I134">
        <v>3496</v>
      </c>
      <c r="J134">
        <v>2</v>
      </c>
      <c r="K134" t="s">
        <v>36</v>
      </c>
      <c r="L134" t="s">
        <v>52</v>
      </c>
      <c r="M134">
        <v>72.02</v>
      </c>
      <c r="N134">
        <v>3496</v>
      </c>
      <c r="O134">
        <v>0</v>
      </c>
      <c r="P134" t="s">
        <v>45</v>
      </c>
      <c r="Q134">
        <v>2012</v>
      </c>
      <c r="R134">
        <v>615</v>
      </c>
      <c r="S134">
        <v>525</v>
      </c>
      <c r="T134">
        <v>430</v>
      </c>
      <c r="U134">
        <v>0.328746378624932</v>
      </c>
      <c r="V134">
        <v>-1</v>
      </c>
      <c r="W134">
        <v>-1</v>
      </c>
      <c r="X134">
        <v>-1</v>
      </c>
      <c r="Y134">
        <v>346</v>
      </c>
      <c r="Z134">
        <v>-1</v>
      </c>
      <c r="AA134">
        <v>-1</v>
      </c>
      <c r="AB134">
        <v>-1</v>
      </c>
      <c r="AC134">
        <v>-0.58989999999999998</v>
      </c>
      <c r="AD134">
        <v>0.5454</v>
      </c>
      <c r="AE134">
        <v>0.31740000000000002</v>
      </c>
      <c r="AF134">
        <v>-0.74150000000000005</v>
      </c>
      <c r="AG134">
        <v>-0.86080000000000001</v>
      </c>
      <c r="AH134">
        <v>95000</v>
      </c>
    </row>
    <row r="135" spans="1:34">
      <c r="A135">
        <v>530147</v>
      </c>
      <c r="B135" t="s">
        <v>39</v>
      </c>
      <c r="C135" s="1">
        <v>34280</v>
      </c>
      <c r="D135">
        <v>90.4</v>
      </c>
      <c r="E135" t="s">
        <v>35</v>
      </c>
      <c r="F135">
        <v>2009</v>
      </c>
      <c r="G135">
        <v>84.6</v>
      </c>
      <c r="H135" t="s">
        <v>35</v>
      </c>
      <c r="I135">
        <v>11759</v>
      </c>
      <c r="J135">
        <v>2</v>
      </c>
      <c r="K135" t="s">
        <v>36</v>
      </c>
      <c r="L135" t="s">
        <v>52</v>
      </c>
      <c r="M135">
        <v>83.5</v>
      </c>
      <c r="N135">
        <v>11759</v>
      </c>
      <c r="O135">
        <v>0</v>
      </c>
      <c r="P135" t="s">
        <v>96</v>
      </c>
      <c r="Q135">
        <v>2013</v>
      </c>
      <c r="R135">
        <v>430</v>
      </c>
      <c r="S135">
        <v>375</v>
      </c>
      <c r="T135">
        <v>530</v>
      </c>
      <c r="U135">
        <v>0.98652501902063805</v>
      </c>
      <c r="V135">
        <v>-1</v>
      </c>
      <c r="W135">
        <v>-1</v>
      </c>
      <c r="X135">
        <v>-1</v>
      </c>
      <c r="Y135">
        <v>580</v>
      </c>
      <c r="Z135">
        <v>-1</v>
      </c>
      <c r="AA135">
        <v>-1</v>
      </c>
      <c r="AB135">
        <v>-1</v>
      </c>
      <c r="AC135">
        <v>-1.8083</v>
      </c>
      <c r="AD135">
        <v>-1.9953000000000001</v>
      </c>
      <c r="AE135">
        <v>-2.5209999999999999</v>
      </c>
      <c r="AF135">
        <v>1.0747</v>
      </c>
      <c r="AG135">
        <v>-2.0253000000000001</v>
      </c>
      <c r="AH135">
        <v>205000</v>
      </c>
    </row>
    <row r="136" spans="1:34">
      <c r="A136">
        <v>815714</v>
      </c>
      <c r="B136" t="s">
        <v>34</v>
      </c>
      <c r="C136" s="1">
        <v>33520</v>
      </c>
      <c r="D136">
        <v>90.8</v>
      </c>
      <c r="E136" t="s">
        <v>35</v>
      </c>
      <c r="F136">
        <v>2009</v>
      </c>
      <c r="G136">
        <v>82.6</v>
      </c>
      <c r="H136" t="s">
        <v>35</v>
      </c>
      <c r="I136">
        <v>5717</v>
      </c>
      <c r="J136">
        <v>2</v>
      </c>
      <c r="K136" t="s">
        <v>36</v>
      </c>
      <c r="L136" t="s">
        <v>40</v>
      </c>
      <c r="M136">
        <v>64.66</v>
      </c>
      <c r="N136">
        <v>5717</v>
      </c>
      <c r="O136">
        <v>0</v>
      </c>
      <c r="P136" t="s">
        <v>45</v>
      </c>
      <c r="Q136">
        <v>2013</v>
      </c>
      <c r="R136">
        <v>485</v>
      </c>
      <c r="S136">
        <v>535</v>
      </c>
      <c r="T136">
        <v>590</v>
      </c>
      <c r="U136">
        <v>0.91139527839132795</v>
      </c>
      <c r="V136">
        <v>535</v>
      </c>
      <c r="W136">
        <v>-1</v>
      </c>
      <c r="X136">
        <v>500</v>
      </c>
      <c r="Y136">
        <v>-1</v>
      </c>
      <c r="Z136">
        <v>-1</v>
      </c>
      <c r="AA136">
        <v>-1</v>
      </c>
      <c r="AB136">
        <v>-1</v>
      </c>
      <c r="AC136">
        <v>0.99</v>
      </c>
      <c r="AD136">
        <v>1.2114</v>
      </c>
      <c r="AE136">
        <v>1.2396</v>
      </c>
      <c r="AF136">
        <v>-2.6429999999999998</v>
      </c>
      <c r="AG136">
        <v>1.6302000000000001</v>
      </c>
      <c r="AH136">
        <v>280000</v>
      </c>
    </row>
    <row r="137" spans="1:34">
      <c r="A137">
        <v>1290109</v>
      </c>
      <c r="B137" t="s">
        <v>39</v>
      </c>
      <c r="C137" s="1">
        <v>33181</v>
      </c>
      <c r="D137">
        <v>82.67</v>
      </c>
      <c r="E137" t="s">
        <v>51</v>
      </c>
      <c r="F137">
        <v>2008</v>
      </c>
      <c r="G137">
        <v>74.92</v>
      </c>
      <c r="H137" t="s">
        <v>51</v>
      </c>
      <c r="I137">
        <v>12737</v>
      </c>
      <c r="J137">
        <v>2</v>
      </c>
      <c r="K137" t="s">
        <v>36</v>
      </c>
      <c r="L137" t="s">
        <v>64</v>
      </c>
      <c r="M137">
        <v>61.36</v>
      </c>
      <c r="N137">
        <v>12737</v>
      </c>
      <c r="O137">
        <v>1</v>
      </c>
      <c r="P137" t="s">
        <v>71</v>
      </c>
      <c r="Q137">
        <v>2014</v>
      </c>
      <c r="R137">
        <v>580</v>
      </c>
      <c r="S137">
        <v>470</v>
      </c>
      <c r="T137">
        <v>425</v>
      </c>
      <c r="U137">
        <v>0.91139527839132795</v>
      </c>
      <c r="V137">
        <v>535</v>
      </c>
      <c r="W137">
        <v>-1</v>
      </c>
      <c r="X137">
        <v>500</v>
      </c>
      <c r="Y137">
        <v>-1</v>
      </c>
      <c r="Z137">
        <v>-1</v>
      </c>
      <c r="AA137">
        <v>-1</v>
      </c>
      <c r="AB137">
        <v>-1</v>
      </c>
      <c r="AC137">
        <v>1.7081</v>
      </c>
      <c r="AD137">
        <v>1.0448999999999999</v>
      </c>
      <c r="AE137">
        <v>1.5469999999999999</v>
      </c>
      <c r="AF137">
        <v>1.9199999999999998E-2</v>
      </c>
      <c r="AG137">
        <v>0.67210000000000003</v>
      </c>
      <c r="AH137">
        <v>215000</v>
      </c>
    </row>
    <row r="138" spans="1:34">
      <c r="A138">
        <v>729532</v>
      </c>
      <c r="B138" t="s">
        <v>39</v>
      </c>
      <c r="C138" s="1">
        <v>33461</v>
      </c>
      <c r="D138">
        <v>94.16</v>
      </c>
      <c r="E138" t="s">
        <v>51</v>
      </c>
      <c r="F138">
        <v>2009</v>
      </c>
      <c r="G138">
        <v>95.5</v>
      </c>
      <c r="H138" t="s">
        <v>51</v>
      </c>
      <c r="I138">
        <v>11000</v>
      </c>
      <c r="J138">
        <v>2</v>
      </c>
      <c r="K138" t="s">
        <v>36</v>
      </c>
      <c r="L138" t="s">
        <v>60</v>
      </c>
      <c r="M138">
        <v>83.62</v>
      </c>
      <c r="N138">
        <v>11000</v>
      </c>
      <c r="O138">
        <v>1</v>
      </c>
      <c r="P138" t="s">
        <v>54</v>
      </c>
      <c r="Q138">
        <v>2013</v>
      </c>
      <c r="R138">
        <v>380</v>
      </c>
      <c r="S138">
        <v>475</v>
      </c>
      <c r="T138">
        <v>575</v>
      </c>
      <c r="U138">
        <v>0.53838689298509601</v>
      </c>
      <c r="V138">
        <v>375</v>
      </c>
      <c r="W138">
        <v>333</v>
      </c>
      <c r="X138">
        <v>-1</v>
      </c>
      <c r="Y138">
        <v>-1</v>
      </c>
      <c r="Z138">
        <v>473</v>
      </c>
      <c r="AA138">
        <v>-1</v>
      </c>
      <c r="AB138">
        <v>-1</v>
      </c>
      <c r="AC138">
        <v>0.84630000000000005</v>
      </c>
      <c r="AD138">
        <v>1.2114</v>
      </c>
      <c r="AE138">
        <v>0.16370000000000001</v>
      </c>
      <c r="AF138">
        <v>-0.74150000000000005</v>
      </c>
      <c r="AG138">
        <v>1.0553999999999999</v>
      </c>
      <c r="AH138">
        <v>200000</v>
      </c>
    </row>
    <row r="139" spans="1:34">
      <c r="A139">
        <v>1058583</v>
      </c>
      <c r="B139" t="s">
        <v>39</v>
      </c>
      <c r="C139" s="1">
        <v>32963</v>
      </c>
      <c r="D139">
        <v>74.599999999999994</v>
      </c>
      <c r="E139" t="s">
        <v>51</v>
      </c>
      <c r="F139">
        <v>2007</v>
      </c>
      <c r="G139">
        <v>81.599999999999994</v>
      </c>
      <c r="H139" t="s">
        <v>51</v>
      </c>
      <c r="I139">
        <v>3720</v>
      </c>
      <c r="J139">
        <v>2</v>
      </c>
      <c r="K139" t="s">
        <v>36</v>
      </c>
      <c r="L139" t="s">
        <v>40</v>
      </c>
      <c r="M139">
        <v>67.8</v>
      </c>
      <c r="N139">
        <v>3720</v>
      </c>
      <c r="O139">
        <v>0</v>
      </c>
      <c r="P139" t="s">
        <v>84</v>
      </c>
      <c r="Q139">
        <v>2011</v>
      </c>
      <c r="R139">
        <v>440</v>
      </c>
      <c r="S139">
        <v>425</v>
      </c>
      <c r="T139">
        <v>415</v>
      </c>
      <c r="U139">
        <v>0.35653648772447499</v>
      </c>
      <c r="V139">
        <v>465</v>
      </c>
      <c r="W139">
        <v>-1</v>
      </c>
      <c r="X139">
        <v>346</v>
      </c>
      <c r="Y139">
        <v>-1</v>
      </c>
      <c r="Z139">
        <v>-1</v>
      </c>
      <c r="AA139">
        <v>-1</v>
      </c>
      <c r="AB139">
        <v>-1</v>
      </c>
      <c r="AC139">
        <v>-0.159</v>
      </c>
      <c r="AD139">
        <v>0.21240000000000001</v>
      </c>
      <c r="AE139">
        <v>-1.0659000000000001</v>
      </c>
      <c r="AF139">
        <v>-0.4879</v>
      </c>
      <c r="AG139">
        <v>0.28889999999999999</v>
      </c>
      <c r="AH139">
        <v>350000</v>
      </c>
    </row>
    <row r="140" spans="1:34">
      <c r="A140">
        <v>390616</v>
      </c>
      <c r="B140" t="s">
        <v>39</v>
      </c>
      <c r="C140" s="1">
        <v>33153</v>
      </c>
      <c r="D140">
        <v>61.73</v>
      </c>
      <c r="E140" t="s">
        <v>100</v>
      </c>
      <c r="F140">
        <v>2008</v>
      </c>
      <c r="G140">
        <v>60</v>
      </c>
      <c r="H140" t="s">
        <v>107</v>
      </c>
      <c r="I140">
        <v>7495</v>
      </c>
      <c r="J140">
        <v>2</v>
      </c>
      <c r="K140" t="s">
        <v>36</v>
      </c>
      <c r="L140" t="s">
        <v>64</v>
      </c>
      <c r="M140">
        <v>63.33</v>
      </c>
      <c r="N140">
        <v>7495</v>
      </c>
      <c r="O140">
        <v>0</v>
      </c>
      <c r="P140" t="s">
        <v>45</v>
      </c>
      <c r="Q140">
        <v>2012</v>
      </c>
      <c r="R140">
        <v>455</v>
      </c>
      <c r="S140">
        <v>395</v>
      </c>
      <c r="T140">
        <v>385</v>
      </c>
      <c r="U140">
        <v>0.30840058286030803</v>
      </c>
      <c r="V140">
        <v>355</v>
      </c>
      <c r="W140">
        <v>366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-0.26279999999999998</v>
      </c>
      <c r="AD140">
        <v>-0.43530000000000002</v>
      </c>
      <c r="AE140">
        <v>1.2524999999999999</v>
      </c>
      <c r="AF140">
        <v>6.2300000000000001E-2</v>
      </c>
      <c r="AG140">
        <v>-0.9194</v>
      </c>
      <c r="AH140">
        <v>190000</v>
      </c>
    </row>
    <row r="141" spans="1:34">
      <c r="A141">
        <v>283428</v>
      </c>
      <c r="B141" t="s">
        <v>39</v>
      </c>
      <c r="C141" s="1">
        <v>32968</v>
      </c>
      <c r="D141">
        <v>78</v>
      </c>
      <c r="E141" t="s">
        <v>35</v>
      </c>
      <c r="F141">
        <v>2007</v>
      </c>
      <c r="G141">
        <v>63</v>
      </c>
      <c r="H141" t="s">
        <v>35</v>
      </c>
      <c r="I141">
        <v>374</v>
      </c>
      <c r="J141">
        <v>2</v>
      </c>
      <c r="K141" t="s">
        <v>36</v>
      </c>
      <c r="L141" t="s">
        <v>55</v>
      </c>
      <c r="M141">
        <v>68.099999999999994</v>
      </c>
      <c r="N141">
        <v>374</v>
      </c>
      <c r="O141">
        <v>0</v>
      </c>
      <c r="P141" t="s">
        <v>41</v>
      </c>
      <c r="Q141">
        <v>2011</v>
      </c>
      <c r="R141">
        <v>454</v>
      </c>
      <c r="S141">
        <v>535</v>
      </c>
      <c r="T141">
        <v>464</v>
      </c>
      <c r="U141">
        <v>0.76567358123401097</v>
      </c>
      <c r="V141">
        <v>485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-1.0355000000000001</v>
      </c>
      <c r="AD141">
        <v>0.81279999999999997</v>
      </c>
      <c r="AE141">
        <v>-1.2148000000000001</v>
      </c>
      <c r="AF141">
        <v>1.0024</v>
      </c>
      <c r="AG141">
        <v>1.6082000000000001</v>
      </c>
      <c r="AH141">
        <v>520000</v>
      </c>
    </row>
    <row r="142" spans="1:34">
      <c r="A142">
        <v>64844</v>
      </c>
      <c r="B142" t="s">
        <v>39</v>
      </c>
      <c r="C142" s="1">
        <v>31968</v>
      </c>
      <c r="D142">
        <v>74</v>
      </c>
      <c r="E142" t="s">
        <v>114</v>
      </c>
      <c r="F142">
        <v>2005</v>
      </c>
      <c r="G142">
        <v>64</v>
      </c>
      <c r="H142" t="s">
        <v>115</v>
      </c>
      <c r="I142">
        <v>1109</v>
      </c>
      <c r="J142">
        <v>2</v>
      </c>
      <c r="K142" t="s">
        <v>36</v>
      </c>
      <c r="L142" t="s">
        <v>60</v>
      </c>
      <c r="M142">
        <v>53</v>
      </c>
      <c r="N142">
        <v>1109</v>
      </c>
      <c r="O142">
        <v>1</v>
      </c>
      <c r="P142" t="s">
        <v>61</v>
      </c>
      <c r="Q142">
        <v>2010</v>
      </c>
      <c r="R142">
        <v>445</v>
      </c>
      <c r="S142">
        <v>455</v>
      </c>
      <c r="T142">
        <v>405</v>
      </c>
      <c r="U142">
        <v>0.53838689298509601</v>
      </c>
      <c r="V142">
        <v>325</v>
      </c>
      <c r="W142">
        <v>333</v>
      </c>
      <c r="X142">
        <v>-1</v>
      </c>
      <c r="Y142">
        <v>366</v>
      </c>
      <c r="Z142">
        <v>-1</v>
      </c>
      <c r="AA142">
        <v>-1</v>
      </c>
      <c r="AB142">
        <v>340</v>
      </c>
      <c r="AC142">
        <v>1.1283000000000001</v>
      </c>
      <c r="AD142">
        <v>-0.43530000000000002</v>
      </c>
      <c r="AE142">
        <v>0.38169999999999998</v>
      </c>
      <c r="AF142">
        <v>0.17979999999999999</v>
      </c>
      <c r="AG142">
        <v>0.50239999999999996</v>
      </c>
      <c r="AH142">
        <v>335000</v>
      </c>
    </row>
    <row r="143" spans="1:34">
      <c r="A143">
        <v>359993</v>
      </c>
      <c r="B143" t="s">
        <v>39</v>
      </c>
      <c r="C143" s="1">
        <v>33013</v>
      </c>
      <c r="D143">
        <v>72</v>
      </c>
      <c r="E143" t="s">
        <v>51</v>
      </c>
      <c r="F143">
        <v>2007</v>
      </c>
      <c r="G143">
        <v>60</v>
      </c>
      <c r="H143" t="s">
        <v>51</v>
      </c>
      <c r="I143">
        <v>1245</v>
      </c>
      <c r="J143">
        <v>2</v>
      </c>
      <c r="K143" t="s">
        <v>36</v>
      </c>
      <c r="L143" t="s">
        <v>64</v>
      </c>
      <c r="M143">
        <v>64</v>
      </c>
      <c r="N143">
        <v>1245</v>
      </c>
      <c r="O143">
        <v>1</v>
      </c>
      <c r="P143" t="s">
        <v>47</v>
      </c>
      <c r="Q143">
        <v>2012</v>
      </c>
      <c r="R143">
        <v>345</v>
      </c>
      <c r="S143">
        <v>375</v>
      </c>
      <c r="T143">
        <v>315</v>
      </c>
      <c r="U143">
        <v>0.34231489991181502</v>
      </c>
      <c r="V143">
        <v>365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-1.1128</v>
      </c>
      <c r="AD143">
        <v>-1.3713</v>
      </c>
      <c r="AE143">
        <v>-0.34399999999999997</v>
      </c>
      <c r="AF143">
        <v>1.1492</v>
      </c>
      <c r="AG143">
        <v>-2.6572</v>
      </c>
      <c r="AH143">
        <v>220000</v>
      </c>
    </row>
    <row r="144" spans="1:34">
      <c r="A144">
        <v>82837</v>
      </c>
      <c r="B144" t="s">
        <v>39</v>
      </c>
      <c r="C144" s="1">
        <v>32947</v>
      </c>
      <c r="D144">
        <v>85.6</v>
      </c>
      <c r="E144" t="s">
        <v>35</v>
      </c>
      <c r="F144">
        <v>2006</v>
      </c>
      <c r="G144">
        <v>79.400000000000006</v>
      </c>
      <c r="H144" t="s">
        <v>35</v>
      </c>
      <c r="I144">
        <v>580</v>
      </c>
      <c r="J144">
        <v>1</v>
      </c>
      <c r="K144" t="s">
        <v>36</v>
      </c>
      <c r="L144" t="s">
        <v>116</v>
      </c>
      <c r="M144">
        <v>67.23</v>
      </c>
      <c r="N144">
        <v>580</v>
      </c>
      <c r="O144">
        <v>0</v>
      </c>
      <c r="P144" t="s">
        <v>41</v>
      </c>
      <c r="Q144">
        <v>2011</v>
      </c>
      <c r="R144">
        <v>525</v>
      </c>
      <c r="S144">
        <v>525</v>
      </c>
      <c r="T144">
        <v>565</v>
      </c>
      <c r="U144">
        <v>0.53838689298509601</v>
      </c>
      <c r="V144">
        <v>-1</v>
      </c>
      <c r="W144">
        <v>333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-1.9629000000000001</v>
      </c>
      <c r="AD144">
        <v>-1.9953000000000001</v>
      </c>
      <c r="AE144">
        <v>-1.6501999999999999</v>
      </c>
      <c r="AF144">
        <v>0.64980000000000004</v>
      </c>
      <c r="AG144">
        <v>-1.2354000000000001</v>
      </c>
      <c r="AH144">
        <v>450000</v>
      </c>
    </row>
    <row r="145" spans="1:34">
      <c r="A145">
        <v>239715</v>
      </c>
      <c r="B145" t="s">
        <v>39</v>
      </c>
      <c r="C145" s="1">
        <v>32843</v>
      </c>
      <c r="D145">
        <v>89.4</v>
      </c>
      <c r="E145" t="s">
        <v>35</v>
      </c>
      <c r="F145">
        <v>2006</v>
      </c>
      <c r="G145">
        <v>68</v>
      </c>
      <c r="H145" t="s">
        <v>35</v>
      </c>
      <c r="I145">
        <v>1866</v>
      </c>
      <c r="J145">
        <v>2</v>
      </c>
      <c r="K145" t="s">
        <v>36</v>
      </c>
      <c r="L145" t="s">
        <v>60</v>
      </c>
      <c r="M145">
        <v>68.3</v>
      </c>
      <c r="N145">
        <v>1866</v>
      </c>
      <c r="O145">
        <v>1</v>
      </c>
      <c r="P145" t="s">
        <v>61</v>
      </c>
      <c r="Q145">
        <v>2011</v>
      </c>
      <c r="R145">
        <v>635</v>
      </c>
      <c r="S145">
        <v>525</v>
      </c>
      <c r="T145">
        <v>525</v>
      </c>
      <c r="U145">
        <v>0.69447932770846299</v>
      </c>
      <c r="V145">
        <v>385</v>
      </c>
      <c r="W145">
        <v>366</v>
      </c>
      <c r="X145">
        <v>-1</v>
      </c>
      <c r="Y145">
        <v>-1</v>
      </c>
      <c r="Z145">
        <v>-1</v>
      </c>
      <c r="AA145">
        <v>313</v>
      </c>
      <c r="AB145">
        <v>-1</v>
      </c>
      <c r="AC145">
        <v>4.6399999999999997E-2</v>
      </c>
      <c r="AD145">
        <v>0.3448</v>
      </c>
      <c r="AE145">
        <v>0.96230000000000004</v>
      </c>
      <c r="AF145">
        <v>-0.29020000000000001</v>
      </c>
      <c r="AG145">
        <v>0.50239999999999996</v>
      </c>
      <c r="AH145">
        <v>445000</v>
      </c>
    </row>
    <row r="146" spans="1:34">
      <c r="A146">
        <v>831320</v>
      </c>
      <c r="B146" t="s">
        <v>39</v>
      </c>
      <c r="C146" s="1">
        <v>34109</v>
      </c>
      <c r="D146">
        <v>87.7</v>
      </c>
      <c r="E146" t="s">
        <v>51</v>
      </c>
      <c r="F146">
        <v>2010</v>
      </c>
      <c r="G146">
        <v>95.2</v>
      </c>
      <c r="H146" t="s">
        <v>51</v>
      </c>
      <c r="I146">
        <v>9748</v>
      </c>
      <c r="J146">
        <v>2</v>
      </c>
      <c r="K146" t="s">
        <v>36</v>
      </c>
      <c r="L146" t="s">
        <v>55</v>
      </c>
      <c r="M146">
        <v>69.959999999999994</v>
      </c>
      <c r="N146">
        <v>9748</v>
      </c>
      <c r="O146">
        <v>1</v>
      </c>
      <c r="P146" t="s">
        <v>54</v>
      </c>
      <c r="Q146">
        <v>2014</v>
      </c>
      <c r="R146">
        <v>450</v>
      </c>
      <c r="S146">
        <v>555</v>
      </c>
      <c r="T146">
        <v>445</v>
      </c>
      <c r="U146">
        <v>0.74475835400893897</v>
      </c>
      <c r="V146">
        <v>455</v>
      </c>
      <c r="W146">
        <v>-1</v>
      </c>
      <c r="X146">
        <v>438</v>
      </c>
      <c r="Y146">
        <v>-1</v>
      </c>
      <c r="Z146">
        <v>-1</v>
      </c>
      <c r="AA146">
        <v>-1</v>
      </c>
      <c r="AB146">
        <v>-1</v>
      </c>
      <c r="AC146">
        <v>-0.159</v>
      </c>
      <c r="AD146">
        <v>-0.4536</v>
      </c>
      <c r="AE146">
        <v>0.93220000000000003</v>
      </c>
      <c r="AF146">
        <v>-0.2344</v>
      </c>
      <c r="AG146">
        <v>-0.66920000000000002</v>
      </c>
      <c r="AH146">
        <v>200000</v>
      </c>
    </row>
    <row r="147" spans="1:34">
      <c r="A147">
        <v>601131</v>
      </c>
      <c r="B147" t="s">
        <v>39</v>
      </c>
      <c r="C147" s="1">
        <v>33322</v>
      </c>
      <c r="D147">
        <v>88</v>
      </c>
      <c r="E147" t="s">
        <v>35</v>
      </c>
      <c r="F147">
        <v>2008</v>
      </c>
      <c r="G147">
        <v>78</v>
      </c>
      <c r="H147" t="s">
        <v>35</v>
      </c>
      <c r="I147">
        <v>272</v>
      </c>
      <c r="J147">
        <v>2</v>
      </c>
      <c r="K147" t="s">
        <v>36</v>
      </c>
      <c r="L147" t="s">
        <v>60</v>
      </c>
      <c r="M147">
        <v>87.9</v>
      </c>
      <c r="N147">
        <v>272</v>
      </c>
      <c r="O147">
        <v>0</v>
      </c>
      <c r="P147" t="s">
        <v>50</v>
      </c>
      <c r="Q147">
        <v>2013</v>
      </c>
      <c r="R147">
        <v>545</v>
      </c>
      <c r="S147">
        <v>605</v>
      </c>
      <c r="T147">
        <v>575</v>
      </c>
      <c r="U147">
        <v>0.82466640067133201</v>
      </c>
      <c r="V147">
        <v>535</v>
      </c>
      <c r="W147">
        <v>400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-3.0314999999999999</v>
      </c>
      <c r="AD147">
        <v>-2.1185999999999998</v>
      </c>
      <c r="AE147">
        <v>-1.0659000000000001</v>
      </c>
      <c r="AF147">
        <v>0.39950000000000002</v>
      </c>
      <c r="AG147">
        <v>-1.6273</v>
      </c>
      <c r="AH147">
        <v>420000</v>
      </c>
    </row>
    <row r="148" spans="1:34">
      <c r="A148">
        <v>1199988</v>
      </c>
      <c r="B148" t="s">
        <v>39</v>
      </c>
      <c r="C148" s="1">
        <v>34137</v>
      </c>
      <c r="D148">
        <v>80.8</v>
      </c>
      <c r="E148" t="s">
        <v>51</v>
      </c>
      <c r="F148">
        <v>2010</v>
      </c>
      <c r="G148">
        <v>81.5</v>
      </c>
      <c r="H148" t="s">
        <v>51</v>
      </c>
      <c r="I148">
        <v>12867</v>
      </c>
      <c r="J148">
        <v>2</v>
      </c>
      <c r="K148" t="s">
        <v>36</v>
      </c>
      <c r="L148" t="s">
        <v>40</v>
      </c>
      <c r="M148">
        <v>74</v>
      </c>
      <c r="N148">
        <v>12867</v>
      </c>
      <c r="O148">
        <v>0</v>
      </c>
      <c r="P148" t="s">
        <v>56</v>
      </c>
      <c r="Q148">
        <v>2014</v>
      </c>
      <c r="R148">
        <v>560</v>
      </c>
      <c r="S148">
        <v>455</v>
      </c>
      <c r="T148">
        <v>405</v>
      </c>
      <c r="U148">
        <v>0.23780283983757</v>
      </c>
      <c r="V148">
        <v>505</v>
      </c>
      <c r="W148">
        <v>-1</v>
      </c>
      <c r="X148">
        <v>315</v>
      </c>
      <c r="Y148">
        <v>-1</v>
      </c>
      <c r="Z148">
        <v>-1</v>
      </c>
      <c r="AA148">
        <v>-1</v>
      </c>
      <c r="AB148">
        <v>-1</v>
      </c>
      <c r="AC148">
        <v>1.9953000000000001</v>
      </c>
      <c r="AD148">
        <v>1.0448999999999999</v>
      </c>
      <c r="AE148">
        <v>0.47110000000000002</v>
      </c>
      <c r="AF148">
        <v>-1.6289</v>
      </c>
      <c r="AG148">
        <v>0.86370000000000002</v>
      </c>
      <c r="AH148">
        <v>100000</v>
      </c>
    </row>
    <row r="149" spans="1:34">
      <c r="A149">
        <v>324330</v>
      </c>
      <c r="B149" t="s">
        <v>39</v>
      </c>
      <c r="C149" s="1">
        <v>32895</v>
      </c>
      <c r="D149">
        <v>77.599999999999994</v>
      </c>
      <c r="E149" t="s">
        <v>117</v>
      </c>
      <c r="F149">
        <v>2008</v>
      </c>
      <c r="G149">
        <v>59</v>
      </c>
      <c r="H149" t="s">
        <v>118</v>
      </c>
      <c r="I149">
        <v>993</v>
      </c>
      <c r="J149">
        <v>2</v>
      </c>
      <c r="K149" t="s">
        <v>36</v>
      </c>
      <c r="L149" t="s">
        <v>55</v>
      </c>
      <c r="M149">
        <v>58.66</v>
      </c>
      <c r="N149">
        <v>993</v>
      </c>
      <c r="O149">
        <v>1</v>
      </c>
      <c r="P149" t="s">
        <v>45</v>
      </c>
      <c r="Q149">
        <v>2012</v>
      </c>
      <c r="R149">
        <v>405</v>
      </c>
      <c r="S149">
        <v>585</v>
      </c>
      <c r="T149">
        <v>334</v>
      </c>
      <c r="U149">
        <v>0.30840058286030803</v>
      </c>
      <c r="V149">
        <v>355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4.6399999999999997E-2</v>
      </c>
      <c r="AD149">
        <v>0.96879999999999999</v>
      </c>
      <c r="AE149">
        <v>-0.1988</v>
      </c>
      <c r="AF149">
        <v>-0.70150000000000001</v>
      </c>
      <c r="AG149">
        <v>-1.2354000000000001</v>
      </c>
      <c r="AH149">
        <v>120000</v>
      </c>
    </row>
    <row r="150" spans="1:34">
      <c r="A150">
        <v>1112865</v>
      </c>
      <c r="B150" t="s">
        <v>39</v>
      </c>
      <c r="C150" s="1">
        <v>33851</v>
      </c>
      <c r="D150">
        <v>87</v>
      </c>
      <c r="E150" t="s">
        <v>51</v>
      </c>
      <c r="F150">
        <v>2010</v>
      </c>
      <c r="G150">
        <v>79</v>
      </c>
      <c r="H150" t="s">
        <v>51</v>
      </c>
      <c r="I150">
        <v>14697</v>
      </c>
      <c r="J150">
        <v>2</v>
      </c>
      <c r="K150" t="s">
        <v>36</v>
      </c>
      <c r="L150" t="s">
        <v>44</v>
      </c>
      <c r="M150">
        <v>70</v>
      </c>
      <c r="N150">
        <v>14697</v>
      </c>
      <c r="O150">
        <v>0</v>
      </c>
      <c r="P150" t="s">
        <v>45</v>
      </c>
      <c r="Q150">
        <v>2014</v>
      </c>
      <c r="R150">
        <v>440</v>
      </c>
      <c r="S150">
        <v>540</v>
      </c>
      <c r="T150">
        <v>535</v>
      </c>
      <c r="U150">
        <v>0.75618011362902005</v>
      </c>
      <c r="V150">
        <v>465</v>
      </c>
      <c r="W150">
        <v>-1</v>
      </c>
      <c r="X150">
        <v>-1</v>
      </c>
      <c r="Y150">
        <v>-1</v>
      </c>
      <c r="Z150">
        <v>-1</v>
      </c>
      <c r="AA150">
        <v>388</v>
      </c>
      <c r="AB150">
        <v>-1</v>
      </c>
      <c r="AC150">
        <v>-2.1698</v>
      </c>
      <c r="AD150">
        <v>-4.2831000000000001</v>
      </c>
      <c r="AE150">
        <v>-1.8344</v>
      </c>
      <c r="AF150">
        <v>-0.4879</v>
      </c>
      <c r="AG150">
        <v>-5.0762999999999998</v>
      </c>
      <c r="AH150">
        <v>315000</v>
      </c>
    </row>
    <row r="151" spans="1:34">
      <c r="A151">
        <v>305041</v>
      </c>
      <c r="B151" t="s">
        <v>34</v>
      </c>
      <c r="C151" s="1">
        <v>32891</v>
      </c>
      <c r="D151">
        <v>89.8</v>
      </c>
      <c r="E151" t="s">
        <v>35</v>
      </c>
      <c r="F151">
        <v>2007</v>
      </c>
      <c r="G151">
        <v>83.8</v>
      </c>
      <c r="H151" t="s">
        <v>35</v>
      </c>
      <c r="I151">
        <v>5232</v>
      </c>
      <c r="J151">
        <v>2</v>
      </c>
      <c r="K151" t="s">
        <v>36</v>
      </c>
      <c r="L151" t="s">
        <v>64</v>
      </c>
      <c r="M151">
        <v>70</v>
      </c>
      <c r="N151">
        <v>5232</v>
      </c>
      <c r="O151">
        <v>0</v>
      </c>
      <c r="P151" t="s">
        <v>59</v>
      </c>
      <c r="Q151">
        <v>2011</v>
      </c>
      <c r="R151">
        <v>535</v>
      </c>
      <c r="S151">
        <v>455</v>
      </c>
      <c r="T151">
        <v>525</v>
      </c>
      <c r="U151">
        <v>0.84312372666574198</v>
      </c>
      <c r="V151">
        <v>515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-0.26279999999999998</v>
      </c>
      <c r="AD151">
        <v>0.1888</v>
      </c>
      <c r="AE151">
        <v>0.38169999999999998</v>
      </c>
      <c r="AF151">
        <v>-0.29020000000000001</v>
      </c>
      <c r="AG151">
        <v>1.6082000000000001</v>
      </c>
      <c r="AH151">
        <v>480000</v>
      </c>
    </row>
    <row r="152" spans="1:34">
      <c r="A152">
        <v>1062173</v>
      </c>
      <c r="B152" t="s">
        <v>39</v>
      </c>
      <c r="C152" s="1">
        <v>33784</v>
      </c>
      <c r="D152">
        <v>80</v>
      </c>
      <c r="E152" t="s">
        <v>51</v>
      </c>
      <c r="F152">
        <v>2009</v>
      </c>
      <c r="G152">
        <v>89</v>
      </c>
      <c r="H152" t="s">
        <v>51</v>
      </c>
      <c r="I152">
        <v>4557</v>
      </c>
      <c r="J152">
        <v>2</v>
      </c>
      <c r="K152" t="s">
        <v>36</v>
      </c>
      <c r="L152" t="s">
        <v>40</v>
      </c>
      <c r="M152">
        <v>62</v>
      </c>
      <c r="N152">
        <v>4557</v>
      </c>
      <c r="O152">
        <v>1</v>
      </c>
      <c r="P152" t="s">
        <v>54</v>
      </c>
      <c r="Q152">
        <v>2013</v>
      </c>
      <c r="R152">
        <v>325</v>
      </c>
      <c r="S152">
        <v>530</v>
      </c>
      <c r="T152">
        <v>405</v>
      </c>
      <c r="U152">
        <v>0.35653648772447499</v>
      </c>
      <c r="V152">
        <v>275</v>
      </c>
      <c r="W152">
        <v>-1</v>
      </c>
      <c r="X152">
        <v>346</v>
      </c>
      <c r="Y152">
        <v>-1</v>
      </c>
      <c r="Z152">
        <v>-1</v>
      </c>
      <c r="AA152">
        <v>-1</v>
      </c>
      <c r="AB152">
        <v>-1</v>
      </c>
      <c r="AC152">
        <v>0.99</v>
      </c>
      <c r="AD152">
        <v>0.37890000000000001</v>
      </c>
      <c r="AE152">
        <v>-0.2974</v>
      </c>
      <c r="AF152">
        <v>-1.1217999999999999</v>
      </c>
      <c r="AG152">
        <v>-1.244</v>
      </c>
      <c r="AH152">
        <v>145000</v>
      </c>
    </row>
    <row r="153" spans="1:34">
      <c r="A153">
        <v>327623</v>
      </c>
      <c r="B153" t="s">
        <v>39</v>
      </c>
      <c r="C153" s="1">
        <v>33143</v>
      </c>
      <c r="D153">
        <v>84</v>
      </c>
      <c r="E153" t="s">
        <v>35</v>
      </c>
      <c r="F153">
        <v>2008</v>
      </c>
      <c r="G153">
        <v>83</v>
      </c>
      <c r="H153" t="s">
        <v>35</v>
      </c>
      <c r="I153">
        <v>7542</v>
      </c>
      <c r="J153">
        <v>2</v>
      </c>
      <c r="K153" t="s">
        <v>36</v>
      </c>
      <c r="L153" t="s">
        <v>55</v>
      </c>
      <c r="M153">
        <v>74.5</v>
      </c>
      <c r="N153">
        <v>7542</v>
      </c>
      <c r="O153">
        <v>1</v>
      </c>
      <c r="P153" t="s">
        <v>38</v>
      </c>
      <c r="Q153">
        <v>2012</v>
      </c>
      <c r="R153">
        <v>725</v>
      </c>
      <c r="S153">
        <v>465</v>
      </c>
      <c r="T153">
        <v>555</v>
      </c>
      <c r="U153">
        <v>0.60005718233834104</v>
      </c>
      <c r="V153">
        <v>435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-0.4173</v>
      </c>
      <c r="AD153">
        <v>0.73480000000000001</v>
      </c>
      <c r="AE153">
        <v>-5.3699999999999998E-2</v>
      </c>
      <c r="AF153">
        <v>-0.52527000000000001</v>
      </c>
      <c r="AG153">
        <v>-0.44550000000000001</v>
      </c>
      <c r="AH153">
        <v>450000</v>
      </c>
    </row>
    <row r="154" spans="1:34">
      <c r="A154">
        <v>360992</v>
      </c>
      <c r="B154" t="s">
        <v>34</v>
      </c>
      <c r="C154" s="1">
        <v>33170</v>
      </c>
      <c r="D154">
        <v>91</v>
      </c>
      <c r="E154" t="s">
        <v>51</v>
      </c>
      <c r="F154">
        <v>2008</v>
      </c>
      <c r="G154">
        <v>80</v>
      </c>
      <c r="H154" t="s">
        <v>51</v>
      </c>
      <c r="I154">
        <v>2342</v>
      </c>
      <c r="J154">
        <v>2</v>
      </c>
      <c r="K154" t="s">
        <v>36</v>
      </c>
      <c r="L154" t="s">
        <v>60</v>
      </c>
      <c r="M154">
        <v>76</v>
      </c>
      <c r="N154">
        <v>2342</v>
      </c>
      <c r="O154">
        <v>1</v>
      </c>
      <c r="P154" t="s">
        <v>47</v>
      </c>
      <c r="Q154">
        <v>2012</v>
      </c>
      <c r="R154">
        <v>535</v>
      </c>
      <c r="S154">
        <v>475</v>
      </c>
      <c r="T154">
        <v>415</v>
      </c>
      <c r="U154">
        <v>0.53838689298509601</v>
      </c>
      <c r="V154">
        <v>-1</v>
      </c>
      <c r="W154">
        <v>333</v>
      </c>
      <c r="X154">
        <v>-1</v>
      </c>
      <c r="Y154">
        <v>-1</v>
      </c>
      <c r="Z154">
        <v>-1</v>
      </c>
      <c r="AA154">
        <v>286</v>
      </c>
      <c r="AB154">
        <v>-1</v>
      </c>
      <c r="AC154">
        <v>-0.57189999999999996</v>
      </c>
      <c r="AD154">
        <v>-0.1232</v>
      </c>
      <c r="AE154">
        <v>0.38169999999999998</v>
      </c>
      <c r="AF154">
        <v>-0.52529999999999999</v>
      </c>
      <c r="AG154">
        <v>0.54190000000000005</v>
      </c>
      <c r="AH154">
        <v>235000</v>
      </c>
    </row>
    <row r="155" spans="1:34">
      <c r="A155">
        <v>1044759</v>
      </c>
      <c r="B155" t="s">
        <v>39</v>
      </c>
      <c r="C155" s="1">
        <v>33608</v>
      </c>
      <c r="D155">
        <v>89.6</v>
      </c>
      <c r="E155" t="s">
        <v>35</v>
      </c>
      <c r="F155">
        <v>2010</v>
      </c>
      <c r="G155">
        <v>83.8</v>
      </c>
      <c r="H155" t="s">
        <v>35</v>
      </c>
      <c r="I155">
        <v>13128</v>
      </c>
      <c r="J155">
        <v>2</v>
      </c>
      <c r="K155" t="s">
        <v>36</v>
      </c>
      <c r="L155" t="s">
        <v>60</v>
      </c>
      <c r="M155">
        <v>76.400000000000006</v>
      </c>
      <c r="N155">
        <v>13128</v>
      </c>
      <c r="O155">
        <v>1</v>
      </c>
      <c r="P155" t="s">
        <v>38</v>
      </c>
      <c r="Q155">
        <v>2014</v>
      </c>
      <c r="R155">
        <v>650</v>
      </c>
      <c r="S155">
        <v>565</v>
      </c>
      <c r="T155">
        <v>595</v>
      </c>
      <c r="U155">
        <v>0.33878634721952799</v>
      </c>
      <c r="V155">
        <v>505</v>
      </c>
      <c r="W155">
        <v>292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0.70269999999999999</v>
      </c>
      <c r="AD155">
        <v>0.21240000000000001</v>
      </c>
      <c r="AE155">
        <v>-0.2974</v>
      </c>
      <c r="AF155">
        <v>0.39950000000000002</v>
      </c>
      <c r="AG155">
        <v>1.0553999999999999</v>
      </c>
      <c r="AH155">
        <v>330000</v>
      </c>
    </row>
    <row r="156" spans="1:34">
      <c r="A156">
        <v>454921</v>
      </c>
      <c r="B156" t="s">
        <v>39</v>
      </c>
      <c r="C156" s="1">
        <v>32446</v>
      </c>
      <c r="D156">
        <v>82</v>
      </c>
      <c r="E156">
        <v>0</v>
      </c>
      <c r="F156">
        <v>2008</v>
      </c>
      <c r="G156">
        <v>60</v>
      </c>
      <c r="H156">
        <v>0</v>
      </c>
      <c r="I156">
        <v>272</v>
      </c>
      <c r="J156">
        <v>2</v>
      </c>
      <c r="K156" t="s">
        <v>36</v>
      </c>
      <c r="L156" t="s">
        <v>55</v>
      </c>
      <c r="M156">
        <v>80</v>
      </c>
      <c r="N156">
        <v>272</v>
      </c>
      <c r="O156">
        <v>0</v>
      </c>
      <c r="P156" t="s">
        <v>50</v>
      </c>
      <c r="Q156">
        <v>2012</v>
      </c>
      <c r="R156">
        <v>585</v>
      </c>
      <c r="S156">
        <v>525</v>
      </c>
      <c r="T156">
        <v>475</v>
      </c>
      <c r="U156">
        <v>0.73579570922465598</v>
      </c>
      <c r="V156">
        <v>475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-0.1082</v>
      </c>
      <c r="AD156">
        <v>0.3448</v>
      </c>
      <c r="AE156">
        <v>-0.92449999999999999</v>
      </c>
      <c r="AF156">
        <v>-0.76029999999999998</v>
      </c>
      <c r="AG156">
        <v>-0.76149999999999995</v>
      </c>
      <c r="AH156">
        <v>320000</v>
      </c>
    </row>
    <row r="157" spans="1:34">
      <c r="A157">
        <v>283164</v>
      </c>
      <c r="B157" t="s">
        <v>39</v>
      </c>
      <c r="C157" s="1">
        <v>32674</v>
      </c>
      <c r="D157">
        <v>70</v>
      </c>
      <c r="E157" t="s">
        <v>48</v>
      </c>
      <c r="F157">
        <v>2006</v>
      </c>
      <c r="G157">
        <v>73.8</v>
      </c>
      <c r="H157" t="s">
        <v>119</v>
      </c>
      <c r="I157">
        <v>4234</v>
      </c>
      <c r="J157">
        <v>2</v>
      </c>
      <c r="K157" t="s">
        <v>36</v>
      </c>
      <c r="L157" t="s">
        <v>64</v>
      </c>
      <c r="M157">
        <v>70.13</v>
      </c>
      <c r="N157">
        <v>4234</v>
      </c>
      <c r="O157">
        <v>0</v>
      </c>
      <c r="P157" t="s">
        <v>41</v>
      </c>
      <c r="Q157">
        <v>2011</v>
      </c>
      <c r="R157">
        <v>825</v>
      </c>
      <c r="S157">
        <v>505</v>
      </c>
      <c r="T157">
        <v>485</v>
      </c>
      <c r="U157">
        <v>0.88412251159373501</v>
      </c>
      <c r="V157">
        <v>535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0.51</v>
      </c>
      <c r="AD157">
        <v>0.81279999999999997</v>
      </c>
      <c r="AE157">
        <v>1.2524999999999999</v>
      </c>
      <c r="AF157">
        <v>0.88480000000000003</v>
      </c>
      <c r="AG157">
        <v>0.50239999999999996</v>
      </c>
      <c r="AH157">
        <v>715000</v>
      </c>
    </row>
    <row r="158" spans="1:34">
      <c r="A158">
        <v>1238094</v>
      </c>
      <c r="B158" t="s">
        <v>39</v>
      </c>
      <c r="C158" s="1">
        <v>33125</v>
      </c>
      <c r="D158">
        <v>59.57</v>
      </c>
      <c r="E158" t="s">
        <v>51</v>
      </c>
      <c r="F158">
        <v>2007</v>
      </c>
      <c r="G158">
        <v>55</v>
      </c>
      <c r="H158" t="s">
        <v>51</v>
      </c>
      <c r="I158">
        <v>272</v>
      </c>
      <c r="J158">
        <v>2</v>
      </c>
      <c r="K158" t="s">
        <v>49</v>
      </c>
      <c r="L158" t="s">
        <v>40</v>
      </c>
      <c r="M158">
        <v>88</v>
      </c>
      <c r="N158">
        <v>272</v>
      </c>
      <c r="O158">
        <v>0</v>
      </c>
      <c r="P158" t="s">
        <v>50</v>
      </c>
      <c r="Q158">
        <v>2015</v>
      </c>
      <c r="R158">
        <v>395</v>
      </c>
      <c r="S158">
        <v>540</v>
      </c>
      <c r="T158">
        <v>535</v>
      </c>
      <c r="U158">
        <v>0.99225918933095103</v>
      </c>
      <c r="V158">
        <v>665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0.41549999999999998</v>
      </c>
      <c r="AD158">
        <v>-0.4536</v>
      </c>
      <c r="AE158">
        <v>-1.8344</v>
      </c>
      <c r="AF158">
        <v>-0.86819999999999997</v>
      </c>
      <c r="AG158">
        <v>-9.4299999999999995E-2</v>
      </c>
      <c r="AH158">
        <v>145000</v>
      </c>
    </row>
    <row r="159" spans="1:34">
      <c r="A159">
        <v>702081</v>
      </c>
      <c r="B159" t="s">
        <v>39</v>
      </c>
      <c r="C159" s="1">
        <v>33136</v>
      </c>
      <c r="D159">
        <v>83</v>
      </c>
      <c r="E159" t="s">
        <v>35</v>
      </c>
      <c r="F159">
        <v>2008</v>
      </c>
      <c r="G159">
        <v>81</v>
      </c>
      <c r="H159" t="s">
        <v>35</v>
      </c>
      <c r="I159">
        <v>2027</v>
      </c>
      <c r="J159">
        <v>2</v>
      </c>
      <c r="K159" t="s">
        <v>36</v>
      </c>
      <c r="L159" t="s">
        <v>81</v>
      </c>
      <c r="M159">
        <v>79.2</v>
      </c>
      <c r="N159">
        <v>2027</v>
      </c>
      <c r="O159">
        <v>0</v>
      </c>
      <c r="P159" t="s">
        <v>59</v>
      </c>
      <c r="Q159">
        <v>2012</v>
      </c>
      <c r="R159">
        <v>440</v>
      </c>
      <c r="S159">
        <v>655</v>
      </c>
      <c r="T159">
        <v>705</v>
      </c>
      <c r="U159">
        <v>0.83762072571425705</v>
      </c>
      <c r="V159">
        <v>285</v>
      </c>
      <c r="W159">
        <v>-1</v>
      </c>
      <c r="X159">
        <v>-1</v>
      </c>
      <c r="Y159">
        <v>-1</v>
      </c>
      <c r="Z159">
        <v>500</v>
      </c>
      <c r="AA159">
        <v>-1</v>
      </c>
      <c r="AB159">
        <v>-1</v>
      </c>
      <c r="AC159">
        <v>-1.0207999999999999</v>
      </c>
      <c r="AD159">
        <v>0.37890000000000001</v>
      </c>
      <c r="AE159">
        <v>0.62480000000000002</v>
      </c>
      <c r="AF159">
        <v>-1.6289</v>
      </c>
      <c r="AG159">
        <v>-0.28589999999999999</v>
      </c>
      <c r="AH159">
        <v>180000</v>
      </c>
    </row>
    <row r="160" spans="1:34">
      <c r="A160">
        <v>470741</v>
      </c>
      <c r="B160" t="s">
        <v>34</v>
      </c>
      <c r="C160" s="1">
        <v>33091</v>
      </c>
      <c r="D160">
        <v>67.8</v>
      </c>
      <c r="E160">
        <v>0</v>
      </c>
      <c r="F160">
        <v>2008</v>
      </c>
      <c r="G160">
        <v>65.2</v>
      </c>
      <c r="H160">
        <v>0</v>
      </c>
      <c r="I160">
        <v>12184</v>
      </c>
      <c r="J160">
        <v>2</v>
      </c>
      <c r="K160" t="s">
        <v>36</v>
      </c>
      <c r="L160" t="s">
        <v>64</v>
      </c>
      <c r="M160">
        <v>72.180000000000007</v>
      </c>
      <c r="N160">
        <v>12184</v>
      </c>
      <c r="O160">
        <v>0</v>
      </c>
      <c r="P160" t="s">
        <v>84</v>
      </c>
      <c r="Q160">
        <v>2012</v>
      </c>
      <c r="R160">
        <v>525</v>
      </c>
      <c r="S160">
        <v>305</v>
      </c>
      <c r="T160">
        <v>405</v>
      </c>
      <c r="U160">
        <v>0.24545565999982899</v>
      </c>
      <c r="V160">
        <v>335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0.51</v>
      </c>
      <c r="AD160">
        <v>3.2800000000000003E-2</v>
      </c>
      <c r="AE160">
        <v>-0.77939999999999998</v>
      </c>
      <c r="AF160">
        <v>-0.29020000000000001</v>
      </c>
      <c r="AG160">
        <v>0.77880000000000005</v>
      </c>
      <c r="AH160">
        <v>180000</v>
      </c>
    </row>
    <row r="161" spans="1:34">
      <c r="A161">
        <v>1088859</v>
      </c>
      <c r="B161" t="s">
        <v>39</v>
      </c>
      <c r="C161" s="1">
        <v>33782</v>
      </c>
      <c r="D161">
        <v>82.4</v>
      </c>
      <c r="E161" t="s">
        <v>48</v>
      </c>
      <c r="F161">
        <v>2010</v>
      </c>
      <c r="G161">
        <v>81.2</v>
      </c>
      <c r="H161" t="s">
        <v>48</v>
      </c>
      <c r="I161">
        <v>8159</v>
      </c>
      <c r="J161">
        <v>2</v>
      </c>
      <c r="K161" t="s">
        <v>36</v>
      </c>
      <c r="L161" t="s">
        <v>55</v>
      </c>
      <c r="M161">
        <v>69</v>
      </c>
      <c r="N161">
        <v>8159</v>
      </c>
      <c r="O161">
        <v>0</v>
      </c>
      <c r="P161" t="s">
        <v>41</v>
      </c>
      <c r="Q161">
        <v>2014</v>
      </c>
      <c r="R161">
        <v>535</v>
      </c>
      <c r="S161">
        <v>470</v>
      </c>
      <c r="T161">
        <v>585</v>
      </c>
      <c r="U161">
        <v>0.62264291584993803</v>
      </c>
      <c r="V161">
        <v>385</v>
      </c>
      <c r="W161">
        <v>-1</v>
      </c>
      <c r="X161">
        <v>407</v>
      </c>
      <c r="Y161">
        <v>-1</v>
      </c>
      <c r="Z161">
        <v>-1</v>
      </c>
      <c r="AA161">
        <v>-1</v>
      </c>
      <c r="AB161">
        <v>-1</v>
      </c>
      <c r="AC161">
        <v>0.99</v>
      </c>
      <c r="AD161">
        <v>1.0448999999999999</v>
      </c>
      <c r="AE161">
        <v>0.62480000000000002</v>
      </c>
      <c r="AF161">
        <v>-0.86819999999999997</v>
      </c>
      <c r="AG161">
        <v>-1.6273</v>
      </c>
      <c r="AH161">
        <v>75000</v>
      </c>
    </row>
    <row r="162" spans="1:34">
      <c r="A162">
        <v>431891</v>
      </c>
      <c r="B162" t="s">
        <v>34</v>
      </c>
      <c r="C162" s="1">
        <v>32790</v>
      </c>
      <c r="D162">
        <v>79</v>
      </c>
      <c r="E162" t="s">
        <v>48</v>
      </c>
      <c r="F162">
        <v>2008</v>
      </c>
      <c r="G162">
        <v>74.599999999999994</v>
      </c>
      <c r="H162" t="s">
        <v>35</v>
      </c>
      <c r="I162">
        <v>5232</v>
      </c>
      <c r="J162">
        <v>2</v>
      </c>
      <c r="K162" t="s">
        <v>36</v>
      </c>
      <c r="L162" t="s">
        <v>64</v>
      </c>
      <c r="M162">
        <v>71.2</v>
      </c>
      <c r="N162">
        <v>5232</v>
      </c>
      <c r="O162">
        <v>0</v>
      </c>
      <c r="P162" t="s">
        <v>59</v>
      </c>
      <c r="Q162">
        <v>2012</v>
      </c>
      <c r="R162">
        <v>525</v>
      </c>
      <c r="S162">
        <v>435</v>
      </c>
      <c r="T162">
        <v>505</v>
      </c>
      <c r="U162">
        <v>0.48834797678271402</v>
      </c>
      <c r="V162">
        <v>405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-1.4605999999999999</v>
      </c>
      <c r="AD162">
        <v>-1.0592999999999999</v>
      </c>
      <c r="AE162">
        <v>-0.34399999999999997</v>
      </c>
      <c r="AF162">
        <v>1.1492</v>
      </c>
      <c r="AG162">
        <v>-2.3412000000000002</v>
      </c>
      <c r="AH162">
        <v>280000</v>
      </c>
    </row>
    <row r="163" spans="1:34">
      <c r="A163">
        <v>272323</v>
      </c>
      <c r="B163" t="s">
        <v>34</v>
      </c>
      <c r="C163" s="1">
        <v>32744</v>
      </c>
      <c r="D163">
        <v>81.2</v>
      </c>
      <c r="E163" t="s">
        <v>35</v>
      </c>
      <c r="F163">
        <v>2007</v>
      </c>
      <c r="G163">
        <v>82.8</v>
      </c>
      <c r="H163" t="s">
        <v>35</v>
      </c>
      <c r="I163">
        <v>11537</v>
      </c>
      <c r="J163">
        <v>2</v>
      </c>
      <c r="K163" t="s">
        <v>36</v>
      </c>
      <c r="L163" t="s">
        <v>64</v>
      </c>
      <c r="M163">
        <v>73</v>
      </c>
      <c r="N163">
        <v>11537</v>
      </c>
      <c r="O163">
        <v>0</v>
      </c>
      <c r="P163" t="s">
        <v>41</v>
      </c>
      <c r="Q163">
        <v>2011</v>
      </c>
      <c r="R163">
        <v>525</v>
      </c>
      <c r="S163">
        <v>625</v>
      </c>
      <c r="T163">
        <v>585</v>
      </c>
      <c r="U163">
        <v>0.63597875645679403</v>
      </c>
      <c r="V163">
        <v>445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0.51</v>
      </c>
      <c r="AD163">
        <v>1.1248</v>
      </c>
      <c r="AE163">
        <v>0.52690000000000003</v>
      </c>
      <c r="AF163">
        <v>-0.76029999999999998</v>
      </c>
      <c r="AG163">
        <v>0.6603</v>
      </c>
      <c r="AH163">
        <v>390000</v>
      </c>
    </row>
    <row r="164" spans="1:34">
      <c r="A164">
        <v>1008832</v>
      </c>
      <c r="B164" t="s">
        <v>39</v>
      </c>
      <c r="C164" s="1">
        <v>33783</v>
      </c>
      <c r="D164">
        <v>73.5</v>
      </c>
      <c r="E164" t="s">
        <v>51</v>
      </c>
      <c r="F164">
        <v>2009</v>
      </c>
      <c r="G164">
        <v>71</v>
      </c>
      <c r="H164" t="s">
        <v>51</v>
      </c>
      <c r="I164">
        <v>6518</v>
      </c>
      <c r="J164">
        <v>2</v>
      </c>
      <c r="K164" t="s">
        <v>36</v>
      </c>
      <c r="L164" t="s">
        <v>52</v>
      </c>
      <c r="M164">
        <v>71</v>
      </c>
      <c r="N164">
        <v>6518</v>
      </c>
      <c r="O164">
        <v>0</v>
      </c>
      <c r="P164" t="s">
        <v>41</v>
      </c>
      <c r="Q164">
        <v>2013</v>
      </c>
      <c r="R164">
        <v>570</v>
      </c>
      <c r="S164">
        <v>545</v>
      </c>
      <c r="T164">
        <v>500</v>
      </c>
      <c r="U164">
        <v>0.82958459979306698</v>
      </c>
      <c r="V164">
        <v>-1</v>
      </c>
      <c r="W164">
        <v>-1</v>
      </c>
      <c r="X164">
        <v>-1</v>
      </c>
      <c r="Y164">
        <v>469</v>
      </c>
      <c r="Z164">
        <v>-1</v>
      </c>
      <c r="AA164">
        <v>-1</v>
      </c>
      <c r="AB164">
        <v>-1</v>
      </c>
      <c r="AC164">
        <v>0.99</v>
      </c>
      <c r="AD164">
        <v>0.87839999999999996</v>
      </c>
      <c r="AE164">
        <v>0.62480000000000002</v>
      </c>
      <c r="AF164">
        <v>-1.5021</v>
      </c>
      <c r="AG164">
        <v>0.67210000000000003</v>
      </c>
      <c r="AH164">
        <v>325000</v>
      </c>
    </row>
    <row r="165" spans="1:34">
      <c r="A165">
        <v>852303</v>
      </c>
      <c r="B165" t="s">
        <v>39</v>
      </c>
      <c r="C165" s="1">
        <v>33762</v>
      </c>
      <c r="D165">
        <v>90.6</v>
      </c>
      <c r="E165" t="s">
        <v>51</v>
      </c>
      <c r="F165">
        <v>2009</v>
      </c>
      <c r="G165">
        <v>94.3</v>
      </c>
      <c r="H165" t="s">
        <v>51</v>
      </c>
      <c r="I165">
        <v>11490</v>
      </c>
      <c r="J165">
        <v>2</v>
      </c>
      <c r="K165" t="s">
        <v>36</v>
      </c>
      <c r="L165" t="s">
        <v>60</v>
      </c>
      <c r="M165">
        <v>84</v>
      </c>
      <c r="N165">
        <v>11490</v>
      </c>
      <c r="O165">
        <v>0</v>
      </c>
      <c r="P165" t="s">
        <v>56</v>
      </c>
      <c r="Q165">
        <v>2013</v>
      </c>
      <c r="R165">
        <v>520</v>
      </c>
      <c r="S165">
        <v>460</v>
      </c>
      <c r="T165">
        <v>620</v>
      </c>
      <c r="U165">
        <v>0.493596387301038</v>
      </c>
      <c r="V165">
        <v>455</v>
      </c>
      <c r="W165">
        <v>324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0.99</v>
      </c>
      <c r="AD165">
        <v>0.5454</v>
      </c>
      <c r="AE165">
        <v>0.77849999999999997</v>
      </c>
      <c r="AF165">
        <v>-1.6289</v>
      </c>
      <c r="AG165">
        <v>0.67210000000000003</v>
      </c>
      <c r="AH165">
        <v>300000</v>
      </c>
    </row>
    <row r="166" spans="1:34">
      <c r="A166">
        <v>794755</v>
      </c>
      <c r="B166" t="s">
        <v>34</v>
      </c>
      <c r="C166" s="1">
        <v>33699</v>
      </c>
      <c r="D166">
        <v>91.6</v>
      </c>
      <c r="E166" t="s">
        <v>48</v>
      </c>
      <c r="F166">
        <v>2010</v>
      </c>
      <c r="G166">
        <v>90.2</v>
      </c>
      <c r="H166" t="s">
        <v>35</v>
      </c>
      <c r="I166">
        <v>13439</v>
      </c>
      <c r="J166">
        <v>2</v>
      </c>
      <c r="K166" t="s">
        <v>36</v>
      </c>
      <c r="L166" t="s">
        <v>40</v>
      </c>
      <c r="M166">
        <v>74</v>
      </c>
      <c r="N166">
        <v>13439</v>
      </c>
      <c r="O166">
        <v>0</v>
      </c>
      <c r="P166" t="s">
        <v>120</v>
      </c>
      <c r="Q166">
        <v>2014</v>
      </c>
      <c r="R166">
        <v>615</v>
      </c>
      <c r="S166">
        <v>610</v>
      </c>
      <c r="T166">
        <v>680</v>
      </c>
      <c r="U166">
        <v>0.97879929264142795</v>
      </c>
      <c r="V166">
        <v>495</v>
      </c>
      <c r="W166">
        <v>-1</v>
      </c>
      <c r="X166">
        <v>561</v>
      </c>
      <c r="Y166">
        <v>-1</v>
      </c>
      <c r="Z166">
        <v>-1</v>
      </c>
      <c r="AA166">
        <v>-1</v>
      </c>
      <c r="AB166">
        <v>-1</v>
      </c>
      <c r="AC166">
        <v>0.27179999999999999</v>
      </c>
      <c r="AD166">
        <v>0.87839999999999996</v>
      </c>
      <c r="AE166">
        <v>-1.6807000000000001</v>
      </c>
      <c r="AF166">
        <v>1.0333000000000001</v>
      </c>
      <c r="AG166">
        <v>0.67210000000000003</v>
      </c>
      <c r="AH166">
        <v>450000</v>
      </c>
    </row>
    <row r="167" spans="1:34">
      <c r="A167">
        <v>535627</v>
      </c>
      <c r="B167" t="s">
        <v>39</v>
      </c>
      <c r="C167" s="1">
        <v>33955</v>
      </c>
      <c r="D167">
        <v>86</v>
      </c>
      <c r="E167" t="s">
        <v>35</v>
      </c>
      <c r="F167">
        <v>2010</v>
      </c>
      <c r="G167">
        <v>83.8</v>
      </c>
      <c r="H167" t="s">
        <v>35</v>
      </c>
      <c r="I167">
        <v>12290</v>
      </c>
      <c r="J167">
        <v>2</v>
      </c>
      <c r="K167" t="s">
        <v>36</v>
      </c>
      <c r="L167" t="s">
        <v>55</v>
      </c>
      <c r="M167">
        <v>77</v>
      </c>
      <c r="N167">
        <v>12290</v>
      </c>
      <c r="O167">
        <v>0</v>
      </c>
      <c r="P167" t="s">
        <v>121</v>
      </c>
      <c r="Q167">
        <v>2014</v>
      </c>
      <c r="R167">
        <v>555</v>
      </c>
      <c r="S167">
        <v>605</v>
      </c>
      <c r="T167">
        <v>560</v>
      </c>
      <c r="U167">
        <v>0.48674700843819302</v>
      </c>
      <c r="V167">
        <v>465</v>
      </c>
      <c r="W167">
        <v>-1</v>
      </c>
      <c r="X167">
        <v>376</v>
      </c>
      <c r="Y167">
        <v>-1</v>
      </c>
      <c r="Z167">
        <v>-1</v>
      </c>
      <c r="AA167">
        <v>-1</v>
      </c>
      <c r="AB167">
        <v>-1</v>
      </c>
      <c r="AC167">
        <v>0.97370000000000001</v>
      </c>
      <c r="AD167">
        <v>1.4368000000000001</v>
      </c>
      <c r="AE167">
        <v>0.59940000000000004</v>
      </c>
      <c r="AF167">
        <v>-0.29020000000000001</v>
      </c>
      <c r="AG167">
        <v>0.34439999999999998</v>
      </c>
      <c r="AH167">
        <v>505000</v>
      </c>
    </row>
    <row r="168" spans="1:34">
      <c r="A168">
        <v>612621</v>
      </c>
      <c r="B168" t="s">
        <v>39</v>
      </c>
      <c r="C168" s="1">
        <v>33773</v>
      </c>
      <c r="D168">
        <v>73</v>
      </c>
      <c r="E168" t="s">
        <v>35</v>
      </c>
      <c r="F168">
        <v>2009</v>
      </c>
      <c r="G168">
        <v>79</v>
      </c>
      <c r="H168" t="s">
        <v>51</v>
      </c>
      <c r="I168">
        <v>12755</v>
      </c>
      <c r="J168">
        <v>2</v>
      </c>
      <c r="K168" t="s">
        <v>36</v>
      </c>
      <c r="L168" t="s">
        <v>60</v>
      </c>
      <c r="M168">
        <v>75</v>
      </c>
      <c r="N168">
        <v>12755</v>
      </c>
      <c r="O168">
        <v>0</v>
      </c>
      <c r="P168" t="s">
        <v>47</v>
      </c>
      <c r="Q168">
        <v>2013</v>
      </c>
      <c r="R168">
        <v>440</v>
      </c>
      <c r="S168">
        <v>315</v>
      </c>
      <c r="T168">
        <v>430</v>
      </c>
      <c r="U168">
        <v>0.53838689298509601</v>
      </c>
      <c r="V168">
        <v>-1</v>
      </c>
      <c r="W168">
        <v>333</v>
      </c>
      <c r="X168">
        <v>-1</v>
      </c>
      <c r="Y168">
        <v>-1</v>
      </c>
      <c r="Z168">
        <v>-1</v>
      </c>
      <c r="AA168">
        <v>420</v>
      </c>
      <c r="AB168">
        <v>-1</v>
      </c>
      <c r="AC168">
        <v>-0.44629999999999997</v>
      </c>
      <c r="AD168">
        <v>-1.9520999999999999</v>
      </c>
      <c r="AE168">
        <v>-0.4511</v>
      </c>
      <c r="AF168">
        <v>-0.4879</v>
      </c>
      <c r="AG168">
        <v>-1.4356</v>
      </c>
      <c r="AH168">
        <v>240000</v>
      </c>
    </row>
    <row r="169" spans="1:34">
      <c r="A169">
        <v>797585</v>
      </c>
      <c r="B169" t="s">
        <v>39</v>
      </c>
      <c r="C169" s="1">
        <v>32826</v>
      </c>
      <c r="D169">
        <v>65</v>
      </c>
      <c r="E169" t="s">
        <v>51</v>
      </c>
      <c r="F169">
        <v>2007</v>
      </c>
      <c r="G169">
        <v>50</v>
      </c>
      <c r="H169" t="s">
        <v>51</v>
      </c>
      <c r="I169">
        <v>7000</v>
      </c>
      <c r="J169">
        <v>2</v>
      </c>
      <c r="K169" t="s">
        <v>66</v>
      </c>
      <c r="L169" t="s">
        <v>67</v>
      </c>
      <c r="M169">
        <v>73.14</v>
      </c>
      <c r="N169">
        <v>7000</v>
      </c>
      <c r="O169">
        <v>1</v>
      </c>
      <c r="P169" t="s">
        <v>61</v>
      </c>
      <c r="Q169">
        <v>2013</v>
      </c>
      <c r="R169">
        <v>625</v>
      </c>
      <c r="S169">
        <v>495</v>
      </c>
      <c r="T169">
        <v>430</v>
      </c>
      <c r="U169">
        <v>0.79358061454850604</v>
      </c>
      <c r="V169">
        <v>495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-0.87719999999999998</v>
      </c>
      <c r="AD169">
        <v>-0.62009999999999998</v>
      </c>
      <c r="AE169">
        <v>-0.4511</v>
      </c>
      <c r="AF169">
        <v>0.65300000000000002</v>
      </c>
      <c r="AG169">
        <v>-0.47760000000000002</v>
      </c>
      <c r="AH169">
        <v>240000</v>
      </c>
    </row>
    <row r="170" spans="1:34">
      <c r="A170">
        <v>294861</v>
      </c>
      <c r="B170" t="s">
        <v>39</v>
      </c>
      <c r="C170" s="1">
        <v>32489</v>
      </c>
      <c r="D170">
        <v>86</v>
      </c>
      <c r="E170" t="s">
        <v>122</v>
      </c>
      <c r="F170">
        <v>2006</v>
      </c>
      <c r="G170">
        <v>82</v>
      </c>
      <c r="H170" t="s">
        <v>122</v>
      </c>
      <c r="I170">
        <v>431</v>
      </c>
      <c r="J170">
        <v>2</v>
      </c>
      <c r="K170" t="s">
        <v>36</v>
      </c>
      <c r="L170" t="s">
        <v>55</v>
      </c>
      <c r="M170">
        <v>71</v>
      </c>
      <c r="N170">
        <v>431</v>
      </c>
      <c r="O170">
        <v>0</v>
      </c>
      <c r="P170" t="s">
        <v>47</v>
      </c>
      <c r="Q170">
        <v>2010</v>
      </c>
      <c r="R170">
        <v>485</v>
      </c>
      <c r="S170">
        <v>505</v>
      </c>
      <c r="T170">
        <v>505</v>
      </c>
      <c r="U170">
        <v>0.60005718233834104</v>
      </c>
      <c r="V170">
        <v>435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-1.0355000000000001</v>
      </c>
      <c r="AD170">
        <v>-0.1232</v>
      </c>
      <c r="AE170">
        <v>0.2366</v>
      </c>
      <c r="AF170">
        <v>-0.64280000000000004</v>
      </c>
      <c r="AG170">
        <v>-0.60350000000000004</v>
      </c>
      <c r="AH170">
        <v>200000</v>
      </c>
    </row>
    <row r="171" spans="1:34">
      <c r="A171">
        <v>919485</v>
      </c>
      <c r="B171" t="s">
        <v>39</v>
      </c>
      <c r="C171" s="1">
        <v>34028</v>
      </c>
      <c r="D171">
        <v>86</v>
      </c>
      <c r="E171" t="s">
        <v>35</v>
      </c>
      <c r="F171">
        <v>2010</v>
      </c>
      <c r="G171">
        <v>74.44</v>
      </c>
      <c r="H171" t="s">
        <v>35</v>
      </c>
      <c r="I171">
        <v>7376</v>
      </c>
      <c r="J171">
        <v>2</v>
      </c>
      <c r="K171" t="s">
        <v>36</v>
      </c>
      <c r="L171" t="s">
        <v>40</v>
      </c>
      <c r="M171">
        <v>73.38</v>
      </c>
      <c r="N171">
        <v>7376</v>
      </c>
      <c r="O171">
        <v>0</v>
      </c>
      <c r="P171" t="s">
        <v>41</v>
      </c>
      <c r="Q171">
        <v>2014</v>
      </c>
      <c r="R171">
        <v>520</v>
      </c>
      <c r="S171">
        <v>575</v>
      </c>
      <c r="T171">
        <v>650</v>
      </c>
      <c r="U171">
        <v>0.48674700843819302</v>
      </c>
      <c r="V171">
        <v>695</v>
      </c>
      <c r="W171">
        <v>-1</v>
      </c>
      <c r="X171">
        <v>376</v>
      </c>
      <c r="Y171">
        <v>-1</v>
      </c>
      <c r="Z171">
        <v>-1</v>
      </c>
      <c r="AA171">
        <v>-1</v>
      </c>
      <c r="AB171">
        <v>-1</v>
      </c>
      <c r="AC171">
        <v>0.55910000000000004</v>
      </c>
      <c r="AD171">
        <v>-0.4536</v>
      </c>
      <c r="AE171">
        <v>-0.6048</v>
      </c>
      <c r="AF171">
        <v>-0.61470000000000002</v>
      </c>
      <c r="AG171">
        <v>-9.4299999999999995E-2</v>
      </c>
      <c r="AH171">
        <v>450000</v>
      </c>
    </row>
    <row r="172" spans="1:34">
      <c r="A172">
        <v>328471</v>
      </c>
      <c r="B172" t="s">
        <v>39</v>
      </c>
      <c r="C172" s="1">
        <v>33103</v>
      </c>
      <c r="D172">
        <v>91.6</v>
      </c>
      <c r="E172" t="s">
        <v>35</v>
      </c>
      <c r="F172">
        <v>2008</v>
      </c>
      <c r="G172">
        <v>85.8</v>
      </c>
      <c r="H172" t="s">
        <v>35</v>
      </c>
      <c r="I172">
        <v>55</v>
      </c>
      <c r="J172">
        <v>2</v>
      </c>
      <c r="K172" t="s">
        <v>36</v>
      </c>
      <c r="L172" t="s">
        <v>60</v>
      </c>
      <c r="M172">
        <v>77.7</v>
      </c>
      <c r="N172">
        <v>55</v>
      </c>
      <c r="O172">
        <v>0</v>
      </c>
      <c r="P172" t="s">
        <v>41</v>
      </c>
      <c r="Q172">
        <v>2012</v>
      </c>
      <c r="R172">
        <v>534</v>
      </c>
      <c r="S172">
        <v>575</v>
      </c>
      <c r="T172">
        <v>685</v>
      </c>
      <c r="U172">
        <v>0.37605958665154499</v>
      </c>
      <c r="V172">
        <v>-1</v>
      </c>
      <c r="W172">
        <v>300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-0.57189999999999996</v>
      </c>
      <c r="AD172">
        <v>1.5928</v>
      </c>
      <c r="AE172">
        <v>0.52690000000000003</v>
      </c>
      <c r="AF172">
        <v>-0.17269999999999999</v>
      </c>
      <c r="AG172">
        <v>0.18640000000000001</v>
      </c>
      <c r="AH172">
        <v>335000</v>
      </c>
    </row>
    <row r="173" spans="1:34">
      <c r="A173">
        <v>319780</v>
      </c>
      <c r="B173" t="s">
        <v>34</v>
      </c>
      <c r="C173" s="1">
        <v>32531</v>
      </c>
      <c r="D173">
        <v>89</v>
      </c>
      <c r="E173" t="s">
        <v>35</v>
      </c>
      <c r="F173">
        <v>2006</v>
      </c>
      <c r="G173">
        <v>78</v>
      </c>
      <c r="H173" t="s">
        <v>35</v>
      </c>
      <c r="I173">
        <v>6038</v>
      </c>
      <c r="J173">
        <v>2</v>
      </c>
      <c r="K173" t="s">
        <v>36</v>
      </c>
      <c r="L173" t="s">
        <v>64</v>
      </c>
      <c r="M173">
        <v>73.14</v>
      </c>
      <c r="N173">
        <v>6038</v>
      </c>
      <c r="O173">
        <v>0</v>
      </c>
      <c r="P173" t="s">
        <v>41</v>
      </c>
      <c r="Q173">
        <v>2011</v>
      </c>
      <c r="R173">
        <v>545</v>
      </c>
      <c r="S173">
        <v>485</v>
      </c>
      <c r="T173">
        <v>544</v>
      </c>
      <c r="U173">
        <v>0.88412251159373501</v>
      </c>
      <c r="V173">
        <v>535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0.51</v>
      </c>
      <c r="AD173">
        <v>0.50080000000000002</v>
      </c>
      <c r="AE173">
        <v>0.67200000000000004</v>
      </c>
      <c r="AF173">
        <v>-0.43717</v>
      </c>
      <c r="AG173">
        <v>0.34439999999999998</v>
      </c>
      <c r="AH173">
        <v>310000</v>
      </c>
    </row>
    <row r="174" spans="1:34">
      <c r="A174">
        <v>190589</v>
      </c>
      <c r="B174" t="s">
        <v>34</v>
      </c>
      <c r="C174" s="1">
        <v>31887</v>
      </c>
      <c r="D174">
        <v>87.4</v>
      </c>
      <c r="E174" t="s">
        <v>35</v>
      </c>
      <c r="F174">
        <v>2005</v>
      </c>
      <c r="G174">
        <v>83</v>
      </c>
      <c r="H174" t="s">
        <v>35</v>
      </c>
      <c r="I174">
        <v>4441</v>
      </c>
      <c r="J174">
        <v>1</v>
      </c>
      <c r="K174" t="s">
        <v>36</v>
      </c>
      <c r="L174" t="s">
        <v>46</v>
      </c>
      <c r="M174">
        <v>71</v>
      </c>
      <c r="N174">
        <v>4441</v>
      </c>
      <c r="O174">
        <v>0</v>
      </c>
      <c r="P174" t="s">
        <v>84</v>
      </c>
      <c r="Q174">
        <v>2011</v>
      </c>
      <c r="R174">
        <v>645</v>
      </c>
      <c r="S174">
        <v>485</v>
      </c>
      <c r="T174">
        <v>544</v>
      </c>
      <c r="U174">
        <v>-1</v>
      </c>
      <c r="V174">
        <v>355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0.51</v>
      </c>
      <c r="AD174">
        <v>0.50080000000000002</v>
      </c>
      <c r="AE174">
        <v>0.67200000000000004</v>
      </c>
      <c r="AF174">
        <v>6.2300000000000001E-2</v>
      </c>
      <c r="AG174">
        <v>0.6603</v>
      </c>
      <c r="AH174">
        <v>450000</v>
      </c>
    </row>
    <row r="175" spans="1:34">
      <c r="A175">
        <v>31330</v>
      </c>
      <c r="B175" t="s">
        <v>39</v>
      </c>
      <c r="C175" s="1">
        <v>31561</v>
      </c>
      <c r="D175">
        <v>78</v>
      </c>
      <c r="E175" t="s">
        <v>35</v>
      </c>
      <c r="F175">
        <v>2004</v>
      </c>
      <c r="G175">
        <v>83</v>
      </c>
      <c r="H175" t="s">
        <v>35</v>
      </c>
      <c r="I175">
        <v>2</v>
      </c>
      <c r="J175">
        <v>1</v>
      </c>
      <c r="K175" t="s">
        <v>36</v>
      </c>
      <c r="L175" t="s">
        <v>55</v>
      </c>
      <c r="M175">
        <v>72.13</v>
      </c>
      <c r="N175">
        <v>2</v>
      </c>
      <c r="O175">
        <v>1</v>
      </c>
      <c r="P175" t="s">
        <v>38</v>
      </c>
      <c r="Q175">
        <v>2010</v>
      </c>
      <c r="R175">
        <v>444</v>
      </c>
      <c r="S175">
        <v>555</v>
      </c>
      <c r="T175">
        <v>695</v>
      </c>
      <c r="U175">
        <v>0.99990455826838198</v>
      </c>
      <c r="V175">
        <v>804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0.66459999999999997</v>
      </c>
      <c r="AD175">
        <v>0.3448</v>
      </c>
      <c r="AE175">
        <v>0.81710000000000005</v>
      </c>
      <c r="AF175">
        <v>0.64980000000000004</v>
      </c>
      <c r="AG175">
        <v>2.8400000000000002E-2</v>
      </c>
      <c r="AH175">
        <v>600000</v>
      </c>
    </row>
    <row r="176" spans="1:34">
      <c r="A176">
        <v>945679</v>
      </c>
      <c r="B176" t="s">
        <v>39</v>
      </c>
      <c r="C176" s="1">
        <v>33508</v>
      </c>
      <c r="D176">
        <v>93.33</v>
      </c>
      <c r="E176" t="s">
        <v>48</v>
      </c>
      <c r="F176">
        <v>2009</v>
      </c>
      <c r="G176">
        <v>76.66</v>
      </c>
      <c r="H176" t="s">
        <v>35</v>
      </c>
      <c r="I176">
        <v>8440</v>
      </c>
      <c r="J176">
        <v>1</v>
      </c>
      <c r="K176" t="s">
        <v>36</v>
      </c>
      <c r="L176" t="s">
        <v>123</v>
      </c>
      <c r="M176">
        <v>72</v>
      </c>
      <c r="N176">
        <v>8440</v>
      </c>
      <c r="O176">
        <v>0</v>
      </c>
      <c r="P176" t="s">
        <v>65</v>
      </c>
      <c r="Q176">
        <v>2014</v>
      </c>
      <c r="R176">
        <v>650</v>
      </c>
      <c r="S176">
        <v>570</v>
      </c>
      <c r="T176">
        <v>750</v>
      </c>
      <c r="U176">
        <v>-1</v>
      </c>
      <c r="V176">
        <v>515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0.55910000000000004</v>
      </c>
      <c r="AD176">
        <v>0.37890000000000001</v>
      </c>
      <c r="AE176">
        <v>-0.14369999999999999</v>
      </c>
      <c r="AF176">
        <v>-0.2344</v>
      </c>
      <c r="AG176">
        <v>0.67210000000000003</v>
      </c>
      <c r="AH176">
        <v>335000</v>
      </c>
    </row>
    <row r="177" spans="1:34">
      <c r="A177">
        <v>743559</v>
      </c>
      <c r="B177" t="s">
        <v>39</v>
      </c>
      <c r="C177" s="1">
        <v>33585</v>
      </c>
      <c r="D177">
        <v>75</v>
      </c>
      <c r="E177" t="s">
        <v>35</v>
      </c>
      <c r="F177">
        <v>2008</v>
      </c>
      <c r="G177">
        <v>77</v>
      </c>
      <c r="H177" t="s">
        <v>35</v>
      </c>
      <c r="I177">
        <v>708</v>
      </c>
      <c r="J177">
        <v>2</v>
      </c>
      <c r="K177" t="s">
        <v>36</v>
      </c>
      <c r="L177" t="s">
        <v>60</v>
      </c>
      <c r="M177">
        <v>70.45</v>
      </c>
      <c r="N177">
        <v>708</v>
      </c>
      <c r="O177">
        <v>0</v>
      </c>
      <c r="P177" t="s">
        <v>61</v>
      </c>
      <c r="Q177">
        <v>2013</v>
      </c>
      <c r="R177">
        <v>455</v>
      </c>
      <c r="S177">
        <v>595</v>
      </c>
      <c r="T177">
        <v>545</v>
      </c>
      <c r="U177">
        <v>0.11213943820740301</v>
      </c>
      <c r="V177">
        <v>425</v>
      </c>
      <c r="W177">
        <v>228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1.2771999999999999</v>
      </c>
      <c r="AD177">
        <v>1.2114</v>
      </c>
      <c r="AE177">
        <v>1.3933</v>
      </c>
      <c r="AF177">
        <v>-0.1076</v>
      </c>
      <c r="AG177">
        <v>0.86370000000000002</v>
      </c>
      <c r="AH177">
        <v>150000</v>
      </c>
    </row>
    <row r="178" spans="1:34">
      <c r="A178">
        <v>795018</v>
      </c>
      <c r="B178" t="s">
        <v>39</v>
      </c>
      <c r="C178" s="1">
        <v>33415</v>
      </c>
      <c r="D178">
        <v>71.3</v>
      </c>
      <c r="E178" t="s">
        <v>35</v>
      </c>
      <c r="F178">
        <v>2008</v>
      </c>
      <c r="G178">
        <v>63.8</v>
      </c>
      <c r="H178" t="s">
        <v>51</v>
      </c>
      <c r="I178">
        <v>222</v>
      </c>
      <c r="J178">
        <v>2</v>
      </c>
      <c r="K178" t="s">
        <v>66</v>
      </c>
      <c r="L178" t="s">
        <v>67</v>
      </c>
      <c r="M178">
        <v>79.599999999999994</v>
      </c>
      <c r="N178">
        <v>222</v>
      </c>
      <c r="O178">
        <v>0</v>
      </c>
      <c r="P178" t="s">
        <v>120</v>
      </c>
      <c r="Q178">
        <v>2014</v>
      </c>
      <c r="R178">
        <v>325</v>
      </c>
      <c r="S178">
        <v>475</v>
      </c>
      <c r="T178">
        <v>370</v>
      </c>
      <c r="U178">
        <v>0.62264291584993803</v>
      </c>
      <c r="V178">
        <v>425</v>
      </c>
      <c r="W178">
        <v>-1</v>
      </c>
      <c r="X178">
        <v>407</v>
      </c>
      <c r="Y178">
        <v>-1</v>
      </c>
      <c r="Z178">
        <v>-1</v>
      </c>
      <c r="AA178">
        <v>-1</v>
      </c>
      <c r="AB178">
        <v>-1</v>
      </c>
      <c r="AC178">
        <v>-1.3080000000000001</v>
      </c>
      <c r="AD178">
        <v>-0.28710000000000002</v>
      </c>
      <c r="AE178">
        <v>-0.2974</v>
      </c>
      <c r="AF178">
        <v>1.1600999999999999</v>
      </c>
      <c r="AG178">
        <v>-1.244</v>
      </c>
      <c r="AH178">
        <v>180000</v>
      </c>
    </row>
    <row r="179" spans="1:34">
      <c r="A179">
        <v>1288243</v>
      </c>
      <c r="B179" t="s">
        <v>39</v>
      </c>
      <c r="C179" s="1">
        <v>33834</v>
      </c>
      <c r="D179">
        <v>81</v>
      </c>
      <c r="E179" t="s">
        <v>35</v>
      </c>
      <c r="F179">
        <v>2012</v>
      </c>
      <c r="G179">
        <v>73</v>
      </c>
      <c r="H179" t="s">
        <v>35</v>
      </c>
      <c r="I179">
        <v>23</v>
      </c>
      <c r="J179">
        <v>2</v>
      </c>
      <c r="K179" t="s">
        <v>36</v>
      </c>
      <c r="L179" t="s">
        <v>55</v>
      </c>
      <c r="M179">
        <v>61.6</v>
      </c>
      <c r="N179">
        <v>23</v>
      </c>
      <c r="O179">
        <v>0</v>
      </c>
      <c r="P179" t="s">
        <v>41</v>
      </c>
      <c r="Q179">
        <v>2014</v>
      </c>
      <c r="R179">
        <v>640</v>
      </c>
      <c r="S179">
        <v>570</v>
      </c>
      <c r="T179">
        <v>495</v>
      </c>
      <c r="U179">
        <v>0.35653648772447499</v>
      </c>
      <c r="V179">
        <v>535</v>
      </c>
      <c r="W179">
        <v>-1</v>
      </c>
      <c r="X179">
        <v>346</v>
      </c>
      <c r="Y179">
        <v>-1</v>
      </c>
      <c r="Z179">
        <v>-1</v>
      </c>
      <c r="AA179">
        <v>-1</v>
      </c>
      <c r="AB179">
        <v>-1</v>
      </c>
      <c r="AC179">
        <v>-0.44629999999999997</v>
      </c>
      <c r="AD179">
        <v>0.87839999999999996</v>
      </c>
      <c r="AE179">
        <v>0.47110000000000002</v>
      </c>
      <c r="AF179">
        <v>-2.1360000000000001</v>
      </c>
      <c r="AG179">
        <v>0.67210000000000003</v>
      </c>
      <c r="AH179">
        <v>360000</v>
      </c>
    </row>
    <row r="180" spans="1:34">
      <c r="A180">
        <v>662316</v>
      </c>
      <c r="B180" t="s">
        <v>39</v>
      </c>
      <c r="C180" s="1">
        <v>33226</v>
      </c>
      <c r="D180">
        <v>55</v>
      </c>
      <c r="E180" t="s">
        <v>51</v>
      </c>
      <c r="F180">
        <v>2009</v>
      </c>
      <c r="G180">
        <v>68</v>
      </c>
      <c r="H180" t="s">
        <v>51</v>
      </c>
      <c r="I180">
        <v>10881</v>
      </c>
      <c r="J180">
        <v>2</v>
      </c>
      <c r="K180" t="s">
        <v>36</v>
      </c>
      <c r="L180" t="s">
        <v>64</v>
      </c>
      <c r="M180">
        <v>74.900000000000006</v>
      </c>
      <c r="N180">
        <v>10881</v>
      </c>
      <c r="O180">
        <v>1</v>
      </c>
      <c r="P180" t="s">
        <v>53</v>
      </c>
      <c r="Q180">
        <v>2013</v>
      </c>
      <c r="R180">
        <v>440</v>
      </c>
      <c r="S180">
        <v>560</v>
      </c>
      <c r="T180">
        <v>545</v>
      </c>
      <c r="U180">
        <v>0.79358061454850604</v>
      </c>
      <c r="V180">
        <v>495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0.55910000000000004</v>
      </c>
      <c r="AD180">
        <v>0.37890000000000001</v>
      </c>
      <c r="AE180">
        <v>1.3933</v>
      </c>
      <c r="AF180">
        <v>-1.2485999999999999</v>
      </c>
      <c r="AG180">
        <v>-1.0524</v>
      </c>
      <c r="AH180">
        <v>180000</v>
      </c>
    </row>
    <row r="181" spans="1:34">
      <c r="A181">
        <v>553393</v>
      </c>
      <c r="B181" t="s">
        <v>34</v>
      </c>
      <c r="C181" s="1">
        <v>33170</v>
      </c>
      <c r="D181">
        <v>83.4</v>
      </c>
      <c r="E181" t="s">
        <v>35</v>
      </c>
      <c r="F181">
        <v>2008</v>
      </c>
      <c r="G181">
        <v>88.2</v>
      </c>
      <c r="H181" t="s">
        <v>35</v>
      </c>
      <c r="I181">
        <v>13210</v>
      </c>
      <c r="J181">
        <v>2</v>
      </c>
      <c r="K181" t="s">
        <v>36</v>
      </c>
      <c r="L181" t="s">
        <v>60</v>
      </c>
      <c r="M181">
        <v>72.3</v>
      </c>
      <c r="N181">
        <v>13210</v>
      </c>
      <c r="O181">
        <v>0</v>
      </c>
      <c r="P181" t="s">
        <v>41</v>
      </c>
      <c r="Q181">
        <v>2013</v>
      </c>
      <c r="R181">
        <v>450</v>
      </c>
      <c r="S181">
        <v>450</v>
      </c>
      <c r="T181">
        <v>445</v>
      </c>
      <c r="U181">
        <v>0.124502074009537</v>
      </c>
      <c r="V181">
        <v>-1</v>
      </c>
      <c r="W181">
        <v>233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0.41549999999999998</v>
      </c>
      <c r="AD181">
        <v>0.37890000000000001</v>
      </c>
      <c r="AE181">
        <v>1.2396</v>
      </c>
      <c r="AF181">
        <v>1.0333000000000001</v>
      </c>
      <c r="AG181">
        <v>-9.4299999999999995E-2</v>
      </c>
      <c r="AH181">
        <v>180000</v>
      </c>
    </row>
    <row r="182" spans="1:34">
      <c r="A182">
        <v>928178</v>
      </c>
      <c r="B182" t="s">
        <v>39</v>
      </c>
      <c r="C182" s="1">
        <v>33519</v>
      </c>
      <c r="D182">
        <v>64.8</v>
      </c>
      <c r="E182" t="s">
        <v>51</v>
      </c>
      <c r="F182">
        <v>2009</v>
      </c>
      <c r="G182">
        <v>69.400000000000006</v>
      </c>
      <c r="H182" t="s">
        <v>51</v>
      </c>
      <c r="I182">
        <v>7736</v>
      </c>
      <c r="J182">
        <v>2</v>
      </c>
      <c r="K182" t="s">
        <v>36</v>
      </c>
      <c r="L182" t="s">
        <v>55</v>
      </c>
      <c r="M182">
        <v>73.8</v>
      </c>
      <c r="N182">
        <v>7736</v>
      </c>
      <c r="O182">
        <v>0</v>
      </c>
      <c r="P182" t="s">
        <v>70</v>
      </c>
      <c r="Q182">
        <v>2013</v>
      </c>
      <c r="R182">
        <v>465</v>
      </c>
      <c r="S182">
        <v>475</v>
      </c>
      <c r="T182">
        <v>385</v>
      </c>
      <c r="U182">
        <v>0.35653648772447499</v>
      </c>
      <c r="V182">
        <v>525</v>
      </c>
      <c r="W182">
        <v>-1</v>
      </c>
      <c r="X182">
        <v>346</v>
      </c>
      <c r="Y182">
        <v>-1</v>
      </c>
      <c r="Z182">
        <v>-1</v>
      </c>
      <c r="AA182">
        <v>-1</v>
      </c>
      <c r="AB182">
        <v>-1</v>
      </c>
      <c r="AC182">
        <v>0.12820000000000001</v>
      </c>
      <c r="AD182">
        <v>0.87839999999999996</v>
      </c>
      <c r="AE182">
        <v>-0.14369999999999999</v>
      </c>
      <c r="AF182">
        <v>-0.2344</v>
      </c>
      <c r="AG182">
        <v>0.28889999999999999</v>
      </c>
      <c r="AH182">
        <v>240000</v>
      </c>
    </row>
    <row r="183" spans="1:34">
      <c r="A183">
        <v>1044834</v>
      </c>
      <c r="B183" t="s">
        <v>39</v>
      </c>
      <c r="C183" s="1">
        <v>34238</v>
      </c>
      <c r="D183">
        <v>83.5</v>
      </c>
      <c r="E183" t="s">
        <v>35</v>
      </c>
      <c r="F183">
        <v>2010</v>
      </c>
      <c r="G183">
        <v>87.2</v>
      </c>
      <c r="H183" t="s">
        <v>35</v>
      </c>
      <c r="I183">
        <v>7542</v>
      </c>
      <c r="J183">
        <v>2</v>
      </c>
      <c r="K183" t="s">
        <v>36</v>
      </c>
      <c r="L183" t="s">
        <v>40</v>
      </c>
      <c r="M183">
        <v>79.95</v>
      </c>
      <c r="N183">
        <v>7542</v>
      </c>
      <c r="O183">
        <v>1</v>
      </c>
      <c r="P183" t="s">
        <v>38</v>
      </c>
      <c r="Q183">
        <v>2014</v>
      </c>
      <c r="R183">
        <v>580</v>
      </c>
      <c r="S183">
        <v>615</v>
      </c>
      <c r="T183">
        <v>510</v>
      </c>
      <c r="U183">
        <v>0.95389977507992596</v>
      </c>
      <c r="V183">
        <v>485</v>
      </c>
      <c r="W183">
        <v>-1</v>
      </c>
      <c r="X183">
        <v>530</v>
      </c>
      <c r="Y183">
        <v>-1</v>
      </c>
      <c r="Z183">
        <v>-1</v>
      </c>
      <c r="AA183">
        <v>-1</v>
      </c>
      <c r="AB183">
        <v>-1</v>
      </c>
      <c r="AC183">
        <v>0.55910000000000004</v>
      </c>
      <c r="AD183">
        <v>1.0448999999999999</v>
      </c>
      <c r="AE183">
        <v>-0.6048</v>
      </c>
      <c r="AF183">
        <v>0.77980000000000005</v>
      </c>
      <c r="AG183">
        <v>-1.0524</v>
      </c>
      <c r="AH183">
        <v>350000</v>
      </c>
    </row>
    <row r="184" spans="1:34">
      <c r="A184">
        <v>47016</v>
      </c>
      <c r="B184" t="s">
        <v>39</v>
      </c>
      <c r="C184" s="1">
        <v>32202</v>
      </c>
      <c r="D184">
        <v>82.27</v>
      </c>
      <c r="E184" t="s">
        <v>113</v>
      </c>
      <c r="F184">
        <v>2006</v>
      </c>
      <c r="G184">
        <v>80.58</v>
      </c>
      <c r="H184" t="s">
        <v>51</v>
      </c>
      <c r="I184">
        <v>434</v>
      </c>
      <c r="J184">
        <v>2</v>
      </c>
      <c r="K184" t="s">
        <v>36</v>
      </c>
      <c r="L184" t="s">
        <v>60</v>
      </c>
      <c r="M184">
        <v>61</v>
      </c>
      <c r="N184">
        <v>434</v>
      </c>
      <c r="O184">
        <v>1</v>
      </c>
      <c r="P184" t="s">
        <v>47</v>
      </c>
      <c r="Q184">
        <v>2010</v>
      </c>
      <c r="R184">
        <v>495</v>
      </c>
      <c r="S184">
        <v>465</v>
      </c>
      <c r="T184">
        <v>575</v>
      </c>
      <c r="U184">
        <v>0.124502074009537</v>
      </c>
      <c r="V184">
        <v>275</v>
      </c>
      <c r="W184">
        <v>233</v>
      </c>
      <c r="X184">
        <v>-1</v>
      </c>
      <c r="Y184">
        <v>180</v>
      </c>
      <c r="Z184">
        <v>-1</v>
      </c>
      <c r="AA184">
        <v>-1</v>
      </c>
      <c r="AB184">
        <v>-1</v>
      </c>
      <c r="AC184">
        <v>-0.4173</v>
      </c>
      <c r="AD184">
        <v>-0.74729999999999996</v>
      </c>
      <c r="AE184">
        <v>-5.3699999999999998E-2</v>
      </c>
      <c r="AF184">
        <v>0.29730000000000001</v>
      </c>
      <c r="AG184">
        <v>2.8400000000000002E-2</v>
      </c>
      <c r="AH184">
        <v>400000</v>
      </c>
    </row>
    <row r="185" spans="1:34">
      <c r="A185">
        <v>1255815</v>
      </c>
      <c r="B185" t="s">
        <v>39</v>
      </c>
      <c r="C185" s="1">
        <v>34202</v>
      </c>
      <c r="D185">
        <v>71.099999999999994</v>
      </c>
      <c r="E185" t="s">
        <v>35</v>
      </c>
      <c r="F185">
        <v>2011</v>
      </c>
      <c r="G185">
        <v>64.5</v>
      </c>
      <c r="H185" t="s">
        <v>51</v>
      </c>
      <c r="I185">
        <v>14169</v>
      </c>
      <c r="J185">
        <v>2</v>
      </c>
      <c r="K185" t="s">
        <v>36</v>
      </c>
      <c r="L185" t="s">
        <v>52</v>
      </c>
      <c r="M185">
        <v>60.05</v>
      </c>
      <c r="N185">
        <v>14169</v>
      </c>
      <c r="O185">
        <v>0</v>
      </c>
      <c r="P185" t="s">
        <v>41</v>
      </c>
      <c r="Q185">
        <v>2015</v>
      </c>
      <c r="R185">
        <v>560</v>
      </c>
      <c r="S185">
        <v>340</v>
      </c>
      <c r="T185">
        <v>390</v>
      </c>
      <c r="U185">
        <v>0.328746378624932</v>
      </c>
      <c r="V185">
        <v>-1</v>
      </c>
      <c r="W185">
        <v>-1</v>
      </c>
      <c r="X185">
        <v>-1</v>
      </c>
      <c r="Y185">
        <v>346</v>
      </c>
      <c r="Z185">
        <v>-1</v>
      </c>
      <c r="AA185">
        <v>-1</v>
      </c>
      <c r="AB185">
        <v>-1</v>
      </c>
      <c r="AC185">
        <v>-1.54E-2</v>
      </c>
      <c r="AD185">
        <v>-0.62009999999999998</v>
      </c>
      <c r="AE185">
        <v>-0.4511</v>
      </c>
      <c r="AF185">
        <v>0.1459</v>
      </c>
      <c r="AG185">
        <v>-1.244</v>
      </c>
      <c r="AH185">
        <v>150000</v>
      </c>
    </row>
    <row r="186" spans="1:34">
      <c r="A186">
        <v>1293567</v>
      </c>
      <c r="B186" t="s">
        <v>39</v>
      </c>
      <c r="C186" s="1">
        <v>33751</v>
      </c>
      <c r="D186">
        <v>91.4</v>
      </c>
      <c r="E186" t="s">
        <v>48</v>
      </c>
      <c r="F186">
        <v>2010</v>
      </c>
      <c r="G186">
        <v>81.2</v>
      </c>
      <c r="H186" t="s">
        <v>35</v>
      </c>
      <c r="I186">
        <v>11848</v>
      </c>
      <c r="J186">
        <v>1</v>
      </c>
      <c r="K186" t="s">
        <v>36</v>
      </c>
      <c r="L186" t="s">
        <v>40</v>
      </c>
      <c r="M186">
        <v>73</v>
      </c>
      <c r="N186">
        <v>11848</v>
      </c>
      <c r="O186">
        <v>0</v>
      </c>
      <c r="P186" t="s">
        <v>124</v>
      </c>
      <c r="Q186">
        <v>2015</v>
      </c>
      <c r="R186">
        <v>755</v>
      </c>
      <c r="S186">
        <v>640</v>
      </c>
      <c r="T186">
        <v>740</v>
      </c>
      <c r="U186">
        <v>0.99887610810285898</v>
      </c>
      <c r="V186">
        <v>685</v>
      </c>
      <c r="W186">
        <v>-1</v>
      </c>
      <c r="X186">
        <v>653</v>
      </c>
      <c r="Y186">
        <v>-1</v>
      </c>
      <c r="Z186">
        <v>-1</v>
      </c>
      <c r="AA186">
        <v>-1</v>
      </c>
      <c r="AB186">
        <v>-1</v>
      </c>
      <c r="AC186">
        <v>-0.26319999999999999</v>
      </c>
      <c r="AD186">
        <v>0.89929999999999999</v>
      </c>
      <c r="AE186">
        <v>-0.42259999999999998</v>
      </c>
      <c r="AF186">
        <v>-0.34139999999999998</v>
      </c>
      <c r="AG186">
        <v>0.1275</v>
      </c>
      <c r="AH186">
        <v>150000</v>
      </c>
    </row>
    <row r="187" spans="1:34">
      <c r="A187">
        <v>449905</v>
      </c>
      <c r="B187" t="s">
        <v>34</v>
      </c>
      <c r="C187" s="1">
        <v>33158</v>
      </c>
      <c r="D187">
        <v>78</v>
      </c>
      <c r="E187" t="s">
        <v>35</v>
      </c>
      <c r="F187">
        <v>2008</v>
      </c>
      <c r="G187">
        <v>79.400000000000006</v>
      </c>
      <c r="H187" t="s">
        <v>35</v>
      </c>
      <c r="I187">
        <v>4450</v>
      </c>
      <c r="J187">
        <v>2</v>
      </c>
      <c r="K187" t="s">
        <v>36</v>
      </c>
      <c r="L187" t="s">
        <v>64</v>
      </c>
      <c r="M187">
        <v>76.760000000000005</v>
      </c>
      <c r="N187">
        <v>4450</v>
      </c>
      <c r="O187">
        <v>0</v>
      </c>
      <c r="P187" t="s">
        <v>41</v>
      </c>
      <c r="Q187">
        <v>2012</v>
      </c>
      <c r="R187">
        <v>465</v>
      </c>
      <c r="S187">
        <v>575</v>
      </c>
      <c r="T187">
        <v>625</v>
      </c>
      <c r="U187">
        <v>0.86468541337008498</v>
      </c>
      <c r="V187">
        <v>525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1.2827999999999999</v>
      </c>
      <c r="AD187">
        <v>0.73480000000000001</v>
      </c>
      <c r="AE187">
        <v>5.5199999999999999E-2</v>
      </c>
      <c r="AF187">
        <v>-5.5199999999999999E-2</v>
      </c>
      <c r="AG187">
        <v>-0.9194</v>
      </c>
      <c r="AH187">
        <v>455000</v>
      </c>
    </row>
    <row r="188" spans="1:34">
      <c r="A188">
        <v>1037712</v>
      </c>
      <c r="B188" t="s">
        <v>39</v>
      </c>
      <c r="C188" s="1">
        <v>33795</v>
      </c>
      <c r="D188">
        <v>77</v>
      </c>
      <c r="E188" t="s">
        <v>51</v>
      </c>
      <c r="F188">
        <v>2009</v>
      </c>
      <c r="G188">
        <v>69</v>
      </c>
      <c r="H188" t="s">
        <v>51</v>
      </c>
      <c r="I188">
        <v>4979</v>
      </c>
      <c r="J188">
        <v>2</v>
      </c>
      <c r="K188" t="s">
        <v>36</v>
      </c>
      <c r="L188" t="s">
        <v>60</v>
      </c>
      <c r="M188">
        <v>84.1</v>
      </c>
      <c r="N188">
        <v>4979</v>
      </c>
      <c r="O188">
        <v>0</v>
      </c>
      <c r="P188" t="s">
        <v>53</v>
      </c>
      <c r="Q188">
        <v>2013</v>
      </c>
      <c r="R188">
        <v>490</v>
      </c>
      <c r="S188">
        <v>590</v>
      </c>
      <c r="T188">
        <v>655</v>
      </c>
      <c r="U188">
        <v>-1</v>
      </c>
      <c r="V188">
        <v>385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0.55910000000000004</v>
      </c>
      <c r="AD188">
        <v>0.71189999999999998</v>
      </c>
      <c r="AE188">
        <v>0.47110000000000002</v>
      </c>
      <c r="AF188">
        <v>-1.6289</v>
      </c>
      <c r="AG188">
        <v>0.67210000000000003</v>
      </c>
      <c r="AH188">
        <v>240000</v>
      </c>
    </row>
    <row r="189" spans="1:34">
      <c r="A189">
        <v>258837</v>
      </c>
      <c r="B189" t="s">
        <v>39</v>
      </c>
      <c r="C189" s="1">
        <v>32352</v>
      </c>
      <c r="D189">
        <v>80</v>
      </c>
      <c r="E189" t="s">
        <v>72</v>
      </c>
      <c r="F189">
        <v>2005</v>
      </c>
      <c r="G189">
        <v>75</v>
      </c>
      <c r="H189" t="s">
        <v>72</v>
      </c>
      <c r="I189">
        <v>11444</v>
      </c>
      <c r="J189">
        <v>2</v>
      </c>
      <c r="K189" t="s">
        <v>36</v>
      </c>
      <c r="L189" t="s">
        <v>77</v>
      </c>
      <c r="M189">
        <v>71.56</v>
      </c>
      <c r="N189">
        <v>11444</v>
      </c>
      <c r="O189">
        <v>0</v>
      </c>
      <c r="P189" t="s">
        <v>71</v>
      </c>
      <c r="Q189">
        <v>2011</v>
      </c>
      <c r="R189">
        <v>375</v>
      </c>
      <c r="S189">
        <v>495</v>
      </c>
      <c r="T189">
        <v>445</v>
      </c>
      <c r="U189">
        <v>0.37605958665154499</v>
      </c>
      <c r="V189">
        <v>-1</v>
      </c>
      <c r="W189">
        <v>300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0.51</v>
      </c>
      <c r="AD189">
        <v>0.3448</v>
      </c>
      <c r="AE189">
        <v>0.20749999999999999</v>
      </c>
      <c r="AF189">
        <v>0.91690000000000005</v>
      </c>
      <c r="AG189">
        <v>2.8400000000000002E-2</v>
      </c>
      <c r="AH189">
        <v>350000</v>
      </c>
    </row>
    <row r="190" spans="1:34">
      <c r="A190">
        <v>336787</v>
      </c>
      <c r="B190" t="s">
        <v>34</v>
      </c>
      <c r="C190" s="1">
        <v>33392</v>
      </c>
      <c r="D190">
        <v>89</v>
      </c>
      <c r="E190">
        <v>0</v>
      </c>
      <c r="F190">
        <v>2008</v>
      </c>
      <c r="G190">
        <v>94.16</v>
      </c>
      <c r="H190">
        <v>0</v>
      </c>
      <c r="I190">
        <v>3076</v>
      </c>
      <c r="J190">
        <v>2</v>
      </c>
      <c r="K190" t="s">
        <v>36</v>
      </c>
      <c r="L190" t="s">
        <v>55</v>
      </c>
      <c r="M190">
        <v>89.2</v>
      </c>
      <c r="N190">
        <v>3076</v>
      </c>
      <c r="O190">
        <v>0</v>
      </c>
      <c r="P190" t="s">
        <v>47</v>
      </c>
      <c r="Q190">
        <v>2012</v>
      </c>
      <c r="R190">
        <v>425</v>
      </c>
      <c r="S190">
        <v>515</v>
      </c>
      <c r="T190">
        <v>655</v>
      </c>
      <c r="U190">
        <v>0.93037060720269105</v>
      </c>
      <c r="V190">
        <v>565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4.6399999999999997E-2</v>
      </c>
      <c r="AD190">
        <v>1.3198000000000001</v>
      </c>
      <c r="AE190">
        <v>-0.48909999999999998</v>
      </c>
      <c r="AF190">
        <v>-1.11277</v>
      </c>
      <c r="AG190">
        <v>-0.28749999999999998</v>
      </c>
      <c r="AH190">
        <v>385000</v>
      </c>
    </row>
    <row r="191" spans="1:34">
      <c r="A191">
        <v>509967</v>
      </c>
      <c r="B191" t="s">
        <v>39</v>
      </c>
      <c r="C191" s="1">
        <v>33077</v>
      </c>
      <c r="D191">
        <v>87.33</v>
      </c>
      <c r="E191" t="s">
        <v>72</v>
      </c>
      <c r="F191">
        <v>2008</v>
      </c>
      <c r="G191">
        <v>82.46</v>
      </c>
      <c r="H191" t="s">
        <v>72</v>
      </c>
      <c r="I191">
        <v>11444</v>
      </c>
      <c r="J191">
        <v>2</v>
      </c>
      <c r="K191" t="s">
        <v>36</v>
      </c>
      <c r="L191" t="s">
        <v>52</v>
      </c>
      <c r="M191">
        <v>73.83</v>
      </c>
      <c r="N191">
        <v>11444</v>
      </c>
      <c r="O191">
        <v>0</v>
      </c>
      <c r="P191" t="s">
        <v>71</v>
      </c>
      <c r="Q191">
        <v>2012</v>
      </c>
      <c r="R191">
        <v>640</v>
      </c>
      <c r="S191">
        <v>610</v>
      </c>
      <c r="T191">
        <v>650</v>
      </c>
      <c r="U191">
        <v>0.99561379662538796</v>
      </c>
      <c r="V191">
        <v>-1</v>
      </c>
      <c r="W191">
        <v>-1</v>
      </c>
      <c r="X191">
        <v>-1</v>
      </c>
      <c r="Y191">
        <v>616</v>
      </c>
      <c r="Z191">
        <v>-1</v>
      </c>
      <c r="AA191">
        <v>-1</v>
      </c>
      <c r="AB191">
        <v>-1</v>
      </c>
      <c r="AC191">
        <v>1.2827999999999999</v>
      </c>
      <c r="AD191">
        <v>0.81279999999999997</v>
      </c>
      <c r="AE191">
        <v>9.1399999999999995E-2</v>
      </c>
      <c r="AF191">
        <v>-0.87780000000000002</v>
      </c>
      <c r="AG191">
        <v>0.6603</v>
      </c>
      <c r="AH191">
        <v>440000</v>
      </c>
    </row>
    <row r="192" spans="1:34">
      <c r="A192">
        <v>798860</v>
      </c>
      <c r="B192" t="s">
        <v>39</v>
      </c>
      <c r="C192" s="1">
        <v>33509</v>
      </c>
      <c r="D192">
        <v>73.94</v>
      </c>
      <c r="E192" t="s">
        <v>51</v>
      </c>
      <c r="F192">
        <v>2009</v>
      </c>
      <c r="G192">
        <v>79.16</v>
      </c>
      <c r="H192" t="s">
        <v>51</v>
      </c>
      <c r="I192">
        <v>9361</v>
      </c>
      <c r="J192">
        <v>2</v>
      </c>
      <c r="K192" t="s">
        <v>66</v>
      </c>
      <c r="L192" t="s">
        <v>67</v>
      </c>
      <c r="M192">
        <v>86</v>
      </c>
      <c r="N192">
        <v>9361</v>
      </c>
      <c r="O192">
        <v>0</v>
      </c>
      <c r="P192" t="s">
        <v>47</v>
      </c>
      <c r="Q192">
        <v>2013</v>
      </c>
      <c r="R192">
        <v>535</v>
      </c>
      <c r="S192">
        <v>460</v>
      </c>
      <c r="T192">
        <v>680</v>
      </c>
      <c r="U192">
        <v>0.97439611253839797</v>
      </c>
      <c r="V192">
        <v>615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0.41549999999999998</v>
      </c>
      <c r="AD192">
        <v>-0.4536</v>
      </c>
      <c r="AE192">
        <v>0.93220000000000003</v>
      </c>
      <c r="AF192">
        <v>-0.995</v>
      </c>
      <c r="AG192">
        <v>-0.47760000000000002</v>
      </c>
      <c r="AH192">
        <v>380000</v>
      </c>
    </row>
    <row r="193" spans="1:34">
      <c r="A193">
        <v>334430</v>
      </c>
      <c r="B193" t="s">
        <v>39</v>
      </c>
      <c r="C193" s="1">
        <v>32760</v>
      </c>
      <c r="D193">
        <v>79.8</v>
      </c>
      <c r="E193">
        <v>0</v>
      </c>
      <c r="F193">
        <v>2007</v>
      </c>
      <c r="G193">
        <v>81</v>
      </c>
      <c r="H193">
        <v>0</v>
      </c>
      <c r="I193">
        <v>1622</v>
      </c>
      <c r="J193">
        <v>2</v>
      </c>
      <c r="K193" t="s">
        <v>36</v>
      </c>
      <c r="L193" t="s">
        <v>60</v>
      </c>
      <c r="M193">
        <v>76.03</v>
      </c>
      <c r="N193">
        <v>1622</v>
      </c>
      <c r="O193">
        <v>0</v>
      </c>
      <c r="P193" t="s">
        <v>84</v>
      </c>
      <c r="Q193">
        <v>2012</v>
      </c>
      <c r="R193">
        <v>425</v>
      </c>
      <c r="S193">
        <v>535</v>
      </c>
      <c r="T193">
        <v>605</v>
      </c>
      <c r="U193">
        <v>0.69447932770846299</v>
      </c>
      <c r="V193">
        <v>-1</v>
      </c>
      <c r="W193">
        <v>366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1.4374</v>
      </c>
      <c r="AD193">
        <v>0.14979999999999999</v>
      </c>
      <c r="AE193">
        <v>-0.59799999999999998</v>
      </c>
      <c r="AF193">
        <v>-1.58287</v>
      </c>
      <c r="AG193">
        <v>-0.76149999999999995</v>
      </c>
      <c r="AH193">
        <v>420000</v>
      </c>
    </row>
    <row r="194" spans="1:34">
      <c r="A194">
        <v>331226</v>
      </c>
      <c r="B194" t="s">
        <v>34</v>
      </c>
      <c r="C194" s="1">
        <v>33330</v>
      </c>
      <c r="D194">
        <v>92</v>
      </c>
      <c r="E194" t="s">
        <v>125</v>
      </c>
      <c r="F194">
        <v>2008</v>
      </c>
      <c r="G194">
        <v>94.8</v>
      </c>
      <c r="H194" t="s">
        <v>105</v>
      </c>
      <c r="I194">
        <v>9769</v>
      </c>
      <c r="J194">
        <v>2</v>
      </c>
      <c r="K194" t="s">
        <v>36</v>
      </c>
      <c r="L194" t="s">
        <v>60</v>
      </c>
      <c r="M194">
        <v>77.33</v>
      </c>
      <c r="N194">
        <v>9769</v>
      </c>
      <c r="O194">
        <v>1</v>
      </c>
      <c r="P194" t="s">
        <v>54</v>
      </c>
      <c r="Q194">
        <v>2012</v>
      </c>
      <c r="R194">
        <v>505</v>
      </c>
      <c r="S194">
        <v>525</v>
      </c>
      <c r="T194">
        <v>505</v>
      </c>
      <c r="U194">
        <v>0.96060325199705299</v>
      </c>
      <c r="V194">
        <v>-1</v>
      </c>
      <c r="W194">
        <v>466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4.6399999999999997E-2</v>
      </c>
      <c r="AD194">
        <v>0.96879999999999999</v>
      </c>
      <c r="AE194">
        <v>-0.16259999999999999</v>
      </c>
      <c r="AF194">
        <v>1.3549</v>
      </c>
      <c r="AG194">
        <v>-0.76149999999999995</v>
      </c>
      <c r="AH194">
        <v>360000</v>
      </c>
    </row>
    <row r="195" spans="1:34">
      <c r="A195">
        <v>794736</v>
      </c>
      <c r="B195" t="s">
        <v>39</v>
      </c>
      <c r="C195" s="1">
        <v>33207</v>
      </c>
      <c r="D195">
        <v>76</v>
      </c>
      <c r="E195" t="s">
        <v>48</v>
      </c>
      <c r="F195">
        <v>2009</v>
      </c>
      <c r="G195">
        <v>78</v>
      </c>
      <c r="H195" t="s">
        <v>48</v>
      </c>
      <c r="I195">
        <v>8346</v>
      </c>
      <c r="J195">
        <v>2</v>
      </c>
      <c r="K195" t="s">
        <v>36</v>
      </c>
      <c r="L195" t="s">
        <v>81</v>
      </c>
      <c r="M195">
        <v>70.599999999999994</v>
      </c>
      <c r="N195">
        <v>8346</v>
      </c>
      <c r="O195">
        <v>0</v>
      </c>
      <c r="P195" t="s">
        <v>41</v>
      </c>
      <c r="Q195">
        <v>2014</v>
      </c>
      <c r="R195">
        <v>730</v>
      </c>
      <c r="S195">
        <v>570</v>
      </c>
      <c r="T195">
        <v>665</v>
      </c>
      <c r="U195">
        <v>0.66183447584007105</v>
      </c>
      <c r="V195">
        <v>-1</v>
      </c>
      <c r="W195">
        <v>-1</v>
      </c>
      <c r="X195">
        <v>-1</v>
      </c>
      <c r="Y195">
        <v>-1</v>
      </c>
      <c r="Z195">
        <v>446</v>
      </c>
      <c r="AA195">
        <v>-1</v>
      </c>
      <c r="AB195">
        <v>-1</v>
      </c>
      <c r="AC195">
        <v>-0.58989999999999998</v>
      </c>
      <c r="AD195">
        <v>-0.78659999999999997</v>
      </c>
      <c r="AE195">
        <v>1.0859000000000001</v>
      </c>
      <c r="AF195">
        <v>-0.1076</v>
      </c>
      <c r="AG195">
        <v>-0.47760000000000002</v>
      </c>
      <c r="AH195">
        <v>320000</v>
      </c>
    </row>
    <row r="196" spans="1:34">
      <c r="A196">
        <v>325423</v>
      </c>
      <c r="B196" t="s">
        <v>39</v>
      </c>
      <c r="C196" s="1">
        <v>32828</v>
      </c>
      <c r="D196">
        <v>78.930000000000007</v>
      </c>
      <c r="E196">
        <v>0</v>
      </c>
      <c r="F196">
        <v>2008</v>
      </c>
      <c r="G196">
        <v>65</v>
      </c>
      <c r="H196">
        <v>0</v>
      </c>
      <c r="I196">
        <v>7172</v>
      </c>
      <c r="J196">
        <v>2</v>
      </c>
      <c r="K196" t="s">
        <v>36</v>
      </c>
      <c r="L196" t="s">
        <v>64</v>
      </c>
      <c r="M196">
        <v>67.63</v>
      </c>
      <c r="N196">
        <v>7172</v>
      </c>
      <c r="O196">
        <v>0</v>
      </c>
      <c r="P196" t="s">
        <v>45</v>
      </c>
      <c r="Q196">
        <v>2012</v>
      </c>
      <c r="R196">
        <v>535</v>
      </c>
      <c r="S196">
        <v>535</v>
      </c>
      <c r="T196">
        <v>455</v>
      </c>
      <c r="U196">
        <v>0.60005718233834104</v>
      </c>
      <c r="V196">
        <v>435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-0.26279999999999998</v>
      </c>
      <c r="AD196">
        <v>1.5538000000000001</v>
      </c>
      <c r="AE196">
        <v>0.59940000000000004</v>
      </c>
      <c r="AF196">
        <v>-0.29026999999999997</v>
      </c>
      <c r="AG196">
        <v>0.34439999999999998</v>
      </c>
      <c r="AH196">
        <v>355000</v>
      </c>
    </row>
    <row r="197" spans="1:34">
      <c r="A197">
        <v>823924</v>
      </c>
      <c r="B197" t="s">
        <v>39</v>
      </c>
      <c r="C197" s="1">
        <v>33482</v>
      </c>
      <c r="D197">
        <v>80.599999999999994</v>
      </c>
      <c r="E197" t="s">
        <v>35</v>
      </c>
      <c r="F197">
        <v>2009</v>
      </c>
      <c r="G197">
        <v>74.599999999999994</v>
      </c>
      <c r="H197" t="s">
        <v>35</v>
      </c>
      <c r="I197">
        <v>17205</v>
      </c>
      <c r="J197">
        <v>2</v>
      </c>
      <c r="K197" t="s">
        <v>36</v>
      </c>
      <c r="L197" t="s">
        <v>40</v>
      </c>
      <c r="M197">
        <v>57.5</v>
      </c>
      <c r="N197">
        <v>17205</v>
      </c>
      <c r="O197">
        <v>0</v>
      </c>
      <c r="P197" t="s">
        <v>50</v>
      </c>
      <c r="Q197">
        <v>2014</v>
      </c>
      <c r="R197">
        <v>485</v>
      </c>
      <c r="S197">
        <v>440</v>
      </c>
      <c r="T197">
        <v>445</v>
      </c>
      <c r="U197">
        <v>0.35653648772447499</v>
      </c>
      <c r="V197">
        <v>485</v>
      </c>
      <c r="W197">
        <v>-1</v>
      </c>
      <c r="X197">
        <v>346</v>
      </c>
      <c r="Y197">
        <v>-1</v>
      </c>
      <c r="Z197">
        <v>-1</v>
      </c>
      <c r="AA197">
        <v>-1</v>
      </c>
      <c r="AB197">
        <v>-1</v>
      </c>
      <c r="AC197">
        <v>0.27179999999999999</v>
      </c>
      <c r="AD197">
        <v>0.21240000000000001</v>
      </c>
      <c r="AE197">
        <v>0.77849999999999997</v>
      </c>
      <c r="AF197">
        <v>1.9207000000000001</v>
      </c>
      <c r="AG197">
        <v>-0.66920000000000002</v>
      </c>
      <c r="AH197">
        <v>180000</v>
      </c>
    </row>
    <row r="198" spans="1:34">
      <c r="A198">
        <v>244806</v>
      </c>
      <c r="B198" t="s">
        <v>39</v>
      </c>
      <c r="C198" s="1">
        <v>32811</v>
      </c>
      <c r="D198">
        <v>83.2</v>
      </c>
      <c r="E198" t="s">
        <v>126</v>
      </c>
      <c r="F198">
        <v>2007</v>
      </c>
      <c r="G198">
        <v>77.33</v>
      </c>
      <c r="H198" t="s">
        <v>127</v>
      </c>
      <c r="I198">
        <v>2634</v>
      </c>
      <c r="J198">
        <v>2</v>
      </c>
      <c r="K198" t="s">
        <v>36</v>
      </c>
      <c r="L198" t="s">
        <v>81</v>
      </c>
      <c r="M198">
        <v>75.67</v>
      </c>
      <c r="N198">
        <v>2634</v>
      </c>
      <c r="O198">
        <v>1</v>
      </c>
      <c r="P198" t="s">
        <v>61</v>
      </c>
      <c r="Q198">
        <v>2011</v>
      </c>
      <c r="R198">
        <v>655</v>
      </c>
      <c r="S198">
        <v>415</v>
      </c>
      <c r="T198">
        <v>485</v>
      </c>
      <c r="U198">
        <v>0.37605958665154499</v>
      </c>
      <c r="V198">
        <v>345</v>
      </c>
      <c r="W198">
        <v>300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-0.4173</v>
      </c>
      <c r="AD198">
        <v>0.1888</v>
      </c>
      <c r="AE198">
        <v>-0.34399999999999997</v>
      </c>
      <c r="AF198">
        <v>-1.4653</v>
      </c>
      <c r="AG198">
        <v>-0.60350000000000004</v>
      </c>
      <c r="AH198">
        <v>490000</v>
      </c>
    </row>
    <row r="199" spans="1:34">
      <c r="A199">
        <v>206788</v>
      </c>
      <c r="B199" t="s">
        <v>39</v>
      </c>
      <c r="C199" s="1">
        <v>31973</v>
      </c>
      <c r="D199">
        <v>52.7</v>
      </c>
      <c r="E199">
        <v>0</v>
      </c>
      <c r="F199">
        <v>2005</v>
      </c>
      <c r="G199">
        <v>45.6</v>
      </c>
      <c r="H199">
        <v>0</v>
      </c>
      <c r="I199">
        <v>144</v>
      </c>
      <c r="J199">
        <v>2</v>
      </c>
      <c r="K199" t="s">
        <v>66</v>
      </c>
      <c r="L199" t="s">
        <v>67</v>
      </c>
      <c r="M199">
        <v>69.7</v>
      </c>
      <c r="N199">
        <v>144</v>
      </c>
      <c r="O199">
        <v>0</v>
      </c>
      <c r="P199" t="s">
        <v>41</v>
      </c>
      <c r="Q199">
        <v>2011</v>
      </c>
      <c r="R199">
        <v>345</v>
      </c>
      <c r="S199">
        <v>385</v>
      </c>
      <c r="T199">
        <v>345</v>
      </c>
      <c r="U199">
        <v>0.60005718233834104</v>
      </c>
      <c r="V199">
        <v>435</v>
      </c>
      <c r="W199">
        <v>-1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-2.2719999999999998</v>
      </c>
      <c r="AD199">
        <v>-1.5273000000000001</v>
      </c>
      <c r="AE199">
        <v>-1.0697000000000001</v>
      </c>
      <c r="AF199">
        <v>0.76729999999999998</v>
      </c>
      <c r="AG199">
        <v>-0.44550000000000001</v>
      </c>
      <c r="AH199">
        <v>300000</v>
      </c>
    </row>
    <row r="200" spans="1:34">
      <c r="A200">
        <v>803778</v>
      </c>
      <c r="B200" t="s">
        <v>39</v>
      </c>
      <c r="C200" s="1">
        <v>33718</v>
      </c>
      <c r="D200">
        <v>69.5</v>
      </c>
      <c r="E200" t="s">
        <v>51</v>
      </c>
      <c r="F200">
        <v>2008</v>
      </c>
      <c r="G200">
        <v>68.5</v>
      </c>
      <c r="H200" t="s">
        <v>51</v>
      </c>
      <c r="I200">
        <v>7770</v>
      </c>
      <c r="J200">
        <v>2</v>
      </c>
      <c r="K200" t="s">
        <v>36</v>
      </c>
      <c r="L200" t="s">
        <v>55</v>
      </c>
      <c r="M200">
        <v>69.900000000000006</v>
      </c>
      <c r="N200">
        <v>7770</v>
      </c>
      <c r="O200">
        <v>0</v>
      </c>
      <c r="P200" t="s">
        <v>84</v>
      </c>
      <c r="Q200">
        <v>2013</v>
      </c>
      <c r="R200">
        <v>475</v>
      </c>
      <c r="S200">
        <v>500</v>
      </c>
      <c r="T200">
        <v>235</v>
      </c>
      <c r="U200">
        <v>0.413838255788123</v>
      </c>
      <c r="V200">
        <v>385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0.55910000000000004</v>
      </c>
      <c r="AD200">
        <v>1.0448999999999999</v>
      </c>
      <c r="AE200">
        <v>1.2396</v>
      </c>
      <c r="AF200">
        <v>0.39950000000000002</v>
      </c>
      <c r="AG200">
        <v>1.0553999999999999</v>
      </c>
      <c r="AH200">
        <v>2000000</v>
      </c>
    </row>
    <row r="201" spans="1:34">
      <c r="A201">
        <v>1125281</v>
      </c>
      <c r="B201" t="s">
        <v>39</v>
      </c>
      <c r="C201" s="1">
        <v>33543</v>
      </c>
      <c r="D201">
        <v>85</v>
      </c>
      <c r="E201" t="s">
        <v>51</v>
      </c>
      <c r="F201">
        <v>2009</v>
      </c>
      <c r="G201">
        <v>85.6</v>
      </c>
      <c r="H201" t="s">
        <v>51</v>
      </c>
      <c r="I201">
        <v>8819</v>
      </c>
      <c r="J201">
        <v>2</v>
      </c>
      <c r="K201" t="s">
        <v>49</v>
      </c>
      <c r="L201" t="s">
        <v>40</v>
      </c>
      <c r="M201">
        <v>80</v>
      </c>
      <c r="N201">
        <v>8819</v>
      </c>
      <c r="O201">
        <v>1</v>
      </c>
      <c r="P201" t="s">
        <v>54</v>
      </c>
      <c r="Q201">
        <v>2015</v>
      </c>
      <c r="R201">
        <v>630</v>
      </c>
      <c r="S201">
        <v>510</v>
      </c>
      <c r="T201">
        <v>485</v>
      </c>
      <c r="U201">
        <v>0.62264291584993803</v>
      </c>
      <c r="V201">
        <v>585</v>
      </c>
      <c r="W201">
        <v>-1</v>
      </c>
      <c r="X201">
        <v>407</v>
      </c>
      <c r="Y201">
        <v>-1</v>
      </c>
      <c r="Z201">
        <v>-1</v>
      </c>
      <c r="AA201">
        <v>-1</v>
      </c>
      <c r="AB201">
        <v>-1</v>
      </c>
      <c r="AC201">
        <v>1.2771999999999999</v>
      </c>
      <c r="AD201">
        <v>4.5900000000000003E-2</v>
      </c>
      <c r="AE201">
        <v>0.31740000000000002</v>
      </c>
      <c r="AF201">
        <v>-0.995</v>
      </c>
      <c r="AG201">
        <v>1.0553999999999999</v>
      </c>
      <c r="AH201">
        <v>120000</v>
      </c>
    </row>
    <row r="202" spans="1:34">
      <c r="A202">
        <v>133803</v>
      </c>
      <c r="B202" t="s">
        <v>34</v>
      </c>
      <c r="C202" s="1">
        <v>31842</v>
      </c>
      <c r="D202">
        <v>67.25</v>
      </c>
      <c r="E202" t="s">
        <v>87</v>
      </c>
      <c r="F202">
        <v>2009</v>
      </c>
      <c r="G202">
        <v>63.4</v>
      </c>
      <c r="H202" t="s">
        <v>88</v>
      </c>
      <c r="I202">
        <v>2066</v>
      </c>
      <c r="J202">
        <v>2</v>
      </c>
      <c r="K202" t="s">
        <v>36</v>
      </c>
      <c r="L202" t="s">
        <v>77</v>
      </c>
      <c r="M202">
        <v>69.97</v>
      </c>
      <c r="N202">
        <v>2066</v>
      </c>
      <c r="O202">
        <v>1</v>
      </c>
      <c r="P202" t="s">
        <v>53</v>
      </c>
      <c r="Q202">
        <v>2010</v>
      </c>
      <c r="R202">
        <v>455</v>
      </c>
      <c r="S202">
        <v>565</v>
      </c>
      <c r="T202">
        <v>565</v>
      </c>
      <c r="U202">
        <v>0.69447932770846299</v>
      </c>
      <c r="V202">
        <v>365</v>
      </c>
      <c r="W202">
        <v>366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0.97370000000000001</v>
      </c>
      <c r="AD202">
        <v>1.2807999999999999</v>
      </c>
      <c r="AE202">
        <v>0.81710000000000005</v>
      </c>
      <c r="AF202">
        <v>-5.5199999999999999E-2</v>
      </c>
      <c r="AG202">
        <v>1.4501999999999999</v>
      </c>
      <c r="AH202">
        <v>240000</v>
      </c>
    </row>
    <row r="203" spans="1:34">
      <c r="A203">
        <v>1244355</v>
      </c>
      <c r="B203" t="s">
        <v>39</v>
      </c>
      <c r="C203" s="1">
        <v>33763</v>
      </c>
      <c r="D203">
        <v>88.2</v>
      </c>
      <c r="E203" t="s">
        <v>35</v>
      </c>
      <c r="F203">
        <v>2010</v>
      </c>
      <c r="G203">
        <v>80.8</v>
      </c>
      <c r="H203" t="s">
        <v>35</v>
      </c>
      <c r="I203">
        <v>15866</v>
      </c>
      <c r="J203">
        <v>2</v>
      </c>
      <c r="K203" t="s">
        <v>36</v>
      </c>
      <c r="L203" t="s">
        <v>40</v>
      </c>
      <c r="M203">
        <v>70</v>
      </c>
      <c r="N203">
        <v>15866</v>
      </c>
      <c r="O203">
        <v>0</v>
      </c>
      <c r="P203" t="s">
        <v>59</v>
      </c>
      <c r="Q203">
        <v>2014</v>
      </c>
      <c r="R203">
        <v>735</v>
      </c>
      <c r="S203">
        <v>595</v>
      </c>
      <c r="T203">
        <v>545</v>
      </c>
      <c r="U203">
        <v>0.999910407631314</v>
      </c>
      <c r="V203">
        <v>535</v>
      </c>
      <c r="W203">
        <v>-1</v>
      </c>
      <c r="X203">
        <v>715</v>
      </c>
      <c r="Y203">
        <v>-1</v>
      </c>
      <c r="Z203">
        <v>-1</v>
      </c>
      <c r="AA203">
        <v>-1</v>
      </c>
      <c r="AB203">
        <v>-1</v>
      </c>
      <c r="AC203">
        <v>1.9953000000000001</v>
      </c>
      <c r="AD203">
        <v>1.0448999999999999</v>
      </c>
      <c r="AE203">
        <v>-0.14369999999999999</v>
      </c>
      <c r="AF203">
        <v>-2.3895</v>
      </c>
      <c r="AG203">
        <v>0.28889999999999999</v>
      </c>
      <c r="AH203">
        <v>325000</v>
      </c>
    </row>
    <row r="204" spans="1:34">
      <c r="A204">
        <v>1204764</v>
      </c>
      <c r="B204" t="s">
        <v>39</v>
      </c>
      <c r="C204" s="1">
        <v>33992</v>
      </c>
      <c r="D204">
        <v>76.2</v>
      </c>
      <c r="E204" t="s">
        <v>35</v>
      </c>
      <c r="F204">
        <v>2010</v>
      </c>
      <c r="G204">
        <v>63.8</v>
      </c>
      <c r="H204" t="s">
        <v>35</v>
      </c>
      <c r="I204">
        <v>2783</v>
      </c>
      <c r="J204">
        <v>2</v>
      </c>
      <c r="K204" t="s">
        <v>36</v>
      </c>
      <c r="L204" t="s">
        <v>40</v>
      </c>
      <c r="M204">
        <v>66</v>
      </c>
      <c r="N204">
        <v>2783</v>
      </c>
      <c r="O204">
        <v>0</v>
      </c>
      <c r="P204" t="s">
        <v>71</v>
      </c>
      <c r="Q204">
        <v>2014</v>
      </c>
      <c r="R204">
        <v>455</v>
      </c>
      <c r="S204">
        <v>455</v>
      </c>
      <c r="T204">
        <v>465</v>
      </c>
      <c r="U204">
        <v>0.14478988948246199</v>
      </c>
      <c r="V204">
        <v>335</v>
      </c>
      <c r="W204">
        <v>-1</v>
      </c>
      <c r="X204">
        <v>284</v>
      </c>
      <c r="Y204">
        <v>-1</v>
      </c>
      <c r="Z204">
        <v>-1</v>
      </c>
      <c r="AA204">
        <v>-1</v>
      </c>
      <c r="AB204">
        <v>-1</v>
      </c>
      <c r="AC204">
        <v>-1.3080000000000001</v>
      </c>
      <c r="AD204">
        <v>0.37890000000000001</v>
      </c>
      <c r="AE204">
        <v>-0.91220000000000001</v>
      </c>
      <c r="AF204">
        <v>0.2727</v>
      </c>
      <c r="AG204">
        <v>9.7299999999999998E-2</v>
      </c>
      <c r="AH204">
        <v>100000</v>
      </c>
    </row>
    <row r="205" spans="1:34">
      <c r="A205">
        <v>1187199</v>
      </c>
      <c r="B205" t="s">
        <v>39</v>
      </c>
      <c r="C205" s="1">
        <v>32499</v>
      </c>
      <c r="D205">
        <v>67.2</v>
      </c>
      <c r="E205" t="s">
        <v>35</v>
      </c>
      <c r="F205">
        <v>2007</v>
      </c>
      <c r="G205">
        <v>58.6</v>
      </c>
      <c r="H205" t="s">
        <v>35</v>
      </c>
      <c r="I205">
        <v>3879</v>
      </c>
      <c r="J205">
        <v>2</v>
      </c>
      <c r="K205" t="s">
        <v>36</v>
      </c>
      <c r="L205" t="s">
        <v>55</v>
      </c>
      <c r="M205">
        <v>66.599999999999994</v>
      </c>
      <c r="N205">
        <v>3879</v>
      </c>
      <c r="O205">
        <v>0</v>
      </c>
      <c r="P205" t="s">
        <v>84</v>
      </c>
      <c r="Q205">
        <v>2012</v>
      </c>
      <c r="R205">
        <v>630</v>
      </c>
      <c r="S205">
        <v>565</v>
      </c>
      <c r="T205">
        <v>620</v>
      </c>
      <c r="U205">
        <v>0.84224832225783597</v>
      </c>
      <c r="V205">
        <v>465</v>
      </c>
      <c r="W205">
        <v>-1</v>
      </c>
      <c r="X205">
        <v>469</v>
      </c>
      <c r="Y205">
        <v>-1</v>
      </c>
      <c r="Z205">
        <v>-1</v>
      </c>
      <c r="AA205">
        <v>-1</v>
      </c>
      <c r="AB205">
        <v>-1</v>
      </c>
      <c r="AC205">
        <v>-0.159</v>
      </c>
      <c r="AD205">
        <v>0.5454</v>
      </c>
      <c r="AE205">
        <v>0.31740000000000002</v>
      </c>
      <c r="AF205">
        <v>0.1459</v>
      </c>
      <c r="AG205">
        <v>-0.28589999999999999</v>
      </c>
      <c r="AH205">
        <v>180000</v>
      </c>
    </row>
    <row r="206" spans="1:34">
      <c r="A206">
        <v>1083692</v>
      </c>
      <c r="B206" t="s">
        <v>39</v>
      </c>
      <c r="C206" s="1">
        <v>34040</v>
      </c>
      <c r="D206">
        <v>76</v>
      </c>
      <c r="E206" t="s">
        <v>35</v>
      </c>
      <c r="F206">
        <v>2011</v>
      </c>
      <c r="G206">
        <v>66.66</v>
      </c>
      <c r="H206" t="s">
        <v>35</v>
      </c>
      <c r="I206">
        <v>12374</v>
      </c>
      <c r="J206">
        <v>2</v>
      </c>
      <c r="K206" t="s">
        <v>36</v>
      </c>
      <c r="L206" t="s">
        <v>52</v>
      </c>
      <c r="M206">
        <v>65</v>
      </c>
      <c r="N206">
        <v>12374</v>
      </c>
      <c r="O206">
        <v>0</v>
      </c>
      <c r="P206" t="s">
        <v>50</v>
      </c>
      <c r="Q206">
        <v>2015</v>
      </c>
      <c r="R206">
        <v>500</v>
      </c>
      <c r="S206">
        <v>400</v>
      </c>
      <c r="T206">
        <v>475</v>
      </c>
      <c r="U206">
        <v>0.12569018223798101</v>
      </c>
      <c r="V206">
        <v>375</v>
      </c>
      <c r="W206">
        <v>-1</v>
      </c>
      <c r="X206">
        <v>-1</v>
      </c>
      <c r="Y206">
        <v>284</v>
      </c>
      <c r="Z206">
        <v>-1</v>
      </c>
      <c r="AA206">
        <v>-1</v>
      </c>
      <c r="AB206">
        <v>-1</v>
      </c>
      <c r="AC206">
        <v>-2.4569999999999999</v>
      </c>
      <c r="AD206">
        <v>-0.78659999999999997</v>
      </c>
      <c r="AE206">
        <v>0.01</v>
      </c>
      <c r="AF206">
        <v>0.2727</v>
      </c>
      <c r="AG206">
        <v>-2.2021000000000002</v>
      </c>
      <c r="AH206">
        <v>250000</v>
      </c>
    </row>
    <row r="207" spans="1:34">
      <c r="A207">
        <v>1045625</v>
      </c>
      <c r="B207" t="s">
        <v>39</v>
      </c>
      <c r="C207" s="1">
        <v>33858</v>
      </c>
      <c r="D207">
        <v>89.5</v>
      </c>
      <c r="E207" t="s">
        <v>51</v>
      </c>
      <c r="F207">
        <v>2010</v>
      </c>
      <c r="G207">
        <v>78.83</v>
      </c>
      <c r="H207" t="s">
        <v>51</v>
      </c>
      <c r="I207">
        <v>8440</v>
      </c>
      <c r="J207">
        <v>1</v>
      </c>
      <c r="K207" t="s">
        <v>36</v>
      </c>
      <c r="L207" t="s">
        <v>128</v>
      </c>
      <c r="M207">
        <v>73</v>
      </c>
      <c r="N207">
        <v>8440</v>
      </c>
      <c r="O207">
        <v>0</v>
      </c>
      <c r="P207" t="s">
        <v>65</v>
      </c>
      <c r="Q207">
        <v>2014</v>
      </c>
      <c r="R207">
        <v>455</v>
      </c>
      <c r="S207">
        <v>485</v>
      </c>
      <c r="T207">
        <v>605</v>
      </c>
      <c r="U207">
        <v>0.86372417772816701</v>
      </c>
      <c r="V207">
        <v>425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-2.7443</v>
      </c>
      <c r="AD207">
        <v>0.21240000000000001</v>
      </c>
      <c r="AE207">
        <v>-1.5269999999999999</v>
      </c>
      <c r="AF207">
        <v>1.1600999999999999</v>
      </c>
      <c r="AG207">
        <v>-0.28589999999999999</v>
      </c>
      <c r="AH207">
        <v>300000</v>
      </c>
    </row>
    <row r="208" spans="1:34">
      <c r="A208">
        <v>662630</v>
      </c>
      <c r="B208" t="s">
        <v>39</v>
      </c>
      <c r="C208" s="1">
        <v>33562</v>
      </c>
      <c r="D208">
        <v>56</v>
      </c>
      <c r="E208" t="s">
        <v>35</v>
      </c>
      <c r="F208">
        <v>2009</v>
      </c>
      <c r="G208">
        <v>63</v>
      </c>
      <c r="H208" t="s">
        <v>35</v>
      </c>
      <c r="I208">
        <v>9072</v>
      </c>
      <c r="J208">
        <v>2</v>
      </c>
      <c r="K208" t="s">
        <v>36</v>
      </c>
      <c r="L208" t="s">
        <v>44</v>
      </c>
      <c r="M208">
        <v>65</v>
      </c>
      <c r="N208">
        <v>9072</v>
      </c>
      <c r="O208">
        <v>0</v>
      </c>
      <c r="P208" t="s">
        <v>65</v>
      </c>
      <c r="Q208">
        <v>2013</v>
      </c>
      <c r="R208">
        <v>404</v>
      </c>
      <c r="S208">
        <v>495</v>
      </c>
      <c r="T208">
        <v>405</v>
      </c>
      <c r="U208">
        <v>0.27925851156512199</v>
      </c>
      <c r="V208">
        <v>255</v>
      </c>
      <c r="W208">
        <v>-1</v>
      </c>
      <c r="X208">
        <v>-1</v>
      </c>
      <c r="Y208">
        <v>-1</v>
      </c>
      <c r="Z208">
        <v>-1</v>
      </c>
      <c r="AA208">
        <v>292</v>
      </c>
      <c r="AB208">
        <v>-1</v>
      </c>
      <c r="AC208">
        <v>0.27179999999999999</v>
      </c>
      <c r="AD208">
        <v>-0.95309999999999995</v>
      </c>
      <c r="AE208">
        <v>0.47110000000000002</v>
      </c>
      <c r="AF208">
        <v>-1.1217999999999999</v>
      </c>
      <c r="AG208">
        <v>-1.0524</v>
      </c>
      <c r="AH208">
        <v>220000</v>
      </c>
    </row>
    <row r="209" spans="1:34">
      <c r="A209">
        <v>768298</v>
      </c>
      <c r="B209" t="s">
        <v>39</v>
      </c>
      <c r="C209" s="1">
        <v>34198</v>
      </c>
      <c r="D209">
        <v>90.2</v>
      </c>
      <c r="E209" t="s">
        <v>35</v>
      </c>
      <c r="F209">
        <v>2011</v>
      </c>
      <c r="G209">
        <v>84.8</v>
      </c>
      <c r="H209" t="s">
        <v>35</v>
      </c>
      <c r="I209">
        <v>229</v>
      </c>
      <c r="J209">
        <v>1</v>
      </c>
      <c r="K209" t="s">
        <v>36</v>
      </c>
      <c r="L209" t="s">
        <v>64</v>
      </c>
      <c r="M209">
        <v>66.23</v>
      </c>
      <c r="N209">
        <v>229</v>
      </c>
      <c r="O209">
        <v>1</v>
      </c>
      <c r="P209" t="s">
        <v>45</v>
      </c>
      <c r="Q209">
        <v>2015</v>
      </c>
      <c r="R209">
        <v>545</v>
      </c>
      <c r="S209">
        <v>670</v>
      </c>
      <c r="T209">
        <v>680</v>
      </c>
      <c r="U209">
        <v>0.84224832225783597</v>
      </c>
      <c r="V209">
        <v>725</v>
      </c>
      <c r="W209">
        <v>-1</v>
      </c>
      <c r="X209">
        <v>469</v>
      </c>
      <c r="Y209">
        <v>-1</v>
      </c>
      <c r="Z209">
        <v>-1</v>
      </c>
      <c r="AA209">
        <v>-1</v>
      </c>
      <c r="AB209">
        <v>-1</v>
      </c>
      <c r="AC209">
        <v>-0.44629999999999997</v>
      </c>
      <c r="AD209">
        <v>1.2114</v>
      </c>
      <c r="AE209">
        <v>1.0859000000000001</v>
      </c>
      <c r="AF209">
        <v>-0.86819999999999997</v>
      </c>
      <c r="AG209">
        <v>0.48049999999999998</v>
      </c>
      <c r="AH209">
        <v>1500000</v>
      </c>
    </row>
    <row r="210" spans="1:34">
      <c r="A210">
        <v>212018</v>
      </c>
      <c r="B210" t="s">
        <v>34</v>
      </c>
      <c r="C210" s="1">
        <v>32153</v>
      </c>
      <c r="D210">
        <v>75.599999999999994</v>
      </c>
      <c r="E210">
        <v>0</v>
      </c>
      <c r="F210">
        <v>2006</v>
      </c>
      <c r="G210">
        <v>77</v>
      </c>
      <c r="H210">
        <v>0</v>
      </c>
      <c r="I210">
        <v>5690</v>
      </c>
      <c r="J210">
        <v>2</v>
      </c>
      <c r="K210" t="s">
        <v>36</v>
      </c>
      <c r="L210" t="s">
        <v>52</v>
      </c>
      <c r="M210">
        <v>70.66</v>
      </c>
      <c r="N210">
        <v>5690</v>
      </c>
      <c r="O210">
        <v>0</v>
      </c>
      <c r="P210" t="s">
        <v>41</v>
      </c>
      <c r="Q210">
        <v>2011</v>
      </c>
      <c r="R210">
        <v>505</v>
      </c>
      <c r="S210">
        <v>404</v>
      </c>
      <c r="T210">
        <v>524</v>
      </c>
      <c r="U210">
        <v>0.535862819499896</v>
      </c>
      <c r="V210">
        <v>295</v>
      </c>
      <c r="W210">
        <v>-1</v>
      </c>
      <c r="X210">
        <v>-1</v>
      </c>
      <c r="Y210">
        <v>393</v>
      </c>
      <c r="Z210">
        <v>-1</v>
      </c>
      <c r="AA210">
        <v>-1</v>
      </c>
      <c r="AB210">
        <v>-1</v>
      </c>
      <c r="AC210">
        <v>0.66459999999999997</v>
      </c>
      <c r="AD210">
        <v>1.7487999999999999</v>
      </c>
      <c r="AE210">
        <v>0.2366</v>
      </c>
      <c r="AF210">
        <v>0.5323</v>
      </c>
      <c r="AG210">
        <v>0.6603</v>
      </c>
      <c r="AH210">
        <v>275000</v>
      </c>
    </row>
    <row r="211" spans="1:34">
      <c r="A211">
        <v>997622</v>
      </c>
      <c r="B211" t="s">
        <v>39</v>
      </c>
      <c r="C211" s="1">
        <v>34226</v>
      </c>
      <c r="D211">
        <v>83.68</v>
      </c>
      <c r="E211" t="s">
        <v>51</v>
      </c>
      <c r="F211">
        <v>2010</v>
      </c>
      <c r="G211">
        <v>84.5</v>
      </c>
      <c r="H211" t="s">
        <v>51</v>
      </c>
      <c r="I211">
        <v>904</v>
      </c>
      <c r="J211">
        <v>2</v>
      </c>
      <c r="K211" t="s">
        <v>36</v>
      </c>
      <c r="L211" t="s">
        <v>40</v>
      </c>
      <c r="M211">
        <v>72.3</v>
      </c>
      <c r="N211">
        <v>904</v>
      </c>
      <c r="O211">
        <v>1</v>
      </c>
      <c r="P211" t="s">
        <v>61</v>
      </c>
      <c r="Q211">
        <v>2014</v>
      </c>
      <c r="R211">
        <v>580</v>
      </c>
      <c r="S211">
        <v>605</v>
      </c>
      <c r="T211">
        <v>570</v>
      </c>
      <c r="U211">
        <v>0.62264291584993803</v>
      </c>
      <c r="V211">
        <v>585</v>
      </c>
      <c r="W211">
        <v>-1</v>
      </c>
      <c r="X211">
        <v>407</v>
      </c>
      <c r="Y211">
        <v>-1</v>
      </c>
      <c r="Z211">
        <v>-1</v>
      </c>
      <c r="AA211">
        <v>-1</v>
      </c>
      <c r="AB211">
        <v>-1</v>
      </c>
      <c r="AC211">
        <v>-1.3080000000000001</v>
      </c>
      <c r="AD211">
        <v>-1.7856000000000001</v>
      </c>
      <c r="AE211">
        <v>-0.6048</v>
      </c>
      <c r="AF211">
        <v>1.0333000000000001</v>
      </c>
      <c r="AG211">
        <v>-2.5853000000000002</v>
      </c>
      <c r="AH211">
        <v>500000</v>
      </c>
    </row>
    <row r="212" spans="1:34">
      <c r="A212">
        <v>627921</v>
      </c>
      <c r="B212" t="s">
        <v>39</v>
      </c>
      <c r="C212" s="1">
        <v>33557</v>
      </c>
      <c r="D212">
        <v>79.8</v>
      </c>
      <c r="E212" t="s">
        <v>35</v>
      </c>
      <c r="F212">
        <v>2008</v>
      </c>
      <c r="G212">
        <v>75.599999999999994</v>
      </c>
      <c r="H212" t="s">
        <v>35</v>
      </c>
      <c r="I212">
        <v>5238</v>
      </c>
      <c r="J212">
        <v>2</v>
      </c>
      <c r="K212" t="s">
        <v>36</v>
      </c>
      <c r="L212" t="s">
        <v>60</v>
      </c>
      <c r="M212">
        <v>61.9</v>
      </c>
      <c r="N212">
        <v>5238</v>
      </c>
      <c r="O212">
        <v>0</v>
      </c>
      <c r="P212" t="s">
        <v>59</v>
      </c>
      <c r="Q212">
        <v>2012</v>
      </c>
      <c r="R212">
        <v>405</v>
      </c>
      <c r="S212">
        <v>620</v>
      </c>
      <c r="T212">
        <v>620</v>
      </c>
      <c r="U212">
        <v>0.37605958665154499</v>
      </c>
      <c r="V212">
        <v>395</v>
      </c>
      <c r="W212">
        <v>300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1.1335999999999999</v>
      </c>
      <c r="AD212">
        <v>1.0448999999999999</v>
      </c>
      <c r="AE212">
        <v>0.47110000000000002</v>
      </c>
      <c r="AF212">
        <v>-0.4879</v>
      </c>
      <c r="AG212">
        <v>0.28889999999999999</v>
      </c>
      <c r="AH212">
        <v>510000</v>
      </c>
    </row>
    <row r="213" spans="1:34">
      <c r="A213">
        <v>856638</v>
      </c>
      <c r="B213" t="s">
        <v>39</v>
      </c>
      <c r="C213" s="1">
        <v>34121</v>
      </c>
      <c r="D213">
        <v>84.4</v>
      </c>
      <c r="E213" t="s">
        <v>35</v>
      </c>
      <c r="F213">
        <v>2009</v>
      </c>
      <c r="G213">
        <v>76</v>
      </c>
      <c r="H213" t="s">
        <v>35</v>
      </c>
      <c r="I213">
        <v>226</v>
      </c>
      <c r="J213">
        <v>2</v>
      </c>
      <c r="K213" t="s">
        <v>36</v>
      </c>
      <c r="L213" t="s">
        <v>52</v>
      </c>
      <c r="M213">
        <v>63</v>
      </c>
      <c r="N213">
        <v>226</v>
      </c>
      <c r="O213">
        <v>1</v>
      </c>
      <c r="P213" t="s">
        <v>45</v>
      </c>
      <c r="Q213">
        <v>2013</v>
      </c>
      <c r="R213">
        <v>430</v>
      </c>
      <c r="S213">
        <v>595</v>
      </c>
      <c r="T213">
        <v>545</v>
      </c>
      <c r="U213">
        <v>0.97706646714165302</v>
      </c>
      <c r="V213">
        <v>-1</v>
      </c>
      <c r="W213">
        <v>-1</v>
      </c>
      <c r="X213">
        <v>-1</v>
      </c>
      <c r="Y213">
        <v>561</v>
      </c>
      <c r="Z213">
        <v>-1</v>
      </c>
      <c r="AA213">
        <v>-1</v>
      </c>
      <c r="AB213">
        <v>-1</v>
      </c>
      <c r="AC213">
        <v>0.84630000000000005</v>
      </c>
      <c r="AD213">
        <v>0.21240000000000001</v>
      </c>
      <c r="AE213">
        <v>0.47110000000000002</v>
      </c>
      <c r="AF213">
        <v>-0.36120000000000002</v>
      </c>
      <c r="AG213">
        <v>-9.4299999999999995E-2</v>
      </c>
      <c r="AH213">
        <v>185000</v>
      </c>
    </row>
    <row r="214" spans="1:34">
      <c r="A214">
        <v>514622</v>
      </c>
      <c r="B214" t="s">
        <v>39</v>
      </c>
      <c r="C214" s="1">
        <v>33129</v>
      </c>
      <c r="D214">
        <v>72</v>
      </c>
      <c r="E214">
        <v>0</v>
      </c>
      <c r="F214">
        <v>2007</v>
      </c>
      <c r="G214">
        <v>72</v>
      </c>
      <c r="H214">
        <v>0</v>
      </c>
      <c r="I214">
        <v>6271</v>
      </c>
      <c r="J214">
        <v>2</v>
      </c>
      <c r="K214" t="s">
        <v>36</v>
      </c>
      <c r="L214" t="s">
        <v>55</v>
      </c>
      <c r="M214">
        <v>70.5</v>
      </c>
      <c r="N214">
        <v>6271</v>
      </c>
      <c r="O214">
        <v>0</v>
      </c>
      <c r="P214" t="s">
        <v>96</v>
      </c>
      <c r="Q214">
        <v>2012</v>
      </c>
      <c r="R214">
        <v>440</v>
      </c>
      <c r="S214">
        <v>570</v>
      </c>
      <c r="T214">
        <v>530</v>
      </c>
      <c r="U214">
        <v>0.81941652983588797</v>
      </c>
      <c r="V214">
        <v>505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4.6399999999999997E-2</v>
      </c>
      <c r="AD214">
        <v>0.61780000000000002</v>
      </c>
      <c r="AE214">
        <v>-0.38030000000000003</v>
      </c>
      <c r="AF214">
        <v>-1.1128</v>
      </c>
      <c r="AG214">
        <v>0.18640000000000001</v>
      </c>
      <c r="AH214">
        <v>490000</v>
      </c>
    </row>
    <row r="215" spans="1:34">
      <c r="A215">
        <v>818479</v>
      </c>
      <c r="B215" t="s">
        <v>39</v>
      </c>
      <c r="C215" s="1">
        <v>33876</v>
      </c>
      <c r="D215">
        <v>85.8</v>
      </c>
      <c r="E215" t="s">
        <v>35</v>
      </c>
      <c r="F215">
        <v>2010</v>
      </c>
      <c r="G215">
        <v>83</v>
      </c>
      <c r="H215" t="s">
        <v>35</v>
      </c>
      <c r="I215">
        <v>11898</v>
      </c>
      <c r="J215">
        <v>1</v>
      </c>
      <c r="K215" t="s">
        <v>36</v>
      </c>
      <c r="L215" t="s">
        <v>60</v>
      </c>
      <c r="M215">
        <v>91</v>
      </c>
      <c r="N215">
        <v>11898</v>
      </c>
      <c r="O215">
        <v>0</v>
      </c>
      <c r="P215" t="s">
        <v>84</v>
      </c>
      <c r="Q215">
        <v>2014</v>
      </c>
      <c r="R215">
        <v>555</v>
      </c>
      <c r="S215">
        <v>545</v>
      </c>
      <c r="T215">
        <v>590</v>
      </c>
      <c r="U215">
        <v>0.64938971484669095</v>
      </c>
      <c r="V215">
        <v>655</v>
      </c>
      <c r="W215">
        <v>356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-0.159</v>
      </c>
      <c r="AD215">
        <v>0.5454</v>
      </c>
      <c r="AE215">
        <v>0.47110000000000002</v>
      </c>
      <c r="AF215">
        <v>-1.1217999999999999</v>
      </c>
      <c r="AG215">
        <v>-0.66920000000000002</v>
      </c>
      <c r="AH215">
        <v>300000</v>
      </c>
    </row>
    <row r="216" spans="1:34">
      <c r="A216">
        <v>530225</v>
      </c>
      <c r="B216" t="s">
        <v>39</v>
      </c>
      <c r="C216" s="1">
        <v>33617</v>
      </c>
      <c r="D216">
        <v>73</v>
      </c>
      <c r="E216" t="s">
        <v>48</v>
      </c>
      <c r="F216">
        <v>2009</v>
      </c>
      <c r="G216">
        <v>77</v>
      </c>
      <c r="H216" t="s">
        <v>35</v>
      </c>
      <c r="I216">
        <v>11759</v>
      </c>
      <c r="J216">
        <v>2</v>
      </c>
      <c r="K216" t="s">
        <v>36</v>
      </c>
      <c r="L216" t="s">
        <v>60</v>
      </c>
      <c r="M216">
        <v>79.67</v>
      </c>
      <c r="N216">
        <v>11759</v>
      </c>
      <c r="O216">
        <v>0</v>
      </c>
      <c r="P216" t="s">
        <v>96</v>
      </c>
      <c r="Q216">
        <v>2013</v>
      </c>
      <c r="R216">
        <v>475</v>
      </c>
      <c r="S216">
        <v>585</v>
      </c>
      <c r="T216">
        <v>515</v>
      </c>
      <c r="U216">
        <v>0.22948175491175499</v>
      </c>
      <c r="V216">
        <v>-1</v>
      </c>
      <c r="W216">
        <v>266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0.51</v>
      </c>
      <c r="AD216">
        <v>0.81279999999999997</v>
      </c>
      <c r="AE216">
        <v>-1.0697000000000001</v>
      </c>
      <c r="AF216">
        <v>-0.43709999999999999</v>
      </c>
      <c r="AG216">
        <v>0.18640000000000001</v>
      </c>
      <c r="AH216">
        <v>410000</v>
      </c>
    </row>
    <row r="217" spans="1:34">
      <c r="A217">
        <v>390024</v>
      </c>
      <c r="B217" t="s">
        <v>39</v>
      </c>
      <c r="C217" s="1">
        <v>33262</v>
      </c>
      <c r="D217">
        <v>73</v>
      </c>
      <c r="E217">
        <v>0</v>
      </c>
      <c r="F217">
        <v>2008</v>
      </c>
      <c r="G217">
        <v>57.8</v>
      </c>
      <c r="H217">
        <v>0</v>
      </c>
      <c r="I217">
        <v>10342</v>
      </c>
      <c r="J217">
        <v>2</v>
      </c>
      <c r="K217" t="s">
        <v>36</v>
      </c>
      <c r="L217" t="s">
        <v>64</v>
      </c>
      <c r="M217">
        <v>58</v>
      </c>
      <c r="N217">
        <v>10342</v>
      </c>
      <c r="O217">
        <v>1</v>
      </c>
      <c r="P217" t="s">
        <v>61</v>
      </c>
      <c r="Q217">
        <v>2012</v>
      </c>
      <c r="R217">
        <v>375</v>
      </c>
      <c r="S217">
        <v>435</v>
      </c>
      <c r="T217">
        <v>495</v>
      </c>
      <c r="U217">
        <v>0.276047228046856</v>
      </c>
      <c r="V217">
        <v>345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-0.26279999999999998</v>
      </c>
      <c r="AD217">
        <v>3.2800000000000003E-2</v>
      </c>
      <c r="AE217">
        <v>-0.27139999999999997</v>
      </c>
      <c r="AF217">
        <v>0.29730000000000001</v>
      </c>
      <c r="AG217">
        <v>-1.0773999999999999</v>
      </c>
      <c r="AH217">
        <v>225000</v>
      </c>
    </row>
    <row r="218" spans="1:34">
      <c r="A218">
        <v>1297757</v>
      </c>
      <c r="B218" t="s">
        <v>39</v>
      </c>
      <c r="C218" s="1">
        <v>32210</v>
      </c>
      <c r="D218">
        <v>83.04</v>
      </c>
      <c r="E218" t="s">
        <v>51</v>
      </c>
      <c r="F218">
        <v>2006</v>
      </c>
      <c r="G218">
        <v>72.599999999999994</v>
      </c>
      <c r="H218" t="s">
        <v>51</v>
      </c>
      <c r="I218">
        <v>708</v>
      </c>
      <c r="J218">
        <v>2</v>
      </c>
      <c r="K218" t="s">
        <v>49</v>
      </c>
      <c r="L218" t="s">
        <v>60</v>
      </c>
      <c r="M218">
        <v>64.95</v>
      </c>
      <c r="N218">
        <v>708</v>
      </c>
      <c r="O218">
        <v>0</v>
      </c>
      <c r="P218" t="s">
        <v>61</v>
      </c>
      <c r="Q218">
        <v>2013</v>
      </c>
      <c r="R218">
        <v>535</v>
      </c>
      <c r="S218">
        <v>375</v>
      </c>
      <c r="T218">
        <v>375</v>
      </c>
      <c r="U218">
        <v>0.27925851156512199</v>
      </c>
      <c r="V218">
        <v>415</v>
      </c>
      <c r="W218">
        <v>-1</v>
      </c>
      <c r="X218">
        <v>-1</v>
      </c>
      <c r="Y218">
        <v>-1</v>
      </c>
      <c r="Z218">
        <v>-1</v>
      </c>
      <c r="AA218">
        <v>292</v>
      </c>
      <c r="AB218">
        <v>-1</v>
      </c>
      <c r="AC218">
        <v>1.4208000000000001</v>
      </c>
      <c r="AD218">
        <v>0.87839999999999996</v>
      </c>
      <c r="AE218">
        <v>-0.2974</v>
      </c>
      <c r="AF218">
        <v>0.77980000000000005</v>
      </c>
      <c r="AG218">
        <v>0.67210000000000003</v>
      </c>
      <c r="AH218">
        <v>100000</v>
      </c>
    </row>
    <row r="219" spans="1:34">
      <c r="A219">
        <v>336591</v>
      </c>
      <c r="B219" t="s">
        <v>34</v>
      </c>
      <c r="C219" s="1">
        <v>33419</v>
      </c>
      <c r="D219">
        <v>83</v>
      </c>
      <c r="E219">
        <v>0</v>
      </c>
      <c r="F219">
        <v>2008</v>
      </c>
      <c r="G219">
        <v>66</v>
      </c>
      <c r="H219">
        <v>0</v>
      </c>
      <c r="I219">
        <v>3427</v>
      </c>
      <c r="J219">
        <v>2</v>
      </c>
      <c r="K219" t="s">
        <v>36</v>
      </c>
      <c r="L219" t="s">
        <v>52</v>
      </c>
      <c r="M219">
        <v>78</v>
      </c>
      <c r="N219">
        <v>3427</v>
      </c>
      <c r="O219">
        <v>0</v>
      </c>
      <c r="P219" t="s">
        <v>65</v>
      </c>
      <c r="Q219">
        <v>2012</v>
      </c>
      <c r="R219">
        <v>305</v>
      </c>
      <c r="S219">
        <v>515</v>
      </c>
      <c r="T219">
        <v>495</v>
      </c>
      <c r="U219">
        <v>0.71452936324344696</v>
      </c>
      <c r="V219">
        <v>-1</v>
      </c>
      <c r="W219">
        <v>-1</v>
      </c>
      <c r="X219">
        <v>-1</v>
      </c>
      <c r="Y219">
        <v>435</v>
      </c>
      <c r="Z219">
        <v>-1</v>
      </c>
      <c r="AA219">
        <v>-1</v>
      </c>
      <c r="AB219">
        <v>-1</v>
      </c>
      <c r="AC219">
        <v>0.97370000000000001</v>
      </c>
      <c r="AD219">
        <v>0.26679999999999998</v>
      </c>
      <c r="AE219">
        <v>0.59940000000000004</v>
      </c>
      <c r="AF219">
        <v>0.64980000000000004</v>
      </c>
      <c r="AG219">
        <v>-0.9194</v>
      </c>
      <c r="AH219">
        <v>330000</v>
      </c>
    </row>
    <row r="220" spans="1:34">
      <c r="A220">
        <v>1060355</v>
      </c>
      <c r="B220" t="s">
        <v>39</v>
      </c>
      <c r="C220" s="1">
        <v>33860</v>
      </c>
      <c r="D220">
        <v>87</v>
      </c>
      <c r="E220" t="s">
        <v>51</v>
      </c>
      <c r="F220">
        <v>2010</v>
      </c>
      <c r="G220">
        <v>81</v>
      </c>
      <c r="H220" t="s">
        <v>51</v>
      </c>
      <c r="I220">
        <v>12984</v>
      </c>
      <c r="J220">
        <v>2</v>
      </c>
      <c r="K220" t="s">
        <v>36</v>
      </c>
      <c r="L220" t="s">
        <v>60</v>
      </c>
      <c r="M220">
        <v>72</v>
      </c>
      <c r="N220">
        <v>12984</v>
      </c>
      <c r="O220">
        <v>0</v>
      </c>
      <c r="P220" t="s">
        <v>47</v>
      </c>
      <c r="Q220">
        <v>2014</v>
      </c>
      <c r="R220">
        <v>570</v>
      </c>
      <c r="S220">
        <v>495</v>
      </c>
      <c r="T220">
        <v>525</v>
      </c>
      <c r="U220">
        <v>5.3160305282683701E-2</v>
      </c>
      <c r="V220">
        <v>475</v>
      </c>
      <c r="W220">
        <v>196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0.55910000000000004</v>
      </c>
      <c r="AD220">
        <v>-0.1206</v>
      </c>
      <c r="AE220">
        <v>0.01</v>
      </c>
      <c r="AF220">
        <v>-1.6289</v>
      </c>
      <c r="AG220">
        <v>-1.6273</v>
      </c>
      <c r="AH220">
        <v>300000</v>
      </c>
    </row>
    <row r="221" spans="1:34">
      <c r="A221">
        <v>1288236</v>
      </c>
      <c r="B221" t="s">
        <v>39</v>
      </c>
      <c r="C221" s="1">
        <v>33861</v>
      </c>
      <c r="D221">
        <v>85</v>
      </c>
      <c r="E221" t="s">
        <v>35</v>
      </c>
      <c r="F221">
        <v>2010</v>
      </c>
      <c r="G221">
        <v>82</v>
      </c>
      <c r="H221" t="s">
        <v>35</v>
      </c>
      <c r="I221">
        <v>110</v>
      </c>
      <c r="J221">
        <v>2</v>
      </c>
      <c r="K221" t="s">
        <v>36</v>
      </c>
      <c r="L221" t="s">
        <v>60</v>
      </c>
      <c r="M221">
        <v>70.599999999999994</v>
      </c>
      <c r="N221">
        <v>110</v>
      </c>
      <c r="O221">
        <v>0</v>
      </c>
      <c r="P221" t="s">
        <v>59</v>
      </c>
      <c r="Q221">
        <v>2014</v>
      </c>
      <c r="R221">
        <v>510</v>
      </c>
      <c r="S221">
        <v>655</v>
      </c>
      <c r="T221">
        <v>665</v>
      </c>
      <c r="U221">
        <v>-1</v>
      </c>
      <c r="V221">
        <v>505</v>
      </c>
      <c r="W221">
        <v>-1</v>
      </c>
      <c r="X221">
        <v>315</v>
      </c>
      <c r="Y221">
        <v>-1</v>
      </c>
      <c r="Z221">
        <v>-1</v>
      </c>
      <c r="AA221">
        <v>-1</v>
      </c>
      <c r="AB221">
        <v>-1</v>
      </c>
      <c r="AC221">
        <v>0.84630000000000005</v>
      </c>
      <c r="AD221">
        <v>0.87839999999999996</v>
      </c>
      <c r="AE221">
        <v>0.77849999999999997</v>
      </c>
      <c r="AF221">
        <v>-1.2485999999999999</v>
      </c>
      <c r="AG221">
        <v>-0.47760000000000002</v>
      </c>
      <c r="AH221">
        <v>325000</v>
      </c>
    </row>
    <row r="222" spans="1:34">
      <c r="A222">
        <v>837194</v>
      </c>
      <c r="B222" t="s">
        <v>39</v>
      </c>
      <c r="C222" s="1">
        <v>33537</v>
      </c>
      <c r="D222">
        <v>79.2</v>
      </c>
      <c r="E222" t="s">
        <v>35</v>
      </c>
      <c r="F222">
        <v>2009</v>
      </c>
      <c r="G222">
        <v>76.599999999999994</v>
      </c>
      <c r="H222" t="s">
        <v>35</v>
      </c>
      <c r="I222">
        <v>2952</v>
      </c>
      <c r="J222">
        <v>2</v>
      </c>
      <c r="K222" t="s">
        <v>36</v>
      </c>
      <c r="L222" t="s">
        <v>60</v>
      </c>
      <c r="M222">
        <v>67.599999999999994</v>
      </c>
      <c r="N222">
        <v>2952</v>
      </c>
      <c r="O222">
        <v>1</v>
      </c>
      <c r="P222" t="s">
        <v>61</v>
      </c>
      <c r="Q222">
        <v>2013</v>
      </c>
      <c r="R222">
        <v>650</v>
      </c>
      <c r="S222">
        <v>580</v>
      </c>
      <c r="T222">
        <v>635</v>
      </c>
      <c r="U222">
        <v>0.97629256091321603</v>
      </c>
      <c r="V222">
        <v>395</v>
      </c>
      <c r="W222">
        <v>484</v>
      </c>
      <c r="X222">
        <v>-1</v>
      </c>
      <c r="Y222">
        <v>-1</v>
      </c>
      <c r="Z222">
        <v>-1</v>
      </c>
      <c r="AA222">
        <v>313</v>
      </c>
      <c r="AB222">
        <v>-1</v>
      </c>
      <c r="AC222">
        <v>-0.44629999999999997</v>
      </c>
      <c r="AD222">
        <v>0.21240000000000001</v>
      </c>
      <c r="AE222">
        <v>0.77849999999999997</v>
      </c>
      <c r="AF222">
        <v>1.0333000000000001</v>
      </c>
      <c r="AG222">
        <v>-0.86080000000000001</v>
      </c>
      <c r="AH222">
        <v>310000</v>
      </c>
    </row>
    <row r="223" spans="1:34">
      <c r="A223">
        <v>593198</v>
      </c>
      <c r="B223" t="s">
        <v>39</v>
      </c>
      <c r="C223" s="1">
        <v>33552</v>
      </c>
      <c r="D223">
        <v>74</v>
      </c>
      <c r="E223" t="s">
        <v>129</v>
      </c>
      <c r="F223">
        <v>2009</v>
      </c>
      <c r="G223">
        <v>81</v>
      </c>
      <c r="H223" t="s">
        <v>130</v>
      </c>
      <c r="I223">
        <v>12210</v>
      </c>
      <c r="J223">
        <v>2</v>
      </c>
      <c r="K223" t="s">
        <v>36</v>
      </c>
      <c r="L223" t="s">
        <v>131</v>
      </c>
      <c r="M223">
        <v>67.099999999999994</v>
      </c>
      <c r="N223">
        <v>12210</v>
      </c>
      <c r="O223">
        <v>1</v>
      </c>
      <c r="P223" t="s">
        <v>54</v>
      </c>
      <c r="Q223">
        <v>2013</v>
      </c>
      <c r="R223">
        <v>510</v>
      </c>
      <c r="S223">
        <v>555</v>
      </c>
      <c r="T223">
        <v>530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0.27179999999999999</v>
      </c>
      <c r="AD223">
        <v>0.21240000000000001</v>
      </c>
      <c r="AE223">
        <v>0.01</v>
      </c>
      <c r="AF223">
        <v>0.2727</v>
      </c>
      <c r="AG223">
        <v>-9.4299999999999995E-2</v>
      </c>
      <c r="AH223">
        <v>120000</v>
      </c>
    </row>
    <row r="224" spans="1:34">
      <c r="A224">
        <v>817070</v>
      </c>
      <c r="B224" t="s">
        <v>39</v>
      </c>
      <c r="C224" s="1">
        <v>32664</v>
      </c>
      <c r="D224">
        <v>77.86</v>
      </c>
      <c r="E224" t="s">
        <v>51</v>
      </c>
      <c r="F224">
        <v>2006</v>
      </c>
      <c r="G224">
        <v>64.33</v>
      </c>
      <c r="H224" t="s">
        <v>51</v>
      </c>
      <c r="I224">
        <v>4795</v>
      </c>
      <c r="J224">
        <v>2</v>
      </c>
      <c r="K224" t="s">
        <v>49</v>
      </c>
      <c r="L224" t="s">
        <v>40</v>
      </c>
      <c r="M224">
        <v>70</v>
      </c>
      <c r="N224">
        <v>4795</v>
      </c>
      <c r="O224">
        <v>0</v>
      </c>
      <c r="P224" t="s">
        <v>45</v>
      </c>
      <c r="Q224">
        <v>2013</v>
      </c>
      <c r="R224">
        <v>590</v>
      </c>
      <c r="S224">
        <v>555</v>
      </c>
      <c r="T224">
        <v>590</v>
      </c>
      <c r="U224">
        <v>0.99000875672389799</v>
      </c>
      <c r="V224">
        <v>655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-1.4517</v>
      </c>
      <c r="AD224">
        <v>-1.1195999999999999</v>
      </c>
      <c r="AE224">
        <v>0.62480000000000002</v>
      </c>
      <c r="AF224">
        <v>1.794</v>
      </c>
      <c r="AG224">
        <v>-9.4299999999999995E-2</v>
      </c>
      <c r="AH224">
        <v>525000</v>
      </c>
    </row>
    <row r="225" spans="1:34">
      <c r="A225">
        <v>1072592</v>
      </c>
      <c r="B225" t="s">
        <v>39</v>
      </c>
      <c r="C225" s="1">
        <v>33522</v>
      </c>
      <c r="D225">
        <v>81.66</v>
      </c>
      <c r="E225" t="s">
        <v>51</v>
      </c>
      <c r="F225">
        <v>2009</v>
      </c>
      <c r="G225">
        <v>58.55</v>
      </c>
      <c r="H225" t="s">
        <v>51</v>
      </c>
      <c r="I225">
        <v>2318</v>
      </c>
      <c r="J225">
        <v>2</v>
      </c>
      <c r="K225" t="s">
        <v>36</v>
      </c>
      <c r="L225" t="s">
        <v>91</v>
      </c>
      <c r="M225">
        <v>55.9</v>
      </c>
      <c r="N225">
        <v>2318</v>
      </c>
      <c r="O225">
        <v>1</v>
      </c>
      <c r="P225" t="s">
        <v>61</v>
      </c>
      <c r="Q225">
        <v>2013</v>
      </c>
      <c r="R225">
        <v>630</v>
      </c>
      <c r="S225">
        <v>680</v>
      </c>
      <c r="T225">
        <v>560</v>
      </c>
      <c r="U225">
        <v>0.48674700843819302</v>
      </c>
      <c r="V225">
        <v>465</v>
      </c>
      <c r="W225">
        <v>-1</v>
      </c>
      <c r="X225">
        <v>376</v>
      </c>
      <c r="Y225">
        <v>-1</v>
      </c>
      <c r="Z225">
        <v>-1</v>
      </c>
      <c r="AA225">
        <v>-1</v>
      </c>
      <c r="AB225">
        <v>-1</v>
      </c>
      <c r="AC225">
        <v>0.99</v>
      </c>
      <c r="AD225">
        <v>0.87839999999999996</v>
      </c>
      <c r="AE225">
        <v>1.0859000000000001</v>
      </c>
      <c r="AF225">
        <v>-0.74150000000000005</v>
      </c>
      <c r="AG225">
        <v>1.0553999999999999</v>
      </c>
      <c r="AH225">
        <v>230000</v>
      </c>
    </row>
    <row r="226" spans="1:34">
      <c r="A226">
        <v>872267</v>
      </c>
      <c r="B226" t="s">
        <v>39</v>
      </c>
      <c r="C226" s="1">
        <v>33688</v>
      </c>
      <c r="D226">
        <v>82.6</v>
      </c>
      <c r="E226" t="s">
        <v>35</v>
      </c>
      <c r="F226">
        <v>2009</v>
      </c>
      <c r="G226">
        <v>76</v>
      </c>
      <c r="H226" t="s">
        <v>35</v>
      </c>
      <c r="I226">
        <v>6904</v>
      </c>
      <c r="J226">
        <v>2</v>
      </c>
      <c r="K226" t="s">
        <v>36</v>
      </c>
      <c r="L226" t="s">
        <v>81</v>
      </c>
      <c r="M226">
        <v>78</v>
      </c>
      <c r="N226">
        <v>6904</v>
      </c>
      <c r="O226">
        <v>1</v>
      </c>
      <c r="P226" t="s">
        <v>47</v>
      </c>
      <c r="Q226">
        <v>2014</v>
      </c>
      <c r="R226">
        <v>510</v>
      </c>
      <c r="S226">
        <v>560</v>
      </c>
      <c r="T226">
        <v>485</v>
      </c>
      <c r="U226">
        <v>0.83762072571425705</v>
      </c>
      <c r="V226">
        <v>335</v>
      </c>
      <c r="W226">
        <v>-1</v>
      </c>
      <c r="X226">
        <v>-1</v>
      </c>
      <c r="Y226">
        <v>-1</v>
      </c>
      <c r="Z226">
        <v>500</v>
      </c>
      <c r="AA226">
        <v>-1</v>
      </c>
      <c r="AB226">
        <v>-1</v>
      </c>
      <c r="AC226">
        <v>-1.0207999999999999</v>
      </c>
      <c r="AD226">
        <v>-0.78659999999999997</v>
      </c>
      <c r="AE226">
        <v>0.01</v>
      </c>
      <c r="AF226">
        <v>1.6672</v>
      </c>
      <c r="AG226">
        <v>-1.4356</v>
      </c>
      <c r="AH226">
        <v>300000</v>
      </c>
    </row>
    <row r="227" spans="1:34">
      <c r="A227">
        <v>1183033</v>
      </c>
      <c r="B227" t="s">
        <v>34</v>
      </c>
      <c r="C227" s="1">
        <v>34010</v>
      </c>
      <c r="D227">
        <v>89</v>
      </c>
      <c r="E227" t="s">
        <v>51</v>
      </c>
      <c r="F227">
        <v>2010</v>
      </c>
      <c r="G227">
        <v>90.6</v>
      </c>
      <c r="H227" t="s">
        <v>51</v>
      </c>
      <c r="I227">
        <v>5338</v>
      </c>
      <c r="J227">
        <v>2</v>
      </c>
      <c r="K227" t="s">
        <v>36</v>
      </c>
      <c r="L227" t="s">
        <v>40</v>
      </c>
      <c r="M227">
        <v>70.400000000000006</v>
      </c>
      <c r="N227">
        <v>5338</v>
      </c>
      <c r="O227">
        <v>0</v>
      </c>
      <c r="P227" t="s">
        <v>56</v>
      </c>
      <c r="Q227">
        <v>2014</v>
      </c>
      <c r="R227">
        <v>335</v>
      </c>
      <c r="S227">
        <v>505</v>
      </c>
      <c r="T227">
        <v>630</v>
      </c>
      <c r="U227">
        <v>0.62264291584993803</v>
      </c>
      <c r="V227">
        <v>555</v>
      </c>
      <c r="W227">
        <v>-1</v>
      </c>
      <c r="X227">
        <v>407</v>
      </c>
      <c r="Y227">
        <v>-1</v>
      </c>
      <c r="Z227">
        <v>-1</v>
      </c>
      <c r="AA227">
        <v>-1</v>
      </c>
      <c r="AB227">
        <v>-1</v>
      </c>
      <c r="AC227">
        <v>1.4208000000000001</v>
      </c>
      <c r="AD227">
        <v>-0.28710000000000002</v>
      </c>
      <c r="AE227">
        <v>0.16370000000000001</v>
      </c>
      <c r="AF227">
        <v>-2.2627000000000002</v>
      </c>
      <c r="AG227">
        <v>0.67210000000000003</v>
      </c>
      <c r="AH227">
        <v>305000</v>
      </c>
    </row>
    <row r="228" spans="1:34">
      <c r="A228">
        <v>894646</v>
      </c>
      <c r="B228" t="s">
        <v>39</v>
      </c>
      <c r="C228" s="1">
        <v>34101</v>
      </c>
      <c r="D228">
        <v>85</v>
      </c>
      <c r="E228" t="s">
        <v>51</v>
      </c>
      <c r="F228">
        <v>2010</v>
      </c>
      <c r="G228">
        <v>76.7</v>
      </c>
      <c r="H228" t="s">
        <v>51</v>
      </c>
      <c r="I228">
        <v>14820</v>
      </c>
      <c r="J228">
        <v>2</v>
      </c>
      <c r="K228" t="s">
        <v>36</v>
      </c>
      <c r="L228" t="s">
        <v>52</v>
      </c>
      <c r="M228">
        <v>67.66</v>
      </c>
      <c r="N228">
        <v>14820</v>
      </c>
      <c r="O228">
        <v>0</v>
      </c>
      <c r="P228" t="s">
        <v>56</v>
      </c>
      <c r="Q228">
        <v>2014</v>
      </c>
      <c r="R228">
        <v>520</v>
      </c>
      <c r="S228">
        <v>350</v>
      </c>
      <c r="T228">
        <v>325</v>
      </c>
      <c r="U228">
        <v>0.45901584049293698</v>
      </c>
      <c r="V228">
        <v>-1</v>
      </c>
      <c r="W228">
        <v>-1</v>
      </c>
      <c r="X228">
        <v>-1</v>
      </c>
      <c r="Y228">
        <v>376</v>
      </c>
      <c r="Z228">
        <v>-1</v>
      </c>
      <c r="AA228">
        <v>-1</v>
      </c>
      <c r="AB228">
        <v>-1</v>
      </c>
      <c r="AC228">
        <v>0.84630000000000005</v>
      </c>
      <c r="AD228">
        <v>4.5900000000000003E-2</v>
      </c>
      <c r="AE228">
        <v>-1.9881</v>
      </c>
      <c r="AF228">
        <v>0.77980000000000005</v>
      </c>
      <c r="AG228">
        <v>1.6302000000000001</v>
      </c>
      <c r="AH228">
        <v>205000</v>
      </c>
    </row>
    <row r="229" spans="1:34">
      <c r="A229">
        <v>140069</v>
      </c>
      <c r="B229" t="s">
        <v>34</v>
      </c>
      <c r="C229" s="1">
        <v>32349</v>
      </c>
      <c r="D229">
        <v>91.2</v>
      </c>
      <c r="E229" t="s">
        <v>132</v>
      </c>
      <c r="F229">
        <v>2006</v>
      </c>
      <c r="G229">
        <v>84.63</v>
      </c>
      <c r="H229" t="s">
        <v>133</v>
      </c>
      <c r="I229">
        <v>4437</v>
      </c>
      <c r="J229">
        <v>2</v>
      </c>
      <c r="K229" t="s">
        <v>36</v>
      </c>
      <c r="L229" t="s">
        <v>64</v>
      </c>
      <c r="M229">
        <v>78.150000000000006</v>
      </c>
      <c r="N229">
        <v>4437</v>
      </c>
      <c r="O229">
        <v>0</v>
      </c>
      <c r="P229" t="s">
        <v>61</v>
      </c>
      <c r="Q229">
        <v>2010</v>
      </c>
      <c r="R229">
        <v>455</v>
      </c>
      <c r="S229">
        <v>535</v>
      </c>
      <c r="T229">
        <v>445</v>
      </c>
      <c r="U229">
        <v>0.63597875645679403</v>
      </c>
      <c r="V229">
        <v>445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-0.1082</v>
      </c>
      <c r="AD229">
        <v>0.96879999999999999</v>
      </c>
      <c r="AE229">
        <v>0.52690000000000003</v>
      </c>
      <c r="AF229">
        <v>-0.29020000000000001</v>
      </c>
      <c r="AG229">
        <v>0.34439999999999998</v>
      </c>
      <c r="AH229">
        <v>320000</v>
      </c>
    </row>
    <row r="230" spans="1:34">
      <c r="A230">
        <v>207052</v>
      </c>
      <c r="B230" t="s">
        <v>39</v>
      </c>
      <c r="C230" s="1">
        <v>32418</v>
      </c>
      <c r="D230">
        <v>83.4</v>
      </c>
      <c r="E230" t="s">
        <v>35</v>
      </c>
      <c r="F230">
        <v>2006</v>
      </c>
      <c r="G230">
        <v>77.400000000000006</v>
      </c>
      <c r="H230" t="s">
        <v>119</v>
      </c>
      <c r="I230">
        <v>49</v>
      </c>
      <c r="J230">
        <v>1</v>
      </c>
      <c r="K230" t="s">
        <v>36</v>
      </c>
      <c r="L230" t="s">
        <v>81</v>
      </c>
      <c r="M230">
        <v>70</v>
      </c>
      <c r="N230">
        <v>49</v>
      </c>
      <c r="O230">
        <v>0</v>
      </c>
      <c r="P230" t="s">
        <v>41</v>
      </c>
      <c r="Q230">
        <v>2011</v>
      </c>
      <c r="R230">
        <v>565</v>
      </c>
      <c r="S230">
        <v>675</v>
      </c>
      <c r="T230">
        <v>725</v>
      </c>
      <c r="U230">
        <v>0.91077016424602197</v>
      </c>
      <c r="V230">
        <v>405</v>
      </c>
      <c r="W230">
        <v>433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-0.57189999999999996</v>
      </c>
      <c r="AD230">
        <v>0.65680000000000005</v>
      </c>
      <c r="AE230">
        <v>0.81710000000000005</v>
      </c>
      <c r="AF230">
        <v>-0.87780000000000002</v>
      </c>
      <c r="AG230">
        <v>0.34439999999999998</v>
      </c>
      <c r="AH230">
        <v>510000</v>
      </c>
    </row>
    <row r="231" spans="1:34">
      <c r="A231">
        <v>1087164</v>
      </c>
      <c r="B231" t="s">
        <v>34</v>
      </c>
      <c r="C231" s="1">
        <v>33827</v>
      </c>
      <c r="D231">
        <v>79</v>
      </c>
      <c r="E231" t="s">
        <v>51</v>
      </c>
      <c r="F231">
        <v>2010</v>
      </c>
      <c r="G231">
        <v>72.5</v>
      </c>
      <c r="H231" t="s">
        <v>51</v>
      </c>
      <c r="I231">
        <v>1228</v>
      </c>
      <c r="J231">
        <v>2</v>
      </c>
      <c r="K231" t="s">
        <v>36</v>
      </c>
      <c r="L231" t="s">
        <v>81</v>
      </c>
      <c r="M231">
        <v>66.430000000000007</v>
      </c>
      <c r="N231">
        <v>1228</v>
      </c>
      <c r="O231">
        <v>1</v>
      </c>
      <c r="P231" t="s">
        <v>61</v>
      </c>
      <c r="Q231">
        <v>2014</v>
      </c>
      <c r="R231">
        <v>525</v>
      </c>
      <c r="S231">
        <v>360</v>
      </c>
      <c r="T231">
        <v>370</v>
      </c>
      <c r="U231">
        <v>0.29876912856399401</v>
      </c>
      <c r="V231">
        <v>-1</v>
      </c>
      <c r="W231">
        <v>-1</v>
      </c>
      <c r="X231">
        <v>-1</v>
      </c>
      <c r="Y231">
        <v>-1</v>
      </c>
      <c r="Z231">
        <v>356</v>
      </c>
      <c r="AA231">
        <v>-1</v>
      </c>
      <c r="AB231">
        <v>-1</v>
      </c>
      <c r="AC231">
        <v>-1.54E-2</v>
      </c>
      <c r="AD231">
        <v>1.0448999999999999</v>
      </c>
      <c r="AE231">
        <v>-0.14369999999999999</v>
      </c>
      <c r="AF231">
        <v>-0.61470000000000002</v>
      </c>
      <c r="AG231">
        <v>1.4386000000000001</v>
      </c>
      <c r="AH231">
        <v>205000</v>
      </c>
    </row>
    <row r="232" spans="1:34">
      <c r="A232">
        <v>1077918</v>
      </c>
      <c r="B232" t="s">
        <v>39</v>
      </c>
      <c r="C232" s="1">
        <v>32298</v>
      </c>
      <c r="D232">
        <v>62.4</v>
      </c>
      <c r="E232" t="s">
        <v>51</v>
      </c>
      <c r="F232">
        <v>2006</v>
      </c>
      <c r="G232">
        <v>67.17</v>
      </c>
      <c r="H232" t="s">
        <v>51</v>
      </c>
      <c r="I232">
        <v>2665</v>
      </c>
      <c r="J232">
        <v>2</v>
      </c>
      <c r="K232" t="s">
        <v>36</v>
      </c>
      <c r="L232" t="s">
        <v>44</v>
      </c>
      <c r="M232">
        <v>60.14</v>
      </c>
      <c r="N232">
        <v>2665</v>
      </c>
      <c r="O232">
        <v>0</v>
      </c>
      <c r="P232" t="s">
        <v>45</v>
      </c>
      <c r="Q232">
        <v>2013</v>
      </c>
      <c r="R232">
        <v>420</v>
      </c>
      <c r="S232">
        <v>615</v>
      </c>
      <c r="T232">
        <v>465</v>
      </c>
      <c r="U232">
        <v>0.88162006953017702</v>
      </c>
      <c r="V232">
        <v>425</v>
      </c>
      <c r="W232">
        <v>420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-0.58989999999999998</v>
      </c>
      <c r="AD232">
        <v>-0.28710000000000002</v>
      </c>
      <c r="AE232">
        <v>0.01</v>
      </c>
      <c r="AF232">
        <v>0.1459</v>
      </c>
      <c r="AG232">
        <v>9.7299999999999998E-2</v>
      </c>
      <c r="AH232">
        <v>140000</v>
      </c>
    </row>
    <row r="233" spans="1:34">
      <c r="A233">
        <v>633445</v>
      </c>
      <c r="B233" t="s">
        <v>39</v>
      </c>
      <c r="C233" s="1">
        <v>33394</v>
      </c>
      <c r="D233">
        <v>81.2</v>
      </c>
      <c r="E233" t="s">
        <v>35</v>
      </c>
      <c r="F233">
        <v>2009</v>
      </c>
      <c r="G233">
        <v>76.400000000000006</v>
      </c>
      <c r="H233" t="s">
        <v>35</v>
      </c>
      <c r="I233">
        <v>11630</v>
      </c>
      <c r="J233">
        <v>2</v>
      </c>
      <c r="K233" t="s">
        <v>36</v>
      </c>
      <c r="L233" t="s">
        <v>52</v>
      </c>
      <c r="M233">
        <v>72.3</v>
      </c>
      <c r="N233">
        <v>11630</v>
      </c>
      <c r="O233">
        <v>0</v>
      </c>
      <c r="P233" t="s">
        <v>41</v>
      </c>
      <c r="Q233">
        <v>2013</v>
      </c>
      <c r="R233">
        <v>765</v>
      </c>
      <c r="S233">
        <v>605</v>
      </c>
      <c r="T233">
        <v>665</v>
      </c>
      <c r="U233">
        <v>0.75537512089554804</v>
      </c>
      <c r="V233">
        <v>-1</v>
      </c>
      <c r="W233">
        <v>-1</v>
      </c>
      <c r="X233">
        <v>-1</v>
      </c>
      <c r="Y233">
        <v>446</v>
      </c>
      <c r="Z233">
        <v>-1</v>
      </c>
      <c r="AA233">
        <v>-1</v>
      </c>
      <c r="AB233">
        <v>-1</v>
      </c>
      <c r="AC233">
        <v>1.5644</v>
      </c>
      <c r="AD233">
        <v>0.71189999999999998</v>
      </c>
      <c r="AE233">
        <v>1.2396</v>
      </c>
      <c r="AF233">
        <v>-2.3895</v>
      </c>
      <c r="AG233">
        <v>1.2470000000000001</v>
      </c>
      <c r="AH233">
        <v>360000</v>
      </c>
    </row>
    <row r="234" spans="1:34">
      <c r="A234">
        <v>227704</v>
      </c>
      <c r="B234" t="s">
        <v>34</v>
      </c>
      <c r="C234" s="1">
        <v>32902</v>
      </c>
      <c r="D234">
        <v>90.6</v>
      </c>
      <c r="E234" t="s">
        <v>100</v>
      </c>
      <c r="F234">
        <v>2007</v>
      </c>
      <c r="G234">
        <v>92.3</v>
      </c>
      <c r="H234" t="s">
        <v>134</v>
      </c>
      <c r="I234">
        <v>2818</v>
      </c>
      <c r="J234">
        <v>2</v>
      </c>
      <c r="K234" t="s">
        <v>36</v>
      </c>
      <c r="L234" t="s">
        <v>60</v>
      </c>
      <c r="M234">
        <v>78.069999999999993</v>
      </c>
      <c r="N234">
        <v>2818</v>
      </c>
      <c r="O234">
        <v>1</v>
      </c>
      <c r="P234" t="s">
        <v>54</v>
      </c>
      <c r="Q234">
        <v>2011</v>
      </c>
      <c r="R234">
        <v>625</v>
      </c>
      <c r="S234">
        <v>545</v>
      </c>
      <c r="T234">
        <v>605</v>
      </c>
      <c r="U234">
        <v>5.8792800008353401E-2</v>
      </c>
      <c r="V234">
        <v>445</v>
      </c>
      <c r="W234">
        <v>200</v>
      </c>
      <c r="X234">
        <v>-1</v>
      </c>
      <c r="Y234">
        <v>-1</v>
      </c>
      <c r="Z234">
        <v>-1</v>
      </c>
      <c r="AA234">
        <v>420</v>
      </c>
      <c r="AB234">
        <v>-1</v>
      </c>
      <c r="AC234">
        <v>0.2009</v>
      </c>
      <c r="AD234">
        <v>0.65680000000000005</v>
      </c>
      <c r="AE234">
        <v>-0.77939999999999998</v>
      </c>
      <c r="AF234">
        <v>-5.5199999999999999E-2</v>
      </c>
      <c r="AG234">
        <v>0.97629999999999995</v>
      </c>
      <c r="AH234">
        <v>375000</v>
      </c>
    </row>
    <row r="235" spans="1:34">
      <c r="A235">
        <v>224906</v>
      </c>
      <c r="B235" t="s">
        <v>39</v>
      </c>
      <c r="C235" s="1">
        <v>31341</v>
      </c>
      <c r="D235">
        <v>55</v>
      </c>
      <c r="E235">
        <v>0</v>
      </c>
      <c r="F235">
        <v>2004</v>
      </c>
      <c r="G235">
        <v>43</v>
      </c>
      <c r="H235">
        <v>0</v>
      </c>
      <c r="I235">
        <v>215</v>
      </c>
      <c r="J235">
        <v>2</v>
      </c>
      <c r="K235" t="s">
        <v>66</v>
      </c>
      <c r="L235" t="s">
        <v>67</v>
      </c>
      <c r="M235">
        <v>62</v>
      </c>
      <c r="N235">
        <v>215</v>
      </c>
      <c r="O235">
        <v>1</v>
      </c>
      <c r="P235" t="s">
        <v>45</v>
      </c>
      <c r="Q235">
        <v>2011</v>
      </c>
      <c r="R235">
        <v>305</v>
      </c>
      <c r="S235">
        <v>415</v>
      </c>
      <c r="T235">
        <v>285</v>
      </c>
      <c r="U235">
        <v>0.24545565999982899</v>
      </c>
      <c r="V235">
        <v>335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0.51</v>
      </c>
      <c r="AD235">
        <v>0.44879999999999998</v>
      </c>
      <c r="AE235">
        <v>6.5000000000000002E-2</v>
      </c>
      <c r="AF235">
        <v>-1.1911</v>
      </c>
      <c r="AG235">
        <v>0.1187</v>
      </c>
      <c r="AH235">
        <v>180000</v>
      </c>
    </row>
    <row r="236" spans="1:34">
      <c r="A236">
        <v>844474</v>
      </c>
      <c r="B236" t="s">
        <v>39</v>
      </c>
      <c r="C236" s="1">
        <v>33829</v>
      </c>
      <c r="D236">
        <v>69</v>
      </c>
      <c r="E236" t="s">
        <v>35</v>
      </c>
      <c r="F236">
        <v>2009</v>
      </c>
      <c r="G236">
        <v>69</v>
      </c>
      <c r="H236" t="s">
        <v>35</v>
      </c>
      <c r="I236">
        <v>168</v>
      </c>
      <c r="J236">
        <v>2</v>
      </c>
      <c r="K236" t="s">
        <v>36</v>
      </c>
      <c r="L236" t="s">
        <v>40</v>
      </c>
      <c r="M236">
        <v>66</v>
      </c>
      <c r="N236">
        <v>168</v>
      </c>
      <c r="O236">
        <v>0</v>
      </c>
      <c r="P236" t="s">
        <v>59</v>
      </c>
      <c r="Q236">
        <v>2013</v>
      </c>
      <c r="R236">
        <v>325</v>
      </c>
      <c r="S236">
        <v>305</v>
      </c>
      <c r="T236">
        <v>430</v>
      </c>
      <c r="U236">
        <v>0.86468541337008498</v>
      </c>
      <c r="V236">
        <v>525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0.41549999999999998</v>
      </c>
      <c r="AD236">
        <v>0.21240000000000001</v>
      </c>
      <c r="AE236">
        <v>0.47110000000000002</v>
      </c>
      <c r="AF236">
        <v>-0.74150000000000005</v>
      </c>
      <c r="AG236">
        <v>0.67210000000000003</v>
      </c>
      <c r="AH236">
        <v>195000</v>
      </c>
    </row>
    <row r="237" spans="1:34">
      <c r="A237">
        <v>430002</v>
      </c>
      <c r="B237" t="s">
        <v>39</v>
      </c>
      <c r="C237" s="1">
        <v>33267</v>
      </c>
      <c r="D237">
        <v>73</v>
      </c>
      <c r="E237" t="s">
        <v>135</v>
      </c>
      <c r="F237">
        <v>2008</v>
      </c>
      <c r="G237">
        <v>74</v>
      </c>
      <c r="H237" t="s">
        <v>136</v>
      </c>
      <c r="I237">
        <v>1227</v>
      </c>
      <c r="J237">
        <v>2</v>
      </c>
      <c r="K237" t="s">
        <v>36</v>
      </c>
      <c r="L237" t="s">
        <v>55</v>
      </c>
      <c r="M237">
        <v>69.2</v>
      </c>
      <c r="N237">
        <v>1227</v>
      </c>
      <c r="O237">
        <v>1</v>
      </c>
      <c r="P237" t="s">
        <v>47</v>
      </c>
      <c r="Q237">
        <v>2012</v>
      </c>
      <c r="R237">
        <v>415</v>
      </c>
      <c r="S237">
        <v>635</v>
      </c>
      <c r="T237">
        <v>455</v>
      </c>
      <c r="U237">
        <v>0.79358061454850604</v>
      </c>
      <c r="V237">
        <v>495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-0.72640000000000005</v>
      </c>
      <c r="AD237">
        <v>-0.43530000000000002</v>
      </c>
      <c r="AE237">
        <v>-1.2148000000000001</v>
      </c>
      <c r="AF237">
        <v>0.17979999999999999</v>
      </c>
      <c r="AG237">
        <v>-0.64300000000000002</v>
      </c>
      <c r="AH237">
        <v>310000</v>
      </c>
    </row>
    <row r="238" spans="1:34">
      <c r="A238">
        <v>965223</v>
      </c>
      <c r="B238" t="s">
        <v>39</v>
      </c>
      <c r="C238" s="1">
        <v>33746</v>
      </c>
      <c r="D238">
        <v>72.400000000000006</v>
      </c>
      <c r="E238" t="s">
        <v>48</v>
      </c>
      <c r="F238">
        <v>2010</v>
      </c>
      <c r="G238">
        <v>72.8</v>
      </c>
      <c r="H238" t="s">
        <v>48</v>
      </c>
      <c r="I238">
        <v>9062</v>
      </c>
      <c r="J238">
        <v>2</v>
      </c>
      <c r="K238" t="s">
        <v>36</v>
      </c>
      <c r="L238" t="s">
        <v>60</v>
      </c>
      <c r="M238">
        <v>71.77</v>
      </c>
      <c r="N238">
        <v>9062</v>
      </c>
      <c r="O238">
        <v>1</v>
      </c>
      <c r="P238" t="s">
        <v>54</v>
      </c>
      <c r="Q238">
        <v>2014</v>
      </c>
      <c r="R238">
        <v>465</v>
      </c>
      <c r="S238">
        <v>375</v>
      </c>
      <c r="T238">
        <v>510</v>
      </c>
      <c r="U238">
        <v>0.207392169717661</v>
      </c>
      <c r="V238">
        <v>395</v>
      </c>
      <c r="W238">
        <v>260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0.27179999999999999</v>
      </c>
      <c r="AD238">
        <v>0.87839999999999996</v>
      </c>
      <c r="AE238">
        <v>0.77849999999999997</v>
      </c>
      <c r="AF238">
        <v>-0.2344</v>
      </c>
      <c r="AG238">
        <v>9.7299999999999998E-2</v>
      </c>
      <c r="AH238">
        <v>325000</v>
      </c>
    </row>
    <row r="239" spans="1:34">
      <c r="A239">
        <v>813473</v>
      </c>
      <c r="B239" t="s">
        <v>34</v>
      </c>
      <c r="C239" s="1">
        <v>33802</v>
      </c>
      <c r="D239">
        <v>78.33</v>
      </c>
      <c r="E239" t="s">
        <v>35</v>
      </c>
      <c r="F239">
        <v>2008</v>
      </c>
      <c r="G239">
        <v>67.599999999999994</v>
      </c>
      <c r="H239" t="s">
        <v>35</v>
      </c>
      <c r="I239">
        <v>15866</v>
      </c>
      <c r="J239">
        <v>2</v>
      </c>
      <c r="K239" t="s">
        <v>36</v>
      </c>
      <c r="L239" t="s">
        <v>40</v>
      </c>
      <c r="M239">
        <v>65.72</v>
      </c>
      <c r="N239">
        <v>15866</v>
      </c>
      <c r="O239">
        <v>0</v>
      </c>
      <c r="P239" t="s">
        <v>59</v>
      </c>
      <c r="Q239">
        <v>2012</v>
      </c>
      <c r="R239">
        <v>510</v>
      </c>
      <c r="S239">
        <v>655</v>
      </c>
      <c r="T239">
        <v>605</v>
      </c>
      <c r="U239">
        <v>0.48834797678271402</v>
      </c>
      <c r="V239">
        <v>405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1.8516999999999999</v>
      </c>
      <c r="AD239">
        <v>1.3778999999999999</v>
      </c>
      <c r="AE239">
        <v>1.0859000000000001</v>
      </c>
      <c r="AF239">
        <v>-2.1360000000000001</v>
      </c>
      <c r="AG239">
        <v>1.6302000000000001</v>
      </c>
      <c r="AH239">
        <v>275000</v>
      </c>
    </row>
    <row r="240" spans="1:34">
      <c r="A240">
        <v>78936</v>
      </c>
      <c r="B240" t="s">
        <v>39</v>
      </c>
      <c r="C240" s="1">
        <v>32379</v>
      </c>
      <c r="D240">
        <v>68</v>
      </c>
      <c r="E240" t="s">
        <v>35</v>
      </c>
      <c r="F240">
        <v>2006</v>
      </c>
      <c r="G240">
        <v>59.2</v>
      </c>
      <c r="H240" t="s">
        <v>35</v>
      </c>
      <c r="I240">
        <v>137</v>
      </c>
      <c r="J240">
        <v>2</v>
      </c>
      <c r="K240" t="s">
        <v>36</v>
      </c>
      <c r="L240" t="s">
        <v>60</v>
      </c>
      <c r="M240">
        <v>65</v>
      </c>
      <c r="N240">
        <v>137</v>
      </c>
      <c r="O240">
        <v>0</v>
      </c>
      <c r="P240" t="s">
        <v>41</v>
      </c>
      <c r="Q240">
        <v>2010</v>
      </c>
      <c r="R240">
        <v>355</v>
      </c>
      <c r="S240">
        <v>455</v>
      </c>
      <c r="T240">
        <v>495</v>
      </c>
      <c r="U240">
        <v>0.37605958665154499</v>
      </c>
      <c r="V240">
        <v>-1</v>
      </c>
      <c r="W240">
        <v>300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-1.6537999999999999</v>
      </c>
      <c r="AD240">
        <v>-1.6833</v>
      </c>
      <c r="AE240">
        <v>-1.2148000000000001</v>
      </c>
      <c r="AF240">
        <v>1.3549</v>
      </c>
      <c r="AG240">
        <v>2.8400000000000002E-2</v>
      </c>
      <c r="AH240">
        <v>375000</v>
      </c>
    </row>
    <row r="241" spans="1:34">
      <c r="A241">
        <v>280505</v>
      </c>
      <c r="B241" t="s">
        <v>34</v>
      </c>
      <c r="C241" s="1">
        <v>32956</v>
      </c>
      <c r="D241">
        <v>86.6</v>
      </c>
      <c r="E241" t="s">
        <v>125</v>
      </c>
      <c r="F241">
        <v>2007</v>
      </c>
      <c r="G241">
        <v>92</v>
      </c>
      <c r="H241" t="s">
        <v>108</v>
      </c>
      <c r="I241">
        <v>9775</v>
      </c>
      <c r="J241">
        <v>2</v>
      </c>
      <c r="K241" t="s">
        <v>36</v>
      </c>
      <c r="L241" t="s">
        <v>64</v>
      </c>
      <c r="M241">
        <v>77.959999999999994</v>
      </c>
      <c r="N241">
        <v>9775</v>
      </c>
      <c r="O241">
        <v>1</v>
      </c>
      <c r="P241" t="s">
        <v>54</v>
      </c>
      <c r="Q241">
        <v>2011</v>
      </c>
      <c r="R241">
        <v>495</v>
      </c>
      <c r="S241">
        <v>555</v>
      </c>
      <c r="T241">
        <v>425</v>
      </c>
      <c r="U241">
        <v>0.79358061454850604</v>
      </c>
      <c r="V241">
        <v>495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0.81920000000000004</v>
      </c>
      <c r="AD241">
        <v>0.81279999999999997</v>
      </c>
      <c r="AE241">
        <v>0.52690000000000003</v>
      </c>
      <c r="AF241">
        <v>-1.4653</v>
      </c>
      <c r="AG241">
        <v>0.18640000000000001</v>
      </c>
      <c r="AH241">
        <v>515000</v>
      </c>
    </row>
    <row r="242" spans="1:34">
      <c r="A242">
        <v>276354</v>
      </c>
      <c r="B242" t="s">
        <v>34</v>
      </c>
      <c r="C242" s="1">
        <v>32887</v>
      </c>
      <c r="D242">
        <v>81</v>
      </c>
      <c r="E242" t="s">
        <v>35</v>
      </c>
      <c r="F242">
        <v>2007</v>
      </c>
      <c r="G242">
        <v>77</v>
      </c>
      <c r="H242" t="s">
        <v>35</v>
      </c>
      <c r="I242">
        <v>10599</v>
      </c>
      <c r="J242">
        <v>2</v>
      </c>
      <c r="K242" t="s">
        <v>36</v>
      </c>
      <c r="L242" t="s">
        <v>55</v>
      </c>
      <c r="M242">
        <v>82.9</v>
      </c>
      <c r="N242">
        <v>10599</v>
      </c>
      <c r="O242">
        <v>0</v>
      </c>
      <c r="P242" t="s">
        <v>50</v>
      </c>
      <c r="Q242">
        <v>2011</v>
      </c>
      <c r="R242">
        <v>445</v>
      </c>
      <c r="S242">
        <v>505</v>
      </c>
      <c r="T242">
        <v>525</v>
      </c>
      <c r="U242">
        <v>0.563267823666597</v>
      </c>
      <c r="V242">
        <v>425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0.35549999999999998</v>
      </c>
      <c r="AD242">
        <v>-0.59130000000000005</v>
      </c>
      <c r="AE242">
        <v>-0.63429999999999997</v>
      </c>
      <c r="AF242">
        <v>-0.99529999999999996</v>
      </c>
      <c r="AG242">
        <v>2.8400000000000002E-2</v>
      </c>
      <c r="AH242">
        <v>380000</v>
      </c>
    </row>
    <row r="243" spans="1:34">
      <c r="A243">
        <v>327206</v>
      </c>
      <c r="B243" t="s">
        <v>39</v>
      </c>
      <c r="C243" s="1">
        <v>32240</v>
      </c>
      <c r="D243">
        <v>61.6</v>
      </c>
      <c r="E243" t="s">
        <v>137</v>
      </c>
      <c r="F243">
        <v>2006</v>
      </c>
      <c r="G243">
        <v>57.83</v>
      </c>
      <c r="H243" t="s">
        <v>137</v>
      </c>
      <c r="I243">
        <v>6196</v>
      </c>
      <c r="J243">
        <v>2</v>
      </c>
      <c r="K243" t="s">
        <v>36</v>
      </c>
      <c r="L243" t="s">
        <v>64</v>
      </c>
      <c r="M243">
        <v>49.07</v>
      </c>
      <c r="N243">
        <v>6196</v>
      </c>
      <c r="O243">
        <v>0</v>
      </c>
      <c r="P243" t="s">
        <v>45</v>
      </c>
      <c r="Q243">
        <v>2013</v>
      </c>
      <c r="R243">
        <v>655</v>
      </c>
      <c r="S243">
        <v>425</v>
      </c>
      <c r="T243">
        <v>555</v>
      </c>
      <c r="U243">
        <v>0.63597875645679403</v>
      </c>
      <c r="V243">
        <v>445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-1.2286999999999999</v>
      </c>
      <c r="AD243">
        <v>-0.27929999999999999</v>
      </c>
      <c r="AE243">
        <v>-0.48909999999999998</v>
      </c>
      <c r="AF243">
        <v>-8.4570000000000006E-2</v>
      </c>
      <c r="AG243">
        <v>-0.1295</v>
      </c>
      <c r="AH243">
        <v>350000</v>
      </c>
    </row>
    <row r="244" spans="1:34">
      <c r="A244">
        <v>1192794</v>
      </c>
      <c r="B244" t="s">
        <v>34</v>
      </c>
      <c r="C244" s="1">
        <v>33822</v>
      </c>
      <c r="D244">
        <v>85.83</v>
      </c>
      <c r="E244" t="s">
        <v>51</v>
      </c>
      <c r="F244">
        <v>2010</v>
      </c>
      <c r="G244">
        <v>86</v>
      </c>
      <c r="H244" t="s">
        <v>51</v>
      </c>
      <c r="I244">
        <v>11554</v>
      </c>
      <c r="J244">
        <v>2</v>
      </c>
      <c r="K244" t="s">
        <v>36</v>
      </c>
      <c r="L244" t="s">
        <v>55</v>
      </c>
      <c r="M244">
        <v>86</v>
      </c>
      <c r="N244">
        <v>11554</v>
      </c>
      <c r="O244">
        <v>0</v>
      </c>
      <c r="P244" t="s">
        <v>45</v>
      </c>
      <c r="Q244">
        <v>2014</v>
      </c>
      <c r="R244">
        <v>315</v>
      </c>
      <c r="S244">
        <v>480</v>
      </c>
      <c r="T244">
        <v>295</v>
      </c>
      <c r="U244">
        <v>0.14478988948246199</v>
      </c>
      <c r="V244">
        <v>365</v>
      </c>
      <c r="W244">
        <v>-1</v>
      </c>
      <c r="X244">
        <v>284</v>
      </c>
      <c r="Y244">
        <v>-1</v>
      </c>
      <c r="Z244">
        <v>-1</v>
      </c>
      <c r="AA244">
        <v>-1</v>
      </c>
      <c r="AB244">
        <v>-1</v>
      </c>
      <c r="AC244">
        <v>-0.159</v>
      </c>
      <c r="AD244">
        <v>-1.2861</v>
      </c>
      <c r="AE244">
        <v>-0.91220000000000001</v>
      </c>
      <c r="AF244">
        <v>-2.0091999999999999</v>
      </c>
      <c r="AG244">
        <v>-1.244</v>
      </c>
      <c r="AH244">
        <v>265000</v>
      </c>
    </row>
    <row r="245" spans="1:34">
      <c r="A245">
        <v>624680</v>
      </c>
      <c r="B245" t="s">
        <v>34</v>
      </c>
      <c r="C245" s="1">
        <v>33685</v>
      </c>
      <c r="D245">
        <v>83</v>
      </c>
      <c r="E245" t="s">
        <v>51</v>
      </c>
      <c r="F245">
        <v>2009</v>
      </c>
      <c r="G245">
        <v>85</v>
      </c>
      <c r="H245" t="s">
        <v>51</v>
      </c>
      <c r="I245">
        <v>6996</v>
      </c>
      <c r="J245">
        <v>2</v>
      </c>
      <c r="K245" t="s">
        <v>36</v>
      </c>
      <c r="L245" t="s">
        <v>116</v>
      </c>
      <c r="M245">
        <v>70</v>
      </c>
      <c r="N245">
        <v>6996</v>
      </c>
      <c r="O245">
        <v>1</v>
      </c>
      <c r="P245" t="s">
        <v>47</v>
      </c>
      <c r="Q245">
        <v>2013</v>
      </c>
      <c r="R245">
        <v>535</v>
      </c>
      <c r="S245">
        <v>410</v>
      </c>
      <c r="T245">
        <v>370</v>
      </c>
      <c r="U245">
        <v>0.33878634721952799</v>
      </c>
      <c r="V245">
        <v>375</v>
      </c>
      <c r="W245">
        <v>292</v>
      </c>
      <c r="X245">
        <v>-1</v>
      </c>
      <c r="Y245">
        <v>-1</v>
      </c>
      <c r="Z245">
        <v>313</v>
      </c>
      <c r="AA245">
        <v>-1</v>
      </c>
      <c r="AB245">
        <v>-1</v>
      </c>
      <c r="AC245">
        <v>-2.8879000000000001</v>
      </c>
      <c r="AD245">
        <v>-3.9500999999999999</v>
      </c>
      <c r="AE245">
        <v>-2.7565</v>
      </c>
      <c r="AF245">
        <v>-1.2485999999999999</v>
      </c>
      <c r="AG245">
        <v>-5.6512000000000002</v>
      </c>
      <c r="AH245">
        <v>325000</v>
      </c>
    </row>
    <row r="246" spans="1:34">
      <c r="A246">
        <v>538185</v>
      </c>
      <c r="B246" t="s">
        <v>39</v>
      </c>
      <c r="C246" s="1">
        <v>33467</v>
      </c>
      <c r="D246">
        <v>84.3</v>
      </c>
      <c r="E246">
        <v>0</v>
      </c>
      <c r="F246">
        <v>2009</v>
      </c>
      <c r="G246">
        <v>86.5</v>
      </c>
      <c r="H246">
        <v>0</v>
      </c>
      <c r="I246">
        <v>6196</v>
      </c>
      <c r="J246">
        <v>2</v>
      </c>
      <c r="K246" t="s">
        <v>36</v>
      </c>
      <c r="L246" t="s">
        <v>138</v>
      </c>
      <c r="M246">
        <v>68.87</v>
      </c>
      <c r="N246">
        <v>6196</v>
      </c>
      <c r="O246">
        <v>0</v>
      </c>
      <c r="P246" t="s">
        <v>45</v>
      </c>
      <c r="Q246">
        <v>2013</v>
      </c>
      <c r="R246">
        <v>580</v>
      </c>
      <c r="S246">
        <v>580</v>
      </c>
      <c r="T246">
        <v>560</v>
      </c>
      <c r="U246">
        <v>0.22948175491175499</v>
      </c>
      <c r="V246">
        <v>425</v>
      </c>
      <c r="W246">
        <v>266</v>
      </c>
      <c r="X246">
        <v>-1</v>
      </c>
      <c r="Y246">
        <v>-1</v>
      </c>
      <c r="Z246">
        <v>-1</v>
      </c>
      <c r="AA246">
        <v>286</v>
      </c>
      <c r="AB246">
        <v>-1</v>
      </c>
      <c r="AC246">
        <v>-1.0355000000000001</v>
      </c>
      <c r="AD246">
        <v>0.65680000000000005</v>
      </c>
      <c r="AE246">
        <v>0.81710000000000005</v>
      </c>
      <c r="AF246">
        <v>0.88480000000000003</v>
      </c>
      <c r="AG246">
        <v>0.4234</v>
      </c>
      <c r="AH246">
        <v>380000</v>
      </c>
    </row>
    <row r="247" spans="1:34">
      <c r="A247">
        <v>898205</v>
      </c>
      <c r="B247" t="s">
        <v>39</v>
      </c>
      <c r="C247" s="1">
        <v>33687</v>
      </c>
      <c r="D247">
        <v>69.66</v>
      </c>
      <c r="E247" t="s">
        <v>35</v>
      </c>
      <c r="F247">
        <v>2009</v>
      </c>
      <c r="G247">
        <v>69.599999999999994</v>
      </c>
      <c r="H247" t="s">
        <v>35</v>
      </c>
      <c r="I247">
        <v>66</v>
      </c>
      <c r="J247">
        <v>2</v>
      </c>
      <c r="K247" t="s">
        <v>36</v>
      </c>
      <c r="L247" t="s">
        <v>55</v>
      </c>
      <c r="M247">
        <v>71.7</v>
      </c>
      <c r="N247">
        <v>66</v>
      </c>
      <c r="O247">
        <v>0</v>
      </c>
      <c r="P247" t="s">
        <v>41</v>
      </c>
      <c r="Q247">
        <v>2014</v>
      </c>
      <c r="R247">
        <v>510</v>
      </c>
      <c r="S247">
        <v>460</v>
      </c>
      <c r="T247">
        <v>575</v>
      </c>
      <c r="U247">
        <v>0.66732645248283295</v>
      </c>
      <c r="V247">
        <v>454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-2.4569999999999999</v>
      </c>
      <c r="AD247">
        <v>-1.2861</v>
      </c>
      <c r="AE247">
        <v>-1.6807000000000001</v>
      </c>
      <c r="AF247">
        <v>0.65300000000000002</v>
      </c>
      <c r="AG247">
        <v>-1.244</v>
      </c>
      <c r="AH247">
        <v>340000</v>
      </c>
    </row>
    <row r="248" spans="1:34">
      <c r="A248">
        <v>306449</v>
      </c>
      <c r="B248" t="s">
        <v>39</v>
      </c>
      <c r="C248" s="1">
        <v>32732</v>
      </c>
      <c r="D248">
        <v>79.78</v>
      </c>
      <c r="E248" t="s">
        <v>139</v>
      </c>
      <c r="F248">
        <v>2007</v>
      </c>
      <c r="G248">
        <v>64</v>
      </c>
      <c r="H248" t="s">
        <v>137</v>
      </c>
      <c r="I248">
        <v>1281</v>
      </c>
      <c r="J248">
        <v>2</v>
      </c>
      <c r="K248" t="s">
        <v>36</v>
      </c>
      <c r="L248" t="s">
        <v>44</v>
      </c>
      <c r="M248">
        <v>56.43</v>
      </c>
      <c r="N248">
        <v>1281</v>
      </c>
      <c r="O248">
        <v>1</v>
      </c>
      <c r="P248" t="s">
        <v>45</v>
      </c>
      <c r="Q248">
        <v>2011</v>
      </c>
      <c r="R248">
        <v>585</v>
      </c>
      <c r="S248">
        <v>655</v>
      </c>
      <c r="T248">
        <v>625</v>
      </c>
      <c r="U248">
        <v>0.82466640067133201</v>
      </c>
      <c r="V248">
        <v>-1</v>
      </c>
      <c r="W248">
        <v>400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4.6399999999999997E-2</v>
      </c>
      <c r="AD248">
        <v>0.81279999999999997</v>
      </c>
      <c r="AE248">
        <v>0.52690000000000003</v>
      </c>
      <c r="AF248">
        <v>-5.5199999999999999E-2</v>
      </c>
      <c r="AG248">
        <v>-0.44550000000000001</v>
      </c>
      <c r="AH248">
        <v>280000</v>
      </c>
    </row>
    <row r="249" spans="1:34">
      <c r="A249">
        <v>553697</v>
      </c>
      <c r="B249" t="s">
        <v>39</v>
      </c>
      <c r="C249" s="1">
        <v>33597</v>
      </c>
      <c r="D249">
        <v>90.4</v>
      </c>
      <c r="E249" t="s">
        <v>35</v>
      </c>
      <c r="F249">
        <v>2009</v>
      </c>
      <c r="G249">
        <v>80.400000000000006</v>
      </c>
      <c r="H249" t="s">
        <v>35</v>
      </c>
      <c r="I249">
        <v>48</v>
      </c>
      <c r="J249">
        <v>1</v>
      </c>
      <c r="K249" t="s">
        <v>36</v>
      </c>
      <c r="L249" t="s">
        <v>55</v>
      </c>
      <c r="M249">
        <v>74</v>
      </c>
      <c r="N249">
        <v>48</v>
      </c>
      <c r="O249">
        <v>1</v>
      </c>
      <c r="P249" t="s">
        <v>38</v>
      </c>
      <c r="Q249">
        <v>2013</v>
      </c>
      <c r="R249">
        <v>325</v>
      </c>
      <c r="S249">
        <v>555</v>
      </c>
      <c r="T249">
        <v>705</v>
      </c>
      <c r="U249">
        <v>0.63597875645679403</v>
      </c>
      <c r="V249">
        <v>445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-0.159</v>
      </c>
      <c r="AD249">
        <v>0.5454</v>
      </c>
      <c r="AE249">
        <v>0.93220000000000003</v>
      </c>
      <c r="AF249">
        <v>0.5262</v>
      </c>
      <c r="AG249">
        <v>-1.0524</v>
      </c>
      <c r="AH249">
        <v>410000</v>
      </c>
    </row>
    <row r="250" spans="1:34">
      <c r="A250">
        <v>1202633</v>
      </c>
      <c r="B250" t="s">
        <v>39</v>
      </c>
      <c r="C250" s="1">
        <v>33846</v>
      </c>
      <c r="D250">
        <v>84</v>
      </c>
      <c r="E250" t="s">
        <v>51</v>
      </c>
      <c r="F250">
        <v>2009</v>
      </c>
      <c r="G250">
        <v>88</v>
      </c>
      <c r="H250" t="s">
        <v>51</v>
      </c>
      <c r="I250">
        <v>11024</v>
      </c>
      <c r="J250">
        <v>2</v>
      </c>
      <c r="K250" t="s">
        <v>36</v>
      </c>
      <c r="L250" t="s">
        <v>81</v>
      </c>
      <c r="M250">
        <v>72.5</v>
      </c>
      <c r="N250">
        <v>11024</v>
      </c>
      <c r="O250">
        <v>1</v>
      </c>
      <c r="P250" t="s">
        <v>54</v>
      </c>
      <c r="Q250">
        <v>2013</v>
      </c>
      <c r="R250">
        <v>580</v>
      </c>
      <c r="S250">
        <v>565</v>
      </c>
      <c r="T250">
        <v>545</v>
      </c>
      <c r="U250">
        <v>0.42395139637643298</v>
      </c>
      <c r="V250">
        <v>325</v>
      </c>
      <c r="W250">
        <v>-1</v>
      </c>
      <c r="X250">
        <v>315</v>
      </c>
      <c r="Y250">
        <v>-1</v>
      </c>
      <c r="Z250">
        <v>388</v>
      </c>
      <c r="AA250">
        <v>-1</v>
      </c>
      <c r="AB250">
        <v>-1</v>
      </c>
      <c r="AC250">
        <v>0.12820000000000001</v>
      </c>
      <c r="AD250">
        <v>0.37890000000000001</v>
      </c>
      <c r="AE250">
        <v>1.3933</v>
      </c>
      <c r="AF250">
        <v>-0.74150000000000005</v>
      </c>
      <c r="AG250">
        <v>0.86370000000000002</v>
      </c>
      <c r="AH250">
        <v>300000</v>
      </c>
    </row>
    <row r="251" spans="1:34">
      <c r="A251">
        <v>319644</v>
      </c>
      <c r="B251" t="s">
        <v>34</v>
      </c>
      <c r="C251" s="1">
        <v>33422</v>
      </c>
      <c r="D251">
        <v>93</v>
      </c>
      <c r="E251">
        <v>0</v>
      </c>
      <c r="F251">
        <v>2008</v>
      </c>
      <c r="G251">
        <v>97</v>
      </c>
      <c r="H251">
        <v>0</v>
      </c>
      <c r="I251">
        <v>11511</v>
      </c>
      <c r="J251">
        <v>2</v>
      </c>
      <c r="K251" t="s">
        <v>36</v>
      </c>
      <c r="L251" t="s">
        <v>60</v>
      </c>
      <c r="M251">
        <v>80.5</v>
      </c>
      <c r="N251">
        <v>11511</v>
      </c>
      <c r="O251">
        <v>0</v>
      </c>
      <c r="P251" t="s">
        <v>56</v>
      </c>
      <c r="Q251">
        <v>2012</v>
      </c>
      <c r="R251">
        <v>585</v>
      </c>
      <c r="S251">
        <v>655</v>
      </c>
      <c r="T251">
        <v>735</v>
      </c>
      <c r="U251">
        <v>0.53838689298509601</v>
      </c>
      <c r="V251">
        <v>455</v>
      </c>
      <c r="W251">
        <v>333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-0.88099999999999901</v>
      </c>
      <c r="AD251">
        <v>1.1248</v>
      </c>
      <c r="AE251">
        <v>-2.9565000000000001</v>
      </c>
      <c r="AF251">
        <v>-0.78966999999999998</v>
      </c>
      <c r="AG251">
        <v>-1.2354000000000001</v>
      </c>
      <c r="AH251">
        <v>395000</v>
      </c>
    </row>
    <row r="252" spans="1:34">
      <c r="A252">
        <v>212917</v>
      </c>
      <c r="B252" t="s">
        <v>39</v>
      </c>
      <c r="C252" s="1">
        <v>33003</v>
      </c>
      <c r="D252">
        <v>91.86</v>
      </c>
      <c r="E252" t="s">
        <v>140</v>
      </c>
      <c r="F252">
        <v>2007</v>
      </c>
      <c r="G252">
        <v>94.5</v>
      </c>
      <c r="H252" t="s">
        <v>107</v>
      </c>
      <c r="I252">
        <v>4968</v>
      </c>
      <c r="J252">
        <v>2</v>
      </c>
      <c r="K252" t="s">
        <v>36</v>
      </c>
      <c r="L252" t="s">
        <v>60</v>
      </c>
      <c r="M252">
        <v>69.06</v>
      </c>
      <c r="N252">
        <v>4968</v>
      </c>
      <c r="O252">
        <v>1</v>
      </c>
      <c r="P252" t="s">
        <v>47</v>
      </c>
      <c r="Q252">
        <v>2011</v>
      </c>
      <c r="R252">
        <v>485</v>
      </c>
      <c r="S252">
        <v>404</v>
      </c>
      <c r="T252">
        <v>505</v>
      </c>
      <c r="U252">
        <v>0.82466640067133201</v>
      </c>
      <c r="V252">
        <v>355</v>
      </c>
      <c r="W252">
        <v>400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-0.26279999999999998</v>
      </c>
      <c r="AD252">
        <v>-1.0592999999999999</v>
      </c>
      <c r="AE252">
        <v>-5.3699999999999998E-2</v>
      </c>
      <c r="AF252">
        <v>-0.52529999999999999</v>
      </c>
      <c r="AG252">
        <v>0.34439999999999998</v>
      </c>
      <c r="AH252">
        <v>90000</v>
      </c>
    </row>
    <row r="253" spans="1:34">
      <c r="A253">
        <v>313765</v>
      </c>
      <c r="B253" t="s">
        <v>39</v>
      </c>
      <c r="C253" s="1">
        <v>32678</v>
      </c>
      <c r="D253">
        <v>79.66</v>
      </c>
      <c r="E253" t="s">
        <v>100</v>
      </c>
      <c r="F253">
        <v>2006</v>
      </c>
      <c r="G253">
        <v>87</v>
      </c>
      <c r="H253" t="s">
        <v>141</v>
      </c>
      <c r="I253">
        <v>5069</v>
      </c>
      <c r="J253">
        <v>2</v>
      </c>
      <c r="K253" t="s">
        <v>36</v>
      </c>
      <c r="L253" t="s">
        <v>52</v>
      </c>
      <c r="M253">
        <v>74.099999999999994</v>
      </c>
      <c r="N253">
        <v>5069</v>
      </c>
      <c r="O253">
        <v>0</v>
      </c>
      <c r="P253" t="s">
        <v>56</v>
      </c>
      <c r="Q253">
        <v>2010</v>
      </c>
      <c r="R253">
        <v>525</v>
      </c>
      <c r="S253">
        <v>475</v>
      </c>
      <c r="T253">
        <v>505</v>
      </c>
      <c r="U253">
        <v>0.30451091372019601</v>
      </c>
      <c r="V253">
        <v>-1</v>
      </c>
      <c r="W253">
        <v>-1</v>
      </c>
      <c r="X253">
        <v>-1</v>
      </c>
      <c r="Y253">
        <v>340</v>
      </c>
      <c r="Z253">
        <v>-1</v>
      </c>
      <c r="AA253">
        <v>-1</v>
      </c>
      <c r="AB253">
        <v>-1</v>
      </c>
      <c r="AC253">
        <v>-0.88099999999999901</v>
      </c>
      <c r="AD253">
        <v>-0.66930000000000001</v>
      </c>
      <c r="AE253">
        <v>-0.70679999999999998</v>
      </c>
      <c r="AF253">
        <v>6.2229999999999903E-2</v>
      </c>
      <c r="AG253">
        <v>-0.1295</v>
      </c>
      <c r="AH253">
        <v>300000</v>
      </c>
    </row>
    <row r="254" spans="1:34">
      <c r="A254">
        <v>128849</v>
      </c>
      <c r="B254" t="s">
        <v>39</v>
      </c>
      <c r="C254" s="1">
        <v>32352</v>
      </c>
      <c r="D254">
        <v>87</v>
      </c>
      <c r="E254" t="s">
        <v>125</v>
      </c>
      <c r="F254">
        <v>2005</v>
      </c>
      <c r="G254">
        <v>92</v>
      </c>
      <c r="H254" t="s">
        <v>105</v>
      </c>
      <c r="I254">
        <v>1428</v>
      </c>
      <c r="J254">
        <v>2</v>
      </c>
      <c r="K254" t="s">
        <v>36</v>
      </c>
      <c r="L254" t="s">
        <v>77</v>
      </c>
      <c r="M254">
        <v>63.96</v>
      </c>
      <c r="N254">
        <v>1428</v>
      </c>
      <c r="O254">
        <v>1</v>
      </c>
      <c r="P254" t="s">
        <v>54</v>
      </c>
      <c r="Q254">
        <v>2009</v>
      </c>
      <c r="R254">
        <v>445</v>
      </c>
      <c r="S254">
        <v>605</v>
      </c>
      <c r="T254">
        <v>525</v>
      </c>
      <c r="U254">
        <v>0.29876912856399401</v>
      </c>
      <c r="V254">
        <v>315</v>
      </c>
      <c r="W254">
        <v>-1</v>
      </c>
      <c r="X254">
        <v>-1</v>
      </c>
      <c r="Y254">
        <v>-1</v>
      </c>
      <c r="Z254">
        <v>356</v>
      </c>
      <c r="AA254">
        <v>-1</v>
      </c>
      <c r="AB254">
        <v>-1</v>
      </c>
      <c r="AC254">
        <v>0.70269999999999999</v>
      </c>
      <c r="AD254">
        <v>-0.28710000000000002</v>
      </c>
      <c r="AE254">
        <v>-0.2974</v>
      </c>
      <c r="AF254">
        <v>-0.61470000000000002</v>
      </c>
      <c r="AG254">
        <v>-1.8189</v>
      </c>
      <c r="AH254">
        <v>160000</v>
      </c>
    </row>
    <row r="255" spans="1:34">
      <c r="A255">
        <v>425362</v>
      </c>
      <c r="B255" t="s">
        <v>34</v>
      </c>
      <c r="C255" s="1">
        <v>33455</v>
      </c>
      <c r="D255">
        <v>65</v>
      </c>
      <c r="E255" t="s">
        <v>35</v>
      </c>
      <c r="F255">
        <v>2008</v>
      </c>
      <c r="G255">
        <v>58</v>
      </c>
      <c r="H255" t="s">
        <v>35</v>
      </c>
      <c r="I255">
        <v>75</v>
      </c>
      <c r="J255">
        <v>2</v>
      </c>
      <c r="K255" t="s">
        <v>36</v>
      </c>
      <c r="L255" t="s">
        <v>55</v>
      </c>
      <c r="M255">
        <v>70</v>
      </c>
      <c r="N255">
        <v>75</v>
      </c>
      <c r="O255">
        <v>0</v>
      </c>
      <c r="P255" t="s">
        <v>41</v>
      </c>
      <c r="Q255">
        <v>2012</v>
      </c>
      <c r="R255">
        <v>404</v>
      </c>
      <c r="S255">
        <v>464</v>
      </c>
      <c r="T255">
        <v>425</v>
      </c>
      <c r="U255">
        <v>0.70409041213131396</v>
      </c>
      <c r="V255">
        <v>465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-0.4173</v>
      </c>
      <c r="AD255">
        <v>0.61780000000000002</v>
      </c>
      <c r="AE255">
        <v>-0.48909999999999998</v>
      </c>
      <c r="AF255">
        <v>0.64980000000000004</v>
      </c>
      <c r="AG255">
        <v>-0.44550000000000001</v>
      </c>
      <c r="AH255">
        <v>145000</v>
      </c>
    </row>
    <row r="256" spans="1:34">
      <c r="A256">
        <v>1248085</v>
      </c>
      <c r="B256" t="s">
        <v>39</v>
      </c>
      <c r="C256" s="1">
        <v>33445</v>
      </c>
      <c r="D256">
        <v>70.2</v>
      </c>
      <c r="E256" t="s">
        <v>35</v>
      </c>
      <c r="F256">
        <v>2009</v>
      </c>
      <c r="G256">
        <v>61.8</v>
      </c>
      <c r="H256" t="s">
        <v>51</v>
      </c>
      <c r="I256">
        <v>17633</v>
      </c>
      <c r="J256">
        <v>2</v>
      </c>
      <c r="K256" t="s">
        <v>36</v>
      </c>
      <c r="L256" t="s">
        <v>55</v>
      </c>
      <c r="M256">
        <v>69</v>
      </c>
      <c r="N256">
        <v>17633</v>
      </c>
      <c r="O256">
        <v>0</v>
      </c>
      <c r="P256" t="s">
        <v>65</v>
      </c>
      <c r="Q256">
        <v>2014</v>
      </c>
      <c r="R256">
        <v>455</v>
      </c>
      <c r="S256">
        <v>370</v>
      </c>
      <c r="T256">
        <v>485</v>
      </c>
      <c r="U256">
        <v>0.62264291584993803</v>
      </c>
      <c r="V256">
        <v>395</v>
      </c>
      <c r="W256">
        <v>-1</v>
      </c>
      <c r="X256">
        <v>407</v>
      </c>
      <c r="Y256">
        <v>-1</v>
      </c>
      <c r="Z256">
        <v>-1</v>
      </c>
      <c r="AA256">
        <v>-1</v>
      </c>
      <c r="AB256">
        <v>-1</v>
      </c>
      <c r="AC256">
        <v>0.12820000000000001</v>
      </c>
      <c r="AD256">
        <v>-0.1206</v>
      </c>
      <c r="AE256">
        <v>-1.0659000000000001</v>
      </c>
      <c r="AF256">
        <v>1.794</v>
      </c>
      <c r="AG256">
        <v>0.28889999999999999</v>
      </c>
      <c r="AH256">
        <v>150000</v>
      </c>
    </row>
    <row r="257" spans="1:34">
      <c r="A257">
        <v>1048691</v>
      </c>
      <c r="B257" t="s">
        <v>39</v>
      </c>
      <c r="C257" s="1">
        <v>33997</v>
      </c>
      <c r="D257">
        <v>73</v>
      </c>
      <c r="E257" t="s">
        <v>48</v>
      </c>
      <c r="F257">
        <v>2010</v>
      </c>
      <c r="G257">
        <v>62</v>
      </c>
      <c r="H257" t="s">
        <v>35</v>
      </c>
      <c r="I257">
        <v>78</v>
      </c>
      <c r="J257">
        <v>2</v>
      </c>
      <c r="K257" t="s">
        <v>36</v>
      </c>
      <c r="L257" t="s">
        <v>40</v>
      </c>
      <c r="M257">
        <v>75</v>
      </c>
      <c r="N257">
        <v>78</v>
      </c>
      <c r="O257">
        <v>0</v>
      </c>
      <c r="P257" t="s">
        <v>41</v>
      </c>
      <c r="Q257">
        <v>2014</v>
      </c>
      <c r="R257">
        <v>405</v>
      </c>
      <c r="S257">
        <v>545</v>
      </c>
      <c r="T257">
        <v>535</v>
      </c>
      <c r="U257">
        <v>0.95389977507992596</v>
      </c>
      <c r="V257">
        <v>495</v>
      </c>
      <c r="W257">
        <v>-1</v>
      </c>
      <c r="X257">
        <v>530</v>
      </c>
      <c r="Y257">
        <v>-1</v>
      </c>
      <c r="Z257">
        <v>-1</v>
      </c>
      <c r="AA257">
        <v>-1</v>
      </c>
      <c r="AB257">
        <v>-1</v>
      </c>
      <c r="AC257">
        <v>0.70269999999999999</v>
      </c>
      <c r="AD257">
        <v>-1.2861</v>
      </c>
      <c r="AE257">
        <v>-0.91220000000000001</v>
      </c>
      <c r="AF257">
        <v>-0.74150000000000005</v>
      </c>
      <c r="AG257">
        <v>-0.86080000000000001</v>
      </c>
      <c r="AH257">
        <v>145000</v>
      </c>
    </row>
    <row r="258" spans="1:34">
      <c r="A258">
        <v>990077</v>
      </c>
      <c r="B258" t="s">
        <v>39</v>
      </c>
      <c r="C258" s="1">
        <v>31623</v>
      </c>
      <c r="D258">
        <v>70</v>
      </c>
      <c r="E258" t="s">
        <v>51</v>
      </c>
      <c r="F258">
        <v>2006</v>
      </c>
      <c r="G258">
        <v>43.42</v>
      </c>
      <c r="H258" t="s">
        <v>142</v>
      </c>
      <c r="I258">
        <v>11388</v>
      </c>
      <c r="J258">
        <v>2</v>
      </c>
      <c r="K258" t="s">
        <v>36</v>
      </c>
      <c r="L258" t="s">
        <v>60</v>
      </c>
      <c r="M258">
        <v>55.52</v>
      </c>
      <c r="N258">
        <v>11388</v>
      </c>
      <c r="O258">
        <v>1</v>
      </c>
      <c r="P258" t="s">
        <v>61</v>
      </c>
      <c r="Q258">
        <v>2014</v>
      </c>
      <c r="R258">
        <v>370</v>
      </c>
      <c r="S258">
        <v>360</v>
      </c>
      <c r="T258">
        <v>270</v>
      </c>
      <c r="U258">
        <v>0.64938971484669095</v>
      </c>
      <c r="V258">
        <v>-1</v>
      </c>
      <c r="W258">
        <v>356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-0.73350000000000004</v>
      </c>
      <c r="AD258">
        <v>-2.1185999999999998</v>
      </c>
      <c r="AE258">
        <v>-1.9881</v>
      </c>
      <c r="AF258">
        <v>-0.4879</v>
      </c>
      <c r="AG258">
        <v>-5.0762999999999998</v>
      </c>
      <c r="AH258">
        <v>180000</v>
      </c>
    </row>
    <row r="259" spans="1:34">
      <c r="A259">
        <v>231229</v>
      </c>
      <c r="B259" t="s">
        <v>39</v>
      </c>
      <c r="C259" s="1">
        <v>32827</v>
      </c>
      <c r="D259">
        <v>84.67</v>
      </c>
      <c r="E259">
        <v>0</v>
      </c>
      <c r="F259">
        <v>2006</v>
      </c>
      <c r="G259">
        <v>86.46</v>
      </c>
      <c r="H259">
        <v>0</v>
      </c>
      <c r="I259">
        <v>264</v>
      </c>
      <c r="J259">
        <v>1</v>
      </c>
      <c r="K259" t="s">
        <v>36</v>
      </c>
      <c r="L259" t="s">
        <v>95</v>
      </c>
      <c r="M259">
        <v>85.8</v>
      </c>
      <c r="N259">
        <v>264</v>
      </c>
      <c r="O259">
        <v>1</v>
      </c>
      <c r="P259" t="s">
        <v>71</v>
      </c>
      <c r="Q259">
        <v>2011</v>
      </c>
      <c r="R259">
        <v>545</v>
      </c>
      <c r="S259">
        <v>525</v>
      </c>
      <c r="T259">
        <v>715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-1.3447</v>
      </c>
      <c r="AD259">
        <v>-1.0592999999999999</v>
      </c>
      <c r="AE259">
        <v>0.67200000000000004</v>
      </c>
      <c r="AF259">
        <v>1.0024</v>
      </c>
      <c r="AG259">
        <v>-1.7093</v>
      </c>
      <c r="AH259">
        <v>730000</v>
      </c>
    </row>
    <row r="260" spans="1:34">
      <c r="A260">
        <v>1191730</v>
      </c>
      <c r="B260" t="s">
        <v>39</v>
      </c>
      <c r="C260" s="1">
        <v>33090</v>
      </c>
      <c r="D260">
        <v>63</v>
      </c>
      <c r="E260" t="s">
        <v>35</v>
      </c>
      <c r="F260">
        <v>2009</v>
      </c>
      <c r="G260">
        <v>64</v>
      </c>
      <c r="H260" t="s">
        <v>35</v>
      </c>
      <c r="I260">
        <v>7148</v>
      </c>
      <c r="J260">
        <v>2</v>
      </c>
      <c r="K260" t="s">
        <v>36</v>
      </c>
      <c r="L260" t="s">
        <v>81</v>
      </c>
      <c r="M260">
        <v>72.400000000000006</v>
      </c>
      <c r="N260">
        <v>7148</v>
      </c>
      <c r="O260">
        <v>0</v>
      </c>
      <c r="P260" t="s">
        <v>50</v>
      </c>
      <c r="Q260">
        <v>2013</v>
      </c>
      <c r="R260">
        <v>500</v>
      </c>
      <c r="S260">
        <v>460</v>
      </c>
      <c r="T260">
        <v>415</v>
      </c>
      <c r="U260">
        <v>0.193768441980019</v>
      </c>
      <c r="V260">
        <v>395</v>
      </c>
      <c r="W260">
        <v>-1</v>
      </c>
      <c r="X260">
        <v>-1</v>
      </c>
      <c r="Y260">
        <v>-1</v>
      </c>
      <c r="Z260">
        <v>324</v>
      </c>
      <c r="AA260">
        <v>-1</v>
      </c>
      <c r="AB260">
        <v>-1</v>
      </c>
      <c r="AC260">
        <v>1.1335999999999999</v>
      </c>
      <c r="AD260">
        <v>0.71189999999999998</v>
      </c>
      <c r="AE260">
        <v>0.16370000000000001</v>
      </c>
      <c r="AF260">
        <v>-0.4879</v>
      </c>
      <c r="AG260">
        <v>-0.47760000000000002</v>
      </c>
      <c r="AH260">
        <v>105000</v>
      </c>
    </row>
    <row r="261" spans="1:34">
      <c r="A261">
        <v>831967</v>
      </c>
      <c r="B261" t="s">
        <v>39</v>
      </c>
      <c r="C261" s="1">
        <v>34097</v>
      </c>
      <c r="D261">
        <v>88.8</v>
      </c>
      <c r="E261" t="s">
        <v>51</v>
      </c>
      <c r="F261">
        <v>2010</v>
      </c>
      <c r="G261">
        <v>94.6</v>
      </c>
      <c r="H261" t="s">
        <v>51</v>
      </c>
      <c r="I261">
        <v>9748</v>
      </c>
      <c r="J261">
        <v>2</v>
      </c>
      <c r="K261" t="s">
        <v>36</v>
      </c>
      <c r="L261" t="s">
        <v>77</v>
      </c>
      <c r="M261">
        <v>80.599999999999994</v>
      </c>
      <c r="N261">
        <v>9748</v>
      </c>
      <c r="O261">
        <v>1</v>
      </c>
      <c r="P261" t="s">
        <v>54</v>
      </c>
      <c r="Q261">
        <v>2014</v>
      </c>
      <c r="R261">
        <v>510</v>
      </c>
      <c r="S261">
        <v>525</v>
      </c>
      <c r="T261">
        <v>720</v>
      </c>
      <c r="U261">
        <v>0.93839913679117504</v>
      </c>
      <c r="V261">
        <v>345</v>
      </c>
      <c r="W261">
        <v>-1</v>
      </c>
      <c r="X261">
        <v>-1</v>
      </c>
      <c r="Y261">
        <v>-1</v>
      </c>
      <c r="Z261">
        <v>553</v>
      </c>
      <c r="AA261">
        <v>-1</v>
      </c>
      <c r="AB261">
        <v>-1</v>
      </c>
      <c r="AC261">
        <v>-0.73350000000000004</v>
      </c>
      <c r="AD261">
        <v>-1.4525999999999999</v>
      </c>
      <c r="AE261">
        <v>-0.2974</v>
      </c>
      <c r="AF261">
        <v>-0.4879</v>
      </c>
      <c r="AG261">
        <v>-0.86080000000000001</v>
      </c>
      <c r="AH261">
        <v>305000</v>
      </c>
    </row>
    <row r="262" spans="1:34">
      <c r="A262">
        <v>651925</v>
      </c>
      <c r="B262" t="s">
        <v>39</v>
      </c>
      <c r="C262" s="1">
        <v>33338</v>
      </c>
      <c r="D262">
        <v>76</v>
      </c>
      <c r="E262" t="s">
        <v>35</v>
      </c>
      <c r="F262">
        <v>2009</v>
      </c>
      <c r="G262">
        <v>67</v>
      </c>
      <c r="H262" t="s">
        <v>51</v>
      </c>
      <c r="I262">
        <v>8421</v>
      </c>
      <c r="J262">
        <v>2</v>
      </c>
      <c r="K262" t="s">
        <v>36</v>
      </c>
      <c r="L262" t="s">
        <v>60</v>
      </c>
      <c r="M262">
        <v>64</v>
      </c>
      <c r="N262">
        <v>8421</v>
      </c>
      <c r="O262">
        <v>1</v>
      </c>
      <c r="P262" t="s">
        <v>61</v>
      </c>
      <c r="Q262">
        <v>2013</v>
      </c>
      <c r="R262">
        <v>730</v>
      </c>
      <c r="S262">
        <v>520</v>
      </c>
      <c r="T262">
        <v>590</v>
      </c>
      <c r="U262">
        <v>0.53838689298509601</v>
      </c>
      <c r="V262">
        <v>375</v>
      </c>
      <c r="W262">
        <v>333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1.1335999999999999</v>
      </c>
      <c r="AD262">
        <v>1.3778999999999999</v>
      </c>
      <c r="AE262">
        <v>1.2396</v>
      </c>
      <c r="AF262">
        <v>1.1600999999999999</v>
      </c>
      <c r="AG262">
        <v>1.0553999999999999</v>
      </c>
      <c r="AH262">
        <v>325000</v>
      </c>
    </row>
    <row r="263" spans="1:34">
      <c r="A263">
        <v>1107633</v>
      </c>
      <c r="B263" t="s">
        <v>39</v>
      </c>
      <c r="C263" s="1">
        <v>33953</v>
      </c>
      <c r="D263">
        <v>64.400000000000006</v>
      </c>
      <c r="E263" t="s">
        <v>35</v>
      </c>
      <c r="F263">
        <v>2009</v>
      </c>
      <c r="G263">
        <v>79.2</v>
      </c>
      <c r="H263" t="s">
        <v>35</v>
      </c>
      <c r="I263">
        <v>527</v>
      </c>
      <c r="J263">
        <v>2</v>
      </c>
      <c r="K263" t="s">
        <v>36</v>
      </c>
      <c r="L263" t="s">
        <v>40</v>
      </c>
      <c r="M263">
        <v>70.14</v>
      </c>
      <c r="N263">
        <v>527</v>
      </c>
      <c r="O263">
        <v>0</v>
      </c>
      <c r="P263" t="s">
        <v>59</v>
      </c>
      <c r="Q263">
        <v>2013</v>
      </c>
      <c r="R263">
        <v>560</v>
      </c>
      <c r="S263">
        <v>545</v>
      </c>
      <c r="T263">
        <v>595</v>
      </c>
      <c r="U263">
        <v>0.81941652983588797</v>
      </c>
      <c r="V263">
        <v>505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-1.54E-2</v>
      </c>
      <c r="AD263">
        <v>0.37890000000000001</v>
      </c>
      <c r="AE263">
        <v>0.47110000000000002</v>
      </c>
      <c r="AF263">
        <v>-0.1076</v>
      </c>
      <c r="AG263">
        <v>0.28889999999999999</v>
      </c>
      <c r="AH263">
        <v>180000</v>
      </c>
    </row>
    <row r="264" spans="1:34">
      <c r="A264">
        <v>942616</v>
      </c>
      <c r="B264" t="s">
        <v>39</v>
      </c>
      <c r="C264" s="1">
        <v>32025</v>
      </c>
      <c r="D264">
        <v>87.8</v>
      </c>
      <c r="E264" t="s">
        <v>51</v>
      </c>
      <c r="F264">
        <v>2005</v>
      </c>
      <c r="G264">
        <v>83.8</v>
      </c>
      <c r="H264" t="s">
        <v>51</v>
      </c>
      <c r="I264">
        <v>10726</v>
      </c>
      <c r="J264">
        <v>2</v>
      </c>
      <c r="K264" t="s">
        <v>36</v>
      </c>
      <c r="L264" t="s">
        <v>40</v>
      </c>
      <c r="M264">
        <v>80</v>
      </c>
      <c r="N264">
        <v>10726</v>
      </c>
      <c r="O264">
        <v>0</v>
      </c>
      <c r="P264" t="s">
        <v>47</v>
      </c>
      <c r="Q264">
        <v>2010</v>
      </c>
      <c r="R264">
        <v>310</v>
      </c>
      <c r="S264">
        <v>535</v>
      </c>
      <c r="T264">
        <v>470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0.40339999999999998</v>
      </c>
      <c r="AD264">
        <v>0.49340000000000001</v>
      </c>
      <c r="AE264">
        <v>-0.63390000000000002</v>
      </c>
      <c r="AF264">
        <v>-1.3254999999999999</v>
      </c>
      <c r="AG264">
        <v>0.7631</v>
      </c>
      <c r="AH264">
        <v>160000</v>
      </c>
    </row>
    <row r="265" spans="1:34">
      <c r="A265">
        <v>639274</v>
      </c>
      <c r="B265" t="s">
        <v>34</v>
      </c>
      <c r="C265" s="1">
        <v>33681</v>
      </c>
      <c r="D265">
        <v>85</v>
      </c>
      <c r="E265" t="s">
        <v>51</v>
      </c>
      <c r="F265">
        <v>2009</v>
      </c>
      <c r="G265">
        <v>94.6</v>
      </c>
      <c r="H265" t="s">
        <v>51</v>
      </c>
      <c r="I265">
        <v>1141</v>
      </c>
      <c r="J265">
        <v>2</v>
      </c>
      <c r="K265" t="s">
        <v>36</v>
      </c>
      <c r="L265" t="s">
        <v>52</v>
      </c>
      <c r="M265">
        <v>80.02</v>
      </c>
      <c r="N265">
        <v>1141</v>
      </c>
      <c r="O265">
        <v>0</v>
      </c>
      <c r="P265" t="s">
        <v>56</v>
      </c>
      <c r="Q265">
        <v>2013</v>
      </c>
      <c r="R265">
        <v>545</v>
      </c>
      <c r="S265">
        <v>510</v>
      </c>
      <c r="T265">
        <v>485</v>
      </c>
      <c r="U265">
        <v>0.99391731213712398</v>
      </c>
      <c r="V265">
        <v>-1</v>
      </c>
      <c r="W265">
        <v>-1</v>
      </c>
      <c r="X265">
        <v>-1</v>
      </c>
      <c r="Y265">
        <v>606</v>
      </c>
      <c r="Z265">
        <v>-1</v>
      </c>
      <c r="AA265">
        <v>-1</v>
      </c>
      <c r="AB265">
        <v>-1</v>
      </c>
      <c r="AC265">
        <v>-0.58989999999999998</v>
      </c>
      <c r="AD265">
        <v>1.5444</v>
      </c>
      <c r="AE265">
        <v>-0.2974</v>
      </c>
      <c r="AF265">
        <v>-0.4879</v>
      </c>
      <c r="AG265">
        <v>0.67210000000000003</v>
      </c>
      <c r="AH265">
        <v>210000</v>
      </c>
    </row>
    <row r="266" spans="1:34">
      <c r="A266">
        <v>1043845</v>
      </c>
      <c r="B266" t="s">
        <v>34</v>
      </c>
      <c r="C266" s="1">
        <v>33160</v>
      </c>
      <c r="D266">
        <v>81</v>
      </c>
      <c r="E266" t="s">
        <v>35</v>
      </c>
      <c r="F266">
        <v>2009</v>
      </c>
      <c r="G266">
        <v>66</v>
      </c>
      <c r="H266" t="s">
        <v>35</v>
      </c>
      <c r="I266">
        <v>14029</v>
      </c>
      <c r="J266">
        <v>2</v>
      </c>
      <c r="K266" t="s">
        <v>36</v>
      </c>
      <c r="L266" t="s">
        <v>40</v>
      </c>
      <c r="M266">
        <v>80</v>
      </c>
      <c r="N266">
        <v>14029</v>
      </c>
      <c r="O266">
        <v>0</v>
      </c>
      <c r="P266" t="s">
        <v>65</v>
      </c>
      <c r="Q266">
        <v>2013</v>
      </c>
      <c r="R266">
        <v>545</v>
      </c>
      <c r="S266">
        <v>545</v>
      </c>
      <c r="T266">
        <v>595</v>
      </c>
      <c r="U266">
        <v>0.35653648772447499</v>
      </c>
      <c r="V266">
        <v>345</v>
      </c>
      <c r="W266">
        <v>-1</v>
      </c>
      <c r="X266">
        <v>346</v>
      </c>
      <c r="Y266">
        <v>-1</v>
      </c>
      <c r="Z266">
        <v>-1</v>
      </c>
      <c r="AA266">
        <v>-1</v>
      </c>
      <c r="AB266">
        <v>-1</v>
      </c>
      <c r="AC266">
        <v>-0.73350000000000004</v>
      </c>
      <c r="AD266">
        <v>4.5900000000000003E-2</v>
      </c>
      <c r="AE266">
        <v>-0.14369999999999999</v>
      </c>
      <c r="AF266">
        <v>-0.1076</v>
      </c>
      <c r="AG266">
        <v>0.48049999999999998</v>
      </c>
      <c r="AH266">
        <v>275000</v>
      </c>
    </row>
    <row r="267" spans="1:34">
      <c r="A267">
        <v>237243</v>
      </c>
      <c r="B267" t="s">
        <v>39</v>
      </c>
      <c r="C267" s="1">
        <v>32336</v>
      </c>
      <c r="D267">
        <v>71.66</v>
      </c>
      <c r="E267" t="s">
        <v>143</v>
      </c>
      <c r="F267">
        <v>2006</v>
      </c>
      <c r="G267">
        <v>73.8</v>
      </c>
      <c r="H267" t="s">
        <v>143</v>
      </c>
      <c r="I267">
        <v>47</v>
      </c>
      <c r="J267">
        <v>1</v>
      </c>
      <c r="K267" t="s">
        <v>36</v>
      </c>
      <c r="L267" t="s">
        <v>64</v>
      </c>
      <c r="M267">
        <v>63.88</v>
      </c>
      <c r="N267">
        <v>47</v>
      </c>
      <c r="O267">
        <v>1</v>
      </c>
      <c r="P267" t="s">
        <v>38</v>
      </c>
      <c r="Q267">
        <v>2012</v>
      </c>
      <c r="R267">
        <v>425</v>
      </c>
      <c r="S267">
        <v>485</v>
      </c>
      <c r="T267">
        <v>405</v>
      </c>
      <c r="U267">
        <v>0.73579570922465598</v>
      </c>
      <c r="V267">
        <v>475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0.97370000000000001</v>
      </c>
      <c r="AD267">
        <v>1.1248</v>
      </c>
      <c r="AE267">
        <v>0.2366</v>
      </c>
      <c r="AF267">
        <v>6.2300000000000001E-2</v>
      </c>
      <c r="AG267">
        <v>-5.0599999999999999E-2</v>
      </c>
      <c r="AH267">
        <v>150000</v>
      </c>
    </row>
    <row r="268" spans="1:34">
      <c r="A268">
        <v>1119582</v>
      </c>
      <c r="B268" t="s">
        <v>39</v>
      </c>
      <c r="C268" s="1">
        <v>33795</v>
      </c>
      <c r="D268">
        <v>91.2</v>
      </c>
      <c r="E268" t="s">
        <v>51</v>
      </c>
      <c r="F268">
        <v>2010</v>
      </c>
      <c r="G268">
        <v>77.8</v>
      </c>
      <c r="H268" t="s">
        <v>35</v>
      </c>
      <c r="I268">
        <v>17288</v>
      </c>
      <c r="J268">
        <v>2</v>
      </c>
      <c r="K268" t="s">
        <v>36</v>
      </c>
      <c r="L268" t="s">
        <v>55</v>
      </c>
      <c r="M268">
        <v>77.8</v>
      </c>
      <c r="N268">
        <v>17288</v>
      </c>
      <c r="O268">
        <v>0</v>
      </c>
      <c r="P268" t="s">
        <v>65</v>
      </c>
      <c r="Q268">
        <v>2014</v>
      </c>
      <c r="R268">
        <v>535</v>
      </c>
      <c r="S268">
        <v>540</v>
      </c>
      <c r="T268">
        <v>570</v>
      </c>
      <c r="U268">
        <v>0.91139527839132795</v>
      </c>
      <c r="V268">
        <v>395</v>
      </c>
      <c r="W268">
        <v>-1</v>
      </c>
      <c r="X268">
        <v>500</v>
      </c>
      <c r="Y268">
        <v>-1</v>
      </c>
      <c r="Z268">
        <v>-1</v>
      </c>
      <c r="AA268">
        <v>-1</v>
      </c>
      <c r="AB268">
        <v>-1</v>
      </c>
      <c r="AC268">
        <v>1.2771999999999999</v>
      </c>
      <c r="AD268">
        <v>0.21240000000000001</v>
      </c>
      <c r="AE268">
        <v>0.62480000000000002</v>
      </c>
      <c r="AF268">
        <v>-1.3753</v>
      </c>
      <c r="AG268">
        <v>0.48049999999999998</v>
      </c>
      <c r="AH268">
        <v>210000</v>
      </c>
    </row>
    <row r="269" spans="1:34">
      <c r="A269">
        <v>975579</v>
      </c>
      <c r="B269" t="s">
        <v>39</v>
      </c>
      <c r="C269" s="1">
        <v>34066</v>
      </c>
      <c r="D269">
        <v>82.2</v>
      </c>
      <c r="E269" t="s">
        <v>35</v>
      </c>
      <c r="F269">
        <v>2010</v>
      </c>
      <c r="G269">
        <v>81</v>
      </c>
      <c r="H269" t="s">
        <v>35</v>
      </c>
      <c r="I269">
        <v>119</v>
      </c>
      <c r="J269">
        <v>1</v>
      </c>
      <c r="K269" t="s">
        <v>36</v>
      </c>
      <c r="L269" t="s">
        <v>60</v>
      </c>
      <c r="M269">
        <v>81</v>
      </c>
      <c r="N269">
        <v>119</v>
      </c>
      <c r="O269">
        <v>0</v>
      </c>
      <c r="P269" t="s">
        <v>41</v>
      </c>
      <c r="Q269">
        <v>2014</v>
      </c>
      <c r="R269">
        <v>395</v>
      </c>
      <c r="S269">
        <v>425</v>
      </c>
      <c r="T269">
        <v>460</v>
      </c>
      <c r="U269">
        <v>0.78330353667029795</v>
      </c>
      <c r="V269">
        <v>525</v>
      </c>
      <c r="W269">
        <v>388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1.4208000000000001</v>
      </c>
      <c r="AD269">
        <v>1.2114</v>
      </c>
      <c r="AE269">
        <v>1.7007000000000001</v>
      </c>
      <c r="AF269">
        <v>-0.74150000000000005</v>
      </c>
      <c r="AG269">
        <v>0.48049999999999998</v>
      </c>
      <c r="AH269">
        <v>180000</v>
      </c>
    </row>
    <row r="270" spans="1:34">
      <c r="A270">
        <v>1087364</v>
      </c>
      <c r="B270" t="s">
        <v>34</v>
      </c>
      <c r="C270" s="1">
        <v>33480</v>
      </c>
      <c r="D270">
        <v>83</v>
      </c>
      <c r="E270" t="s">
        <v>35</v>
      </c>
      <c r="F270">
        <v>2009</v>
      </c>
      <c r="G270">
        <v>73</v>
      </c>
      <c r="H270" t="s">
        <v>35</v>
      </c>
      <c r="I270">
        <v>7627</v>
      </c>
      <c r="J270">
        <v>2</v>
      </c>
      <c r="K270" t="s">
        <v>36</v>
      </c>
      <c r="L270" t="s">
        <v>60</v>
      </c>
      <c r="M270">
        <v>67</v>
      </c>
      <c r="N270">
        <v>7627</v>
      </c>
      <c r="O270">
        <v>0</v>
      </c>
      <c r="P270" t="s">
        <v>41</v>
      </c>
      <c r="Q270">
        <v>2013</v>
      </c>
      <c r="R270">
        <v>595</v>
      </c>
      <c r="S270">
        <v>625</v>
      </c>
      <c r="T270">
        <v>560</v>
      </c>
      <c r="U270">
        <v>0.33878634721952799</v>
      </c>
      <c r="V270">
        <v>405</v>
      </c>
      <c r="W270">
        <v>292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-0.30270000000000002</v>
      </c>
      <c r="AD270">
        <v>0.71189999999999998</v>
      </c>
      <c r="AE270">
        <v>1.3933</v>
      </c>
      <c r="AF270">
        <v>-2.3895</v>
      </c>
      <c r="AG270">
        <v>0.67210000000000003</v>
      </c>
      <c r="AH270">
        <v>325000</v>
      </c>
    </row>
    <row r="271" spans="1:34">
      <c r="A271">
        <v>331155</v>
      </c>
      <c r="B271" t="s">
        <v>34</v>
      </c>
      <c r="C271" s="1">
        <v>33152</v>
      </c>
      <c r="D271">
        <v>93</v>
      </c>
      <c r="E271" t="s">
        <v>100</v>
      </c>
      <c r="F271">
        <v>2008</v>
      </c>
      <c r="G271">
        <v>94.6</v>
      </c>
      <c r="H271" t="s">
        <v>144</v>
      </c>
      <c r="I271">
        <v>9769</v>
      </c>
      <c r="J271">
        <v>2</v>
      </c>
      <c r="K271" t="s">
        <v>36</v>
      </c>
      <c r="L271" t="s">
        <v>60</v>
      </c>
      <c r="M271">
        <v>78.150000000000006</v>
      </c>
      <c r="N271">
        <v>9769</v>
      </c>
      <c r="O271">
        <v>1</v>
      </c>
      <c r="P271" t="s">
        <v>54</v>
      </c>
      <c r="Q271">
        <v>2012</v>
      </c>
      <c r="R271">
        <v>515</v>
      </c>
      <c r="S271">
        <v>635</v>
      </c>
      <c r="T271">
        <v>725</v>
      </c>
      <c r="U271">
        <v>0.69447932770846299</v>
      </c>
      <c r="V271">
        <v>-1</v>
      </c>
      <c r="W271">
        <v>366</v>
      </c>
      <c r="X271">
        <v>-1</v>
      </c>
      <c r="Y271">
        <v>-1</v>
      </c>
      <c r="Z271">
        <v>-1</v>
      </c>
      <c r="AA271">
        <v>260</v>
      </c>
      <c r="AB271">
        <v>-1</v>
      </c>
      <c r="AC271">
        <v>0.85780000000000001</v>
      </c>
      <c r="AD271">
        <v>1.7487999999999999</v>
      </c>
      <c r="AE271">
        <v>9.1399999999999995E-2</v>
      </c>
      <c r="AF271">
        <v>-1.3184</v>
      </c>
      <c r="AG271">
        <v>0.50239999999999996</v>
      </c>
      <c r="AH271">
        <v>360000</v>
      </c>
    </row>
    <row r="272" spans="1:34">
      <c r="A272">
        <v>914037</v>
      </c>
      <c r="B272" t="s">
        <v>39</v>
      </c>
      <c r="C272" s="1">
        <v>32137</v>
      </c>
      <c r="D272">
        <v>57</v>
      </c>
      <c r="E272" t="s">
        <v>51</v>
      </c>
      <c r="F272">
        <v>2005</v>
      </c>
      <c r="G272">
        <v>58</v>
      </c>
      <c r="H272" t="s">
        <v>51</v>
      </c>
      <c r="I272">
        <v>51</v>
      </c>
      <c r="J272">
        <v>2</v>
      </c>
      <c r="K272" t="s">
        <v>66</v>
      </c>
      <c r="L272" t="s">
        <v>67</v>
      </c>
      <c r="M272">
        <v>74.8</v>
      </c>
      <c r="N272">
        <v>51</v>
      </c>
      <c r="O272">
        <v>0</v>
      </c>
      <c r="P272" t="s">
        <v>41</v>
      </c>
      <c r="Q272">
        <v>2014</v>
      </c>
      <c r="R272">
        <v>520</v>
      </c>
      <c r="S272">
        <v>595</v>
      </c>
      <c r="T272">
        <v>515</v>
      </c>
      <c r="U272">
        <v>0.84224832225783597</v>
      </c>
      <c r="V272">
        <v>605</v>
      </c>
      <c r="W272">
        <v>-1</v>
      </c>
      <c r="X272">
        <v>469</v>
      </c>
      <c r="Y272">
        <v>-1</v>
      </c>
      <c r="Z272">
        <v>-1</v>
      </c>
      <c r="AA272">
        <v>-1</v>
      </c>
      <c r="AB272">
        <v>-1</v>
      </c>
      <c r="AC272">
        <v>-0.87719999999999998</v>
      </c>
      <c r="AD272">
        <v>-0.78659999999999997</v>
      </c>
      <c r="AE272">
        <v>-1.9881</v>
      </c>
      <c r="AF272">
        <v>2.6814</v>
      </c>
      <c r="AG272">
        <v>-0.28589999999999999</v>
      </c>
      <c r="AH272">
        <v>180000</v>
      </c>
    </row>
    <row r="273" spans="1:34">
      <c r="A273">
        <v>863619</v>
      </c>
      <c r="B273" t="s">
        <v>39</v>
      </c>
      <c r="C273" s="1">
        <v>33452</v>
      </c>
      <c r="D273">
        <v>83</v>
      </c>
      <c r="E273" t="s">
        <v>35</v>
      </c>
      <c r="F273">
        <v>2008</v>
      </c>
      <c r="G273">
        <v>63</v>
      </c>
      <c r="H273" t="s">
        <v>35</v>
      </c>
      <c r="I273">
        <v>8451</v>
      </c>
      <c r="J273">
        <v>2</v>
      </c>
      <c r="K273" t="s">
        <v>36</v>
      </c>
      <c r="L273" t="s">
        <v>55</v>
      </c>
      <c r="M273">
        <v>66</v>
      </c>
      <c r="N273">
        <v>8451</v>
      </c>
      <c r="O273">
        <v>0</v>
      </c>
      <c r="P273" t="s">
        <v>59</v>
      </c>
      <c r="Q273">
        <v>2013</v>
      </c>
      <c r="R273">
        <v>450</v>
      </c>
      <c r="S273">
        <v>495</v>
      </c>
      <c r="T273">
        <v>515</v>
      </c>
      <c r="U273">
        <v>0.23780283983757</v>
      </c>
      <c r="V273">
        <v>375</v>
      </c>
      <c r="W273">
        <v>-1</v>
      </c>
      <c r="X273">
        <v>315</v>
      </c>
      <c r="Y273">
        <v>-1</v>
      </c>
      <c r="Z273">
        <v>-1</v>
      </c>
      <c r="AA273">
        <v>-1</v>
      </c>
      <c r="AB273">
        <v>-1</v>
      </c>
      <c r="AC273">
        <v>0.12820000000000001</v>
      </c>
      <c r="AD273">
        <v>-0.28710000000000002</v>
      </c>
      <c r="AE273">
        <v>0.31740000000000002</v>
      </c>
      <c r="AF273">
        <v>-1.8824000000000001</v>
      </c>
      <c r="AG273">
        <v>9.7299999999999998E-2</v>
      </c>
      <c r="AH273">
        <v>160000</v>
      </c>
    </row>
    <row r="274" spans="1:34">
      <c r="A274">
        <v>340788</v>
      </c>
      <c r="B274" t="s">
        <v>39</v>
      </c>
      <c r="C274" s="1">
        <v>32930</v>
      </c>
      <c r="D274">
        <v>82.4</v>
      </c>
      <c r="E274" t="s">
        <v>35</v>
      </c>
      <c r="F274">
        <v>2008</v>
      </c>
      <c r="G274">
        <v>68</v>
      </c>
      <c r="H274" t="s">
        <v>35</v>
      </c>
      <c r="I274">
        <v>7376</v>
      </c>
      <c r="J274">
        <v>2</v>
      </c>
      <c r="K274" t="s">
        <v>36</v>
      </c>
      <c r="L274" t="s">
        <v>64</v>
      </c>
      <c r="M274">
        <v>67.23</v>
      </c>
      <c r="N274">
        <v>7376</v>
      </c>
      <c r="O274">
        <v>0</v>
      </c>
      <c r="P274" t="s">
        <v>41</v>
      </c>
      <c r="Q274">
        <v>2012</v>
      </c>
      <c r="R274">
        <v>555</v>
      </c>
      <c r="S274">
        <v>485</v>
      </c>
      <c r="T274">
        <v>445</v>
      </c>
      <c r="U274">
        <v>0.48834797678271402</v>
      </c>
      <c r="V274">
        <v>405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1.4374</v>
      </c>
      <c r="AD274">
        <v>0.96879999999999999</v>
      </c>
      <c r="AE274">
        <v>-5.3699999999999998E-2</v>
      </c>
      <c r="AF274">
        <v>-1.11277</v>
      </c>
      <c r="AG274">
        <v>-0.28749999999999998</v>
      </c>
      <c r="AH274">
        <v>485000</v>
      </c>
    </row>
    <row r="275" spans="1:34">
      <c r="A275">
        <v>1037128</v>
      </c>
      <c r="B275" t="s">
        <v>39</v>
      </c>
      <c r="C275" s="1">
        <v>33775</v>
      </c>
      <c r="D275">
        <v>88.2</v>
      </c>
      <c r="E275" t="s">
        <v>35</v>
      </c>
      <c r="F275">
        <v>2009</v>
      </c>
      <c r="G275">
        <v>91</v>
      </c>
      <c r="H275" t="s">
        <v>51</v>
      </c>
      <c r="I275">
        <v>12949</v>
      </c>
      <c r="J275">
        <v>1</v>
      </c>
      <c r="K275" t="s">
        <v>36</v>
      </c>
      <c r="L275" t="s">
        <v>40</v>
      </c>
      <c r="M275">
        <v>75.7</v>
      </c>
      <c r="N275">
        <v>12949</v>
      </c>
      <c r="O275">
        <v>1</v>
      </c>
      <c r="P275" t="s">
        <v>54</v>
      </c>
      <c r="Q275">
        <v>2013</v>
      </c>
      <c r="R275">
        <v>720</v>
      </c>
      <c r="S275">
        <v>510</v>
      </c>
      <c r="T275">
        <v>655</v>
      </c>
      <c r="U275">
        <v>0.48674700843819302</v>
      </c>
      <c r="V275">
        <v>525</v>
      </c>
      <c r="W275">
        <v>-1</v>
      </c>
      <c r="X275">
        <v>376</v>
      </c>
      <c r="Y275">
        <v>-1</v>
      </c>
      <c r="Z275">
        <v>-1</v>
      </c>
      <c r="AA275">
        <v>-1</v>
      </c>
      <c r="AB275">
        <v>-1</v>
      </c>
      <c r="AC275">
        <v>-0.44629999999999997</v>
      </c>
      <c r="AD275">
        <v>-0.62009999999999998</v>
      </c>
      <c r="AE275">
        <v>-0.14369999999999999</v>
      </c>
      <c r="AF275">
        <v>0.1459</v>
      </c>
      <c r="AG275">
        <v>-2.5853000000000002</v>
      </c>
      <c r="AH275">
        <v>350000</v>
      </c>
    </row>
    <row r="276" spans="1:34">
      <c r="A276">
        <v>1106216</v>
      </c>
      <c r="B276" t="s">
        <v>39</v>
      </c>
      <c r="C276" s="1">
        <v>33618</v>
      </c>
      <c r="D276">
        <v>76.599999999999994</v>
      </c>
      <c r="E276" t="s">
        <v>35</v>
      </c>
      <c r="F276">
        <v>2010</v>
      </c>
      <c r="G276">
        <v>72.8</v>
      </c>
      <c r="H276" t="s">
        <v>35</v>
      </c>
      <c r="I276">
        <v>10185</v>
      </c>
      <c r="J276">
        <v>2</v>
      </c>
      <c r="K276" t="s">
        <v>36</v>
      </c>
      <c r="L276" t="s">
        <v>40</v>
      </c>
      <c r="M276">
        <v>76</v>
      </c>
      <c r="N276">
        <v>10185</v>
      </c>
      <c r="O276">
        <v>0</v>
      </c>
      <c r="P276" t="s">
        <v>59</v>
      </c>
      <c r="Q276">
        <v>2014</v>
      </c>
      <c r="R276">
        <v>500</v>
      </c>
      <c r="S276">
        <v>530</v>
      </c>
      <c r="T276">
        <v>620</v>
      </c>
      <c r="U276">
        <v>0.99896694387475105</v>
      </c>
      <c r="V276">
        <v>735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-0.44629999999999997</v>
      </c>
      <c r="AD276">
        <v>-2.7846000000000002</v>
      </c>
      <c r="AE276">
        <v>-1.5269999999999999</v>
      </c>
      <c r="AF276">
        <v>0.39950000000000002</v>
      </c>
      <c r="AG276">
        <v>-2.0105</v>
      </c>
      <c r="AH276">
        <v>325000</v>
      </c>
    </row>
    <row r="277" spans="1:34">
      <c r="A277">
        <v>349796</v>
      </c>
      <c r="B277" t="s">
        <v>39</v>
      </c>
      <c r="C277" s="1">
        <v>33434</v>
      </c>
      <c r="D277">
        <v>85.3</v>
      </c>
      <c r="E277">
        <v>0</v>
      </c>
      <c r="F277">
        <v>2008</v>
      </c>
      <c r="G277">
        <v>92.6</v>
      </c>
      <c r="H277">
        <v>0</v>
      </c>
      <c r="I277">
        <v>2929</v>
      </c>
      <c r="J277">
        <v>2</v>
      </c>
      <c r="K277" t="s">
        <v>36</v>
      </c>
      <c r="L277" t="s">
        <v>40</v>
      </c>
      <c r="M277">
        <v>69.430000000000007</v>
      </c>
      <c r="N277">
        <v>2929</v>
      </c>
      <c r="O277">
        <v>0</v>
      </c>
      <c r="P277" t="s">
        <v>56</v>
      </c>
      <c r="Q277">
        <v>2012</v>
      </c>
      <c r="R277">
        <v>645</v>
      </c>
      <c r="S277">
        <v>635</v>
      </c>
      <c r="T277">
        <v>695</v>
      </c>
      <c r="U277">
        <v>0.93037060720269105</v>
      </c>
      <c r="V277">
        <v>565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0.35549999999999998</v>
      </c>
      <c r="AD277">
        <v>0.1888</v>
      </c>
      <c r="AE277">
        <v>-0.63429999999999997</v>
      </c>
      <c r="AF277">
        <v>2.2949000000000002</v>
      </c>
      <c r="AG277">
        <v>-0.99839999999999995</v>
      </c>
      <c r="AH277">
        <v>370000</v>
      </c>
    </row>
    <row r="278" spans="1:34">
      <c r="A278">
        <v>633241</v>
      </c>
      <c r="B278" t="s">
        <v>39</v>
      </c>
      <c r="C278" s="1">
        <v>34248</v>
      </c>
      <c r="D278">
        <v>68.599999999999994</v>
      </c>
      <c r="E278" t="s">
        <v>35</v>
      </c>
      <c r="F278">
        <v>2009</v>
      </c>
      <c r="G278">
        <v>70</v>
      </c>
      <c r="H278" t="s">
        <v>35</v>
      </c>
      <c r="I278">
        <v>11630</v>
      </c>
      <c r="J278">
        <v>2</v>
      </c>
      <c r="K278" t="s">
        <v>36</v>
      </c>
      <c r="L278" t="s">
        <v>60</v>
      </c>
      <c r="M278">
        <v>71.3</v>
      </c>
      <c r="N278">
        <v>11630</v>
      </c>
      <c r="O278">
        <v>0</v>
      </c>
      <c r="P278" t="s">
        <v>41</v>
      </c>
      <c r="Q278">
        <v>2013</v>
      </c>
      <c r="R278">
        <v>520</v>
      </c>
      <c r="S278">
        <v>535</v>
      </c>
      <c r="T278">
        <v>620</v>
      </c>
      <c r="U278">
        <v>0.37605958665154499</v>
      </c>
      <c r="V278">
        <v>-1</v>
      </c>
      <c r="W278">
        <v>300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-1.54E-2</v>
      </c>
      <c r="AD278">
        <v>1.0448999999999999</v>
      </c>
      <c r="AE278">
        <v>0.62480000000000002</v>
      </c>
      <c r="AF278">
        <v>-1.8824000000000001</v>
      </c>
      <c r="AG278">
        <v>0.86370000000000002</v>
      </c>
      <c r="AH278">
        <v>350000</v>
      </c>
    </row>
    <row r="279" spans="1:34">
      <c r="A279">
        <v>1086480</v>
      </c>
      <c r="B279" t="s">
        <v>39</v>
      </c>
      <c r="C279" s="1">
        <v>34129</v>
      </c>
      <c r="D279">
        <v>79.400000000000006</v>
      </c>
      <c r="E279" t="s">
        <v>35</v>
      </c>
      <c r="F279">
        <v>2010</v>
      </c>
      <c r="G279">
        <v>80.400000000000006</v>
      </c>
      <c r="H279" t="s">
        <v>35</v>
      </c>
      <c r="I279">
        <v>6290</v>
      </c>
      <c r="J279">
        <v>1</v>
      </c>
      <c r="K279" t="s">
        <v>36</v>
      </c>
      <c r="L279" t="s">
        <v>40</v>
      </c>
      <c r="M279">
        <v>71</v>
      </c>
      <c r="N279">
        <v>6290</v>
      </c>
      <c r="O279">
        <v>0</v>
      </c>
      <c r="P279" t="s">
        <v>121</v>
      </c>
      <c r="Q279">
        <v>2014</v>
      </c>
      <c r="R279">
        <v>545</v>
      </c>
      <c r="S279">
        <v>505</v>
      </c>
      <c r="T279">
        <v>595</v>
      </c>
      <c r="U279">
        <v>0.86468541337008498</v>
      </c>
      <c r="V279">
        <v>525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-0.159</v>
      </c>
      <c r="AD279">
        <v>-1.9520999999999999</v>
      </c>
      <c r="AE279">
        <v>-0.75849999999999995</v>
      </c>
      <c r="AF279">
        <v>-0.74150000000000005</v>
      </c>
      <c r="AG279">
        <v>-2.2021000000000002</v>
      </c>
      <c r="AH279">
        <v>320000</v>
      </c>
    </row>
    <row r="280" spans="1:34">
      <c r="A280">
        <v>960228</v>
      </c>
      <c r="B280" t="s">
        <v>39</v>
      </c>
      <c r="C280" s="1">
        <v>33886</v>
      </c>
      <c r="D280">
        <v>71</v>
      </c>
      <c r="E280" t="s">
        <v>35</v>
      </c>
      <c r="F280">
        <v>2010</v>
      </c>
      <c r="G280">
        <v>64.599999999999994</v>
      </c>
      <c r="H280" t="s">
        <v>35</v>
      </c>
      <c r="I280">
        <v>7255</v>
      </c>
      <c r="J280">
        <v>2</v>
      </c>
      <c r="K280" t="s">
        <v>36</v>
      </c>
      <c r="L280" t="s">
        <v>60</v>
      </c>
      <c r="M280">
        <v>65.599999999999994</v>
      </c>
      <c r="N280">
        <v>7255</v>
      </c>
      <c r="O280">
        <v>0</v>
      </c>
      <c r="P280" t="s">
        <v>59</v>
      </c>
      <c r="Q280">
        <v>2014</v>
      </c>
      <c r="R280">
        <v>325</v>
      </c>
      <c r="S280">
        <v>440</v>
      </c>
      <c r="T280">
        <v>380</v>
      </c>
      <c r="U280">
        <v>0.493596387301038</v>
      </c>
      <c r="V280">
        <v>-1</v>
      </c>
      <c r="W280">
        <v>324</v>
      </c>
      <c r="X280">
        <v>-1</v>
      </c>
      <c r="Y280">
        <v>-1</v>
      </c>
      <c r="Z280">
        <v>-1</v>
      </c>
      <c r="AA280">
        <v>286</v>
      </c>
      <c r="AB280">
        <v>-1</v>
      </c>
      <c r="AC280">
        <v>-1.1644000000000001</v>
      </c>
      <c r="AD280">
        <v>1.0448999999999999</v>
      </c>
      <c r="AE280">
        <v>0.77849999999999997</v>
      </c>
      <c r="AF280">
        <v>1.4136</v>
      </c>
      <c r="AG280">
        <v>-0.66920000000000002</v>
      </c>
      <c r="AH280">
        <v>225000</v>
      </c>
    </row>
    <row r="281" spans="1:34">
      <c r="A281">
        <v>297128</v>
      </c>
      <c r="B281" t="s">
        <v>39</v>
      </c>
      <c r="C281" s="1">
        <v>32481</v>
      </c>
      <c r="D281">
        <v>61</v>
      </c>
      <c r="E281" t="s">
        <v>48</v>
      </c>
      <c r="F281">
        <v>2006</v>
      </c>
      <c r="G281">
        <v>61.8</v>
      </c>
      <c r="H281" t="s">
        <v>119</v>
      </c>
      <c r="I281">
        <v>2819</v>
      </c>
      <c r="J281">
        <v>2</v>
      </c>
      <c r="K281" t="s">
        <v>36</v>
      </c>
      <c r="L281" t="s">
        <v>55</v>
      </c>
      <c r="M281">
        <v>62.2</v>
      </c>
      <c r="N281">
        <v>2819</v>
      </c>
      <c r="O281">
        <v>0</v>
      </c>
      <c r="P281" t="s">
        <v>41</v>
      </c>
      <c r="Q281">
        <v>2012</v>
      </c>
      <c r="R281">
        <v>395</v>
      </c>
      <c r="S281">
        <v>565</v>
      </c>
      <c r="T281">
        <v>475</v>
      </c>
      <c r="U281">
        <v>0.67074315143312702</v>
      </c>
      <c r="V281">
        <v>455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0.55220000000000002</v>
      </c>
      <c r="AD281">
        <v>0.81279999999999997</v>
      </c>
      <c r="AE281">
        <v>-1.0116000000000001</v>
      </c>
      <c r="AF281">
        <v>-1.3008</v>
      </c>
      <c r="AG281">
        <v>0.18640000000000001</v>
      </c>
      <c r="AH281">
        <v>200000</v>
      </c>
    </row>
    <row r="282" spans="1:34">
      <c r="A282">
        <v>649762</v>
      </c>
      <c r="B282" t="s">
        <v>34</v>
      </c>
      <c r="C282" s="1">
        <v>33560</v>
      </c>
      <c r="D282">
        <v>81</v>
      </c>
      <c r="E282" t="s">
        <v>51</v>
      </c>
      <c r="F282">
        <v>2009</v>
      </c>
      <c r="G282">
        <v>93.3</v>
      </c>
      <c r="H282" t="s">
        <v>51</v>
      </c>
      <c r="I282">
        <v>9129</v>
      </c>
      <c r="J282">
        <v>2</v>
      </c>
      <c r="K282" t="s">
        <v>36</v>
      </c>
      <c r="L282" t="s">
        <v>60</v>
      </c>
      <c r="M282">
        <v>74.42</v>
      </c>
      <c r="N282">
        <v>9129</v>
      </c>
      <c r="O282">
        <v>1</v>
      </c>
      <c r="P282" t="s">
        <v>54</v>
      </c>
      <c r="Q282">
        <v>2013</v>
      </c>
      <c r="R282">
        <v>520</v>
      </c>
      <c r="S282">
        <v>440</v>
      </c>
      <c r="T282">
        <v>605</v>
      </c>
      <c r="U282">
        <v>0.53838689298509601</v>
      </c>
      <c r="V282">
        <v>445</v>
      </c>
      <c r="W282">
        <v>333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-1.3080000000000001</v>
      </c>
      <c r="AD282">
        <v>-0.62009999999999998</v>
      </c>
      <c r="AE282">
        <v>-1.2196</v>
      </c>
      <c r="AF282">
        <v>1.2868999999999999</v>
      </c>
      <c r="AG282">
        <v>-0.86080000000000001</v>
      </c>
      <c r="AH282">
        <v>180000</v>
      </c>
    </row>
    <row r="283" spans="1:34">
      <c r="A283">
        <v>36296</v>
      </c>
      <c r="B283" t="s">
        <v>39</v>
      </c>
      <c r="C283" s="1">
        <v>32749</v>
      </c>
      <c r="D283">
        <v>72.3</v>
      </c>
      <c r="E283" t="s">
        <v>35</v>
      </c>
      <c r="F283">
        <v>2006</v>
      </c>
      <c r="G283">
        <v>95</v>
      </c>
      <c r="H283" t="s">
        <v>145</v>
      </c>
      <c r="I283">
        <v>64</v>
      </c>
      <c r="J283">
        <v>2</v>
      </c>
      <c r="K283" t="s">
        <v>36</v>
      </c>
      <c r="L283" t="s">
        <v>55</v>
      </c>
      <c r="M283">
        <v>70</v>
      </c>
      <c r="N283">
        <v>64</v>
      </c>
      <c r="O283">
        <v>0</v>
      </c>
      <c r="P283" t="s">
        <v>41</v>
      </c>
      <c r="Q283">
        <v>2010</v>
      </c>
      <c r="R283">
        <v>454</v>
      </c>
      <c r="S283">
        <v>515</v>
      </c>
      <c r="T283">
        <v>625</v>
      </c>
      <c r="U283">
        <v>0.30840058286030803</v>
      </c>
      <c r="V283">
        <v>355</v>
      </c>
      <c r="W283">
        <v>333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4.6399999999999997E-2</v>
      </c>
      <c r="AD283">
        <v>0.3448</v>
      </c>
      <c r="AE283">
        <v>-0.92449999999999999</v>
      </c>
      <c r="AF283">
        <v>-0.99529999999999996</v>
      </c>
      <c r="AG283">
        <v>0.6603</v>
      </c>
      <c r="AH283">
        <v>400000</v>
      </c>
    </row>
    <row r="284" spans="1:34">
      <c r="A284">
        <v>273865</v>
      </c>
      <c r="B284" t="s">
        <v>39</v>
      </c>
      <c r="C284" s="1">
        <v>33006</v>
      </c>
      <c r="D284">
        <v>75.38</v>
      </c>
      <c r="E284" t="s">
        <v>136</v>
      </c>
      <c r="F284">
        <v>2007</v>
      </c>
      <c r="G284">
        <v>72</v>
      </c>
      <c r="H284" t="s">
        <v>146</v>
      </c>
      <c r="I284">
        <v>4023</v>
      </c>
      <c r="J284">
        <v>2</v>
      </c>
      <c r="K284" t="s">
        <v>36</v>
      </c>
      <c r="L284" t="s">
        <v>60</v>
      </c>
      <c r="M284">
        <v>68.75</v>
      </c>
      <c r="N284">
        <v>4023</v>
      </c>
      <c r="O284">
        <v>1</v>
      </c>
      <c r="P284" t="s">
        <v>61</v>
      </c>
      <c r="Q284">
        <v>2011</v>
      </c>
      <c r="R284">
        <v>325</v>
      </c>
      <c r="S284">
        <v>495</v>
      </c>
      <c r="T284">
        <v>565</v>
      </c>
      <c r="U284">
        <v>0.37605958665154499</v>
      </c>
      <c r="V284">
        <v>-1</v>
      </c>
      <c r="W284">
        <v>300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4.6399999999999997E-2</v>
      </c>
      <c r="AD284">
        <v>-2.1513</v>
      </c>
      <c r="AE284">
        <v>1.1073999999999999</v>
      </c>
      <c r="AF284">
        <v>6.2300000000000001E-2</v>
      </c>
      <c r="AG284">
        <v>0.81830000000000003</v>
      </c>
      <c r="AH284">
        <v>500000</v>
      </c>
    </row>
    <row r="285" spans="1:34">
      <c r="A285">
        <v>895472</v>
      </c>
      <c r="B285" t="s">
        <v>39</v>
      </c>
      <c r="C285" s="1">
        <v>34009</v>
      </c>
      <c r="D285">
        <v>87.2</v>
      </c>
      <c r="E285" t="s">
        <v>35</v>
      </c>
      <c r="F285">
        <v>2010</v>
      </c>
      <c r="G285">
        <v>76.599999999999994</v>
      </c>
      <c r="H285" t="s">
        <v>35</v>
      </c>
      <c r="I285">
        <v>119</v>
      </c>
      <c r="J285">
        <v>1</v>
      </c>
      <c r="K285" t="s">
        <v>36</v>
      </c>
      <c r="L285" t="s">
        <v>60</v>
      </c>
      <c r="M285">
        <v>67</v>
      </c>
      <c r="N285">
        <v>119</v>
      </c>
      <c r="O285">
        <v>0</v>
      </c>
      <c r="P285" t="s">
        <v>41</v>
      </c>
      <c r="Q285">
        <v>2014</v>
      </c>
      <c r="R285">
        <v>510</v>
      </c>
      <c r="S285">
        <v>610</v>
      </c>
      <c r="T285">
        <v>665</v>
      </c>
      <c r="U285">
        <v>0.64938971484669095</v>
      </c>
      <c r="V285">
        <v>-1</v>
      </c>
      <c r="W285">
        <v>356</v>
      </c>
      <c r="X285">
        <v>-1</v>
      </c>
      <c r="Y285">
        <v>-1</v>
      </c>
      <c r="Z285">
        <v>-1</v>
      </c>
      <c r="AA285">
        <v>366</v>
      </c>
      <c r="AB285">
        <v>-1</v>
      </c>
      <c r="AC285">
        <v>-1.8825000000000001</v>
      </c>
      <c r="AD285">
        <v>-1.4525999999999999</v>
      </c>
      <c r="AE285">
        <v>-1.9881</v>
      </c>
      <c r="AF285">
        <v>1.5404</v>
      </c>
      <c r="AG285">
        <v>-1.244</v>
      </c>
      <c r="AH285">
        <v>325000</v>
      </c>
    </row>
    <row r="286" spans="1:34">
      <c r="A286">
        <v>514167</v>
      </c>
      <c r="B286" t="s">
        <v>39</v>
      </c>
      <c r="C286" s="1">
        <v>32924</v>
      </c>
      <c r="D286">
        <v>57.67</v>
      </c>
      <c r="E286" t="s">
        <v>83</v>
      </c>
      <c r="F286">
        <v>2007</v>
      </c>
      <c r="G286">
        <v>74</v>
      </c>
      <c r="H286" t="s">
        <v>83</v>
      </c>
      <c r="I286">
        <v>2540</v>
      </c>
      <c r="J286">
        <v>2</v>
      </c>
      <c r="K286" t="s">
        <v>36</v>
      </c>
      <c r="L286" t="s">
        <v>64</v>
      </c>
      <c r="M286">
        <v>76.260000000000005</v>
      </c>
      <c r="N286">
        <v>2540</v>
      </c>
      <c r="O286">
        <v>0</v>
      </c>
      <c r="P286" t="s">
        <v>41</v>
      </c>
      <c r="Q286">
        <v>2012</v>
      </c>
      <c r="R286">
        <v>555</v>
      </c>
      <c r="S286">
        <v>495</v>
      </c>
      <c r="T286">
        <v>810</v>
      </c>
      <c r="U286">
        <v>0.84312372666574198</v>
      </c>
      <c r="V286">
        <v>515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0.39410000000000001</v>
      </c>
      <c r="AD286">
        <v>0.81279999999999997</v>
      </c>
      <c r="AE286">
        <v>0.2366</v>
      </c>
      <c r="AF286">
        <v>-1.3184</v>
      </c>
      <c r="AG286">
        <v>0.34439999999999998</v>
      </c>
      <c r="AH286">
        <v>260000</v>
      </c>
    </row>
    <row r="287" spans="1:34">
      <c r="A287">
        <v>806997</v>
      </c>
      <c r="B287" t="s">
        <v>34</v>
      </c>
      <c r="C287" s="1">
        <v>33357</v>
      </c>
      <c r="D287">
        <v>66</v>
      </c>
      <c r="E287" t="s">
        <v>35</v>
      </c>
      <c r="F287">
        <v>2008</v>
      </c>
      <c r="G287">
        <v>68</v>
      </c>
      <c r="H287" t="s">
        <v>35</v>
      </c>
      <c r="I287">
        <v>9508</v>
      </c>
      <c r="J287">
        <v>2</v>
      </c>
      <c r="K287" t="s">
        <v>36</v>
      </c>
      <c r="L287" t="s">
        <v>40</v>
      </c>
      <c r="M287">
        <v>71</v>
      </c>
      <c r="N287">
        <v>9508</v>
      </c>
      <c r="O287">
        <v>0</v>
      </c>
      <c r="P287" t="s">
        <v>41</v>
      </c>
      <c r="Q287">
        <v>2012</v>
      </c>
      <c r="R287">
        <v>500</v>
      </c>
      <c r="S287">
        <v>555</v>
      </c>
      <c r="T287">
        <v>605</v>
      </c>
      <c r="U287">
        <v>0.91139527839132795</v>
      </c>
      <c r="V287">
        <v>465</v>
      </c>
      <c r="W287">
        <v>-1</v>
      </c>
      <c r="X287">
        <v>500</v>
      </c>
      <c r="Y287">
        <v>-1</v>
      </c>
      <c r="Z287">
        <v>-1</v>
      </c>
      <c r="AA287">
        <v>-1</v>
      </c>
      <c r="AB287">
        <v>-1</v>
      </c>
      <c r="AC287">
        <v>1.4208000000000001</v>
      </c>
      <c r="AD287">
        <v>1.2114</v>
      </c>
      <c r="AE287">
        <v>0.93220000000000003</v>
      </c>
      <c r="AF287">
        <v>-0.61470000000000002</v>
      </c>
      <c r="AG287">
        <v>1.0553999999999999</v>
      </c>
      <c r="AH287">
        <v>205000</v>
      </c>
    </row>
    <row r="288" spans="1:34">
      <c r="A288">
        <v>283462</v>
      </c>
      <c r="B288" t="s">
        <v>39</v>
      </c>
      <c r="C288" s="1">
        <v>33075</v>
      </c>
      <c r="D288">
        <v>80.33</v>
      </c>
      <c r="E288" t="s">
        <v>79</v>
      </c>
      <c r="F288">
        <v>2006</v>
      </c>
      <c r="G288">
        <v>89.6</v>
      </c>
      <c r="H288" t="s">
        <v>79</v>
      </c>
      <c r="I288">
        <v>2097</v>
      </c>
      <c r="J288">
        <v>2</v>
      </c>
      <c r="K288" t="s">
        <v>36</v>
      </c>
      <c r="L288" t="s">
        <v>64</v>
      </c>
      <c r="M288">
        <v>73.5</v>
      </c>
      <c r="N288">
        <v>2097</v>
      </c>
      <c r="O288">
        <v>0</v>
      </c>
      <c r="P288" t="s">
        <v>41</v>
      </c>
      <c r="Q288">
        <v>2011</v>
      </c>
      <c r="R288">
        <v>525</v>
      </c>
      <c r="S288">
        <v>605</v>
      </c>
      <c r="T288">
        <v>605</v>
      </c>
      <c r="U288">
        <v>0.60005718233834104</v>
      </c>
      <c r="V288">
        <v>435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0.66459999999999997</v>
      </c>
      <c r="AD288">
        <v>0.50080000000000002</v>
      </c>
      <c r="AE288">
        <v>0.81710000000000005</v>
      </c>
      <c r="AF288">
        <v>-0.76029999999999998</v>
      </c>
      <c r="AG288">
        <v>0.50239999999999996</v>
      </c>
      <c r="AH288">
        <v>760000</v>
      </c>
    </row>
    <row r="289" spans="1:34">
      <c r="A289">
        <v>257383</v>
      </c>
      <c r="B289" t="s">
        <v>39</v>
      </c>
      <c r="C289" s="1">
        <v>32394</v>
      </c>
      <c r="D289">
        <v>78</v>
      </c>
      <c r="E289">
        <v>0</v>
      </c>
      <c r="F289">
        <v>2006</v>
      </c>
      <c r="G289">
        <v>85</v>
      </c>
      <c r="H289">
        <v>0</v>
      </c>
      <c r="I289">
        <v>1186</v>
      </c>
      <c r="J289">
        <v>2</v>
      </c>
      <c r="K289" t="s">
        <v>36</v>
      </c>
      <c r="L289" t="s">
        <v>60</v>
      </c>
      <c r="M289">
        <v>73</v>
      </c>
      <c r="N289">
        <v>1186</v>
      </c>
      <c r="O289">
        <v>0</v>
      </c>
      <c r="P289" t="s">
        <v>47</v>
      </c>
      <c r="Q289">
        <v>2010</v>
      </c>
      <c r="R289">
        <v>435</v>
      </c>
      <c r="S289">
        <v>335</v>
      </c>
      <c r="T289">
        <v>345</v>
      </c>
      <c r="U289">
        <v>-1</v>
      </c>
      <c r="V289">
        <v>345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0.2009</v>
      </c>
      <c r="AD289">
        <v>0.50080000000000002</v>
      </c>
      <c r="AE289">
        <v>9.1399999999999995E-2</v>
      </c>
      <c r="AF289">
        <v>0.5323</v>
      </c>
      <c r="AG289">
        <v>0.18640000000000001</v>
      </c>
      <c r="AH289">
        <v>180000</v>
      </c>
    </row>
    <row r="290" spans="1:34">
      <c r="A290">
        <v>906896</v>
      </c>
      <c r="B290" t="s">
        <v>39</v>
      </c>
      <c r="C290" s="1">
        <v>33855</v>
      </c>
      <c r="D290">
        <v>91.2</v>
      </c>
      <c r="E290" t="s">
        <v>51</v>
      </c>
      <c r="F290">
        <v>2010</v>
      </c>
      <c r="G290">
        <v>95.2</v>
      </c>
      <c r="H290" t="s">
        <v>51</v>
      </c>
      <c r="I290">
        <v>1141</v>
      </c>
      <c r="J290">
        <v>2</v>
      </c>
      <c r="K290" t="s">
        <v>36</v>
      </c>
      <c r="L290" t="s">
        <v>60</v>
      </c>
      <c r="M290">
        <v>76.2</v>
      </c>
      <c r="N290">
        <v>1141</v>
      </c>
      <c r="O290">
        <v>0</v>
      </c>
      <c r="P290" t="s">
        <v>56</v>
      </c>
      <c r="Q290">
        <v>2014</v>
      </c>
      <c r="R290">
        <v>580</v>
      </c>
      <c r="S290">
        <v>645</v>
      </c>
      <c r="T290">
        <v>635</v>
      </c>
      <c r="U290">
        <v>0.99764277169902904</v>
      </c>
      <c r="V290">
        <v>525</v>
      </c>
      <c r="W290">
        <v>-1</v>
      </c>
      <c r="X290">
        <v>-1</v>
      </c>
      <c r="Y290">
        <v>-1</v>
      </c>
      <c r="Z290">
        <v>-1</v>
      </c>
      <c r="AA290">
        <v>548</v>
      </c>
      <c r="AB290">
        <v>-1</v>
      </c>
      <c r="AC290">
        <v>0.84630000000000005</v>
      </c>
      <c r="AD290">
        <v>0.71189999999999998</v>
      </c>
      <c r="AE290">
        <v>1.8543000000000001</v>
      </c>
      <c r="AF290">
        <v>-1.1217999999999999</v>
      </c>
      <c r="AG290">
        <v>0.28889999999999999</v>
      </c>
      <c r="AH290">
        <v>310000</v>
      </c>
    </row>
    <row r="291" spans="1:34">
      <c r="A291">
        <v>644423</v>
      </c>
      <c r="B291" t="s">
        <v>39</v>
      </c>
      <c r="C291" s="1">
        <v>33704</v>
      </c>
      <c r="D291">
        <v>87</v>
      </c>
      <c r="E291" t="s">
        <v>51</v>
      </c>
      <c r="F291">
        <v>2009</v>
      </c>
      <c r="G291">
        <v>86.54</v>
      </c>
      <c r="H291" t="s">
        <v>51</v>
      </c>
      <c r="I291">
        <v>13371</v>
      </c>
      <c r="J291">
        <v>2</v>
      </c>
      <c r="K291" t="s">
        <v>36</v>
      </c>
      <c r="L291" t="s">
        <v>60</v>
      </c>
      <c r="M291">
        <v>78.400000000000006</v>
      </c>
      <c r="N291">
        <v>13371</v>
      </c>
      <c r="O291">
        <v>0</v>
      </c>
      <c r="P291" t="s">
        <v>147</v>
      </c>
      <c r="Q291">
        <v>2013</v>
      </c>
      <c r="R291">
        <v>325</v>
      </c>
      <c r="S291">
        <v>415</v>
      </c>
      <c r="T291">
        <v>470</v>
      </c>
      <c r="U291">
        <v>0.37605958665154499</v>
      </c>
      <c r="V291">
        <v>-1</v>
      </c>
      <c r="W291">
        <v>300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0.42849999999999999</v>
      </c>
      <c r="AD291">
        <v>0.1125</v>
      </c>
      <c r="AE291">
        <v>0.77849999999999997</v>
      </c>
      <c r="AF291">
        <v>-0.36120000000000002</v>
      </c>
      <c r="AG291">
        <v>0.16699999999999901</v>
      </c>
      <c r="AH291">
        <v>150000</v>
      </c>
    </row>
    <row r="292" spans="1:34">
      <c r="A292">
        <v>216101</v>
      </c>
      <c r="B292" t="s">
        <v>34</v>
      </c>
      <c r="C292" s="1">
        <v>33395</v>
      </c>
      <c r="D292">
        <v>55.6</v>
      </c>
      <c r="E292" t="s">
        <v>79</v>
      </c>
      <c r="F292">
        <v>2007</v>
      </c>
      <c r="G292">
        <v>68</v>
      </c>
      <c r="H292" t="s">
        <v>35</v>
      </c>
      <c r="I292">
        <v>350</v>
      </c>
      <c r="J292">
        <v>2</v>
      </c>
      <c r="K292" t="s">
        <v>36</v>
      </c>
      <c r="L292" t="s">
        <v>64</v>
      </c>
      <c r="M292">
        <v>67.84</v>
      </c>
      <c r="N292">
        <v>350</v>
      </c>
      <c r="O292">
        <v>0</v>
      </c>
      <c r="P292" t="s">
        <v>41</v>
      </c>
      <c r="Q292">
        <v>2011</v>
      </c>
      <c r="R292">
        <v>455</v>
      </c>
      <c r="S292">
        <v>385</v>
      </c>
      <c r="T292">
        <v>355</v>
      </c>
      <c r="U292">
        <v>0.19015340560101801</v>
      </c>
      <c r="V292">
        <v>315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0.81920000000000004</v>
      </c>
      <c r="AD292">
        <v>0.3448</v>
      </c>
      <c r="AE292">
        <v>0.52690000000000003</v>
      </c>
      <c r="AF292">
        <v>0.64980000000000004</v>
      </c>
      <c r="AG292">
        <v>0.6603</v>
      </c>
      <c r="AH292">
        <v>180000</v>
      </c>
    </row>
    <row r="293" spans="1:34">
      <c r="A293">
        <v>1259848</v>
      </c>
      <c r="B293" t="s">
        <v>34</v>
      </c>
      <c r="C293" s="1">
        <v>33934</v>
      </c>
      <c r="D293">
        <v>89.33</v>
      </c>
      <c r="E293" t="s">
        <v>51</v>
      </c>
      <c r="F293">
        <v>2010</v>
      </c>
      <c r="G293">
        <v>95.5</v>
      </c>
      <c r="H293" t="s">
        <v>51</v>
      </c>
      <c r="I293">
        <v>14651</v>
      </c>
      <c r="J293">
        <v>1</v>
      </c>
      <c r="K293" t="s">
        <v>36</v>
      </c>
      <c r="L293" t="s">
        <v>60</v>
      </c>
      <c r="M293">
        <v>79.959999999999994</v>
      </c>
      <c r="N293">
        <v>14651</v>
      </c>
      <c r="O293">
        <v>0</v>
      </c>
      <c r="P293" t="s">
        <v>54</v>
      </c>
      <c r="Q293">
        <v>2014</v>
      </c>
      <c r="R293">
        <v>545</v>
      </c>
      <c r="S293">
        <v>520</v>
      </c>
      <c r="T293">
        <v>645</v>
      </c>
      <c r="U293">
        <v>0.99729896786652805</v>
      </c>
      <c r="V293">
        <v>495</v>
      </c>
      <c r="W293">
        <v>548</v>
      </c>
      <c r="X293">
        <v>-1</v>
      </c>
      <c r="Y293">
        <v>-1</v>
      </c>
      <c r="Z293">
        <v>-1</v>
      </c>
      <c r="AA293">
        <v>-1</v>
      </c>
      <c r="AB293">
        <v>-1</v>
      </c>
      <c r="AC293">
        <v>0.55910000000000004</v>
      </c>
      <c r="AD293">
        <v>0.87839999999999996</v>
      </c>
      <c r="AE293">
        <v>0.62480000000000002</v>
      </c>
      <c r="AF293">
        <v>0.65300000000000002</v>
      </c>
      <c r="AG293">
        <v>1.0553999999999999</v>
      </c>
      <c r="AH293">
        <v>195000</v>
      </c>
    </row>
    <row r="294" spans="1:34">
      <c r="A294">
        <v>308164</v>
      </c>
      <c r="B294" t="s">
        <v>39</v>
      </c>
      <c r="C294" s="1">
        <v>33059</v>
      </c>
      <c r="D294">
        <v>74.599999999999994</v>
      </c>
      <c r="E294" t="s">
        <v>35</v>
      </c>
      <c r="F294">
        <v>2007</v>
      </c>
      <c r="G294">
        <v>73.400000000000006</v>
      </c>
      <c r="H294" t="s">
        <v>35</v>
      </c>
      <c r="I294">
        <v>350</v>
      </c>
      <c r="J294">
        <v>2</v>
      </c>
      <c r="K294" t="s">
        <v>36</v>
      </c>
      <c r="L294" t="s">
        <v>55</v>
      </c>
      <c r="M294">
        <v>71.06</v>
      </c>
      <c r="N294">
        <v>350</v>
      </c>
      <c r="O294">
        <v>0</v>
      </c>
      <c r="P294" t="s">
        <v>41</v>
      </c>
      <c r="Q294">
        <v>2012</v>
      </c>
      <c r="R294">
        <v>555</v>
      </c>
      <c r="S294">
        <v>475</v>
      </c>
      <c r="T294">
        <v>615</v>
      </c>
      <c r="U294">
        <v>0.91686996110361896</v>
      </c>
      <c r="V294">
        <v>555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1.2827999999999999</v>
      </c>
      <c r="AD294">
        <v>1.1248</v>
      </c>
      <c r="AE294">
        <v>1.8331</v>
      </c>
      <c r="AF294">
        <v>-0.17269999999999999</v>
      </c>
      <c r="AG294">
        <v>1.6082000000000001</v>
      </c>
      <c r="AH294">
        <v>370000</v>
      </c>
    </row>
    <row r="295" spans="1:34">
      <c r="A295">
        <v>809634</v>
      </c>
      <c r="B295" t="s">
        <v>39</v>
      </c>
      <c r="C295" s="1">
        <v>33430</v>
      </c>
      <c r="D295">
        <v>71</v>
      </c>
      <c r="E295" t="s">
        <v>148</v>
      </c>
      <c r="F295">
        <v>2009</v>
      </c>
      <c r="G295">
        <v>70.8</v>
      </c>
      <c r="H295" t="s">
        <v>51</v>
      </c>
      <c r="I295">
        <v>10389</v>
      </c>
      <c r="J295">
        <v>2</v>
      </c>
      <c r="K295" t="s">
        <v>36</v>
      </c>
      <c r="L295" t="s">
        <v>40</v>
      </c>
      <c r="M295">
        <v>75</v>
      </c>
      <c r="N295">
        <v>10389</v>
      </c>
      <c r="O295">
        <v>0</v>
      </c>
      <c r="P295" t="s">
        <v>84</v>
      </c>
      <c r="Q295">
        <v>2013</v>
      </c>
      <c r="R295">
        <v>325</v>
      </c>
      <c r="S295">
        <v>485</v>
      </c>
      <c r="T295">
        <v>575</v>
      </c>
      <c r="U295">
        <v>0.91139527839132795</v>
      </c>
      <c r="V295">
        <v>465</v>
      </c>
      <c r="W295">
        <v>-1</v>
      </c>
      <c r="X295">
        <v>500</v>
      </c>
      <c r="Y295">
        <v>-1</v>
      </c>
      <c r="Z295">
        <v>-1</v>
      </c>
      <c r="AA295">
        <v>-1</v>
      </c>
      <c r="AB295">
        <v>-1</v>
      </c>
      <c r="AC295">
        <v>0.12820000000000001</v>
      </c>
      <c r="AD295">
        <v>1.2114</v>
      </c>
      <c r="AE295">
        <v>2.008</v>
      </c>
      <c r="AF295">
        <v>0.2727</v>
      </c>
      <c r="AG295">
        <v>0.67210000000000003</v>
      </c>
      <c r="AH295">
        <v>240000</v>
      </c>
    </row>
    <row r="296" spans="1:34">
      <c r="A296">
        <v>1154787</v>
      </c>
      <c r="B296" t="s">
        <v>34</v>
      </c>
      <c r="C296" s="1">
        <v>33862</v>
      </c>
      <c r="D296">
        <v>86.3</v>
      </c>
      <c r="E296" t="s">
        <v>51</v>
      </c>
      <c r="F296">
        <v>2009</v>
      </c>
      <c r="G296">
        <v>71.8</v>
      </c>
      <c r="H296" t="s">
        <v>51</v>
      </c>
      <c r="I296">
        <v>5256</v>
      </c>
      <c r="J296">
        <v>2</v>
      </c>
      <c r="K296" t="s">
        <v>36</v>
      </c>
      <c r="L296" t="s">
        <v>37</v>
      </c>
      <c r="M296">
        <v>86.3</v>
      </c>
      <c r="N296">
        <v>5256</v>
      </c>
      <c r="O296">
        <v>0</v>
      </c>
      <c r="P296" t="s">
        <v>65</v>
      </c>
      <c r="Q296">
        <v>2013</v>
      </c>
      <c r="R296">
        <v>535</v>
      </c>
      <c r="S296">
        <v>485</v>
      </c>
      <c r="T296">
        <v>595</v>
      </c>
      <c r="U296">
        <v>0.493596387301038</v>
      </c>
      <c r="V296">
        <v>585</v>
      </c>
      <c r="W296">
        <v>324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0.27179999999999999</v>
      </c>
      <c r="AD296">
        <v>1.2114</v>
      </c>
      <c r="AE296">
        <v>0.47110000000000002</v>
      </c>
      <c r="AF296">
        <v>0.1459</v>
      </c>
      <c r="AG296">
        <v>1.0553999999999999</v>
      </c>
      <c r="AH296">
        <v>335000</v>
      </c>
    </row>
    <row r="297" spans="1:34">
      <c r="A297">
        <v>1259589</v>
      </c>
      <c r="B297" t="s">
        <v>39</v>
      </c>
      <c r="C297" s="1">
        <v>34046</v>
      </c>
      <c r="D297">
        <v>80</v>
      </c>
      <c r="E297" t="s">
        <v>48</v>
      </c>
      <c r="F297">
        <v>2010</v>
      </c>
      <c r="G297">
        <v>76</v>
      </c>
      <c r="H297" t="s">
        <v>48</v>
      </c>
      <c r="I297">
        <v>11210</v>
      </c>
      <c r="J297">
        <v>2</v>
      </c>
      <c r="K297" t="s">
        <v>36</v>
      </c>
      <c r="L297" t="s">
        <v>52</v>
      </c>
      <c r="M297">
        <v>80.599999999999994</v>
      </c>
      <c r="N297">
        <v>11210</v>
      </c>
      <c r="O297">
        <v>0</v>
      </c>
      <c r="P297" t="s">
        <v>70</v>
      </c>
      <c r="Q297">
        <v>2014</v>
      </c>
      <c r="R297">
        <v>735</v>
      </c>
      <c r="S297">
        <v>555</v>
      </c>
      <c r="T297">
        <v>535</v>
      </c>
      <c r="U297">
        <v>0.328746378624932</v>
      </c>
      <c r="V297">
        <v>-1</v>
      </c>
      <c r="W297">
        <v>-1</v>
      </c>
      <c r="X297">
        <v>-1</v>
      </c>
      <c r="Y297">
        <v>346</v>
      </c>
      <c r="Z297">
        <v>-1</v>
      </c>
      <c r="AA297">
        <v>-1</v>
      </c>
      <c r="AB297">
        <v>-1</v>
      </c>
      <c r="AC297">
        <v>-0.44629999999999997</v>
      </c>
      <c r="AD297">
        <v>-0.95309999999999995</v>
      </c>
      <c r="AE297">
        <v>0.16370000000000001</v>
      </c>
      <c r="AF297">
        <v>1.9199999999999998E-2</v>
      </c>
      <c r="AG297">
        <v>-2.0105</v>
      </c>
      <c r="AH297">
        <v>110000</v>
      </c>
    </row>
    <row r="298" spans="1:34">
      <c r="A298">
        <v>578364</v>
      </c>
      <c r="B298" t="s">
        <v>39</v>
      </c>
      <c r="C298" s="1">
        <v>32706</v>
      </c>
      <c r="D298">
        <v>73.2</v>
      </c>
      <c r="E298" t="s">
        <v>35</v>
      </c>
      <c r="F298">
        <v>2007</v>
      </c>
      <c r="G298">
        <v>74.599999999999994</v>
      </c>
      <c r="H298" t="s">
        <v>35</v>
      </c>
      <c r="I298">
        <v>5399</v>
      </c>
      <c r="J298">
        <v>2</v>
      </c>
      <c r="K298" t="s">
        <v>36</v>
      </c>
      <c r="L298" t="s">
        <v>55</v>
      </c>
      <c r="M298">
        <v>76.75</v>
      </c>
      <c r="N298">
        <v>5399</v>
      </c>
      <c r="O298">
        <v>0</v>
      </c>
      <c r="P298" t="s">
        <v>124</v>
      </c>
      <c r="Q298">
        <v>2011</v>
      </c>
      <c r="R298">
        <v>450</v>
      </c>
      <c r="S298">
        <v>560</v>
      </c>
      <c r="T298">
        <v>470</v>
      </c>
      <c r="U298">
        <v>0.73579570922465598</v>
      </c>
      <c r="V298">
        <v>475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0.55910000000000004</v>
      </c>
      <c r="AD298">
        <v>-0.62009999999999998</v>
      </c>
      <c r="AE298">
        <v>-0.4511</v>
      </c>
      <c r="AF298">
        <v>-0.4879</v>
      </c>
      <c r="AG298">
        <v>0.28889999999999999</v>
      </c>
      <c r="AH298">
        <v>150000</v>
      </c>
    </row>
    <row r="299" spans="1:34">
      <c r="A299">
        <v>1060371</v>
      </c>
      <c r="B299" t="s">
        <v>39</v>
      </c>
      <c r="C299" s="1">
        <v>34151</v>
      </c>
      <c r="D299">
        <v>70.3</v>
      </c>
      <c r="E299" t="s">
        <v>51</v>
      </c>
      <c r="F299">
        <v>2010</v>
      </c>
      <c r="G299">
        <v>73.2</v>
      </c>
      <c r="H299" t="s">
        <v>51</v>
      </c>
      <c r="I299">
        <v>11869</v>
      </c>
      <c r="J299">
        <v>2</v>
      </c>
      <c r="K299" t="s">
        <v>36</v>
      </c>
      <c r="L299" t="s">
        <v>60</v>
      </c>
      <c r="M299">
        <v>67.459999999999994</v>
      </c>
      <c r="N299">
        <v>11869</v>
      </c>
      <c r="O299">
        <v>0</v>
      </c>
      <c r="P299" t="s">
        <v>56</v>
      </c>
      <c r="Q299">
        <v>2014</v>
      </c>
      <c r="R299">
        <v>420</v>
      </c>
      <c r="S299">
        <v>350</v>
      </c>
      <c r="T299">
        <v>295</v>
      </c>
      <c r="U299">
        <v>0.33878634721952799</v>
      </c>
      <c r="V299">
        <v>295</v>
      </c>
      <c r="W299">
        <v>292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1.8516999999999999</v>
      </c>
      <c r="AD299">
        <v>0.37890000000000001</v>
      </c>
      <c r="AE299">
        <v>-0.75849999999999995</v>
      </c>
      <c r="AF299">
        <v>-0.61470000000000002</v>
      </c>
      <c r="AG299">
        <v>0.67210000000000003</v>
      </c>
      <c r="AH299">
        <v>200000</v>
      </c>
    </row>
    <row r="300" spans="1:34">
      <c r="A300">
        <v>683018</v>
      </c>
      <c r="B300" t="s">
        <v>39</v>
      </c>
      <c r="C300" s="1">
        <v>32640</v>
      </c>
      <c r="D300">
        <v>65.2</v>
      </c>
      <c r="E300" t="s">
        <v>35</v>
      </c>
      <c r="F300">
        <v>2008</v>
      </c>
      <c r="G300">
        <v>62.2</v>
      </c>
      <c r="H300" t="s">
        <v>35</v>
      </c>
      <c r="I300">
        <v>100</v>
      </c>
      <c r="J300">
        <v>2</v>
      </c>
      <c r="K300" t="s">
        <v>36</v>
      </c>
      <c r="L300" t="s">
        <v>55</v>
      </c>
      <c r="M300">
        <v>75.599999999999994</v>
      </c>
      <c r="N300">
        <v>100</v>
      </c>
      <c r="O300">
        <v>0</v>
      </c>
      <c r="P300" t="s">
        <v>59</v>
      </c>
      <c r="Q300">
        <v>2012</v>
      </c>
      <c r="R300">
        <v>425</v>
      </c>
      <c r="S300">
        <v>620</v>
      </c>
      <c r="T300">
        <v>665</v>
      </c>
      <c r="U300">
        <v>0.99546471863086505</v>
      </c>
      <c r="V300">
        <v>685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1.1335999999999999</v>
      </c>
      <c r="AD300">
        <v>4.5900000000000003E-2</v>
      </c>
      <c r="AE300">
        <v>1.2396</v>
      </c>
      <c r="AF300">
        <v>-0.4879</v>
      </c>
      <c r="AG300">
        <v>-9.4299999999999995E-2</v>
      </c>
      <c r="AH300">
        <v>480000</v>
      </c>
    </row>
    <row r="301" spans="1:34">
      <c r="A301">
        <v>385442</v>
      </c>
      <c r="B301" t="s">
        <v>39</v>
      </c>
      <c r="C301" s="1">
        <v>33174</v>
      </c>
      <c r="D301">
        <v>81.2</v>
      </c>
      <c r="E301" t="s">
        <v>35</v>
      </c>
      <c r="F301">
        <v>2007</v>
      </c>
      <c r="G301">
        <v>87.6</v>
      </c>
      <c r="H301" t="s">
        <v>143</v>
      </c>
      <c r="I301">
        <v>120</v>
      </c>
      <c r="J301">
        <v>1</v>
      </c>
      <c r="K301" t="s">
        <v>49</v>
      </c>
      <c r="L301" t="s">
        <v>55</v>
      </c>
      <c r="M301">
        <v>8.89</v>
      </c>
      <c r="N301">
        <v>120</v>
      </c>
      <c r="O301">
        <v>0</v>
      </c>
      <c r="P301" t="s">
        <v>61</v>
      </c>
      <c r="Q301">
        <v>2014</v>
      </c>
      <c r="R301">
        <v>595</v>
      </c>
      <c r="S301">
        <v>615</v>
      </c>
      <c r="T301">
        <v>794</v>
      </c>
      <c r="U301">
        <v>0.97952174431921601</v>
      </c>
      <c r="V301">
        <v>625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-0.88099999999999901</v>
      </c>
      <c r="AD301">
        <v>-8.4199999999999997E-2</v>
      </c>
      <c r="AE301">
        <v>-0.48909999999999998</v>
      </c>
      <c r="AF301">
        <v>-5.5199999999999999E-2</v>
      </c>
      <c r="AG301">
        <v>-0.28749999999999998</v>
      </c>
      <c r="AH301">
        <v>820000</v>
      </c>
    </row>
    <row r="302" spans="1:34">
      <c r="A302">
        <v>1261625</v>
      </c>
      <c r="B302" t="s">
        <v>39</v>
      </c>
      <c r="C302" s="1">
        <v>32930</v>
      </c>
      <c r="D302">
        <v>65.2</v>
      </c>
      <c r="E302" t="s">
        <v>35</v>
      </c>
      <c r="F302">
        <v>2007</v>
      </c>
      <c r="G302">
        <v>80</v>
      </c>
      <c r="H302" t="s">
        <v>35</v>
      </c>
      <c r="I302">
        <v>35</v>
      </c>
      <c r="J302">
        <v>1</v>
      </c>
      <c r="K302" t="s">
        <v>66</v>
      </c>
      <c r="L302" t="s">
        <v>67</v>
      </c>
      <c r="M302">
        <v>81.599999999999994</v>
      </c>
      <c r="N302">
        <v>35</v>
      </c>
      <c r="O302">
        <v>1</v>
      </c>
      <c r="P302" t="s">
        <v>38</v>
      </c>
      <c r="Q302">
        <v>2013</v>
      </c>
      <c r="R302">
        <v>430</v>
      </c>
      <c r="S302">
        <v>570</v>
      </c>
      <c r="T302">
        <v>465</v>
      </c>
      <c r="U302">
        <v>0.74475835400893897</v>
      </c>
      <c r="V302">
        <v>555</v>
      </c>
      <c r="W302">
        <v>-1</v>
      </c>
      <c r="X302">
        <v>438</v>
      </c>
      <c r="Y302">
        <v>-1</v>
      </c>
      <c r="Z302">
        <v>-1</v>
      </c>
      <c r="AA302">
        <v>-1</v>
      </c>
      <c r="AB302">
        <v>-1</v>
      </c>
      <c r="AC302">
        <v>0.12820000000000001</v>
      </c>
      <c r="AD302">
        <v>0.71189999999999998</v>
      </c>
      <c r="AE302">
        <v>0.01</v>
      </c>
      <c r="AF302">
        <v>-0.36120000000000002</v>
      </c>
      <c r="AG302">
        <v>-1.244</v>
      </c>
      <c r="AH302">
        <v>210000</v>
      </c>
    </row>
    <row r="303" spans="1:34">
      <c r="A303">
        <v>276909</v>
      </c>
      <c r="B303" t="s">
        <v>39</v>
      </c>
      <c r="C303" s="1">
        <v>32329</v>
      </c>
      <c r="D303">
        <v>72.17</v>
      </c>
      <c r="E303" t="s">
        <v>72</v>
      </c>
      <c r="F303">
        <v>2006</v>
      </c>
      <c r="G303">
        <v>58.92</v>
      </c>
      <c r="H303" t="s">
        <v>72</v>
      </c>
      <c r="I303">
        <v>2927</v>
      </c>
      <c r="J303">
        <v>2</v>
      </c>
      <c r="K303" t="s">
        <v>36</v>
      </c>
      <c r="L303" t="s">
        <v>55</v>
      </c>
      <c r="M303">
        <v>64</v>
      </c>
      <c r="N303">
        <v>2927</v>
      </c>
      <c r="O303">
        <v>1</v>
      </c>
      <c r="P303" t="s">
        <v>71</v>
      </c>
      <c r="Q303">
        <v>2011</v>
      </c>
      <c r="R303">
        <v>395</v>
      </c>
      <c r="S303">
        <v>405</v>
      </c>
      <c r="T303">
        <v>515</v>
      </c>
      <c r="U303">
        <v>0.70082616175338297</v>
      </c>
      <c r="V303">
        <v>464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4.6399999999999997E-2</v>
      </c>
      <c r="AD303">
        <v>1.2807999999999999</v>
      </c>
      <c r="AE303">
        <v>0.96230000000000004</v>
      </c>
      <c r="AF303">
        <v>1.8249</v>
      </c>
      <c r="AG303">
        <v>0.34439999999999998</v>
      </c>
      <c r="AH303">
        <v>135000</v>
      </c>
    </row>
    <row r="304" spans="1:34">
      <c r="A304">
        <v>89357</v>
      </c>
      <c r="B304" t="s">
        <v>39</v>
      </c>
      <c r="C304" s="1">
        <v>32513</v>
      </c>
      <c r="D304">
        <v>69</v>
      </c>
      <c r="E304" t="s">
        <v>126</v>
      </c>
      <c r="F304">
        <v>2006</v>
      </c>
      <c r="G304">
        <v>50</v>
      </c>
      <c r="H304" t="s">
        <v>127</v>
      </c>
      <c r="I304">
        <v>1648</v>
      </c>
      <c r="J304">
        <v>2</v>
      </c>
      <c r="K304" t="s">
        <v>36</v>
      </c>
      <c r="L304" t="s">
        <v>55</v>
      </c>
      <c r="M304">
        <v>60</v>
      </c>
      <c r="N304">
        <v>1648</v>
      </c>
      <c r="O304">
        <v>1</v>
      </c>
      <c r="P304" t="s">
        <v>61</v>
      </c>
      <c r="Q304">
        <v>2010</v>
      </c>
      <c r="R304">
        <v>404</v>
      </c>
      <c r="S304">
        <v>375</v>
      </c>
      <c r="T304">
        <v>395</v>
      </c>
      <c r="U304">
        <v>0.48834797678271402</v>
      </c>
      <c r="V304">
        <v>405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1.4374</v>
      </c>
      <c r="AD304">
        <v>-1.2153</v>
      </c>
      <c r="AE304">
        <v>-0.63429999999999997</v>
      </c>
      <c r="AF304">
        <v>-0.29020000000000001</v>
      </c>
      <c r="AG304">
        <v>-2.0253000000000001</v>
      </c>
      <c r="AH304">
        <v>225000</v>
      </c>
    </row>
    <row r="305" spans="1:34">
      <c r="A305">
        <v>837643</v>
      </c>
      <c r="B305" t="s">
        <v>39</v>
      </c>
      <c r="C305" s="1">
        <v>34077</v>
      </c>
      <c r="D305">
        <v>84.6</v>
      </c>
      <c r="E305" t="s">
        <v>35</v>
      </c>
      <c r="F305">
        <v>2010</v>
      </c>
      <c r="G305">
        <v>74.400000000000006</v>
      </c>
      <c r="H305" t="s">
        <v>35</v>
      </c>
      <c r="I305">
        <v>10932</v>
      </c>
      <c r="J305">
        <v>2</v>
      </c>
      <c r="K305" t="s">
        <v>36</v>
      </c>
      <c r="L305" t="s">
        <v>40</v>
      </c>
      <c r="M305">
        <v>66.239999999999995</v>
      </c>
      <c r="N305">
        <v>10932</v>
      </c>
      <c r="O305">
        <v>0</v>
      </c>
      <c r="P305" t="s">
        <v>41</v>
      </c>
      <c r="Q305">
        <v>2014</v>
      </c>
      <c r="R305">
        <v>590</v>
      </c>
      <c r="S305">
        <v>440</v>
      </c>
      <c r="T305">
        <v>620</v>
      </c>
      <c r="U305">
        <v>0.62264291584993803</v>
      </c>
      <c r="V305">
        <v>555</v>
      </c>
      <c r="W305">
        <v>-1</v>
      </c>
      <c r="X305">
        <v>407</v>
      </c>
      <c r="Y305">
        <v>-1</v>
      </c>
      <c r="Z305">
        <v>-1</v>
      </c>
      <c r="AA305">
        <v>-1</v>
      </c>
      <c r="AB305">
        <v>-1</v>
      </c>
      <c r="AC305">
        <v>0.12820000000000001</v>
      </c>
      <c r="AD305">
        <v>1.3778999999999999</v>
      </c>
      <c r="AE305">
        <v>-2.1417999999999999</v>
      </c>
      <c r="AF305">
        <v>-0.995</v>
      </c>
      <c r="AG305">
        <v>0.67210000000000003</v>
      </c>
      <c r="AH305">
        <v>360000</v>
      </c>
    </row>
    <row r="306" spans="1:34">
      <c r="A306">
        <v>644973</v>
      </c>
      <c r="B306" t="s">
        <v>39</v>
      </c>
      <c r="C306" s="1">
        <v>33253</v>
      </c>
      <c r="D306">
        <v>76.2</v>
      </c>
      <c r="E306" t="s">
        <v>35</v>
      </c>
      <c r="F306">
        <v>2009</v>
      </c>
      <c r="G306">
        <v>68.3</v>
      </c>
      <c r="H306" t="s">
        <v>35</v>
      </c>
      <c r="I306">
        <v>13388</v>
      </c>
      <c r="J306">
        <v>2</v>
      </c>
      <c r="K306" t="s">
        <v>36</v>
      </c>
      <c r="L306" t="s">
        <v>60</v>
      </c>
      <c r="M306">
        <v>63</v>
      </c>
      <c r="N306">
        <v>13388</v>
      </c>
      <c r="O306">
        <v>0</v>
      </c>
      <c r="P306" t="s">
        <v>84</v>
      </c>
      <c r="Q306">
        <v>2013</v>
      </c>
      <c r="R306">
        <v>580</v>
      </c>
      <c r="S306">
        <v>435</v>
      </c>
      <c r="T306">
        <v>385</v>
      </c>
      <c r="U306">
        <v>0.53838689298509601</v>
      </c>
      <c r="V306">
        <v>-1</v>
      </c>
      <c r="W306">
        <v>333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-2.7443</v>
      </c>
      <c r="AD306">
        <v>-1.6191</v>
      </c>
      <c r="AE306">
        <v>-1.0659000000000001</v>
      </c>
      <c r="AF306">
        <v>0.1459</v>
      </c>
      <c r="AG306">
        <v>-2.2021000000000002</v>
      </c>
      <c r="AH306">
        <v>95000</v>
      </c>
    </row>
    <row r="307" spans="1:34">
      <c r="A307">
        <v>435389</v>
      </c>
      <c r="B307" t="s">
        <v>39</v>
      </c>
      <c r="C307" s="1">
        <v>33437</v>
      </c>
      <c r="D307">
        <v>57</v>
      </c>
      <c r="E307">
        <v>0</v>
      </c>
      <c r="F307">
        <v>2008</v>
      </c>
      <c r="G307">
        <v>49</v>
      </c>
      <c r="H307">
        <v>0</v>
      </c>
      <c r="I307">
        <v>11982</v>
      </c>
      <c r="J307">
        <v>2</v>
      </c>
      <c r="K307" t="s">
        <v>36</v>
      </c>
      <c r="L307" t="s">
        <v>64</v>
      </c>
      <c r="M307">
        <v>65</v>
      </c>
      <c r="N307">
        <v>11982</v>
      </c>
      <c r="O307">
        <v>0</v>
      </c>
      <c r="P307" t="s">
        <v>65</v>
      </c>
      <c r="Q307">
        <v>2012</v>
      </c>
      <c r="R307">
        <v>355</v>
      </c>
      <c r="S307">
        <v>395</v>
      </c>
      <c r="T307">
        <v>255</v>
      </c>
      <c r="U307">
        <v>-1</v>
      </c>
      <c r="V307">
        <v>-1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-1.3447</v>
      </c>
      <c r="AD307">
        <v>0.61780000000000002</v>
      </c>
      <c r="AE307">
        <v>-0.16259999999999999</v>
      </c>
      <c r="AF307">
        <v>1.1198999999999999</v>
      </c>
      <c r="AG307">
        <v>-0.9194</v>
      </c>
      <c r="AH307">
        <v>240000</v>
      </c>
    </row>
    <row r="308" spans="1:34">
      <c r="A308">
        <v>1193177</v>
      </c>
      <c r="B308" t="s">
        <v>34</v>
      </c>
      <c r="C308" s="1">
        <v>33712</v>
      </c>
      <c r="D308">
        <v>82</v>
      </c>
      <c r="E308" t="s">
        <v>35</v>
      </c>
      <c r="F308">
        <v>2009</v>
      </c>
      <c r="G308">
        <v>64</v>
      </c>
      <c r="H308" t="s">
        <v>35</v>
      </c>
      <c r="I308">
        <v>168</v>
      </c>
      <c r="J308">
        <v>2</v>
      </c>
      <c r="K308" t="s">
        <v>36</v>
      </c>
      <c r="L308" t="s">
        <v>40</v>
      </c>
      <c r="M308">
        <v>72</v>
      </c>
      <c r="N308">
        <v>168</v>
      </c>
      <c r="O308">
        <v>0</v>
      </c>
      <c r="P308" t="s">
        <v>59</v>
      </c>
      <c r="Q308">
        <v>2013</v>
      </c>
      <c r="R308">
        <v>580</v>
      </c>
      <c r="S308">
        <v>505</v>
      </c>
      <c r="T308">
        <v>440</v>
      </c>
      <c r="U308">
        <v>0.14478988948246199</v>
      </c>
      <c r="V308">
        <v>385</v>
      </c>
      <c r="W308">
        <v>-1</v>
      </c>
      <c r="X308">
        <v>284</v>
      </c>
      <c r="Y308">
        <v>-1</v>
      </c>
      <c r="Z308">
        <v>-1</v>
      </c>
      <c r="AA308">
        <v>-1</v>
      </c>
      <c r="AB308">
        <v>-1</v>
      </c>
      <c r="AC308">
        <v>-1.7388999999999999</v>
      </c>
      <c r="AD308">
        <v>1.2114</v>
      </c>
      <c r="AE308">
        <v>-0.91220000000000001</v>
      </c>
      <c r="AF308">
        <v>2.0474999999999999</v>
      </c>
      <c r="AG308">
        <v>0.28889999999999999</v>
      </c>
      <c r="AH308">
        <v>200000</v>
      </c>
    </row>
    <row r="309" spans="1:34">
      <c r="A309">
        <v>311565</v>
      </c>
      <c r="B309" t="s">
        <v>39</v>
      </c>
      <c r="C309" s="1">
        <v>32660</v>
      </c>
      <c r="D309">
        <v>80.069999999999993</v>
      </c>
      <c r="E309" t="s">
        <v>149</v>
      </c>
      <c r="F309">
        <v>2007</v>
      </c>
      <c r="G309">
        <v>70.66</v>
      </c>
      <c r="H309" t="s">
        <v>150</v>
      </c>
      <c r="I309">
        <v>4569</v>
      </c>
      <c r="J309">
        <v>2</v>
      </c>
      <c r="K309" t="s">
        <v>36</v>
      </c>
      <c r="L309" t="s">
        <v>64</v>
      </c>
      <c r="M309">
        <v>61.29</v>
      </c>
      <c r="N309">
        <v>4569</v>
      </c>
      <c r="O309">
        <v>0</v>
      </c>
      <c r="P309" t="s">
        <v>61</v>
      </c>
      <c r="Q309">
        <v>2011</v>
      </c>
      <c r="R309">
        <v>465</v>
      </c>
      <c r="S309">
        <v>555</v>
      </c>
      <c r="T309">
        <v>435</v>
      </c>
      <c r="U309">
        <v>0.76567358123401097</v>
      </c>
      <c r="V309">
        <v>485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1.5532999999999999</v>
      </c>
      <c r="AD309">
        <v>0.50080000000000002</v>
      </c>
      <c r="AE309">
        <v>1.1073999999999999</v>
      </c>
      <c r="AF309">
        <v>0.62043000000000004</v>
      </c>
      <c r="AG309">
        <v>0.18640000000000001</v>
      </c>
      <c r="AH309">
        <v>460000</v>
      </c>
    </row>
    <row r="310" spans="1:34">
      <c r="A310">
        <v>982188</v>
      </c>
      <c r="B310" t="s">
        <v>39</v>
      </c>
      <c r="C310" s="1">
        <v>33460</v>
      </c>
      <c r="D310">
        <v>80</v>
      </c>
      <c r="E310" t="s">
        <v>35</v>
      </c>
      <c r="F310">
        <v>2009</v>
      </c>
      <c r="G310">
        <v>55</v>
      </c>
      <c r="H310" t="s">
        <v>35</v>
      </c>
      <c r="I310">
        <v>7428</v>
      </c>
      <c r="J310">
        <v>2</v>
      </c>
      <c r="K310" t="s">
        <v>36</v>
      </c>
      <c r="L310" t="s">
        <v>40</v>
      </c>
      <c r="M310">
        <v>63</v>
      </c>
      <c r="N310">
        <v>7428</v>
      </c>
      <c r="O310">
        <v>0</v>
      </c>
      <c r="P310" t="s">
        <v>59</v>
      </c>
      <c r="Q310">
        <v>2014</v>
      </c>
      <c r="R310">
        <v>640</v>
      </c>
      <c r="S310">
        <v>470</v>
      </c>
      <c r="T310">
        <v>390</v>
      </c>
      <c r="U310">
        <v>0.62264291584993803</v>
      </c>
      <c r="V310">
        <v>445</v>
      </c>
      <c r="W310">
        <v>-1</v>
      </c>
      <c r="X310">
        <v>407</v>
      </c>
      <c r="Y310">
        <v>-1</v>
      </c>
      <c r="Z310">
        <v>-1</v>
      </c>
      <c r="AA310">
        <v>-1</v>
      </c>
      <c r="AB310">
        <v>-1</v>
      </c>
      <c r="AC310">
        <v>-1.1644000000000001</v>
      </c>
      <c r="AD310">
        <v>0.71189999999999998</v>
      </c>
      <c r="AE310">
        <v>1.3933</v>
      </c>
      <c r="AF310">
        <v>-1.6289</v>
      </c>
      <c r="AG310">
        <v>1.4386000000000001</v>
      </c>
      <c r="AH310">
        <v>205000</v>
      </c>
    </row>
    <row r="311" spans="1:34">
      <c r="A311">
        <v>555735</v>
      </c>
      <c r="B311" t="s">
        <v>34</v>
      </c>
      <c r="C311" s="1">
        <v>33516</v>
      </c>
      <c r="D311">
        <v>92.47</v>
      </c>
      <c r="E311" t="s">
        <v>126</v>
      </c>
      <c r="F311">
        <v>2009</v>
      </c>
      <c r="G311">
        <v>75.5</v>
      </c>
      <c r="H311" t="s">
        <v>127</v>
      </c>
      <c r="I311">
        <v>1866</v>
      </c>
      <c r="J311">
        <v>2</v>
      </c>
      <c r="K311" t="s">
        <v>36</v>
      </c>
      <c r="L311" t="s">
        <v>55</v>
      </c>
      <c r="M311">
        <v>73.81</v>
      </c>
      <c r="N311">
        <v>1866</v>
      </c>
      <c r="O311">
        <v>1</v>
      </c>
      <c r="P311" t="s">
        <v>61</v>
      </c>
      <c r="Q311">
        <v>2013</v>
      </c>
      <c r="R311">
        <v>395</v>
      </c>
      <c r="S311">
        <v>470</v>
      </c>
      <c r="T311">
        <v>455</v>
      </c>
      <c r="U311">
        <v>0.60005718233834104</v>
      </c>
      <c r="V311">
        <v>435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1.2771999999999999</v>
      </c>
      <c r="AD311">
        <v>0.5454</v>
      </c>
      <c r="AE311">
        <v>0.16370000000000001</v>
      </c>
      <c r="AF311">
        <v>-0.4879</v>
      </c>
      <c r="AG311">
        <v>-0.47760000000000002</v>
      </c>
      <c r="AH311">
        <v>350000</v>
      </c>
    </row>
    <row r="312" spans="1:34">
      <c r="A312">
        <v>924418</v>
      </c>
      <c r="B312" t="s">
        <v>39</v>
      </c>
      <c r="C312" s="1">
        <v>34890</v>
      </c>
      <c r="D312">
        <v>65</v>
      </c>
      <c r="E312" t="s">
        <v>51</v>
      </c>
      <c r="F312">
        <v>2010</v>
      </c>
      <c r="G312">
        <v>77.2</v>
      </c>
      <c r="H312" t="s">
        <v>51</v>
      </c>
      <c r="I312">
        <v>429</v>
      </c>
      <c r="J312">
        <v>2</v>
      </c>
      <c r="K312" t="s">
        <v>36</v>
      </c>
      <c r="L312" t="s">
        <v>81</v>
      </c>
      <c r="M312">
        <v>79.599999999999994</v>
      </c>
      <c r="N312">
        <v>429</v>
      </c>
      <c r="O312">
        <v>0</v>
      </c>
      <c r="P312" t="s">
        <v>41</v>
      </c>
      <c r="Q312">
        <v>2014</v>
      </c>
      <c r="R312">
        <v>520</v>
      </c>
      <c r="S312">
        <v>465</v>
      </c>
      <c r="T312">
        <v>720</v>
      </c>
      <c r="U312">
        <v>0.75837988302350401</v>
      </c>
      <c r="V312">
        <v>-1</v>
      </c>
      <c r="W312">
        <v>420</v>
      </c>
      <c r="X312">
        <v>-1</v>
      </c>
      <c r="Y312">
        <v>-1</v>
      </c>
      <c r="Z312">
        <v>473</v>
      </c>
      <c r="AA312">
        <v>-1</v>
      </c>
      <c r="AB312">
        <v>-1</v>
      </c>
      <c r="AC312">
        <v>1.8516999999999999</v>
      </c>
      <c r="AD312">
        <v>1.2114</v>
      </c>
      <c r="AE312">
        <v>0.47110000000000002</v>
      </c>
      <c r="AF312">
        <v>-0.36120000000000002</v>
      </c>
      <c r="AG312">
        <v>0.86370000000000002</v>
      </c>
      <c r="AH312">
        <v>170000</v>
      </c>
    </row>
    <row r="313" spans="1:34">
      <c r="A313">
        <v>415282</v>
      </c>
      <c r="B313" t="s">
        <v>39</v>
      </c>
      <c r="C313" s="1">
        <v>33404</v>
      </c>
      <c r="D313">
        <v>86</v>
      </c>
      <c r="E313" t="s">
        <v>151</v>
      </c>
      <c r="F313">
        <v>2008</v>
      </c>
      <c r="G313">
        <v>68.69</v>
      </c>
      <c r="H313" t="s">
        <v>63</v>
      </c>
      <c r="I313">
        <v>5818</v>
      </c>
      <c r="J313">
        <v>2</v>
      </c>
      <c r="K313" t="s">
        <v>36</v>
      </c>
      <c r="L313" t="s">
        <v>40</v>
      </c>
      <c r="M313">
        <v>82.5</v>
      </c>
      <c r="N313">
        <v>5818</v>
      </c>
      <c r="O313">
        <v>0</v>
      </c>
      <c r="P313" t="s">
        <v>65</v>
      </c>
      <c r="Q313">
        <v>2012</v>
      </c>
      <c r="R313">
        <v>445</v>
      </c>
      <c r="S313">
        <v>475</v>
      </c>
      <c r="T313">
        <v>485</v>
      </c>
      <c r="U313">
        <v>0.563267823666597</v>
      </c>
      <c r="V313">
        <v>425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0.626</v>
      </c>
      <c r="AD313">
        <v>0.3448</v>
      </c>
      <c r="AE313">
        <v>-0.48909999999999998</v>
      </c>
      <c r="AF313">
        <v>0.35610000000000003</v>
      </c>
      <c r="AG313">
        <v>-1.2354000000000001</v>
      </c>
      <c r="AH313">
        <v>215000</v>
      </c>
    </row>
    <row r="314" spans="1:34">
      <c r="A314">
        <v>515652</v>
      </c>
      <c r="B314" t="s">
        <v>39</v>
      </c>
      <c r="C314" s="1">
        <v>33694</v>
      </c>
      <c r="D314">
        <v>58</v>
      </c>
      <c r="E314" t="s">
        <v>79</v>
      </c>
      <c r="F314">
        <v>2008</v>
      </c>
      <c r="G314">
        <v>52</v>
      </c>
      <c r="H314" t="s">
        <v>79</v>
      </c>
      <c r="I314">
        <v>75</v>
      </c>
      <c r="J314">
        <v>2</v>
      </c>
      <c r="K314" t="s">
        <v>36</v>
      </c>
      <c r="L314" t="s">
        <v>52</v>
      </c>
      <c r="M314">
        <v>55</v>
      </c>
      <c r="N314">
        <v>75</v>
      </c>
      <c r="O314">
        <v>0</v>
      </c>
      <c r="P314" t="s">
        <v>41</v>
      </c>
      <c r="Q314">
        <v>2012</v>
      </c>
      <c r="R314">
        <v>370</v>
      </c>
      <c r="S314">
        <v>305</v>
      </c>
      <c r="T314">
        <v>370</v>
      </c>
      <c r="U314">
        <v>0.65410747454593299</v>
      </c>
      <c r="V314">
        <v>125</v>
      </c>
      <c r="W314">
        <v>500</v>
      </c>
      <c r="X314">
        <v>-1</v>
      </c>
      <c r="Y314">
        <v>420</v>
      </c>
      <c r="Z314">
        <v>-1</v>
      </c>
      <c r="AA314">
        <v>-1</v>
      </c>
      <c r="AB314">
        <v>-1</v>
      </c>
      <c r="AC314">
        <v>-0.88099999999999901</v>
      </c>
      <c r="AD314">
        <v>-2.0733000000000001</v>
      </c>
      <c r="AE314">
        <v>-2.4485000000000001</v>
      </c>
      <c r="AF314">
        <v>0.64980000000000004</v>
      </c>
      <c r="AG314">
        <v>-2.1833</v>
      </c>
      <c r="AH314">
        <v>100000</v>
      </c>
    </row>
    <row r="315" spans="1:34">
      <c r="A315">
        <v>929120</v>
      </c>
      <c r="B315" t="s">
        <v>39</v>
      </c>
      <c r="C315" s="1">
        <v>33875</v>
      </c>
      <c r="D315">
        <v>66.33</v>
      </c>
      <c r="E315" t="s">
        <v>51</v>
      </c>
      <c r="F315">
        <v>2008</v>
      </c>
      <c r="G315">
        <v>61</v>
      </c>
      <c r="H315" t="s">
        <v>51</v>
      </c>
      <c r="I315">
        <v>2819</v>
      </c>
      <c r="J315">
        <v>2</v>
      </c>
      <c r="K315" t="s">
        <v>36</v>
      </c>
      <c r="L315" t="s">
        <v>64</v>
      </c>
      <c r="M315">
        <v>72</v>
      </c>
      <c r="N315">
        <v>2819</v>
      </c>
      <c r="O315">
        <v>0</v>
      </c>
      <c r="P315" t="s">
        <v>41</v>
      </c>
      <c r="Q315">
        <v>2013</v>
      </c>
      <c r="R315">
        <v>535</v>
      </c>
      <c r="S315">
        <v>510</v>
      </c>
      <c r="T315">
        <v>680</v>
      </c>
      <c r="U315">
        <v>0.48674700843819302</v>
      </c>
      <c r="V315">
        <v>435</v>
      </c>
      <c r="W315">
        <v>-1</v>
      </c>
      <c r="X315">
        <v>376</v>
      </c>
      <c r="Y315">
        <v>-1</v>
      </c>
      <c r="Z315">
        <v>-1</v>
      </c>
      <c r="AA315">
        <v>-1</v>
      </c>
      <c r="AB315">
        <v>-1</v>
      </c>
      <c r="AC315">
        <v>0.27179999999999999</v>
      </c>
      <c r="AD315">
        <v>0.5454</v>
      </c>
      <c r="AE315">
        <v>-1.5269999999999999</v>
      </c>
      <c r="AF315">
        <v>0.2727</v>
      </c>
      <c r="AG315">
        <v>0.67210000000000003</v>
      </c>
      <c r="AH315">
        <v>300000</v>
      </c>
    </row>
    <row r="316" spans="1:34">
      <c r="A316">
        <v>1101244</v>
      </c>
      <c r="B316" t="s">
        <v>34</v>
      </c>
      <c r="C316" s="1">
        <v>33784</v>
      </c>
      <c r="D316">
        <v>88.64</v>
      </c>
      <c r="E316" t="s">
        <v>51</v>
      </c>
      <c r="F316">
        <v>2010</v>
      </c>
      <c r="G316">
        <v>61.92</v>
      </c>
      <c r="H316" t="s">
        <v>51</v>
      </c>
      <c r="I316">
        <v>10244</v>
      </c>
      <c r="J316">
        <v>2</v>
      </c>
      <c r="K316" t="s">
        <v>36</v>
      </c>
      <c r="L316" t="s">
        <v>81</v>
      </c>
      <c r="M316">
        <v>74.83</v>
      </c>
      <c r="N316">
        <v>10244</v>
      </c>
      <c r="O316">
        <v>1</v>
      </c>
      <c r="P316" t="s">
        <v>61</v>
      </c>
      <c r="Q316">
        <v>2014</v>
      </c>
      <c r="R316">
        <v>535</v>
      </c>
      <c r="S316">
        <v>370</v>
      </c>
      <c r="T316">
        <v>320</v>
      </c>
      <c r="U316">
        <v>6.2221291236929599E-2</v>
      </c>
      <c r="V316">
        <v>255</v>
      </c>
      <c r="W316">
        <v>388</v>
      </c>
      <c r="X316">
        <v>-1</v>
      </c>
      <c r="Y316">
        <v>-1</v>
      </c>
      <c r="Z316">
        <v>260</v>
      </c>
      <c r="AA316">
        <v>-1</v>
      </c>
      <c r="AB316">
        <v>-1</v>
      </c>
      <c r="AC316">
        <v>0.41549999999999998</v>
      </c>
      <c r="AD316">
        <v>0.71189999999999998</v>
      </c>
      <c r="AE316">
        <v>0.31740000000000002</v>
      </c>
      <c r="AF316">
        <v>-0.74150000000000005</v>
      </c>
      <c r="AG316">
        <v>0.67210000000000003</v>
      </c>
      <c r="AH316">
        <v>100000</v>
      </c>
    </row>
    <row r="317" spans="1:34">
      <c r="A317">
        <v>999212</v>
      </c>
      <c r="B317" t="s">
        <v>39</v>
      </c>
      <c r="C317" s="1">
        <v>33393</v>
      </c>
      <c r="D317">
        <v>84</v>
      </c>
      <c r="E317" t="s">
        <v>48</v>
      </c>
      <c r="F317">
        <v>2009</v>
      </c>
      <c r="G317">
        <v>72</v>
      </c>
      <c r="H317" t="s">
        <v>35</v>
      </c>
      <c r="I317">
        <v>8432</v>
      </c>
      <c r="J317">
        <v>2</v>
      </c>
      <c r="K317" t="s">
        <v>36</v>
      </c>
      <c r="L317" t="s">
        <v>40</v>
      </c>
      <c r="M317">
        <v>83.8</v>
      </c>
      <c r="N317">
        <v>8432</v>
      </c>
      <c r="O317">
        <v>1</v>
      </c>
      <c r="P317" t="s">
        <v>53</v>
      </c>
      <c r="Q317">
        <v>2013</v>
      </c>
      <c r="R317">
        <v>770</v>
      </c>
      <c r="S317">
        <v>460</v>
      </c>
      <c r="T317">
        <v>465</v>
      </c>
      <c r="U317">
        <v>0.99546471863086505</v>
      </c>
      <c r="V317">
        <v>685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0.12820000000000001</v>
      </c>
      <c r="AD317">
        <v>0.5454</v>
      </c>
      <c r="AE317">
        <v>1.2396</v>
      </c>
      <c r="AF317">
        <v>-0.61470000000000002</v>
      </c>
      <c r="AG317">
        <v>0.86370000000000002</v>
      </c>
      <c r="AH317">
        <v>300000</v>
      </c>
    </row>
    <row r="318" spans="1:34">
      <c r="A318">
        <v>604409</v>
      </c>
      <c r="B318" t="s">
        <v>39</v>
      </c>
      <c r="C318" s="1">
        <v>33153</v>
      </c>
      <c r="D318">
        <v>87</v>
      </c>
      <c r="E318" t="s">
        <v>35</v>
      </c>
      <c r="F318">
        <v>2009</v>
      </c>
      <c r="G318">
        <v>82</v>
      </c>
      <c r="H318" t="s">
        <v>35</v>
      </c>
      <c r="I318">
        <v>6920</v>
      </c>
      <c r="J318">
        <v>1</v>
      </c>
      <c r="K318" t="s">
        <v>36</v>
      </c>
      <c r="L318" t="s">
        <v>60</v>
      </c>
      <c r="M318">
        <v>74</v>
      </c>
      <c r="N318">
        <v>6920</v>
      </c>
      <c r="O318">
        <v>1</v>
      </c>
      <c r="P318" t="s">
        <v>38</v>
      </c>
      <c r="Q318">
        <v>2013</v>
      </c>
      <c r="R318">
        <v>545</v>
      </c>
      <c r="S318">
        <v>605</v>
      </c>
      <c r="T318">
        <v>765</v>
      </c>
      <c r="U318">
        <v>0.985461394326131</v>
      </c>
      <c r="V318">
        <v>495</v>
      </c>
      <c r="W318">
        <v>500</v>
      </c>
      <c r="X318">
        <v>-1</v>
      </c>
      <c r="Y318">
        <v>-1</v>
      </c>
      <c r="Z318">
        <v>-1</v>
      </c>
      <c r="AA318">
        <v>366</v>
      </c>
      <c r="AB318">
        <v>-1</v>
      </c>
      <c r="AC318">
        <v>0.41549999999999998</v>
      </c>
      <c r="AD318">
        <v>-0.28710000000000002</v>
      </c>
      <c r="AE318">
        <v>-0.75849999999999995</v>
      </c>
      <c r="AF318">
        <v>-1.8824000000000001</v>
      </c>
      <c r="AG318">
        <v>-0.66920000000000002</v>
      </c>
      <c r="AH318">
        <v>500000</v>
      </c>
    </row>
    <row r="319" spans="1:34">
      <c r="A319">
        <v>831674</v>
      </c>
      <c r="B319" t="s">
        <v>34</v>
      </c>
      <c r="C319" s="1">
        <v>34039</v>
      </c>
      <c r="D319">
        <v>92</v>
      </c>
      <c r="E319" t="s">
        <v>51</v>
      </c>
      <c r="F319">
        <v>2010</v>
      </c>
      <c r="G319">
        <v>95</v>
      </c>
      <c r="H319" t="s">
        <v>51</v>
      </c>
      <c r="I319">
        <v>6143</v>
      </c>
      <c r="J319">
        <v>2</v>
      </c>
      <c r="K319" t="s">
        <v>36</v>
      </c>
      <c r="L319" t="s">
        <v>60</v>
      </c>
      <c r="M319">
        <v>83</v>
      </c>
      <c r="N319">
        <v>6143</v>
      </c>
      <c r="O319">
        <v>1</v>
      </c>
      <c r="P319" t="s">
        <v>54</v>
      </c>
      <c r="Q319">
        <v>2014</v>
      </c>
      <c r="R319">
        <v>720</v>
      </c>
      <c r="S319">
        <v>605</v>
      </c>
      <c r="T319">
        <v>605</v>
      </c>
      <c r="U319">
        <v>0.88162006953017702</v>
      </c>
      <c r="V319">
        <v>495</v>
      </c>
      <c r="W319">
        <v>420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-1.1644000000000001</v>
      </c>
      <c r="AD319">
        <v>-0.1206</v>
      </c>
      <c r="AE319">
        <v>0.47110000000000002</v>
      </c>
      <c r="AF319">
        <v>0.2727</v>
      </c>
      <c r="AG319">
        <v>-9.4299999999999995E-2</v>
      </c>
      <c r="AH319">
        <v>235000</v>
      </c>
    </row>
    <row r="320" spans="1:34">
      <c r="A320">
        <v>196447</v>
      </c>
      <c r="B320" t="s">
        <v>34</v>
      </c>
      <c r="C320" s="1">
        <v>32395</v>
      </c>
      <c r="D320">
        <v>79</v>
      </c>
      <c r="E320" t="s">
        <v>35</v>
      </c>
      <c r="F320">
        <v>2006</v>
      </c>
      <c r="G320">
        <v>69.400000000000006</v>
      </c>
      <c r="H320" t="s">
        <v>35</v>
      </c>
      <c r="I320">
        <v>115</v>
      </c>
      <c r="J320">
        <v>2</v>
      </c>
      <c r="K320" t="s">
        <v>66</v>
      </c>
      <c r="L320" t="s">
        <v>67</v>
      </c>
      <c r="M320">
        <v>65</v>
      </c>
      <c r="N320">
        <v>115</v>
      </c>
      <c r="O320">
        <v>0</v>
      </c>
      <c r="P320" t="s">
        <v>50</v>
      </c>
      <c r="Q320">
        <v>2011</v>
      </c>
      <c r="R320">
        <v>495</v>
      </c>
      <c r="S320">
        <v>555</v>
      </c>
      <c r="T320">
        <v>545</v>
      </c>
      <c r="U320">
        <v>0.73579570922465598</v>
      </c>
      <c r="V320">
        <v>475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4.6399999999999997E-2</v>
      </c>
      <c r="AD320">
        <v>-0.43530000000000002</v>
      </c>
      <c r="AE320">
        <v>0.67200000000000004</v>
      </c>
      <c r="AF320">
        <v>6.2300000000000001E-2</v>
      </c>
      <c r="AG320">
        <v>2.8400000000000002E-2</v>
      </c>
      <c r="AH320">
        <v>370000</v>
      </c>
    </row>
    <row r="321" spans="1:34">
      <c r="A321">
        <v>629498</v>
      </c>
      <c r="B321" t="s">
        <v>39</v>
      </c>
      <c r="C321" s="1">
        <v>33387</v>
      </c>
      <c r="D321">
        <v>74</v>
      </c>
      <c r="E321" t="s">
        <v>51</v>
      </c>
      <c r="F321">
        <v>2009</v>
      </c>
      <c r="G321">
        <v>63</v>
      </c>
      <c r="H321" t="s">
        <v>51</v>
      </c>
      <c r="I321">
        <v>1229</v>
      </c>
      <c r="J321">
        <v>2</v>
      </c>
      <c r="K321" t="s">
        <v>36</v>
      </c>
      <c r="L321" t="s">
        <v>55</v>
      </c>
      <c r="M321">
        <v>67</v>
      </c>
      <c r="N321">
        <v>1229</v>
      </c>
      <c r="O321">
        <v>0</v>
      </c>
      <c r="P321" t="s">
        <v>147</v>
      </c>
      <c r="Q321">
        <v>2013</v>
      </c>
      <c r="R321">
        <v>360</v>
      </c>
      <c r="S321">
        <v>440</v>
      </c>
      <c r="T321">
        <v>340</v>
      </c>
      <c r="U321">
        <v>4.2223131097241899E-2</v>
      </c>
      <c r="V321">
        <v>225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-0.159</v>
      </c>
      <c r="AD321">
        <v>-0.4536</v>
      </c>
      <c r="AE321">
        <v>0.47110000000000002</v>
      </c>
      <c r="AF321">
        <v>-0.74150000000000005</v>
      </c>
      <c r="AG321">
        <v>-0.66920000000000002</v>
      </c>
      <c r="AH321">
        <v>350000</v>
      </c>
    </row>
    <row r="322" spans="1:34">
      <c r="A322">
        <v>306079</v>
      </c>
      <c r="B322" t="s">
        <v>39</v>
      </c>
      <c r="C322" s="1">
        <v>32799</v>
      </c>
      <c r="D322">
        <v>75.86</v>
      </c>
      <c r="E322">
        <v>0</v>
      </c>
      <c r="F322">
        <v>2008</v>
      </c>
      <c r="G322">
        <v>70.08</v>
      </c>
      <c r="H322">
        <v>0</v>
      </c>
      <c r="I322">
        <v>3560</v>
      </c>
      <c r="J322">
        <v>2</v>
      </c>
      <c r="K322" t="s">
        <v>36</v>
      </c>
      <c r="L322" t="s">
        <v>52</v>
      </c>
      <c r="M322">
        <v>56.8</v>
      </c>
      <c r="N322">
        <v>3560</v>
      </c>
      <c r="O322">
        <v>1</v>
      </c>
      <c r="P322" t="s">
        <v>45</v>
      </c>
      <c r="Q322">
        <v>2011</v>
      </c>
      <c r="R322">
        <v>325</v>
      </c>
      <c r="S322">
        <v>365</v>
      </c>
      <c r="T322">
        <v>385</v>
      </c>
      <c r="U322">
        <v>0.13044173571957399</v>
      </c>
      <c r="V322">
        <v>-1</v>
      </c>
      <c r="W322">
        <v>-1</v>
      </c>
      <c r="X322">
        <v>-1</v>
      </c>
      <c r="Y322">
        <v>286</v>
      </c>
      <c r="Z322">
        <v>-1</v>
      </c>
      <c r="AA322">
        <v>-1</v>
      </c>
      <c r="AB322">
        <v>-1</v>
      </c>
      <c r="AC322">
        <v>-0.57189999999999996</v>
      </c>
      <c r="AD322">
        <v>0.3448</v>
      </c>
      <c r="AE322">
        <v>-1.6501999999999999</v>
      </c>
      <c r="AF322">
        <v>-0.52529999999999999</v>
      </c>
      <c r="AG322">
        <v>-1.2354000000000001</v>
      </c>
      <c r="AH322">
        <v>120000</v>
      </c>
    </row>
    <row r="323" spans="1:34">
      <c r="A323">
        <v>324269</v>
      </c>
      <c r="B323" t="s">
        <v>39</v>
      </c>
      <c r="C323" s="1">
        <v>33389</v>
      </c>
      <c r="D323">
        <v>88.66</v>
      </c>
      <c r="E323" t="s">
        <v>137</v>
      </c>
      <c r="F323">
        <v>2008</v>
      </c>
      <c r="G323">
        <v>84.33</v>
      </c>
      <c r="H323" t="s">
        <v>137</v>
      </c>
      <c r="I323">
        <v>7236</v>
      </c>
      <c r="J323">
        <v>2</v>
      </c>
      <c r="K323" t="s">
        <v>36</v>
      </c>
      <c r="L323" t="s">
        <v>44</v>
      </c>
      <c r="M323">
        <v>60</v>
      </c>
      <c r="N323">
        <v>7236</v>
      </c>
      <c r="O323">
        <v>1</v>
      </c>
      <c r="P323" t="s">
        <v>45</v>
      </c>
      <c r="Q323">
        <v>2012</v>
      </c>
      <c r="R323">
        <v>495</v>
      </c>
      <c r="S323">
        <v>565</v>
      </c>
      <c r="T323">
        <v>575</v>
      </c>
      <c r="U323">
        <v>0.37605958665154499</v>
      </c>
      <c r="V323">
        <v>335</v>
      </c>
      <c r="W323">
        <v>300</v>
      </c>
      <c r="X323">
        <v>-1</v>
      </c>
      <c r="Y323">
        <v>-1</v>
      </c>
      <c r="Z323">
        <v>-1</v>
      </c>
      <c r="AA323">
        <v>260</v>
      </c>
      <c r="AB323">
        <v>-1</v>
      </c>
      <c r="AC323">
        <v>1.2827999999999999</v>
      </c>
      <c r="AD323">
        <v>1.7878000000000001</v>
      </c>
      <c r="AE323">
        <v>1.1436999999999999</v>
      </c>
      <c r="AF323">
        <v>-0.64280000000000004</v>
      </c>
      <c r="AG323">
        <v>0.50239999999999996</v>
      </c>
      <c r="AH323">
        <v>145000</v>
      </c>
    </row>
    <row r="324" spans="1:34">
      <c r="A324">
        <v>813205</v>
      </c>
      <c r="B324" t="s">
        <v>39</v>
      </c>
      <c r="C324" s="1">
        <v>33450</v>
      </c>
      <c r="D324">
        <v>74.2</v>
      </c>
      <c r="E324" t="s">
        <v>35</v>
      </c>
      <c r="F324">
        <v>2009</v>
      </c>
      <c r="G324">
        <v>61</v>
      </c>
      <c r="H324" t="s">
        <v>35</v>
      </c>
      <c r="I324">
        <v>52</v>
      </c>
      <c r="J324">
        <v>2</v>
      </c>
      <c r="K324" t="s">
        <v>36</v>
      </c>
      <c r="L324" t="s">
        <v>40</v>
      </c>
      <c r="M324">
        <v>71</v>
      </c>
      <c r="N324">
        <v>52</v>
      </c>
      <c r="O324">
        <v>0</v>
      </c>
      <c r="P324" t="s">
        <v>41</v>
      </c>
      <c r="Q324">
        <v>2013</v>
      </c>
      <c r="R324">
        <v>395</v>
      </c>
      <c r="S324">
        <v>585</v>
      </c>
      <c r="T324">
        <v>445</v>
      </c>
      <c r="U324">
        <v>0.35653648772447499</v>
      </c>
      <c r="V324">
        <v>455</v>
      </c>
      <c r="W324">
        <v>-1</v>
      </c>
      <c r="X324">
        <v>346</v>
      </c>
      <c r="Y324">
        <v>-1</v>
      </c>
      <c r="Z324">
        <v>-1</v>
      </c>
      <c r="AA324">
        <v>-1</v>
      </c>
      <c r="AB324">
        <v>-1</v>
      </c>
      <c r="AC324">
        <v>0.84630000000000005</v>
      </c>
      <c r="AD324">
        <v>0.37890000000000001</v>
      </c>
      <c r="AE324">
        <v>-0.2974</v>
      </c>
      <c r="AF324">
        <v>0.1459</v>
      </c>
      <c r="AG324">
        <v>-9.4299999999999995E-2</v>
      </c>
      <c r="AH324">
        <v>325000</v>
      </c>
    </row>
    <row r="325" spans="1:34">
      <c r="A325">
        <v>313455</v>
      </c>
      <c r="B325" t="s">
        <v>34</v>
      </c>
      <c r="C325" s="1">
        <v>33252</v>
      </c>
      <c r="D325">
        <v>94</v>
      </c>
      <c r="E325" t="s">
        <v>100</v>
      </c>
      <c r="F325">
        <v>2008</v>
      </c>
      <c r="G325">
        <v>98.2</v>
      </c>
      <c r="H325" t="s">
        <v>100</v>
      </c>
      <c r="I325">
        <v>495</v>
      </c>
      <c r="J325">
        <v>2</v>
      </c>
      <c r="K325" t="s">
        <v>36</v>
      </c>
      <c r="L325" t="s">
        <v>60</v>
      </c>
      <c r="M325">
        <v>82.47</v>
      </c>
      <c r="N325">
        <v>495</v>
      </c>
      <c r="O325">
        <v>1</v>
      </c>
      <c r="P325" t="s">
        <v>54</v>
      </c>
      <c r="Q325">
        <v>2012</v>
      </c>
      <c r="R325">
        <v>455</v>
      </c>
      <c r="S325">
        <v>595</v>
      </c>
      <c r="T325">
        <v>554</v>
      </c>
      <c r="U325">
        <v>0.37605958665154499</v>
      </c>
      <c r="V325">
        <v>-1</v>
      </c>
      <c r="W325">
        <v>300</v>
      </c>
      <c r="X325">
        <v>-1</v>
      </c>
      <c r="Y325">
        <v>-1</v>
      </c>
      <c r="Z325">
        <v>-1</v>
      </c>
      <c r="AA325">
        <v>420</v>
      </c>
      <c r="AB325">
        <v>-1</v>
      </c>
      <c r="AC325">
        <v>-0.88099999999999901</v>
      </c>
      <c r="AD325">
        <v>0.50080000000000002</v>
      </c>
      <c r="AE325">
        <v>-5.3699999999999998E-2</v>
      </c>
      <c r="AF325">
        <v>0.64980000000000004</v>
      </c>
      <c r="AG325">
        <v>-0.52449999999999997</v>
      </c>
      <c r="AH325">
        <v>360000</v>
      </c>
    </row>
    <row r="326" spans="1:34">
      <c r="A326">
        <v>833130</v>
      </c>
      <c r="B326" t="s">
        <v>39</v>
      </c>
      <c r="C326" s="1">
        <v>33916</v>
      </c>
      <c r="D326">
        <v>79</v>
      </c>
      <c r="E326" t="s">
        <v>35</v>
      </c>
      <c r="F326">
        <v>2009</v>
      </c>
      <c r="G326">
        <v>69.3</v>
      </c>
      <c r="H326" t="s">
        <v>152</v>
      </c>
      <c r="I326">
        <v>382</v>
      </c>
      <c r="J326">
        <v>2</v>
      </c>
      <c r="K326" t="s">
        <v>36</v>
      </c>
      <c r="L326" t="s">
        <v>40</v>
      </c>
      <c r="M326">
        <v>65.400000000000006</v>
      </c>
      <c r="N326">
        <v>382</v>
      </c>
      <c r="O326">
        <v>0</v>
      </c>
      <c r="P326" t="s">
        <v>41</v>
      </c>
      <c r="Q326">
        <v>2014</v>
      </c>
      <c r="R326">
        <v>450</v>
      </c>
      <c r="S326">
        <v>385</v>
      </c>
      <c r="T326">
        <v>485</v>
      </c>
      <c r="U326">
        <v>0.48674700843819302</v>
      </c>
      <c r="V326">
        <v>115</v>
      </c>
      <c r="W326">
        <v>-1</v>
      </c>
      <c r="X326">
        <v>376</v>
      </c>
      <c r="Y326">
        <v>-1</v>
      </c>
      <c r="Z326">
        <v>-1</v>
      </c>
      <c r="AA326">
        <v>-1</v>
      </c>
      <c r="AB326">
        <v>-1</v>
      </c>
      <c r="AC326">
        <v>-0.58989999999999998</v>
      </c>
      <c r="AD326">
        <v>-0.4536</v>
      </c>
      <c r="AE326">
        <v>-1.9881</v>
      </c>
      <c r="AF326">
        <v>1.794</v>
      </c>
      <c r="AG326">
        <v>-9.4299999999999995E-2</v>
      </c>
      <c r="AH326">
        <v>180000</v>
      </c>
    </row>
    <row r="327" spans="1:34">
      <c r="A327">
        <v>60315</v>
      </c>
      <c r="B327" t="s">
        <v>39</v>
      </c>
      <c r="C327" s="1">
        <v>32169</v>
      </c>
      <c r="D327">
        <v>57</v>
      </c>
      <c r="E327" t="s">
        <v>35</v>
      </c>
      <c r="F327">
        <v>2005</v>
      </c>
      <c r="G327">
        <v>50</v>
      </c>
      <c r="H327" t="s">
        <v>35</v>
      </c>
      <c r="I327">
        <v>501</v>
      </c>
      <c r="J327">
        <v>2</v>
      </c>
      <c r="K327" t="s">
        <v>36</v>
      </c>
      <c r="L327" t="s">
        <v>153</v>
      </c>
      <c r="M327">
        <v>61</v>
      </c>
      <c r="N327">
        <v>501</v>
      </c>
      <c r="O327">
        <v>0</v>
      </c>
      <c r="P327" t="s">
        <v>41</v>
      </c>
      <c r="Q327">
        <v>2010</v>
      </c>
      <c r="R327">
        <v>295</v>
      </c>
      <c r="S327">
        <v>215</v>
      </c>
      <c r="T327">
        <v>385</v>
      </c>
      <c r="U327">
        <v>5.8792800008353401E-2</v>
      </c>
      <c r="V327">
        <v>-1</v>
      </c>
      <c r="W327">
        <v>200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0.2009</v>
      </c>
      <c r="AD327">
        <v>0.50080000000000002</v>
      </c>
      <c r="AE327">
        <v>-1.0697000000000001</v>
      </c>
      <c r="AF327">
        <v>-0.52529999999999999</v>
      </c>
      <c r="AG327">
        <v>0.6603</v>
      </c>
      <c r="AH327">
        <v>110000</v>
      </c>
    </row>
    <row r="328" spans="1:34">
      <c r="A328">
        <v>993363</v>
      </c>
      <c r="B328" t="s">
        <v>39</v>
      </c>
      <c r="C328" s="1">
        <v>33394</v>
      </c>
      <c r="D328">
        <v>72.2</v>
      </c>
      <c r="E328" t="s">
        <v>51</v>
      </c>
      <c r="F328">
        <v>2009</v>
      </c>
      <c r="G328">
        <v>71.8</v>
      </c>
      <c r="H328" t="s">
        <v>51</v>
      </c>
      <c r="I328">
        <v>3879</v>
      </c>
      <c r="J328">
        <v>2</v>
      </c>
      <c r="K328" t="s">
        <v>36</v>
      </c>
      <c r="L328" t="s">
        <v>40</v>
      </c>
      <c r="M328">
        <v>72.31</v>
      </c>
      <c r="N328">
        <v>3879</v>
      </c>
      <c r="O328">
        <v>0</v>
      </c>
      <c r="P328" t="s">
        <v>84</v>
      </c>
      <c r="Q328">
        <v>2013</v>
      </c>
      <c r="R328">
        <v>395</v>
      </c>
      <c r="S328">
        <v>455</v>
      </c>
      <c r="T328">
        <v>390</v>
      </c>
      <c r="U328">
        <v>0.62264291584993803</v>
      </c>
      <c r="V328">
        <v>545</v>
      </c>
      <c r="W328">
        <v>-1</v>
      </c>
      <c r="X328">
        <v>407</v>
      </c>
      <c r="Y328">
        <v>-1</v>
      </c>
      <c r="Z328">
        <v>-1</v>
      </c>
      <c r="AA328">
        <v>-1</v>
      </c>
      <c r="AB328">
        <v>-1</v>
      </c>
      <c r="AC328">
        <v>-1.5952999999999999</v>
      </c>
      <c r="AD328">
        <v>-1.4525999999999999</v>
      </c>
      <c r="AE328">
        <v>-1.0659000000000001</v>
      </c>
      <c r="AF328">
        <v>0.2727</v>
      </c>
      <c r="AG328">
        <v>-2.3936999999999999</v>
      </c>
      <c r="AH328">
        <v>300000</v>
      </c>
    </row>
    <row r="329" spans="1:34">
      <c r="A329">
        <v>468092</v>
      </c>
      <c r="B329" t="s">
        <v>39</v>
      </c>
      <c r="C329" s="1">
        <v>33081</v>
      </c>
      <c r="D329">
        <v>68.599999999999994</v>
      </c>
      <c r="E329" t="s">
        <v>35</v>
      </c>
      <c r="F329">
        <v>2008</v>
      </c>
      <c r="G329">
        <v>64.3</v>
      </c>
      <c r="H329" t="s">
        <v>35</v>
      </c>
      <c r="I329">
        <v>11143</v>
      </c>
      <c r="J329">
        <v>2</v>
      </c>
      <c r="K329" t="s">
        <v>36</v>
      </c>
      <c r="L329" t="s">
        <v>60</v>
      </c>
      <c r="M329">
        <v>73.5</v>
      </c>
      <c r="N329">
        <v>11143</v>
      </c>
      <c r="O329">
        <v>0</v>
      </c>
      <c r="P329" t="s">
        <v>84</v>
      </c>
      <c r="Q329">
        <v>2012</v>
      </c>
      <c r="R329">
        <v>505</v>
      </c>
      <c r="S329">
        <v>575</v>
      </c>
      <c r="T329">
        <v>475</v>
      </c>
      <c r="U329">
        <v>0.69447932770846299</v>
      </c>
      <c r="V329">
        <v>-1</v>
      </c>
      <c r="W329">
        <v>366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0.51</v>
      </c>
      <c r="AD329">
        <v>0.3448</v>
      </c>
      <c r="AE329">
        <v>-1.6501999999999999</v>
      </c>
      <c r="AF329">
        <v>-1.5828</v>
      </c>
      <c r="AG329">
        <v>-0.76149999999999995</v>
      </c>
      <c r="AH329">
        <v>120000</v>
      </c>
    </row>
    <row r="330" spans="1:34">
      <c r="A330">
        <v>946893</v>
      </c>
      <c r="B330" t="s">
        <v>39</v>
      </c>
      <c r="C330" s="1">
        <v>32079</v>
      </c>
      <c r="D330">
        <v>59</v>
      </c>
      <c r="E330" t="s">
        <v>35</v>
      </c>
      <c r="F330">
        <v>2005</v>
      </c>
      <c r="G330">
        <v>61</v>
      </c>
      <c r="H330" t="s">
        <v>35</v>
      </c>
      <c r="I330">
        <v>2673</v>
      </c>
      <c r="J330">
        <v>2</v>
      </c>
      <c r="K330" t="s">
        <v>36</v>
      </c>
      <c r="L330" t="s">
        <v>40</v>
      </c>
      <c r="M330">
        <v>71</v>
      </c>
      <c r="N330">
        <v>2673</v>
      </c>
      <c r="O330">
        <v>0</v>
      </c>
      <c r="P330" t="s">
        <v>41</v>
      </c>
      <c r="Q330">
        <v>2009</v>
      </c>
      <c r="R330">
        <v>535</v>
      </c>
      <c r="S330">
        <v>560</v>
      </c>
      <c r="T330">
        <v>460</v>
      </c>
      <c r="U330">
        <v>0.48674700843819302</v>
      </c>
      <c r="V330">
        <v>415</v>
      </c>
      <c r="W330">
        <v>-1</v>
      </c>
      <c r="X330">
        <v>376</v>
      </c>
      <c r="Y330">
        <v>-1</v>
      </c>
      <c r="Z330">
        <v>-1</v>
      </c>
      <c r="AA330">
        <v>-1</v>
      </c>
      <c r="AB330">
        <v>-1</v>
      </c>
      <c r="AC330">
        <v>0.55910000000000004</v>
      </c>
      <c r="AD330">
        <v>0.37890000000000001</v>
      </c>
      <c r="AE330">
        <v>0.01</v>
      </c>
      <c r="AF330">
        <v>-0.995</v>
      </c>
      <c r="AG330">
        <v>9.7299999999999998E-2</v>
      </c>
      <c r="AH330">
        <v>150000</v>
      </c>
    </row>
    <row r="331" spans="1:34">
      <c r="A331">
        <v>471444</v>
      </c>
      <c r="B331" t="s">
        <v>39</v>
      </c>
      <c r="C331" s="1">
        <v>33356</v>
      </c>
      <c r="D331">
        <v>82</v>
      </c>
      <c r="E331" t="s">
        <v>35</v>
      </c>
      <c r="F331">
        <v>2009</v>
      </c>
      <c r="G331">
        <v>81</v>
      </c>
      <c r="H331" t="s">
        <v>35</v>
      </c>
      <c r="I331">
        <v>57</v>
      </c>
      <c r="J331">
        <v>2</v>
      </c>
      <c r="K331" t="s">
        <v>36</v>
      </c>
      <c r="L331" t="s">
        <v>60</v>
      </c>
      <c r="M331">
        <v>64</v>
      </c>
      <c r="N331">
        <v>57</v>
      </c>
      <c r="O331">
        <v>0</v>
      </c>
      <c r="P331" t="s">
        <v>59</v>
      </c>
      <c r="Q331">
        <v>2013</v>
      </c>
      <c r="R331">
        <v>435</v>
      </c>
      <c r="S331">
        <v>475</v>
      </c>
      <c r="T331">
        <v>475</v>
      </c>
      <c r="U331">
        <v>0.985461394326131</v>
      </c>
      <c r="V331">
        <v>305</v>
      </c>
      <c r="W331">
        <v>500</v>
      </c>
      <c r="X331">
        <v>-1</v>
      </c>
      <c r="Y331">
        <v>-1</v>
      </c>
      <c r="Z331">
        <v>-1</v>
      </c>
      <c r="AA331">
        <v>446</v>
      </c>
      <c r="AB331">
        <v>-1</v>
      </c>
      <c r="AC331">
        <v>-1.6923999999999999</v>
      </c>
      <c r="AD331">
        <v>-0.27929999999999999</v>
      </c>
      <c r="AE331">
        <v>-0.63429999999999997</v>
      </c>
      <c r="AF331">
        <v>0.35610000000000003</v>
      </c>
      <c r="AG331">
        <v>0.18640000000000001</v>
      </c>
      <c r="AH331">
        <v>180000</v>
      </c>
    </row>
    <row r="332" spans="1:34">
      <c r="A332">
        <v>577489</v>
      </c>
      <c r="B332" t="s">
        <v>39</v>
      </c>
      <c r="C332" s="1">
        <v>33528</v>
      </c>
      <c r="D332">
        <v>86</v>
      </c>
      <c r="E332" t="s">
        <v>48</v>
      </c>
      <c r="F332">
        <v>2009</v>
      </c>
      <c r="G332">
        <v>88</v>
      </c>
      <c r="H332" t="s">
        <v>119</v>
      </c>
      <c r="I332">
        <v>11792</v>
      </c>
      <c r="J332">
        <v>2</v>
      </c>
      <c r="K332" t="s">
        <v>36</v>
      </c>
      <c r="L332" t="s">
        <v>52</v>
      </c>
      <c r="M332">
        <v>77.75</v>
      </c>
      <c r="N332">
        <v>11792</v>
      </c>
      <c r="O332">
        <v>0</v>
      </c>
      <c r="P332" t="s">
        <v>41</v>
      </c>
      <c r="Q332">
        <v>2013</v>
      </c>
      <c r="R332">
        <v>675</v>
      </c>
      <c r="S332">
        <v>665</v>
      </c>
      <c r="T332">
        <v>575</v>
      </c>
      <c r="U332">
        <v>0.535862819499896</v>
      </c>
      <c r="V332">
        <v>-1</v>
      </c>
      <c r="W332">
        <v>-1</v>
      </c>
      <c r="X332">
        <v>-1</v>
      </c>
      <c r="Y332">
        <v>393</v>
      </c>
      <c r="Z332">
        <v>-1</v>
      </c>
      <c r="AA332">
        <v>-1</v>
      </c>
      <c r="AB332">
        <v>-1</v>
      </c>
      <c r="AC332">
        <v>1.5644</v>
      </c>
      <c r="AD332">
        <v>1.2114</v>
      </c>
      <c r="AE332">
        <v>-0.6048</v>
      </c>
      <c r="AF332">
        <v>-0.36120000000000002</v>
      </c>
      <c r="AG332">
        <v>9.7299999999999998E-2</v>
      </c>
      <c r="AH332">
        <v>310000</v>
      </c>
    </row>
    <row r="333" spans="1:34">
      <c r="A333">
        <v>1067138</v>
      </c>
      <c r="B333" t="s">
        <v>34</v>
      </c>
      <c r="C333" s="1">
        <v>33616</v>
      </c>
      <c r="D333">
        <v>92.48</v>
      </c>
      <c r="E333" t="s">
        <v>51</v>
      </c>
      <c r="F333">
        <v>2010</v>
      </c>
      <c r="G333">
        <v>89</v>
      </c>
      <c r="H333" t="s">
        <v>51</v>
      </c>
      <c r="I333">
        <v>182</v>
      </c>
      <c r="J333">
        <v>2</v>
      </c>
      <c r="K333" t="s">
        <v>36</v>
      </c>
      <c r="L333" t="s">
        <v>40</v>
      </c>
      <c r="M333">
        <v>73</v>
      </c>
      <c r="N333">
        <v>182</v>
      </c>
      <c r="O333">
        <v>1</v>
      </c>
      <c r="P333" t="s">
        <v>61</v>
      </c>
      <c r="Q333">
        <v>2014</v>
      </c>
      <c r="R333">
        <v>665</v>
      </c>
      <c r="S333">
        <v>505</v>
      </c>
      <c r="T333">
        <v>415</v>
      </c>
      <c r="U333">
        <v>0.91139527839132795</v>
      </c>
      <c r="V333">
        <v>525</v>
      </c>
      <c r="W333">
        <v>-1</v>
      </c>
      <c r="X333">
        <v>500</v>
      </c>
      <c r="Y333">
        <v>-1</v>
      </c>
      <c r="Z333">
        <v>-1</v>
      </c>
      <c r="AA333">
        <v>-1</v>
      </c>
      <c r="AB333">
        <v>-1</v>
      </c>
      <c r="AC333">
        <v>0.27179999999999999</v>
      </c>
      <c r="AD333">
        <v>0.21240000000000001</v>
      </c>
      <c r="AE333">
        <v>0.31740000000000002</v>
      </c>
      <c r="AF333">
        <v>-2.1360000000000001</v>
      </c>
      <c r="AG333">
        <v>-9.4299999999999995E-2</v>
      </c>
      <c r="AH333">
        <v>350000</v>
      </c>
    </row>
    <row r="334" spans="1:34">
      <c r="A334">
        <v>855314</v>
      </c>
      <c r="B334" t="s">
        <v>39</v>
      </c>
      <c r="C334" s="1">
        <v>32790</v>
      </c>
      <c r="D334">
        <v>63</v>
      </c>
      <c r="E334" t="s">
        <v>48</v>
      </c>
      <c r="F334">
        <v>2009</v>
      </c>
      <c r="G334">
        <v>56</v>
      </c>
      <c r="H334" t="s">
        <v>35</v>
      </c>
      <c r="I334">
        <v>7642</v>
      </c>
      <c r="J334">
        <v>2</v>
      </c>
      <c r="K334" t="s">
        <v>36</v>
      </c>
      <c r="L334" t="s">
        <v>52</v>
      </c>
      <c r="M334">
        <v>63</v>
      </c>
      <c r="N334">
        <v>7642</v>
      </c>
      <c r="O334">
        <v>0</v>
      </c>
      <c r="P334" t="s">
        <v>41</v>
      </c>
      <c r="Q334">
        <v>2013</v>
      </c>
      <c r="R334">
        <v>650</v>
      </c>
      <c r="S334">
        <v>460</v>
      </c>
      <c r="T334">
        <v>500</v>
      </c>
      <c r="U334">
        <v>0.22105881828979401</v>
      </c>
      <c r="V334">
        <v>-1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-1.54E-2</v>
      </c>
      <c r="AD334">
        <v>1.2114</v>
      </c>
      <c r="AE334">
        <v>1.2396</v>
      </c>
      <c r="AF334">
        <v>1.0333000000000001</v>
      </c>
      <c r="AG334">
        <v>1.4386000000000001</v>
      </c>
      <c r="AH334">
        <v>180000</v>
      </c>
    </row>
    <row r="335" spans="1:34">
      <c r="A335">
        <v>626764</v>
      </c>
      <c r="B335" t="s">
        <v>34</v>
      </c>
      <c r="C335" s="1">
        <v>33648</v>
      </c>
      <c r="D335">
        <v>90</v>
      </c>
      <c r="E335" t="s">
        <v>35</v>
      </c>
      <c r="F335">
        <v>2009</v>
      </c>
      <c r="G335">
        <v>84</v>
      </c>
      <c r="H335" t="s">
        <v>35</v>
      </c>
      <c r="I335">
        <v>7626</v>
      </c>
      <c r="J335">
        <v>2</v>
      </c>
      <c r="K335" t="s">
        <v>36</v>
      </c>
      <c r="L335" t="s">
        <v>55</v>
      </c>
      <c r="M335">
        <v>72.48</v>
      </c>
      <c r="N335">
        <v>7626</v>
      </c>
      <c r="O335">
        <v>0</v>
      </c>
      <c r="P335" t="s">
        <v>41</v>
      </c>
      <c r="Q335">
        <v>2013</v>
      </c>
      <c r="R335">
        <v>720</v>
      </c>
      <c r="S335">
        <v>520</v>
      </c>
      <c r="T335">
        <v>485</v>
      </c>
      <c r="U335">
        <v>0.84312372666574198</v>
      </c>
      <c r="V335">
        <v>515</v>
      </c>
      <c r="W335">
        <v>-1</v>
      </c>
      <c r="X335">
        <v>-1</v>
      </c>
      <c r="Y335">
        <v>-1</v>
      </c>
      <c r="Z335">
        <v>-1</v>
      </c>
      <c r="AA335">
        <v>-1</v>
      </c>
      <c r="AB335">
        <v>-1</v>
      </c>
      <c r="AC335">
        <v>1.4208000000000001</v>
      </c>
      <c r="AD335">
        <v>1.2114</v>
      </c>
      <c r="AE335">
        <v>0.93220000000000003</v>
      </c>
      <c r="AF335">
        <v>1.794</v>
      </c>
      <c r="AG335">
        <v>0.28889999999999999</v>
      </c>
      <c r="AH335">
        <v>350000</v>
      </c>
    </row>
    <row r="336" spans="1:34">
      <c r="A336">
        <v>1002611</v>
      </c>
      <c r="B336" t="s">
        <v>39</v>
      </c>
      <c r="C336" s="1">
        <v>33856</v>
      </c>
      <c r="D336">
        <v>89.17</v>
      </c>
      <c r="E336" t="s">
        <v>51</v>
      </c>
      <c r="F336">
        <v>2010</v>
      </c>
      <c r="G336">
        <v>96</v>
      </c>
      <c r="H336" t="s">
        <v>51</v>
      </c>
      <c r="I336">
        <v>1343</v>
      </c>
      <c r="J336">
        <v>2</v>
      </c>
      <c r="K336" t="s">
        <v>36</v>
      </c>
      <c r="L336" t="s">
        <v>52</v>
      </c>
      <c r="M336">
        <v>84.9</v>
      </c>
      <c r="N336">
        <v>1343</v>
      </c>
      <c r="O336">
        <v>0</v>
      </c>
      <c r="P336" t="s">
        <v>56</v>
      </c>
      <c r="Q336">
        <v>2014</v>
      </c>
      <c r="R336">
        <v>490</v>
      </c>
      <c r="S336">
        <v>570</v>
      </c>
      <c r="T336">
        <v>665</v>
      </c>
      <c r="U336">
        <v>0.99653552857397498</v>
      </c>
      <c r="V336">
        <v>385</v>
      </c>
      <c r="W336">
        <v>-1</v>
      </c>
      <c r="X336">
        <v>-1</v>
      </c>
      <c r="Y336">
        <v>623</v>
      </c>
      <c r="Z336">
        <v>-1</v>
      </c>
      <c r="AA336">
        <v>-1</v>
      </c>
      <c r="AB336">
        <v>-1</v>
      </c>
      <c r="AC336">
        <v>0.12820000000000001</v>
      </c>
      <c r="AD336">
        <v>0.5454</v>
      </c>
      <c r="AE336">
        <v>-0.4511</v>
      </c>
      <c r="AF336">
        <v>-1.6289</v>
      </c>
      <c r="AG336">
        <v>0.67210000000000003</v>
      </c>
      <c r="AH336">
        <v>325000</v>
      </c>
    </row>
    <row r="337" spans="1:34">
      <c r="A337">
        <v>1083993</v>
      </c>
      <c r="B337" t="s">
        <v>34</v>
      </c>
      <c r="C337" s="1">
        <v>32791</v>
      </c>
      <c r="D337">
        <v>90</v>
      </c>
      <c r="E337" t="s">
        <v>35</v>
      </c>
      <c r="F337">
        <v>2007</v>
      </c>
      <c r="G337">
        <v>83.2</v>
      </c>
      <c r="H337" t="s">
        <v>35</v>
      </c>
      <c r="I337">
        <v>1424</v>
      </c>
      <c r="J337">
        <v>2</v>
      </c>
      <c r="K337" t="s">
        <v>36</v>
      </c>
      <c r="L337" t="s">
        <v>77</v>
      </c>
      <c r="M337">
        <v>88.1</v>
      </c>
      <c r="N337">
        <v>1424</v>
      </c>
      <c r="O337">
        <v>0</v>
      </c>
      <c r="P337" t="s">
        <v>53</v>
      </c>
      <c r="Q337">
        <v>2012</v>
      </c>
      <c r="R337">
        <v>630</v>
      </c>
      <c r="S337">
        <v>580</v>
      </c>
      <c r="T337">
        <v>560</v>
      </c>
      <c r="U337">
        <v>-1</v>
      </c>
      <c r="V337">
        <v>465</v>
      </c>
      <c r="W337">
        <v>-1</v>
      </c>
      <c r="X337">
        <v>284</v>
      </c>
      <c r="Y337">
        <v>-1</v>
      </c>
      <c r="Z337">
        <v>-1</v>
      </c>
      <c r="AA337">
        <v>-1</v>
      </c>
      <c r="AB337">
        <v>-1</v>
      </c>
      <c r="AC337">
        <v>0.55910000000000004</v>
      </c>
      <c r="AD337">
        <v>0.5454</v>
      </c>
      <c r="AE337">
        <v>0.16370000000000001</v>
      </c>
      <c r="AF337">
        <v>-0.36120000000000002</v>
      </c>
      <c r="AG337">
        <v>1.0553999999999999</v>
      </c>
      <c r="AH337">
        <v>370000</v>
      </c>
    </row>
    <row r="338" spans="1:34">
      <c r="A338">
        <v>629571</v>
      </c>
      <c r="B338" t="s">
        <v>39</v>
      </c>
      <c r="C338" s="1">
        <v>33498</v>
      </c>
      <c r="D338">
        <v>69.53</v>
      </c>
      <c r="E338" t="s">
        <v>154</v>
      </c>
      <c r="F338">
        <v>2009</v>
      </c>
      <c r="G338">
        <v>66.17</v>
      </c>
      <c r="H338" t="s">
        <v>154</v>
      </c>
      <c r="I338">
        <v>11665</v>
      </c>
      <c r="J338">
        <v>2</v>
      </c>
      <c r="K338" t="s">
        <v>36</v>
      </c>
      <c r="L338" t="s">
        <v>52</v>
      </c>
      <c r="M338">
        <v>63.6</v>
      </c>
      <c r="N338">
        <v>11665</v>
      </c>
      <c r="O338">
        <v>0</v>
      </c>
      <c r="P338" t="s">
        <v>45</v>
      </c>
      <c r="Q338">
        <v>2013</v>
      </c>
      <c r="R338">
        <v>415</v>
      </c>
      <c r="S338">
        <v>400</v>
      </c>
      <c r="T338">
        <v>560</v>
      </c>
      <c r="U338">
        <v>0.75537512089554804</v>
      </c>
      <c r="V338">
        <v>175</v>
      </c>
      <c r="W338">
        <v>-1</v>
      </c>
      <c r="X338">
        <v>-1</v>
      </c>
      <c r="Y338">
        <v>446</v>
      </c>
      <c r="Z338">
        <v>-1</v>
      </c>
      <c r="AA338">
        <v>-1</v>
      </c>
      <c r="AB338">
        <v>-1</v>
      </c>
      <c r="AC338">
        <v>0.70269999999999999</v>
      </c>
      <c r="AD338">
        <v>-1.2861</v>
      </c>
      <c r="AE338">
        <v>0.47110000000000002</v>
      </c>
      <c r="AF338">
        <v>-0.36120000000000002</v>
      </c>
      <c r="AG338">
        <v>0.67210000000000003</v>
      </c>
      <c r="AH338">
        <v>220000</v>
      </c>
    </row>
    <row r="339" spans="1:34">
      <c r="A339">
        <v>536786</v>
      </c>
      <c r="B339" t="s">
        <v>39</v>
      </c>
      <c r="C339" s="1">
        <v>33462</v>
      </c>
      <c r="D339">
        <v>92.2</v>
      </c>
      <c r="E339">
        <v>0</v>
      </c>
      <c r="F339">
        <v>2009</v>
      </c>
      <c r="G339">
        <v>82.2</v>
      </c>
      <c r="H339">
        <v>0</v>
      </c>
      <c r="I339">
        <v>124</v>
      </c>
      <c r="J339">
        <v>2</v>
      </c>
      <c r="K339" t="s">
        <v>36</v>
      </c>
      <c r="L339" t="s">
        <v>55</v>
      </c>
      <c r="M339">
        <v>67.58</v>
      </c>
      <c r="N339">
        <v>124</v>
      </c>
      <c r="O339">
        <v>0</v>
      </c>
      <c r="P339" t="s">
        <v>65</v>
      </c>
      <c r="Q339">
        <v>2013</v>
      </c>
      <c r="R339">
        <v>500</v>
      </c>
      <c r="S339">
        <v>645</v>
      </c>
      <c r="T339">
        <v>650</v>
      </c>
      <c r="U339">
        <v>0.76567358123401097</v>
      </c>
      <c r="V339">
        <v>485</v>
      </c>
      <c r="W339">
        <v>-1</v>
      </c>
      <c r="X339">
        <v>-1</v>
      </c>
      <c r="Y339">
        <v>-1</v>
      </c>
      <c r="Z339">
        <v>-1</v>
      </c>
      <c r="AA339">
        <v>-1</v>
      </c>
      <c r="AB339">
        <v>-1</v>
      </c>
      <c r="AC339">
        <v>-2.4266000000000001</v>
      </c>
      <c r="AD339">
        <v>0.65680000000000005</v>
      </c>
      <c r="AE339">
        <v>9.1399999999999995E-2</v>
      </c>
      <c r="AF339">
        <v>1.4723999999999999</v>
      </c>
      <c r="AG339">
        <v>-0.87990000000000002</v>
      </c>
      <c r="AH339">
        <v>420000</v>
      </c>
    </row>
    <row r="340" spans="1:34">
      <c r="A340">
        <v>82986</v>
      </c>
      <c r="B340" t="s">
        <v>39</v>
      </c>
      <c r="C340" s="1">
        <v>32657</v>
      </c>
      <c r="D340">
        <v>58.5</v>
      </c>
      <c r="E340" t="s">
        <v>79</v>
      </c>
      <c r="F340">
        <v>2005</v>
      </c>
      <c r="G340">
        <v>67.400000000000006</v>
      </c>
      <c r="H340" t="s">
        <v>79</v>
      </c>
      <c r="I340">
        <v>70</v>
      </c>
      <c r="J340">
        <v>2</v>
      </c>
      <c r="K340" t="s">
        <v>36</v>
      </c>
      <c r="L340" t="s">
        <v>81</v>
      </c>
      <c r="M340">
        <v>72</v>
      </c>
      <c r="N340">
        <v>70</v>
      </c>
      <c r="O340">
        <v>0</v>
      </c>
      <c r="P340" t="s">
        <v>41</v>
      </c>
      <c r="Q340">
        <v>2010</v>
      </c>
      <c r="R340">
        <v>405</v>
      </c>
      <c r="S340">
        <v>595</v>
      </c>
      <c r="T340">
        <v>625</v>
      </c>
      <c r="U340">
        <v>0.96060325199705299</v>
      </c>
      <c r="V340">
        <v>435</v>
      </c>
      <c r="W340">
        <v>466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-1.0355000000000001</v>
      </c>
      <c r="AD340">
        <v>0.1888</v>
      </c>
      <c r="AE340">
        <v>0.81710000000000005</v>
      </c>
      <c r="AF340">
        <v>-1.4653</v>
      </c>
      <c r="AG340">
        <v>0.18640000000000001</v>
      </c>
      <c r="AH340">
        <v>420000</v>
      </c>
    </row>
    <row r="341" spans="1:34">
      <c r="A341">
        <v>843467</v>
      </c>
      <c r="B341" t="s">
        <v>39</v>
      </c>
      <c r="C341" s="1">
        <v>33101</v>
      </c>
      <c r="D341">
        <v>81.16</v>
      </c>
      <c r="E341" t="s">
        <v>48</v>
      </c>
      <c r="F341">
        <v>2008</v>
      </c>
      <c r="G341">
        <v>68.5</v>
      </c>
      <c r="H341" t="s">
        <v>48</v>
      </c>
      <c r="I341">
        <v>1087</v>
      </c>
      <c r="J341">
        <v>2</v>
      </c>
      <c r="K341" t="s">
        <v>36</v>
      </c>
      <c r="L341" t="s">
        <v>155</v>
      </c>
      <c r="M341">
        <v>61.5</v>
      </c>
      <c r="N341">
        <v>1087</v>
      </c>
      <c r="O341">
        <v>0</v>
      </c>
      <c r="P341" t="s">
        <v>65</v>
      </c>
      <c r="Q341">
        <v>2013</v>
      </c>
      <c r="R341">
        <v>605</v>
      </c>
      <c r="S341">
        <v>520</v>
      </c>
      <c r="T341">
        <v>325</v>
      </c>
      <c r="U341">
        <v>0.33878634721952799</v>
      </c>
      <c r="V341">
        <v>455</v>
      </c>
      <c r="W341">
        <v>292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1.4208000000000001</v>
      </c>
      <c r="AD341">
        <v>1.2114</v>
      </c>
      <c r="AE341">
        <v>0.62480000000000002</v>
      </c>
      <c r="AF341">
        <v>-0.995</v>
      </c>
      <c r="AG341">
        <v>-0.28589999999999999</v>
      </c>
      <c r="AH341">
        <v>275000</v>
      </c>
    </row>
    <row r="342" spans="1:34">
      <c r="A342">
        <v>1049856</v>
      </c>
      <c r="B342" t="s">
        <v>39</v>
      </c>
      <c r="C342" s="1">
        <v>33916</v>
      </c>
      <c r="D342">
        <v>80</v>
      </c>
      <c r="E342" t="s">
        <v>51</v>
      </c>
      <c r="F342">
        <v>2010</v>
      </c>
      <c r="G342">
        <v>85.6</v>
      </c>
      <c r="H342" t="s">
        <v>51</v>
      </c>
      <c r="I342">
        <v>14382</v>
      </c>
      <c r="J342">
        <v>2</v>
      </c>
      <c r="K342" t="s">
        <v>36</v>
      </c>
      <c r="L342" t="s">
        <v>55</v>
      </c>
      <c r="M342">
        <v>90.1</v>
      </c>
      <c r="N342">
        <v>14382</v>
      </c>
      <c r="O342">
        <v>1</v>
      </c>
      <c r="P342" t="s">
        <v>54</v>
      </c>
      <c r="Q342">
        <v>2014</v>
      </c>
      <c r="R342">
        <v>490</v>
      </c>
      <c r="S342">
        <v>555</v>
      </c>
      <c r="T342">
        <v>465</v>
      </c>
      <c r="U342">
        <v>0.99674448685225303</v>
      </c>
      <c r="V342">
        <v>615</v>
      </c>
      <c r="W342">
        <v>-1</v>
      </c>
      <c r="X342">
        <v>623</v>
      </c>
      <c r="Y342">
        <v>-1</v>
      </c>
      <c r="Z342">
        <v>-1</v>
      </c>
      <c r="AA342">
        <v>-1</v>
      </c>
      <c r="AB342">
        <v>-1</v>
      </c>
      <c r="AC342">
        <v>-1.54E-2</v>
      </c>
      <c r="AD342">
        <v>0.5454</v>
      </c>
      <c r="AE342">
        <v>0.31740000000000002</v>
      </c>
      <c r="AF342">
        <v>-1.3753</v>
      </c>
      <c r="AG342">
        <v>-0.28589999999999999</v>
      </c>
      <c r="AH342">
        <v>355000</v>
      </c>
    </row>
    <row r="343" spans="1:34">
      <c r="A343">
        <v>215666</v>
      </c>
      <c r="B343" t="s">
        <v>39</v>
      </c>
      <c r="C343" s="1">
        <v>32284</v>
      </c>
      <c r="D343">
        <v>55</v>
      </c>
      <c r="E343" t="s">
        <v>156</v>
      </c>
      <c r="F343">
        <v>2005</v>
      </c>
      <c r="G343">
        <v>75</v>
      </c>
      <c r="H343" t="s">
        <v>156</v>
      </c>
      <c r="I343">
        <v>5026</v>
      </c>
      <c r="J343">
        <v>2</v>
      </c>
      <c r="K343" t="s">
        <v>36</v>
      </c>
      <c r="L343" t="s">
        <v>77</v>
      </c>
      <c r="M343">
        <v>64</v>
      </c>
      <c r="N343">
        <v>5026</v>
      </c>
      <c r="O343">
        <v>0</v>
      </c>
      <c r="P343" t="s">
        <v>65</v>
      </c>
      <c r="Q343">
        <v>2011</v>
      </c>
      <c r="R343">
        <v>425</v>
      </c>
      <c r="S343">
        <v>415</v>
      </c>
      <c r="T343">
        <v>495</v>
      </c>
      <c r="U343">
        <v>0.22948175491175499</v>
      </c>
      <c r="V343">
        <v>165</v>
      </c>
      <c r="W343">
        <v>266</v>
      </c>
      <c r="X343">
        <v>-1</v>
      </c>
      <c r="Y343">
        <v>-1</v>
      </c>
      <c r="Z343">
        <v>-1</v>
      </c>
      <c r="AA343">
        <v>-1</v>
      </c>
      <c r="AB343">
        <v>-1</v>
      </c>
      <c r="AC343">
        <v>-1.9629000000000001</v>
      </c>
      <c r="AD343">
        <v>-0.27929999999999999</v>
      </c>
      <c r="AE343">
        <v>0.67200000000000004</v>
      </c>
      <c r="AF343">
        <v>-0.29020000000000001</v>
      </c>
      <c r="AG343">
        <v>-0.28749999999999998</v>
      </c>
      <c r="AH343">
        <v>400000</v>
      </c>
    </row>
    <row r="344" spans="1:34">
      <c r="A344">
        <v>660770</v>
      </c>
      <c r="B344" t="s">
        <v>34</v>
      </c>
      <c r="C344" s="1">
        <v>33536</v>
      </c>
      <c r="D344">
        <v>78</v>
      </c>
      <c r="E344" t="s">
        <v>35</v>
      </c>
      <c r="F344">
        <v>2008</v>
      </c>
      <c r="G344">
        <v>64.400000000000006</v>
      </c>
      <c r="H344" t="s">
        <v>35</v>
      </c>
      <c r="I344">
        <v>12560</v>
      </c>
      <c r="J344">
        <v>2</v>
      </c>
      <c r="K344" t="s">
        <v>36</v>
      </c>
      <c r="L344" t="s">
        <v>40</v>
      </c>
      <c r="M344">
        <v>70.680000000000007</v>
      </c>
      <c r="N344">
        <v>12560</v>
      </c>
      <c r="O344">
        <v>0</v>
      </c>
      <c r="P344" t="s">
        <v>41</v>
      </c>
      <c r="Q344">
        <v>2012</v>
      </c>
      <c r="R344">
        <v>345</v>
      </c>
      <c r="S344">
        <v>465</v>
      </c>
      <c r="T344">
        <v>620</v>
      </c>
      <c r="U344">
        <v>0.60005718233834104</v>
      </c>
      <c r="V344">
        <v>435</v>
      </c>
      <c r="W344">
        <v>-1</v>
      </c>
      <c r="X344">
        <v>-1</v>
      </c>
      <c r="Y344">
        <v>-1</v>
      </c>
      <c r="Z344">
        <v>-1</v>
      </c>
      <c r="AA344">
        <v>-1</v>
      </c>
      <c r="AB344">
        <v>-1</v>
      </c>
      <c r="AC344">
        <v>-0.30270000000000002</v>
      </c>
      <c r="AD344">
        <v>-0.1206</v>
      </c>
      <c r="AE344">
        <v>0.47110000000000002</v>
      </c>
      <c r="AF344">
        <v>1.794</v>
      </c>
      <c r="AG344">
        <v>-0.66920000000000002</v>
      </c>
      <c r="AH344">
        <v>200000</v>
      </c>
    </row>
    <row r="345" spans="1:34">
      <c r="A345">
        <v>530470</v>
      </c>
      <c r="B345" t="s">
        <v>39</v>
      </c>
      <c r="C345" s="1">
        <v>33792</v>
      </c>
      <c r="D345">
        <v>53.8</v>
      </c>
      <c r="E345" t="s">
        <v>35</v>
      </c>
      <c r="F345">
        <v>2009</v>
      </c>
      <c r="G345">
        <v>59.6</v>
      </c>
      <c r="H345" t="s">
        <v>35</v>
      </c>
      <c r="I345">
        <v>11759</v>
      </c>
      <c r="J345">
        <v>2</v>
      </c>
      <c r="K345" t="s">
        <v>36</v>
      </c>
      <c r="L345" t="s">
        <v>55</v>
      </c>
      <c r="M345">
        <v>80.680000000000007</v>
      </c>
      <c r="N345">
        <v>11759</v>
      </c>
      <c r="O345">
        <v>0</v>
      </c>
      <c r="P345" t="s">
        <v>96</v>
      </c>
      <c r="Q345">
        <v>2013</v>
      </c>
      <c r="R345">
        <v>425</v>
      </c>
      <c r="S345">
        <v>560</v>
      </c>
      <c r="T345">
        <v>370</v>
      </c>
      <c r="U345">
        <v>0.99225918933095103</v>
      </c>
      <c r="V345">
        <v>665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-1.6923999999999999</v>
      </c>
      <c r="AD345">
        <v>0.81279999999999997</v>
      </c>
      <c r="AE345">
        <v>9.1399999999999995E-2</v>
      </c>
      <c r="AF345">
        <v>1.5018</v>
      </c>
      <c r="AG345">
        <v>-0.44550000000000001</v>
      </c>
      <c r="AH345">
        <v>275000</v>
      </c>
    </row>
    <row r="346" spans="1:34">
      <c r="A346">
        <v>655183</v>
      </c>
      <c r="B346" t="s">
        <v>39</v>
      </c>
      <c r="C346" s="1">
        <v>33270</v>
      </c>
      <c r="D346">
        <v>85</v>
      </c>
      <c r="E346" t="s">
        <v>35</v>
      </c>
      <c r="F346">
        <v>2008</v>
      </c>
      <c r="G346">
        <v>79</v>
      </c>
      <c r="H346" t="s">
        <v>35</v>
      </c>
      <c r="I346">
        <v>8310</v>
      </c>
      <c r="J346">
        <v>2</v>
      </c>
      <c r="K346" t="s">
        <v>36</v>
      </c>
      <c r="L346" t="s">
        <v>55</v>
      </c>
      <c r="M346">
        <v>75.64</v>
      </c>
      <c r="N346">
        <v>8310</v>
      </c>
      <c r="O346">
        <v>1</v>
      </c>
      <c r="P346" t="s">
        <v>71</v>
      </c>
      <c r="Q346">
        <v>2013</v>
      </c>
      <c r="R346">
        <v>520</v>
      </c>
      <c r="S346">
        <v>500</v>
      </c>
      <c r="T346">
        <v>605</v>
      </c>
      <c r="U346">
        <v>0.90148957137103303</v>
      </c>
      <c r="V346">
        <v>545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-0.30270000000000002</v>
      </c>
      <c r="AD346">
        <v>0.37890000000000001</v>
      </c>
      <c r="AE346">
        <v>1.2396</v>
      </c>
      <c r="AF346">
        <v>0.2727</v>
      </c>
      <c r="AG346">
        <v>0.28889999999999999</v>
      </c>
      <c r="AH346">
        <v>450000</v>
      </c>
    </row>
    <row r="347" spans="1:34">
      <c r="A347">
        <v>50240</v>
      </c>
      <c r="B347" t="s">
        <v>39</v>
      </c>
      <c r="C347" s="1">
        <v>32132</v>
      </c>
      <c r="D347">
        <v>52</v>
      </c>
      <c r="E347" t="s">
        <v>35</v>
      </c>
      <c r="F347">
        <v>2006</v>
      </c>
      <c r="G347">
        <v>55</v>
      </c>
      <c r="H347" t="s">
        <v>35</v>
      </c>
      <c r="I347">
        <v>2927</v>
      </c>
      <c r="J347">
        <v>2</v>
      </c>
      <c r="K347" t="s">
        <v>36</v>
      </c>
      <c r="L347" t="s">
        <v>64</v>
      </c>
      <c r="M347">
        <v>68</v>
      </c>
      <c r="N347">
        <v>2927</v>
      </c>
      <c r="O347">
        <v>1</v>
      </c>
      <c r="P347" t="s">
        <v>71</v>
      </c>
      <c r="Q347">
        <v>2010</v>
      </c>
      <c r="R347">
        <v>345</v>
      </c>
      <c r="S347">
        <v>455</v>
      </c>
      <c r="T347">
        <v>335</v>
      </c>
      <c r="U347">
        <v>0.24545565999982899</v>
      </c>
      <c r="V347">
        <v>335</v>
      </c>
      <c r="W347">
        <v>333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-1.3447</v>
      </c>
      <c r="AD347">
        <v>-0.1232</v>
      </c>
      <c r="AE347">
        <v>0.2366</v>
      </c>
      <c r="AF347">
        <v>1.4723999999999999</v>
      </c>
      <c r="AG347">
        <v>0.18640000000000001</v>
      </c>
      <c r="AH347">
        <v>550000</v>
      </c>
    </row>
    <row r="348" spans="1:34">
      <c r="A348">
        <v>1279785</v>
      </c>
      <c r="B348" t="s">
        <v>39</v>
      </c>
      <c r="C348" s="1">
        <v>33501</v>
      </c>
      <c r="D348">
        <v>76.7</v>
      </c>
      <c r="E348" t="s">
        <v>51</v>
      </c>
      <c r="F348">
        <v>2009</v>
      </c>
      <c r="G348">
        <v>90.1</v>
      </c>
      <c r="H348" t="s">
        <v>51</v>
      </c>
      <c r="I348">
        <v>3913</v>
      </c>
      <c r="J348">
        <v>2</v>
      </c>
      <c r="K348" t="s">
        <v>36</v>
      </c>
      <c r="L348" t="s">
        <v>40</v>
      </c>
      <c r="M348">
        <v>78</v>
      </c>
      <c r="N348">
        <v>3913</v>
      </c>
      <c r="O348">
        <v>0</v>
      </c>
      <c r="P348" t="s">
        <v>56</v>
      </c>
      <c r="Q348">
        <v>2013</v>
      </c>
      <c r="R348">
        <v>570</v>
      </c>
      <c r="S348">
        <v>555</v>
      </c>
      <c r="T348">
        <v>545</v>
      </c>
      <c r="U348">
        <v>0.74475835400893897</v>
      </c>
      <c r="V348">
        <v>485</v>
      </c>
      <c r="W348">
        <v>-1</v>
      </c>
      <c r="X348">
        <v>438</v>
      </c>
      <c r="Y348">
        <v>-1</v>
      </c>
      <c r="Z348">
        <v>-1</v>
      </c>
      <c r="AA348">
        <v>-1</v>
      </c>
      <c r="AB348">
        <v>-1</v>
      </c>
      <c r="AC348">
        <v>0.27179999999999999</v>
      </c>
      <c r="AD348">
        <v>0.37890000000000001</v>
      </c>
      <c r="AE348">
        <v>0.31740000000000002</v>
      </c>
      <c r="AF348">
        <v>-0.4879</v>
      </c>
      <c r="AG348">
        <v>-0.86080000000000001</v>
      </c>
      <c r="AH348">
        <v>180000</v>
      </c>
    </row>
    <row r="349" spans="1:34">
      <c r="A349">
        <v>628220</v>
      </c>
      <c r="B349" t="s">
        <v>39</v>
      </c>
      <c r="C349" s="1">
        <v>33252</v>
      </c>
      <c r="D349">
        <v>83.8</v>
      </c>
      <c r="E349" t="s">
        <v>48</v>
      </c>
      <c r="F349">
        <v>2009</v>
      </c>
      <c r="G349">
        <v>80.25</v>
      </c>
      <c r="H349" t="s">
        <v>119</v>
      </c>
      <c r="I349">
        <v>429</v>
      </c>
      <c r="J349">
        <v>2</v>
      </c>
      <c r="K349" t="s">
        <v>36</v>
      </c>
      <c r="L349" t="s">
        <v>40</v>
      </c>
      <c r="M349">
        <v>67.400000000000006</v>
      </c>
      <c r="N349">
        <v>429</v>
      </c>
      <c r="O349">
        <v>0</v>
      </c>
      <c r="P349" t="s">
        <v>41</v>
      </c>
      <c r="Q349">
        <v>2013</v>
      </c>
      <c r="R349">
        <v>605</v>
      </c>
      <c r="S349">
        <v>520</v>
      </c>
      <c r="T349">
        <v>485</v>
      </c>
      <c r="U349">
        <v>0.62264291584993803</v>
      </c>
      <c r="V349">
        <v>475</v>
      </c>
      <c r="W349">
        <v>-1</v>
      </c>
      <c r="X349">
        <v>407</v>
      </c>
      <c r="Y349">
        <v>-1</v>
      </c>
      <c r="Z349">
        <v>-1</v>
      </c>
      <c r="AA349">
        <v>-1</v>
      </c>
      <c r="AB349">
        <v>-1</v>
      </c>
      <c r="AC349">
        <v>-0.159</v>
      </c>
      <c r="AD349">
        <v>0.21240000000000001</v>
      </c>
      <c r="AE349">
        <v>0.01</v>
      </c>
      <c r="AF349">
        <v>0.1459</v>
      </c>
      <c r="AG349">
        <v>-1.8189</v>
      </c>
      <c r="AH349">
        <v>315000</v>
      </c>
    </row>
    <row r="350" spans="1:34">
      <c r="A350">
        <v>1087646</v>
      </c>
      <c r="B350" t="s">
        <v>39</v>
      </c>
      <c r="C350" s="1">
        <v>33611</v>
      </c>
      <c r="D350">
        <v>85.8</v>
      </c>
      <c r="E350" t="s">
        <v>35</v>
      </c>
      <c r="F350">
        <v>2010</v>
      </c>
      <c r="G350">
        <v>70.099999999999994</v>
      </c>
      <c r="H350" t="s">
        <v>35</v>
      </c>
      <c r="I350">
        <v>14069</v>
      </c>
      <c r="J350">
        <v>2</v>
      </c>
      <c r="K350" t="s">
        <v>36</v>
      </c>
      <c r="L350" t="s">
        <v>40</v>
      </c>
      <c r="M350">
        <v>64</v>
      </c>
      <c r="N350">
        <v>14069</v>
      </c>
      <c r="O350">
        <v>0</v>
      </c>
      <c r="P350" t="s">
        <v>59</v>
      </c>
      <c r="Q350">
        <v>2014</v>
      </c>
      <c r="R350">
        <v>595</v>
      </c>
      <c r="S350">
        <v>495</v>
      </c>
      <c r="T350">
        <v>440</v>
      </c>
      <c r="U350">
        <v>0.62264291584993803</v>
      </c>
      <c r="V350">
        <v>315</v>
      </c>
      <c r="W350">
        <v>-1</v>
      </c>
      <c r="X350">
        <v>407</v>
      </c>
      <c r="Y350">
        <v>-1</v>
      </c>
      <c r="Z350">
        <v>-1</v>
      </c>
      <c r="AA350">
        <v>-1</v>
      </c>
      <c r="AB350">
        <v>-1</v>
      </c>
      <c r="AC350">
        <v>-0.58989999999999998</v>
      </c>
      <c r="AD350">
        <v>1.0448999999999999</v>
      </c>
      <c r="AE350">
        <v>-0.6048</v>
      </c>
      <c r="AF350">
        <v>-0.4879</v>
      </c>
      <c r="AG350">
        <v>9.7299999999999998E-2</v>
      </c>
      <c r="AH350">
        <v>220000</v>
      </c>
    </row>
    <row r="351" spans="1:34">
      <c r="A351">
        <v>1284041</v>
      </c>
      <c r="B351" t="s">
        <v>39</v>
      </c>
      <c r="C351" s="1">
        <v>33852</v>
      </c>
      <c r="D351">
        <v>71.33</v>
      </c>
      <c r="E351" t="s">
        <v>51</v>
      </c>
      <c r="F351">
        <v>2010</v>
      </c>
      <c r="G351">
        <v>66.459999999999994</v>
      </c>
      <c r="H351" t="s">
        <v>51</v>
      </c>
      <c r="I351">
        <v>11467</v>
      </c>
      <c r="J351">
        <v>2</v>
      </c>
      <c r="K351" t="s">
        <v>36</v>
      </c>
      <c r="L351" t="s">
        <v>40</v>
      </c>
      <c r="M351">
        <v>60</v>
      </c>
      <c r="N351">
        <v>11467</v>
      </c>
      <c r="O351">
        <v>0</v>
      </c>
      <c r="P351" t="s">
        <v>71</v>
      </c>
      <c r="Q351">
        <v>2014</v>
      </c>
      <c r="R351">
        <v>475</v>
      </c>
      <c r="S351">
        <v>410</v>
      </c>
      <c r="T351">
        <v>505</v>
      </c>
      <c r="U351">
        <v>0.97879929264142795</v>
      </c>
      <c r="V351">
        <v>415</v>
      </c>
      <c r="W351">
        <v>-1</v>
      </c>
      <c r="X351">
        <v>561</v>
      </c>
      <c r="Y351">
        <v>-1</v>
      </c>
      <c r="Z351">
        <v>-1</v>
      </c>
      <c r="AA351">
        <v>-1</v>
      </c>
      <c r="AB351">
        <v>-1</v>
      </c>
      <c r="AC351">
        <v>-0.44629999999999997</v>
      </c>
      <c r="AD351">
        <v>0.5454</v>
      </c>
      <c r="AE351">
        <v>1.0859000000000001</v>
      </c>
      <c r="AF351">
        <v>1.9207000000000001</v>
      </c>
      <c r="AG351">
        <v>0.86370000000000002</v>
      </c>
      <c r="AH351">
        <v>120000</v>
      </c>
    </row>
    <row r="352" spans="1:34">
      <c r="A352">
        <v>1281646</v>
      </c>
      <c r="B352" t="s">
        <v>39</v>
      </c>
      <c r="C352" s="1">
        <v>33256</v>
      </c>
      <c r="D352">
        <v>83</v>
      </c>
      <c r="E352" t="s">
        <v>35</v>
      </c>
      <c r="F352">
        <v>2009</v>
      </c>
      <c r="G352">
        <v>73</v>
      </c>
      <c r="H352" t="s">
        <v>35</v>
      </c>
      <c r="I352">
        <v>2819</v>
      </c>
      <c r="J352">
        <v>2</v>
      </c>
      <c r="K352" t="s">
        <v>36</v>
      </c>
      <c r="L352" t="s">
        <v>55</v>
      </c>
      <c r="M352">
        <v>67.25</v>
      </c>
      <c r="N352">
        <v>2819</v>
      </c>
      <c r="O352">
        <v>0</v>
      </c>
      <c r="P352" t="s">
        <v>41</v>
      </c>
      <c r="Q352">
        <v>2013</v>
      </c>
      <c r="R352">
        <v>525</v>
      </c>
      <c r="S352">
        <v>505</v>
      </c>
      <c r="T352">
        <v>585</v>
      </c>
      <c r="U352">
        <v>0.84224832225783597</v>
      </c>
      <c r="V352">
        <v>495</v>
      </c>
      <c r="W352">
        <v>-1</v>
      </c>
      <c r="X352">
        <v>469</v>
      </c>
      <c r="Y352">
        <v>-1</v>
      </c>
      <c r="Z352">
        <v>-1</v>
      </c>
      <c r="AA352">
        <v>-1</v>
      </c>
      <c r="AB352">
        <v>-1</v>
      </c>
      <c r="AC352">
        <v>-0.159</v>
      </c>
      <c r="AD352">
        <v>4.5900000000000003E-2</v>
      </c>
      <c r="AE352">
        <v>0.01</v>
      </c>
      <c r="AF352">
        <v>1.794</v>
      </c>
      <c r="AG352">
        <v>-0.66920000000000002</v>
      </c>
      <c r="AH352">
        <v>110000</v>
      </c>
    </row>
    <row r="353" spans="1:34">
      <c r="A353">
        <v>543906</v>
      </c>
      <c r="B353" t="s">
        <v>39</v>
      </c>
      <c r="C353" s="1">
        <v>33695</v>
      </c>
      <c r="D353">
        <v>78</v>
      </c>
      <c r="E353" t="s">
        <v>35</v>
      </c>
      <c r="F353">
        <v>2009</v>
      </c>
      <c r="G353">
        <v>80.599999999999994</v>
      </c>
      <c r="H353" t="s">
        <v>35</v>
      </c>
      <c r="I353">
        <v>55</v>
      </c>
      <c r="J353">
        <v>2</v>
      </c>
      <c r="K353" t="s">
        <v>36</v>
      </c>
      <c r="L353" t="s">
        <v>60</v>
      </c>
      <c r="M353">
        <v>72.040000000000006</v>
      </c>
      <c r="N353">
        <v>55</v>
      </c>
      <c r="O353">
        <v>0</v>
      </c>
      <c r="P353" t="s">
        <v>41</v>
      </c>
      <c r="Q353">
        <v>2013</v>
      </c>
      <c r="R353">
        <v>405</v>
      </c>
      <c r="S353">
        <v>435</v>
      </c>
      <c r="T353">
        <v>590</v>
      </c>
      <c r="U353">
        <v>0.53838689298509601</v>
      </c>
      <c r="V353">
        <v>425</v>
      </c>
      <c r="W353">
        <v>333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1.0895999999999999</v>
      </c>
      <c r="AD353">
        <v>0.1888</v>
      </c>
      <c r="AE353">
        <v>0.38169999999999998</v>
      </c>
      <c r="AF353">
        <v>0.26790000000000003</v>
      </c>
      <c r="AG353">
        <v>-1.8673</v>
      </c>
      <c r="AH353">
        <v>240000</v>
      </c>
    </row>
    <row r="354" spans="1:34">
      <c r="A354">
        <v>932788</v>
      </c>
      <c r="B354" t="s">
        <v>34</v>
      </c>
      <c r="C354" s="1">
        <v>33698</v>
      </c>
      <c r="D354">
        <v>89.8</v>
      </c>
      <c r="E354" t="s">
        <v>35</v>
      </c>
      <c r="F354">
        <v>2010</v>
      </c>
      <c r="G354">
        <v>87.2</v>
      </c>
      <c r="H354" t="s">
        <v>35</v>
      </c>
      <c r="I354">
        <v>6874</v>
      </c>
      <c r="J354">
        <v>2</v>
      </c>
      <c r="K354" t="s">
        <v>36</v>
      </c>
      <c r="L354" t="s">
        <v>40</v>
      </c>
      <c r="M354">
        <v>78.12</v>
      </c>
      <c r="N354">
        <v>6874</v>
      </c>
      <c r="O354">
        <v>0</v>
      </c>
      <c r="P354" t="s">
        <v>96</v>
      </c>
      <c r="Q354">
        <v>2014</v>
      </c>
      <c r="R354">
        <v>475</v>
      </c>
      <c r="S354">
        <v>640</v>
      </c>
      <c r="T354">
        <v>460</v>
      </c>
      <c r="U354">
        <v>0.74475835400893897</v>
      </c>
      <c r="V354">
        <v>545</v>
      </c>
      <c r="W354">
        <v>-1</v>
      </c>
      <c r="X354">
        <v>438</v>
      </c>
      <c r="Y354">
        <v>-1</v>
      </c>
      <c r="Z354">
        <v>-1</v>
      </c>
      <c r="AA354">
        <v>-1</v>
      </c>
      <c r="AB354">
        <v>-1</v>
      </c>
      <c r="AC354">
        <v>-0.159</v>
      </c>
      <c r="AD354">
        <v>-0.78659999999999997</v>
      </c>
      <c r="AE354">
        <v>-1.0659000000000001</v>
      </c>
      <c r="AF354">
        <v>-0.74150000000000005</v>
      </c>
      <c r="AG354">
        <v>-1.244</v>
      </c>
      <c r="AH354">
        <v>300000</v>
      </c>
    </row>
    <row r="355" spans="1:34">
      <c r="A355">
        <v>105673</v>
      </c>
      <c r="B355" t="s">
        <v>34</v>
      </c>
      <c r="C355" s="1">
        <v>32651</v>
      </c>
      <c r="D355">
        <v>93.2</v>
      </c>
      <c r="E355" t="s">
        <v>51</v>
      </c>
      <c r="F355">
        <v>2006</v>
      </c>
      <c r="G355">
        <v>85.66</v>
      </c>
      <c r="H355" t="s">
        <v>51</v>
      </c>
      <c r="I355">
        <v>1269</v>
      </c>
      <c r="J355">
        <v>2</v>
      </c>
      <c r="K355" t="s">
        <v>36</v>
      </c>
      <c r="L355" t="s">
        <v>64</v>
      </c>
      <c r="M355">
        <v>80</v>
      </c>
      <c r="N355">
        <v>1269</v>
      </c>
      <c r="O355">
        <v>1</v>
      </c>
      <c r="P355" t="s">
        <v>47</v>
      </c>
      <c r="Q355">
        <v>2010</v>
      </c>
      <c r="R355">
        <v>595</v>
      </c>
      <c r="S355">
        <v>565</v>
      </c>
      <c r="T355">
        <v>605</v>
      </c>
      <c r="U355">
        <v>0.97439611253839797</v>
      </c>
      <c r="V355">
        <v>615</v>
      </c>
      <c r="W355">
        <v>266</v>
      </c>
      <c r="X355">
        <v>-1</v>
      </c>
      <c r="Y355">
        <v>420</v>
      </c>
      <c r="Z355">
        <v>-1</v>
      </c>
      <c r="AA355">
        <v>-1</v>
      </c>
      <c r="AB355">
        <v>280</v>
      </c>
      <c r="AC355">
        <v>0.51</v>
      </c>
      <c r="AD355">
        <v>-0.1232</v>
      </c>
      <c r="AE355">
        <v>0.52690000000000003</v>
      </c>
      <c r="AF355">
        <v>-1.7003999999999999</v>
      </c>
      <c r="AG355">
        <v>-0.60350000000000004</v>
      </c>
      <c r="AH355">
        <v>700000</v>
      </c>
    </row>
    <row r="356" spans="1:34">
      <c r="A356">
        <v>895770</v>
      </c>
      <c r="B356" t="s">
        <v>34</v>
      </c>
      <c r="C356" s="1">
        <v>33943</v>
      </c>
      <c r="D356">
        <v>84.2</v>
      </c>
      <c r="E356" t="s">
        <v>35</v>
      </c>
      <c r="F356">
        <v>2010</v>
      </c>
      <c r="G356">
        <v>87.2</v>
      </c>
      <c r="H356" t="s">
        <v>35</v>
      </c>
      <c r="I356">
        <v>119</v>
      </c>
      <c r="J356">
        <v>1</v>
      </c>
      <c r="K356" t="s">
        <v>36</v>
      </c>
      <c r="L356" t="s">
        <v>60</v>
      </c>
      <c r="M356">
        <v>71</v>
      </c>
      <c r="N356">
        <v>119</v>
      </c>
      <c r="O356">
        <v>0</v>
      </c>
      <c r="P356" t="s">
        <v>41</v>
      </c>
      <c r="Q356">
        <v>2014</v>
      </c>
      <c r="R356">
        <v>675</v>
      </c>
      <c r="S356">
        <v>495</v>
      </c>
      <c r="T356">
        <v>560</v>
      </c>
      <c r="U356">
        <v>0.207392169717661</v>
      </c>
      <c r="V356">
        <v>-1</v>
      </c>
      <c r="W356">
        <v>260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-0.87719999999999998</v>
      </c>
      <c r="AD356">
        <v>0.5454</v>
      </c>
      <c r="AE356">
        <v>1.0859000000000001</v>
      </c>
      <c r="AF356">
        <v>-1.7556</v>
      </c>
      <c r="AG356">
        <v>0.48049999999999998</v>
      </c>
      <c r="AH356">
        <v>300000</v>
      </c>
    </row>
    <row r="357" spans="1:34">
      <c r="A357">
        <v>629733</v>
      </c>
      <c r="B357" t="s">
        <v>39</v>
      </c>
      <c r="C357" s="1">
        <v>33630</v>
      </c>
      <c r="D357">
        <v>90.06</v>
      </c>
      <c r="E357" t="s">
        <v>51</v>
      </c>
      <c r="F357">
        <v>2012</v>
      </c>
      <c r="G357">
        <v>92.75</v>
      </c>
      <c r="H357" t="s">
        <v>51</v>
      </c>
      <c r="I357">
        <v>526</v>
      </c>
      <c r="J357">
        <v>2</v>
      </c>
      <c r="K357" t="s">
        <v>36</v>
      </c>
      <c r="L357" t="s">
        <v>81</v>
      </c>
      <c r="M357">
        <v>79.95</v>
      </c>
      <c r="N357">
        <v>526</v>
      </c>
      <c r="O357">
        <v>0</v>
      </c>
      <c r="P357" t="s">
        <v>47</v>
      </c>
      <c r="Q357">
        <v>2013</v>
      </c>
      <c r="R357">
        <v>475</v>
      </c>
      <c r="S357">
        <v>520</v>
      </c>
      <c r="T357">
        <v>605</v>
      </c>
      <c r="U357">
        <v>0.24320865672560699</v>
      </c>
      <c r="V357">
        <v>385</v>
      </c>
      <c r="W357">
        <v>-1</v>
      </c>
      <c r="X357">
        <v>-1</v>
      </c>
      <c r="Y357">
        <v>-1</v>
      </c>
      <c r="Z357">
        <v>340</v>
      </c>
      <c r="AA357">
        <v>-1</v>
      </c>
      <c r="AB357">
        <v>-1</v>
      </c>
      <c r="AC357">
        <v>-0.73350000000000004</v>
      </c>
      <c r="AD357">
        <v>0.21240000000000001</v>
      </c>
      <c r="AE357">
        <v>1.3933</v>
      </c>
      <c r="AF357">
        <v>2.0474999999999999</v>
      </c>
      <c r="AG357">
        <v>1.2470000000000001</v>
      </c>
      <c r="AH357">
        <v>300000</v>
      </c>
    </row>
    <row r="358" spans="1:34">
      <c r="A358">
        <v>1009094</v>
      </c>
      <c r="B358" t="s">
        <v>39</v>
      </c>
      <c r="C358" s="1">
        <v>33589</v>
      </c>
      <c r="D358">
        <v>89.42</v>
      </c>
      <c r="E358" t="s">
        <v>48</v>
      </c>
      <c r="F358">
        <v>2009</v>
      </c>
      <c r="G358">
        <v>81.2</v>
      </c>
      <c r="H358" t="s">
        <v>35</v>
      </c>
      <c r="I358">
        <v>4971</v>
      </c>
      <c r="J358">
        <v>2</v>
      </c>
      <c r="K358" t="s">
        <v>36</v>
      </c>
      <c r="L358" t="s">
        <v>40</v>
      </c>
      <c r="M358">
        <v>71.260000000000005</v>
      </c>
      <c r="N358">
        <v>4971</v>
      </c>
      <c r="O358">
        <v>0</v>
      </c>
      <c r="P358" t="s">
        <v>41</v>
      </c>
      <c r="Q358">
        <v>2014</v>
      </c>
      <c r="R358">
        <v>650</v>
      </c>
      <c r="S358">
        <v>555</v>
      </c>
      <c r="T358">
        <v>705</v>
      </c>
      <c r="U358">
        <v>0.81941652983588797</v>
      </c>
      <c r="V358">
        <v>505</v>
      </c>
      <c r="W358">
        <v>-1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-0.87719999999999998</v>
      </c>
      <c r="AD358">
        <v>0.21240000000000001</v>
      </c>
      <c r="AE358">
        <v>-1.5269999999999999</v>
      </c>
      <c r="AF358">
        <v>0.1459</v>
      </c>
      <c r="AG358">
        <v>-1.244</v>
      </c>
      <c r="AH358">
        <v>560000</v>
      </c>
    </row>
    <row r="359" spans="1:34">
      <c r="A359">
        <v>668821</v>
      </c>
      <c r="B359" t="s">
        <v>34</v>
      </c>
      <c r="C359" s="1">
        <v>33102</v>
      </c>
      <c r="D359">
        <v>77.569999999999993</v>
      </c>
      <c r="E359" t="s">
        <v>48</v>
      </c>
      <c r="F359">
        <v>2009</v>
      </c>
      <c r="G359">
        <v>69</v>
      </c>
      <c r="H359" t="s">
        <v>51</v>
      </c>
      <c r="I359">
        <v>6566</v>
      </c>
      <c r="J359">
        <v>2</v>
      </c>
      <c r="K359" t="s">
        <v>36</v>
      </c>
      <c r="L359" t="s">
        <v>91</v>
      </c>
      <c r="M359">
        <v>65.2</v>
      </c>
      <c r="N359">
        <v>6566</v>
      </c>
      <c r="O359">
        <v>1</v>
      </c>
      <c r="P359" t="s">
        <v>61</v>
      </c>
      <c r="Q359">
        <v>2013</v>
      </c>
      <c r="R359">
        <v>535</v>
      </c>
      <c r="S359">
        <v>510</v>
      </c>
      <c r="T359">
        <v>485</v>
      </c>
      <c r="U359">
        <v>0.60005718233834104</v>
      </c>
      <c r="V359">
        <v>435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-0.30270000000000002</v>
      </c>
      <c r="AD359">
        <v>-0.62009999999999998</v>
      </c>
      <c r="AE359">
        <v>0.47110000000000002</v>
      </c>
      <c r="AF359">
        <v>-0.1076</v>
      </c>
      <c r="AG359">
        <v>-1.6273</v>
      </c>
      <c r="AH359">
        <v>200000</v>
      </c>
    </row>
    <row r="360" spans="1:34">
      <c r="A360">
        <v>784879</v>
      </c>
      <c r="B360" t="s">
        <v>39</v>
      </c>
      <c r="C360" s="1">
        <v>33828</v>
      </c>
      <c r="D360">
        <v>92.5</v>
      </c>
      <c r="E360" t="s">
        <v>51</v>
      </c>
      <c r="F360">
        <v>2009</v>
      </c>
      <c r="G360">
        <v>96.1</v>
      </c>
      <c r="H360" t="s">
        <v>51</v>
      </c>
      <c r="I360">
        <v>1343</v>
      </c>
      <c r="J360">
        <v>2</v>
      </c>
      <c r="K360" t="s">
        <v>36</v>
      </c>
      <c r="L360" t="s">
        <v>60</v>
      </c>
      <c r="M360">
        <v>78</v>
      </c>
      <c r="N360">
        <v>1343</v>
      </c>
      <c r="O360">
        <v>0</v>
      </c>
      <c r="P360" t="s">
        <v>56</v>
      </c>
      <c r="Q360">
        <v>2013</v>
      </c>
      <c r="R360">
        <v>465</v>
      </c>
      <c r="S360">
        <v>605</v>
      </c>
      <c r="T360">
        <v>650</v>
      </c>
      <c r="U360">
        <v>0.78330353667029795</v>
      </c>
      <c r="V360">
        <v>365</v>
      </c>
      <c r="W360">
        <v>388</v>
      </c>
      <c r="X360">
        <v>-1</v>
      </c>
      <c r="Y360">
        <v>-1</v>
      </c>
      <c r="Z360">
        <v>-1</v>
      </c>
      <c r="AA360">
        <v>340</v>
      </c>
      <c r="AB360">
        <v>-1</v>
      </c>
      <c r="AC360">
        <v>-0.159</v>
      </c>
      <c r="AD360">
        <v>-1.7856000000000001</v>
      </c>
      <c r="AE360">
        <v>-0.91220000000000001</v>
      </c>
      <c r="AF360">
        <v>0.1459</v>
      </c>
      <c r="AG360">
        <v>-2.3936999999999999</v>
      </c>
      <c r="AH360">
        <v>390000</v>
      </c>
    </row>
    <row r="361" spans="1:34">
      <c r="A361">
        <v>353929</v>
      </c>
      <c r="B361" t="s">
        <v>39</v>
      </c>
      <c r="C361" s="1">
        <v>32569</v>
      </c>
      <c r="D361">
        <v>67</v>
      </c>
      <c r="E361" t="s">
        <v>157</v>
      </c>
      <c r="F361">
        <v>2006</v>
      </c>
      <c r="G361">
        <v>61</v>
      </c>
      <c r="H361" t="s">
        <v>157</v>
      </c>
      <c r="I361">
        <v>8286</v>
      </c>
      <c r="J361">
        <v>2</v>
      </c>
      <c r="K361" t="s">
        <v>66</v>
      </c>
      <c r="L361" t="s">
        <v>67</v>
      </c>
      <c r="M361">
        <v>68.23</v>
      </c>
      <c r="N361">
        <v>8286</v>
      </c>
      <c r="O361">
        <v>0</v>
      </c>
      <c r="P361" t="s">
        <v>158</v>
      </c>
      <c r="Q361">
        <v>2012</v>
      </c>
      <c r="R361">
        <v>565</v>
      </c>
      <c r="S361">
        <v>515</v>
      </c>
      <c r="T361">
        <v>415</v>
      </c>
      <c r="U361">
        <v>0.96823749589054298</v>
      </c>
      <c r="V361">
        <v>605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-0.3014</v>
      </c>
      <c r="AD361">
        <v>0.50080000000000002</v>
      </c>
      <c r="AE361">
        <v>-0.92449999999999999</v>
      </c>
      <c r="AF361">
        <v>0.79669999999999996</v>
      </c>
      <c r="AG361">
        <v>-0.44550000000000001</v>
      </c>
      <c r="AH361">
        <v>420000</v>
      </c>
    </row>
    <row r="362" spans="1:34">
      <c r="A362">
        <v>1272180</v>
      </c>
      <c r="B362" t="s">
        <v>39</v>
      </c>
      <c r="C362" s="1">
        <v>33791</v>
      </c>
      <c r="D362">
        <v>78.150000000000006</v>
      </c>
      <c r="E362" t="s">
        <v>51</v>
      </c>
      <c r="F362">
        <v>2009</v>
      </c>
      <c r="G362">
        <v>76.8</v>
      </c>
      <c r="H362" t="s">
        <v>51</v>
      </c>
      <c r="I362">
        <v>412</v>
      </c>
      <c r="J362">
        <v>2</v>
      </c>
      <c r="K362" t="s">
        <v>36</v>
      </c>
      <c r="L362" t="s">
        <v>60</v>
      </c>
      <c r="M362">
        <v>68</v>
      </c>
      <c r="N362">
        <v>412</v>
      </c>
      <c r="O362">
        <v>0</v>
      </c>
      <c r="P362" t="s">
        <v>111</v>
      </c>
      <c r="Q362">
        <v>2013</v>
      </c>
      <c r="R362">
        <v>525</v>
      </c>
      <c r="S362">
        <v>470</v>
      </c>
      <c r="T362">
        <v>595</v>
      </c>
      <c r="U362">
        <v>0.99139758374029097</v>
      </c>
      <c r="V362">
        <v>-1</v>
      </c>
      <c r="W362">
        <v>516</v>
      </c>
      <c r="X362">
        <v>469</v>
      </c>
      <c r="Y362">
        <v>-1</v>
      </c>
      <c r="Z362">
        <v>-1</v>
      </c>
      <c r="AA362">
        <v>-1</v>
      </c>
      <c r="AB362">
        <v>-1</v>
      </c>
      <c r="AC362">
        <v>-1.5952999999999999</v>
      </c>
      <c r="AD362">
        <v>-0.28710000000000002</v>
      </c>
      <c r="AE362">
        <v>0.77849999999999997</v>
      </c>
      <c r="AF362">
        <v>0.5262</v>
      </c>
      <c r="AG362">
        <v>0.67210000000000003</v>
      </c>
      <c r="AH362">
        <v>310000</v>
      </c>
    </row>
    <row r="363" spans="1:34">
      <c r="A363">
        <v>1098933</v>
      </c>
      <c r="B363" t="s">
        <v>39</v>
      </c>
      <c r="C363" s="1">
        <v>33095</v>
      </c>
      <c r="D363">
        <v>63.6</v>
      </c>
      <c r="E363" t="s">
        <v>51</v>
      </c>
      <c r="F363">
        <v>2008</v>
      </c>
      <c r="G363">
        <v>60.8</v>
      </c>
      <c r="H363" t="s">
        <v>51</v>
      </c>
      <c r="I363">
        <v>3489</v>
      </c>
      <c r="J363">
        <v>2</v>
      </c>
      <c r="K363" t="s">
        <v>36</v>
      </c>
      <c r="L363" t="s">
        <v>40</v>
      </c>
      <c r="M363">
        <v>68</v>
      </c>
      <c r="N363">
        <v>3489</v>
      </c>
      <c r="O363">
        <v>0</v>
      </c>
      <c r="P363" t="s">
        <v>45</v>
      </c>
      <c r="Q363">
        <v>2013</v>
      </c>
      <c r="R363">
        <v>440</v>
      </c>
      <c r="S363">
        <v>460</v>
      </c>
      <c r="T363">
        <v>405</v>
      </c>
      <c r="U363">
        <v>0.48674700843819302</v>
      </c>
      <c r="V363">
        <v>385</v>
      </c>
      <c r="W363">
        <v>-1</v>
      </c>
      <c r="X363">
        <v>376</v>
      </c>
      <c r="Y363">
        <v>-1</v>
      </c>
      <c r="Z363">
        <v>-1</v>
      </c>
      <c r="AA363">
        <v>-1</v>
      </c>
      <c r="AB363">
        <v>-1</v>
      </c>
      <c r="AC363">
        <v>1.2771999999999999</v>
      </c>
      <c r="AD363">
        <v>1.0448999999999999</v>
      </c>
      <c r="AE363">
        <v>1.3933</v>
      </c>
      <c r="AF363">
        <v>-0.4879</v>
      </c>
      <c r="AG363">
        <v>1.4386000000000001</v>
      </c>
      <c r="AH363">
        <v>120000</v>
      </c>
    </row>
    <row r="364" spans="1:34">
      <c r="A364">
        <v>827677</v>
      </c>
      <c r="B364" t="s">
        <v>39</v>
      </c>
      <c r="C364" s="1">
        <v>33954</v>
      </c>
      <c r="D364">
        <v>81.8</v>
      </c>
      <c r="E364" t="s">
        <v>35</v>
      </c>
      <c r="F364">
        <v>2010</v>
      </c>
      <c r="G364">
        <v>81.2</v>
      </c>
      <c r="H364" t="s">
        <v>35</v>
      </c>
      <c r="I364">
        <v>47</v>
      </c>
      <c r="J364">
        <v>1</v>
      </c>
      <c r="K364" t="s">
        <v>36</v>
      </c>
      <c r="L364" t="s">
        <v>60</v>
      </c>
      <c r="M364">
        <v>74.64</v>
      </c>
      <c r="N364">
        <v>47</v>
      </c>
      <c r="O364">
        <v>1</v>
      </c>
      <c r="P364" t="s">
        <v>38</v>
      </c>
      <c r="Q364">
        <v>2014</v>
      </c>
      <c r="R364">
        <v>605</v>
      </c>
      <c r="S364">
        <v>620</v>
      </c>
      <c r="T364">
        <v>665</v>
      </c>
      <c r="U364">
        <v>0.97629256091321603</v>
      </c>
      <c r="V364">
        <v>555</v>
      </c>
      <c r="W364">
        <v>484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0.27179999999999999</v>
      </c>
      <c r="AD364">
        <v>0.21240000000000001</v>
      </c>
      <c r="AE364">
        <v>-0.14369999999999999</v>
      </c>
      <c r="AF364">
        <v>-1.5021</v>
      </c>
      <c r="AG364">
        <v>-0.28589999999999999</v>
      </c>
      <c r="AH364">
        <v>325000</v>
      </c>
    </row>
    <row r="365" spans="1:34">
      <c r="A365">
        <v>416671</v>
      </c>
      <c r="B365" t="s">
        <v>34</v>
      </c>
      <c r="C365" s="1">
        <v>32683</v>
      </c>
      <c r="D365">
        <v>81.33</v>
      </c>
      <c r="E365">
        <v>0</v>
      </c>
      <c r="F365">
        <v>2006</v>
      </c>
      <c r="G365">
        <v>78.400000000000006</v>
      </c>
      <c r="H365">
        <v>0</v>
      </c>
      <c r="I365">
        <v>8926</v>
      </c>
      <c r="J365">
        <v>2</v>
      </c>
      <c r="K365" t="s">
        <v>66</v>
      </c>
      <c r="L365" t="s">
        <v>67</v>
      </c>
      <c r="M365">
        <v>71.25</v>
      </c>
      <c r="N365">
        <v>8926</v>
      </c>
      <c r="O365">
        <v>1</v>
      </c>
      <c r="P365" t="s">
        <v>53</v>
      </c>
      <c r="Q365">
        <v>2012</v>
      </c>
      <c r="R365">
        <v>365</v>
      </c>
      <c r="S365">
        <v>525</v>
      </c>
      <c r="T365">
        <v>524</v>
      </c>
      <c r="U365">
        <v>0.73579570922465598</v>
      </c>
      <c r="V365">
        <v>475</v>
      </c>
      <c r="W365">
        <v>-1</v>
      </c>
      <c r="X365">
        <v>-1</v>
      </c>
      <c r="Y365">
        <v>-1</v>
      </c>
      <c r="Z365">
        <v>-1</v>
      </c>
      <c r="AA365">
        <v>-1</v>
      </c>
      <c r="AB365">
        <v>-1</v>
      </c>
      <c r="AC365">
        <v>1.7156</v>
      </c>
      <c r="AD365">
        <v>-0.59130000000000005</v>
      </c>
      <c r="AE365">
        <v>1.1557999999999999</v>
      </c>
      <c r="AF365">
        <v>0.218999999999999</v>
      </c>
      <c r="AG365">
        <v>-0.9194</v>
      </c>
      <c r="AH365">
        <v>120000</v>
      </c>
    </row>
    <row r="366" spans="1:34">
      <c r="A366">
        <v>338248</v>
      </c>
      <c r="B366" t="s">
        <v>34</v>
      </c>
      <c r="C366" s="1">
        <v>33091</v>
      </c>
      <c r="D366">
        <v>89</v>
      </c>
      <c r="E366" t="s">
        <v>51</v>
      </c>
      <c r="F366">
        <v>2009</v>
      </c>
      <c r="G366">
        <v>85</v>
      </c>
      <c r="H366" t="s">
        <v>51</v>
      </c>
      <c r="I366">
        <v>11637</v>
      </c>
      <c r="J366">
        <v>2</v>
      </c>
      <c r="K366" t="s">
        <v>36</v>
      </c>
      <c r="L366" t="s">
        <v>55</v>
      </c>
      <c r="M366">
        <v>76</v>
      </c>
      <c r="N366">
        <v>11637</v>
      </c>
      <c r="O366">
        <v>0</v>
      </c>
      <c r="P366" t="s">
        <v>84</v>
      </c>
      <c r="Q366">
        <v>2013</v>
      </c>
      <c r="R366">
        <v>345</v>
      </c>
      <c r="S366">
        <v>335</v>
      </c>
      <c r="T366">
        <v>475</v>
      </c>
      <c r="U366">
        <v>0.23780283983757</v>
      </c>
      <c r="V366">
        <v>425</v>
      </c>
      <c r="W366">
        <v>-1</v>
      </c>
      <c r="X366">
        <v>315</v>
      </c>
      <c r="Y366">
        <v>-1</v>
      </c>
      <c r="Z366">
        <v>-1</v>
      </c>
      <c r="AA366">
        <v>-1</v>
      </c>
      <c r="AB366">
        <v>-1</v>
      </c>
      <c r="AC366">
        <v>-0.1855</v>
      </c>
      <c r="AD366">
        <v>3.2800000000000003E-2</v>
      </c>
      <c r="AE366">
        <v>-1.0697000000000001</v>
      </c>
      <c r="AF366">
        <v>0.97292999999999996</v>
      </c>
      <c r="AG366">
        <v>-0.28749999999999998</v>
      </c>
      <c r="AH366">
        <v>200000</v>
      </c>
    </row>
    <row r="367" spans="1:34">
      <c r="A367">
        <v>601396</v>
      </c>
      <c r="B367" t="s">
        <v>39</v>
      </c>
      <c r="C367" s="1">
        <v>33417</v>
      </c>
      <c r="D367">
        <v>69.8</v>
      </c>
      <c r="E367" t="s">
        <v>35</v>
      </c>
      <c r="F367">
        <v>2009</v>
      </c>
      <c r="G367">
        <v>82.6</v>
      </c>
      <c r="H367" t="s">
        <v>35</v>
      </c>
      <c r="I367">
        <v>272</v>
      </c>
      <c r="J367">
        <v>2</v>
      </c>
      <c r="K367" t="s">
        <v>36</v>
      </c>
      <c r="L367" t="s">
        <v>64</v>
      </c>
      <c r="M367">
        <v>82.17</v>
      </c>
      <c r="N367">
        <v>272</v>
      </c>
      <c r="O367">
        <v>0</v>
      </c>
      <c r="P367" t="s">
        <v>50</v>
      </c>
      <c r="Q367">
        <v>2013</v>
      </c>
      <c r="R367">
        <v>520</v>
      </c>
      <c r="S367">
        <v>580</v>
      </c>
      <c r="T367">
        <v>385</v>
      </c>
      <c r="U367">
        <v>0.91686996110361896</v>
      </c>
      <c r="V367">
        <v>555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-0.159</v>
      </c>
      <c r="AD367">
        <v>0.21240000000000001</v>
      </c>
      <c r="AE367">
        <v>0.62480000000000002</v>
      </c>
      <c r="AF367">
        <v>0.2727</v>
      </c>
      <c r="AG367">
        <v>0.48049999999999998</v>
      </c>
      <c r="AH367">
        <v>475000</v>
      </c>
    </row>
    <row r="368" spans="1:34">
      <c r="A368">
        <v>324574</v>
      </c>
      <c r="B368" t="s">
        <v>39</v>
      </c>
      <c r="C368" s="1">
        <v>33388</v>
      </c>
      <c r="D368">
        <v>90.1</v>
      </c>
      <c r="E368">
        <v>0</v>
      </c>
      <c r="F368">
        <v>2009</v>
      </c>
      <c r="G368">
        <v>95.65</v>
      </c>
      <c r="H368">
        <v>0</v>
      </c>
      <c r="I368">
        <v>6609</v>
      </c>
      <c r="J368">
        <v>2</v>
      </c>
      <c r="K368" t="s">
        <v>36</v>
      </c>
      <c r="L368" t="s">
        <v>64</v>
      </c>
      <c r="M368">
        <v>70.099999999999994</v>
      </c>
      <c r="N368">
        <v>6609</v>
      </c>
      <c r="O368">
        <v>1</v>
      </c>
      <c r="P368" t="s">
        <v>47</v>
      </c>
      <c r="Q368">
        <v>2012</v>
      </c>
      <c r="R368">
        <v>435</v>
      </c>
      <c r="S368">
        <v>365</v>
      </c>
      <c r="T368">
        <v>375</v>
      </c>
      <c r="U368">
        <v>0.63597875645679403</v>
      </c>
      <c r="V368">
        <v>445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-0.4173</v>
      </c>
      <c r="AD368">
        <v>0.50080000000000002</v>
      </c>
      <c r="AE368">
        <v>-0.77939999999999998</v>
      </c>
      <c r="AF368">
        <v>1.35483</v>
      </c>
      <c r="AG368">
        <v>0.18640000000000001</v>
      </c>
      <c r="AH368">
        <v>375000</v>
      </c>
    </row>
    <row r="369" spans="1:34">
      <c r="A369">
        <v>1272431</v>
      </c>
      <c r="B369" t="s">
        <v>39</v>
      </c>
      <c r="C369" s="1">
        <v>33940</v>
      </c>
      <c r="D369">
        <v>70</v>
      </c>
      <c r="E369" t="s">
        <v>35</v>
      </c>
      <c r="F369">
        <v>2010</v>
      </c>
      <c r="G369">
        <v>66</v>
      </c>
      <c r="H369" t="s">
        <v>35</v>
      </c>
      <c r="I369">
        <v>6949</v>
      </c>
      <c r="J369">
        <v>2</v>
      </c>
      <c r="K369" t="s">
        <v>36</v>
      </c>
      <c r="L369" t="s">
        <v>60</v>
      </c>
      <c r="M369">
        <v>60</v>
      </c>
      <c r="N369">
        <v>6949</v>
      </c>
      <c r="O369">
        <v>0</v>
      </c>
      <c r="P369" t="s">
        <v>96</v>
      </c>
      <c r="Q369">
        <v>2014</v>
      </c>
      <c r="R369">
        <v>570</v>
      </c>
      <c r="S369">
        <v>570</v>
      </c>
      <c r="T369">
        <v>535</v>
      </c>
      <c r="U369">
        <v>0.207392169717661</v>
      </c>
      <c r="V369">
        <v>405</v>
      </c>
      <c r="W369">
        <v>260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1.1335999999999999</v>
      </c>
      <c r="AD369">
        <v>1.5444</v>
      </c>
      <c r="AE369">
        <v>0.93220000000000003</v>
      </c>
      <c r="AF369">
        <v>-2.2627000000000002</v>
      </c>
      <c r="AG369">
        <v>0.48049999999999998</v>
      </c>
      <c r="AH369">
        <v>200000</v>
      </c>
    </row>
    <row r="370" spans="1:34">
      <c r="A370">
        <v>542590</v>
      </c>
      <c r="B370" t="s">
        <v>39</v>
      </c>
      <c r="C370" s="1">
        <v>34109</v>
      </c>
      <c r="D370">
        <v>73</v>
      </c>
      <c r="E370">
        <v>0</v>
      </c>
      <c r="F370">
        <v>2008</v>
      </c>
      <c r="G370">
        <v>62</v>
      </c>
      <c r="H370">
        <v>0</v>
      </c>
      <c r="I370">
        <v>350</v>
      </c>
      <c r="J370">
        <v>2</v>
      </c>
      <c r="K370" t="s">
        <v>36</v>
      </c>
      <c r="L370" t="s">
        <v>60</v>
      </c>
      <c r="M370">
        <v>75</v>
      </c>
      <c r="N370">
        <v>350</v>
      </c>
      <c r="O370">
        <v>0</v>
      </c>
      <c r="P370" t="s">
        <v>41</v>
      </c>
      <c r="Q370">
        <v>2013</v>
      </c>
      <c r="R370">
        <v>325</v>
      </c>
      <c r="S370">
        <v>390</v>
      </c>
      <c r="T370">
        <v>560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0.66459999999999997</v>
      </c>
      <c r="AD370">
        <v>-0.27929999999999999</v>
      </c>
      <c r="AE370">
        <v>-0.77939999999999998</v>
      </c>
      <c r="AF370">
        <v>-0.87780000000000002</v>
      </c>
      <c r="AG370">
        <v>-0.28749999999999998</v>
      </c>
      <c r="AH370">
        <v>260000</v>
      </c>
    </row>
    <row r="371" spans="1:34">
      <c r="A371">
        <v>552673</v>
      </c>
      <c r="B371" t="s">
        <v>34</v>
      </c>
      <c r="C371" s="1">
        <v>33554</v>
      </c>
      <c r="D371">
        <v>91.8</v>
      </c>
      <c r="E371" t="s">
        <v>35</v>
      </c>
      <c r="F371">
        <v>2009</v>
      </c>
      <c r="G371">
        <v>90.8</v>
      </c>
      <c r="H371" t="s">
        <v>35</v>
      </c>
      <c r="I371">
        <v>13</v>
      </c>
      <c r="J371">
        <v>1</v>
      </c>
      <c r="K371" t="s">
        <v>36</v>
      </c>
      <c r="L371" t="s">
        <v>55</v>
      </c>
      <c r="M371">
        <v>76.040000000000006</v>
      </c>
      <c r="N371">
        <v>13</v>
      </c>
      <c r="O371">
        <v>1</v>
      </c>
      <c r="P371" t="s">
        <v>38</v>
      </c>
      <c r="Q371">
        <v>2013</v>
      </c>
      <c r="R371">
        <v>605</v>
      </c>
      <c r="S371">
        <v>655</v>
      </c>
      <c r="T371">
        <v>720</v>
      </c>
      <c r="U371">
        <v>0.63597875645679403</v>
      </c>
      <c r="V371">
        <v>445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-0.30270000000000002</v>
      </c>
      <c r="AD371">
        <v>0.37890000000000001</v>
      </c>
      <c r="AE371">
        <v>0.47110000000000002</v>
      </c>
      <c r="AF371">
        <v>1.9199999999999998E-2</v>
      </c>
      <c r="AG371">
        <v>-0.28589999999999999</v>
      </c>
      <c r="AH371">
        <v>380000</v>
      </c>
    </row>
    <row r="372" spans="1:34">
      <c r="A372">
        <v>638264</v>
      </c>
      <c r="B372" t="s">
        <v>39</v>
      </c>
      <c r="C372" s="1">
        <v>33072</v>
      </c>
      <c r="D372">
        <v>79.400000000000006</v>
      </c>
      <c r="E372" t="s">
        <v>51</v>
      </c>
      <c r="F372">
        <v>2008</v>
      </c>
      <c r="G372">
        <v>75.91</v>
      </c>
      <c r="H372" t="s">
        <v>51</v>
      </c>
      <c r="I372">
        <v>4566</v>
      </c>
      <c r="J372">
        <v>2</v>
      </c>
      <c r="K372" t="s">
        <v>36</v>
      </c>
      <c r="L372" t="s">
        <v>55</v>
      </c>
      <c r="M372">
        <v>73.5</v>
      </c>
      <c r="N372">
        <v>4566</v>
      </c>
      <c r="O372">
        <v>0</v>
      </c>
      <c r="P372" t="s">
        <v>47</v>
      </c>
      <c r="Q372">
        <v>2012</v>
      </c>
      <c r="R372">
        <v>415</v>
      </c>
      <c r="S372">
        <v>435</v>
      </c>
      <c r="T372">
        <v>195</v>
      </c>
      <c r="U372">
        <v>0.19015340560101801</v>
      </c>
      <c r="V372">
        <v>315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-2.0261999999999998</v>
      </c>
      <c r="AD372">
        <v>-3.7835999999999999</v>
      </c>
      <c r="AE372">
        <v>-2.7565</v>
      </c>
      <c r="AF372">
        <v>0.1459</v>
      </c>
      <c r="AG372">
        <v>-6.8009000000000004</v>
      </c>
      <c r="AH372">
        <v>180000</v>
      </c>
    </row>
    <row r="373" spans="1:34">
      <c r="A373">
        <v>847671</v>
      </c>
      <c r="B373" t="s">
        <v>39</v>
      </c>
      <c r="C373" s="1">
        <v>33370</v>
      </c>
      <c r="D373">
        <v>71</v>
      </c>
      <c r="E373" t="s">
        <v>51</v>
      </c>
      <c r="F373">
        <v>2007</v>
      </c>
      <c r="G373">
        <v>69</v>
      </c>
      <c r="H373" t="s">
        <v>51</v>
      </c>
      <c r="I373">
        <v>14910</v>
      </c>
      <c r="J373">
        <v>2</v>
      </c>
      <c r="K373" t="s">
        <v>36</v>
      </c>
      <c r="L373" t="s">
        <v>60</v>
      </c>
      <c r="M373">
        <v>64.28</v>
      </c>
      <c r="N373">
        <v>14910</v>
      </c>
      <c r="O373">
        <v>0</v>
      </c>
      <c r="P373" t="s">
        <v>41</v>
      </c>
      <c r="Q373">
        <v>2012</v>
      </c>
      <c r="R373">
        <v>500</v>
      </c>
      <c r="S373">
        <v>460</v>
      </c>
      <c r="T373">
        <v>545</v>
      </c>
      <c r="U373">
        <v>0.94327215786655505</v>
      </c>
      <c r="V373">
        <v>-1</v>
      </c>
      <c r="W373">
        <v>452</v>
      </c>
      <c r="X373">
        <v>-1</v>
      </c>
      <c r="Y373">
        <v>-1</v>
      </c>
      <c r="Z373">
        <v>-1</v>
      </c>
      <c r="AA373">
        <v>420</v>
      </c>
      <c r="AB373">
        <v>-1</v>
      </c>
      <c r="AC373">
        <v>-0.44629999999999997</v>
      </c>
      <c r="AD373">
        <v>0.21240000000000001</v>
      </c>
      <c r="AE373">
        <v>0.01</v>
      </c>
      <c r="AF373">
        <v>-0.61470000000000002</v>
      </c>
      <c r="AG373">
        <v>1.0553999999999999</v>
      </c>
      <c r="AH373">
        <v>200000</v>
      </c>
    </row>
    <row r="374" spans="1:34">
      <c r="A374">
        <v>652580</v>
      </c>
      <c r="B374" t="s">
        <v>39</v>
      </c>
      <c r="C374" s="1">
        <v>33604</v>
      </c>
      <c r="D374">
        <v>64.2</v>
      </c>
      <c r="E374" t="s">
        <v>35</v>
      </c>
      <c r="F374">
        <v>2009</v>
      </c>
      <c r="G374">
        <v>90.7</v>
      </c>
      <c r="H374" t="s">
        <v>51</v>
      </c>
      <c r="I374">
        <v>9173</v>
      </c>
      <c r="J374">
        <v>2</v>
      </c>
      <c r="K374" t="s">
        <v>36</v>
      </c>
      <c r="L374" t="s">
        <v>60</v>
      </c>
      <c r="M374">
        <v>82.23</v>
      </c>
      <c r="N374">
        <v>9173</v>
      </c>
      <c r="O374">
        <v>1</v>
      </c>
      <c r="P374" t="s">
        <v>54</v>
      </c>
      <c r="Q374">
        <v>2013</v>
      </c>
      <c r="R374">
        <v>510</v>
      </c>
      <c r="S374">
        <v>605</v>
      </c>
      <c r="T374">
        <v>720</v>
      </c>
      <c r="U374">
        <v>0.96060325199705299</v>
      </c>
      <c r="V374">
        <v>565</v>
      </c>
      <c r="W374">
        <v>466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0.55910000000000004</v>
      </c>
      <c r="AD374">
        <v>-0.78659999999999997</v>
      </c>
      <c r="AE374">
        <v>-0.4511</v>
      </c>
      <c r="AF374">
        <v>0.1459</v>
      </c>
      <c r="AG374">
        <v>0.28889999999999999</v>
      </c>
      <c r="AH374">
        <v>325000</v>
      </c>
    </row>
    <row r="375" spans="1:34">
      <c r="A375">
        <v>249696</v>
      </c>
      <c r="B375" t="s">
        <v>39</v>
      </c>
      <c r="C375" s="1">
        <v>31548</v>
      </c>
      <c r="D375">
        <v>51</v>
      </c>
      <c r="E375">
        <v>0</v>
      </c>
      <c r="F375">
        <v>2003</v>
      </c>
      <c r="G375">
        <v>51</v>
      </c>
      <c r="H375">
        <v>0</v>
      </c>
      <c r="I375">
        <v>4889</v>
      </c>
      <c r="J375">
        <v>2</v>
      </c>
      <c r="K375" t="s">
        <v>66</v>
      </c>
      <c r="L375" t="s">
        <v>67</v>
      </c>
      <c r="M375">
        <v>74</v>
      </c>
      <c r="N375">
        <v>4889</v>
      </c>
      <c r="O375">
        <v>1</v>
      </c>
      <c r="P375" t="s">
        <v>47</v>
      </c>
      <c r="Q375">
        <v>2011</v>
      </c>
      <c r="R375">
        <v>375</v>
      </c>
      <c r="S375">
        <v>405</v>
      </c>
      <c r="T375">
        <v>395</v>
      </c>
      <c r="U375">
        <v>0.60005718233834104</v>
      </c>
      <c r="V375">
        <v>435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-1</v>
      </c>
      <c r="AC375">
        <v>0.2009</v>
      </c>
      <c r="AD375">
        <v>-1.2153</v>
      </c>
      <c r="AE375">
        <v>-0.77939999999999998</v>
      </c>
      <c r="AF375">
        <v>-0.52529999999999999</v>
      </c>
      <c r="AG375">
        <v>-0.28749999999999998</v>
      </c>
      <c r="AH375">
        <v>180000</v>
      </c>
    </row>
    <row r="376" spans="1:34">
      <c r="A376">
        <v>595058</v>
      </c>
      <c r="B376" t="s">
        <v>34</v>
      </c>
      <c r="C376" s="1">
        <v>32558</v>
      </c>
      <c r="D376">
        <v>87.63</v>
      </c>
      <c r="E376" t="s">
        <v>113</v>
      </c>
      <c r="F376">
        <v>2006</v>
      </c>
      <c r="G376">
        <v>79.83</v>
      </c>
      <c r="H376" t="s">
        <v>113</v>
      </c>
      <c r="I376">
        <v>6503</v>
      </c>
      <c r="J376">
        <v>2</v>
      </c>
      <c r="K376" t="s">
        <v>66</v>
      </c>
      <c r="L376" t="s">
        <v>67</v>
      </c>
      <c r="M376">
        <v>89</v>
      </c>
      <c r="N376">
        <v>6503</v>
      </c>
      <c r="O376">
        <v>0</v>
      </c>
      <c r="P376" t="s">
        <v>47</v>
      </c>
      <c r="Q376">
        <v>2012</v>
      </c>
      <c r="R376">
        <v>430</v>
      </c>
      <c r="S376">
        <v>525</v>
      </c>
      <c r="T376">
        <v>425</v>
      </c>
      <c r="U376">
        <v>0.90148957137103303</v>
      </c>
      <c r="V376">
        <v>545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-1</v>
      </c>
      <c r="AC376">
        <v>-0.30270000000000002</v>
      </c>
      <c r="AD376">
        <v>-1.2861</v>
      </c>
      <c r="AE376">
        <v>0.01</v>
      </c>
      <c r="AF376">
        <v>2.1743000000000001</v>
      </c>
      <c r="AG376">
        <v>-1.4356</v>
      </c>
      <c r="AH376">
        <v>500000</v>
      </c>
    </row>
    <row r="377" spans="1:34">
      <c r="A377">
        <v>1243766</v>
      </c>
      <c r="B377" t="s">
        <v>34</v>
      </c>
      <c r="C377" s="1">
        <v>33680</v>
      </c>
      <c r="D377">
        <v>80.16</v>
      </c>
      <c r="E377" t="s">
        <v>51</v>
      </c>
      <c r="F377">
        <v>2010</v>
      </c>
      <c r="G377">
        <v>91.4</v>
      </c>
      <c r="H377" t="s">
        <v>51</v>
      </c>
      <c r="I377">
        <v>9769</v>
      </c>
      <c r="J377">
        <v>2</v>
      </c>
      <c r="K377" t="s">
        <v>36</v>
      </c>
      <c r="L377" t="s">
        <v>40</v>
      </c>
      <c r="M377">
        <v>70.5</v>
      </c>
      <c r="N377">
        <v>9769</v>
      </c>
      <c r="O377">
        <v>1</v>
      </c>
      <c r="P377" t="s">
        <v>54</v>
      </c>
      <c r="Q377">
        <v>2014</v>
      </c>
      <c r="R377">
        <v>580</v>
      </c>
      <c r="S377">
        <v>435</v>
      </c>
      <c r="T377">
        <v>500</v>
      </c>
      <c r="U377">
        <v>0.48674700843819302</v>
      </c>
      <c r="V377">
        <v>435</v>
      </c>
      <c r="W377">
        <v>-1</v>
      </c>
      <c r="X377">
        <v>376</v>
      </c>
      <c r="Y377">
        <v>-1</v>
      </c>
      <c r="Z377">
        <v>-1</v>
      </c>
      <c r="AA377">
        <v>-1</v>
      </c>
      <c r="AB377">
        <v>-1</v>
      </c>
      <c r="AC377">
        <v>0.99</v>
      </c>
      <c r="AD377">
        <v>0.5454</v>
      </c>
      <c r="AE377">
        <v>-0.75849999999999995</v>
      </c>
      <c r="AF377">
        <v>0.39950000000000002</v>
      </c>
      <c r="AG377">
        <v>0.48049999999999998</v>
      </c>
      <c r="AH377">
        <v>320000</v>
      </c>
    </row>
    <row r="378" spans="1:34">
      <c r="A378">
        <v>625194</v>
      </c>
      <c r="B378" t="s">
        <v>34</v>
      </c>
      <c r="C378" s="1">
        <v>33564</v>
      </c>
      <c r="D378">
        <v>92.6</v>
      </c>
      <c r="E378" t="s">
        <v>35</v>
      </c>
      <c r="F378">
        <v>2009</v>
      </c>
      <c r="G378">
        <v>89.9</v>
      </c>
      <c r="H378" t="s">
        <v>35</v>
      </c>
      <c r="I378">
        <v>9019</v>
      </c>
      <c r="J378">
        <v>2</v>
      </c>
      <c r="K378" t="s">
        <v>36</v>
      </c>
      <c r="L378" t="s">
        <v>64</v>
      </c>
      <c r="M378">
        <v>82.27</v>
      </c>
      <c r="N378">
        <v>9019</v>
      </c>
      <c r="O378">
        <v>0</v>
      </c>
      <c r="P378" t="s">
        <v>59</v>
      </c>
      <c r="Q378">
        <v>2013</v>
      </c>
      <c r="R378">
        <v>730</v>
      </c>
      <c r="S378">
        <v>620</v>
      </c>
      <c r="T378">
        <v>590</v>
      </c>
      <c r="U378">
        <v>0.94211655148500795</v>
      </c>
      <c r="V378">
        <v>575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0.84630000000000005</v>
      </c>
      <c r="AD378">
        <v>1.2114</v>
      </c>
      <c r="AE378">
        <v>0.93220000000000003</v>
      </c>
      <c r="AF378">
        <v>-0.1076</v>
      </c>
      <c r="AG378">
        <v>1.0553999999999999</v>
      </c>
      <c r="AH378">
        <v>325000</v>
      </c>
    </row>
    <row r="379" spans="1:34">
      <c r="A379">
        <v>982461</v>
      </c>
      <c r="B379" t="s">
        <v>39</v>
      </c>
      <c r="C379" s="1">
        <v>33852</v>
      </c>
      <c r="D379">
        <v>90</v>
      </c>
      <c r="E379" t="s">
        <v>35</v>
      </c>
      <c r="F379">
        <v>2009</v>
      </c>
      <c r="G379">
        <v>67.8</v>
      </c>
      <c r="H379" t="s">
        <v>35</v>
      </c>
      <c r="I379">
        <v>184</v>
      </c>
      <c r="J379">
        <v>2</v>
      </c>
      <c r="K379" t="s">
        <v>36</v>
      </c>
      <c r="L379" t="s">
        <v>40</v>
      </c>
      <c r="M379">
        <v>78</v>
      </c>
      <c r="N379">
        <v>184</v>
      </c>
      <c r="O379">
        <v>0</v>
      </c>
      <c r="P379" t="s">
        <v>41</v>
      </c>
      <c r="Q379">
        <v>2014</v>
      </c>
      <c r="R379">
        <v>475</v>
      </c>
      <c r="S379">
        <v>485</v>
      </c>
      <c r="T379">
        <v>525</v>
      </c>
      <c r="U379">
        <v>0.91686996110361896</v>
      </c>
      <c r="V379">
        <v>555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-1</v>
      </c>
      <c r="AC379">
        <v>-1.54E-2</v>
      </c>
      <c r="AD379">
        <v>-0.28710000000000002</v>
      </c>
      <c r="AE379">
        <v>0.93220000000000003</v>
      </c>
      <c r="AF379">
        <v>-2.2627000000000002</v>
      </c>
      <c r="AG379">
        <v>-0.28589999999999999</v>
      </c>
      <c r="AH379">
        <v>275000</v>
      </c>
    </row>
    <row r="380" spans="1:34">
      <c r="A380">
        <v>1068625</v>
      </c>
      <c r="B380" t="s">
        <v>39</v>
      </c>
      <c r="C380" s="1">
        <v>34194</v>
      </c>
      <c r="D380">
        <v>80.3</v>
      </c>
      <c r="E380" t="s">
        <v>51</v>
      </c>
      <c r="F380">
        <v>2010</v>
      </c>
      <c r="G380">
        <v>90.6</v>
      </c>
      <c r="H380" t="s">
        <v>51</v>
      </c>
      <c r="I380">
        <v>16441</v>
      </c>
      <c r="J380">
        <v>2</v>
      </c>
      <c r="K380" t="s">
        <v>36</v>
      </c>
      <c r="L380" t="s">
        <v>60</v>
      </c>
      <c r="M380">
        <v>72.599999999999994</v>
      </c>
      <c r="N380">
        <v>16441</v>
      </c>
      <c r="O380">
        <v>0</v>
      </c>
      <c r="P380" t="s">
        <v>56</v>
      </c>
      <c r="Q380">
        <v>2014</v>
      </c>
      <c r="R380">
        <v>455</v>
      </c>
      <c r="S380">
        <v>485</v>
      </c>
      <c r="T380">
        <v>520</v>
      </c>
      <c r="U380">
        <v>-1</v>
      </c>
      <c r="V380">
        <v>305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-1</v>
      </c>
      <c r="AC380">
        <v>0.55910000000000004</v>
      </c>
      <c r="AD380">
        <v>0.87839999999999996</v>
      </c>
      <c r="AE380">
        <v>-0.6048</v>
      </c>
      <c r="AF380">
        <v>0.5262</v>
      </c>
      <c r="AG380">
        <v>9.7299999999999998E-2</v>
      </c>
      <c r="AH380">
        <v>180000</v>
      </c>
    </row>
    <row r="381" spans="1:34">
      <c r="A381">
        <v>365948</v>
      </c>
      <c r="B381" t="s">
        <v>39</v>
      </c>
      <c r="C381" s="1">
        <v>33094</v>
      </c>
      <c r="D381">
        <v>76.48</v>
      </c>
      <c r="E381" t="s">
        <v>126</v>
      </c>
      <c r="F381">
        <v>2008</v>
      </c>
      <c r="G381">
        <v>77.16</v>
      </c>
      <c r="H381" t="s">
        <v>159</v>
      </c>
      <c r="I381">
        <v>3801</v>
      </c>
      <c r="J381">
        <v>2</v>
      </c>
      <c r="K381" t="s">
        <v>36</v>
      </c>
      <c r="L381" t="s">
        <v>81</v>
      </c>
      <c r="M381">
        <v>79.3</v>
      </c>
      <c r="N381">
        <v>3801</v>
      </c>
      <c r="O381">
        <v>0</v>
      </c>
      <c r="P381" t="s">
        <v>61</v>
      </c>
      <c r="Q381">
        <v>2012</v>
      </c>
      <c r="R381">
        <v>485</v>
      </c>
      <c r="S381">
        <v>485</v>
      </c>
      <c r="T381">
        <v>285</v>
      </c>
      <c r="U381">
        <v>0.69447932770846299</v>
      </c>
      <c r="V381">
        <v>325</v>
      </c>
      <c r="W381">
        <v>366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-2.5811000000000002</v>
      </c>
      <c r="AD381">
        <v>-3.0093999999999999</v>
      </c>
      <c r="AE381">
        <v>-2.0131000000000001</v>
      </c>
      <c r="AF381">
        <v>0.17979999999999999</v>
      </c>
      <c r="AG381">
        <v>-3.7629999999999999</v>
      </c>
      <c r="AH381">
        <v>445000</v>
      </c>
    </row>
    <row r="382" spans="1:34">
      <c r="A382">
        <v>811372</v>
      </c>
      <c r="B382" t="s">
        <v>39</v>
      </c>
      <c r="C382" s="1">
        <v>33966</v>
      </c>
      <c r="D382">
        <v>93.6</v>
      </c>
      <c r="E382" t="s">
        <v>35</v>
      </c>
      <c r="F382">
        <v>2009</v>
      </c>
      <c r="G382">
        <v>81</v>
      </c>
      <c r="H382" t="s">
        <v>35</v>
      </c>
      <c r="I382">
        <v>47</v>
      </c>
      <c r="J382">
        <v>1</v>
      </c>
      <c r="K382" t="s">
        <v>36</v>
      </c>
      <c r="L382" t="s">
        <v>60</v>
      </c>
      <c r="M382">
        <v>76.5</v>
      </c>
      <c r="N382">
        <v>47</v>
      </c>
      <c r="O382">
        <v>1</v>
      </c>
      <c r="P382" t="s">
        <v>38</v>
      </c>
      <c r="Q382">
        <v>2014</v>
      </c>
      <c r="R382">
        <v>590</v>
      </c>
      <c r="S382">
        <v>595</v>
      </c>
      <c r="T382">
        <v>680</v>
      </c>
      <c r="U382">
        <v>0.493596387301038</v>
      </c>
      <c r="V382">
        <v>-1</v>
      </c>
      <c r="W382">
        <v>324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-1.8825000000000001</v>
      </c>
      <c r="AD382">
        <v>-0.78659999999999997</v>
      </c>
      <c r="AE382">
        <v>-0.4511</v>
      </c>
      <c r="AF382">
        <v>-0.2344</v>
      </c>
      <c r="AG382">
        <v>-0.66920000000000002</v>
      </c>
      <c r="AH382">
        <v>325000</v>
      </c>
    </row>
    <row r="383" spans="1:34">
      <c r="A383">
        <v>1140518</v>
      </c>
      <c r="B383" t="s">
        <v>39</v>
      </c>
      <c r="C383" s="1">
        <v>33662</v>
      </c>
      <c r="D383">
        <v>72</v>
      </c>
      <c r="E383" t="s">
        <v>35</v>
      </c>
      <c r="F383">
        <v>2010</v>
      </c>
      <c r="G383">
        <v>65</v>
      </c>
      <c r="H383" t="s">
        <v>35</v>
      </c>
      <c r="I383">
        <v>10932</v>
      </c>
      <c r="J383">
        <v>2</v>
      </c>
      <c r="K383" t="s">
        <v>36</v>
      </c>
      <c r="L383" t="s">
        <v>60</v>
      </c>
      <c r="M383">
        <v>59.8</v>
      </c>
      <c r="N383">
        <v>10932</v>
      </c>
      <c r="O383">
        <v>0</v>
      </c>
      <c r="P383" t="s">
        <v>41</v>
      </c>
      <c r="Q383">
        <v>2015</v>
      </c>
      <c r="R383">
        <v>525</v>
      </c>
      <c r="S383">
        <v>565</v>
      </c>
      <c r="T383">
        <v>430</v>
      </c>
      <c r="U383">
        <v>0.33878634721952799</v>
      </c>
      <c r="V383">
        <v>-1</v>
      </c>
      <c r="W383">
        <v>292</v>
      </c>
      <c r="X383">
        <v>-1</v>
      </c>
      <c r="Y383">
        <v>-1</v>
      </c>
      <c r="Z383">
        <v>-1</v>
      </c>
      <c r="AA383">
        <v>-1</v>
      </c>
      <c r="AB383">
        <v>-1</v>
      </c>
      <c r="AC383">
        <v>0.70269999999999999</v>
      </c>
      <c r="AD383">
        <v>-0.28710000000000002</v>
      </c>
      <c r="AE383">
        <v>-0.6048</v>
      </c>
      <c r="AF383">
        <v>-0.86819999999999997</v>
      </c>
      <c r="AG383">
        <v>1.2470000000000001</v>
      </c>
      <c r="AH383">
        <v>180000</v>
      </c>
    </row>
    <row r="384" spans="1:34">
      <c r="A384">
        <v>985092</v>
      </c>
      <c r="B384" t="s">
        <v>39</v>
      </c>
      <c r="C384" s="1">
        <v>33482</v>
      </c>
      <c r="D384">
        <v>79.599999999999994</v>
      </c>
      <c r="E384" t="s">
        <v>35</v>
      </c>
      <c r="F384">
        <v>2009</v>
      </c>
      <c r="G384">
        <v>73.2</v>
      </c>
      <c r="H384" t="s">
        <v>35</v>
      </c>
      <c r="I384">
        <v>4948</v>
      </c>
      <c r="J384">
        <v>2</v>
      </c>
      <c r="K384" t="s">
        <v>36</v>
      </c>
      <c r="L384" t="s">
        <v>60</v>
      </c>
      <c r="M384">
        <v>66.959999999999994</v>
      </c>
      <c r="N384">
        <v>4948</v>
      </c>
      <c r="O384">
        <v>1</v>
      </c>
      <c r="P384" t="s">
        <v>71</v>
      </c>
      <c r="Q384">
        <v>2014</v>
      </c>
      <c r="R384">
        <v>535</v>
      </c>
      <c r="S384">
        <v>640</v>
      </c>
      <c r="T384">
        <v>630</v>
      </c>
      <c r="U384">
        <v>0.33878634721952799</v>
      </c>
      <c r="V384">
        <v>-1</v>
      </c>
      <c r="W384">
        <v>292</v>
      </c>
      <c r="X384">
        <v>-1</v>
      </c>
      <c r="Y384">
        <v>-1</v>
      </c>
      <c r="Z384">
        <v>-1</v>
      </c>
      <c r="AA384">
        <v>-1</v>
      </c>
      <c r="AB384">
        <v>-1</v>
      </c>
      <c r="AC384">
        <v>-1.1644000000000001</v>
      </c>
      <c r="AD384">
        <v>0.21240000000000001</v>
      </c>
      <c r="AE384">
        <v>0.31740000000000002</v>
      </c>
      <c r="AF384">
        <v>0.90659999999999996</v>
      </c>
      <c r="AG384">
        <v>-0.47760000000000002</v>
      </c>
      <c r="AH384">
        <v>510000</v>
      </c>
    </row>
    <row r="385" spans="1:34">
      <c r="A385">
        <v>609147</v>
      </c>
      <c r="B385" t="s">
        <v>39</v>
      </c>
      <c r="C385" s="1">
        <v>33295</v>
      </c>
      <c r="D385">
        <v>86.83</v>
      </c>
      <c r="E385" t="s">
        <v>35</v>
      </c>
      <c r="F385">
        <v>2009</v>
      </c>
      <c r="G385">
        <v>75.2</v>
      </c>
      <c r="H385" t="s">
        <v>35</v>
      </c>
      <c r="I385">
        <v>285</v>
      </c>
      <c r="J385">
        <v>1</v>
      </c>
      <c r="K385" t="s">
        <v>36</v>
      </c>
      <c r="L385" t="s">
        <v>77</v>
      </c>
      <c r="M385">
        <v>67.7</v>
      </c>
      <c r="N385">
        <v>285</v>
      </c>
      <c r="O385">
        <v>0</v>
      </c>
      <c r="P385" t="s">
        <v>50</v>
      </c>
      <c r="Q385">
        <v>2013</v>
      </c>
      <c r="R385">
        <v>685</v>
      </c>
      <c r="S385">
        <v>510</v>
      </c>
      <c r="T385">
        <v>705</v>
      </c>
      <c r="U385">
        <v>0.124502074009537</v>
      </c>
      <c r="V385">
        <v>365</v>
      </c>
      <c r="W385">
        <v>233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-0.87719999999999998</v>
      </c>
      <c r="AD385">
        <v>0.87839999999999996</v>
      </c>
      <c r="AE385">
        <v>-0.2974</v>
      </c>
      <c r="AF385">
        <v>0.65300000000000002</v>
      </c>
      <c r="AG385">
        <v>-9.4299999999999995E-2</v>
      </c>
      <c r="AH385">
        <v>415000</v>
      </c>
    </row>
    <row r="386" spans="1:34">
      <c r="A386">
        <v>325937</v>
      </c>
      <c r="B386" t="s">
        <v>34</v>
      </c>
      <c r="C386" s="1">
        <v>33310</v>
      </c>
      <c r="D386">
        <v>88</v>
      </c>
      <c r="E386" t="s">
        <v>100</v>
      </c>
      <c r="F386">
        <v>2008</v>
      </c>
      <c r="G386">
        <v>89</v>
      </c>
      <c r="H386" t="s">
        <v>108</v>
      </c>
      <c r="I386">
        <v>9164</v>
      </c>
      <c r="J386">
        <v>2</v>
      </c>
      <c r="K386" t="s">
        <v>36</v>
      </c>
      <c r="L386" t="s">
        <v>55</v>
      </c>
      <c r="M386">
        <v>78</v>
      </c>
      <c r="N386">
        <v>9164</v>
      </c>
      <c r="O386">
        <v>1</v>
      </c>
      <c r="P386" t="s">
        <v>54</v>
      </c>
      <c r="Q386">
        <v>2012</v>
      </c>
      <c r="R386">
        <v>515</v>
      </c>
      <c r="S386">
        <v>465</v>
      </c>
      <c r="T386">
        <v>395</v>
      </c>
      <c r="U386">
        <v>0.73579570922465598</v>
      </c>
      <c r="V386">
        <v>475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0.97370000000000001</v>
      </c>
      <c r="AD386">
        <v>1.5928</v>
      </c>
      <c r="AE386">
        <v>0.81710000000000005</v>
      </c>
      <c r="AF386">
        <v>-0.96597</v>
      </c>
      <c r="AG386">
        <v>0.34439999999999998</v>
      </c>
      <c r="AH386">
        <v>420000</v>
      </c>
    </row>
    <row r="387" spans="1:34">
      <c r="A387">
        <v>1010140</v>
      </c>
      <c r="B387" t="s">
        <v>39</v>
      </c>
      <c r="C387" s="1">
        <v>33400</v>
      </c>
      <c r="D387">
        <v>89.76</v>
      </c>
      <c r="E387" t="s">
        <v>48</v>
      </c>
      <c r="F387">
        <v>2009</v>
      </c>
      <c r="G387">
        <v>82</v>
      </c>
      <c r="H387" t="s">
        <v>35</v>
      </c>
      <c r="I387">
        <v>8440</v>
      </c>
      <c r="J387">
        <v>1</v>
      </c>
      <c r="K387" t="s">
        <v>36</v>
      </c>
      <c r="L387" t="s">
        <v>153</v>
      </c>
      <c r="M387">
        <v>72</v>
      </c>
      <c r="N387">
        <v>8440</v>
      </c>
      <c r="O387">
        <v>0</v>
      </c>
      <c r="P387" t="s">
        <v>65</v>
      </c>
      <c r="Q387">
        <v>2017</v>
      </c>
      <c r="R387">
        <v>595</v>
      </c>
      <c r="S387">
        <v>590</v>
      </c>
      <c r="T387">
        <v>665</v>
      </c>
      <c r="U387">
        <v>0.849802713510871</v>
      </c>
      <c r="V387">
        <v>505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0.84630000000000005</v>
      </c>
      <c r="AD387">
        <v>1.3778999999999999</v>
      </c>
      <c r="AE387">
        <v>0.47110000000000002</v>
      </c>
      <c r="AF387">
        <v>-0.86819999999999997</v>
      </c>
      <c r="AG387">
        <v>0.86370000000000002</v>
      </c>
      <c r="AH387">
        <v>330000</v>
      </c>
    </row>
    <row r="388" spans="1:34">
      <c r="A388">
        <v>1268067</v>
      </c>
      <c r="B388" t="s">
        <v>39</v>
      </c>
      <c r="C388" s="1">
        <v>34563</v>
      </c>
      <c r="D388">
        <v>89.6</v>
      </c>
      <c r="E388" t="s">
        <v>51</v>
      </c>
      <c r="F388">
        <v>2011</v>
      </c>
      <c r="G388">
        <v>95.8</v>
      </c>
      <c r="H388" t="s">
        <v>51</v>
      </c>
      <c r="I388">
        <v>9748</v>
      </c>
      <c r="J388">
        <v>2</v>
      </c>
      <c r="K388" t="s">
        <v>36</v>
      </c>
      <c r="L388" t="s">
        <v>40</v>
      </c>
      <c r="M388">
        <v>72.45</v>
      </c>
      <c r="N388">
        <v>9748</v>
      </c>
      <c r="O388">
        <v>1</v>
      </c>
      <c r="P388" t="s">
        <v>54</v>
      </c>
      <c r="Q388">
        <v>2015</v>
      </c>
      <c r="R388">
        <v>545</v>
      </c>
      <c r="S388">
        <v>545</v>
      </c>
      <c r="T388">
        <v>690</v>
      </c>
      <c r="U388">
        <v>0.14478988948246199</v>
      </c>
      <c r="V388">
        <v>455</v>
      </c>
      <c r="W388">
        <v>-1</v>
      </c>
      <c r="X388">
        <v>284</v>
      </c>
      <c r="Y388">
        <v>-1</v>
      </c>
      <c r="Z388">
        <v>-1</v>
      </c>
      <c r="AA388">
        <v>-1</v>
      </c>
      <c r="AB388">
        <v>-1</v>
      </c>
      <c r="AC388">
        <v>-1.54E-2</v>
      </c>
      <c r="AD388">
        <v>-1.9520999999999999</v>
      </c>
      <c r="AE388">
        <v>-1.5269999999999999</v>
      </c>
      <c r="AF388">
        <v>0.1459</v>
      </c>
      <c r="AG388">
        <v>-2.9685999999999999</v>
      </c>
      <c r="AH388">
        <v>325000</v>
      </c>
    </row>
    <row r="389" spans="1:34">
      <c r="A389">
        <v>1212036</v>
      </c>
      <c r="B389" t="s">
        <v>39</v>
      </c>
      <c r="C389" s="1">
        <v>33765</v>
      </c>
      <c r="D389">
        <v>68</v>
      </c>
      <c r="E389" t="s">
        <v>35</v>
      </c>
      <c r="F389">
        <v>2010</v>
      </c>
      <c r="G389">
        <v>65</v>
      </c>
      <c r="H389" t="s">
        <v>35</v>
      </c>
      <c r="I389">
        <v>1621</v>
      </c>
      <c r="J389">
        <v>2</v>
      </c>
      <c r="K389" t="s">
        <v>36</v>
      </c>
      <c r="L389" t="s">
        <v>40</v>
      </c>
      <c r="M389">
        <v>75</v>
      </c>
      <c r="N389">
        <v>1621</v>
      </c>
      <c r="O389">
        <v>0</v>
      </c>
      <c r="P389" t="s">
        <v>41</v>
      </c>
      <c r="Q389">
        <v>2014</v>
      </c>
      <c r="R389">
        <v>595</v>
      </c>
      <c r="S389">
        <v>425</v>
      </c>
      <c r="T389">
        <v>430</v>
      </c>
      <c r="U389">
        <v>0.62264291584993803</v>
      </c>
      <c r="V389">
        <v>495</v>
      </c>
      <c r="W389">
        <v>-1</v>
      </c>
      <c r="X389">
        <v>407</v>
      </c>
      <c r="Y389">
        <v>-1</v>
      </c>
      <c r="Z389">
        <v>-1</v>
      </c>
      <c r="AA389">
        <v>-1</v>
      </c>
      <c r="AB389">
        <v>-1</v>
      </c>
      <c r="AC389">
        <v>0.55910000000000004</v>
      </c>
      <c r="AD389">
        <v>0.21240000000000001</v>
      </c>
      <c r="AE389">
        <v>-0.14369999999999999</v>
      </c>
      <c r="AF389">
        <v>-1.8824000000000001</v>
      </c>
      <c r="AG389">
        <v>0.86370000000000002</v>
      </c>
      <c r="AH389">
        <v>185000</v>
      </c>
    </row>
    <row r="390" spans="1:34">
      <c r="A390">
        <v>661080</v>
      </c>
      <c r="B390" t="s">
        <v>39</v>
      </c>
      <c r="C390" s="1">
        <v>33587</v>
      </c>
      <c r="D390">
        <v>73</v>
      </c>
      <c r="E390" t="s">
        <v>48</v>
      </c>
      <c r="F390">
        <v>2009</v>
      </c>
      <c r="G390">
        <v>91</v>
      </c>
      <c r="H390" t="s">
        <v>51</v>
      </c>
      <c r="I390">
        <v>3944</v>
      </c>
      <c r="J390">
        <v>2</v>
      </c>
      <c r="K390" t="s">
        <v>36</v>
      </c>
      <c r="L390" t="s">
        <v>55</v>
      </c>
      <c r="M390">
        <v>80</v>
      </c>
      <c r="N390">
        <v>3944</v>
      </c>
      <c r="O390">
        <v>1</v>
      </c>
      <c r="P390" t="s">
        <v>47</v>
      </c>
      <c r="Q390">
        <v>2013</v>
      </c>
      <c r="R390">
        <v>520</v>
      </c>
      <c r="S390">
        <v>495</v>
      </c>
      <c r="T390">
        <v>530</v>
      </c>
      <c r="U390">
        <v>0.63597875645679403</v>
      </c>
      <c r="V390">
        <v>445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-1</v>
      </c>
      <c r="AC390">
        <v>0.55910000000000004</v>
      </c>
      <c r="AD390">
        <v>1.3778999999999999</v>
      </c>
      <c r="AE390">
        <v>2.008</v>
      </c>
      <c r="AF390">
        <v>-1.5021</v>
      </c>
      <c r="AG390">
        <v>0.86370000000000002</v>
      </c>
      <c r="AH390">
        <v>290000</v>
      </c>
    </row>
    <row r="391" spans="1:34">
      <c r="A391">
        <v>1248068</v>
      </c>
      <c r="B391" t="s">
        <v>34</v>
      </c>
      <c r="C391" s="1">
        <v>33536</v>
      </c>
      <c r="D391">
        <v>73.400000000000006</v>
      </c>
      <c r="E391" t="s">
        <v>51</v>
      </c>
      <c r="F391">
        <v>2010</v>
      </c>
      <c r="G391">
        <v>74.45</v>
      </c>
      <c r="H391" t="s">
        <v>35</v>
      </c>
      <c r="I391">
        <v>5963</v>
      </c>
      <c r="J391">
        <v>2</v>
      </c>
      <c r="K391" t="s">
        <v>36</v>
      </c>
      <c r="L391" t="s">
        <v>55</v>
      </c>
      <c r="M391">
        <v>80</v>
      </c>
      <c r="N391">
        <v>5963</v>
      </c>
      <c r="O391">
        <v>0</v>
      </c>
      <c r="P391" t="s">
        <v>124</v>
      </c>
      <c r="Q391">
        <v>2014</v>
      </c>
      <c r="R391">
        <v>455</v>
      </c>
      <c r="S391">
        <v>385</v>
      </c>
      <c r="T391">
        <v>460</v>
      </c>
      <c r="U391">
        <v>0.73579570922465598</v>
      </c>
      <c r="V391">
        <v>475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0.70269999999999999</v>
      </c>
      <c r="AD391">
        <v>0.71189999999999998</v>
      </c>
      <c r="AE391">
        <v>-0.14369999999999999</v>
      </c>
      <c r="AF391">
        <v>-0.4879</v>
      </c>
      <c r="AG391">
        <v>0.67210000000000003</v>
      </c>
      <c r="AH391">
        <v>190000</v>
      </c>
    </row>
    <row r="392" spans="1:34">
      <c r="A392">
        <v>1100767</v>
      </c>
      <c r="B392" t="s">
        <v>34</v>
      </c>
      <c r="C392" s="1">
        <v>34182</v>
      </c>
      <c r="D392">
        <v>81</v>
      </c>
      <c r="E392" t="s">
        <v>51</v>
      </c>
      <c r="F392">
        <v>2010</v>
      </c>
      <c r="G392">
        <v>87.9</v>
      </c>
      <c r="H392" t="s">
        <v>51</v>
      </c>
      <c r="I392">
        <v>9812</v>
      </c>
      <c r="J392">
        <v>2</v>
      </c>
      <c r="K392" t="s">
        <v>36</v>
      </c>
      <c r="L392" t="s">
        <v>55</v>
      </c>
      <c r="M392">
        <v>72.3</v>
      </c>
      <c r="N392">
        <v>9812</v>
      </c>
      <c r="O392">
        <v>1</v>
      </c>
      <c r="P392" t="s">
        <v>54</v>
      </c>
      <c r="Q392">
        <v>2014</v>
      </c>
      <c r="R392">
        <v>430</v>
      </c>
      <c r="S392">
        <v>445</v>
      </c>
      <c r="T392">
        <v>345</v>
      </c>
      <c r="U392">
        <v>0.35653648772447499</v>
      </c>
      <c r="V392">
        <v>415</v>
      </c>
      <c r="W392">
        <v>-1</v>
      </c>
      <c r="X392">
        <v>346</v>
      </c>
      <c r="Y392">
        <v>-1</v>
      </c>
      <c r="Z392">
        <v>-1</v>
      </c>
      <c r="AA392">
        <v>-1</v>
      </c>
      <c r="AB392">
        <v>-1</v>
      </c>
      <c r="AC392">
        <v>1.1335999999999999</v>
      </c>
      <c r="AD392">
        <v>0.37890000000000001</v>
      </c>
      <c r="AE392">
        <v>-0.4511</v>
      </c>
      <c r="AF392">
        <v>1.9199999999999998E-2</v>
      </c>
      <c r="AG392">
        <v>0.67210000000000003</v>
      </c>
      <c r="AH392">
        <v>300000</v>
      </c>
    </row>
    <row r="393" spans="1:34">
      <c r="A393">
        <v>1211729</v>
      </c>
      <c r="B393" t="s">
        <v>39</v>
      </c>
      <c r="C393" s="1">
        <v>33882</v>
      </c>
      <c r="D393">
        <v>84</v>
      </c>
      <c r="E393" t="s">
        <v>51</v>
      </c>
      <c r="F393">
        <v>2011</v>
      </c>
      <c r="G393">
        <v>66</v>
      </c>
      <c r="H393" t="s">
        <v>51</v>
      </c>
      <c r="I393">
        <v>15513</v>
      </c>
      <c r="J393">
        <v>2</v>
      </c>
      <c r="K393" t="s">
        <v>36</v>
      </c>
      <c r="L393" t="s">
        <v>52</v>
      </c>
      <c r="M393">
        <v>57</v>
      </c>
      <c r="N393">
        <v>15513</v>
      </c>
      <c r="O393">
        <v>1</v>
      </c>
      <c r="P393" t="s">
        <v>45</v>
      </c>
      <c r="Q393">
        <v>2015</v>
      </c>
      <c r="R393">
        <v>360</v>
      </c>
      <c r="S393">
        <v>300</v>
      </c>
      <c r="T393">
        <v>190</v>
      </c>
      <c r="U393">
        <v>0.12569018223798101</v>
      </c>
      <c r="V393">
        <v>-1</v>
      </c>
      <c r="W393">
        <v>-1</v>
      </c>
      <c r="X393">
        <v>-1</v>
      </c>
      <c r="Y393">
        <v>284</v>
      </c>
      <c r="Z393">
        <v>-1</v>
      </c>
      <c r="AA393">
        <v>-1</v>
      </c>
      <c r="AB393">
        <v>-1</v>
      </c>
      <c r="AC393">
        <v>1.2771999999999999</v>
      </c>
      <c r="AD393">
        <v>1.2114</v>
      </c>
      <c r="AE393">
        <v>2.1617000000000002</v>
      </c>
      <c r="AF393">
        <v>2.5546000000000002</v>
      </c>
      <c r="AG393">
        <v>1.2470000000000001</v>
      </c>
      <c r="AH393">
        <v>110000</v>
      </c>
    </row>
    <row r="394" spans="1:34">
      <c r="A394">
        <v>307910</v>
      </c>
      <c r="B394" t="s">
        <v>39</v>
      </c>
      <c r="C394" s="1">
        <v>33015</v>
      </c>
      <c r="D394">
        <v>85</v>
      </c>
      <c r="E394" t="s">
        <v>35</v>
      </c>
      <c r="F394">
        <v>2007</v>
      </c>
      <c r="G394">
        <v>64</v>
      </c>
      <c r="H394" t="s">
        <v>35</v>
      </c>
      <c r="I394">
        <v>350</v>
      </c>
      <c r="J394">
        <v>2</v>
      </c>
      <c r="K394" t="s">
        <v>36</v>
      </c>
      <c r="L394" t="s">
        <v>52</v>
      </c>
      <c r="M394">
        <v>65</v>
      </c>
      <c r="N394">
        <v>350</v>
      </c>
      <c r="O394">
        <v>0</v>
      </c>
      <c r="P394" t="s">
        <v>41</v>
      </c>
      <c r="Q394">
        <v>2012</v>
      </c>
      <c r="R394">
        <v>465</v>
      </c>
      <c r="S394">
        <v>505</v>
      </c>
      <c r="T394">
        <v>515</v>
      </c>
      <c r="U394">
        <v>0.535862819499896</v>
      </c>
      <c r="V394">
        <v>-1</v>
      </c>
      <c r="W394">
        <v>-1</v>
      </c>
      <c r="X394">
        <v>-1</v>
      </c>
      <c r="Y394">
        <v>393</v>
      </c>
      <c r="Z394">
        <v>-1</v>
      </c>
      <c r="AA394">
        <v>-1</v>
      </c>
      <c r="AB394">
        <v>-1</v>
      </c>
      <c r="AC394">
        <v>0.2009</v>
      </c>
      <c r="AD394">
        <v>0.81279999999999997</v>
      </c>
      <c r="AE394">
        <v>1.2524999999999999</v>
      </c>
      <c r="AF394">
        <v>-0.4078</v>
      </c>
      <c r="AG394">
        <v>0.97629999999999995</v>
      </c>
      <c r="AH394">
        <v>435000</v>
      </c>
    </row>
    <row r="395" spans="1:34">
      <c r="A395">
        <v>577659</v>
      </c>
      <c r="B395" t="s">
        <v>39</v>
      </c>
      <c r="C395" s="1">
        <v>33547</v>
      </c>
      <c r="D395">
        <v>81</v>
      </c>
      <c r="E395" t="s">
        <v>35</v>
      </c>
      <c r="F395">
        <v>2009</v>
      </c>
      <c r="G395">
        <v>90</v>
      </c>
      <c r="H395" t="s">
        <v>160</v>
      </c>
      <c r="I395">
        <v>499</v>
      </c>
      <c r="J395">
        <v>2</v>
      </c>
      <c r="K395" t="s">
        <v>36</v>
      </c>
      <c r="L395" t="s">
        <v>60</v>
      </c>
      <c r="M395">
        <v>78</v>
      </c>
      <c r="N395">
        <v>499</v>
      </c>
      <c r="O395">
        <v>1</v>
      </c>
      <c r="P395" t="s">
        <v>54</v>
      </c>
      <c r="Q395">
        <v>2013</v>
      </c>
      <c r="R395">
        <v>675</v>
      </c>
      <c r="S395">
        <v>605</v>
      </c>
      <c r="T395">
        <v>765</v>
      </c>
      <c r="U395">
        <v>0.985461394326131</v>
      </c>
      <c r="V395">
        <v>495</v>
      </c>
      <c r="W395">
        <v>500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0.70269999999999999</v>
      </c>
      <c r="AD395">
        <v>-0.1206</v>
      </c>
      <c r="AE395">
        <v>0.62480000000000002</v>
      </c>
      <c r="AF395">
        <v>0.39950000000000002</v>
      </c>
      <c r="AG395">
        <v>-0.47760000000000002</v>
      </c>
      <c r="AH395">
        <v>300000</v>
      </c>
    </row>
    <row r="396" spans="1:34">
      <c r="A396">
        <v>801323</v>
      </c>
      <c r="B396" t="s">
        <v>39</v>
      </c>
      <c r="C396" s="1">
        <v>33651</v>
      </c>
      <c r="D396">
        <v>78.599999999999994</v>
      </c>
      <c r="E396" t="s">
        <v>35</v>
      </c>
      <c r="F396">
        <v>2009</v>
      </c>
      <c r="G396">
        <v>74.8</v>
      </c>
      <c r="H396" t="s">
        <v>35</v>
      </c>
      <c r="I396">
        <v>8762</v>
      </c>
      <c r="J396">
        <v>2</v>
      </c>
      <c r="K396" t="s">
        <v>36</v>
      </c>
      <c r="L396" t="s">
        <v>40</v>
      </c>
      <c r="M396">
        <v>73.8</v>
      </c>
      <c r="N396">
        <v>8762</v>
      </c>
      <c r="O396">
        <v>0</v>
      </c>
      <c r="P396" t="s">
        <v>50</v>
      </c>
      <c r="Q396">
        <v>2014</v>
      </c>
      <c r="R396">
        <v>520</v>
      </c>
      <c r="S396">
        <v>525</v>
      </c>
      <c r="T396">
        <v>485</v>
      </c>
      <c r="U396">
        <v>0.84224832225783597</v>
      </c>
      <c r="V396">
        <v>505</v>
      </c>
      <c r="W396">
        <v>-1</v>
      </c>
      <c r="X396">
        <v>469</v>
      </c>
      <c r="Y396">
        <v>-1</v>
      </c>
      <c r="Z396">
        <v>-1</v>
      </c>
      <c r="AA396">
        <v>-1</v>
      </c>
      <c r="AB396">
        <v>-1</v>
      </c>
      <c r="AC396">
        <v>-1.54E-2</v>
      </c>
      <c r="AD396">
        <v>0.87839999999999996</v>
      </c>
      <c r="AE396">
        <v>0.93220000000000003</v>
      </c>
      <c r="AF396">
        <v>0.39950000000000002</v>
      </c>
      <c r="AG396">
        <v>1.2470000000000001</v>
      </c>
      <c r="AH396">
        <v>350000</v>
      </c>
    </row>
    <row r="397" spans="1:34">
      <c r="A397">
        <v>653055</v>
      </c>
      <c r="B397" t="s">
        <v>39</v>
      </c>
      <c r="C397" s="1">
        <v>33531</v>
      </c>
      <c r="D397">
        <v>67</v>
      </c>
      <c r="E397" t="s">
        <v>51</v>
      </c>
      <c r="F397">
        <v>2008</v>
      </c>
      <c r="G397">
        <v>59.4</v>
      </c>
      <c r="H397" t="s">
        <v>51</v>
      </c>
      <c r="I397">
        <v>83</v>
      </c>
      <c r="J397">
        <v>2</v>
      </c>
      <c r="K397" t="s">
        <v>36</v>
      </c>
      <c r="L397" t="s">
        <v>60</v>
      </c>
      <c r="M397">
        <v>67.459999999999994</v>
      </c>
      <c r="N397">
        <v>83</v>
      </c>
      <c r="O397">
        <v>0</v>
      </c>
      <c r="P397" t="s">
        <v>41</v>
      </c>
      <c r="Q397">
        <v>2013</v>
      </c>
      <c r="R397">
        <v>275</v>
      </c>
      <c r="S397">
        <v>315</v>
      </c>
      <c r="T397">
        <v>445</v>
      </c>
      <c r="U397">
        <v>0.53838689298509601</v>
      </c>
      <c r="V397">
        <v>-1</v>
      </c>
      <c r="W397">
        <v>333</v>
      </c>
      <c r="X397">
        <v>-1</v>
      </c>
      <c r="Y397">
        <v>-1</v>
      </c>
      <c r="Z397">
        <v>-1</v>
      </c>
      <c r="AA397">
        <v>-1</v>
      </c>
      <c r="AB397">
        <v>-1</v>
      </c>
      <c r="AC397">
        <v>0.27179999999999999</v>
      </c>
      <c r="AD397">
        <v>-1.1195999999999999</v>
      </c>
      <c r="AE397">
        <v>-0.6048</v>
      </c>
      <c r="AF397">
        <v>-1.3753</v>
      </c>
      <c r="AG397">
        <v>-1.6273</v>
      </c>
      <c r="AH397">
        <v>255000</v>
      </c>
    </row>
    <row r="398" spans="1:34">
      <c r="A398">
        <v>1051982</v>
      </c>
      <c r="B398" t="s">
        <v>39</v>
      </c>
      <c r="C398" s="1">
        <v>33887</v>
      </c>
      <c r="D398">
        <v>88.6</v>
      </c>
      <c r="E398" t="s">
        <v>51</v>
      </c>
      <c r="F398">
        <v>2010</v>
      </c>
      <c r="G398">
        <v>74.16</v>
      </c>
      <c r="H398" t="s">
        <v>51</v>
      </c>
      <c r="I398">
        <v>7919</v>
      </c>
      <c r="J398">
        <v>2</v>
      </c>
      <c r="K398" t="s">
        <v>36</v>
      </c>
      <c r="L398" t="s">
        <v>55</v>
      </c>
      <c r="M398">
        <v>73.099999999999994</v>
      </c>
      <c r="N398">
        <v>7919</v>
      </c>
      <c r="O398">
        <v>0</v>
      </c>
      <c r="P398" t="s">
        <v>47</v>
      </c>
      <c r="Q398">
        <v>2014</v>
      </c>
      <c r="R398">
        <v>420</v>
      </c>
      <c r="S398">
        <v>445</v>
      </c>
      <c r="T398">
        <v>415</v>
      </c>
      <c r="U398">
        <v>0.74475835400893897</v>
      </c>
      <c r="V398">
        <v>415</v>
      </c>
      <c r="W398">
        <v>-1</v>
      </c>
      <c r="X398">
        <v>438</v>
      </c>
      <c r="Y398">
        <v>-1</v>
      </c>
      <c r="Z398">
        <v>-1</v>
      </c>
      <c r="AA398">
        <v>-1</v>
      </c>
      <c r="AB398">
        <v>-1</v>
      </c>
      <c r="AC398">
        <v>0.99</v>
      </c>
      <c r="AD398">
        <v>0.37890000000000001</v>
      </c>
      <c r="AE398">
        <v>0.47110000000000002</v>
      </c>
      <c r="AF398">
        <v>-1.5021</v>
      </c>
      <c r="AG398">
        <v>0.86370000000000002</v>
      </c>
      <c r="AH398">
        <v>210000</v>
      </c>
    </row>
    <row r="399" spans="1:34">
      <c r="A399">
        <v>1249671</v>
      </c>
      <c r="B399" t="s">
        <v>39</v>
      </c>
      <c r="C399" s="1">
        <v>33773</v>
      </c>
      <c r="D399">
        <v>79.2</v>
      </c>
      <c r="E399" t="s">
        <v>35</v>
      </c>
      <c r="F399">
        <v>2010</v>
      </c>
      <c r="G399">
        <v>67.2</v>
      </c>
      <c r="H399" t="s">
        <v>35</v>
      </c>
      <c r="I399">
        <v>11507</v>
      </c>
      <c r="J399">
        <v>2</v>
      </c>
      <c r="K399" t="s">
        <v>36</v>
      </c>
      <c r="L399" t="s">
        <v>81</v>
      </c>
      <c r="M399">
        <v>66.849999999999994</v>
      </c>
      <c r="N399">
        <v>11507</v>
      </c>
      <c r="O399">
        <v>1</v>
      </c>
      <c r="P399" t="s">
        <v>61</v>
      </c>
      <c r="Q399">
        <v>2014</v>
      </c>
      <c r="R399">
        <v>510</v>
      </c>
      <c r="S399">
        <v>590</v>
      </c>
      <c r="T399">
        <v>585</v>
      </c>
      <c r="U399">
        <v>0.42395139637643298</v>
      </c>
      <c r="V399">
        <v>-1</v>
      </c>
      <c r="W399">
        <v>388</v>
      </c>
      <c r="X399">
        <v>-1</v>
      </c>
      <c r="Y399">
        <v>-1</v>
      </c>
      <c r="Z399">
        <v>388</v>
      </c>
      <c r="AA399">
        <v>-1</v>
      </c>
      <c r="AB399">
        <v>-1</v>
      </c>
      <c r="AC399">
        <v>0.70269999999999999</v>
      </c>
      <c r="AD399">
        <v>0.87839999999999996</v>
      </c>
      <c r="AE399">
        <v>0.62480000000000002</v>
      </c>
      <c r="AF399">
        <v>-0.61470000000000002</v>
      </c>
      <c r="AG399">
        <v>1.0553999999999999</v>
      </c>
      <c r="AH399">
        <v>155000</v>
      </c>
    </row>
    <row r="400" spans="1:34">
      <c r="A400">
        <v>423053</v>
      </c>
      <c r="B400" t="s">
        <v>39</v>
      </c>
      <c r="C400" s="1">
        <v>33251</v>
      </c>
      <c r="D400">
        <v>69</v>
      </c>
      <c r="E400" t="s">
        <v>48</v>
      </c>
      <c r="F400">
        <v>2008</v>
      </c>
      <c r="G400">
        <v>66</v>
      </c>
      <c r="H400" t="s">
        <v>119</v>
      </c>
      <c r="I400">
        <v>184</v>
      </c>
      <c r="J400">
        <v>2</v>
      </c>
      <c r="K400" t="s">
        <v>36</v>
      </c>
      <c r="L400" t="s">
        <v>60</v>
      </c>
      <c r="M400">
        <v>64</v>
      </c>
      <c r="N400">
        <v>184</v>
      </c>
      <c r="O400">
        <v>0</v>
      </c>
      <c r="P400" t="s">
        <v>41</v>
      </c>
      <c r="Q400">
        <v>2012</v>
      </c>
      <c r="R400">
        <v>515</v>
      </c>
      <c r="S400">
        <v>595</v>
      </c>
      <c r="T400">
        <v>575</v>
      </c>
      <c r="U400">
        <v>0.82466640067133201</v>
      </c>
      <c r="V400">
        <v>-1</v>
      </c>
      <c r="W400">
        <v>400</v>
      </c>
      <c r="X400">
        <v>-1</v>
      </c>
      <c r="Y400">
        <v>-1</v>
      </c>
      <c r="Z400">
        <v>-1</v>
      </c>
      <c r="AA400">
        <v>286</v>
      </c>
      <c r="AB400">
        <v>-1</v>
      </c>
      <c r="AC400">
        <v>-0.57189999999999996</v>
      </c>
      <c r="AD400">
        <v>-0.59130000000000005</v>
      </c>
      <c r="AE400">
        <v>-0.34399999999999997</v>
      </c>
      <c r="AF400">
        <v>-1.3478000000000001</v>
      </c>
      <c r="AG400">
        <v>-0.52449999999999997</v>
      </c>
      <c r="AH400">
        <v>400000</v>
      </c>
    </row>
    <row r="401" spans="1:34">
      <c r="A401">
        <v>371808</v>
      </c>
      <c r="B401" t="s">
        <v>39</v>
      </c>
      <c r="C401" s="1">
        <v>32801</v>
      </c>
      <c r="D401">
        <v>53.06</v>
      </c>
      <c r="E401" t="s">
        <v>161</v>
      </c>
      <c r="F401">
        <v>2007</v>
      </c>
      <c r="G401">
        <v>60.33</v>
      </c>
      <c r="H401" t="s">
        <v>162</v>
      </c>
      <c r="I401">
        <v>11629</v>
      </c>
      <c r="J401">
        <v>2</v>
      </c>
      <c r="K401" t="s">
        <v>36</v>
      </c>
      <c r="L401" t="s">
        <v>60</v>
      </c>
      <c r="M401">
        <v>71.3</v>
      </c>
      <c r="N401">
        <v>11629</v>
      </c>
      <c r="O401">
        <v>0</v>
      </c>
      <c r="P401" t="s">
        <v>45</v>
      </c>
      <c r="Q401">
        <v>2012</v>
      </c>
      <c r="R401">
        <v>475</v>
      </c>
      <c r="S401">
        <v>505</v>
      </c>
      <c r="T401">
        <v>475</v>
      </c>
      <c r="U401">
        <v>0.22948175491175499</v>
      </c>
      <c r="V401">
        <v>305</v>
      </c>
      <c r="W401">
        <v>266</v>
      </c>
      <c r="X401">
        <v>-1</v>
      </c>
      <c r="Y401">
        <v>-1</v>
      </c>
      <c r="Z401">
        <v>286</v>
      </c>
      <c r="AA401">
        <v>366</v>
      </c>
      <c r="AB401">
        <v>-1</v>
      </c>
      <c r="AC401">
        <v>-1.5765</v>
      </c>
      <c r="AD401">
        <v>-2.1513</v>
      </c>
      <c r="AE401">
        <v>-1.3599000000000001</v>
      </c>
      <c r="AF401">
        <v>3.5000000000000001E-3</v>
      </c>
      <c r="AG401">
        <v>-0.44550000000000001</v>
      </c>
      <c r="AH401">
        <v>60000</v>
      </c>
    </row>
    <row r="402" spans="1:34">
      <c r="A402">
        <v>543624</v>
      </c>
      <c r="B402" t="s">
        <v>39</v>
      </c>
      <c r="C402" s="1">
        <v>33720</v>
      </c>
      <c r="D402">
        <v>85.72</v>
      </c>
      <c r="E402" t="s">
        <v>113</v>
      </c>
      <c r="F402">
        <v>2009</v>
      </c>
      <c r="G402">
        <v>91.58</v>
      </c>
      <c r="H402" t="s">
        <v>51</v>
      </c>
      <c r="I402">
        <v>8011</v>
      </c>
      <c r="J402">
        <v>2</v>
      </c>
      <c r="K402" t="s">
        <v>36</v>
      </c>
      <c r="L402" t="s">
        <v>60</v>
      </c>
      <c r="M402">
        <v>78.5</v>
      </c>
      <c r="N402">
        <v>8011</v>
      </c>
      <c r="O402">
        <v>0</v>
      </c>
      <c r="P402" t="s">
        <v>47</v>
      </c>
      <c r="Q402">
        <v>2013</v>
      </c>
      <c r="R402">
        <v>475</v>
      </c>
      <c r="S402">
        <v>485</v>
      </c>
      <c r="T402">
        <v>455</v>
      </c>
      <c r="U402">
        <v>0.37605958665154499</v>
      </c>
      <c r="V402">
        <v>-1</v>
      </c>
      <c r="W402">
        <v>300</v>
      </c>
      <c r="X402">
        <v>-1</v>
      </c>
      <c r="Y402">
        <v>-1</v>
      </c>
      <c r="Z402">
        <v>-1</v>
      </c>
      <c r="AA402">
        <v>393</v>
      </c>
      <c r="AB402">
        <v>-1</v>
      </c>
      <c r="AC402">
        <v>-0.88099999999999901</v>
      </c>
      <c r="AD402">
        <v>0.38379999999999997</v>
      </c>
      <c r="AE402">
        <v>-0.70679999999999998</v>
      </c>
      <c r="AF402">
        <v>-0.87780000000000002</v>
      </c>
      <c r="AG402">
        <v>-0.9194</v>
      </c>
      <c r="AH402">
        <v>105000</v>
      </c>
    </row>
    <row r="403" spans="1:34">
      <c r="A403">
        <v>690405</v>
      </c>
      <c r="B403" t="s">
        <v>39</v>
      </c>
      <c r="C403" s="1">
        <v>33007</v>
      </c>
      <c r="D403">
        <v>72</v>
      </c>
      <c r="E403" t="s">
        <v>51</v>
      </c>
      <c r="F403">
        <v>2009</v>
      </c>
      <c r="G403">
        <v>65</v>
      </c>
      <c r="H403" t="s">
        <v>51</v>
      </c>
      <c r="I403">
        <v>439</v>
      </c>
      <c r="J403">
        <v>2</v>
      </c>
      <c r="K403" t="s">
        <v>36</v>
      </c>
      <c r="L403" t="s">
        <v>40</v>
      </c>
      <c r="M403">
        <v>65.3</v>
      </c>
      <c r="N403">
        <v>439</v>
      </c>
      <c r="O403">
        <v>1</v>
      </c>
      <c r="P403" t="s">
        <v>47</v>
      </c>
      <c r="Q403">
        <v>2013</v>
      </c>
      <c r="R403">
        <v>405</v>
      </c>
      <c r="S403">
        <v>485</v>
      </c>
      <c r="T403">
        <v>430</v>
      </c>
      <c r="U403">
        <v>0.413838255788123</v>
      </c>
      <c r="V403">
        <v>385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0.70269999999999999</v>
      </c>
      <c r="AD403">
        <v>4.5900000000000003E-2</v>
      </c>
      <c r="AE403">
        <v>0.16370000000000001</v>
      </c>
      <c r="AF403">
        <v>-0.995</v>
      </c>
      <c r="AG403">
        <v>1.4386000000000001</v>
      </c>
      <c r="AH403">
        <v>185000</v>
      </c>
    </row>
    <row r="404" spans="1:34">
      <c r="A404">
        <v>53931</v>
      </c>
      <c r="B404" t="s">
        <v>34</v>
      </c>
      <c r="C404" s="1">
        <v>31940</v>
      </c>
      <c r="D404">
        <v>68</v>
      </c>
      <c r="E404" t="s">
        <v>48</v>
      </c>
      <c r="F404">
        <v>2005</v>
      </c>
      <c r="G404">
        <v>60</v>
      </c>
      <c r="H404" t="s">
        <v>163</v>
      </c>
      <c r="I404">
        <v>6874</v>
      </c>
      <c r="J404">
        <v>2</v>
      </c>
      <c r="K404" t="s">
        <v>36</v>
      </c>
      <c r="L404" t="s">
        <v>64</v>
      </c>
      <c r="M404">
        <v>69</v>
      </c>
      <c r="N404">
        <v>6874</v>
      </c>
      <c r="O404">
        <v>0</v>
      </c>
      <c r="P404" t="s">
        <v>96</v>
      </c>
      <c r="Q404">
        <v>2010</v>
      </c>
      <c r="R404">
        <v>505</v>
      </c>
      <c r="S404">
        <v>415</v>
      </c>
      <c r="T404">
        <v>495</v>
      </c>
      <c r="U404">
        <v>0.52592258425205496</v>
      </c>
      <c r="V404">
        <v>415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-1</v>
      </c>
      <c r="AC404">
        <v>4.6399999999999997E-2</v>
      </c>
      <c r="AD404">
        <v>1.2807999999999999</v>
      </c>
      <c r="AE404">
        <v>-5.3699999999999998E-2</v>
      </c>
      <c r="AF404">
        <v>-0.4078</v>
      </c>
      <c r="AG404">
        <v>0.97629999999999995</v>
      </c>
      <c r="AH404">
        <v>200000</v>
      </c>
    </row>
    <row r="405" spans="1:34">
      <c r="A405">
        <v>810342</v>
      </c>
      <c r="B405" t="s">
        <v>39</v>
      </c>
      <c r="C405" s="1">
        <v>33734</v>
      </c>
      <c r="D405">
        <v>89.6</v>
      </c>
      <c r="E405" t="s">
        <v>35</v>
      </c>
      <c r="F405">
        <v>2009</v>
      </c>
      <c r="G405">
        <v>84.4</v>
      </c>
      <c r="H405" t="s">
        <v>35</v>
      </c>
      <c r="I405">
        <v>64</v>
      </c>
      <c r="J405">
        <v>2</v>
      </c>
      <c r="K405" t="s">
        <v>36</v>
      </c>
      <c r="L405" t="s">
        <v>40</v>
      </c>
      <c r="M405">
        <v>71.180000000000007</v>
      </c>
      <c r="N405">
        <v>64</v>
      </c>
      <c r="O405">
        <v>0</v>
      </c>
      <c r="P405" t="s">
        <v>41</v>
      </c>
      <c r="Q405">
        <v>2014</v>
      </c>
      <c r="R405">
        <v>500</v>
      </c>
      <c r="S405">
        <v>610</v>
      </c>
      <c r="T405">
        <v>500</v>
      </c>
      <c r="U405">
        <v>0.14478988948246199</v>
      </c>
      <c r="V405">
        <v>515</v>
      </c>
      <c r="W405">
        <v>-1</v>
      </c>
      <c r="X405">
        <v>284</v>
      </c>
      <c r="Y405">
        <v>-1</v>
      </c>
      <c r="Z405">
        <v>-1</v>
      </c>
      <c r="AA405">
        <v>-1</v>
      </c>
      <c r="AB405">
        <v>-1</v>
      </c>
      <c r="AC405">
        <v>-0.58989999999999998</v>
      </c>
      <c r="AD405">
        <v>0.71189999999999998</v>
      </c>
      <c r="AE405">
        <v>0.47110000000000002</v>
      </c>
      <c r="AF405">
        <v>-0.36120000000000002</v>
      </c>
      <c r="AG405">
        <v>0.28889999999999999</v>
      </c>
      <c r="AH405">
        <v>315000</v>
      </c>
    </row>
    <row r="406" spans="1:34">
      <c r="A406">
        <v>102065</v>
      </c>
      <c r="B406" t="s">
        <v>34</v>
      </c>
      <c r="C406" s="1">
        <v>32392</v>
      </c>
      <c r="D406">
        <v>59</v>
      </c>
      <c r="E406" t="s">
        <v>164</v>
      </c>
      <c r="F406">
        <v>2006</v>
      </c>
      <c r="G406">
        <v>55</v>
      </c>
      <c r="H406" t="s">
        <v>108</v>
      </c>
      <c r="I406">
        <v>6345</v>
      </c>
      <c r="J406">
        <v>2</v>
      </c>
      <c r="K406" t="s">
        <v>36</v>
      </c>
      <c r="L406" t="s">
        <v>55</v>
      </c>
      <c r="M406">
        <v>63.47</v>
      </c>
      <c r="N406">
        <v>6345</v>
      </c>
      <c r="O406">
        <v>0</v>
      </c>
      <c r="P406" t="s">
        <v>56</v>
      </c>
      <c r="Q406">
        <v>2010</v>
      </c>
      <c r="R406">
        <v>335</v>
      </c>
      <c r="S406">
        <v>285</v>
      </c>
      <c r="T406">
        <v>335</v>
      </c>
      <c r="U406">
        <v>0.413838255788123</v>
      </c>
      <c r="V406">
        <v>385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-0.57189999999999996</v>
      </c>
      <c r="AD406">
        <v>1.4368000000000001</v>
      </c>
      <c r="AE406">
        <v>1.1073999999999999</v>
      </c>
      <c r="AF406">
        <v>0.64980000000000004</v>
      </c>
      <c r="AG406">
        <v>0.18640000000000001</v>
      </c>
      <c r="AH406">
        <v>105000</v>
      </c>
    </row>
    <row r="407" spans="1:34">
      <c r="A407">
        <v>275185</v>
      </c>
      <c r="B407" t="s">
        <v>39</v>
      </c>
      <c r="C407" s="1">
        <v>32710</v>
      </c>
      <c r="D407">
        <v>78.88</v>
      </c>
      <c r="E407" t="s">
        <v>165</v>
      </c>
      <c r="F407">
        <v>2007</v>
      </c>
      <c r="G407">
        <v>67.67</v>
      </c>
      <c r="H407" t="s">
        <v>159</v>
      </c>
      <c r="I407">
        <v>1083</v>
      </c>
      <c r="J407">
        <v>2</v>
      </c>
      <c r="K407" t="s">
        <v>36</v>
      </c>
      <c r="L407" t="s">
        <v>55</v>
      </c>
      <c r="M407">
        <v>67.75</v>
      </c>
      <c r="N407">
        <v>1083</v>
      </c>
      <c r="O407">
        <v>0</v>
      </c>
      <c r="P407" t="s">
        <v>61</v>
      </c>
      <c r="Q407">
        <v>2011</v>
      </c>
      <c r="R407">
        <v>465</v>
      </c>
      <c r="S407">
        <v>525</v>
      </c>
      <c r="T407">
        <v>405</v>
      </c>
      <c r="U407">
        <v>0.52592258425205496</v>
      </c>
      <c r="V407">
        <v>415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1.4208000000000001</v>
      </c>
      <c r="AD407">
        <v>0.87839999999999996</v>
      </c>
      <c r="AE407">
        <v>0.47110000000000002</v>
      </c>
      <c r="AF407">
        <v>-0.4879</v>
      </c>
      <c r="AG407">
        <v>-0.86080000000000001</v>
      </c>
      <c r="AH407">
        <v>425000</v>
      </c>
    </row>
    <row r="408" spans="1:34">
      <c r="A408">
        <v>841251</v>
      </c>
      <c r="B408" t="s">
        <v>39</v>
      </c>
      <c r="C408" s="1">
        <v>33217</v>
      </c>
      <c r="D408">
        <v>77.33</v>
      </c>
      <c r="E408" t="s">
        <v>35</v>
      </c>
      <c r="F408">
        <v>2008</v>
      </c>
      <c r="G408">
        <v>62.6</v>
      </c>
      <c r="H408" t="s">
        <v>35</v>
      </c>
      <c r="I408">
        <v>1003</v>
      </c>
      <c r="J408">
        <v>2</v>
      </c>
      <c r="K408" t="s">
        <v>36</v>
      </c>
      <c r="L408" t="s">
        <v>55</v>
      </c>
      <c r="M408">
        <v>62.81</v>
      </c>
      <c r="N408">
        <v>1003</v>
      </c>
      <c r="O408">
        <v>1</v>
      </c>
      <c r="P408" t="s">
        <v>71</v>
      </c>
      <c r="Q408">
        <v>2012</v>
      </c>
      <c r="R408">
        <v>465</v>
      </c>
      <c r="S408">
        <v>670</v>
      </c>
      <c r="T408">
        <v>795</v>
      </c>
      <c r="U408">
        <v>0.48674700843819302</v>
      </c>
      <c r="V408">
        <v>435</v>
      </c>
      <c r="W408">
        <v>-1</v>
      </c>
      <c r="X408">
        <v>376</v>
      </c>
      <c r="Y408">
        <v>-1</v>
      </c>
      <c r="Z408">
        <v>-1</v>
      </c>
      <c r="AA408">
        <v>-1</v>
      </c>
      <c r="AB408">
        <v>-1</v>
      </c>
      <c r="AC408">
        <v>0.99</v>
      </c>
      <c r="AD408">
        <v>1.0448999999999999</v>
      </c>
      <c r="AE408">
        <v>1.2396</v>
      </c>
      <c r="AF408">
        <v>-1.3753</v>
      </c>
      <c r="AG408">
        <v>1.6302000000000001</v>
      </c>
      <c r="AH408">
        <v>220000</v>
      </c>
    </row>
    <row r="409" spans="1:34">
      <c r="A409">
        <v>982384</v>
      </c>
      <c r="B409" t="s">
        <v>39</v>
      </c>
      <c r="C409" s="1">
        <v>34005</v>
      </c>
      <c r="D409">
        <v>87</v>
      </c>
      <c r="E409" t="s">
        <v>51</v>
      </c>
      <c r="F409">
        <v>2010</v>
      </c>
      <c r="G409">
        <v>70</v>
      </c>
      <c r="H409" t="s">
        <v>35</v>
      </c>
      <c r="I409">
        <v>184</v>
      </c>
      <c r="J409">
        <v>2</v>
      </c>
      <c r="K409" t="s">
        <v>36</v>
      </c>
      <c r="L409" t="s">
        <v>40</v>
      </c>
      <c r="M409">
        <v>69.900000000000006</v>
      </c>
      <c r="N409">
        <v>184</v>
      </c>
      <c r="O409">
        <v>0</v>
      </c>
      <c r="P409" t="s">
        <v>41</v>
      </c>
      <c r="Q409">
        <v>2014</v>
      </c>
      <c r="R409">
        <v>420</v>
      </c>
      <c r="S409">
        <v>495</v>
      </c>
      <c r="T409">
        <v>400</v>
      </c>
      <c r="U409">
        <v>0.23780283983757</v>
      </c>
      <c r="V409">
        <v>505</v>
      </c>
      <c r="W409">
        <v>-1</v>
      </c>
      <c r="X409">
        <v>315</v>
      </c>
      <c r="Y409">
        <v>-1</v>
      </c>
      <c r="Z409">
        <v>-1</v>
      </c>
      <c r="AA409">
        <v>-1</v>
      </c>
      <c r="AB409">
        <v>-1</v>
      </c>
      <c r="AC409">
        <v>-1.0207999999999999</v>
      </c>
      <c r="AD409">
        <v>0.71189999999999998</v>
      </c>
      <c r="AE409">
        <v>-1.0659000000000001</v>
      </c>
      <c r="AF409">
        <v>0.5262</v>
      </c>
      <c r="AG409">
        <v>0.48049999999999998</v>
      </c>
      <c r="AH409">
        <v>115000</v>
      </c>
    </row>
    <row r="410" spans="1:34">
      <c r="A410">
        <v>800561</v>
      </c>
      <c r="B410" t="s">
        <v>39</v>
      </c>
      <c r="C410" s="1">
        <v>33465</v>
      </c>
      <c r="D410">
        <v>59</v>
      </c>
      <c r="E410" t="s">
        <v>35</v>
      </c>
      <c r="F410">
        <v>2008</v>
      </c>
      <c r="G410">
        <v>60</v>
      </c>
      <c r="H410" t="s">
        <v>35</v>
      </c>
      <c r="I410">
        <v>4501</v>
      </c>
      <c r="J410">
        <v>2</v>
      </c>
      <c r="K410" t="s">
        <v>36</v>
      </c>
      <c r="L410" t="s">
        <v>40</v>
      </c>
      <c r="M410">
        <v>67</v>
      </c>
      <c r="N410">
        <v>4501</v>
      </c>
      <c r="O410">
        <v>0</v>
      </c>
      <c r="P410" t="s">
        <v>41</v>
      </c>
      <c r="Q410">
        <v>2013</v>
      </c>
      <c r="R410">
        <v>485</v>
      </c>
      <c r="S410">
        <v>645</v>
      </c>
      <c r="T410">
        <v>515</v>
      </c>
      <c r="U410">
        <v>0.76567358123401097</v>
      </c>
      <c r="V410">
        <v>485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-1.1644000000000001</v>
      </c>
      <c r="AD410">
        <v>-0.62009999999999998</v>
      </c>
      <c r="AE410">
        <v>-1.5269999999999999</v>
      </c>
      <c r="AF410">
        <v>-0.86819999999999997</v>
      </c>
      <c r="AG410">
        <v>-2.5853000000000002</v>
      </c>
      <c r="AH410">
        <v>300000</v>
      </c>
    </row>
    <row r="411" spans="1:34">
      <c r="A411">
        <v>359247</v>
      </c>
      <c r="B411" t="s">
        <v>39</v>
      </c>
      <c r="C411" s="1">
        <v>33266</v>
      </c>
      <c r="D411">
        <v>84.8</v>
      </c>
      <c r="E411" t="s">
        <v>35</v>
      </c>
      <c r="F411">
        <v>2008</v>
      </c>
      <c r="G411">
        <v>83</v>
      </c>
      <c r="H411" t="s">
        <v>35</v>
      </c>
      <c r="I411">
        <v>1275</v>
      </c>
      <c r="J411">
        <v>2</v>
      </c>
      <c r="K411" t="s">
        <v>36</v>
      </c>
      <c r="L411" t="s">
        <v>60</v>
      </c>
      <c r="M411">
        <v>66.400000000000006</v>
      </c>
      <c r="N411">
        <v>1275</v>
      </c>
      <c r="O411">
        <v>0</v>
      </c>
      <c r="P411" t="s">
        <v>166</v>
      </c>
      <c r="Q411">
        <v>2012</v>
      </c>
      <c r="R411">
        <v>645</v>
      </c>
      <c r="S411">
        <v>645</v>
      </c>
      <c r="T411">
        <v>605</v>
      </c>
      <c r="U411">
        <v>0.69447932770846299</v>
      </c>
      <c r="V411">
        <v>495</v>
      </c>
      <c r="W411">
        <v>366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0.66459999999999997</v>
      </c>
      <c r="AD411">
        <v>1.4368000000000001</v>
      </c>
      <c r="AE411">
        <v>1.0347999999999999</v>
      </c>
      <c r="AF411">
        <v>-1.2302999999999999</v>
      </c>
      <c r="AG411">
        <v>0.50239999999999996</v>
      </c>
      <c r="AH411">
        <v>260000</v>
      </c>
    </row>
    <row r="412" spans="1:34">
      <c r="A412">
        <v>842506</v>
      </c>
      <c r="B412" t="s">
        <v>34</v>
      </c>
      <c r="C412" s="1">
        <v>33685</v>
      </c>
      <c r="D412">
        <v>91.21</v>
      </c>
      <c r="E412" t="s">
        <v>51</v>
      </c>
      <c r="F412">
        <v>2010</v>
      </c>
      <c r="G412">
        <v>79.900000000000006</v>
      </c>
      <c r="H412" t="s">
        <v>51</v>
      </c>
      <c r="I412">
        <v>473</v>
      </c>
      <c r="J412">
        <v>2</v>
      </c>
      <c r="K412" t="s">
        <v>36</v>
      </c>
      <c r="L412" t="s">
        <v>55</v>
      </c>
      <c r="M412">
        <v>61.89</v>
      </c>
      <c r="N412">
        <v>473</v>
      </c>
      <c r="O412">
        <v>1</v>
      </c>
      <c r="P412" t="s">
        <v>45</v>
      </c>
      <c r="Q412">
        <v>2014</v>
      </c>
      <c r="R412">
        <v>525</v>
      </c>
      <c r="S412">
        <v>520</v>
      </c>
      <c r="T412">
        <v>595</v>
      </c>
      <c r="U412">
        <v>0.48674700843819302</v>
      </c>
      <c r="V412">
        <v>415</v>
      </c>
      <c r="W412">
        <v>-1</v>
      </c>
      <c r="X412">
        <v>376</v>
      </c>
      <c r="Y412">
        <v>-1</v>
      </c>
      <c r="Z412">
        <v>-1</v>
      </c>
      <c r="AA412">
        <v>-1</v>
      </c>
      <c r="AB412">
        <v>-1</v>
      </c>
      <c r="AC412">
        <v>-0.44629999999999997</v>
      </c>
      <c r="AD412">
        <v>-2.1185999999999998</v>
      </c>
      <c r="AE412">
        <v>0.16370000000000001</v>
      </c>
      <c r="AF412">
        <v>0.5262</v>
      </c>
      <c r="AG412">
        <v>-2.3936999999999999</v>
      </c>
      <c r="AH412">
        <v>105000</v>
      </c>
    </row>
    <row r="413" spans="1:34">
      <c r="A413">
        <v>513149</v>
      </c>
      <c r="B413" t="s">
        <v>39</v>
      </c>
      <c r="C413" s="1">
        <v>33170</v>
      </c>
      <c r="D413">
        <v>70</v>
      </c>
      <c r="E413" t="s">
        <v>167</v>
      </c>
      <c r="F413">
        <v>2008</v>
      </c>
      <c r="G413">
        <v>56.6</v>
      </c>
      <c r="H413" t="s">
        <v>168</v>
      </c>
      <c r="I413">
        <v>11637</v>
      </c>
      <c r="J413">
        <v>2</v>
      </c>
      <c r="K413" t="s">
        <v>36</v>
      </c>
      <c r="L413" t="s">
        <v>55</v>
      </c>
      <c r="M413">
        <v>71.180000000000007</v>
      </c>
      <c r="N413">
        <v>11637</v>
      </c>
      <c r="O413">
        <v>0</v>
      </c>
      <c r="P413" t="s">
        <v>84</v>
      </c>
      <c r="Q413">
        <v>2012</v>
      </c>
      <c r="R413">
        <v>205</v>
      </c>
      <c r="S413">
        <v>555</v>
      </c>
      <c r="T413">
        <v>470</v>
      </c>
      <c r="U413">
        <v>0.63597875645679403</v>
      </c>
      <c r="V413">
        <v>445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-1</v>
      </c>
      <c r="AC413">
        <v>-1.5765</v>
      </c>
      <c r="AD413">
        <v>0.3448</v>
      </c>
      <c r="AE413">
        <v>-0.63429999999999997</v>
      </c>
      <c r="AF413">
        <v>-0.26090000000000002</v>
      </c>
      <c r="AG413">
        <v>-0.28749999999999998</v>
      </c>
      <c r="AH413">
        <v>150000</v>
      </c>
    </row>
    <row r="414" spans="1:34">
      <c r="A414">
        <v>439787</v>
      </c>
      <c r="B414" t="s">
        <v>34</v>
      </c>
      <c r="C414" s="1">
        <v>32889</v>
      </c>
      <c r="D414">
        <v>86.7</v>
      </c>
      <c r="E414" t="s">
        <v>169</v>
      </c>
      <c r="F414">
        <v>2008</v>
      </c>
      <c r="G414">
        <v>80.599999999999994</v>
      </c>
      <c r="H414" t="s">
        <v>35</v>
      </c>
      <c r="I414">
        <v>83</v>
      </c>
      <c r="J414">
        <v>2</v>
      </c>
      <c r="K414" t="s">
        <v>36</v>
      </c>
      <c r="L414" t="s">
        <v>60</v>
      </c>
      <c r="M414">
        <v>74.3</v>
      </c>
      <c r="N414">
        <v>83</v>
      </c>
      <c r="O414">
        <v>0</v>
      </c>
      <c r="P414" t="s">
        <v>41</v>
      </c>
      <c r="Q414">
        <v>2012</v>
      </c>
      <c r="R414">
        <v>425</v>
      </c>
      <c r="S414">
        <v>555</v>
      </c>
      <c r="T414">
        <v>485</v>
      </c>
      <c r="U414">
        <v>0.37605958665154499</v>
      </c>
      <c r="V414">
        <v>-1</v>
      </c>
      <c r="W414">
        <v>300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-1.4992000000000001</v>
      </c>
      <c r="AD414">
        <v>-1.8392999999999999</v>
      </c>
      <c r="AE414">
        <v>-0.77939999999999998</v>
      </c>
      <c r="AF414">
        <v>1.4723999999999999</v>
      </c>
      <c r="AG414">
        <v>-2.3016999999999999</v>
      </c>
      <c r="AH414">
        <v>280000</v>
      </c>
    </row>
    <row r="415" spans="1:34">
      <c r="A415">
        <v>1089390</v>
      </c>
      <c r="B415" t="s">
        <v>39</v>
      </c>
      <c r="C415" s="1">
        <v>33977</v>
      </c>
      <c r="D415">
        <v>78.3</v>
      </c>
      <c r="E415" t="s">
        <v>51</v>
      </c>
      <c r="F415">
        <v>2010</v>
      </c>
      <c r="G415">
        <v>81</v>
      </c>
      <c r="H415" t="s">
        <v>51</v>
      </c>
      <c r="I415">
        <v>1759</v>
      </c>
      <c r="J415">
        <v>2</v>
      </c>
      <c r="K415" t="s">
        <v>36</v>
      </c>
      <c r="L415" t="s">
        <v>40</v>
      </c>
      <c r="M415">
        <v>78</v>
      </c>
      <c r="N415">
        <v>1759</v>
      </c>
      <c r="O415">
        <v>0</v>
      </c>
      <c r="P415" t="s">
        <v>50</v>
      </c>
      <c r="Q415">
        <v>2014</v>
      </c>
      <c r="R415">
        <v>665</v>
      </c>
      <c r="S415">
        <v>520</v>
      </c>
      <c r="T415">
        <v>740</v>
      </c>
      <c r="U415">
        <v>0.74475835400893897</v>
      </c>
      <c r="V415">
        <v>555</v>
      </c>
      <c r="W415">
        <v>-1</v>
      </c>
      <c r="X415">
        <v>438</v>
      </c>
      <c r="Y415">
        <v>-1</v>
      </c>
      <c r="Z415">
        <v>-1</v>
      </c>
      <c r="AA415">
        <v>-1</v>
      </c>
      <c r="AB415">
        <v>-1</v>
      </c>
      <c r="AC415">
        <v>-1.54E-2</v>
      </c>
      <c r="AD415">
        <v>-0.78659999999999997</v>
      </c>
      <c r="AE415">
        <v>-0.75849999999999995</v>
      </c>
      <c r="AF415">
        <v>-1.2485999999999999</v>
      </c>
      <c r="AG415">
        <v>-0.47760000000000002</v>
      </c>
      <c r="AH415">
        <v>300000</v>
      </c>
    </row>
    <row r="416" spans="1:34">
      <c r="A416">
        <v>212167</v>
      </c>
      <c r="B416" t="s">
        <v>39</v>
      </c>
      <c r="C416" s="1">
        <v>32696</v>
      </c>
      <c r="D416">
        <v>54.83</v>
      </c>
      <c r="E416" t="s">
        <v>170</v>
      </c>
      <c r="F416">
        <v>2006</v>
      </c>
      <c r="G416">
        <v>61.23</v>
      </c>
      <c r="H416" t="s">
        <v>170</v>
      </c>
      <c r="I416">
        <v>5690</v>
      </c>
      <c r="J416">
        <v>2</v>
      </c>
      <c r="K416" t="s">
        <v>36</v>
      </c>
      <c r="L416" t="s">
        <v>77</v>
      </c>
      <c r="M416">
        <v>66.66</v>
      </c>
      <c r="N416">
        <v>5690</v>
      </c>
      <c r="O416">
        <v>0</v>
      </c>
      <c r="P416" t="s">
        <v>41</v>
      </c>
      <c r="Q416">
        <v>2011</v>
      </c>
      <c r="R416">
        <v>495</v>
      </c>
      <c r="S416">
        <v>435</v>
      </c>
      <c r="T416">
        <v>515</v>
      </c>
      <c r="U416">
        <v>2.3312168242986299E-2</v>
      </c>
      <c r="V416">
        <v>235</v>
      </c>
      <c r="W416">
        <v>166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-0.72640000000000005</v>
      </c>
      <c r="AD416">
        <v>1.1248</v>
      </c>
      <c r="AE416">
        <v>1.1073999999999999</v>
      </c>
      <c r="AF416">
        <v>1.2374000000000001</v>
      </c>
      <c r="AG416">
        <v>0.97629999999999995</v>
      </c>
      <c r="AH416">
        <v>150000</v>
      </c>
    </row>
    <row r="417" spans="1:34">
      <c r="A417">
        <v>906332</v>
      </c>
      <c r="B417" t="s">
        <v>39</v>
      </c>
      <c r="C417" s="1">
        <v>32219</v>
      </c>
      <c r="D417">
        <v>55.3</v>
      </c>
      <c r="E417" t="s">
        <v>51</v>
      </c>
      <c r="F417">
        <v>2004</v>
      </c>
      <c r="G417">
        <v>72</v>
      </c>
      <c r="H417" t="s">
        <v>51</v>
      </c>
      <c r="I417">
        <v>67</v>
      </c>
      <c r="J417">
        <v>2</v>
      </c>
      <c r="K417" t="s">
        <v>36</v>
      </c>
      <c r="L417" t="s">
        <v>40</v>
      </c>
      <c r="M417">
        <v>71</v>
      </c>
      <c r="N417">
        <v>67</v>
      </c>
      <c r="O417">
        <v>0</v>
      </c>
      <c r="P417" t="s">
        <v>41</v>
      </c>
      <c r="Q417">
        <v>2014</v>
      </c>
      <c r="R417">
        <v>520</v>
      </c>
      <c r="S417">
        <v>545</v>
      </c>
      <c r="T417">
        <v>705</v>
      </c>
      <c r="U417">
        <v>0.91139527839132795</v>
      </c>
      <c r="V417">
        <v>485</v>
      </c>
      <c r="W417">
        <v>-1</v>
      </c>
      <c r="X417">
        <v>500</v>
      </c>
      <c r="Y417">
        <v>-1</v>
      </c>
      <c r="Z417">
        <v>-1</v>
      </c>
      <c r="AA417">
        <v>-1</v>
      </c>
      <c r="AB417">
        <v>-1</v>
      </c>
      <c r="AC417">
        <v>0.41549999999999998</v>
      </c>
      <c r="AD417">
        <v>-0.62009999999999998</v>
      </c>
      <c r="AE417">
        <v>-0.4511</v>
      </c>
      <c r="AF417">
        <v>-0.995</v>
      </c>
      <c r="AG417">
        <v>-1.0524</v>
      </c>
      <c r="AH417">
        <v>135000</v>
      </c>
    </row>
    <row r="418" spans="1:34">
      <c r="A418">
        <v>252464</v>
      </c>
      <c r="B418" t="s">
        <v>34</v>
      </c>
      <c r="C418" s="1">
        <v>32725</v>
      </c>
      <c r="D418">
        <v>61.2</v>
      </c>
      <c r="E418">
        <v>0</v>
      </c>
      <c r="F418">
        <v>2007</v>
      </c>
      <c r="G418">
        <v>68.3</v>
      </c>
      <c r="H418">
        <v>0</v>
      </c>
      <c r="I418">
        <v>1019</v>
      </c>
      <c r="J418">
        <v>2</v>
      </c>
      <c r="K418" t="s">
        <v>36</v>
      </c>
      <c r="L418" t="s">
        <v>55</v>
      </c>
      <c r="M418">
        <v>74.2</v>
      </c>
      <c r="N418">
        <v>1019</v>
      </c>
      <c r="O418">
        <v>1</v>
      </c>
      <c r="P418" t="s">
        <v>47</v>
      </c>
      <c r="Q418">
        <v>2011</v>
      </c>
      <c r="R418">
        <v>405</v>
      </c>
      <c r="S418">
        <v>305</v>
      </c>
      <c r="T418">
        <v>185</v>
      </c>
      <c r="U418">
        <v>0.24545565999982899</v>
      </c>
      <c r="V418">
        <v>335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0.81920000000000004</v>
      </c>
      <c r="AD418">
        <v>-0.43530000000000002</v>
      </c>
      <c r="AE418">
        <v>-0.92449999999999999</v>
      </c>
      <c r="AF418">
        <v>1.1198999999999999</v>
      </c>
      <c r="AG418">
        <v>-0.28749999999999998</v>
      </c>
      <c r="AH418">
        <v>200000</v>
      </c>
    </row>
    <row r="419" spans="1:34">
      <c r="A419">
        <v>1010625</v>
      </c>
      <c r="B419" t="s">
        <v>39</v>
      </c>
      <c r="C419" s="1">
        <v>34051</v>
      </c>
      <c r="D419">
        <v>78.599999999999994</v>
      </c>
      <c r="E419" t="s">
        <v>51</v>
      </c>
      <c r="F419">
        <v>2010</v>
      </c>
      <c r="G419">
        <v>76.7</v>
      </c>
      <c r="H419" t="s">
        <v>51</v>
      </c>
      <c r="I419">
        <v>1422</v>
      </c>
      <c r="J419">
        <v>2</v>
      </c>
      <c r="K419" t="s">
        <v>36</v>
      </c>
      <c r="L419" t="s">
        <v>40</v>
      </c>
      <c r="M419">
        <v>68</v>
      </c>
      <c r="N419">
        <v>1422</v>
      </c>
      <c r="O419">
        <v>0</v>
      </c>
      <c r="P419" t="s">
        <v>56</v>
      </c>
      <c r="Q419">
        <v>2014</v>
      </c>
      <c r="R419">
        <v>500</v>
      </c>
      <c r="S419">
        <v>630</v>
      </c>
      <c r="T419">
        <v>680</v>
      </c>
      <c r="U419">
        <v>0.84224832225783597</v>
      </c>
      <c r="V419">
        <v>475</v>
      </c>
      <c r="W419">
        <v>-1</v>
      </c>
      <c r="X419">
        <v>469</v>
      </c>
      <c r="Y419">
        <v>-1</v>
      </c>
      <c r="Z419">
        <v>-1</v>
      </c>
      <c r="AA419">
        <v>-1</v>
      </c>
      <c r="AB419">
        <v>-1</v>
      </c>
      <c r="AC419">
        <v>-0.44629999999999997</v>
      </c>
      <c r="AD419">
        <v>1.2114</v>
      </c>
      <c r="AE419">
        <v>0.47110000000000002</v>
      </c>
      <c r="AF419">
        <v>-1.1217999999999999</v>
      </c>
      <c r="AG419">
        <v>-0.66920000000000002</v>
      </c>
      <c r="AH419">
        <v>120000</v>
      </c>
    </row>
    <row r="420" spans="1:34">
      <c r="A420">
        <v>895614</v>
      </c>
      <c r="B420" t="s">
        <v>39</v>
      </c>
      <c r="C420" s="1">
        <v>33937</v>
      </c>
      <c r="D420">
        <v>87</v>
      </c>
      <c r="E420" t="s">
        <v>35</v>
      </c>
      <c r="F420">
        <v>2010</v>
      </c>
      <c r="G420">
        <v>84</v>
      </c>
      <c r="H420" t="s">
        <v>35</v>
      </c>
      <c r="I420">
        <v>119</v>
      </c>
      <c r="J420">
        <v>1</v>
      </c>
      <c r="K420" t="s">
        <v>36</v>
      </c>
      <c r="L420" t="s">
        <v>60</v>
      </c>
      <c r="M420">
        <v>75</v>
      </c>
      <c r="N420">
        <v>119</v>
      </c>
      <c r="O420">
        <v>0</v>
      </c>
      <c r="P420" t="s">
        <v>41</v>
      </c>
      <c r="Q420">
        <v>2014</v>
      </c>
      <c r="R420">
        <v>545</v>
      </c>
      <c r="S420">
        <v>485</v>
      </c>
      <c r="T420">
        <v>545</v>
      </c>
      <c r="U420">
        <v>0.33878634721952799</v>
      </c>
      <c r="V420">
        <v>-1</v>
      </c>
      <c r="W420">
        <v>292</v>
      </c>
      <c r="X420">
        <v>-1</v>
      </c>
      <c r="Y420">
        <v>-1</v>
      </c>
      <c r="Z420">
        <v>-1</v>
      </c>
      <c r="AA420">
        <v>366</v>
      </c>
      <c r="AB420">
        <v>-1</v>
      </c>
      <c r="AC420">
        <v>0.12820000000000001</v>
      </c>
      <c r="AD420">
        <v>0.21240000000000001</v>
      </c>
      <c r="AE420">
        <v>-1.5269999999999999</v>
      </c>
      <c r="AF420">
        <v>1.0333000000000001</v>
      </c>
      <c r="AG420">
        <v>-9.4299999999999995E-2</v>
      </c>
      <c r="AH420">
        <v>300000</v>
      </c>
    </row>
    <row r="421" spans="1:34">
      <c r="A421">
        <v>238556</v>
      </c>
      <c r="B421" t="s">
        <v>39</v>
      </c>
      <c r="C421" s="1">
        <v>32136</v>
      </c>
      <c r="D421">
        <v>67.36</v>
      </c>
      <c r="E421" t="s">
        <v>103</v>
      </c>
      <c r="F421">
        <v>2008</v>
      </c>
      <c r="G421">
        <v>74.959999999999994</v>
      </c>
      <c r="H421" t="s">
        <v>171</v>
      </c>
      <c r="I421">
        <v>8811</v>
      </c>
      <c r="J421">
        <v>2</v>
      </c>
      <c r="K421" t="s">
        <v>36</v>
      </c>
      <c r="L421" t="s">
        <v>64</v>
      </c>
      <c r="M421">
        <v>72.599999999999994</v>
      </c>
      <c r="N421">
        <v>8811</v>
      </c>
      <c r="O421">
        <v>1</v>
      </c>
      <c r="P421" t="s">
        <v>61</v>
      </c>
      <c r="Q421">
        <v>2011</v>
      </c>
      <c r="R421">
        <v>355</v>
      </c>
      <c r="S421">
        <v>315</v>
      </c>
      <c r="T421">
        <v>445</v>
      </c>
      <c r="U421">
        <v>0.79358061454850604</v>
      </c>
      <c r="V421">
        <v>495</v>
      </c>
      <c r="W421">
        <v>333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0.51</v>
      </c>
      <c r="AD421">
        <v>0.65680000000000005</v>
      </c>
      <c r="AE421">
        <v>1.1073999999999999</v>
      </c>
      <c r="AF421">
        <v>0.4148</v>
      </c>
      <c r="AG421">
        <v>0.81830000000000003</v>
      </c>
      <c r="AH421">
        <v>500000</v>
      </c>
    </row>
    <row r="422" spans="1:34">
      <c r="A422">
        <v>639156</v>
      </c>
      <c r="B422" t="s">
        <v>39</v>
      </c>
      <c r="C422" s="1">
        <v>33666</v>
      </c>
      <c r="D422">
        <v>88</v>
      </c>
      <c r="E422" t="s">
        <v>51</v>
      </c>
      <c r="F422">
        <v>2009</v>
      </c>
      <c r="G422">
        <v>94</v>
      </c>
      <c r="H422" t="s">
        <v>51</v>
      </c>
      <c r="I422">
        <v>1141</v>
      </c>
      <c r="J422">
        <v>2</v>
      </c>
      <c r="K422" t="s">
        <v>36</v>
      </c>
      <c r="L422" t="s">
        <v>40</v>
      </c>
      <c r="M422">
        <v>75</v>
      </c>
      <c r="N422">
        <v>1141</v>
      </c>
      <c r="O422">
        <v>0</v>
      </c>
      <c r="P422" t="s">
        <v>56</v>
      </c>
      <c r="Q422">
        <v>2013</v>
      </c>
      <c r="R422">
        <v>520</v>
      </c>
      <c r="S422">
        <v>510</v>
      </c>
      <c r="T422">
        <v>635</v>
      </c>
      <c r="U422">
        <v>0.60005718233834104</v>
      </c>
      <c r="V422">
        <v>435</v>
      </c>
      <c r="W422">
        <v>-1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0.41549999999999998</v>
      </c>
      <c r="AD422">
        <v>0.21240000000000001</v>
      </c>
      <c r="AE422">
        <v>-1.9881</v>
      </c>
      <c r="AF422">
        <v>1.0333000000000001</v>
      </c>
      <c r="AG422">
        <v>0.86370000000000002</v>
      </c>
      <c r="AH422">
        <v>500000</v>
      </c>
    </row>
    <row r="423" spans="1:34">
      <c r="A423">
        <v>336561</v>
      </c>
      <c r="B423" t="s">
        <v>39</v>
      </c>
      <c r="C423" s="1">
        <v>32220</v>
      </c>
      <c r="D423">
        <v>61.75</v>
      </c>
      <c r="E423" t="s">
        <v>87</v>
      </c>
      <c r="F423">
        <v>2007</v>
      </c>
      <c r="G423">
        <v>61</v>
      </c>
      <c r="H423" t="s">
        <v>88</v>
      </c>
      <c r="I423">
        <v>10930</v>
      </c>
      <c r="J423">
        <v>2</v>
      </c>
      <c r="K423" t="s">
        <v>36</v>
      </c>
      <c r="L423" t="s">
        <v>64</v>
      </c>
      <c r="M423">
        <v>77.8</v>
      </c>
      <c r="N423">
        <v>10930</v>
      </c>
      <c r="O423">
        <v>1</v>
      </c>
      <c r="P423" t="s">
        <v>53</v>
      </c>
      <c r="Q423">
        <v>2012</v>
      </c>
      <c r="R423">
        <v>415</v>
      </c>
      <c r="S423">
        <v>535</v>
      </c>
      <c r="T423">
        <v>615</v>
      </c>
      <c r="U423">
        <v>0.88412251159373501</v>
      </c>
      <c r="V423">
        <v>535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-1</v>
      </c>
      <c r="AC423">
        <v>0.66459999999999997</v>
      </c>
      <c r="AD423">
        <v>0.81279999999999997</v>
      </c>
      <c r="AE423">
        <v>9.1399999999999995E-2</v>
      </c>
      <c r="AF423">
        <v>-1.3478699999999999</v>
      </c>
      <c r="AG423">
        <v>-0.76149999999999995</v>
      </c>
      <c r="AH423">
        <v>375000</v>
      </c>
    </row>
    <row r="424" spans="1:34">
      <c r="A424">
        <v>796833</v>
      </c>
      <c r="B424" t="s">
        <v>39</v>
      </c>
      <c r="C424" s="1">
        <v>33602</v>
      </c>
      <c r="D424">
        <v>82</v>
      </c>
      <c r="E424" t="s">
        <v>35</v>
      </c>
      <c r="F424">
        <v>2009</v>
      </c>
      <c r="G424">
        <v>92.2</v>
      </c>
      <c r="H424" t="s">
        <v>35</v>
      </c>
      <c r="I424">
        <v>13136</v>
      </c>
      <c r="J424">
        <v>1</v>
      </c>
      <c r="K424" t="s">
        <v>36</v>
      </c>
      <c r="L424" t="s">
        <v>40</v>
      </c>
      <c r="M424">
        <v>77.599999999999994</v>
      </c>
      <c r="N424">
        <v>13136</v>
      </c>
      <c r="O424">
        <v>1</v>
      </c>
      <c r="P424" t="s">
        <v>71</v>
      </c>
      <c r="Q424">
        <v>2014</v>
      </c>
      <c r="R424">
        <v>485</v>
      </c>
      <c r="S424">
        <v>555</v>
      </c>
      <c r="T424">
        <v>720</v>
      </c>
      <c r="U424">
        <v>0.91139527839132795</v>
      </c>
      <c r="V424">
        <v>635</v>
      </c>
      <c r="W424">
        <v>-1</v>
      </c>
      <c r="X424">
        <v>500</v>
      </c>
      <c r="Y424">
        <v>-1</v>
      </c>
      <c r="Z424">
        <v>-1</v>
      </c>
      <c r="AA424">
        <v>-1</v>
      </c>
      <c r="AB424">
        <v>-1</v>
      </c>
      <c r="AC424">
        <v>-0.58989999999999998</v>
      </c>
      <c r="AD424">
        <v>0.5454</v>
      </c>
      <c r="AE424">
        <v>0.77849999999999997</v>
      </c>
      <c r="AF424">
        <v>-0.2344</v>
      </c>
      <c r="AG424">
        <v>-0.47760000000000002</v>
      </c>
      <c r="AH424">
        <v>450000</v>
      </c>
    </row>
    <row r="425" spans="1:34">
      <c r="A425">
        <v>1059642</v>
      </c>
      <c r="B425" t="s">
        <v>34</v>
      </c>
      <c r="C425" s="1">
        <v>33295</v>
      </c>
      <c r="D425">
        <v>80.8</v>
      </c>
      <c r="E425" t="s">
        <v>51</v>
      </c>
      <c r="F425">
        <v>2008</v>
      </c>
      <c r="G425">
        <v>60.5</v>
      </c>
      <c r="H425" t="s">
        <v>51</v>
      </c>
      <c r="I425">
        <v>3717</v>
      </c>
      <c r="J425">
        <v>2</v>
      </c>
      <c r="K425" t="s">
        <v>36</v>
      </c>
      <c r="L425" t="s">
        <v>40</v>
      </c>
      <c r="M425">
        <v>67.040000000000006</v>
      </c>
      <c r="N425">
        <v>3717</v>
      </c>
      <c r="O425">
        <v>1</v>
      </c>
      <c r="P425" t="s">
        <v>61</v>
      </c>
      <c r="Q425">
        <v>2013</v>
      </c>
      <c r="R425">
        <v>560</v>
      </c>
      <c r="S425">
        <v>555</v>
      </c>
      <c r="T425">
        <v>500</v>
      </c>
      <c r="U425">
        <v>0.84224832225783597</v>
      </c>
      <c r="V425">
        <v>515</v>
      </c>
      <c r="W425">
        <v>-1</v>
      </c>
      <c r="X425">
        <v>469</v>
      </c>
      <c r="Y425">
        <v>-1</v>
      </c>
      <c r="Z425">
        <v>-1</v>
      </c>
      <c r="AA425">
        <v>-1</v>
      </c>
      <c r="AB425">
        <v>-1</v>
      </c>
      <c r="AC425">
        <v>1.1335999999999999</v>
      </c>
      <c r="AD425">
        <v>1.5444</v>
      </c>
      <c r="AE425">
        <v>1.3933</v>
      </c>
      <c r="AF425">
        <v>-2.3895</v>
      </c>
      <c r="AG425">
        <v>-0.28589999999999999</v>
      </c>
      <c r="AH425">
        <v>150000</v>
      </c>
    </row>
    <row r="426" spans="1:34">
      <c r="A426">
        <v>746122</v>
      </c>
      <c r="B426" t="s">
        <v>39</v>
      </c>
      <c r="C426" s="1">
        <v>33557</v>
      </c>
      <c r="D426">
        <v>87.2</v>
      </c>
      <c r="E426" t="s">
        <v>51</v>
      </c>
      <c r="F426">
        <v>2009</v>
      </c>
      <c r="G426">
        <v>71</v>
      </c>
      <c r="H426" t="s">
        <v>51</v>
      </c>
      <c r="I426">
        <v>5158</v>
      </c>
      <c r="J426">
        <v>2</v>
      </c>
      <c r="K426" t="s">
        <v>36</v>
      </c>
      <c r="L426" t="s">
        <v>40</v>
      </c>
      <c r="M426">
        <v>69.62</v>
      </c>
      <c r="N426">
        <v>5158</v>
      </c>
      <c r="O426">
        <v>0</v>
      </c>
      <c r="P426" t="s">
        <v>96</v>
      </c>
      <c r="Q426">
        <v>2013</v>
      </c>
      <c r="R426">
        <v>395</v>
      </c>
      <c r="S426">
        <v>570</v>
      </c>
      <c r="T426">
        <v>635</v>
      </c>
      <c r="U426">
        <v>0.84224832225783597</v>
      </c>
      <c r="V426">
        <v>465</v>
      </c>
      <c r="W426">
        <v>-1</v>
      </c>
      <c r="X426">
        <v>469</v>
      </c>
      <c r="Y426">
        <v>-1</v>
      </c>
      <c r="Z426">
        <v>-1</v>
      </c>
      <c r="AA426">
        <v>-1</v>
      </c>
      <c r="AB426">
        <v>-1</v>
      </c>
      <c r="AC426">
        <v>0.27179999999999999</v>
      </c>
      <c r="AD426">
        <v>-0.1206</v>
      </c>
      <c r="AE426">
        <v>1.0859000000000001</v>
      </c>
      <c r="AF426">
        <v>-0.2344</v>
      </c>
      <c r="AG426">
        <v>0.86370000000000002</v>
      </c>
      <c r="AH426">
        <v>400000</v>
      </c>
    </row>
    <row r="427" spans="1:34">
      <c r="A427">
        <v>1061906</v>
      </c>
      <c r="B427" t="s">
        <v>34</v>
      </c>
      <c r="C427" s="1">
        <v>33310</v>
      </c>
      <c r="D427">
        <v>63</v>
      </c>
      <c r="E427" t="s">
        <v>35</v>
      </c>
      <c r="F427">
        <v>2009</v>
      </c>
      <c r="G427">
        <v>64</v>
      </c>
      <c r="H427" t="s">
        <v>51</v>
      </c>
      <c r="I427">
        <v>9809</v>
      </c>
      <c r="J427">
        <v>2</v>
      </c>
      <c r="K427" t="s">
        <v>36</v>
      </c>
      <c r="L427" t="s">
        <v>55</v>
      </c>
      <c r="M427">
        <v>72.319999999999993</v>
      </c>
      <c r="N427">
        <v>9809</v>
      </c>
      <c r="O427">
        <v>1</v>
      </c>
      <c r="P427" t="s">
        <v>54</v>
      </c>
      <c r="Q427">
        <v>2013</v>
      </c>
      <c r="R427">
        <v>290</v>
      </c>
      <c r="S427">
        <v>370</v>
      </c>
      <c r="T427">
        <v>270</v>
      </c>
      <c r="U427">
        <v>0.14325654103219601</v>
      </c>
      <c r="V427">
        <v>295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-3.1751999999999998</v>
      </c>
      <c r="AD427">
        <v>-5.1155999999999997</v>
      </c>
      <c r="AE427">
        <v>-3.0638999999999998</v>
      </c>
      <c r="AF427">
        <v>-0.74150000000000005</v>
      </c>
      <c r="AG427">
        <v>-5.2679</v>
      </c>
      <c r="AH427">
        <v>120000</v>
      </c>
    </row>
    <row r="428" spans="1:34">
      <c r="A428">
        <v>212076</v>
      </c>
      <c r="B428" t="s">
        <v>39</v>
      </c>
      <c r="C428" s="1">
        <v>32564</v>
      </c>
      <c r="D428">
        <v>55.33</v>
      </c>
      <c r="E428">
        <v>0</v>
      </c>
      <c r="F428">
        <v>2006</v>
      </c>
      <c r="G428">
        <v>62.4</v>
      </c>
      <c r="H428">
        <v>0</v>
      </c>
      <c r="I428">
        <v>5690</v>
      </c>
      <c r="J428">
        <v>2</v>
      </c>
      <c r="K428" t="s">
        <v>36</v>
      </c>
      <c r="L428" t="s">
        <v>60</v>
      </c>
      <c r="M428">
        <v>67</v>
      </c>
      <c r="N428">
        <v>5690</v>
      </c>
      <c r="O428">
        <v>0</v>
      </c>
      <c r="P428" t="s">
        <v>41</v>
      </c>
      <c r="Q428">
        <v>2011</v>
      </c>
      <c r="R428">
        <v>415</v>
      </c>
      <c r="S428">
        <v>415</v>
      </c>
      <c r="T428">
        <v>425</v>
      </c>
      <c r="U428">
        <v>0.22948175491175499</v>
      </c>
      <c r="V428">
        <v>295</v>
      </c>
      <c r="W428">
        <v>266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-0.26279999999999998</v>
      </c>
      <c r="AD428">
        <v>3.2800000000000003E-2</v>
      </c>
      <c r="AE428">
        <v>0.81710000000000005</v>
      </c>
      <c r="AF428">
        <v>0.5323</v>
      </c>
      <c r="AG428">
        <v>-0.28749999999999998</v>
      </c>
      <c r="AH428">
        <v>160000</v>
      </c>
    </row>
    <row r="429" spans="1:34">
      <c r="A429">
        <v>432511</v>
      </c>
      <c r="B429" t="s">
        <v>34</v>
      </c>
      <c r="C429" s="1">
        <v>32976</v>
      </c>
      <c r="D429">
        <v>79.599999999999994</v>
      </c>
      <c r="E429" t="s">
        <v>35</v>
      </c>
      <c r="F429">
        <v>2007</v>
      </c>
      <c r="G429">
        <v>64.400000000000006</v>
      </c>
      <c r="H429" t="s">
        <v>35</v>
      </c>
      <c r="I429">
        <v>7162</v>
      </c>
      <c r="J429">
        <v>2</v>
      </c>
      <c r="K429" t="s">
        <v>36</v>
      </c>
      <c r="L429" t="s">
        <v>60</v>
      </c>
      <c r="M429">
        <v>71.34</v>
      </c>
      <c r="N429">
        <v>7162</v>
      </c>
      <c r="O429">
        <v>0</v>
      </c>
      <c r="P429" t="s">
        <v>41</v>
      </c>
      <c r="Q429">
        <v>2012</v>
      </c>
      <c r="R429">
        <v>464</v>
      </c>
      <c r="S429">
        <v>415</v>
      </c>
      <c r="T429">
        <v>395</v>
      </c>
      <c r="U429">
        <v>0.37605958665154499</v>
      </c>
      <c r="V429">
        <v>-1</v>
      </c>
      <c r="W429">
        <v>300</v>
      </c>
      <c r="X429">
        <v>-1</v>
      </c>
      <c r="Y429">
        <v>-1</v>
      </c>
      <c r="Z429">
        <v>-1</v>
      </c>
      <c r="AA429">
        <v>313</v>
      </c>
      <c r="AB429">
        <v>-1</v>
      </c>
      <c r="AC429">
        <v>4.6399999999999997E-2</v>
      </c>
      <c r="AD429">
        <v>0.3448</v>
      </c>
      <c r="AE429">
        <v>0.52690000000000003</v>
      </c>
      <c r="AF429">
        <v>1.2374000000000001</v>
      </c>
      <c r="AG429">
        <v>-0.76149999999999995</v>
      </c>
      <c r="AH429">
        <v>400000</v>
      </c>
    </row>
    <row r="430" spans="1:34">
      <c r="A430">
        <v>651128</v>
      </c>
      <c r="B430" t="s">
        <v>34</v>
      </c>
      <c r="C430" s="1">
        <v>33714</v>
      </c>
      <c r="D430">
        <v>91.1</v>
      </c>
      <c r="E430" t="s">
        <v>51</v>
      </c>
      <c r="F430">
        <v>2009</v>
      </c>
      <c r="G430">
        <v>90</v>
      </c>
      <c r="H430" t="s">
        <v>51</v>
      </c>
      <c r="I430">
        <v>11656</v>
      </c>
      <c r="J430">
        <v>2</v>
      </c>
      <c r="K430" t="s">
        <v>36</v>
      </c>
      <c r="L430" t="s">
        <v>40</v>
      </c>
      <c r="M430">
        <v>76.290000000000006</v>
      </c>
      <c r="N430">
        <v>11656</v>
      </c>
      <c r="O430">
        <v>0</v>
      </c>
      <c r="P430" t="s">
        <v>56</v>
      </c>
      <c r="Q430">
        <v>2013</v>
      </c>
      <c r="R430">
        <v>475</v>
      </c>
      <c r="S430">
        <v>495</v>
      </c>
      <c r="T430">
        <v>445</v>
      </c>
      <c r="U430">
        <v>0.93037060720269105</v>
      </c>
      <c r="V430">
        <v>565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-0.58989999999999998</v>
      </c>
      <c r="AD430">
        <v>0.62109999999999999</v>
      </c>
      <c r="AE430">
        <v>-1.6807000000000001</v>
      </c>
      <c r="AF430">
        <v>1.5404</v>
      </c>
      <c r="AG430">
        <v>-2.5853000000000002</v>
      </c>
      <c r="AH430">
        <v>300000</v>
      </c>
    </row>
    <row r="431" spans="1:34">
      <c r="A431">
        <v>974769</v>
      </c>
      <c r="B431" t="s">
        <v>34</v>
      </c>
      <c r="C431" s="1">
        <v>33843</v>
      </c>
      <c r="D431">
        <v>79</v>
      </c>
      <c r="E431" t="s">
        <v>48</v>
      </c>
      <c r="F431">
        <v>2010</v>
      </c>
      <c r="G431">
        <v>71</v>
      </c>
      <c r="H431" t="s">
        <v>35</v>
      </c>
      <c r="I431">
        <v>159</v>
      </c>
      <c r="J431">
        <v>2</v>
      </c>
      <c r="K431" t="s">
        <v>36</v>
      </c>
      <c r="L431" t="s">
        <v>40</v>
      </c>
      <c r="M431">
        <v>79</v>
      </c>
      <c r="N431">
        <v>159</v>
      </c>
      <c r="O431">
        <v>0</v>
      </c>
      <c r="P431" t="s">
        <v>50</v>
      </c>
      <c r="Q431">
        <v>2014</v>
      </c>
      <c r="R431">
        <v>580</v>
      </c>
      <c r="S431">
        <v>580</v>
      </c>
      <c r="T431">
        <v>575</v>
      </c>
      <c r="U431">
        <v>0.48674700843819302</v>
      </c>
      <c r="V431">
        <v>565</v>
      </c>
      <c r="W431">
        <v>-1</v>
      </c>
      <c r="X431">
        <v>376</v>
      </c>
      <c r="Y431">
        <v>-1</v>
      </c>
      <c r="Z431">
        <v>-1</v>
      </c>
      <c r="AA431">
        <v>-1</v>
      </c>
      <c r="AB431">
        <v>-1</v>
      </c>
      <c r="AC431">
        <v>1.2771999999999999</v>
      </c>
      <c r="AD431">
        <v>1.5444</v>
      </c>
      <c r="AE431">
        <v>1.2396</v>
      </c>
      <c r="AF431">
        <v>-1.5021</v>
      </c>
      <c r="AG431">
        <v>-0.66920000000000002</v>
      </c>
      <c r="AH431">
        <v>300000</v>
      </c>
    </row>
    <row r="432" spans="1:34">
      <c r="A432">
        <v>1245234</v>
      </c>
      <c r="B432" t="s">
        <v>39</v>
      </c>
      <c r="C432" s="1">
        <v>33725</v>
      </c>
      <c r="D432">
        <v>56</v>
      </c>
      <c r="E432" t="s">
        <v>35</v>
      </c>
      <c r="F432">
        <v>2009</v>
      </c>
      <c r="G432">
        <v>56</v>
      </c>
      <c r="H432" t="s">
        <v>51</v>
      </c>
      <c r="I432">
        <v>51</v>
      </c>
      <c r="J432">
        <v>2</v>
      </c>
      <c r="K432" t="s">
        <v>66</v>
      </c>
      <c r="L432" t="s">
        <v>67</v>
      </c>
      <c r="M432">
        <v>62</v>
      </c>
      <c r="N432">
        <v>51</v>
      </c>
      <c r="O432">
        <v>0</v>
      </c>
      <c r="P432" t="s">
        <v>41</v>
      </c>
      <c r="Q432">
        <v>2015</v>
      </c>
      <c r="R432">
        <v>605</v>
      </c>
      <c r="S432">
        <v>470</v>
      </c>
      <c r="T432">
        <v>355</v>
      </c>
      <c r="U432">
        <v>0.84312372666574198</v>
      </c>
      <c r="V432">
        <v>515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-1</v>
      </c>
      <c r="AC432">
        <v>0.70269999999999999</v>
      </c>
      <c r="AD432">
        <v>0.87839999999999996</v>
      </c>
      <c r="AE432">
        <v>0.31740000000000002</v>
      </c>
      <c r="AF432">
        <v>-1.1217999999999999</v>
      </c>
      <c r="AG432">
        <v>0.48049999999999998</v>
      </c>
      <c r="AH432">
        <v>200000</v>
      </c>
    </row>
    <row r="433" spans="1:34">
      <c r="A433">
        <v>640103</v>
      </c>
      <c r="B433" t="s">
        <v>39</v>
      </c>
      <c r="C433" s="1">
        <v>33344</v>
      </c>
      <c r="D433">
        <v>75.52</v>
      </c>
      <c r="E433" t="s">
        <v>51</v>
      </c>
      <c r="F433">
        <v>2009</v>
      </c>
      <c r="G433">
        <v>70</v>
      </c>
      <c r="H433" t="s">
        <v>51</v>
      </c>
      <c r="I433">
        <v>4569</v>
      </c>
      <c r="J433">
        <v>2</v>
      </c>
      <c r="K433" t="s">
        <v>36</v>
      </c>
      <c r="L433" t="s">
        <v>52</v>
      </c>
      <c r="M433">
        <v>60.13</v>
      </c>
      <c r="N433">
        <v>4569</v>
      </c>
      <c r="O433">
        <v>0</v>
      </c>
      <c r="P433" t="s">
        <v>61</v>
      </c>
      <c r="Q433">
        <v>2013</v>
      </c>
      <c r="R433">
        <v>485</v>
      </c>
      <c r="S433">
        <v>545</v>
      </c>
      <c r="T433">
        <v>530</v>
      </c>
      <c r="U433">
        <v>0.75537512089554804</v>
      </c>
      <c r="V433">
        <v>-1</v>
      </c>
      <c r="W433">
        <v>-1</v>
      </c>
      <c r="X433">
        <v>-1</v>
      </c>
      <c r="Y433">
        <v>446</v>
      </c>
      <c r="Z433">
        <v>-1</v>
      </c>
      <c r="AA433">
        <v>-1</v>
      </c>
      <c r="AB433">
        <v>-1</v>
      </c>
      <c r="AC433">
        <v>-0.58989999999999998</v>
      </c>
      <c r="AD433">
        <v>-0.68669999999999998</v>
      </c>
      <c r="AE433">
        <v>0.13569999999999999</v>
      </c>
      <c r="AF433">
        <v>-1.2485999999999999</v>
      </c>
      <c r="AG433">
        <v>-0.46010000000000001</v>
      </c>
      <c r="AH433">
        <v>220000</v>
      </c>
    </row>
    <row r="434" spans="1:34">
      <c r="A434">
        <v>460251</v>
      </c>
      <c r="B434" t="s">
        <v>39</v>
      </c>
      <c r="C434" s="1">
        <v>31559</v>
      </c>
      <c r="D434">
        <v>67</v>
      </c>
      <c r="E434" t="s">
        <v>172</v>
      </c>
      <c r="F434">
        <v>2004</v>
      </c>
      <c r="G434">
        <v>53.16</v>
      </c>
      <c r="H434" t="s">
        <v>172</v>
      </c>
      <c r="I434">
        <v>272</v>
      </c>
      <c r="J434">
        <v>2</v>
      </c>
      <c r="K434" t="s">
        <v>66</v>
      </c>
      <c r="L434" t="s">
        <v>67</v>
      </c>
      <c r="M434">
        <v>72</v>
      </c>
      <c r="N434">
        <v>272</v>
      </c>
      <c r="O434">
        <v>0</v>
      </c>
      <c r="P434" t="s">
        <v>50</v>
      </c>
      <c r="Q434">
        <v>2012</v>
      </c>
      <c r="R434">
        <v>565</v>
      </c>
      <c r="S434">
        <v>475</v>
      </c>
      <c r="T434">
        <v>475</v>
      </c>
      <c r="U434">
        <v>0.93037060720269105</v>
      </c>
      <c r="V434">
        <v>565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-1</v>
      </c>
      <c r="AC434">
        <v>0.51</v>
      </c>
      <c r="AD434">
        <v>0.81279999999999997</v>
      </c>
      <c r="AE434">
        <v>-0.34399999999999997</v>
      </c>
      <c r="AF434">
        <v>-1.1128</v>
      </c>
      <c r="AG434">
        <v>1.0158</v>
      </c>
      <c r="AH434">
        <v>310000</v>
      </c>
    </row>
    <row r="435" spans="1:34">
      <c r="A435">
        <v>345800</v>
      </c>
      <c r="B435" t="s">
        <v>39</v>
      </c>
      <c r="C435" s="1">
        <v>32711</v>
      </c>
      <c r="D435">
        <v>82.4</v>
      </c>
      <c r="E435" t="s">
        <v>35</v>
      </c>
      <c r="F435">
        <v>2007</v>
      </c>
      <c r="G435">
        <v>72.400000000000006</v>
      </c>
      <c r="H435" t="s">
        <v>35</v>
      </c>
      <c r="I435">
        <v>6659</v>
      </c>
      <c r="J435">
        <v>2</v>
      </c>
      <c r="K435" t="s">
        <v>36</v>
      </c>
      <c r="L435" t="s">
        <v>60</v>
      </c>
      <c r="M435">
        <v>82.48</v>
      </c>
      <c r="N435">
        <v>6659</v>
      </c>
      <c r="O435">
        <v>1</v>
      </c>
      <c r="P435" t="s">
        <v>47</v>
      </c>
      <c r="Q435">
        <v>2012</v>
      </c>
      <c r="R435">
        <v>535</v>
      </c>
      <c r="S435">
        <v>505</v>
      </c>
      <c r="T435">
        <v>615</v>
      </c>
      <c r="U435">
        <v>0.69447932770846299</v>
      </c>
      <c r="V435">
        <v>385</v>
      </c>
      <c r="W435">
        <v>366</v>
      </c>
      <c r="X435">
        <v>-1</v>
      </c>
      <c r="Y435">
        <v>-1</v>
      </c>
      <c r="Z435">
        <v>-1</v>
      </c>
      <c r="AA435">
        <v>393</v>
      </c>
      <c r="AB435">
        <v>-1</v>
      </c>
      <c r="AC435">
        <v>0.39410000000000001</v>
      </c>
      <c r="AD435">
        <v>-0.59130000000000005</v>
      </c>
      <c r="AE435">
        <v>-0.48909999999999998</v>
      </c>
      <c r="AF435">
        <v>0.70852999999999999</v>
      </c>
      <c r="AG435">
        <v>-0.9194</v>
      </c>
      <c r="AH435">
        <v>400000</v>
      </c>
    </row>
    <row r="436" spans="1:34">
      <c r="A436">
        <v>338130</v>
      </c>
      <c r="B436" t="s">
        <v>39</v>
      </c>
      <c r="C436" s="1">
        <v>33129</v>
      </c>
      <c r="D436">
        <v>76</v>
      </c>
      <c r="E436" t="s">
        <v>35</v>
      </c>
      <c r="F436">
        <v>2008</v>
      </c>
      <c r="G436">
        <v>78</v>
      </c>
      <c r="H436" t="s">
        <v>35</v>
      </c>
      <c r="I436">
        <v>569</v>
      </c>
      <c r="J436">
        <v>2</v>
      </c>
      <c r="K436" t="s">
        <v>36</v>
      </c>
      <c r="L436" t="s">
        <v>46</v>
      </c>
      <c r="M436">
        <v>77.8</v>
      </c>
      <c r="N436">
        <v>569</v>
      </c>
      <c r="O436">
        <v>0</v>
      </c>
      <c r="P436" t="s">
        <v>47</v>
      </c>
      <c r="Q436">
        <v>2012</v>
      </c>
      <c r="R436">
        <v>575</v>
      </c>
      <c r="S436">
        <v>455</v>
      </c>
      <c r="T436">
        <v>525</v>
      </c>
      <c r="U436">
        <v>0.86613982040694104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-1.1900999999999999</v>
      </c>
      <c r="AD436">
        <v>-8.4199999999999997E-2</v>
      </c>
      <c r="AE436">
        <v>-1.0334000000000001</v>
      </c>
      <c r="AF436">
        <v>-5.527E-2</v>
      </c>
      <c r="AG436">
        <v>-0.76149999999999995</v>
      </c>
      <c r="AH436">
        <v>325000</v>
      </c>
    </row>
    <row r="437" spans="1:34">
      <c r="A437">
        <v>765370</v>
      </c>
      <c r="B437" t="s">
        <v>39</v>
      </c>
      <c r="C437" s="1">
        <v>33765</v>
      </c>
      <c r="D437">
        <v>85</v>
      </c>
      <c r="E437" t="s">
        <v>51</v>
      </c>
      <c r="F437">
        <v>2009</v>
      </c>
      <c r="G437">
        <v>95.1</v>
      </c>
      <c r="H437" t="s">
        <v>51</v>
      </c>
      <c r="I437">
        <v>13994</v>
      </c>
      <c r="J437">
        <v>2</v>
      </c>
      <c r="K437" t="s">
        <v>36</v>
      </c>
      <c r="L437" t="s">
        <v>52</v>
      </c>
      <c r="M437">
        <v>80.91</v>
      </c>
      <c r="N437">
        <v>13994</v>
      </c>
      <c r="O437">
        <v>0</v>
      </c>
      <c r="P437" t="s">
        <v>56</v>
      </c>
      <c r="Q437">
        <v>2013</v>
      </c>
      <c r="R437">
        <v>615</v>
      </c>
      <c r="S437">
        <v>555</v>
      </c>
      <c r="T437">
        <v>620</v>
      </c>
      <c r="U437">
        <v>0.90394078209860396</v>
      </c>
      <c r="V437">
        <v>385</v>
      </c>
      <c r="W437">
        <v>-1</v>
      </c>
      <c r="X437">
        <v>-1</v>
      </c>
      <c r="Y437">
        <v>500</v>
      </c>
      <c r="Z437">
        <v>-1</v>
      </c>
      <c r="AA437">
        <v>-1</v>
      </c>
      <c r="AB437">
        <v>-1</v>
      </c>
      <c r="AC437">
        <v>-1.4517</v>
      </c>
      <c r="AD437">
        <v>-1.4525999999999999</v>
      </c>
      <c r="AE437">
        <v>0.01</v>
      </c>
      <c r="AF437">
        <v>1.2868999999999999</v>
      </c>
      <c r="AG437">
        <v>-1.8189</v>
      </c>
      <c r="AH437">
        <v>345000</v>
      </c>
    </row>
    <row r="438" spans="1:34">
      <c r="A438">
        <v>1212119</v>
      </c>
      <c r="B438" t="s">
        <v>39</v>
      </c>
      <c r="C438" s="1">
        <v>34134</v>
      </c>
      <c r="D438">
        <v>80</v>
      </c>
      <c r="E438" t="s">
        <v>35</v>
      </c>
      <c r="F438">
        <v>2010</v>
      </c>
      <c r="G438">
        <v>68</v>
      </c>
      <c r="H438" t="s">
        <v>35</v>
      </c>
      <c r="I438">
        <v>6969</v>
      </c>
      <c r="J438">
        <v>2</v>
      </c>
      <c r="K438" t="s">
        <v>36</v>
      </c>
      <c r="L438" t="s">
        <v>81</v>
      </c>
      <c r="M438">
        <v>63.69</v>
      </c>
      <c r="N438">
        <v>6969</v>
      </c>
      <c r="O438">
        <v>1</v>
      </c>
      <c r="P438" t="s">
        <v>61</v>
      </c>
      <c r="Q438">
        <v>2014</v>
      </c>
      <c r="R438">
        <v>475</v>
      </c>
      <c r="S438">
        <v>565</v>
      </c>
      <c r="T438">
        <v>500</v>
      </c>
      <c r="U438">
        <v>0.87550390734933703</v>
      </c>
      <c r="V438">
        <v>425</v>
      </c>
      <c r="W438">
        <v>-1</v>
      </c>
      <c r="X438">
        <v>-1</v>
      </c>
      <c r="Y438">
        <v>-1</v>
      </c>
      <c r="Z438">
        <v>516</v>
      </c>
      <c r="AA438">
        <v>-1</v>
      </c>
      <c r="AB438">
        <v>-1</v>
      </c>
      <c r="AC438">
        <v>0.84630000000000005</v>
      </c>
      <c r="AD438">
        <v>0.37890000000000001</v>
      </c>
      <c r="AE438">
        <v>1.7007000000000001</v>
      </c>
      <c r="AF438">
        <v>-0.4879</v>
      </c>
      <c r="AG438">
        <v>-1.0524</v>
      </c>
      <c r="AH438">
        <v>160000</v>
      </c>
    </row>
    <row r="439" spans="1:34">
      <c r="A439">
        <v>258677</v>
      </c>
      <c r="B439" t="s">
        <v>39</v>
      </c>
      <c r="C439" s="1">
        <v>30854</v>
      </c>
      <c r="D439">
        <v>74</v>
      </c>
      <c r="E439">
        <v>0</v>
      </c>
      <c r="F439">
        <v>2002</v>
      </c>
      <c r="G439">
        <v>40</v>
      </c>
      <c r="H439">
        <v>0</v>
      </c>
      <c r="I439">
        <v>2594</v>
      </c>
      <c r="J439">
        <v>2</v>
      </c>
      <c r="K439" t="s">
        <v>66</v>
      </c>
      <c r="L439" t="s">
        <v>67</v>
      </c>
      <c r="M439">
        <v>67.2</v>
      </c>
      <c r="N439">
        <v>2594</v>
      </c>
      <c r="O439">
        <v>0</v>
      </c>
      <c r="P439" t="s">
        <v>56</v>
      </c>
      <c r="Q439">
        <v>2010</v>
      </c>
      <c r="R439">
        <v>565</v>
      </c>
      <c r="S439">
        <v>455</v>
      </c>
      <c r="T439">
        <v>375</v>
      </c>
      <c r="U439">
        <v>0.563267823666597</v>
      </c>
      <c r="V439">
        <v>425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-0.88099999999999901</v>
      </c>
      <c r="AD439">
        <v>3.2800000000000003E-2</v>
      </c>
      <c r="AE439">
        <v>-1.5051000000000001</v>
      </c>
      <c r="AF439">
        <v>-0.29020000000000001</v>
      </c>
      <c r="AG439">
        <v>-0.9194</v>
      </c>
      <c r="AH439">
        <v>300000</v>
      </c>
    </row>
    <row r="440" spans="1:34">
      <c r="A440">
        <v>417713</v>
      </c>
      <c r="B440" t="s">
        <v>39</v>
      </c>
      <c r="C440" s="1">
        <v>32727</v>
      </c>
      <c r="D440">
        <v>89</v>
      </c>
      <c r="E440" t="s">
        <v>173</v>
      </c>
      <c r="F440">
        <v>2006</v>
      </c>
      <c r="G440">
        <v>94.1</v>
      </c>
      <c r="H440" t="s">
        <v>105</v>
      </c>
      <c r="I440">
        <v>8218</v>
      </c>
      <c r="J440">
        <v>2</v>
      </c>
      <c r="K440" t="s">
        <v>36</v>
      </c>
      <c r="L440" t="s">
        <v>60</v>
      </c>
      <c r="M440">
        <v>66.02</v>
      </c>
      <c r="N440">
        <v>8218</v>
      </c>
      <c r="O440">
        <v>0</v>
      </c>
      <c r="P440" t="s">
        <v>54</v>
      </c>
      <c r="Q440">
        <v>2011</v>
      </c>
      <c r="R440">
        <v>485</v>
      </c>
      <c r="S440">
        <v>595</v>
      </c>
      <c r="T440">
        <v>625</v>
      </c>
      <c r="U440">
        <v>0.53838689298509601</v>
      </c>
      <c r="V440">
        <v>465</v>
      </c>
      <c r="W440">
        <v>333</v>
      </c>
      <c r="X440">
        <v>-1</v>
      </c>
      <c r="Y440">
        <v>-1</v>
      </c>
      <c r="Z440">
        <v>-1</v>
      </c>
      <c r="AA440">
        <v>-1</v>
      </c>
      <c r="AB440">
        <v>-1</v>
      </c>
      <c r="AC440">
        <v>-0.1082</v>
      </c>
      <c r="AD440">
        <v>-0.27929999999999999</v>
      </c>
      <c r="AE440">
        <v>-0.63429999999999997</v>
      </c>
      <c r="AF440">
        <v>-0.52529999999999999</v>
      </c>
      <c r="AG440">
        <v>0.4234</v>
      </c>
      <c r="AH440">
        <v>240000</v>
      </c>
    </row>
    <row r="441" spans="1:34">
      <c r="A441">
        <v>1081371</v>
      </c>
      <c r="B441" t="s">
        <v>39</v>
      </c>
      <c r="C441" s="1">
        <v>33961</v>
      </c>
      <c r="D441">
        <v>85.5</v>
      </c>
      <c r="E441" t="s">
        <v>48</v>
      </c>
      <c r="F441">
        <v>2010</v>
      </c>
      <c r="G441">
        <v>58.2</v>
      </c>
      <c r="H441" t="s">
        <v>35</v>
      </c>
      <c r="I441">
        <v>7814</v>
      </c>
      <c r="J441">
        <v>2</v>
      </c>
      <c r="K441" t="s">
        <v>36</v>
      </c>
      <c r="L441" t="s">
        <v>37</v>
      </c>
      <c r="M441">
        <v>63.2</v>
      </c>
      <c r="N441">
        <v>7814</v>
      </c>
      <c r="O441">
        <v>0</v>
      </c>
      <c r="P441" t="s">
        <v>65</v>
      </c>
      <c r="Q441">
        <v>2014</v>
      </c>
      <c r="R441">
        <v>535</v>
      </c>
      <c r="S441">
        <v>340</v>
      </c>
      <c r="T441">
        <v>380</v>
      </c>
      <c r="U441">
        <v>0.29959729624852499</v>
      </c>
      <c r="V441">
        <v>405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-0.159</v>
      </c>
      <c r="AD441">
        <v>0.37890000000000001</v>
      </c>
      <c r="AE441">
        <v>0.93220000000000003</v>
      </c>
      <c r="AF441">
        <v>-0.995</v>
      </c>
      <c r="AG441">
        <v>9.7299999999999998E-2</v>
      </c>
      <c r="AH441">
        <v>305000</v>
      </c>
    </row>
    <row r="442" spans="1:34">
      <c r="A442">
        <v>947847</v>
      </c>
      <c r="B442" t="s">
        <v>39</v>
      </c>
      <c r="C442" s="1">
        <v>34001</v>
      </c>
      <c r="D442">
        <v>86.08</v>
      </c>
      <c r="E442" t="s">
        <v>51</v>
      </c>
      <c r="F442">
        <v>2010</v>
      </c>
      <c r="G442">
        <v>67.5</v>
      </c>
      <c r="H442" t="s">
        <v>51</v>
      </c>
      <c r="I442">
        <v>314</v>
      </c>
      <c r="J442">
        <v>2</v>
      </c>
      <c r="K442" t="s">
        <v>36</v>
      </c>
      <c r="L442" t="s">
        <v>40</v>
      </c>
      <c r="M442">
        <v>72.98</v>
      </c>
      <c r="N442">
        <v>314</v>
      </c>
      <c r="O442">
        <v>1</v>
      </c>
      <c r="P442" t="s">
        <v>61</v>
      </c>
      <c r="Q442">
        <v>2014</v>
      </c>
      <c r="R442">
        <v>590</v>
      </c>
      <c r="S442">
        <v>435</v>
      </c>
      <c r="T442">
        <v>380</v>
      </c>
      <c r="U442">
        <v>0.35653648772447499</v>
      </c>
      <c r="V442">
        <v>405</v>
      </c>
      <c r="W442">
        <v>-1</v>
      </c>
      <c r="X442">
        <v>346</v>
      </c>
      <c r="Y442">
        <v>-1</v>
      </c>
      <c r="Z442">
        <v>-1</v>
      </c>
      <c r="AA442">
        <v>-1</v>
      </c>
      <c r="AB442">
        <v>-1</v>
      </c>
      <c r="AC442">
        <v>1.7081</v>
      </c>
      <c r="AD442">
        <v>-0.10539999999999999</v>
      </c>
      <c r="AE442">
        <v>-1.0379</v>
      </c>
      <c r="AF442">
        <v>-2.0091999999999999</v>
      </c>
      <c r="AG442">
        <v>-1.0871999999999999</v>
      </c>
      <c r="AH442">
        <v>300000</v>
      </c>
    </row>
    <row r="443" spans="1:34">
      <c r="A443">
        <v>220634</v>
      </c>
      <c r="B443" t="s">
        <v>39</v>
      </c>
      <c r="C443" s="1">
        <v>32491</v>
      </c>
      <c r="D443">
        <v>87.6</v>
      </c>
      <c r="E443">
        <v>0</v>
      </c>
      <c r="F443">
        <v>2006</v>
      </c>
      <c r="G443">
        <v>81.400000000000006</v>
      </c>
      <c r="H443">
        <v>0</v>
      </c>
      <c r="I443">
        <v>285</v>
      </c>
      <c r="J443">
        <v>1</v>
      </c>
      <c r="K443" t="s">
        <v>36</v>
      </c>
      <c r="L443" t="s">
        <v>52</v>
      </c>
      <c r="M443">
        <v>97.3</v>
      </c>
      <c r="N443">
        <v>285</v>
      </c>
      <c r="O443">
        <v>0</v>
      </c>
      <c r="P443" t="s">
        <v>50</v>
      </c>
      <c r="Q443">
        <v>2011</v>
      </c>
      <c r="R443">
        <v>675</v>
      </c>
      <c r="S443">
        <v>635</v>
      </c>
      <c r="T443">
        <v>675</v>
      </c>
      <c r="U443">
        <v>0.65410747454593299</v>
      </c>
      <c r="V443">
        <v>-1</v>
      </c>
      <c r="W443">
        <v>-1</v>
      </c>
      <c r="X443">
        <v>-1</v>
      </c>
      <c r="Y443">
        <v>420</v>
      </c>
      <c r="Z443">
        <v>-1</v>
      </c>
      <c r="AA443">
        <v>-1</v>
      </c>
      <c r="AB443">
        <v>-1</v>
      </c>
      <c r="AC443">
        <v>-1.6537999999999999</v>
      </c>
      <c r="AD443">
        <v>-0.59130000000000005</v>
      </c>
      <c r="AE443">
        <v>0.2366</v>
      </c>
      <c r="AF443">
        <v>-0.17269999999999999</v>
      </c>
      <c r="AG443">
        <v>0.50239999999999996</v>
      </c>
      <c r="AH443">
        <v>500000</v>
      </c>
    </row>
    <row r="444" spans="1:34">
      <c r="A444">
        <v>954272</v>
      </c>
      <c r="B444" t="s">
        <v>34</v>
      </c>
      <c r="C444" s="1">
        <v>33083</v>
      </c>
      <c r="D444">
        <v>87</v>
      </c>
      <c r="E444" t="s">
        <v>51</v>
      </c>
      <c r="F444">
        <v>2008</v>
      </c>
      <c r="G444">
        <v>91</v>
      </c>
      <c r="H444" t="s">
        <v>51</v>
      </c>
      <c r="I444">
        <v>9074</v>
      </c>
      <c r="J444">
        <v>2</v>
      </c>
      <c r="K444" t="s">
        <v>36</v>
      </c>
      <c r="L444" t="s">
        <v>60</v>
      </c>
      <c r="M444">
        <v>74</v>
      </c>
      <c r="N444">
        <v>9074</v>
      </c>
      <c r="O444">
        <v>1</v>
      </c>
      <c r="P444" t="s">
        <v>54</v>
      </c>
      <c r="Q444">
        <v>2012</v>
      </c>
      <c r="R444">
        <v>625</v>
      </c>
      <c r="S444">
        <v>605</v>
      </c>
      <c r="T444">
        <v>555</v>
      </c>
      <c r="U444">
        <v>0.64938971484669095</v>
      </c>
      <c r="V444">
        <v>385</v>
      </c>
      <c r="W444">
        <v>356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0.55910000000000004</v>
      </c>
      <c r="AD444">
        <v>1.0448999999999999</v>
      </c>
      <c r="AE444">
        <v>1.0859000000000001</v>
      </c>
      <c r="AF444">
        <v>-1.6289</v>
      </c>
      <c r="AG444">
        <v>0.67210000000000003</v>
      </c>
      <c r="AH444">
        <v>350000</v>
      </c>
    </row>
    <row r="445" spans="1:34">
      <c r="A445">
        <v>1045685</v>
      </c>
      <c r="B445" t="s">
        <v>39</v>
      </c>
      <c r="C445" s="1">
        <v>34046</v>
      </c>
      <c r="D445">
        <v>90</v>
      </c>
      <c r="E445" t="s">
        <v>35</v>
      </c>
      <c r="F445">
        <v>2010</v>
      </c>
      <c r="G445">
        <v>89.4</v>
      </c>
      <c r="H445" t="s">
        <v>35</v>
      </c>
      <c r="I445">
        <v>13594</v>
      </c>
      <c r="J445">
        <v>1</v>
      </c>
      <c r="K445" t="s">
        <v>36</v>
      </c>
      <c r="L445" t="s">
        <v>40</v>
      </c>
      <c r="M445">
        <v>83.7</v>
      </c>
      <c r="N445">
        <v>13594</v>
      </c>
      <c r="O445">
        <v>0</v>
      </c>
      <c r="P445" t="s">
        <v>41</v>
      </c>
      <c r="Q445">
        <v>2014</v>
      </c>
      <c r="R445">
        <v>560</v>
      </c>
      <c r="S445">
        <v>555</v>
      </c>
      <c r="T445">
        <v>585</v>
      </c>
      <c r="U445">
        <v>0.84224832225783597</v>
      </c>
      <c r="V445">
        <v>505</v>
      </c>
      <c r="W445">
        <v>-1</v>
      </c>
      <c r="X445">
        <v>469</v>
      </c>
      <c r="Y445">
        <v>-1</v>
      </c>
      <c r="Z445">
        <v>-1</v>
      </c>
      <c r="AA445">
        <v>-1</v>
      </c>
      <c r="AB445">
        <v>-1</v>
      </c>
      <c r="AC445">
        <v>1.4208000000000001</v>
      </c>
      <c r="AD445">
        <v>1.7109000000000001</v>
      </c>
      <c r="AE445">
        <v>0.16370000000000001</v>
      </c>
      <c r="AF445">
        <v>-1.8824000000000001</v>
      </c>
      <c r="AG445">
        <v>-0.47760000000000002</v>
      </c>
      <c r="AH445">
        <v>2000000</v>
      </c>
    </row>
    <row r="446" spans="1:34">
      <c r="A446">
        <v>1094242</v>
      </c>
      <c r="B446" t="s">
        <v>39</v>
      </c>
      <c r="C446" s="1">
        <v>33640</v>
      </c>
      <c r="D446">
        <v>80.2</v>
      </c>
      <c r="E446" t="s">
        <v>35</v>
      </c>
      <c r="F446">
        <v>2009</v>
      </c>
      <c r="G446">
        <v>64.2</v>
      </c>
      <c r="H446" t="s">
        <v>35</v>
      </c>
      <c r="I446">
        <v>13092</v>
      </c>
      <c r="J446">
        <v>2</v>
      </c>
      <c r="K446" t="s">
        <v>36</v>
      </c>
      <c r="L446" t="s">
        <v>81</v>
      </c>
      <c r="M446">
        <v>71</v>
      </c>
      <c r="N446">
        <v>13092</v>
      </c>
      <c r="O446">
        <v>0</v>
      </c>
      <c r="P446" t="s">
        <v>41</v>
      </c>
      <c r="Q446">
        <v>2014</v>
      </c>
      <c r="R446">
        <v>500</v>
      </c>
      <c r="S446">
        <v>505</v>
      </c>
      <c r="T446">
        <v>645</v>
      </c>
      <c r="U446">
        <v>0.96600692349804895</v>
      </c>
      <c r="V446">
        <v>-1</v>
      </c>
      <c r="W446">
        <v>548</v>
      </c>
      <c r="X446">
        <v>-1</v>
      </c>
      <c r="Y446">
        <v>-1</v>
      </c>
      <c r="Z446">
        <v>580</v>
      </c>
      <c r="AA446">
        <v>-1</v>
      </c>
      <c r="AB446">
        <v>-1</v>
      </c>
      <c r="AC446">
        <v>1.4208000000000001</v>
      </c>
      <c r="AD446">
        <v>1.0448999999999999</v>
      </c>
      <c r="AE446">
        <v>-0.4511</v>
      </c>
      <c r="AF446">
        <v>1.9199999999999998E-2</v>
      </c>
      <c r="AG446">
        <v>0.67210000000000003</v>
      </c>
      <c r="AH446">
        <v>220000</v>
      </c>
    </row>
    <row r="447" spans="1:34">
      <c r="A447">
        <v>250762</v>
      </c>
      <c r="B447" t="s">
        <v>34</v>
      </c>
      <c r="C447" s="1">
        <v>32386</v>
      </c>
      <c r="D447">
        <v>72</v>
      </c>
      <c r="E447" t="s">
        <v>100</v>
      </c>
      <c r="F447">
        <v>2005</v>
      </c>
      <c r="G447">
        <v>80</v>
      </c>
      <c r="H447" t="s">
        <v>108</v>
      </c>
      <c r="I447">
        <v>9836</v>
      </c>
      <c r="J447">
        <v>2</v>
      </c>
      <c r="K447" t="s">
        <v>66</v>
      </c>
      <c r="L447" t="s">
        <v>67</v>
      </c>
      <c r="M447">
        <v>78</v>
      </c>
      <c r="N447">
        <v>9836</v>
      </c>
      <c r="O447">
        <v>1</v>
      </c>
      <c r="P447" t="s">
        <v>54</v>
      </c>
      <c r="Q447">
        <v>2011</v>
      </c>
      <c r="R447">
        <v>475</v>
      </c>
      <c r="S447">
        <v>515</v>
      </c>
      <c r="T447">
        <v>405</v>
      </c>
      <c r="U447">
        <v>0.24545565999982899</v>
      </c>
      <c r="V447">
        <v>335</v>
      </c>
      <c r="W447">
        <v>-1</v>
      </c>
      <c r="X447">
        <v>-1</v>
      </c>
      <c r="Y447">
        <v>-1</v>
      </c>
      <c r="Z447">
        <v>-1</v>
      </c>
      <c r="AA447">
        <v>-1</v>
      </c>
      <c r="AB447">
        <v>-1</v>
      </c>
      <c r="AC447">
        <v>-1.1900999999999999</v>
      </c>
      <c r="AD447">
        <v>-0.27929999999999999</v>
      </c>
      <c r="AE447">
        <v>0.81710000000000005</v>
      </c>
      <c r="AF447">
        <v>-0.76029999999999998</v>
      </c>
      <c r="AG447">
        <v>0.50239999999999996</v>
      </c>
      <c r="AH447">
        <v>340000</v>
      </c>
    </row>
    <row r="448" spans="1:34">
      <c r="A448">
        <v>512833</v>
      </c>
      <c r="B448" t="s">
        <v>39</v>
      </c>
      <c r="C448" s="1">
        <v>32571</v>
      </c>
      <c r="D448">
        <v>65.260000000000005</v>
      </c>
      <c r="E448" t="s">
        <v>35</v>
      </c>
      <c r="F448">
        <v>2007</v>
      </c>
      <c r="G448">
        <v>66.2</v>
      </c>
      <c r="H448" t="s">
        <v>35</v>
      </c>
      <c r="I448">
        <v>1199</v>
      </c>
      <c r="J448">
        <v>2</v>
      </c>
      <c r="K448" t="s">
        <v>36</v>
      </c>
      <c r="L448" t="s">
        <v>55</v>
      </c>
      <c r="M448">
        <v>70.59</v>
      </c>
      <c r="N448">
        <v>1199</v>
      </c>
      <c r="O448">
        <v>0</v>
      </c>
      <c r="P448" t="s">
        <v>84</v>
      </c>
      <c r="Q448">
        <v>2012</v>
      </c>
      <c r="R448">
        <v>395</v>
      </c>
      <c r="S448">
        <v>450</v>
      </c>
      <c r="T448">
        <v>455</v>
      </c>
      <c r="U448">
        <v>0.70409041213131396</v>
      </c>
      <c r="V448">
        <v>465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1.2827999999999999</v>
      </c>
      <c r="AD448">
        <v>0.8518</v>
      </c>
      <c r="AE448">
        <v>0.27289999999999998</v>
      </c>
      <c r="AF448">
        <v>0.76729999999999998</v>
      </c>
      <c r="AG448">
        <v>-0.60350000000000004</v>
      </c>
      <c r="AH448">
        <v>100000</v>
      </c>
    </row>
    <row r="449" spans="1:34">
      <c r="A449">
        <v>946109</v>
      </c>
      <c r="B449" t="s">
        <v>39</v>
      </c>
      <c r="C449" s="1">
        <v>33887</v>
      </c>
      <c r="D449">
        <v>79.2</v>
      </c>
      <c r="E449" t="s">
        <v>51</v>
      </c>
      <c r="F449">
        <v>2010</v>
      </c>
      <c r="G449">
        <v>73.2</v>
      </c>
      <c r="H449" t="s">
        <v>51</v>
      </c>
      <c r="I449">
        <v>13388</v>
      </c>
      <c r="J449">
        <v>2</v>
      </c>
      <c r="K449" t="s">
        <v>36</v>
      </c>
      <c r="L449" t="s">
        <v>174</v>
      </c>
      <c r="M449">
        <v>78.3</v>
      </c>
      <c r="N449">
        <v>13388</v>
      </c>
      <c r="O449">
        <v>0</v>
      </c>
      <c r="P449" t="s">
        <v>84</v>
      </c>
      <c r="Q449">
        <v>2014</v>
      </c>
      <c r="R449">
        <v>345</v>
      </c>
      <c r="S449">
        <v>315</v>
      </c>
      <c r="T449">
        <v>575</v>
      </c>
      <c r="U449">
        <v>0.25577819371939398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292</v>
      </c>
      <c r="AC449">
        <v>-0.58989999999999998</v>
      </c>
      <c r="AD449">
        <v>-2.4516</v>
      </c>
      <c r="AE449">
        <v>-1.2196</v>
      </c>
      <c r="AF449">
        <v>0.90659999999999996</v>
      </c>
      <c r="AG449">
        <v>-1.4356</v>
      </c>
      <c r="AH449">
        <v>180000</v>
      </c>
    </row>
    <row r="450" spans="1:34">
      <c r="A450">
        <v>687992</v>
      </c>
      <c r="B450" t="s">
        <v>39</v>
      </c>
      <c r="C450" s="1">
        <v>33404</v>
      </c>
      <c r="D450">
        <v>55.6</v>
      </c>
      <c r="E450" t="s">
        <v>51</v>
      </c>
      <c r="F450">
        <v>2009</v>
      </c>
      <c r="G450">
        <v>56.2</v>
      </c>
      <c r="H450" t="s">
        <v>51</v>
      </c>
      <c r="I450">
        <v>1638</v>
      </c>
      <c r="J450">
        <v>2</v>
      </c>
      <c r="K450" t="s">
        <v>36</v>
      </c>
      <c r="L450" t="s">
        <v>138</v>
      </c>
      <c r="M450">
        <v>65.900000000000006</v>
      </c>
      <c r="N450">
        <v>1638</v>
      </c>
      <c r="O450">
        <v>0</v>
      </c>
      <c r="P450" t="s">
        <v>41</v>
      </c>
      <c r="Q450">
        <v>2013</v>
      </c>
      <c r="R450">
        <v>380</v>
      </c>
      <c r="S450">
        <v>520</v>
      </c>
      <c r="T450">
        <v>500</v>
      </c>
      <c r="U450">
        <v>0.82466640067133201</v>
      </c>
      <c r="V450">
        <v>-1</v>
      </c>
      <c r="W450">
        <v>400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-1.8825000000000001</v>
      </c>
      <c r="AD450">
        <v>-3.4506000000000001</v>
      </c>
      <c r="AE450">
        <v>-2.1417999999999999</v>
      </c>
      <c r="AF450">
        <v>0.77980000000000005</v>
      </c>
      <c r="AG450">
        <v>-2.9685999999999999</v>
      </c>
      <c r="AH450">
        <v>180000</v>
      </c>
    </row>
    <row r="451" spans="1:34">
      <c r="A451">
        <v>536500</v>
      </c>
      <c r="B451" t="s">
        <v>39</v>
      </c>
      <c r="C451" s="1">
        <v>32599</v>
      </c>
      <c r="D451">
        <v>81</v>
      </c>
      <c r="E451" t="s">
        <v>48</v>
      </c>
      <c r="F451">
        <v>2007</v>
      </c>
      <c r="G451">
        <v>81</v>
      </c>
      <c r="H451" t="s">
        <v>119</v>
      </c>
      <c r="I451">
        <v>4501</v>
      </c>
      <c r="J451">
        <v>2</v>
      </c>
      <c r="K451" t="s">
        <v>36</v>
      </c>
      <c r="L451" t="s">
        <v>64</v>
      </c>
      <c r="M451">
        <v>67.3</v>
      </c>
      <c r="N451">
        <v>4501</v>
      </c>
      <c r="O451">
        <v>0</v>
      </c>
      <c r="P451" t="s">
        <v>41</v>
      </c>
      <c r="Q451">
        <v>2012</v>
      </c>
      <c r="R451">
        <v>730</v>
      </c>
      <c r="S451">
        <v>655</v>
      </c>
      <c r="T451">
        <v>545</v>
      </c>
      <c r="U451">
        <v>0.84312372666574198</v>
      </c>
      <c r="V451">
        <v>515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-0.53320000000000001</v>
      </c>
      <c r="AD451">
        <v>0.3448</v>
      </c>
      <c r="AE451">
        <v>-0.48909999999999998</v>
      </c>
      <c r="AF451">
        <v>9.1700000000000004E-2</v>
      </c>
      <c r="AG451">
        <v>-0.28749999999999998</v>
      </c>
      <c r="AH451">
        <v>475000</v>
      </c>
    </row>
    <row r="452" spans="1:34">
      <c r="A452">
        <v>1243402</v>
      </c>
      <c r="B452" t="s">
        <v>39</v>
      </c>
      <c r="C452" s="1">
        <v>33720</v>
      </c>
      <c r="D452">
        <v>81</v>
      </c>
      <c r="E452" t="s">
        <v>51</v>
      </c>
      <c r="F452">
        <v>2009</v>
      </c>
      <c r="G452">
        <v>66</v>
      </c>
      <c r="H452" t="s">
        <v>51</v>
      </c>
      <c r="I452">
        <v>14407</v>
      </c>
      <c r="J452">
        <v>2</v>
      </c>
      <c r="K452" t="s">
        <v>36</v>
      </c>
      <c r="L452" t="s">
        <v>91</v>
      </c>
      <c r="M452">
        <v>66</v>
      </c>
      <c r="N452">
        <v>14407</v>
      </c>
      <c r="O452">
        <v>1</v>
      </c>
      <c r="P452" t="s">
        <v>61</v>
      </c>
      <c r="Q452">
        <v>2013</v>
      </c>
      <c r="R452">
        <v>580</v>
      </c>
      <c r="S452">
        <v>555</v>
      </c>
      <c r="T452">
        <v>465</v>
      </c>
      <c r="U452">
        <v>0.62264291584993803</v>
      </c>
      <c r="V452">
        <v>415</v>
      </c>
      <c r="W452">
        <v>-1</v>
      </c>
      <c r="X452">
        <v>407</v>
      </c>
      <c r="Y452">
        <v>-1</v>
      </c>
      <c r="Z452">
        <v>-1</v>
      </c>
      <c r="AA452">
        <v>-1</v>
      </c>
      <c r="AB452">
        <v>-1</v>
      </c>
      <c r="AC452">
        <v>1.2771999999999999</v>
      </c>
      <c r="AD452">
        <v>4.5900000000000003E-2</v>
      </c>
      <c r="AE452">
        <v>1.2396</v>
      </c>
      <c r="AF452">
        <v>-1.5021</v>
      </c>
      <c r="AG452">
        <v>1.2470000000000001</v>
      </c>
      <c r="AH452">
        <v>245000</v>
      </c>
    </row>
    <row r="453" spans="1:34">
      <c r="A453">
        <v>1082543</v>
      </c>
      <c r="B453" t="s">
        <v>39</v>
      </c>
      <c r="C453" s="1">
        <v>33253</v>
      </c>
      <c r="D453">
        <v>74</v>
      </c>
      <c r="E453" t="s">
        <v>48</v>
      </c>
      <c r="F453">
        <v>2009</v>
      </c>
      <c r="G453">
        <v>66</v>
      </c>
      <c r="H453" t="s">
        <v>48</v>
      </c>
      <c r="I453">
        <v>6814</v>
      </c>
      <c r="J453">
        <v>2</v>
      </c>
      <c r="K453" t="s">
        <v>36</v>
      </c>
      <c r="L453" t="s">
        <v>116</v>
      </c>
      <c r="M453">
        <v>62</v>
      </c>
      <c r="N453">
        <v>6814</v>
      </c>
      <c r="O453">
        <v>0</v>
      </c>
      <c r="P453" t="s">
        <v>53</v>
      </c>
      <c r="Q453">
        <v>2014</v>
      </c>
      <c r="R453">
        <v>720</v>
      </c>
      <c r="S453">
        <v>400</v>
      </c>
      <c r="T453">
        <v>405</v>
      </c>
      <c r="U453">
        <v>0.60064395944660798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0.12820000000000001</v>
      </c>
      <c r="AD453">
        <v>0.71189999999999998</v>
      </c>
      <c r="AE453">
        <v>-0.91220000000000001</v>
      </c>
      <c r="AF453">
        <v>-1.1217999999999999</v>
      </c>
      <c r="AG453">
        <v>-0.86080000000000001</v>
      </c>
      <c r="AH453">
        <v>215000</v>
      </c>
    </row>
    <row r="454" spans="1:34">
      <c r="A454">
        <v>230512</v>
      </c>
      <c r="B454" t="s">
        <v>39</v>
      </c>
      <c r="C454" s="1">
        <v>32421</v>
      </c>
      <c r="D454">
        <v>70.099999999999994</v>
      </c>
      <c r="E454" t="s">
        <v>87</v>
      </c>
      <c r="F454">
        <v>2006</v>
      </c>
      <c r="G454">
        <v>68.599999999999994</v>
      </c>
      <c r="H454" t="s">
        <v>35</v>
      </c>
      <c r="I454">
        <v>64</v>
      </c>
      <c r="J454">
        <v>2</v>
      </c>
      <c r="K454" t="s">
        <v>36</v>
      </c>
      <c r="L454" t="s">
        <v>55</v>
      </c>
      <c r="M454">
        <v>66.52</v>
      </c>
      <c r="N454">
        <v>64</v>
      </c>
      <c r="O454">
        <v>0</v>
      </c>
      <c r="P454" t="s">
        <v>41</v>
      </c>
      <c r="Q454">
        <v>2011</v>
      </c>
      <c r="R454">
        <v>695</v>
      </c>
      <c r="S454">
        <v>505</v>
      </c>
      <c r="T454">
        <v>605</v>
      </c>
      <c r="U454">
        <v>0.93037060720269105</v>
      </c>
      <c r="V454">
        <v>565</v>
      </c>
      <c r="W454">
        <v>-1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0.2009</v>
      </c>
      <c r="AD454">
        <v>-0.43530000000000002</v>
      </c>
      <c r="AE454">
        <v>-0.1988</v>
      </c>
      <c r="AF454">
        <v>0.29730000000000001</v>
      </c>
      <c r="AG454">
        <v>0.81830000000000003</v>
      </c>
      <c r="AH454">
        <v>505000</v>
      </c>
    </row>
    <row r="455" spans="1:34">
      <c r="A455">
        <v>509555</v>
      </c>
      <c r="B455" t="s">
        <v>39</v>
      </c>
      <c r="C455" s="1">
        <v>33545</v>
      </c>
      <c r="D455">
        <v>86</v>
      </c>
      <c r="E455" t="s">
        <v>35</v>
      </c>
      <c r="F455">
        <v>2008</v>
      </c>
      <c r="G455">
        <v>73</v>
      </c>
      <c r="H455" t="s">
        <v>35</v>
      </c>
      <c r="I455">
        <v>57</v>
      </c>
      <c r="J455">
        <v>2</v>
      </c>
      <c r="K455" t="s">
        <v>36</v>
      </c>
      <c r="L455" t="s">
        <v>55</v>
      </c>
      <c r="M455">
        <v>65</v>
      </c>
      <c r="N455">
        <v>57</v>
      </c>
      <c r="O455">
        <v>0</v>
      </c>
      <c r="P455" t="s">
        <v>59</v>
      </c>
      <c r="Q455">
        <v>2013</v>
      </c>
      <c r="R455">
        <v>520</v>
      </c>
      <c r="S455">
        <v>520</v>
      </c>
      <c r="T455">
        <v>400</v>
      </c>
      <c r="U455">
        <v>0.48834797678271402</v>
      </c>
      <c r="V455">
        <v>405</v>
      </c>
      <c r="W455">
        <v>-1</v>
      </c>
      <c r="X455">
        <v>-1</v>
      </c>
      <c r="Y455">
        <v>-1</v>
      </c>
      <c r="Z455">
        <v>-1</v>
      </c>
      <c r="AA455">
        <v>-1</v>
      </c>
      <c r="AB455">
        <v>-1</v>
      </c>
      <c r="AC455">
        <v>4.6399999999999997E-2</v>
      </c>
      <c r="AD455">
        <v>-0.66930000000000001</v>
      </c>
      <c r="AE455">
        <v>-1.7954000000000001</v>
      </c>
      <c r="AF455">
        <v>-0.52529999999999999</v>
      </c>
      <c r="AG455">
        <v>-1.8673</v>
      </c>
      <c r="AH455">
        <v>145000</v>
      </c>
    </row>
    <row r="456" spans="1:34">
      <c r="A456">
        <v>729448</v>
      </c>
      <c r="B456" t="s">
        <v>34</v>
      </c>
      <c r="C456" s="1">
        <v>33267</v>
      </c>
      <c r="D456">
        <v>85.2</v>
      </c>
      <c r="E456" t="s">
        <v>35</v>
      </c>
      <c r="F456">
        <v>2008</v>
      </c>
      <c r="G456">
        <v>73.2</v>
      </c>
      <c r="H456" t="s">
        <v>35</v>
      </c>
      <c r="I456">
        <v>485</v>
      </c>
      <c r="J456">
        <v>2</v>
      </c>
      <c r="K456" t="s">
        <v>36</v>
      </c>
      <c r="L456" t="s">
        <v>40</v>
      </c>
      <c r="M456">
        <v>76.36</v>
      </c>
      <c r="N456">
        <v>485</v>
      </c>
      <c r="O456">
        <v>0</v>
      </c>
      <c r="P456" t="s">
        <v>41</v>
      </c>
      <c r="Q456">
        <v>2013</v>
      </c>
      <c r="R456">
        <v>695</v>
      </c>
      <c r="S456">
        <v>500</v>
      </c>
      <c r="T456">
        <v>750</v>
      </c>
      <c r="U456">
        <v>0.98374996654107005</v>
      </c>
      <c r="V456">
        <v>635</v>
      </c>
      <c r="W456">
        <v>-1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0.84630000000000005</v>
      </c>
      <c r="AD456">
        <v>0.21240000000000001</v>
      </c>
      <c r="AE456">
        <v>-0.14369999999999999</v>
      </c>
      <c r="AF456">
        <v>-0.61470000000000002</v>
      </c>
      <c r="AG456">
        <v>0.86370000000000002</v>
      </c>
      <c r="AH456">
        <v>350000</v>
      </c>
    </row>
    <row r="457" spans="1:34">
      <c r="A457">
        <v>1251526</v>
      </c>
      <c r="B457" t="s">
        <v>34</v>
      </c>
      <c r="C457" s="1">
        <v>34296</v>
      </c>
      <c r="D457">
        <v>49</v>
      </c>
      <c r="E457" t="s">
        <v>35</v>
      </c>
      <c r="F457">
        <v>2010</v>
      </c>
      <c r="G457">
        <v>60</v>
      </c>
      <c r="H457" t="s">
        <v>35</v>
      </c>
      <c r="I457">
        <v>14852</v>
      </c>
      <c r="J457">
        <v>2</v>
      </c>
      <c r="K457" t="s">
        <v>36</v>
      </c>
      <c r="L457" t="s">
        <v>60</v>
      </c>
      <c r="M457">
        <v>68</v>
      </c>
      <c r="N457">
        <v>14852</v>
      </c>
      <c r="O457">
        <v>0</v>
      </c>
      <c r="P457" t="s">
        <v>41</v>
      </c>
      <c r="Q457">
        <v>2014</v>
      </c>
      <c r="R457">
        <v>475</v>
      </c>
      <c r="S457">
        <v>485</v>
      </c>
      <c r="T457">
        <v>485</v>
      </c>
      <c r="U457">
        <v>0.493596387301038</v>
      </c>
      <c r="V457">
        <v>-1</v>
      </c>
      <c r="W457">
        <v>324</v>
      </c>
      <c r="X457">
        <v>-1</v>
      </c>
      <c r="Y457">
        <v>-1</v>
      </c>
      <c r="Z457">
        <v>-1</v>
      </c>
      <c r="AA457">
        <v>292</v>
      </c>
      <c r="AB457">
        <v>-1</v>
      </c>
      <c r="AC457">
        <v>-0.30270000000000002</v>
      </c>
      <c r="AD457">
        <v>1.2114</v>
      </c>
      <c r="AE457">
        <v>0.16370000000000001</v>
      </c>
      <c r="AF457">
        <v>0.39950000000000002</v>
      </c>
      <c r="AG457">
        <v>1.2470000000000001</v>
      </c>
      <c r="AH457">
        <v>150000</v>
      </c>
    </row>
    <row r="458" spans="1:34">
      <c r="A458">
        <v>42232</v>
      </c>
      <c r="B458" t="s">
        <v>39</v>
      </c>
      <c r="C458" s="1">
        <v>32759</v>
      </c>
      <c r="D458">
        <v>80</v>
      </c>
      <c r="E458" t="s">
        <v>35</v>
      </c>
      <c r="F458">
        <v>2005</v>
      </c>
      <c r="G458">
        <v>73</v>
      </c>
      <c r="H458" t="s">
        <v>35</v>
      </c>
      <c r="I458">
        <v>184</v>
      </c>
      <c r="J458">
        <v>2</v>
      </c>
      <c r="K458" t="s">
        <v>36</v>
      </c>
      <c r="L458" t="s">
        <v>60</v>
      </c>
      <c r="M458">
        <v>71.5</v>
      </c>
      <c r="N458">
        <v>184</v>
      </c>
      <c r="O458">
        <v>0</v>
      </c>
      <c r="P458" t="s">
        <v>41</v>
      </c>
      <c r="Q458">
        <v>2010</v>
      </c>
      <c r="R458">
        <v>555</v>
      </c>
      <c r="S458">
        <v>375</v>
      </c>
      <c r="T458">
        <v>605</v>
      </c>
      <c r="U458">
        <v>0.69447932770846299</v>
      </c>
      <c r="V458">
        <v>375</v>
      </c>
      <c r="W458">
        <v>366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-1.3447</v>
      </c>
      <c r="AD458">
        <v>-0.1232</v>
      </c>
      <c r="AE458">
        <v>-0.34399999999999997</v>
      </c>
      <c r="AF458">
        <v>6.2300000000000001E-2</v>
      </c>
      <c r="AG458">
        <v>-0.44550000000000001</v>
      </c>
      <c r="AH458">
        <v>420000</v>
      </c>
    </row>
    <row r="459" spans="1:34">
      <c r="A459">
        <v>1104236</v>
      </c>
      <c r="B459" t="s">
        <v>34</v>
      </c>
      <c r="C459" s="1">
        <v>33885</v>
      </c>
      <c r="D459">
        <v>71</v>
      </c>
      <c r="E459" t="s">
        <v>35</v>
      </c>
      <c r="F459">
        <v>2009</v>
      </c>
      <c r="G459">
        <v>64</v>
      </c>
      <c r="H459" t="s">
        <v>35</v>
      </c>
      <c r="I459">
        <v>4889</v>
      </c>
      <c r="J459">
        <v>2</v>
      </c>
      <c r="K459" t="s">
        <v>36</v>
      </c>
      <c r="L459" t="s">
        <v>55</v>
      </c>
      <c r="M459">
        <v>81</v>
      </c>
      <c r="N459">
        <v>4889</v>
      </c>
      <c r="O459">
        <v>1</v>
      </c>
      <c r="P459" t="s">
        <v>47</v>
      </c>
      <c r="Q459">
        <v>2013</v>
      </c>
      <c r="R459">
        <v>615</v>
      </c>
      <c r="S459">
        <v>455</v>
      </c>
      <c r="T459">
        <v>355</v>
      </c>
      <c r="U459">
        <v>0.48674700843819302</v>
      </c>
      <c r="V459">
        <v>335</v>
      </c>
      <c r="W459">
        <v>-1</v>
      </c>
      <c r="X459">
        <v>376</v>
      </c>
      <c r="Y459">
        <v>-1</v>
      </c>
      <c r="Z459">
        <v>-1</v>
      </c>
      <c r="AA459">
        <v>-1</v>
      </c>
      <c r="AB459">
        <v>-1</v>
      </c>
      <c r="AC459">
        <v>-3.8933</v>
      </c>
      <c r="AD459">
        <v>-5.6151</v>
      </c>
      <c r="AE459">
        <v>-3.9861</v>
      </c>
      <c r="AF459">
        <v>-0.86819999999999997</v>
      </c>
      <c r="AG459">
        <v>-6.6092000000000004</v>
      </c>
      <c r="AH459">
        <v>145000</v>
      </c>
    </row>
    <row r="460" spans="1:34">
      <c r="A460">
        <v>1065846</v>
      </c>
      <c r="B460" t="s">
        <v>39</v>
      </c>
      <c r="C460" s="1">
        <v>34052</v>
      </c>
      <c r="D460">
        <v>77.8</v>
      </c>
      <c r="E460" t="s">
        <v>35</v>
      </c>
      <c r="F460">
        <v>2010</v>
      </c>
      <c r="G460">
        <v>69</v>
      </c>
      <c r="H460" t="s">
        <v>35</v>
      </c>
      <c r="I460">
        <v>12374</v>
      </c>
      <c r="J460">
        <v>2</v>
      </c>
      <c r="K460" t="s">
        <v>36</v>
      </c>
      <c r="L460" t="s">
        <v>77</v>
      </c>
      <c r="M460">
        <v>71.7</v>
      </c>
      <c r="N460">
        <v>12374</v>
      </c>
      <c r="O460">
        <v>0</v>
      </c>
      <c r="P460" t="s">
        <v>50</v>
      </c>
      <c r="Q460">
        <v>2014</v>
      </c>
      <c r="R460">
        <v>475</v>
      </c>
      <c r="S460">
        <v>510</v>
      </c>
      <c r="T460">
        <v>475</v>
      </c>
      <c r="U460">
        <v>0.193768441980019</v>
      </c>
      <c r="V460">
        <v>-1</v>
      </c>
      <c r="W460">
        <v>292</v>
      </c>
      <c r="X460">
        <v>-1</v>
      </c>
      <c r="Y460">
        <v>-1</v>
      </c>
      <c r="Z460">
        <v>324</v>
      </c>
      <c r="AA460">
        <v>-1</v>
      </c>
      <c r="AB460">
        <v>-1</v>
      </c>
      <c r="AC460">
        <v>-0.44629999999999997</v>
      </c>
      <c r="AD460">
        <v>4.5900000000000003E-2</v>
      </c>
      <c r="AE460">
        <v>0.77849999999999997</v>
      </c>
      <c r="AF460">
        <v>0.39950000000000002</v>
      </c>
      <c r="AG460">
        <v>0.28889999999999999</v>
      </c>
      <c r="AH460">
        <v>400000</v>
      </c>
    </row>
    <row r="461" spans="1:34">
      <c r="A461">
        <v>754959</v>
      </c>
      <c r="B461" t="s">
        <v>39</v>
      </c>
      <c r="C461" s="1">
        <v>33446</v>
      </c>
      <c r="D461">
        <v>87.6</v>
      </c>
      <c r="E461" t="s">
        <v>48</v>
      </c>
      <c r="F461">
        <v>2009</v>
      </c>
      <c r="G461">
        <v>92.5</v>
      </c>
      <c r="H461" t="s">
        <v>48</v>
      </c>
      <c r="I461">
        <v>1906</v>
      </c>
      <c r="J461">
        <v>2</v>
      </c>
      <c r="K461" t="s">
        <v>36</v>
      </c>
      <c r="L461" t="s">
        <v>40</v>
      </c>
      <c r="M461">
        <v>88.3</v>
      </c>
      <c r="N461">
        <v>1906</v>
      </c>
      <c r="O461">
        <v>1</v>
      </c>
      <c r="P461" t="s">
        <v>53</v>
      </c>
      <c r="Q461">
        <v>2013</v>
      </c>
      <c r="R461">
        <v>720</v>
      </c>
      <c r="S461">
        <v>545</v>
      </c>
      <c r="T461">
        <v>825</v>
      </c>
      <c r="U461">
        <v>0.90148957137103303</v>
      </c>
      <c r="V461">
        <v>545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-1.5952999999999999</v>
      </c>
      <c r="AD461">
        <v>4.5900000000000003E-2</v>
      </c>
      <c r="AE461">
        <v>-0.2974</v>
      </c>
      <c r="AF461">
        <v>-0.61470000000000002</v>
      </c>
      <c r="AG461">
        <v>-0.47760000000000002</v>
      </c>
      <c r="AH461">
        <v>340000</v>
      </c>
    </row>
    <row r="462" spans="1:34">
      <c r="A462">
        <v>774207</v>
      </c>
      <c r="B462" t="s">
        <v>39</v>
      </c>
      <c r="C462" s="1">
        <v>33295</v>
      </c>
      <c r="D462">
        <v>76</v>
      </c>
      <c r="E462" t="s">
        <v>51</v>
      </c>
      <c r="F462">
        <v>2008</v>
      </c>
      <c r="G462">
        <v>70</v>
      </c>
      <c r="H462" t="s">
        <v>51</v>
      </c>
      <c r="I462">
        <v>1375</v>
      </c>
      <c r="J462">
        <v>2</v>
      </c>
      <c r="K462" t="s">
        <v>36</v>
      </c>
      <c r="L462" t="s">
        <v>77</v>
      </c>
      <c r="M462">
        <v>76</v>
      </c>
      <c r="N462">
        <v>1375</v>
      </c>
      <c r="O462">
        <v>1</v>
      </c>
      <c r="P462" t="s">
        <v>53</v>
      </c>
      <c r="Q462">
        <v>2012</v>
      </c>
      <c r="R462">
        <v>575</v>
      </c>
      <c r="S462">
        <v>554</v>
      </c>
      <c r="T462">
        <v>375</v>
      </c>
      <c r="U462">
        <v>0.29876912856399401</v>
      </c>
      <c r="V462">
        <v>345</v>
      </c>
      <c r="W462">
        <v>-1</v>
      </c>
      <c r="X462">
        <v>-1</v>
      </c>
      <c r="Y462">
        <v>-1</v>
      </c>
      <c r="Z462">
        <v>356</v>
      </c>
      <c r="AA462">
        <v>-1</v>
      </c>
      <c r="AB462">
        <v>-1</v>
      </c>
      <c r="AC462">
        <v>0.99</v>
      </c>
      <c r="AD462">
        <v>1.3778999999999999</v>
      </c>
      <c r="AE462">
        <v>0.47110000000000002</v>
      </c>
      <c r="AF462">
        <v>-0.86819999999999997</v>
      </c>
      <c r="AG462">
        <v>0.67210000000000003</v>
      </c>
      <c r="AH462">
        <v>115000</v>
      </c>
    </row>
    <row r="463" spans="1:34">
      <c r="A463">
        <v>1218330</v>
      </c>
      <c r="B463" t="s">
        <v>39</v>
      </c>
      <c r="C463" s="1">
        <v>34210</v>
      </c>
      <c r="D463">
        <v>80</v>
      </c>
      <c r="E463" t="s">
        <v>51</v>
      </c>
      <c r="F463">
        <v>2010</v>
      </c>
      <c r="G463">
        <v>80</v>
      </c>
      <c r="H463" t="s">
        <v>51</v>
      </c>
      <c r="I463">
        <v>9198</v>
      </c>
      <c r="J463">
        <v>2</v>
      </c>
      <c r="K463" t="s">
        <v>36</v>
      </c>
      <c r="L463" t="s">
        <v>40</v>
      </c>
      <c r="M463">
        <v>64.97</v>
      </c>
      <c r="N463">
        <v>9198</v>
      </c>
      <c r="O463">
        <v>1</v>
      </c>
      <c r="P463" t="s">
        <v>54</v>
      </c>
      <c r="Q463">
        <v>2014</v>
      </c>
      <c r="R463">
        <v>455</v>
      </c>
      <c r="S463">
        <v>540</v>
      </c>
      <c r="T463">
        <v>450</v>
      </c>
      <c r="U463">
        <v>0.74475835400893897</v>
      </c>
      <c r="V463">
        <v>475</v>
      </c>
      <c r="W463">
        <v>-1</v>
      </c>
      <c r="X463">
        <v>438</v>
      </c>
      <c r="Y463">
        <v>-1</v>
      </c>
      <c r="Z463">
        <v>-1</v>
      </c>
      <c r="AA463">
        <v>-1</v>
      </c>
      <c r="AB463">
        <v>-1</v>
      </c>
      <c r="AC463">
        <v>0.99</v>
      </c>
      <c r="AD463">
        <v>-0.1206</v>
      </c>
      <c r="AE463">
        <v>0.77849999999999997</v>
      </c>
      <c r="AF463">
        <v>-1.8824000000000001</v>
      </c>
      <c r="AG463">
        <v>-0.66920000000000002</v>
      </c>
      <c r="AH463">
        <v>200000</v>
      </c>
    </row>
    <row r="464" spans="1:34">
      <c r="A464">
        <v>288761</v>
      </c>
      <c r="B464" t="s">
        <v>39</v>
      </c>
      <c r="C464" s="1">
        <v>32401</v>
      </c>
      <c r="D464">
        <v>92</v>
      </c>
      <c r="E464" t="s">
        <v>175</v>
      </c>
      <c r="F464">
        <v>2007</v>
      </c>
      <c r="G464">
        <v>80</v>
      </c>
      <c r="H464" t="s">
        <v>175</v>
      </c>
      <c r="I464">
        <v>1275</v>
      </c>
      <c r="J464">
        <v>2</v>
      </c>
      <c r="K464" t="s">
        <v>36</v>
      </c>
      <c r="L464" t="s">
        <v>52</v>
      </c>
      <c r="M464">
        <v>64.16</v>
      </c>
      <c r="N464">
        <v>1275</v>
      </c>
      <c r="O464">
        <v>0</v>
      </c>
      <c r="P464" t="s">
        <v>166</v>
      </c>
      <c r="Q464">
        <v>2011</v>
      </c>
      <c r="R464">
        <v>565</v>
      </c>
      <c r="S464">
        <v>375</v>
      </c>
      <c r="T464">
        <v>375</v>
      </c>
      <c r="U464">
        <v>0.41433742642275101</v>
      </c>
      <c r="V464">
        <v>-1</v>
      </c>
      <c r="W464">
        <v>-1</v>
      </c>
      <c r="X464">
        <v>-1</v>
      </c>
      <c r="Y464">
        <v>366</v>
      </c>
      <c r="Z464">
        <v>-1</v>
      </c>
      <c r="AA464">
        <v>-1</v>
      </c>
      <c r="AB464">
        <v>-1</v>
      </c>
      <c r="AC464">
        <v>0.81920000000000004</v>
      </c>
      <c r="AD464">
        <v>-0.27929999999999999</v>
      </c>
      <c r="AE464">
        <v>-0.1988</v>
      </c>
      <c r="AF464">
        <v>-0.64280000000000004</v>
      </c>
      <c r="AG464">
        <v>2.8400000000000002E-2</v>
      </c>
      <c r="AH464">
        <v>95000</v>
      </c>
    </row>
    <row r="465" spans="1:34">
      <c r="A465">
        <v>791374</v>
      </c>
      <c r="B465" t="s">
        <v>39</v>
      </c>
      <c r="C465" s="1">
        <v>33617</v>
      </c>
      <c r="D465">
        <v>74.3</v>
      </c>
      <c r="E465" t="s">
        <v>51</v>
      </c>
      <c r="F465">
        <v>2008</v>
      </c>
      <c r="G465">
        <v>75.599999999999994</v>
      </c>
      <c r="H465" t="s">
        <v>51</v>
      </c>
      <c r="I465">
        <v>52</v>
      </c>
      <c r="J465">
        <v>2</v>
      </c>
      <c r="K465" t="s">
        <v>36</v>
      </c>
      <c r="L465" t="s">
        <v>40</v>
      </c>
      <c r="M465">
        <v>65.3</v>
      </c>
      <c r="N465">
        <v>52</v>
      </c>
      <c r="O465">
        <v>0</v>
      </c>
      <c r="P465" t="s">
        <v>41</v>
      </c>
      <c r="Q465">
        <v>2012</v>
      </c>
      <c r="R465">
        <v>520</v>
      </c>
      <c r="S465">
        <v>560</v>
      </c>
      <c r="T465">
        <v>485</v>
      </c>
      <c r="U465">
        <v>0.84312372666574198</v>
      </c>
      <c r="V465">
        <v>515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-0.58989999999999998</v>
      </c>
      <c r="AD465">
        <v>1.0448999999999999</v>
      </c>
      <c r="AE465">
        <v>0.77849999999999997</v>
      </c>
      <c r="AF465">
        <v>0.65300000000000002</v>
      </c>
      <c r="AG465">
        <v>9.7299999999999998E-2</v>
      </c>
      <c r="AH465">
        <v>280000</v>
      </c>
    </row>
    <row r="466" spans="1:34">
      <c r="A466">
        <v>1204743</v>
      </c>
      <c r="B466" t="s">
        <v>39</v>
      </c>
      <c r="C466" s="1">
        <v>34328</v>
      </c>
      <c r="D466">
        <v>68.2</v>
      </c>
      <c r="E466" t="s">
        <v>51</v>
      </c>
      <c r="F466">
        <v>2010</v>
      </c>
      <c r="G466">
        <v>67.400000000000006</v>
      </c>
      <c r="H466" t="s">
        <v>51</v>
      </c>
      <c r="I466">
        <v>12833</v>
      </c>
      <c r="J466">
        <v>2</v>
      </c>
      <c r="K466" t="s">
        <v>36</v>
      </c>
      <c r="L466" t="s">
        <v>40</v>
      </c>
      <c r="M466">
        <v>66</v>
      </c>
      <c r="N466">
        <v>12833</v>
      </c>
      <c r="O466">
        <v>0</v>
      </c>
      <c r="P466" t="s">
        <v>71</v>
      </c>
      <c r="Q466">
        <v>2015</v>
      </c>
      <c r="R466">
        <v>440</v>
      </c>
      <c r="S466">
        <v>400</v>
      </c>
      <c r="T466">
        <v>355</v>
      </c>
      <c r="U466">
        <v>0.35653648772447499</v>
      </c>
      <c r="V466">
        <v>295</v>
      </c>
      <c r="W466">
        <v>-1</v>
      </c>
      <c r="X466">
        <v>346</v>
      </c>
      <c r="Y466">
        <v>-1</v>
      </c>
      <c r="Z466">
        <v>-1</v>
      </c>
      <c r="AA466">
        <v>-1</v>
      </c>
      <c r="AB466">
        <v>-1</v>
      </c>
      <c r="AC466">
        <v>0.70269999999999999</v>
      </c>
      <c r="AD466">
        <v>4.5900000000000003E-2</v>
      </c>
      <c r="AE466">
        <v>0.77849999999999997</v>
      </c>
      <c r="AF466">
        <v>1.6672</v>
      </c>
      <c r="AG466">
        <v>-9.4299999999999995E-2</v>
      </c>
      <c r="AH466">
        <v>300000</v>
      </c>
    </row>
    <row r="467" spans="1:34">
      <c r="A467">
        <v>1037564</v>
      </c>
      <c r="B467" t="s">
        <v>39</v>
      </c>
      <c r="C467" s="1">
        <v>33439</v>
      </c>
      <c r="D467">
        <v>87.62</v>
      </c>
      <c r="E467" t="s">
        <v>51</v>
      </c>
      <c r="F467">
        <v>2009</v>
      </c>
      <c r="G467">
        <v>86</v>
      </c>
      <c r="H467" t="s">
        <v>51</v>
      </c>
      <c r="I467">
        <v>6953</v>
      </c>
      <c r="J467">
        <v>2</v>
      </c>
      <c r="K467" t="s">
        <v>36</v>
      </c>
      <c r="L467" t="s">
        <v>116</v>
      </c>
      <c r="M467">
        <v>71.7</v>
      </c>
      <c r="N467">
        <v>6953</v>
      </c>
      <c r="O467">
        <v>0</v>
      </c>
      <c r="P467" t="s">
        <v>53</v>
      </c>
      <c r="Q467">
        <v>2013</v>
      </c>
      <c r="R467">
        <v>440</v>
      </c>
      <c r="S467">
        <v>480</v>
      </c>
      <c r="T467">
        <v>465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0.84630000000000005</v>
      </c>
      <c r="AD467">
        <v>4.5900000000000003E-2</v>
      </c>
      <c r="AE467">
        <v>0.47110000000000002</v>
      </c>
      <c r="AF467">
        <v>-0.1076</v>
      </c>
      <c r="AG467">
        <v>0.28889999999999999</v>
      </c>
      <c r="AH467">
        <v>110000</v>
      </c>
    </row>
    <row r="468" spans="1:34">
      <c r="A468">
        <v>1279815</v>
      </c>
      <c r="B468" t="s">
        <v>39</v>
      </c>
      <c r="C468" s="1">
        <v>33920</v>
      </c>
      <c r="D468">
        <v>92.48</v>
      </c>
      <c r="E468" t="s">
        <v>51</v>
      </c>
      <c r="F468">
        <v>2010</v>
      </c>
      <c r="G468">
        <v>72.66</v>
      </c>
      <c r="H468" t="s">
        <v>51</v>
      </c>
      <c r="I468">
        <v>16816</v>
      </c>
      <c r="J468">
        <v>2</v>
      </c>
      <c r="K468" t="s">
        <v>36</v>
      </c>
      <c r="L468" t="s">
        <v>40</v>
      </c>
      <c r="M468">
        <v>64.8</v>
      </c>
      <c r="N468">
        <v>16816</v>
      </c>
      <c r="O468">
        <v>0</v>
      </c>
      <c r="P468" t="s">
        <v>61</v>
      </c>
      <c r="Q468">
        <v>2014</v>
      </c>
      <c r="R468">
        <v>510</v>
      </c>
      <c r="S468">
        <v>510</v>
      </c>
      <c r="T468">
        <v>575</v>
      </c>
      <c r="U468">
        <v>0.99000875672389799</v>
      </c>
      <c r="V468">
        <v>655</v>
      </c>
      <c r="W468">
        <v>-1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-1.0207999999999999</v>
      </c>
      <c r="AD468">
        <v>-1.1195999999999999</v>
      </c>
      <c r="AE468">
        <v>-1.5269999999999999</v>
      </c>
      <c r="AF468">
        <v>-0.1076</v>
      </c>
      <c r="AG468">
        <v>-2.0105</v>
      </c>
      <c r="AH468">
        <v>320000</v>
      </c>
    </row>
    <row r="469" spans="1:34">
      <c r="A469">
        <v>103165</v>
      </c>
      <c r="B469" t="s">
        <v>39</v>
      </c>
      <c r="C469" s="1">
        <v>32486</v>
      </c>
      <c r="D469">
        <v>76.7</v>
      </c>
      <c r="E469" t="s">
        <v>113</v>
      </c>
      <c r="F469">
        <v>2006</v>
      </c>
      <c r="G469">
        <v>80</v>
      </c>
      <c r="H469" t="s">
        <v>51</v>
      </c>
      <c r="I469">
        <v>1263</v>
      </c>
      <c r="J469">
        <v>2</v>
      </c>
      <c r="K469" t="s">
        <v>36</v>
      </c>
      <c r="L469" t="s">
        <v>64</v>
      </c>
      <c r="M469">
        <v>77.400000000000006</v>
      </c>
      <c r="N469">
        <v>1263</v>
      </c>
      <c r="O469">
        <v>1</v>
      </c>
      <c r="P469" t="s">
        <v>47</v>
      </c>
      <c r="Q469">
        <v>2010</v>
      </c>
      <c r="R469">
        <v>415</v>
      </c>
      <c r="S469">
        <v>465</v>
      </c>
      <c r="T469">
        <v>565</v>
      </c>
      <c r="U469">
        <v>0.30840058286030803</v>
      </c>
      <c r="V469">
        <v>355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1.1283000000000001</v>
      </c>
      <c r="AD469">
        <v>-0.74729999999999996</v>
      </c>
      <c r="AE469">
        <v>9.1399999999999995E-2</v>
      </c>
      <c r="AF469">
        <v>-1.2302999999999999</v>
      </c>
      <c r="AG469">
        <v>0.50239999999999996</v>
      </c>
      <c r="AH469">
        <v>300000</v>
      </c>
    </row>
    <row r="470" spans="1:34">
      <c r="A470">
        <v>731258</v>
      </c>
      <c r="B470" t="s">
        <v>39</v>
      </c>
      <c r="C470" s="1">
        <v>33114</v>
      </c>
      <c r="D470">
        <v>81</v>
      </c>
      <c r="E470" t="s">
        <v>51</v>
      </c>
      <c r="F470">
        <v>2008</v>
      </c>
      <c r="G470">
        <v>71</v>
      </c>
      <c r="H470" t="s">
        <v>51</v>
      </c>
      <c r="I470">
        <v>2921</v>
      </c>
      <c r="J470">
        <v>2</v>
      </c>
      <c r="K470" t="s">
        <v>36</v>
      </c>
      <c r="L470" t="s">
        <v>40</v>
      </c>
      <c r="M470">
        <v>74</v>
      </c>
      <c r="N470">
        <v>2921</v>
      </c>
      <c r="O470">
        <v>0</v>
      </c>
      <c r="P470" t="s">
        <v>53</v>
      </c>
      <c r="Q470">
        <v>2013</v>
      </c>
      <c r="R470">
        <v>500</v>
      </c>
      <c r="S470">
        <v>500</v>
      </c>
      <c r="T470">
        <v>545</v>
      </c>
      <c r="U470">
        <v>0.67074315143312702</v>
      </c>
      <c r="V470">
        <v>455</v>
      </c>
      <c r="W470">
        <v>-1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-0.30270000000000002</v>
      </c>
      <c r="AD470">
        <v>0.5454</v>
      </c>
      <c r="AE470">
        <v>1.3933</v>
      </c>
      <c r="AF470">
        <v>-1.3753</v>
      </c>
      <c r="AG470">
        <v>-9.4299999999999995E-2</v>
      </c>
      <c r="AH470">
        <v>95000</v>
      </c>
    </row>
    <row r="471" spans="1:34">
      <c r="A471">
        <v>385232</v>
      </c>
      <c r="B471" t="s">
        <v>34</v>
      </c>
      <c r="C471" s="1">
        <v>33189</v>
      </c>
      <c r="D471">
        <v>89.2</v>
      </c>
      <c r="E471" t="s">
        <v>35</v>
      </c>
      <c r="F471">
        <v>2008</v>
      </c>
      <c r="G471">
        <v>68.8</v>
      </c>
      <c r="H471" t="s">
        <v>35</v>
      </c>
      <c r="I471">
        <v>100</v>
      </c>
      <c r="J471">
        <v>2</v>
      </c>
      <c r="K471" t="s">
        <v>36</v>
      </c>
      <c r="L471" t="s">
        <v>64</v>
      </c>
      <c r="M471">
        <v>69</v>
      </c>
      <c r="N471">
        <v>100</v>
      </c>
      <c r="O471">
        <v>0</v>
      </c>
      <c r="P471" t="s">
        <v>59</v>
      </c>
      <c r="Q471">
        <v>2012</v>
      </c>
      <c r="R471">
        <v>375</v>
      </c>
      <c r="S471">
        <v>385</v>
      </c>
      <c r="T471">
        <v>394</v>
      </c>
      <c r="U471">
        <v>0.14478988948246199</v>
      </c>
      <c r="V471">
        <v>395</v>
      </c>
      <c r="W471">
        <v>-1</v>
      </c>
      <c r="X471">
        <v>284</v>
      </c>
      <c r="Y471">
        <v>-1</v>
      </c>
      <c r="Z471">
        <v>-1</v>
      </c>
      <c r="AA471">
        <v>-1</v>
      </c>
      <c r="AB471">
        <v>-1</v>
      </c>
      <c r="AC471">
        <v>-1.0355000000000001</v>
      </c>
      <c r="AD471">
        <v>0.81279999999999997</v>
      </c>
      <c r="AE471">
        <v>-0.48909999999999998</v>
      </c>
      <c r="AF471">
        <v>0.64980000000000004</v>
      </c>
      <c r="AG471">
        <v>0.3049</v>
      </c>
      <c r="AH471">
        <v>180000</v>
      </c>
    </row>
    <row r="472" spans="1:34">
      <c r="A472">
        <v>53264</v>
      </c>
      <c r="B472" t="s">
        <v>34</v>
      </c>
      <c r="C472" s="1">
        <v>32202</v>
      </c>
      <c r="D472">
        <v>66.66</v>
      </c>
      <c r="E472" t="s">
        <v>107</v>
      </c>
      <c r="F472">
        <v>2007</v>
      </c>
      <c r="G472">
        <v>61</v>
      </c>
      <c r="H472" t="s">
        <v>107</v>
      </c>
      <c r="I472">
        <v>4056</v>
      </c>
      <c r="J472">
        <v>2</v>
      </c>
      <c r="K472" t="s">
        <v>36</v>
      </c>
      <c r="L472" t="s">
        <v>55</v>
      </c>
      <c r="M472">
        <v>57.83</v>
      </c>
      <c r="N472">
        <v>4056</v>
      </c>
      <c r="O472">
        <v>1</v>
      </c>
      <c r="P472" t="s">
        <v>45</v>
      </c>
      <c r="Q472">
        <v>2010</v>
      </c>
      <c r="R472">
        <v>325</v>
      </c>
      <c r="S472">
        <v>485</v>
      </c>
      <c r="T472">
        <v>375</v>
      </c>
      <c r="U472">
        <v>0.73579570922465598</v>
      </c>
      <c r="V472">
        <v>475</v>
      </c>
      <c r="W472">
        <v>-1</v>
      </c>
      <c r="X472">
        <v>-1</v>
      </c>
      <c r="Y472">
        <v>-1</v>
      </c>
      <c r="Z472">
        <v>-1</v>
      </c>
      <c r="AA472">
        <v>-1</v>
      </c>
      <c r="AB472">
        <v>-1</v>
      </c>
      <c r="AC472">
        <v>-1.6537999999999999</v>
      </c>
      <c r="AD472">
        <v>0.3448</v>
      </c>
      <c r="AE472">
        <v>-5.3699999999999998E-2</v>
      </c>
      <c r="AF472">
        <v>-1.3478000000000001</v>
      </c>
      <c r="AG472">
        <v>0.50239999999999996</v>
      </c>
      <c r="AH472">
        <v>300000</v>
      </c>
    </row>
    <row r="473" spans="1:34">
      <c r="A473">
        <v>938182</v>
      </c>
      <c r="B473" t="s">
        <v>39</v>
      </c>
      <c r="C473" s="1">
        <v>33866</v>
      </c>
      <c r="D473">
        <v>80</v>
      </c>
      <c r="E473" t="s">
        <v>35</v>
      </c>
      <c r="F473">
        <v>2010</v>
      </c>
      <c r="G473">
        <v>66.66</v>
      </c>
      <c r="H473" t="s">
        <v>35</v>
      </c>
      <c r="I473">
        <v>10859</v>
      </c>
      <c r="J473">
        <v>2</v>
      </c>
      <c r="K473" t="s">
        <v>36</v>
      </c>
      <c r="L473" t="s">
        <v>40</v>
      </c>
      <c r="M473">
        <v>64.06</v>
      </c>
      <c r="N473">
        <v>10859</v>
      </c>
      <c r="O473">
        <v>0</v>
      </c>
      <c r="P473" t="s">
        <v>96</v>
      </c>
      <c r="Q473">
        <v>2014</v>
      </c>
      <c r="R473">
        <v>535</v>
      </c>
      <c r="S473">
        <v>425</v>
      </c>
      <c r="T473">
        <v>320</v>
      </c>
      <c r="U473">
        <v>0.35653648772447499</v>
      </c>
      <c r="V473">
        <v>515</v>
      </c>
      <c r="W473">
        <v>-1</v>
      </c>
      <c r="X473">
        <v>346</v>
      </c>
      <c r="Y473">
        <v>-1</v>
      </c>
      <c r="Z473">
        <v>-1</v>
      </c>
      <c r="AA473">
        <v>-1</v>
      </c>
      <c r="AB473">
        <v>-1</v>
      </c>
      <c r="AC473">
        <v>-0.30270000000000002</v>
      </c>
      <c r="AD473">
        <v>0.21240000000000001</v>
      </c>
      <c r="AE473">
        <v>-1.5269999999999999</v>
      </c>
      <c r="AF473">
        <v>-0.36120000000000002</v>
      </c>
      <c r="AG473">
        <v>0.28889999999999999</v>
      </c>
      <c r="AH473">
        <v>180000</v>
      </c>
    </row>
    <row r="474" spans="1:34">
      <c r="A474">
        <v>1006872</v>
      </c>
      <c r="B474" t="s">
        <v>34</v>
      </c>
      <c r="C474" s="1">
        <v>33489</v>
      </c>
      <c r="D474">
        <v>81</v>
      </c>
      <c r="E474" t="s">
        <v>51</v>
      </c>
      <c r="F474">
        <v>2009</v>
      </c>
      <c r="G474">
        <v>70</v>
      </c>
      <c r="H474" t="s">
        <v>51</v>
      </c>
      <c r="I474">
        <v>1202</v>
      </c>
      <c r="J474">
        <v>2</v>
      </c>
      <c r="K474" t="s">
        <v>36</v>
      </c>
      <c r="L474" t="s">
        <v>40</v>
      </c>
      <c r="M474">
        <v>71</v>
      </c>
      <c r="N474">
        <v>1202</v>
      </c>
      <c r="O474">
        <v>1</v>
      </c>
      <c r="P474" t="s">
        <v>47</v>
      </c>
      <c r="Q474">
        <v>2013</v>
      </c>
      <c r="R474">
        <v>405</v>
      </c>
      <c r="S474">
        <v>395</v>
      </c>
      <c r="T474">
        <v>260</v>
      </c>
      <c r="U474">
        <v>0.62264291584993803</v>
      </c>
      <c r="V474">
        <v>405</v>
      </c>
      <c r="W474">
        <v>-1</v>
      </c>
      <c r="X474">
        <v>407</v>
      </c>
      <c r="Y474">
        <v>-1</v>
      </c>
      <c r="Z474">
        <v>-1</v>
      </c>
      <c r="AA474">
        <v>-1</v>
      </c>
      <c r="AB474">
        <v>-1</v>
      </c>
      <c r="AC474">
        <v>0.41549999999999998</v>
      </c>
      <c r="AD474">
        <v>-0.28710000000000002</v>
      </c>
      <c r="AE474">
        <v>0.47110000000000002</v>
      </c>
      <c r="AF474">
        <v>0.5262</v>
      </c>
      <c r="AG474">
        <v>-9.4299999999999995E-2</v>
      </c>
      <c r="AH474">
        <v>210000</v>
      </c>
    </row>
    <row r="475" spans="1:34">
      <c r="A475">
        <v>795959</v>
      </c>
      <c r="B475" t="s">
        <v>39</v>
      </c>
      <c r="C475" s="1">
        <v>33496</v>
      </c>
      <c r="D475">
        <v>93.4</v>
      </c>
      <c r="E475" t="s">
        <v>35</v>
      </c>
      <c r="F475">
        <v>2009</v>
      </c>
      <c r="G475">
        <v>89.4</v>
      </c>
      <c r="H475" t="s">
        <v>35</v>
      </c>
      <c r="I475">
        <v>222</v>
      </c>
      <c r="J475">
        <v>2</v>
      </c>
      <c r="K475" t="s">
        <v>36</v>
      </c>
      <c r="L475" t="s">
        <v>81</v>
      </c>
      <c r="M475">
        <v>75.400000000000006</v>
      </c>
      <c r="N475">
        <v>222</v>
      </c>
      <c r="O475">
        <v>0</v>
      </c>
      <c r="P475" t="s">
        <v>120</v>
      </c>
      <c r="Q475">
        <v>2014</v>
      </c>
      <c r="R475">
        <v>605</v>
      </c>
      <c r="S475">
        <v>645</v>
      </c>
      <c r="T475">
        <v>720</v>
      </c>
      <c r="U475">
        <v>0.55738950564608802</v>
      </c>
      <c r="V475">
        <v>555</v>
      </c>
      <c r="W475">
        <v>-1</v>
      </c>
      <c r="X475">
        <v>-1</v>
      </c>
      <c r="Y475">
        <v>-1</v>
      </c>
      <c r="Z475">
        <v>420</v>
      </c>
      <c r="AA475">
        <v>-1</v>
      </c>
      <c r="AB475">
        <v>-1</v>
      </c>
      <c r="AC475">
        <v>-1.5952999999999999</v>
      </c>
      <c r="AD475">
        <v>0.5454</v>
      </c>
      <c r="AE475">
        <v>-0.4511</v>
      </c>
      <c r="AF475">
        <v>0.39950000000000002</v>
      </c>
      <c r="AG475">
        <v>-9.4299999999999995E-2</v>
      </c>
      <c r="AH475">
        <v>325000</v>
      </c>
    </row>
    <row r="476" spans="1:34">
      <c r="A476">
        <v>1111630</v>
      </c>
      <c r="B476" t="s">
        <v>39</v>
      </c>
      <c r="C476" s="1">
        <v>34086</v>
      </c>
      <c r="D476">
        <v>82.28</v>
      </c>
      <c r="E476" t="s">
        <v>48</v>
      </c>
      <c r="F476">
        <v>2010</v>
      </c>
      <c r="G476">
        <v>87.2</v>
      </c>
      <c r="H476" t="s">
        <v>35</v>
      </c>
      <c r="I476">
        <v>8840</v>
      </c>
      <c r="J476">
        <v>2</v>
      </c>
      <c r="K476" t="s">
        <v>36</v>
      </c>
      <c r="L476" t="s">
        <v>176</v>
      </c>
      <c r="M476">
        <v>77.260000000000005</v>
      </c>
      <c r="N476">
        <v>8840</v>
      </c>
      <c r="O476">
        <v>0</v>
      </c>
      <c r="P476" t="s">
        <v>41</v>
      </c>
      <c r="Q476">
        <v>2014</v>
      </c>
      <c r="R476">
        <v>560</v>
      </c>
      <c r="S476">
        <v>540</v>
      </c>
      <c r="T476">
        <v>475</v>
      </c>
      <c r="U476">
        <v>-1</v>
      </c>
      <c r="V476">
        <v>655</v>
      </c>
      <c r="W476">
        <v>-1</v>
      </c>
      <c r="X476">
        <v>500</v>
      </c>
      <c r="Y476">
        <v>-1</v>
      </c>
      <c r="Z476">
        <v>-1</v>
      </c>
      <c r="AA476">
        <v>-1</v>
      </c>
      <c r="AB476">
        <v>-1</v>
      </c>
      <c r="AC476">
        <v>0.27179999999999999</v>
      </c>
      <c r="AD476">
        <v>0.71189999999999998</v>
      </c>
      <c r="AE476">
        <v>1.3933</v>
      </c>
      <c r="AF476">
        <v>-2.2627000000000002</v>
      </c>
      <c r="AG476">
        <v>0.28889999999999999</v>
      </c>
      <c r="AH476">
        <v>120000</v>
      </c>
    </row>
    <row r="477" spans="1:34">
      <c r="A477">
        <v>1218326</v>
      </c>
      <c r="B477" t="s">
        <v>39</v>
      </c>
      <c r="C477" s="1">
        <v>33285</v>
      </c>
      <c r="D477">
        <v>75</v>
      </c>
      <c r="E477" t="s">
        <v>51</v>
      </c>
      <c r="F477">
        <v>2009</v>
      </c>
      <c r="G477">
        <v>78.5</v>
      </c>
      <c r="H477" t="s">
        <v>51</v>
      </c>
      <c r="I477">
        <v>11016</v>
      </c>
      <c r="J477">
        <v>2</v>
      </c>
      <c r="K477" t="s">
        <v>36</v>
      </c>
      <c r="L477" t="s">
        <v>60</v>
      </c>
      <c r="M477">
        <v>67</v>
      </c>
      <c r="N477">
        <v>11016</v>
      </c>
      <c r="O477">
        <v>1</v>
      </c>
      <c r="P477" t="s">
        <v>54</v>
      </c>
      <c r="Q477">
        <v>2013</v>
      </c>
      <c r="R477">
        <v>395</v>
      </c>
      <c r="S477">
        <v>420</v>
      </c>
      <c r="T477">
        <v>210</v>
      </c>
      <c r="U477">
        <v>0.11213943820740301</v>
      </c>
      <c r="V477">
        <v>305</v>
      </c>
      <c r="W477">
        <v>228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-1.54E-2</v>
      </c>
      <c r="AD477">
        <v>0.21240000000000001</v>
      </c>
      <c r="AE477">
        <v>0.01</v>
      </c>
      <c r="AF477">
        <v>1.5404</v>
      </c>
      <c r="AG477">
        <v>-9.4299999999999995E-2</v>
      </c>
      <c r="AH477">
        <v>120000</v>
      </c>
    </row>
    <row r="478" spans="1:34">
      <c r="A478">
        <v>612253</v>
      </c>
      <c r="B478" t="s">
        <v>39</v>
      </c>
      <c r="C478" s="1">
        <v>33767</v>
      </c>
      <c r="D478">
        <v>64.56</v>
      </c>
      <c r="E478" t="s">
        <v>35</v>
      </c>
      <c r="F478">
        <v>2008</v>
      </c>
      <c r="G478">
        <v>66.66</v>
      </c>
      <c r="H478" t="s">
        <v>35</v>
      </c>
      <c r="I478">
        <v>64</v>
      </c>
      <c r="J478">
        <v>2</v>
      </c>
      <c r="K478" t="s">
        <v>36</v>
      </c>
      <c r="L478" t="s">
        <v>77</v>
      </c>
      <c r="M478">
        <v>65.02</v>
      </c>
      <c r="N478">
        <v>64</v>
      </c>
      <c r="O478">
        <v>0</v>
      </c>
      <c r="P478" t="s">
        <v>41</v>
      </c>
      <c r="Q478">
        <v>2013</v>
      </c>
      <c r="R478">
        <v>545</v>
      </c>
      <c r="S478">
        <v>475</v>
      </c>
      <c r="T478">
        <v>485</v>
      </c>
      <c r="U478">
        <v>0.37605958665154499</v>
      </c>
      <c r="V478">
        <v>-1</v>
      </c>
      <c r="W478">
        <v>300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0.12820000000000001</v>
      </c>
      <c r="AD478">
        <v>4.5900000000000003E-2</v>
      </c>
      <c r="AE478">
        <v>0.16370000000000001</v>
      </c>
      <c r="AF478">
        <v>0.2727</v>
      </c>
      <c r="AG478">
        <v>-0.28589999999999999</v>
      </c>
      <c r="AH478">
        <v>385000</v>
      </c>
    </row>
    <row r="479" spans="1:34">
      <c r="A479">
        <v>453953</v>
      </c>
      <c r="B479" t="s">
        <v>39</v>
      </c>
      <c r="C479" s="1">
        <v>31314</v>
      </c>
      <c r="D479">
        <v>69.33</v>
      </c>
      <c r="E479">
        <v>0</v>
      </c>
      <c r="F479">
        <v>2004</v>
      </c>
      <c r="G479">
        <v>56</v>
      </c>
      <c r="H479">
        <v>0</v>
      </c>
      <c r="I479">
        <v>5086</v>
      </c>
      <c r="J479">
        <v>2</v>
      </c>
      <c r="K479" t="s">
        <v>36</v>
      </c>
      <c r="L479" t="s">
        <v>177</v>
      </c>
      <c r="M479">
        <v>68.56</v>
      </c>
      <c r="N479">
        <v>5086</v>
      </c>
      <c r="O479">
        <v>0</v>
      </c>
      <c r="P479" t="s">
        <v>61</v>
      </c>
      <c r="Q479">
        <v>2010</v>
      </c>
      <c r="R479">
        <v>485</v>
      </c>
      <c r="S479">
        <v>485</v>
      </c>
      <c r="T479">
        <v>285</v>
      </c>
      <c r="U479">
        <v>-1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-0.3014</v>
      </c>
      <c r="AD479">
        <v>-1.0592999999999999</v>
      </c>
      <c r="AE479">
        <v>-1.2148000000000001</v>
      </c>
      <c r="AF479">
        <v>-0.70150000000000001</v>
      </c>
      <c r="AG479">
        <v>-0.9194</v>
      </c>
      <c r="AH479">
        <v>480000</v>
      </c>
    </row>
    <row r="480" spans="1:34">
      <c r="A480">
        <v>294767</v>
      </c>
      <c r="B480" t="s">
        <v>34</v>
      </c>
      <c r="C480" s="1">
        <v>32920</v>
      </c>
      <c r="D480">
        <v>91.4</v>
      </c>
      <c r="E480" t="s">
        <v>35</v>
      </c>
      <c r="F480">
        <v>2007</v>
      </c>
      <c r="G480">
        <v>93</v>
      </c>
      <c r="H480" t="s">
        <v>178</v>
      </c>
      <c r="I480">
        <v>1027</v>
      </c>
      <c r="J480">
        <v>2</v>
      </c>
      <c r="K480" t="s">
        <v>36</v>
      </c>
      <c r="L480" t="s">
        <v>64</v>
      </c>
      <c r="M480">
        <v>70.8</v>
      </c>
      <c r="N480">
        <v>1027</v>
      </c>
      <c r="O480">
        <v>1</v>
      </c>
      <c r="P480" t="s">
        <v>54</v>
      </c>
      <c r="Q480">
        <v>2011</v>
      </c>
      <c r="R480">
        <v>475</v>
      </c>
      <c r="S480">
        <v>665</v>
      </c>
      <c r="T480">
        <v>605</v>
      </c>
      <c r="U480">
        <v>0.79358061454850604</v>
      </c>
      <c r="V480">
        <v>495</v>
      </c>
      <c r="W480">
        <v>-1</v>
      </c>
      <c r="X480">
        <v>-1</v>
      </c>
      <c r="Y480">
        <v>-1</v>
      </c>
      <c r="Z480">
        <v>-1</v>
      </c>
      <c r="AA480">
        <v>-1</v>
      </c>
      <c r="AB480">
        <v>-1</v>
      </c>
      <c r="AC480">
        <v>-0.26279999999999998</v>
      </c>
      <c r="AD480">
        <v>-0.1232</v>
      </c>
      <c r="AE480">
        <v>-1.3599000000000001</v>
      </c>
      <c r="AF480">
        <v>0.4148</v>
      </c>
      <c r="AG480">
        <v>-0.1295</v>
      </c>
      <c r="AH480">
        <v>495000</v>
      </c>
    </row>
    <row r="481" spans="1:34">
      <c r="A481">
        <v>823489</v>
      </c>
      <c r="B481" t="s">
        <v>39</v>
      </c>
      <c r="C481" s="1">
        <v>33709</v>
      </c>
      <c r="D481">
        <v>81</v>
      </c>
      <c r="E481" t="s">
        <v>51</v>
      </c>
      <c r="F481">
        <v>2009</v>
      </c>
      <c r="G481">
        <v>81</v>
      </c>
      <c r="H481" t="s">
        <v>51</v>
      </c>
      <c r="I481">
        <v>272</v>
      </c>
      <c r="J481">
        <v>2</v>
      </c>
      <c r="K481" t="s">
        <v>36</v>
      </c>
      <c r="L481" t="s">
        <v>60</v>
      </c>
      <c r="M481">
        <v>78</v>
      </c>
      <c r="N481">
        <v>272</v>
      </c>
      <c r="O481">
        <v>0</v>
      </c>
      <c r="P481" t="s">
        <v>50</v>
      </c>
      <c r="Q481">
        <v>2014</v>
      </c>
      <c r="R481">
        <v>360</v>
      </c>
      <c r="S481">
        <v>545</v>
      </c>
      <c r="T481">
        <v>635</v>
      </c>
      <c r="U481">
        <v>0.94327215786655505</v>
      </c>
      <c r="V481">
        <v>-1</v>
      </c>
      <c r="W481">
        <v>452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-1.54E-2</v>
      </c>
      <c r="AD481">
        <v>0.71189999999999998</v>
      </c>
      <c r="AE481">
        <v>1.5469999999999999</v>
      </c>
      <c r="AF481">
        <v>-0.995</v>
      </c>
      <c r="AG481">
        <v>-0.86080000000000001</v>
      </c>
      <c r="AH481">
        <v>300000</v>
      </c>
    </row>
    <row r="482" spans="1:34">
      <c r="A482">
        <v>1232793</v>
      </c>
      <c r="B482" t="s">
        <v>39</v>
      </c>
      <c r="C482" s="1">
        <v>32253</v>
      </c>
      <c r="D482">
        <v>74</v>
      </c>
      <c r="E482" t="s">
        <v>48</v>
      </c>
      <c r="F482">
        <v>2008</v>
      </c>
      <c r="G482">
        <v>63</v>
      </c>
      <c r="H482" t="s">
        <v>51</v>
      </c>
      <c r="I482">
        <v>11943</v>
      </c>
      <c r="J482">
        <v>2</v>
      </c>
      <c r="K482" t="s">
        <v>36</v>
      </c>
      <c r="L482" t="s">
        <v>40</v>
      </c>
      <c r="M482">
        <v>63.2</v>
      </c>
      <c r="N482">
        <v>11943</v>
      </c>
      <c r="O482">
        <v>0</v>
      </c>
      <c r="P482" t="s">
        <v>41</v>
      </c>
      <c r="Q482">
        <v>2012</v>
      </c>
      <c r="R482">
        <v>560</v>
      </c>
      <c r="S482">
        <v>445</v>
      </c>
      <c r="T482">
        <v>485</v>
      </c>
      <c r="U482">
        <v>0.95389977507992596</v>
      </c>
      <c r="V482">
        <v>495</v>
      </c>
      <c r="W482">
        <v>-1</v>
      </c>
      <c r="X482">
        <v>530</v>
      </c>
      <c r="Y482">
        <v>-1</v>
      </c>
      <c r="Z482">
        <v>-1</v>
      </c>
      <c r="AA482">
        <v>-1</v>
      </c>
      <c r="AB482">
        <v>-1</v>
      </c>
      <c r="AC482">
        <v>-0.30270000000000002</v>
      </c>
      <c r="AD482">
        <v>-0.4536</v>
      </c>
      <c r="AE482">
        <v>-1.3733</v>
      </c>
      <c r="AF482">
        <v>-0.36120000000000002</v>
      </c>
      <c r="AG482">
        <v>-0.28589999999999999</v>
      </c>
      <c r="AH482">
        <v>300000</v>
      </c>
    </row>
    <row r="483" spans="1:34">
      <c r="A483">
        <v>1266407</v>
      </c>
      <c r="B483" t="s">
        <v>39</v>
      </c>
      <c r="C483" s="1">
        <v>34210</v>
      </c>
      <c r="D483">
        <v>65</v>
      </c>
      <c r="E483" t="s">
        <v>51</v>
      </c>
      <c r="F483">
        <v>2010</v>
      </c>
      <c r="G483">
        <v>81.2</v>
      </c>
      <c r="H483" t="s">
        <v>51</v>
      </c>
      <c r="I483">
        <v>11870</v>
      </c>
      <c r="J483">
        <v>2</v>
      </c>
      <c r="K483" t="s">
        <v>36</v>
      </c>
      <c r="L483" t="s">
        <v>55</v>
      </c>
      <c r="M483">
        <v>67</v>
      </c>
      <c r="N483">
        <v>11870</v>
      </c>
      <c r="O483">
        <v>0</v>
      </c>
      <c r="P483" t="s">
        <v>56</v>
      </c>
      <c r="Q483">
        <v>2014</v>
      </c>
      <c r="R483">
        <v>265</v>
      </c>
      <c r="S483">
        <v>485</v>
      </c>
      <c r="T483">
        <v>430</v>
      </c>
      <c r="U483">
        <v>0.74475835400893897</v>
      </c>
      <c r="V483">
        <v>495</v>
      </c>
      <c r="W483">
        <v>-1</v>
      </c>
      <c r="X483">
        <v>438</v>
      </c>
      <c r="Y483">
        <v>-1</v>
      </c>
      <c r="Z483">
        <v>-1</v>
      </c>
      <c r="AA483">
        <v>-1</v>
      </c>
      <c r="AB483">
        <v>-1</v>
      </c>
      <c r="AC483">
        <v>0.99</v>
      </c>
      <c r="AD483">
        <v>1.2114</v>
      </c>
      <c r="AE483">
        <v>1.0859000000000001</v>
      </c>
      <c r="AF483">
        <v>-1.6289</v>
      </c>
      <c r="AG483">
        <v>9.7299999999999998E-2</v>
      </c>
      <c r="AH483">
        <v>205000</v>
      </c>
    </row>
    <row r="484" spans="1:34">
      <c r="A484">
        <v>1194740</v>
      </c>
      <c r="B484" t="s">
        <v>34</v>
      </c>
      <c r="C484" s="1">
        <v>33996</v>
      </c>
      <c r="D484">
        <v>91.04</v>
      </c>
      <c r="E484" t="s">
        <v>51</v>
      </c>
      <c r="F484">
        <v>2010</v>
      </c>
      <c r="G484">
        <v>95.08</v>
      </c>
      <c r="H484" t="s">
        <v>51</v>
      </c>
      <c r="I484">
        <v>883</v>
      </c>
      <c r="J484">
        <v>2</v>
      </c>
      <c r="K484" t="s">
        <v>36</v>
      </c>
      <c r="L484" t="s">
        <v>60</v>
      </c>
      <c r="M484">
        <v>87.1</v>
      </c>
      <c r="N484">
        <v>883</v>
      </c>
      <c r="O484">
        <v>0</v>
      </c>
      <c r="P484" t="s">
        <v>47</v>
      </c>
      <c r="Q484">
        <v>2014</v>
      </c>
      <c r="R484">
        <v>455</v>
      </c>
      <c r="S484">
        <v>480</v>
      </c>
      <c r="T484">
        <v>545</v>
      </c>
      <c r="U484">
        <v>0.33878634721952799</v>
      </c>
      <c r="V484">
        <v>465</v>
      </c>
      <c r="W484">
        <v>292</v>
      </c>
      <c r="X484">
        <v>-1</v>
      </c>
      <c r="Y484">
        <v>-1</v>
      </c>
      <c r="Z484">
        <v>-1</v>
      </c>
      <c r="AA484">
        <v>-1</v>
      </c>
      <c r="AB484">
        <v>-1</v>
      </c>
      <c r="AC484">
        <v>-0.30270000000000002</v>
      </c>
      <c r="AD484">
        <v>4.5900000000000003E-2</v>
      </c>
      <c r="AE484">
        <v>0.31740000000000002</v>
      </c>
      <c r="AF484">
        <v>-0.2344</v>
      </c>
      <c r="AG484">
        <v>-9.4299999999999995E-2</v>
      </c>
      <c r="AH484">
        <v>100000</v>
      </c>
    </row>
    <row r="485" spans="1:34">
      <c r="A485">
        <v>797192</v>
      </c>
      <c r="B485" t="s">
        <v>34</v>
      </c>
      <c r="C485" s="1">
        <v>33186</v>
      </c>
      <c r="D485">
        <v>66</v>
      </c>
      <c r="E485" t="s">
        <v>179</v>
      </c>
      <c r="F485">
        <v>2009</v>
      </c>
      <c r="G485">
        <v>64</v>
      </c>
      <c r="H485" t="s">
        <v>179</v>
      </c>
      <c r="I485">
        <v>13038</v>
      </c>
      <c r="J485">
        <v>2</v>
      </c>
      <c r="K485" t="s">
        <v>36</v>
      </c>
      <c r="L485" t="s">
        <v>40</v>
      </c>
      <c r="M485">
        <v>65</v>
      </c>
      <c r="N485">
        <v>13038</v>
      </c>
      <c r="O485">
        <v>0</v>
      </c>
      <c r="P485" t="s">
        <v>71</v>
      </c>
      <c r="Q485">
        <v>2013</v>
      </c>
      <c r="R485">
        <v>370</v>
      </c>
      <c r="S485">
        <v>355</v>
      </c>
      <c r="T485">
        <v>385</v>
      </c>
      <c r="U485">
        <v>0.29429542338381298</v>
      </c>
      <c r="V485">
        <v>-1</v>
      </c>
      <c r="W485">
        <v>-1</v>
      </c>
      <c r="X485">
        <v>-1</v>
      </c>
      <c r="Y485">
        <v>-1</v>
      </c>
      <c r="Z485">
        <v>-1</v>
      </c>
      <c r="AA485">
        <v>-1</v>
      </c>
      <c r="AB485">
        <v>-1</v>
      </c>
      <c r="AC485">
        <v>1.2771999999999999</v>
      </c>
      <c r="AD485">
        <v>1.0448999999999999</v>
      </c>
      <c r="AE485">
        <v>1.7007000000000001</v>
      </c>
      <c r="AF485">
        <v>-1.3753</v>
      </c>
      <c r="AG485">
        <v>0.67210000000000003</v>
      </c>
      <c r="AH485">
        <v>300000</v>
      </c>
    </row>
    <row r="486" spans="1:34">
      <c r="A486">
        <v>306404</v>
      </c>
      <c r="B486" t="s">
        <v>39</v>
      </c>
      <c r="C486" s="1">
        <v>32190</v>
      </c>
      <c r="D486">
        <v>75.12</v>
      </c>
      <c r="E486">
        <v>0</v>
      </c>
      <c r="F486">
        <v>2004</v>
      </c>
      <c r="G486">
        <v>60</v>
      </c>
      <c r="H486">
        <v>0</v>
      </c>
      <c r="I486">
        <v>1281</v>
      </c>
      <c r="J486">
        <v>2</v>
      </c>
      <c r="K486" t="s">
        <v>36</v>
      </c>
      <c r="L486" t="s">
        <v>44</v>
      </c>
      <c r="M486">
        <v>58.67</v>
      </c>
      <c r="N486">
        <v>1281</v>
      </c>
      <c r="O486">
        <v>1</v>
      </c>
      <c r="P486" t="s">
        <v>45</v>
      </c>
      <c r="Q486">
        <v>2011</v>
      </c>
      <c r="R486">
        <v>405</v>
      </c>
      <c r="S486">
        <v>425</v>
      </c>
      <c r="T486">
        <v>505</v>
      </c>
      <c r="U486">
        <v>5.8792800008353401E-2</v>
      </c>
      <c r="V486">
        <v>-1</v>
      </c>
      <c r="W486">
        <v>200</v>
      </c>
      <c r="X486">
        <v>-1</v>
      </c>
      <c r="Y486">
        <v>-1</v>
      </c>
      <c r="Z486">
        <v>-1</v>
      </c>
      <c r="AA486">
        <v>-1</v>
      </c>
      <c r="AB486">
        <v>-1</v>
      </c>
      <c r="AC486">
        <v>-1.8083</v>
      </c>
      <c r="AD486">
        <v>-0.90329999999999999</v>
      </c>
      <c r="AE486">
        <v>9.1399999999999995E-2</v>
      </c>
      <c r="AF486">
        <v>-5.5199999999999999E-2</v>
      </c>
      <c r="AG486">
        <v>-0.1295</v>
      </c>
      <c r="AH486">
        <v>275000</v>
      </c>
    </row>
    <row r="487" spans="1:34">
      <c r="A487">
        <v>78868</v>
      </c>
      <c r="B487" t="s">
        <v>34</v>
      </c>
      <c r="C487" s="1">
        <v>32252</v>
      </c>
      <c r="D487">
        <v>69.400000000000006</v>
      </c>
      <c r="E487" t="s">
        <v>35</v>
      </c>
      <c r="F487">
        <v>2006</v>
      </c>
      <c r="G487">
        <v>60</v>
      </c>
      <c r="H487" t="s">
        <v>35</v>
      </c>
      <c r="I487">
        <v>137</v>
      </c>
      <c r="J487">
        <v>2</v>
      </c>
      <c r="K487" t="s">
        <v>36</v>
      </c>
      <c r="L487" t="s">
        <v>116</v>
      </c>
      <c r="M487">
        <v>65.599999999999994</v>
      </c>
      <c r="N487">
        <v>137</v>
      </c>
      <c r="O487">
        <v>0</v>
      </c>
      <c r="P487" t="s">
        <v>41</v>
      </c>
      <c r="Q487">
        <v>2010</v>
      </c>
      <c r="R487">
        <v>355</v>
      </c>
      <c r="S487">
        <v>415</v>
      </c>
      <c r="T487">
        <v>555</v>
      </c>
      <c r="U487">
        <v>0.22948175491175499</v>
      </c>
      <c r="V487">
        <v>-1</v>
      </c>
      <c r="W487">
        <v>266</v>
      </c>
      <c r="X487">
        <v>-1</v>
      </c>
      <c r="Y487">
        <v>-1</v>
      </c>
      <c r="Z487">
        <v>-1</v>
      </c>
      <c r="AA487">
        <v>-1</v>
      </c>
      <c r="AB487">
        <v>-1</v>
      </c>
      <c r="AC487">
        <v>0.35549999999999998</v>
      </c>
      <c r="AD487">
        <v>0.3448</v>
      </c>
      <c r="AE487">
        <v>-5.3699999999999998E-2</v>
      </c>
      <c r="AF487">
        <v>6.2300000000000001E-2</v>
      </c>
      <c r="AG487">
        <v>2.8400000000000002E-2</v>
      </c>
      <c r="AH487">
        <v>425000</v>
      </c>
    </row>
    <row r="488" spans="1:34">
      <c r="A488">
        <v>1037131</v>
      </c>
      <c r="B488" t="s">
        <v>39</v>
      </c>
      <c r="C488" s="1">
        <v>33005</v>
      </c>
      <c r="D488">
        <v>77.599999999999994</v>
      </c>
      <c r="E488" t="s">
        <v>51</v>
      </c>
      <c r="F488">
        <v>2007</v>
      </c>
      <c r="G488">
        <v>89.6</v>
      </c>
      <c r="H488" t="s">
        <v>51</v>
      </c>
      <c r="I488">
        <v>11958</v>
      </c>
      <c r="J488">
        <v>2</v>
      </c>
      <c r="K488" t="s">
        <v>36</v>
      </c>
      <c r="L488" t="s">
        <v>55</v>
      </c>
      <c r="M488">
        <v>65.150000000000006</v>
      </c>
      <c r="N488">
        <v>11958</v>
      </c>
      <c r="O488">
        <v>0</v>
      </c>
      <c r="P488" t="s">
        <v>56</v>
      </c>
      <c r="Q488">
        <v>2013</v>
      </c>
      <c r="R488">
        <v>545</v>
      </c>
      <c r="S488">
        <v>495</v>
      </c>
      <c r="T488">
        <v>450</v>
      </c>
      <c r="U488">
        <v>0.91139527839132795</v>
      </c>
      <c r="V488">
        <v>445</v>
      </c>
      <c r="W488">
        <v>-1</v>
      </c>
      <c r="X488">
        <v>500</v>
      </c>
      <c r="Y488">
        <v>-1</v>
      </c>
      <c r="Z488">
        <v>-1</v>
      </c>
      <c r="AA488">
        <v>-1</v>
      </c>
      <c r="AB488">
        <v>-1</v>
      </c>
      <c r="AC488">
        <v>0.12820000000000001</v>
      </c>
      <c r="AD488">
        <v>1.2114</v>
      </c>
      <c r="AE488">
        <v>0.77849999999999997</v>
      </c>
      <c r="AF488">
        <v>-2.2627000000000002</v>
      </c>
      <c r="AG488">
        <v>0.67210000000000003</v>
      </c>
      <c r="AH488">
        <v>180000</v>
      </c>
    </row>
    <row r="489" spans="1:34">
      <c r="A489">
        <v>660813</v>
      </c>
      <c r="B489" t="s">
        <v>39</v>
      </c>
      <c r="C489" s="1">
        <v>33233</v>
      </c>
      <c r="D489">
        <v>84.4</v>
      </c>
      <c r="E489" t="s">
        <v>35</v>
      </c>
      <c r="F489">
        <v>2008</v>
      </c>
      <c r="G489">
        <v>75.599999999999994</v>
      </c>
      <c r="H489" t="s">
        <v>35</v>
      </c>
      <c r="I489">
        <v>7557</v>
      </c>
      <c r="J489">
        <v>2</v>
      </c>
      <c r="K489" t="s">
        <v>36</v>
      </c>
      <c r="L489" t="s">
        <v>60</v>
      </c>
      <c r="M489">
        <v>79</v>
      </c>
      <c r="N489">
        <v>7557</v>
      </c>
      <c r="O489">
        <v>1</v>
      </c>
      <c r="P489" t="s">
        <v>38</v>
      </c>
      <c r="Q489">
        <v>2013</v>
      </c>
      <c r="R489">
        <v>535</v>
      </c>
      <c r="S489">
        <v>610</v>
      </c>
      <c r="T489">
        <v>735</v>
      </c>
      <c r="U489">
        <v>0.96060325199705299</v>
      </c>
      <c r="V489">
        <v>-1</v>
      </c>
      <c r="W489">
        <v>466</v>
      </c>
      <c r="X489">
        <v>-1</v>
      </c>
      <c r="Y489">
        <v>-1</v>
      </c>
      <c r="Z489">
        <v>-1</v>
      </c>
      <c r="AA489">
        <v>-1</v>
      </c>
      <c r="AB489">
        <v>-1</v>
      </c>
      <c r="AC489">
        <v>1.2771999999999999</v>
      </c>
      <c r="AD489">
        <v>0.37890000000000001</v>
      </c>
      <c r="AE489">
        <v>-0.14369999999999999</v>
      </c>
      <c r="AF489">
        <v>0.2727</v>
      </c>
      <c r="AG489">
        <v>-9.4299999999999995E-2</v>
      </c>
      <c r="AH489">
        <v>330000</v>
      </c>
    </row>
    <row r="490" spans="1:34">
      <c r="A490">
        <v>765181</v>
      </c>
      <c r="B490" t="s">
        <v>39</v>
      </c>
      <c r="C490" s="1">
        <v>33492</v>
      </c>
      <c r="D490">
        <v>78.400000000000006</v>
      </c>
      <c r="E490" t="s">
        <v>35</v>
      </c>
      <c r="F490">
        <v>2009</v>
      </c>
      <c r="G490">
        <v>82</v>
      </c>
      <c r="H490" t="s">
        <v>51</v>
      </c>
      <c r="I490">
        <v>9122</v>
      </c>
      <c r="J490">
        <v>2</v>
      </c>
      <c r="K490" t="s">
        <v>36</v>
      </c>
      <c r="L490" t="s">
        <v>40</v>
      </c>
      <c r="M490">
        <v>70</v>
      </c>
      <c r="N490">
        <v>9122</v>
      </c>
      <c r="O490">
        <v>1</v>
      </c>
      <c r="P490" t="s">
        <v>54</v>
      </c>
      <c r="Q490">
        <v>2013</v>
      </c>
      <c r="R490">
        <v>615</v>
      </c>
      <c r="S490">
        <v>605</v>
      </c>
      <c r="T490">
        <v>545</v>
      </c>
      <c r="U490">
        <v>0.48834797678271402</v>
      </c>
      <c r="V490">
        <v>405</v>
      </c>
      <c r="W490">
        <v>-1</v>
      </c>
      <c r="X490">
        <v>-1</v>
      </c>
      <c r="Y490">
        <v>-1</v>
      </c>
      <c r="Z490">
        <v>-1</v>
      </c>
      <c r="AA490">
        <v>-1</v>
      </c>
      <c r="AB490">
        <v>-1</v>
      </c>
      <c r="AC490">
        <v>0.12820000000000001</v>
      </c>
      <c r="AD490">
        <v>-0.62009999999999998</v>
      </c>
      <c r="AE490">
        <v>-1.0659000000000001</v>
      </c>
      <c r="AF490">
        <v>-0.74150000000000005</v>
      </c>
      <c r="AG490">
        <v>-1.6273</v>
      </c>
      <c r="AH490">
        <v>360000</v>
      </c>
    </row>
    <row r="491" spans="1:34">
      <c r="A491">
        <v>1068919</v>
      </c>
      <c r="B491" t="s">
        <v>39</v>
      </c>
      <c r="C491" s="1">
        <v>33327</v>
      </c>
      <c r="D491">
        <v>64.5</v>
      </c>
      <c r="E491" t="s">
        <v>51</v>
      </c>
      <c r="F491">
        <v>2008</v>
      </c>
      <c r="G491">
        <v>85.5</v>
      </c>
      <c r="H491" t="s">
        <v>51</v>
      </c>
      <c r="I491">
        <v>11633</v>
      </c>
      <c r="J491">
        <v>2</v>
      </c>
      <c r="K491" t="s">
        <v>36</v>
      </c>
      <c r="L491" t="s">
        <v>60</v>
      </c>
      <c r="M491">
        <v>65.209999999999994</v>
      </c>
      <c r="N491">
        <v>11633</v>
      </c>
      <c r="O491">
        <v>0</v>
      </c>
      <c r="P491" t="s">
        <v>56</v>
      </c>
      <c r="Q491">
        <v>2012</v>
      </c>
      <c r="R491">
        <v>265</v>
      </c>
      <c r="S491">
        <v>360</v>
      </c>
      <c r="T491">
        <v>525</v>
      </c>
      <c r="U491">
        <v>0.11213943820740301</v>
      </c>
      <c r="V491">
        <v>375</v>
      </c>
      <c r="W491">
        <v>228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-1.1644000000000001</v>
      </c>
      <c r="AD491">
        <v>-0.62009999999999998</v>
      </c>
      <c r="AE491">
        <v>0.01</v>
      </c>
      <c r="AF491">
        <v>-0.2344</v>
      </c>
      <c r="AG491">
        <v>-0.28589999999999999</v>
      </c>
      <c r="AH491">
        <v>250000</v>
      </c>
    </row>
    <row r="492" spans="1:34">
      <c r="A492">
        <v>1061157</v>
      </c>
      <c r="B492" t="s">
        <v>34</v>
      </c>
      <c r="C492" s="1">
        <v>33795</v>
      </c>
      <c r="D492">
        <v>78.8</v>
      </c>
      <c r="E492" t="s">
        <v>35</v>
      </c>
      <c r="F492">
        <v>2010</v>
      </c>
      <c r="G492">
        <v>70</v>
      </c>
      <c r="H492" t="s">
        <v>35</v>
      </c>
      <c r="I492">
        <v>9837</v>
      </c>
      <c r="J492">
        <v>2</v>
      </c>
      <c r="K492" t="s">
        <v>36</v>
      </c>
      <c r="L492" t="s">
        <v>40</v>
      </c>
      <c r="M492">
        <v>77.599999999999994</v>
      </c>
      <c r="N492">
        <v>9837</v>
      </c>
      <c r="O492">
        <v>1</v>
      </c>
      <c r="P492" t="s">
        <v>54</v>
      </c>
      <c r="Q492">
        <v>2014</v>
      </c>
      <c r="R492">
        <v>545</v>
      </c>
      <c r="S492">
        <v>505</v>
      </c>
      <c r="T492">
        <v>485</v>
      </c>
      <c r="U492">
        <v>8.0055281340549497E-2</v>
      </c>
      <c r="V492">
        <v>405</v>
      </c>
      <c r="W492">
        <v>-1</v>
      </c>
      <c r="X492">
        <v>253</v>
      </c>
      <c r="Y492">
        <v>-1</v>
      </c>
      <c r="Z492">
        <v>-1</v>
      </c>
      <c r="AA492">
        <v>-1</v>
      </c>
      <c r="AB492">
        <v>-1</v>
      </c>
      <c r="AC492">
        <v>-0.30270000000000002</v>
      </c>
      <c r="AD492">
        <v>0.5454</v>
      </c>
      <c r="AE492">
        <v>1.2396</v>
      </c>
      <c r="AF492">
        <v>-0.1076</v>
      </c>
      <c r="AG492">
        <v>1.2470000000000001</v>
      </c>
      <c r="AH492">
        <v>305000</v>
      </c>
    </row>
    <row r="493" spans="1:34">
      <c r="A493">
        <v>786463</v>
      </c>
      <c r="B493" t="s">
        <v>34</v>
      </c>
      <c r="C493" s="1">
        <v>33841</v>
      </c>
      <c r="D493">
        <v>90</v>
      </c>
      <c r="E493" t="s">
        <v>51</v>
      </c>
      <c r="F493">
        <v>2009</v>
      </c>
      <c r="G493">
        <v>96</v>
      </c>
      <c r="H493" t="s">
        <v>51</v>
      </c>
      <c r="I493">
        <v>11788</v>
      </c>
      <c r="J493">
        <v>2</v>
      </c>
      <c r="K493" t="s">
        <v>36</v>
      </c>
      <c r="L493" t="s">
        <v>55</v>
      </c>
      <c r="M493">
        <v>74.39</v>
      </c>
      <c r="N493">
        <v>11788</v>
      </c>
      <c r="O493">
        <v>0</v>
      </c>
      <c r="P493" t="s">
        <v>56</v>
      </c>
      <c r="Q493">
        <v>2013</v>
      </c>
      <c r="R493">
        <v>555</v>
      </c>
      <c r="S493">
        <v>495</v>
      </c>
      <c r="T493">
        <v>590</v>
      </c>
      <c r="U493">
        <v>0.67074315143312702</v>
      </c>
      <c r="V493">
        <v>455</v>
      </c>
      <c r="W493">
        <v>-1</v>
      </c>
      <c r="X493">
        <v>-1</v>
      </c>
      <c r="Y493">
        <v>-1</v>
      </c>
      <c r="Z493">
        <v>-1</v>
      </c>
      <c r="AA493">
        <v>-1</v>
      </c>
      <c r="AB493">
        <v>-1</v>
      </c>
      <c r="AC493">
        <v>-0.44629999999999997</v>
      </c>
      <c r="AD493">
        <v>4.5900000000000003E-2</v>
      </c>
      <c r="AE493">
        <v>-0.4511</v>
      </c>
      <c r="AF493">
        <v>1.9199999999999998E-2</v>
      </c>
      <c r="AG493">
        <v>-0.47760000000000002</v>
      </c>
      <c r="AH493">
        <v>410000</v>
      </c>
    </row>
    <row r="494" spans="1:34">
      <c r="A494">
        <v>794088</v>
      </c>
      <c r="B494" t="s">
        <v>39</v>
      </c>
      <c r="C494" s="1">
        <v>33636</v>
      </c>
      <c r="D494">
        <v>66.599999999999994</v>
      </c>
      <c r="E494" t="s">
        <v>35</v>
      </c>
      <c r="F494">
        <v>2009</v>
      </c>
      <c r="G494">
        <v>71.599999999999994</v>
      </c>
      <c r="H494" t="s">
        <v>35</v>
      </c>
      <c r="I494">
        <v>8346</v>
      </c>
      <c r="J494">
        <v>2</v>
      </c>
      <c r="K494" t="s">
        <v>36</v>
      </c>
      <c r="L494" t="s">
        <v>40</v>
      </c>
      <c r="M494">
        <v>66.319999999999993</v>
      </c>
      <c r="N494">
        <v>8346</v>
      </c>
      <c r="O494">
        <v>0</v>
      </c>
      <c r="P494" t="s">
        <v>41</v>
      </c>
      <c r="Q494">
        <v>2014</v>
      </c>
      <c r="R494">
        <v>325</v>
      </c>
      <c r="S494">
        <v>485</v>
      </c>
      <c r="T494">
        <v>515</v>
      </c>
      <c r="U494">
        <v>0.37755141942454101</v>
      </c>
      <c r="V494">
        <v>375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-0.44629999999999997</v>
      </c>
      <c r="AD494">
        <v>-0.62009999999999998</v>
      </c>
      <c r="AE494">
        <v>-0.4511</v>
      </c>
      <c r="AF494">
        <v>-0.2344</v>
      </c>
      <c r="AG494">
        <v>0.48049999999999998</v>
      </c>
      <c r="AH494">
        <v>220000</v>
      </c>
    </row>
    <row r="495" spans="1:34">
      <c r="A495">
        <v>637137</v>
      </c>
      <c r="B495" t="s">
        <v>39</v>
      </c>
      <c r="C495" s="1">
        <v>33081</v>
      </c>
      <c r="D495">
        <v>62</v>
      </c>
      <c r="E495" t="s">
        <v>51</v>
      </c>
      <c r="F495">
        <v>2009</v>
      </c>
      <c r="G495">
        <v>60.2</v>
      </c>
      <c r="H495" t="s">
        <v>51</v>
      </c>
      <c r="I495">
        <v>4501</v>
      </c>
      <c r="J495">
        <v>2</v>
      </c>
      <c r="K495" t="s">
        <v>36</v>
      </c>
      <c r="L495" t="s">
        <v>44</v>
      </c>
      <c r="M495">
        <v>70</v>
      </c>
      <c r="N495">
        <v>4501</v>
      </c>
      <c r="O495">
        <v>0</v>
      </c>
      <c r="P495" t="s">
        <v>41</v>
      </c>
      <c r="Q495">
        <v>2013</v>
      </c>
      <c r="R495">
        <v>310</v>
      </c>
      <c r="S495">
        <v>495</v>
      </c>
      <c r="T495">
        <v>500</v>
      </c>
      <c r="U495">
        <v>0.69447932770846299</v>
      </c>
      <c r="V495">
        <v>395</v>
      </c>
      <c r="W495">
        <v>366</v>
      </c>
      <c r="X495">
        <v>-1</v>
      </c>
      <c r="Y495">
        <v>-1</v>
      </c>
      <c r="Z495">
        <v>-1</v>
      </c>
      <c r="AA495">
        <v>393</v>
      </c>
      <c r="AB495">
        <v>-1</v>
      </c>
      <c r="AC495">
        <v>-1.4517</v>
      </c>
      <c r="AD495">
        <v>1.7109000000000001</v>
      </c>
      <c r="AE495">
        <v>-0.4511</v>
      </c>
      <c r="AF495">
        <v>-0.4879</v>
      </c>
      <c r="AG495">
        <v>-0.28589999999999999</v>
      </c>
      <c r="AH495">
        <v>45000</v>
      </c>
    </row>
    <row r="496" spans="1:34">
      <c r="A496">
        <v>1042309</v>
      </c>
      <c r="B496" t="s">
        <v>39</v>
      </c>
      <c r="C496" s="1">
        <v>32983</v>
      </c>
      <c r="D496">
        <v>61</v>
      </c>
      <c r="E496" t="s">
        <v>35</v>
      </c>
      <c r="F496">
        <v>2008</v>
      </c>
      <c r="G496">
        <v>60.4</v>
      </c>
      <c r="H496" t="s">
        <v>35</v>
      </c>
      <c r="I496">
        <v>2009</v>
      </c>
      <c r="J496">
        <v>2</v>
      </c>
      <c r="K496" t="s">
        <v>36</v>
      </c>
      <c r="L496" t="s">
        <v>40</v>
      </c>
      <c r="M496">
        <v>76</v>
      </c>
      <c r="N496">
        <v>2009</v>
      </c>
      <c r="O496">
        <v>1</v>
      </c>
      <c r="P496" t="s">
        <v>53</v>
      </c>
      <c r="Q496">
        <v>2013</v>
      </c>
      <c r="R496">
        <v>535</v>
      </c>
      <c r="S496">
        <v>480</v>
      </c>
      <c r="T496">
        <v>390</v>
      </c>
      <c r="U496">
        <v>0.23780283983757</v>
      </c>
      <c r="V496">
        <v>515</v>
      </c>
      <c r="W496">
        <v>-1</v>
      </c>
      <c r="X496">
        <v>315</v>
      </c>
      <c r="Y496">
        <v>-1</v>
      </c>
      <c r="Z496">
        <v>-1</v>
      </c>
      <c r="AA496">
        <v>-1</v>
      </c>
      <c r="AB496">
        <v>-1</v>
      </c>
      <c r="AC496">
        <v>1.4208000000000001</v>
      </c>
      <c r="AD496">
        <v>1.7109000000000001</v>
      </c>
      <c r="AE496">
        <v>0.77849999999999997</v>
      </c>
      <c r="AF496">
        <v>-0.995</v>
      </c>
      <c r="AG496">
        <v>-1.4356</v>
      </c>
      <c r="AH496">
        <v>335000</v>
      </c>
    </row>
    <row r="497" spans="1:34">
      <c r="A497">
        <v>666151</v>
      </c>
      <c r="B497" t="s">
        <v>34</v>
      </c>
      <c r="C497" s="1">
        <v>33752</v>
      </c>
      <c r="D497">
        <v>84.6</v>
      </c>
      <c r="E497" t="s">
        <v>35</v>
      </c>
      <c r="F497">
        <v>2010</v>
      </c>
      <c r="G497">
        <v>66.400000000000006</v>
      </c>
      <c r="H497" t="s">
        <v>35</v>
      </c>
      <c r="I497">
        <v>47</v>
      </c>
      <c r="J497">
        <v>1</v>
      </c>
      <c r="K497" t="s">
        <v>36</v>
      </c>
      <c r="L497" t="s">
        <v>55</v>
      </c>
      <c r="M497">
        <v>71</v>
      </c>
      <c r="N497">
        <v>47</v>
      </c>
      <c r="O497">
        <v>1</v>
      </c>
      <c r="P497" t="s">
        <v>38</v>
      </c>
      <c r="Q497">
        <v>2014</v>
      </c>
      <c r="R497">
        <v>500</v>
      </c>
      <c r="S497">
        <v>500</v>
      </c>
      <c r="T497">
        <v>385</v>
      </c>
      <c r="U497">
        <v>0.413838255788123</v>
      </c>
      <c r="V497">
        <v>385</v>
      </c>
      <c r="W497">
        <v>-1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-1.4517</v>
      </c>
      <c r="AD497">
        <v>0.37890000000000001</v>
      </c>
      <c r="AE497">
        <v>1.0859000000000001</v>
      </c>
      <c r="AF497">
        <v>-0.86819999999999997</v>
      </c>
      <c r="AG497">
        <v>1.2470000000000001</v>
      </c>
      <c r="AH497">
        <v>325000</v>
      </c>
    </row>
    <row r="498" spans="1:34">
      <c r="A498">
        <v>53292</v>
      </c>
      <c r="B498" t="s">
        <v>39</v>
      </c>
      <c r="C498" s="1">
        <v>31747</v>
      </c>
      <c r="D498">
        <v>67.2</v>
      </c>
      <c r="E498" t="s">
        <v>180</v>
      </c>
      <c r="F498">
        <v>2005</v>
      </c>
      <c r="G498">
        <v>58</v>
      </c>
      <c r="H498" t="s">
        <v>181</v>
      </c>
      <c r="I498">
        <v>4056</v>
      </c>
      <c r="J498">
        <v>2</v>
      </c>
      <c r="K498" t="s">
        <v>36</v>
      </c>
      <c r="L498" t="s">
        <v>64</v>
      </c>
      <c r="M498">
        <v>57.04</v>
      </c>
      <c r="N498">
        <v>4056</v>
      </c>
      <c r="O498">
        <v>1</v>
      </c>
      <c r="P498" t="s">
        <v>45</v>
      </c>
      <c r="Q498">
        <v>2009</v>
      </c>
      <c r="R498">
        <v>435</v>
      </c>
      <c r="S498">
        <v>525</v>
      </c>
      <c r="T498">
        <v>195</v>
      </c>
      <c r="U498">
        <v>0.60005718233834104</v>
      </c>
      <c r="V498">
        <v>435</v>
      </c>
      <c r="W498">
        <v>-1</v>
      </c>
      <c r="X498">
        <v>-1</v>
      </c>
      <c r="Y498">
        <v>-1</v>
      </c>
      <c r="Z498">
        <v>-1</v>
      </c>
      <c r="AA498">
        <v>-1</v>
      </c>
      <c r="AB498">
        <v>-1</v>
      </c>
      <c r="AC498">
        <v>-0.72640000000000005</v>
      </c>
      <c r="AD498">
        <v>-2.6193</v>
      </c>
      <c r="AE498">
        <v>9.1399999999999995E-2</v>
      </c>
      <c r="AF498">
        <v>-0.4078</v>
      </c>
      <c r="AG498">
        <v>2.8400000000000002E-2</v>
      </c>
      <c r="AH498">
        <v>95000</v>
      </c>
    </row>
    <row r="499" spans="1:34">
      <c r="A499">
        <v>353442</v>
      </c>
      <c r="B499" t="s">
        <v>39</v>
      </c>
      <c r="C499" s="1">
        <v>33130</v>
      </c>
      <c r="D499">
        <v>91</v>
      </c>
      <c r="E499" t="s">
        <v>182</v>
      </c>
      <c r="F499">
        <v>2008</v>
      </c>
      <c r="G499">
        <v>84.33</v>
      </c>
      <c r="H499" t="s">
        <v>183</v>
      </c>
      <c r="I499">
        <v>855</v>
      </c>
      <c r="J499">
        <v>2</v>
      </c>
      <c r="K499" t="s">
        <v>49</v>
      </c>
      <c r="L499" t="s">
        <v>184</v>
      </c>
      <c r="M499">
        <v>70.13</v>
      </c>
      <c r="N499">
        <v>855</v>
      </c>
      <c r="O499">
        <v>1</v>
      </c>
      <c r="P499" t="s">
        <v>61</v>
      </c>
      <c r="Q499">
        <v>2015</v>
      </c>
      <c r="R499">
        <v>605</v>
      </c>
      <c r="S499">
        <v>505</v>
      </c>
      <c r="T499">
        <v>545</v>
      </c>
      <c r="U499">
        <v>-1</v>
      </c>
      <c r="V499">
        <v>435</v>
      </c>
      <c r="W499">
        <v>500</v>
      </c>
      <c r="X499">
        <v>-1</v>
      </c>
      <c r="Y499">
        <v>-1</v>
      </c>
      <c r="Z499">
        <v>-1</v>
      </c>
      <c r="AA499">
        <v>-1</v>
      </c>
      <c r="AB499">
        <v>-1</v>
      </c>
      <c r="AC499">
        <v>-0.64910000000000001</v>
      </c>
      <c r="AD499">
        <v>0.3448</v>
      </c>
      <c r="AE499">
        <v>9.1399999999999995E-2</v>
      </c>
      <c r="AF499">
        <v>-0.34899999999999998</v>
      </c>
      <c r="AG499">
        <v>-1.5512999999999999</v>
      </c>
      <c r="AH499">
        <v>565000</v>
      </c>
    </row>
    <row r="500" spans="1:34">
      <c r="A500">
        <v>473825</v>
      </c>
      <c r="B500" t="s">
        <v>39</v>
      </c>
      <c r="C500" s="1">
        <v>32178</v>
      </c>
      <c r="D500">
        <v>78</v>
      </c>
      <c r="E500">
        <v>0</v>
      </c>
      <c r="F500">
        <v>2005</v>
      </c>
      <c r="G500">
        <v>67</v>
      </c>
      <c r="H500">
        <v>0</v>
      </c>
      <c r="I500">
        <v>8946</v>
      </c>
      <c r="J500">
        <v>2</v>
      </c>
      <c r="K500" t="s">
        <v>66</v>
      </c>
      <c r="L500" t="s">
        <v>67</v>
      </c>
      <c r="M500">
        <v>78</v>
      </c>
      <c r="N500">
        <v>8946</v>
      </c>
      <c r="O500">
        <v>1</v>
      </c>
      <c r="P500" t="s">
        <v>54</v>
      </c>
      <c r="Q500">
        <v>2011</v>
      </c>
      <c r="R500">
        <v>465</v>
      </c>
      <c r="S500">
        <v>515</v>
      </c>
      <c r="T500">
        <v>615</v>
      </c>
      <c r="U500">
        <v>0.81941652983588797</v>
      </c>
      <c r="V500">
        <v>505</v>
      </c>
      <c r="W500">
        <v>-1</v>
      </c>
      <c r="X500">
        <v>-1</v>
      </c>
      <c r="Y500">
        <v>-1</v>
      </c>
      <c r="Z500">
        <v>-1</v>
      </c>
      <c r="AA500">
        <v>-1</v>
      </c>
      <c r="AB500">
        <v>-1</v>
      </c>
      <c r="AC500">
        <v>0.1623</v>
      </c>
      <c r="AD500">
        <v>1.4368000000000001</v>
      </c>
      <c r="AE500">
        <v>1.6879999999999999</v>
      </c>
      <c r="AF500">
        <v>-0.61339999999999995</v>
      </c>
      <c r="AG500">
        <v>0.6603</v>
      </c>
      <c r="AH500">
        <v>660000</v>
      </c>
    </row>
    <row r="501" spans="1:34">
      <c r="A501">
        <v>1269254</v>
      </c>
      <c r="B501" t="s">
        <v>39</v>
      </c>
      <c r="C501" s="1">
        <v>33813</v>
      </c>
      <c r="D501">
        <v>93.2</v>
      </c>
      <c r="E501" t="s">
        <v>35</v>
      </c>
      <c r="F501">
        <v>2009</v>
      </c>
      <c r="G501">
        <v>91.4</v>
      </c>
      <c r="H501" t="s">
        <v>35</v>
      </c>
      <c r="I501">
        <v>1589</v>
      </c>
      <c r="J501">
        <v>1</v>
      </c>
      <c r="K501" t="s">
        <v>36</v>
      </c>
      <c r="L501" t="s">
        <v>52</v>
      </c>
      <c r="M501">
        <v>84</v>
      </c>
      <c r="N501">
        <v>1589</v>
      </c>
      <c r="O501">
        <v>0</v>
      </c>
      <c r="P501" t="s">
        <v>185</v>
      </c>
      <c r="Q501">
        <v>2014</v>
      </c>
      <c r="R501">
        <v>570</v>
      </c>
      <c r="S501">
        <v>580</v>
      </c>
      <c r="T501">
        <v>800</v>
      </c>
      <c r="U501">
        <v>0.72598414796947897</v>
      </c>
      <c r="V501">
        <v>-1</v>
      </c>
      <c r="W501">
        <v>-1</v>
      </c>
      <c r="X501">
        <v>-1</v>
      </c>
      <c r="Y501">
        <v>438</v>
      </c>
      <c r="Z501">
        <v>-1</v>
      </c>
      <c r="AA501">
        <v>-1</v>
      </c>
      <c r="AB501">
        <v>-1</v>
      </c>
      <c r="AC501">
        <v>0.70269999999999999</v>
      </c>
      <c r="AD501">
        <v>0.87839999999999996</v>
      </c>
      <c r="AE501">
        <v>0.77849999999999997</v>
      </c>
      <c r="AF501">
        <v>-0.1076</v>
      </c>
      <c r="AG501">
        <v>-9.4299999999999995E-2</v>
      </c>
      <c r="AH501">
        <v>450000</v>
      </c>
    </row>
    <row r="502" spans="1:34">
      <c r="A502">
        <v>576183</v>
      </c>
      <c r="B502" t="s">
        <v>39</v>
      </c>
      <c r="C502" s="1">
        <v>33693</v>
      </c>
      <c r="D502">
        <v>87</v>
      </c>
      <c r="E502" t="s">
        <v>35</v>
      </c>
      <c r="F502">
        <v>2009</v>
      </c>
      <c r="G502">
        <v>73</v>
      </c>
      <c r="H502" t="s">
        <v>35</v>
      </c>
      <c r="I502">
        <v>144</v>
      </c>
      <c r="J502">
        <v>2</v>
      </c>
      <c r="K502" t="s">
        <v>36</v>
      </c>
      <c r="L502" t="s">
        <v>64</v>
      </c>
      <c r="M502">
        <v>66.599999999999994</v>
      </c>
      <c r="N502">
        <v>144</v>
      </c>
      <c r="O502">
        <v>0</v>
      </c>
      <c r="P502" t="s">
        <v>41</v>
      </c>
      <c r="Q502">
        <v>2013</v>
      </c>
      <c r="R502">
        <v>625</v>
      </c>
      <c r="S502">
        <v>585</v>
      </c>
      <c r="T502">
        <v>750</v>
      </c>
      <c r="U502">
        <v>0.95224557292430301</v>
      </c>
      <c r="V502">
        <v>585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-0.58989999999999998</v>
      </c>
      <c r="AD502">
        <v>4.5900000000000003E-2</v>
      </c>
      <c r="AE502">
        <v>-0.91220000000000001</v>
      </c>
      <c r="AF502">
        <v>-1.1217999999999999</v>
      </c>
      <c r="AG502">
        <v>-0.47760000000000002</v>
      </c>
      <c r="AH502">
        <v>395000</v>
      </c>
    </row>
    <row r="503" spans="1:34">
      <c r="A503">
        <v>893396</v>
      </c>
      <c r="B503" t="s">
        <v>39</v>
      </c>
      <c r="C503" s="1">
        <v>33667</v>
      </c>
      <c r="D503">
        <v>74.5</v>
      </c>
      <c r="E503" t="s">
        <v>51</v>
      </c>
      <c r="F503">
        <v>2008</v>
      </c>
      <c r="G503">
        <v>73.599999999999994</v>
      </c>
      <c r="H503" t="s">
        <v>51</v>
      </c>
      <c r="I503">
        <v>9006</v>
      </c>
      <c r="J503">
        <v>2</v>
      </c>
      <c r="K503" t="s">
        <v>36</v>
      </c>
      <c r="L503" t="s">
        <v>40</v>
      </c>
      <c r="M503">
        <v>66.5</v>
      </c>
      <c r="N503">
        <v>9006</v>
      </c>
      <c r="O503">
        <v>0</v>
      </c>
      <c r="P503" t="s">
        <v>41</v>
      </c>
      <c r="Q503">
        <v>2013</v>
      </c>
      <c r="R503">
        <v>535</v>
      </c>
      <c r="S503">
        <v>450</v>
      </c>
      <c r="T503">
        <v>545</v>
      </c>
      <c r="U503">
        <v>0.35653648772447499</v>
      </c>
      <c r="V503">
        <v>655</v>
      </c>
      <c r="W503">
        <v>-1</v>
      </c>
      <c r="X503">
        <v>346</v>
      </c>
      <c r="Y503">
        <v>-1</v>
      </c>
      <c r="Z503">
        <v>-1</v>
      </c>
      <c r="AA503">
        <v>-1</v>
      </c>
      <c r="AB503">
        <v>-1</v>
      </c>
      <c r="AC503">
        <v>0.55910000000000004</v>
      </c>
      <c r="AD503">
        <v>-0.4536</v>
      </c>
      <c r="AE503">
        <v>-1.8344</v>
      </c>
      <c r="AF503">
        <v>0.5262</v>
      </c>
      <c r="AG503">
        <v>-0.86080000000000001</v>
      </c>
      <c r="AH503">
        <v>100000</v>
      </c>
    </row>
    <row r="504" spans="1:34">
      <c r="A504">
        <v>445839</v>
      </c>
      <c r="B504" t="s">
        <v>34</v>
      </c>
      <c r="C504" s="1">
        <v>33876</v>
      </c>
      <c r="D504">
        <v>71.599999999999994</v>
      </c>
      <c r="E504" t="s">
        <v>186</v>
      </c>
      <c r="F504">
        <v>2008</v>
      </c>
      <c r="G504">
        <v>69.400000000000006</v>
      </c>
      <c r="H504" t="s">
        <v>79</v>
      </c>
      <c r="I504">
        <v>13210</v>
      </c>
      <c r="J504">
        <v>2</v>
      </c>
      <c r="K504" t="s">
        <v>36</v>
      </c>
      <c r="L504" t="s">
        <v>55</v>
      </c>
      <c r="M504">
        <v>73.64</v>
      </c>
      <c r="N504">
        <v>13210</v>
      </c>
      <c r="O504">
        <v>0</v>
      </c>
      <c r="P504" t="s">
        <v>41</v>
      </c>
      <c r="Q504">
        <v>2013</v>
      </c>
      <c r="R504">
        <v>475</v>
      </c>
      <c r="S504">
        <v>565</v>
      </c>
      <c r="T504">
        <v>575</v>
      </c>
      <c r="U504">
        <v>0.37755141942454101</v>
      </c>
      <c r="V504">
        <v>375</v>
      </c>
      <c r="W504">
        <v>-1</v>
      </c>
      <c r="X504">
        <v>-1</v>
      </c>
      <c r="Y504">
        <v>-1</v>
      </c>
      <c r="Z504">
        <v>-1</v>
      </c>
      <c r="AA504">
        <v>-1</v>
      </c>
      <c r="AB504">
        <v>-1</v>
      </c>
      <c r="AC504">
        <v>-0.1855</v>
      </c>
      <c r="AD504">
        <v>0.1888</v>
      </c>
      <c r="AE504">
        <v>-0.34399999999999997</v>
      </c>
      <c r="AF504">
        <v>0.17979999999999999</v>
      </c>
      <c r="AG504">
        <v>-0.76149999999999995</v>
      </c>
      <c r="AH504">
        <v>300000</v>
      </c>
    </row>
    <row r="505" spans="1:34">
      <c r="A505">
        <v>668771</v>
      </c>
      <c r="B505" t="s">
        <v>39</v>
      </c>
      <c r="C505" s="1">
        <v>33542</v>
      </c>
      <c r="D505">
        <v>84.8</v>
      </c>
      <c r="E505" t="s">
        <v>35</v>
      </c>
      <c r="F505">
        <v>2009</v>
      </c>
      <c r="G505">
        <v>75</v>
      </c>
      <c r="H505" t="s">
        <v>35</v>
      </c>
      <c r="I505">
        <v>6566</v>
      </c>
      <c r="J505">
        <v>2</v>
      </c>
      <c r="K505" t="s">
        <v>36</v>
      </c>
      <c r="L505" t="s">
        <v>52</v>
      </c>
      <c r="M505">
        <v>61.8</v>
      </c>
      <c r="N505">
        <v>6566</v>
      </c>
      <c r="O505">
        <v>1</v>
      </c>
      <c r="P505" t="s">
        <v>61</v>
      </c>
      <c r="Q505">
        <v>2013</v>
      </c>
      <c r="R505">
        <v>640</v>
      </c>
      <c r="S505">
        <v>460</v>
      </c>
      <c r="T505">
        <v>455</v>
      </c>
      <c r="U505">
        <v>0.30451091372019601</v>
      </c>
      <c r="V505">
        <v>445</v>
      </c>
      <c r="W505">
        <v>-1</v>
      </c>
      <c r="X505">
        <v>-1</v>
      </c>
      <c r="Y505">
        <v>340</v>
      </c>
      <c r="Z505">
        <v>-1</v>
      </c>
      <c r="AA505">
        <v>-1</v>
      </c>
      <c r="AB505">
        <v>-1</v>
      </c>
      <c r="AC505">
        <v>-0.30270000000000002</v>
      </c>
      <c r="AD505">
        <v>0.87839999999999996</v>
      </c>
      <c r="AE505">
        <v>-0.2974</v>
      </c>
      <c r="AF505">
        <v>0.39950000000000002</v>
      </c>
      <c r="AG505">
        <v>0.28889999999999999</v>
      </c>
      <c r="AH505">
        <v>300000</v>
      </c>
    </row>
    <row r="506" spans="1:34">
      <c r="A506">
        <v>796958</v>
      </c>
      <c r="B506" t="s">
        <v>39</v>
      </c>
      <c r="C506" s="1">
        <v>33375</v>
      </c>
      <c r="D506">
        <v>86</v>
      </c>
      <c r="E506" t="s">
        <v>51</v>
      </c>
      <c r="F506">
        <v>2006</v>
      </c>
      <c r="G506">
        <v>89.6</v>
      </c>
      <c r="H506" t="s">
        <v>35</v>
      </c>
      <c r="I506">
        <v>11848</v>
      </c>
      <c r="J506">
        <v>1</v>
      </c>
      <c r="K506" t="s">
        <v>36</v>
      </c>
      <c r="L506" t="s">
        <v>40</v>
      </c>
      <c r="M506">
        <v>79</v>
      </c>
      <c r="N506">
        <v>11848</v>
      </c>
      <c r="O506">
        <v>0</v>
      </c>
      <c r="P506" t="s">
        <v>124</v>
      </c>
      <c r="Q506">
        <v>2014</v>
      </c>
      <c r="R506">
        <v>590</v>
      </c>
      <c r="S506">
        <v>555</v>
      </c>
      <c r="T506">
        <v>560</v>
      </c>
      <c r="U506">
        <v>0.48674700843819302</v>
      </c>
      <c r="V506">
        <v>655</v>
      </c>
      <c r="W506">
        <v>-1</v>
      </c>
      <c r="X506">
        <v>376</v>
      </c>
      <c r="Y506">
        <v>-1</v>
      </c>
      <c r="Z506">
        <v>-1</v>
      </c>
      <c r="AA506">
        <v>-1</v>
      </c>
      <c r="AB506">
        <v>-1</v>
      </c>
      <c r="AC506">
        <v>-1.4517</v>
      </c>
      <c r="AD506">
        <v>0.5454</v>
      </c>
      <c r="AE506">
        <v>1.2396</v>
      </c>
      <c r="AF506">
        <v>-0.61470000000000002</v>
      </c>
      <c r="AG506">
        <v>0.67210000000000003</v>
      </c>
      <c r="AH506">
        <v>550000</v>
      </c>
    </row>
    <row r="507" spans="1:34">
      <c r="A507">
        <v>203510</v>
      </c>
      <c r="B507" t="s">
        <v>39</v>
      </c>
      <c r="C507" s="1">
        <v>32840</v>
      </c>
      <c r="D507">
        <v>87</v>
      </c>
      <c r="E507" t="s">
        <v>182</v>
      </c>
      <c r="F507">
        <v>2007</v>
      </c>
      <c r="G507">
        <v>78</v>
      </c>
      <c r="H507" t="s">
        <v>115</v>
      </c>
      <c r="I507">
        <v>3716</v>
      </c>
      <c r="J507">
        <v>2</v>
      </c>
      <c r="K507" t="s">
        <v>36</v>
      </c>
      <c r="L507" t="s">
        <v>60</v>
      </c>
      <c r="M507">
        <v>68</v>
      </c>
      <c r="N507">
        <v>3716</v>
      </c>
      <c r="O507">
        <v>1</v>
      </c>
      <c r="P507" t="s">
        <v>61</v>
      </c>
      <c r="Q507">
        <v>2011</v>
      </c>
      <c r="R507">
        <v>435</v>
      </c>
      <c r="S507">
        <v>385</v>
      </c>
      <c r="T507">
        <v>365</v>
      </c>
      <c r="U507">
        <v>0.37605958665154499</v>
      </c>
      <c r="V507">
        <v>335</v>
      </c>
      <c r="W507">
        <v>300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-0.72640000000000005</v>
      </c>
      <c r="AD507">
        <v>0.3448</v>
      </c>
      <c r="AE507">
        <v>1.1073999999999999</v>
      </c>
      <c r="AF507">
        <v>-1.1128</v>
      </c>
      <c r="AG507">
        <v>0.18640000000000001</v>
      </c>
      <c r="AH507">
        <v>325000</v>
      </c>
    </row>
    <row r="508" spans="1:34">
      <c r="A508">
        <v>389427</v>
      </c>
      <c r="B508" t="s">
        <v>34</v>
      </c>
      <c r="C508" s="1">
        <v>32656</v>
      </c>
      <c r="D508">
        <v>74.400000000000006</v>
      </c>
      <c r="E508" t="s">
        <v>35</v>
      </c>
      <c r="F508">
        <v>2006</v>
      </c>
      <c r="G508">
        <v>71</v>
      </c>
      <c r="H508" t="s">
        <v>35</v>
      </c>
      <c r="I508">
        <v>7557</v>
      </c>
      <c r="J508">
        <v>2</v>
      </c>
      <c r="K508" t="s">
        <v>66</v>
      </c>
      <c r="L508" t="s">
        <v>67</v>
      </c>
      <c r="M508">
        <v>75.88</v>
      </c>
      <c r="N508">
        <v>7557</v>
      </c>
      <c r="O508">
        <v>1</v>
      </c>
      <c r="P508" t="s">
        <v>38</v>
      </c>
      <c r="Q508">
        <v>2012</v>
      </c>
      <c r="R508">
        <v>375</v>
      </c>
      <c r="S508">
        <v>395</v>
      </c>
      <c r="T508">
        <v>375</v>
      </c>
      <c r="U508">
        <v>0.60005718233834104</v>
      </c>
      <c r="V508">
        <v>435</v>
      </c>
      <c r="W508">
        <v>-1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0.81920000000000004</v>
      </c>
      <c r="AD508">
        <v>-0.59130000000000005</v>
      </c>
      <c r="AE508">
        <v>0.2366</v>
      </c>
      <c r="AF508">
        <v>1.5899000000000001</v>
      </c>
      <c r="AG508">
        <v>-0.40600000000000003</v>
      </c>
      <c r="AH508">
        <v>100000</v>
      </c>
    </row>
    <row r="509" spans="1:34">
      <c r="A509">
        <v>667532</v>
      </c>
      <c r="B509" t="s">
        <v>39</v>
      </c>
      <c r="C509" s="1">
        <v>34503</v>
      </c>
      <c r="D509">
        <v>66</v>
      </c>
      <c r="E509" t="s">
        <v>51</v>
      </c>
      <c r="F509">
        <v>2010</v>
      </c>
      <c r="G509">
        <v>74</v>
      </c>
      <c r="H509" t="s">
        <v>51</v>
      </c>
      <c r="I509">
        <v>1390</v>
      </c>
      <c r="J509">
        <v>2</v>
      </c>
      <c r="K509" t="s">
        <v>36</v>
      </c>
      <c r="L509" t="s">
        <v>60</v>
      </c>
      <c r="M509">
        <v>75.5</v>
      </c>
      <c r="N509">
        <v>1390</v>
      </c>
      <c r="O509">
        <v>0</v>
      </c>
      <c r="P509" t="s">
        <v>41</v>
      </c>
      <c r="Q509">
        <v>2015</v>
      </c>
      <c r="R509">
        <v>310</v>
      </c>
      <c r="S509">
        <v>460</v>
      </c>
      <c r="T509">
        <v>620</v>
      </c>
      <c r="U509">
        <v>0.78330353667029795</v>
      </c>
      <c r="V509">
        <v>-1</v>
      </c>
      <c r="W509">
        <v>388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-2.6006999999999998</v>
      </c>
      <c r="AD509">
        <v>-1.4525999999999999</v>
      </c>
      <c r="AE509">
        <v>-1.5269999999999999</v>
      </c>
      <c r="AF509">
        <v>0.65300000000000002</v>
      </c>
      <c r="AG509">
        <v>-3.9266000000000001</v>
      </c>
      <c r="AH509">
        <v>330000</v>
      </c>
    </row>
    <row r="510" spans="1:34">
      <c r="A510">
        <v>308813</v>
      </c>
      <c r="B510" t="s">
        <v>39</v>
      </c>
      <c r="C510" s="1">
        <v>33042</v>
      </c>
      <c r="D510">
        <v>81</v>
      </c>
      <c r="E510" t="s">
        <v>35</v>
      </c>
      <c r="F510">
        <v>2008</v>
      </c>
      <c r="G510">
        <v>79</v>
      </c>
      <c r="H510" t="s">
        <v>35</v>
      </c>
      <c r="I510">
        <v>5904</v>
      </c>
      <c r="J510">
        <v>2</v>
      </c>
      <c r="K510" t="s">
        <v>36</v>
      </c>
      <c r="L510" t="s">
        <v>64</v>
      </c>
      <c r="M510">
        <v>70</v>
      </c>
      <c r="N510">
        <v>5904</v>
      </c>
      <c r="O510">
        <v>0</v>
      </c>
      <c r="P510" t="s">
        <v>41</v>
      </c>
      <c r="Q510">
        <v>2012</v>
      </c>
      <c r="R510">
        <v>544</v>
      </c>
      <c r="S510">
        <v>385</v>
      </c>
      <c r="T510">
        <v>505</v>
      </c>
      <c r="U510">
        <v>0.79358061454850604</v>
      </c>
      <c r="V510">
        <v>495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-2.4266000000000001</v>
      </c>
      <c r="AD510">
        <v>0.50080000000000002</v>
      </c>
      <c r="AE510">
        <v>-0.14080000000000001</v>
      </c>
      <c r="AF510">
        <v>-0.74960000000000004</v>
      </c>
      <c r="AG510">
        <v>0.34439999999999998</v>
      </c>
      <c r="AH510">
        <v>310000</v>
      </c>
    </row>
    <row r="511" spans="1:34">
      <c r="A511">
        <v>602139</v>
      </c>
      <c r="B511" t="s">
        <v>39</v>
      </c>
      <c r="C511" s="1">
        <v>33582</v>
      </c>
      <c r="D511">
        <v>86.15</v>
      </c>
      <c r="E511" t="s">
        <v>51</v>
      </c>
      <c r="F511">
        <v>2009</v>
      </c>
      <c r="G511">
        <v>83.33</v>
      </c>
      <c r="H511" t="s">
        <v>51</v>
      </c>
      <c r="I511">
        <v>5111</v>
      </c>
      <c r="J511">
        <v>2</v>
      </c>
      <c r="K511" t="s">
        <v>36</v>
      </c>
      <c r="L511" t="s">
        <v>64</v>
      </c>
      <c r="M511">
        <v>70.56</v>
      </c>
      <c r="N511">
        <v>5111</v>
      </c>
      <c r="O511">
        <v>0</v>
      </c>
      <c r="P511" t="s">
        <v>45</v>
      </c>
      <c r="Q511">
        <v>2013</v>
      </c>
      <c r="R511">
        <v>660</v>
      </c>
      <c r="S511">
        <v>410</v>
      </c>
      <c r="T511">
        <v>810</v>
      </c>
      <c r="U511">
        <v>0.94211655148500795</v>
      </c>
      <c r="V511">
        <v>575</v>
      </c>
      <c r="W511">
        <v>-1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-1.4517</v>
      </c>
      <c r="AD511">
        <v>-1.1195999999999999</v>
      </c>
      <c r="AE511">
        <v>0.62480000000000002</v>
      </c>
      <c r="AF511">
        <v>1.9199999999999998E-2</v>
      </c>
      <c r="AG511">
        <v>-2.9685999999999999</v>
      </c>
      <c r="AH511">
        <v>355000</v>
      </c>
    </row>
    <row r="512" spans="1:34">
      <c r="A512">
        <v>1219113</v>
      </c>
      <c r="B512" t="s">
        <v>39</v>
      </c>
      <c r="C512" s="1">
        <v>33608</v>
      </c>
      <c r="D512">
        <v>73.37</v>
      </c>
      <c r="E512" t="s">
        <v>51</v>
      </c>
      <c r="F512">
        <v>2010</v>
      </c>
      <c r="G512">
        <v>66.8</v>
      </c>
      <c r="H512" t="s">
        <v>51</v>
      </c>
      <c r="I512">
        <v>12992</v>
      </c>
      <c r="J512">
        <v>2</v>
      </c>
      <c r="K512" t="s">
        <v>36</v>
      </c>
      <c r="L512" t="s">
        <v>55</v>
      </c>
      <c r="M512">
        <v>76.8</v>
      </c>
      <c r="N512">
        <v>12992</v>
      </c>
      <c r="O512">
        <v>1</v>
      </c>
      <c r="P512" t="s">
        <v>53</v>
      </c>
      <c r="Q512">
        <v>2014</v>
      </c>
      <c r="R512">
        <v>385</v>
      </c>
      <c r="S512">
        <v>400</v>
      </c>
      <c r="T512">
        <v>570</v>
      </c>
      <c r="U512">
        <v>0.23780283983757</v>
      </c>
      <c r="V512">
        <v>465</v>
      </c>
      <c r="W512">
        <v>-1</v>
      </c>
      <c r="X512">
        <v>315</v>
      </c>
      <c r="Y512">
        <v>-1</v>
      </c>
      <c r="Z512">
        <v>-1</v>
      </c>
      <c r="AA512">
        <v>-1</v>
      </c>
      <c r="AB512">
        <v>-1</v>
      </c>
      <c r="AC512">
        <v>0.84630000000000005</v>
      </c>
      <c r="AD512">
        <v>1.7109000000000001</v>
      </c>
      <c r="AE512">
        <v>2.1617000000000002</v>
      </c>
      <c r="AF512">
        <v>2.4278</v>
      </c>
      <c r="AG512">
        <v>1.4386000000000001</v>
      </c>
      <c r="AH512">
        <v>340000</v>
      </c>
    </row>
    <row r="513" spans="1:34">
      <c r="A513">
        <v>662137</v>
      </c>
      <c r="B513" t="s">
        <v>39</v>
      </c>
      <c r="C513" s="1">
        <v>33008</v>
      </c>
      <c r="D513">
        <v>70.25</v>
      </c>
      <c r="E513" t="s">
        <v>87</v>
      </c>
      <c r="F513">
        <v>2009</v>
      </c>
      <c r="G513">
        <v>68.599999999999994</v>
      </c>
      <c r="H513" t="s">
        <v>187</v>
      </c>
      <c r="I513">
        <v>13095</v>
      </c>
      <c r="J513">
        <v>2</v>
      </c>
      <c r="K513" t="s">
        <v>36</v>
      </c>
      <c r="L513" t="s">
        <v>64</v>
      </c>
      <c r="M513">
        <v>80.02</v>
      </c>
      <c r="N513">
        <v>13095</v>
      </c>
      <c r="O513">
        <v>1</v>
      </c>
      <c r="P513" t="s">
        <v>53</v>
      </c>
      <c r="Q513">
        <v>2013</v>
      </c>
      <c r="R513">
        <v>250</v>
      </c>
      <c r="S513">
        <v>460</v>
      </c>
      <c r="T513">
        <v>385</v>
      </c>
      <c r="U513">
        <v>0.23780283983757</v>
      </c>
      <c r="V513">
        <v>365</v>
      </c>
      <c r="W513">
        <v>-1</v>
      </c>
      <c r="X513">
        <v>315</v>
      </c>
      <c r="Y513">
        <v>-1</v>
      </c>
      <c r="Z513">
        <v>-1</v>
      </c>
      <c r="AA513">
        <v>-1</v>
      </c>
      <c r="AB513">
        <v>-1</v>
      </c>
      <c r="AC513">
        <v>-2.3134000000000001</v>
      </c>
      <c r="AD513">
        <v>4.5900000000000003E-2</v>
      </c>
      <c r="AE513">
        <v>-0.14369999999999999</v>
      </c>
      <c r="AF513">
        <v>1.1600999999999999</v>
      </c>
      <c r="AG513">
        <v>-1.244</v>
      </c>
      <c r="AH513">
        <v>70000</v>
      </c>
    </row>
    <row r="514" spans="1:34">
      <c r="A514">
        <v>847661</v>
      </c>
      <c r="B514" t="s">
        <v>39</v>
      </c>
      <c r="C514" s="1">
        <v>33407</v>
      </c>
      <c r="D514">
        <v>77.400000000000006</v>
      </c>
      <c r="E514" t="s">
        <v>35</v>
      </c>
      <c r="F514">
        <v>2008</v>
      </c>
      <c r="G514">
        <v>77.2</v>
      </c>
      <c r="H514" t="s">
        <v>35</v>
      </c>
      <c r="I514">
        <v>65</v>
      </c>
      <c r="J514">
        <v>2</v>
      </c>
      <c r="K514" t="s">
        <v>36</v>
      </c>
      <c r="L514" t="s">
        <v>37</v>
      </c>
      <c r="M514">
        <v>71</v>
      </c>
      <c r="N514">
        <v>65</v>
      </c>
      <c r="O514">
        <v>0</v>
      </c>
      <c r="P514" t="s">
        <v>41</v>
      </c>
      <c r="Q514">
        <v>2013</v>
      </c>
      <c r="R514">
        <v>615</v>
      </c>
      <c r="S514">
        <v>570</v>
      </c>
      <c r="T514">
        <v>620</v>
      </c>
      <c r="U514">
        <v>0.44619824967789701</v>
      </c>
      <c r="V514">
        <v>-1</v>
      </c>
      <c r="W514">
        <v>-1</v>
      </c>
      <c r="X514">
        <v>-1</v>
      </c>
      <c r="Y514">
        <v>-1</v>
      </c>
      <c r="Z514">
        <v>500</v>
      </c>
      <c r="AA514">
        <v>-1</v>
      </c>
      <c r="AB514">
        <v>-1</v>
      </c>
      <c r="AC514">
        <v>-0.73350000000000004</v>
      </c>
      <c r="AD514">
        <v>0.71189999999999998</v>
      </c>
      <c r="AE514">
        <v>-0.14369999999999999</v>
      </c>
      <c r="AF514">
        <v>0.77980000000000005</v>
      </c>
      <c r="AG514">
        <v>0.28889999999999999</v>
      </c>
      <c r="AH514">
        <v>440000</v>
      </c>
    </row>
    <row r="515" spans="1:34">
      <c r="A515">
        <v>723781</v>
      </c>
      <c r="B515" t="s">
        <v>39</v>
      </c>
      <c r="C515" s="1">
        <v>33585</v>
      </c>
      <c r="D515">
        <v>80.8</v>
      </c>
      <c r="E515" t="s">
        <v>51</v>
      </c>
      <c r="F515">
        <v>2009</v>
      </c>
      <c r="G515">
        <v>89</v>
      </c>
      <c r="H515" t="s">
        <v>51</v>
      </c>
      <c r="I515">
        <v>7000</v>
      </c>
      <c r="J515">
        <v>2</v>
      </c>
      <c r="K515" t="s">
        <v>36</v>
      </c>
      <c r="L515" t="s">
        <v>60</v>
      </c>
      <c r="M515">
        <v>82</v>
      </c>
      <c r="N515">
        <v>7000</v>
      </c>
      <c r="O515">
        <v>1</v>
      </c>
      <c r="P515" t="s">
        <v>61</v>
      </c>
      <c r="Q515">
        <v>2013</v>
      </c>
      <c r="R515">
        <v>475</v>
      </c>
      <c r="S515">
        <v>390</v>
      </c>
      <c r="T515">
        <v>435</v>
      </c>
      <c r="U515">
        <v>0.38009183317168799</v>
      </c>
      <c r="V515">
        <v>465</v>
      </c>
      <c r="W515">
        <v>-1</v>
      </c>
      <c r="X515">
        <v>-1</v>
      </c>
      <c r="Y515">
        <v>-1</v>
      </c>
      <c r="Z515">
        <v>-1</v>
      </c>
      <c r="AA515">
        <v>313</v>
      </c>
      <c r="AB515">
        <v>-1</v>
      </c>
      <c r="AC515">
        <v>-0.30270000000000002</v>
      </c>
      <c r="AD515">
        <v>-0.1206</v>
      </c>
      <c r="AE515">
        <v>0.01</v>
      </c>
      <c r="AF515">
        <v>1.9199999999999998E-2</v>
      </c>
      <c r="AG515">
        <v>-2.0105</v>
      </c>
      <c r="AH515">
        <v>400000</v>
      </c>
    </row>
    <row r="516" spans="1:34">
      <c r="A516">
        <v>970295</v>
      </c>
      <c r="B516" t="s">
        <v>39</v>
      </c>
      <c r="C516" s="1">
        <v>33669</v>
      </c>
      <c r="D516">
        <v>86.1</v>
      </c>
      <c r="E516" t="s">
        <v>48</v>
      </c>
      <c r="F516">
        <v>2010</v>
      </c>
      <c r="G516">
        <v>74.83</v>
      </c>
      <c r="H516" t="s">
        <v>35</v>
      </c>
      <c r="I516">
        <v>505</v>
      </c>
      <c r="J516">
        <v>2</v>
      </c>
      <c r="K516" t="s">
        <v>36</v>
      </c>
      <c r="L516" t="s">
        <v>81</v>
      </c>
      <c r="M516">
        <v>73.900000000000006</v>
      </c>
      <c r="N516">
        <v>505</v>
      </c>
      <c r="O516">
        <v>0</v>
      </c>
      <c r="P516" t="s">
        <v>65</v>
      </c>
      <c r="Q516">
        <v>2014</v>
      </c>
      <c r="R516">
        <v>545</v>
      </c>
      <c r="S516">
        <v>570</v>
      </c>
      <c r="T516">
        <v>665</v>
      </c>
      <c r="U516">
        <v>0.68456506765820402</v>
      </c>
      <c r="V516">
        <v>475</v>
      </c>
      <c r="W516">
        <v>260</v>
      </c>
      <c r="X516">
        <v>-1</v>
      </c>
      <c r="Y516">
        <v>-1</v>
      </c>
      <c r="Z516">
        <v>452</v>
      </c>
      <c r="AA516">
        <v>-1</v>
      </c>
      <c r="AB516">
        <v>-1</v>
      </c>
      <c r="AC516">
        <v>-1.1644000000000001</v>
      </c>
      <c r="AD516">
        <v>0.71189999999999998</v>
      </c>
      <c r="AE516">
        <v>-0.2974</v>
      </c>
      <c r="AF516">
        <v>1.2868999999999999</v>
      </c>
      <c r="AG516">
        <v>0.86370000000000002</v>
      </c>
      <c r="AH516">
        <v>345000</v>
      </c>
    </row>
    <row r="517" spans="1:34">
      <c r="A517">
        <v>518336</v>
      </c>
      <c r="B517" t="s">
        <v>39</v>
      </c>
      <c r="C517" s="1">
        <v>31416</v>
      </c>
      <c r="D517">
        <v>72</v>
      </c>
      <c r="E517" t="s">
        <v>35</v>
      </c>
      <c r="F517">
        <v>2005</v>
      </c>
      <c r="G517">
        <v>70</v>
      </c>
      <c r="H517" t="s">
        <v>48</v>
      </c>
      <c r="I517">
        <v>1638</v>
      </c>
      <c r="J517">
        <v>2</v>
      </c>
      <c r="K517" t="s">
        <v>36</v>
      </c>
      <c r="L517" t="s">
        <v>37</v>
      </c>
      <c r="M517">
        <v>61.7</v>
      </c>
      <c r="N517">
        <v>1638</v>
      </c>
      <c r="O517">
        <v>0</v>
      </c>
      <c r="P517" t="s">
        <v>41</v>
      </c>
      <c r="Q517">
        <v>2012</v>
      </c>
      <c r="R517">
        <v>685</v>
      </c>
      <c r="S517">
        <v>525</v>
      </c>
      <c r="T517">
        <v>605</v>
      </c>
      <c r="U517">
        <v>0.53838689298509601</v>
      </c>
      <c r="V517">
        <v>-1</v>
      </c>
      <c r="W517">
        <v>333</v>
      </c>
      <c r="X517">
        <v>-1</v>
      </c>
      <c r="Y517">
        <v>-1</v>
      </c>
      <c r="Z517">
        <v>-1</v>
      </c>
      <c r="AA517">
        <v>-1</v>
      </c>
      <c r="AB517">
        <v>-1</v>
      </c>
      <c r="AC517">
        <v>0.626</v>
      </c>
      <c r="AD517">
        <v>0.96879999999999999</v>
      </c>
      <c r="AE517">
        <v>-1.7954000000000001</v>
      </c>
      <c r="AF517">
        <v>1.1492</v>
      </c>
      <c r="AG517">
        <v>-0.28749999999999998</v>
      </c>
      <c r="AH517">
        <v>400000</v>
      </c>
    </row>
    <row r="518" spans="1:34">
      <c r="A518">
        <v>656427</v>
      </c>
      <c r="B518" t="s">
        <v>39</v>
      </c>
      <c r="C518" s="1">
        <v>33365</v>
      </c>
      <c r="D518">
        <v>68</v>
      </c>
      <c r="E518" t="s">
        <v>51</v>
      </c>
      <c r="F518">
        <v>2008</v>
      </c>
      <c r="G518">
        <v>61.5</v>
      </c>
      <c r="H518" t="s">
        <v>51</v>
      </c>
      <c r="I518">
        <v>8888</v>
      </c>
      <c r="J518">
        <v>2</v>
      </c>
      <c r="K518" t="s">
        <v>36</v>
      </c>
      <c r="L518" t="s">
        <v>55</v>
      </c>
      <c r="M518">
        <v>69.8</v>
      </c>
      <c r="N518">
        <v>8888</v>
      </c>
      <c r="O518">
        <v>0</v>
      </c>
      <c r="P518" t="s">
        <v>47</v>
      </c>
      <c r="Q518">
        <v>2013</v>
      </c>
      <c r="R518">
        <v>215</v>
      </c>
      <c r="S518">
        <v>365</v>
      </c>
      <c r="T518">
        <v>265</v>
      </c>
      <c r="U518">
        <v>0.45087658448345103</v>
      </c>
      <c r="V518">
        <v>395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-1.1644000000000001</v>
      </c>
      <c r="AD518">
        <v>-0.4536</v>
      </c>
      <c r="AE518">
        <v>-0.4511</v>
      </c>
      <c r="AF518">
        <v>0.2727</v>
      </c>
      <c r="AG518">
        <v>-0.47760000000000002</v>
      </c>
      <c r="AH518">
        <v>120000</v>
      </c>
    </row>
    <row r="519" spans="1:34">
      <c r="A519">
        <v>1122706</v>
      </c>
      <c r="B519" t="s">
        <v>39</v>
      </c>
      <c r="C519" s="1">
        <v>33389</v>
      </c>
      <c r="D519">
        <v>76.2</v>
      </c>
      <c r="E519" t="s">
        <v>35</v>
      </c>
      <c r="F519">
        <v>2009</v>
      </c>
      <c r="G519">
        <v>65.2</v>
      </c>
      <c r="H519" t="s">
        <v>35</v>
      </c>
      <c r="I519">
        <v>3449</v>
      </c>
      <c r="J519">
        <v>2</v>
      </c>
      <c r="K519" t="s">
        <v>36</v>
      </c>
      <c r="L519" t="s">
        <v>40</v>
      </c>
      <c r="M519">
        <v>69.099999999999994</v>
      </c>
      <c r="N519">
        <v>3449</v>
      </c>
      <c r="O519">
        <v>0</v>
      </c>
      <c r="P519" t="s">
        <v>84</v>
      </c>
      <c r="Q519">
        <v>2013</v>
      </c>
      <c r="R519">
        <v>580</v>
      </c>
      <c r="S519">
        <v>555</v>
      </c>
      <c r="T519">
        <v>585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0.12820000000000001</v>
      </c>
      <c r="AD519">
        <v>-0.62009999999999998</v>
      </c>
      <c r="AE519">
        <v>-0.6048</v>
      </c>
      <c r="AF519">
        <v>-0.86819999999999997</v>
      </c>
      <c r="AG519">
        <v>-0.47760000000000002</v>
      </c>
      <c r="AH519">
        <v>110000</v>
      </c>
    </row>
    <row r="520" spans="1:34">
      <c r="A520">
        <v>676286</v>
      </c>
      <c r="B520" t="s">
        <v>39</v>
      </c>
      <c r="C520" s="1">
        <v>33309</v>
      </c>
      <c r="D520">
        <v>75.400000000000006</v>
      </c>
      <c r="E520" t="s">
        <v>35</v>
      </c>
      <c r="F520">
        <v>2009</v>
      </c>
      <c r="G520">
        <v>60.2</v>
      </c>
      <c r="H520" t="s">
        <v>35</v>
      </c>
      <c r="I520">
        <v>4374</v>
      </c>
      <c r="J520">
        <v>2</v>
      </c>
      <c r="K520" t="s">
        <v>36</v>
      </c>
      <c r="L520" t="s">
        <v>55</v>
      </c>
      <c r="M520">
        <v>78.78</v>
      </c>
      <c r="N520">
        <v>4374</v>
      </c>
      <c r="O520">
        <v>0</v>
      </c>
      <c r="P520" t="s">
        <v>84</v>
      </c>
      <c r="Q520">
        <v>2013</v>
      </c>
      <c r="R520">
        <v>535</v>
      </c>
      <c r="S520">
        <v>415</v>
      </c>
      <c r="T520">
        <v>705</v>
      </c>
      <c r="U520">
        <v>0.91686996110361896</v>
      </c>
      <c r="V520">
        <v>555</v>
      </c>
      <c r="W520">
        <v>-1</v>
      </c>
      <c r="X520">
        <v>-1</v>
      </c>
      <c r="Y520">
        <v>-1</v>
      </c>
      <c r="Z520">
        <v>-1</v>
      </c>
      <c r="AA520">
        <v>-1</v>
      </c>
      <c r="AB520">
        <v>-1</v>
      </c>
      <c r="AC520">
        <v>-0.159</v>
      </c>
      <c r="AD520">
        <v>0.71189999999999998</v>
      </c>
      <c r="AE520">
        <v>1.5469999999999999</v>
      </c>
      <c r="AF520">
        <v>-1.5021</v>
      </c>
      <c r="AG520">
        <v>-0.86080000000000001</v>
      </c>
      <c r="AH520">
        <v>400000</v>
      </c>
    </row>
    <row r="521" spans="1:34">
      <c r="A521">
        <v>11244</v>
      </c>
      <c r="B521" t="s">
        <v>39</v>
      </c>
      <c r="C521" s="1">
        <v>32411</v>
      </c>
      <c r="D521">
        <v>75</v>
      </c>
      <c r="E521" t="s">
        <v>35</v>
      </c>
      <c r="F521">
        <v>2005</v>
      </c>
      <c r="G521">
        <v>68</v>
      </c>
      <c r="H521" t="s">
        <v>35</v>
      </c>
      <c r="I521">
        <v>255</v>
      </c>
      <c r="J521">
        <v>2</v>
      </c>
      <c r="K521" t="s">
        <v>36</v>
      </c>
      <c r="L521" t="s">
        <v>55</v>
      </c>
      <c r="M521">
        <v>71.599999999999994</v>
      </c>
      <c r="N521">
        <v>255</v>
      </c>
      <c r="O521">
        <v>0</v>
      </c>
      <c r="P521" t="s">
        <v>41</v>
      </c>
      <c r="Q521">
        <v>2010</v>
      </c>
      <c r="R521">
        <v>665</v>
      </c>
      <c r="S521">
        <v>435</v>
      </c>
      <c r="T521">
        <v>535</v>
      </c>
      <c r="U521">
        <v>0.48834797678271402</v>
      </c>
      <c r="V521">
        <v>405</v>
      </c>
      <c r="W521">
        <v>366</v>
      </c>
      <c r="X521">
        <v>-1</v>
      </c>
      <c r="Y521">
        <v>-1</v>
      </c>
      <c r="Z521">
        <v>-1</v>
      </c>
      <c r="AA521">
        <v>-1</v>
      </c>
      <c r="AB521">
        <v>-1</v>
      </c>
      <c r="AC521">
        <v>0.66459999999999997</v>
      </c>
      <c r="AD521">
        <v>1.1248</v>
      </c>
      <c r="AE521">
        <v>0.38169999999999998</v>
      </c>
      <c r="AF521">
        <v>-0.87780000000000002</v>
      </c>
      <c r="AG521">
        <v>0.34439999999999998</v>
      </c>
      <c r="AH521">
        <v>565000</v>
      </c>
    </row>
    <row r="522" spans="1:34">
      <c r="A522">
        <v>465319</v>
      </c>
      <c r="B522" t="s">
        <v>39</v>
      </c>
      <c r="C522" s="1">
        <v>33475</v>
      </c>
      <c r="D522">
        <v>91</v>
      </c>
      <c r="E522" t="s">
        <v>100</v>
      </c>
      <c r="F522">
        <v>2008</v>
      </c>
      <c r="G522">
        <v>92.7</v>
      </c>
      <c r="H522" t="s">
        <v>108</v>
      </c>
      <c r="I522">
        <v>8970</v>
      </c>
      <c r="J522">
        <v>2</v>
      </c>
      <c r="K522" t="s">
        <v>36</v>
      </c>
      <c r="L522" t="s">
        <v>60</v>
      </c>
      <c r="M522">
        <v>72</v>
      </c>
      <c r="N522">
        <v>8970</v>
      </c>
      <c r="O522">
        <v>1</v>
      </c>
      <c r="P522" t="s">
        <v>54</v>
      </c>
      <c r="Q522">
        <v>2012</v>
      </c>
      <c r="R522">
        <v>425</v>
      </c>
      <c r="S522">
        <v>555</v>
      </c>
      <c r="T522">
        <v>565</v>
      </c>
      <c r="U522">
        <v>0.69447932770846299</v>
      </c>
      <c r="V522">
        <v>-1</v>
      </c>
      <c r="W522">
        <v>366</v>
      </c>
      <c r="X522">
        <v>-1</v>
      </c>
      <c r="Y522">
        <v>-1</v>
      </c>
      <c r="Z522">
        <v>-1</v>
      </c>
      <c r="AA522">
        <v>393</v>
      </c>
      <c r="AB522">
        <v>-1</v>
      </c>
      <c r="AC522">
        <v>1.1283000000000001</v>
      </c>
      <c r="AD522">
        <v>1.5928</v>
      </c>
      <c r="AE522">
        <v>0.2366</v>
      </c>
      <c r="AF522">
        <v>0.29730000000000001</v>
      </c>
      <c r="AG522">
        <v>-5.0599999999999999E-2</v>
      </c>
      <c r="AH522">
        <v>360000</v>
      </c>
    </row>
    <row r="523" spans="1:34">
      <c r="A523">
        <v>1036813</v>
      </c>
      <c r="B523" t="s">
        <v>39</v>
      </c>
      <c r="C523" s="1">
        <v>32964</v>
      </c>
      <c r="D523">
        <v>90.4</v>
      </c>
      <c r="E523" t="s">
        <v>35</v>
      </c>
      <c r="F523">
        <v>2008</v>
      </c>
      <c r="G523">
        <v>79</v>
      </c>
      <c r="H523" t="s">
        <v>35</v>
      </c>
      <c r="I523">
        <v>12669</v>
      </c>
      <c r="J523">
        <v>2</v>
      </c>
      <c r="K523" t="s">
        <v>36</v>
      </c>
      <c r="L523" t="s">
        <v>40</v>
      </c>
      <c r="M523">
        <v>75.16</v>
      </c>
      <c r="N523">
        <v>12669</v>
      </c>
      <c r="O523">
        <v>0</v>
      </c>
      <c r="P523" t="s">
        <v>41</v>
      </c>
      <c r="Q523">
        <v>2012</v>
      </c>
      <c r="R523">
        <v>595</v>
      </c>
      <c r="S523">
        <v>545</v>
      </c>
      <c r="T523">
        <v>690</v>
      </c>
      <c r="U523">
        <v>0.97879929264142795</v>
      </c>
      <c r="V523">
        <v>505</v>
      </c>
      <c r="W523">
        <v>-1</v>
      </c>
      <c r="X523">
        <v>561</v>
      </c>
      <c r="Y523">
        <v>-1</v>
      </c>
      <c r="Z523">
        <v>-1</v>
      </c>
      <c r="AA523">
        <v>-1</v>
      </c>
      <c r="AB523">
        <v>-1</v>
      </c>
      <c r="AC523">
        <v>-0.73350000000000004</v>
      </c>
      <c r="AD523">
        <v>0.21240000000000001</v>
      </c>
      <c r="AE523">
        <v>-0.75849999999999995</v>
      </c>
      <c r="AF523">
        <v>0.2727</v>
      </c>
      <c r="AG523">
        <v>-1.0524</v>
      </c>
      <c r="AH523">
        <v>305000</v>
      </c>
    </row>
    <row r="524" spans="1:34">
      <c r="A524">
        <v>611859</v>
      </c>
      <c r="B524" t="s">
        <v>39</v>
      </c>
      <c r="C524" s="1">
        <v>33115</v>
      </c>
      <c r="D524">
        <v>84.6</v>
      </c>
      <c r="E524" t="s">
        <v>35</v>
      </c>
      <c r="F524">
        <v>2009</v>
      </c>
      <c r="G524">
        <v>74.2</v>
      </c>
      <c r="H524" t="s">
        <v>35</v>
      </c>
      <c r="I524">
        <v>64</v>
      </c>
      <c r="J524">
        <v>2</v>
      </c>
      <c r="K524" t="s">
        <v>36</v>
      </c>
      <c r="L524" t="s">
        <v>153</v>
      </c>
      <c r="M524">
        <v>67.86</v>
      </c>
      <c r="N524">
        <v>64</v>
      </c>
      <c r="O524">
        <v>0</v>
      </c>
      <c r="P524" t="s">
        <v>41</v>
      </c>
      <c r="Q524">
        <v>2013</v>
      </c>
      <c r="R524">
        <v>510</v>
      </c>
      <c r="S524">
        <v>485</v>
      </c>
      <c r="T524">
        <v>590</v>
      </c>
      <c r="U524">
        <v>0.96060325199705299</v>
      </c>
      <c r="V524">
        <v>-1</v>
      </c>
      <c r="W524">
        <v>466</v>
      </c>
      <c r="X524">
        <v>-1</v>
      </c>
      <c r="Y524">
        <v>-1</v>
      </c>
      <c r="Z524">
        <v>-1</v>
      </c>
      <c r="AA524">
        <v>-1</v>
      </c>
      <c r="AB524">
        <v>-1</v>
      </c>
      <c r="AC524">
        <v>0.99</v>
      </c>
      <c r="AD524">
        <v>0.21240000000000001</v>
      </c>
      <c r="AE524">
        <v>-0.4511</v>
      </c>
      <c r="AF524">
        <v>-0.995</v>
      </c>
      <c r="AG524">
        <v>-9.4299999999999995E-2</v>
      </c>
      <c r="AH524">
        <v>275000</v>
      </c>
    </row>
    <row r="525" spans="1:34">
      <c r="A525">
        <v>579375</v>
      </c>
      <c r="B525" t="s">
        <v>39</v>
      </c>
      <c r="C525" s="1">
        <v>33167</v>
      </c>
      <c r="D525">
        <v>86</v>
      </c>
      <c r="E525" t="s">
        <v>35</v>
      </c>
      <c r="F525">
        <v>2009</v>
      </c>
      <c r="G525">
        <v>80.2</v>
      </c>
      <c r="H525" t="s">
        <v>35</v>
      </c>
      <c r="I525">
        <v>12</v>
      </c>
      <c r="J525">
        <v>2</v>
      </c>
      <c r="K525" t="s">
        <v>36</v>
      </c>
      <c r="L525" t="s">
        <v>55</v>
      </c>
      <c r="M525">
        <v>71.59</v>
      </c>
      <c r="N525">
        <v>12</v>
      </c>
      <c r="O525">
        <v>1</v>
      </c>
      <c r="P525" t="s">
        <v>38</v>
      </c>
      <c r="Q525">
        <v>2013</v>
      </c>
      <c r="R525">
        <v>415</v>
      </c>
      <c r="S525">
        <v>585</v>
      </c>
      <c r="T525">
        <v>705</v>
      </c>
      <c r="U525">
        <v>0.45087658448345103</v>
      </c>
      <c r="V525">
        <v>395</v>
      </c>
      <c r="W525">
        <v>-1</v>
      </c>
      <c r="X525">
        <v>-1</v>
      </c>
      <c r="Y525">
        <v>-1</v>
      </c>
      <c r="Z525">
        <v>-1</v>
      </c>
      <c r="AA525">
        <v>-1</v>
      </c>
      <c r="AB525">
        <v>-1</v>
      </c>
      <c r="AC525">
        <v>-1.5952999999999999</v>
      </c>
      <c r="AD525">
        <v>4.5900000000000003E-2</v>
      </c>
      <c r="AE525">
        <v>0.31740000000000002</v>
      </c>
      <c r="AF525">
        <v>1.4136</v>
      </c>
      <c r="AG525">
        <v>-0.86080000000000001</v>
      </c>
      <c r="AH525">
        <v>500000</v>
      </c>
    </row>
    <row r="526" spans="1:34">
      <c r="A526">
        <v>1202848</v>
      </c>
      <c r="B526" t="s">
        <v>39</v>
      </c>
      <c r="C526" s="1">
        <v>33798</v>
      </c>
      <c r="D526">
        <v>72.599999999999994</v>
      </c>
      <c r="E526" t="s">
        <v>51</v>
      </c>
      <c r="F526">
        <v>2009</v>
      </c>
      <c r="G526">
        <v>82.5</v>
      </c>
      <c r="H526" t="s">
        <v>51</v>
      </c>
      <c r="I526">
        <v>12860</v>
      </c>
      <c r="J526">
        <v>2</v>
      </c>
      <c r="K526" t="s">
        <v>36</v>
      </c>
      <c r="L526" t="s">
        <v>40</v>
      </c>
      <c r="M526">
        <v>77.12</v>
      </c>
      <c r="N526">
        <v>12860</v>
      </c>
      <c r="O526">
        <v>1</v>
      </c>
      <c r="P526" t="s">
        <v>54</v>
      </c>
      <c r="Q526">
        <v>2013</v>
      </c>
      <c r="R526">
        <v>605</v>
      </c>
      <c r="S526">
        <v>425</v>
      </c>
      <c r="T526">
        <v>295</v>
      </c>
      <c r="U526">
        <v>0.62264291584993803</v>
      </c>
      <c r="V526">
        <v>375</v>
      </c>
      <c r="W526">
        <v>-1</v>
      </c>
      <c r="X526">
        <v>407</v>
      </c>
      <c r="Y526">
        <v>-1</v>
      </c>
      <c r="Z526">
        <v>-1</v>
      </c>
      <c r="AA526">
        <v>-1</v>
      </c>
      <c r="AB526">
        <v>-1</v>
      </c>
      <c r="AC526">
        <v>0.84630000000000005</v>
      </c>
      <c r="AD526">
        <v>1.3778999999999999</v>
      </c>
      <c r="AE526">
        <v>0.16370000000000001</v>
      </c>
      <c r="AF526">
        <v>-2.3895</v>
      </c>
      <c r="AG526">
        <v>0.28889999999999999</v>
      </c>
      <c r="AH526">
        <v>300000</v>
      </c>
    </row>
    <row r="527" spans="1:34">
      <c r="A527">
        <v>594659</v>
      </c>
      <c r="B527" t="s">
        <v>39</v>
      </c>
      <c r="C527" s="1">
        <v>33227</v>
      </c>
      <c r="D527">
        <v>90.5</v>
      </c>
      <c r="E527" t="s">
        <v>113</v>
      </c>
      <c r="F527">
        <v>2009</v>
      </c>
      <c r="G527">
        <v>94.9</v>
      </c>
      <c r="H527" t="s">
        <v>113</v>
      </c>
      <c r="I527">
        <v>566</v>
      </c>
      <c r="J527">
        <v>2</v>
      </c>
      <c r="K527" t="s">
        <v>36</v>
      </c>
      <c r="L527" t="s">
        <v>52</v>
      </c>
      <c r="M527">
        <v>78.25</v>
      </c>
      <c r="N527">
        <v>566</v>
      </c>
      <c r="O527">
        <v>0</v>
      </c>
      <c r="P527" t="s">
        <v>47</v>
      </c>
      <c r="Q527">
        <v>2013</v>
      </c>
      <c r="R527">
        <v>590</v>
      </c>
      <c r="S527">
        <v>545</v>
      </c>
      <c r="T527">
        <v>400</v>
      </c>
      <c r="U527">
        <v>0.41433742642275101</v>
      </c>
      <c r="V527">
        <v>-1</v>
      </c>
      <c r="W527">
        <v>-1</v>
      </c>
      <c r="X527">
        <v>-1</v>
      </c>
      <c r="Y527">
        <v>366</v>
      </c>
      <c r="Z527">
        <v>-1</v>
      </c>
      <c r="AA527">
        <v>-1</v>
      </c>
      <c r="AB527">
        <v>-1</v>
      </c>
      <c r="AC527">
        <v>-0.44629999999999997</v>
      </c>
      <c r="AD527">
        <v>-0.28710000000000002</v>
      </c>
      <c r="AE527">
        <v>0.16370000000000001</v>
      </c>
      <c r="AF527">
        <v>0.1459</v>
      </c>
      <c r="AG527">
        <v>-0.47760000000000002</v>
      </c>
      <c r="AH527">
        <v>100000</v>
      </c>
    </row>
    <row r="528" spans="1:34">
      <c r="A528">
        <v>654318</v>
      </c>
      <c r="B528" t="s">
        <v>39</v>
      </c>
      <c r="C528" s="1">
        <v>33259</v>
      </c>
      <c r="D528">
        <v>87</v>
      </c>
      <c r="E528" t="s">
        <v>136</v>
      </c>
      <c r="F528">
        <v>2009</v>
      </c>
      <c r="G528">
        <v>93.9</v>
      </c>
      <c r="H528" t="s">
        <v>136</v>
      </c>
      <c r="I528">
        <v>9812</v>
      </c>
      <c r="J528">
        <v>2</v>
      </c>
      <c r="K528" t="s">
        <v>36</v>
      </c>
      <c r="L528" t="s">
        <v>60</v>
      </c>
      <c r="M528">
        <v>74.13</v>
      </c>
      <c r="N528">
        <v>9812</v>
      </c>
      <c r="O528">
        <v>1</v>
      </c>
      <c r="P528" t="s">
        <v>54</v>
      </c>
      <c r="Q528">
        <v>2013</v>
      </c>
      <c r="R528">
        <v>650</v>
      </c>
      <c r="S528">
        <v>440</v>
      </c>
      <c r="T528">
        <v>560</v>
      </c>
      <c r="U528">
        <v>0.82466640067133201</v>
      </c>
      <c r="V528">
        <v>455</v>
      </c>
      <c r="W528">
        <v>400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0.27179999999999999</v>
      </c>
      <c r="AD528">
        <v>0.21240000000000001</v>
      </c>
      <c r="AE528">
        <v>-0.75849999999999995</v>
      </c>
      <c r="AF528">
        <v>-0.74150000000000005</v>
      </c>
      <c r="AG528">
        <v>-2.0105</v>
      </c>
      <c r="AH528">
        <v>275000</v>
      </c>
    </row>
    <row r="529" spans="1:34">
      <c r="A529">
        <v>818651</v>
      </c>
      <c r="B529" t="s">
        <v>39</v>
      </c>
      <c r="C529" s="1">
        <v>33148</v>
      </c>
      <c r="D529">
        <v>77.400000000000006</v>
      </c>
      <c r="E529" t="s">
        <v>35</v>
      </c>
      <c r="F529">
        <v>2008</v>
      </c>
      <c r="G529">
        <v>74.400000000000006</v>
      </c>
      <c r="H529" t="s">
        <v>35</v>
      </c>
      <c r="I529">
        <v>6874</v>
      </c>
      <c r="J529">
        <v>2</v>
      </c>
      <c r="K529" t="s">
        <v>36</v>
      </c>
      <c r="L529" t="s">
        <v>153</v>
      </c>
      <c r="M529">
        <v>66</v>
      </c>
      <c r="N529">
        <v>6874</v>
      </c>
      <c r="O529">
        <v>0</v>
      </c>
      <c r="P529" t="s">
        <v>96</v>
      </c>
      <c r="Q529">
        <v>2012</v>
      </c>
      <c r="R529">
        <v>520</v>
      </c>
      <c r="S529">
        <v>555</v>
      </c>
      <c r="T529">
        <v>650</v>
      </c>
      <c r="U529">
        <v>0.849802713510871</v>
      </c>
      <c r="V529">
        <v>405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-0.159</v>
      </c>
      <c r="AD529">
        <v>1.2114</v>
      </c>
      <c r="AE529">
        <v>0.47110000000000002</v>
      </c>
      <c r="AF529">
        <v>-1.2485999999999999</v>
      </c>
      <c r="AG529">
        <v>0.86370000000000002</v>
      </c>
      <c r="AH529">
        <v>275000</v>
      </c>
    </row>
    <row r="530" spans="1:34">
      <c r="A530">
        <v>1123174</v>
      </c>
      <c r="B530" t="s">
        <v>39</v>
      </c>
      <c r="C530" s="1">
        <v>33451</v>
      </c>
      <c r="D530">
        <v>76</v>
      </c>
      <c r="E530" t="s">
        <v>51</v>
      </c>
      <c r="F530">
        <v>2009</v>
      </c>
      <c r="G530">
        <v>71</v>
      </c>
      <c r="H530" t="s">
        <v>51</v>
      </c>
      <c r="I530">
        <v>8287</v>
      </c>
      <c r="J530">
        <v>2</v>
      </c>
      <c r="K530" t="s">
        <v>36</v>
      </c>
      <c r="L530" t="s">
        <v>40</v>
      </c>
      <c r="M530">
        <v>68</v>
      </c>
      <c r="N530">
        <v>8287</v>
      </c>
      <c r="O530">
        <v>1</v>
      </c>
      <c r="P530" t="s">
        <v>53</v>
      </c>
      <c r="Q530">
        <v>2017</v>
      </c>
      <c r="R530">
        <v>510</v>
      </c>
      <c r="S530">
        <v>370</v>
      </c>
      <c r="T530">
        <v>430</v>
      </c>
      <c r="U530">
        <v>0.35653648772447499</v>
      </c>
      <c r="V530">
        <v>305</v>
      </c>
      <c r="W530">
        <v>-1</v>
      </c>
      <c r="X530">
        <v>346</v>
      </c>
      <c r="Y530">
        <v>-1</v>
      </c>
      <c r="Z530">
        <v>-1</v>
      </c>
      <c r="AA530">
        <v>-1</v>
      </c>
      <c r="AB530">
        <v>-1</v>
      </c>
      <c r="AC530">
        <v>0.12820000000000001</v>
      </c>
      <c r="AD530">
        <v>-0.1206</v>
      </c>
      <c r="AE530">
        <v>0.62480000000000002</v>
      </c>
      <c r="AF530">
        <v>0.2727</v>
      </c>
      <c r="AG530">
        <v>-0.66920000000000002</v>
      </c>
      <c r="AH530">
        <v>290000</v>
      </c>
    </row>
    <row r="531" spans="1:34">
      <c r="A531">
        <v>1163951</v>
      </c>
      <c r="B531" t="s">
        <v>39</v>
      </c>
      <c r="C531" s="1">
        <v>33441</v>
      </c>
      <c r="D531">
        <v>89.12</v>
      </c>
      <c r="E531" t="s">
        <v>51</v>
      </c>
      <c r="F531">
        <v>2009</v>
      </c>
      <c r="G531">
        <v>68</v>
      </c>
      <c r="H531" t="s">
        <v>51</v>
      </c>
      <c r="I531">
        <v>315</v>
      </c>
      <c r="J531">
        <v>2</v>
      </c>
      <c r="K531" t="s">
        <v>36</v>
      </c>
      <c r="L531" t="s">
        <v>40</v>
      </c>
      <c r="M531">
        <v>74</v>
      </c>
      <c r="N531">
        <v>315</v>
      </c>
      <c r="O531">
        <v>1</v>
      </c>
      <c r="P531" t="s">
        <v>61</v>
      </c>
      <c r="Q531">
        <v>2013</v>
      </c>
      <c r="R531">
        <v>465</v>
      </c>
      <c r="S531">
        <v>545</v>
      </c>
      <c r="T531">
        <v>520</v>
      </c>
      <c r="U531">
        <v>0.74475835400893897</v>
      </c>
      <c r="V531">
        <v>595</v>
      </c>
      <c r="W531">
        <v>-1</v>
      </c>
      <c r="X531">
        <v>438</v>
      </c>
      <c r="Y531">
        <v>-1</v>
      </c>
      <c r="Z531">
        <v>-1</v>
      </c>
      <c r="AA531">
        <v>-1</v>
      </c>
      <c r="AB531">
        <v>-1</v>
      </c>
      <c r="AC531">
        <v>0.41549999999999998</v>
      </c>
      <c r="AD531">
        <v>-0.78659999999999997</v>
      </c>
      <c r="AE531">
        <v>-0.6048</v>
      </c>
      <c r="AF531">
        <v>-1.8824000000000001</v>
      </c>
      <c r="AG531">
        <v>-2.3936999999999999</v>
      </c>
      <c r="AH531">
        <v>300000</v>
      </c>
    </row>
    <row r="532" spans="1:34">
      <c r="A532">
        <v>994256</v>
      </c>
      <c r="B532" t="s">
        <v>39</v>
      </c>
      <c r="C532" s="1">
        <v>33585</v>
      </c>
      <c r="D532">
        <v>74</v>
      </c>
      <c r="E532" t="s">
        <v>51</v>
      </c>
      <c r="F532">
        <v>2009</v>
      </c>
      <c r="G532">
        <v>78</v>
      </c>
      <c r="H532" t="s">
        <v>51</v>
      </c>
      <c r="I532">
        <v>10389</v>
      </c>
      <c r="J532">
        <v>2</v>
      </c>
      <c r="K532" t="s">
        <v>36</v>
      </c>
      <c r="L532" t="s">
        <v>44</v>
      </c>
      <c r="M532">
        <v>73.72</v>
      </c>
      <c r="N532">
        <v>10389</v>
      </c>
      <c r="O532">
        <v>0</v>
      </c>
      <c r="P532" t="s">
        <v>84</v>
      </c>
      <c r="Q532">
        <v>2013</v>
      </c>
      <c r="R532">
        <v>405</v>
      </c>
      <c r="S532">
        <v>470</v>
      </c>
      <c r="T532">
        <v>585</v>
      </c>
      <c r="U532">
        <v>0.78330353667029795</v>
      </c>
      <c r="V532">
        <v>505</v>
      </c>
      <c r="W532">
        <v>388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0.55910000000000004</v>
      </c>
      <c r="AD532">
        <v>4.5900000000000003E-2</v>
      </c>
      <c r="AE532">
        <v>0.62480000000000002</v>
      </c>
      <c r="AF532">
        <v>0.5262</v>
      </c>
      <c r="AG532">
        <v>1.6302000000000001</v>
      </c>
      <c r="AH532">
        <v>340000</v>
      </c>
    </row>
    <row r="533" spans="1:34">
      <c r="A533">
        <v>353733</v>
      </c>
      <c r="B533" t="s">
        <v>34</v>
      </c>
      <c r="C533" s="1">
        <v>33507</v>
      </c>
      <c r="D533">
        <v>79.8</v>
      </c>
      <c r="E533" t="s">
        <v>186</v>
      </c>
      <c r="F533">
        <v>2007</v>
      </c>
      <c r="G533">
        <v>71</v>
      </c>
      <c r="H533" t="s">
        <v>186</v>
      </c>
      <c r="I533">
        <v>429</v>
      </c>
      <c r="J533">
        <v>2</v>
      </c>
      <c r="K533" t="s">
        <v>36</v>
      </c>
      <c r="L533" t="s">
        <v>64</v>
      </c>
      <c r="M533">
        <v>78.8</v>
      </c>
      <c r="N533">
        <v>429</v>
      </c>
      <c r="O533">
        <v>0</v>
      </c>
      <c r="P533" t="s">
        <v>41</v>
      </c>
      <c r="Q533">
        <v>2012</v>
      </c>
      <c r="R533">
        <v>595</v>
      </c>
      <c r="S533">
        <v>585</v>
      </c>
      <c r="T533">
        <v>445</v>
      </c>
      <c r="U533">
        <v>0.76567358123401097</v>
      </c>
      <c r="V533">
        <v>485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0.2009</v>
      </c>
      <c r="AD533">
        <v>1.5928</v>
      </c>
      <c r="AE533">
        <v>0.52690000000000003</v>
      </c>
      <c r="AF533">
        <v>-0.99529999999999996</v>
      </c>
      <c r="AG533">
        <v>0.89729999999999999</v>
      </c>
      <c r="AH533">
        <v>145000</v>
      </c>
    </row>
    <row r="534" spans="1:34">
      <c r="A534">
        <v>1089599</v>
      </c>
      <c r="B534" t="s">
        <v>39</v>
      </c>
      <c r="C534" s="1">
        <v>33210</v>
      </c>
      <c r="D534">
        <v>86</v>
      </c>
      <c r="E534" t="s">
        <v>188</v>
      </c>
      <c r="F534">
        <v>2008</v>
      </c>
      <c r="G534">
        <v>64</v>
      </c>
      <c r="H534" t="s">
        <v>51</v>
      </c>
      <c r="I534">
        <v>9564</v>
      </c>
      <c r="J534">
        <v>2</v>
      </c>
      <c r="K534" t="s">
        <v>36</v>
      </c>
      <c r="L534" t="s">
        <v>55</v>
      </c>
      <c r="M534">
        <v>61.17</v>
      </c>
      <c r="N534">
        <v>9564</v>
      </c>
      <c r="O534">
        <v>0</v>
      </c>
      <c r="P534" t="s">
        <v>111</v>
      </c>
      <c r="Q534">
        <v>2013</v>
      </c>
      <c r="R534">
        <v>665</v>
      </c>
      <c r="S534">
        <v>545</v>
      </c>
      <c r="T534">
        <v>415</v>
      </c>
      <c r="U534">
        <v>0.91139527839132795</v>
      </c>
      <c r="V534">
        <v>405</v>
      </c>
      <c r="W534">
        <v>-1</v>
      </c>
      <c r="X534">
        <v>500</v>
      </c>
      <c r="Y534">
        <v>-1</v>
      </c>
      <c r="Z534">
        <v>-1</v>
      </c>
      <c r="AA534">
        <v>-1</v>
      </c>
      <c r="AB534">
        <v>-1</v>
      </c>
      <c r="AC534">
        <v>1.1335999999999999</v>
      </c>
      <c r="AD534">
        <v>1.3778999999999999</v>
      </c>
      <c r="AE534">
        <v>2.1617000000000002</v>
      </c>
      <c r="AF534">
        <v>-0.995</v>
      </c>
      <c r="AG534">
        <v>1.0553999999999999</v>
      </c>
      <c r="AH534">
        <v>250000</v>
      </c>
    </row>
    <row r="535" spans="1:34">
      <c r="A535">
        <v>662991</v>
      </c>
      <c r="B535" t="s">
        <v>39</v>
      </c>
      <c r="C535" s="1">
        <v>32707</v>
      </c>
      <c r="D535">
        <v>74</v>
      </c>
      <c r="E535" t="s">
        <v>35</v>
      </c>
      <c r="F535">
        <v>2006</v>
      </c>
      <c r="G535">
        <v>64</v>
      </c>
      <c r="H535" t="s">
        <v>51</v>
      </c>
      <c r="I535">
        <v>405</v>
      </c>
      <c r="J535">
        <v>2</v>
      </c>
      <c r="K535" t="s">
        <v>36</v>
      </c>
      <c r="L535" t="s">
        <v>55</v>
      </c>
      <c r="M535">
        <v>76</v>
      </c>
      <c r="N535">
        <v>405</v>
      </c>
      <c r="O535">
        <v>0</v>
      </c>
      <c r="P535" t="s">
        <v>41</v>
      </c>
      <c r="Q535">
        <v>2011</v>
      </c>
      <c r="R535">
        <v>510</v>
      </c>
      <c r="S535">
        <v>400</v>
      </c>
      <c r="T535">
        <v>324</v>
      </c>
      <c r="U535">
        <v>-1</v>
      </c>
      <c r="V535">
        <v>-1</v>
      </c>
      <c r="W535">
        <v>-1</v>
      </c>
      <c r="X535">
        <v>-1</v>
      </c>
      <c r="Y535">
        <v>-1</v>
      </c>
      <c r="Z535">
        <v>-1</v>
      </c>
      <c r="AA535">
        <v>-1</v>
      </c>
      <c r="AB535">
        <v>-1</v>
      </c>
      <c r="AC535">
        <v>0.55910000000000004</v>
      </c>
      <c r="AD535">
        <v>-0.4536</v>
      </c>
      <c r="AE535">
        <v>1.0859000000000001</v>
      </c>
      <c r="AF535">
        <v>-2.0091999999999999</v>
      </c>
      <c r="AG535">
        <v>-0.66920000000000002</v>
      </c>
      <c r="AH535">
        <v>215000</v>
      </c>
    </row>
    <row r="536" spans="1:34">
      <c r="A536">
        <v>606364</v>
      </c>
      <c r="B536" t="s">
        <v>39</v>
      </c>
      <c r="C536" s="1">
        <v>33552</v>
      </c>
      <c r="D536">
        <v>74</v>
      </c>
      <c r="E536" t="s">
        <v>35</v>
      </c>
      <c r="F536">
        <v>2008</v>
      </c>
      <c r="G536">
        <v>68</v>
      </c>
      <c r="H536" t="s">
        <v>35</v>
      </c>
      <c r="I536">
        <v>7547</v>
      </c>
      <c r="J536">
        <v>2</v>
      </c>
      <c r="K536" t="s">
        <v>36</v>
      </c>
      <c r="L536" t="s">
        <v>64</v>
      </c>
      <c r="M536">
        <v>69.150000000000006</v>
      </c>
      <c r="N536">
        <v>7547</v>
      </c>
      <c r="O536">
        <v>0</v>
      </c>
      <c r="P536" t="s">
        <v>59</v>
      </c>
      <c r="Q536">
        <v>2012</v>
      </c>
      <c r="R536">
        <v>485</v>
      </c>
      <c r="S536">
        <v>580</v>
      </c>
      <c r="T536">
        <v>530</v>
      </c>
      <c r="U536">
        <v>0.67074315143312702</v>
      </c>
      <c r="V536">
        <v>455</v>
      </c>
      <c r="W536">
        <v>-1</v>
      </c>
      <c r="X536">
        <v>-1</v>
      </c>
      <c r="Y536">
        <v>-1</v>
      </c>
      <c r="Z536">
        <v>-1</v>
      </c>
      <c r="AA536">
        <v>-1</v>
      </c>
      <c r="AB536">
        <v>-1</v>
      </c>
      <c r="AC536">
        <v>0.12820000000000001</v>
      </c>
      <c r="AD536">
        <v>1.0448999999999999</v>
      </c>
      <c r="AE536">
        <v>0.47110000000000002</v>
      </c>
      <c r="AF536">
        <v>-0.61470000000000002</v>
      </c>
      <c r="AG536">
        <v>-9.4299999999999995E-2</v>
      </c>
      <c r="AH536">
        <v>180000</v>
      </c>
    </row>
    <row r="537" spans="1:34">
      <c r="A537">
        <v>352449</v>
      </c>
      <c r="B537" t="s">
        <v>39</v>
      </c>
      <c r="C537" s="1">
        <v>33151</v>
      </c>
      <c r="D537">
        <v>81.86</v>
      </c>
      <c r="E537">
        <v>0</v>
      </c>
      <c r="F537">
        <v>2008</v>
      </c>
      <c r="G537">
        <v>67.739999999999995</v>
      </c>
      <c r="H537">
        <v>0</v>
      </c>
      <c r="I537">
        <v>8148</v>
      </c>
      <c r="J537">
        <v>2</v>
      </c>
      <c r="K537" t="s">
        <v>36</v>
      </c>
      <c r="L537" t="s">
        <v>44</v>
      </c>
      <c r="M537">
        <v>72.22</v>
      </c>
      <c r="N537">
        <v>8148</v>
      </c>
      <c r="O537">
        <v>0</v>
      </c>
      <c r="P537" t="s">
        <v>45</v>
      </c>
      <c r="Q537">
        <v>2012</v>
      </c>
      <c r="R537">
        <v>445</v>
      </c>
      <c r="S537">
        <v>435</v>
      </c>
      <c r="T537">
        <v>575</v>
      </c>
      <c r="U537">
        <v>0.53838689298509601</v>
      </c>
      <c r="V537">
        <v>505</v>
      </c>
      <c r="W537">
        <v>333</v>
      </c>
      <c r="X537">
        <v>-1</v>
      </c>
      <c r="Y537">
        <v>-1</v>
      </c>
      <c r="Z537">
        <v>-1</v>
      </c>
      <c r="AA537">
        <v>260</v>
      </c>
      <c r="AB537">
        <v>-1</v>
      </c>
      <c r="AC537">
        <v>0.35549999999999998</v>
      </c>
      <c r="AD537">
        <v>0.65680000000000005</v>
      </c>
      <c r="AE537">
        <v>0.2366</v>
      </c>
      <c r="AF537">
        <v>1.1198999999999999</v>
      </c>
      <c r="AG537">
        <v>-5.0599999999999999E-2</v>
      </c>
      <c r="AH537">
        <v>350000</v>
      </c>
    </row>
    <row r="538" spans="1:34">
      <c r="A538">
        <v>440338</v>
      </c>
      <c r="B538" t="s">
        <v>39</v>
      </c>
      <c r="C538" s="1">
        <v>33234</v>
      </c>
      <c r="D538">
        <v>78.400000000000006</v>
      </c>
      <c r="E538" t="s">
        <v>35</v>
      </c>
      <c r="F538">
        <v>2008</v>
      </c>
      <c r="G538">
        <v>83</v>
      </c>
      <c r="H538" t="s">
        <v>35</v>
      </c>
      <c r="I538">
        <v>35</v>
      </c>
      <c r="J538">
        <v>1</v>
      </c>
      <c r="K538" t="s">
        <v>36</v>
      </c>
      <c r="L538" t="s">
        <v>40</v>
      </c>
      <c r="M538">
        <v>77</v>
      </c>
      <c r="N538">
        <v>35</v>
      </c>
      <c r="O538">
        <v>1</v>
      </c>
      <c r="P538" t="s">
        <v>38</v>
      </c>
      <c r="Q538">
        <v>2012</v>
      </c>
      <c r="R538">
        <v>375</v>
      </c>
      <c r="S538">
        <v>595</v>
      </c>
      <c r="T538">
        <v>585</v>
      </c>
      <c r="U538">
        <v>0.99405087195166997</v>
      </c>
      <c r="V538">
        <v>675</v>
      </c>
      <c r="W538">
        <v>-1</v>
      </c>
      <c r="X538">
        <v>-1</v>
      </c>
      <c r="Y538">
        <v>-1</v>
      </c>
      <c r="Z538">
        <v>-1</v>
      </c>
      <c r="AA538">
        <v>-1</v>
      </c>
      <c r="AB538">
        <v>-1</v>
      </c>
      <c r="AC538">
        <v>-0.53320000000000001</v>
      </c>
      <c r="AD538">
        <v>-0.27929999999999999</v>
      </c>
      <c r="AE538">
        <v>-0.77939999999999998</v>
      </c>
      <c r="AF538">
        <v>1.4136</v>
      </c>
      <c r="AG538">
        <v>-0.60350000000000004</v>
      </c>
      <c r="AH538">
        <v>550000</v>
      </c>
    </row>
    <row r="539" spans="1:34">
      <c r="A539">
        <v>328107</v>
      </c>
      <c r="B539" t="s">
        <v>39</v>
      </c>
      <c r="C539" s="1">
        <v>33227</v>
      </c>
      <c r="D539">
        <v>72.3</v>
      </c>
      <c r="E539" t="s">
        <v>100</v>
      </c>
      <c r="F539">
        <v>2008</v>
      </c>
      <c r="G539">
        <v>82.6</v>
      </c>
      <c r="H539" t="s">
        <v>141</v>
      </c>
      <c r="I539">
        <v>11852</v>
      </c>
      <c r="J539">
        <v>2</v>
      </c>
      <c r="K539" t="s">
        <v>36</v>
      </c>
      <c r="L539" t="s">
        <v>55</v>
      </c>
      <c r="M539">
        <v>60.45</v>
      </c>
      <c r="N539">
        <v>11852</v>
      </c>
      <c r="O539">
        <v>0</v>
      </c>
      <c r="P539" t="s">
        <v>56</v>
      </c>
      <c r="Q539">
        <v>2012</v>
      </c>
      <c r="R539">
        <v>435</v>
      </c>
      <c r="S539">
        <v>445</v>
      </c>
      <c r="T539">
        <v>544</v>
      </c>
      <c r="U539">
        <v>0.30840058286030803</v>
      </c>
      <c r="V539">
        <v>355</v>
      </c>
      <c r="W539">
        <v>-1</v>
      </c>
      <c r="X539">
        <v>-1</v>
      </c>
      <c r="Y539">
        <v>-1</v>
      </c>
      <c r="Z539">
        <v>-1</v>
      </c>
      <c r="AA539">
        <v>-1</v>
      </c>
      <c r="AB539">
        <v>-1</v>
      </c>
      <c r="AC539">
        <v>0.2009</v>
      </c>
      <c r="AD539">
        <v>-0.31830000000000003</v>
      </c>
      <c r="AE539">
        <v>5.5199999999999999E-2</v>
      </c>
      <c r="AF539">
        <v>-0.40776999999999902</v>
      </c>
      <c r="AG539">
        <v>0.18640000000000001</v>
      </c>
      <c r="AH539">
        <v>295000</v>
      </c>
    </row>
    <row r="540" spans="1:34">
      <c r="A540">
        <v>1076173</v>
      </c>
      <c r="B540" t="s">
        <v>39</v>
      </c>
      <c r="C540" s="1">
        <v>33588</v>
      </c>
      <c r="D540">
        <v>83</v>
      </c>
      <c r="E540" t="s">
        <v>51</v>
      </c>
      <c r="F540">
        <v>2009</v>
      </c>
      <c r="G540">
        <v>55</v>
      </c>
      <c r="H540" t="s">
        <v>51</v>
      </c>
      <c r="I540">
        <v>13131</v>
      </c>
      <c r="J540">
        <v>2</v>
      </c>
      <c r="K540" t="s">
        <v>36</v>
      </c>
      <c r="L540" t="s">
        <v>40</v>
      </c>
      <c r="M540">
        <v>66.31</v>
      </c>
      <c r="N540">
        <v>13131</v>
      </c>
      <c r="O540">
        <v>1</v>
      </c>
      <c r="P540" t="s">
        <v>61</v>
      </c>
      <c r="Q540">
        <v>2013</v>
      </c>
      <c r="R540">
        <v>525</v>
      </c>
      <c r="S540">
        <v>485</v>
      </c>
      <c r="T540">
        <v>355</v>
      </c>
      <c r="U540">
        <v>0.62264291584993803</v>
      </c>
      <c r="V540">
        <v>535</v>
      </c>
      <c r="W540">
        <v>-1</v>
      </c>
      <c r="X540">
        <v>407</v>
      </c>
      <c r="Y540">
        <v>-1</v>
      </c>
      <c r="Z540">
        <v>-1</v>
      </c>
      <c r="AA540">
        <v>-1</v>
      </c>
      <c r="AB540">
        <v>-1</v>
      </c>
      <c r="AC540">
        <v>-1.3080000000000001</v>
      </c>
      <c r="AD540">
        <v>-0.4536</v>
      </c>
      <c r="AE540">
        <v>-1.0659000000000001</v>
      </c>
      <c r="AF540">
        <v>-0.2344</v>
      </c>
      <c r="AG540">
        <v>-0.86080000000000001</v>
      </c>
      <c r="AH540">
        <v>320000</v>
      </c>
    </row>
    <row r="541" spans="1:34">
      <c r="A541">
        <v>1113571</v>
      </c>
      <c r="B541" t="s">
        <v>39</v>
      </c>
      <c r="C541" s="1">
        <v>33726</v>
      </c>
      <c r="D541">
        <v>62.15</v>
      </c>
      <c r="E541" t="s">
        <v>51</v>
      </c>
      <c r="F541">
        <v>2009</v>
      </c>
      <c r="G541">
        <v>63</v>
      </c>
      <c r="H541" t="s">
        <v>51</v>
      </c>
      <c r="I541">
        <v>15041</v>
      </c>
      <c r="J541">
        <v>2</v>
      </c>
      <c r="K541" t="s">
        <v>36</v>
      </c>
      <c r="L541" t="s">
        <v>55</v>
      </c>
      <c r="M541">
        <v>62.4</v>
      </c>
      <c r="N541">
        <v>15041</v>
      </c>
      <c r="O541">
        <v>0</v>
      </c>
      <c r="P541" t="s">
        <v>45</v>
      </c>
      <c r="Q541">
        <v>2013</v>
      </c>
      <c r="R541">
        <v>440</v>
      </c>
      <c r="S541">
        <v>420</v>
      </c>
      <c r="T541">
        <v>500</v>
      </c>
      <c r="U541">
        <v>0.52592258425205496</v>
      </c>
      <c r="V541">
        <v>415</v>
      </c>
      <c r="W541">
        <v>-1</v>
      </c>
      <c r="X541">
        <v>-1</v>
      </c>
      <c r="Y541">
        <v>-1</v>
      </c>
      <c r="Z541">
        <v>-1</v>
      </c>
      <c r="AA541">
        <v>-1</v>
      </c>
      <c r="AB541">
        <v>-1</v>
      </c>
      <c r="AC541">
        <v>1.1335999999999999</v>
      </c>
      <c r="AD541">
        <v>0.37890000000000001</v>
      </c>
      <c r="AE541">
        <v>0.31740000000000002</v>
      </c>
      <c r="AF541">
        <v>-0.36120000000000002</v>
      </c>
      <c r="AG541">
        <v>9.7299999999999998E-2</v>
      </c>
      <c r="AH541">
        <v>105000</v>
      </c>
    </row>
    <row r="542" spans="1:34">
      <c r="A542">
        <v>730091</v>
      </c>
      <c r="B542" t="s">
        <v>34</v>
      </c>
      <c r="C542" s="1">
        <v>32694</v>
      </c>
      <c r="D542">
        <v>67.12</v>
      </c>
      <c r="E542" t="s">
        <v>87</v>
      </c>
      <c r="F542">
        <v>2008</v>
      </c>
      <c r="G542">
        <v>56.8</v>
      </c>
      <c r="H542" t="s">
        <v>189</v>
      </c>
      <c r="I542">
        <v>11153</v>
      </c>
      <c r="J542">
        <v>2</v>
      </c>
      <c r="K542" t="s">
        <v>36</v>
      </c>
      <c r="L542" t="s">
        <v>60</v>
      </c>
      <c r="M542">
        <v>72.8</v>
      </c>
      <c r="N542">
        <v>11153</v>
      </c>
      <c r="O542">
        <v>1</v>
      </c>
      <c r="P542" t="s">
        <v>53</v>
      </c>
      <c r="Q542">
        <v>2013</v>
      </c>
      <c r="R542">
        <v>440</v>
      </c>
      <c r="S542">
        <v>410</v>
      </c>
      <c r="T542">
        <v>135</v>
      </c>
      <c r="U542">
        <v>0.25302837071554601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286</v>
      </c>
      <c r="AB542">
        <v>-1</v>
      </c>
      <c r="AC542">
        <v>0.70269999999999999</v>
      </c>
      <c r="AD542">
        <v>0.87839999999999996</v>
      </c>
      <c r="AE542">
        <v>0.31740000000000002</v>
      </c>
      <c r="AF542">
        <v>-0.1076</v>
      </c>
      <c r="AG542">
        <v>1.0553999999999999</v>
      </c>
      <c r="AH542">
        <v>80000</v>
      </c>
    </row>
    <row r="543" spans="1:34">
      <c r="A543">
        <v>217052</v>
      </c>
      <c r="B543" t="s">
        <v>34</v>
      </c>
      <c r="C543" s="1">
        <v>32227</v>
      </c>
      <c r="D543">
        <v>87</v>
      </c>
      <c r="E543">
        <v>0</v>
      </c>
      <c r="F543">
        <v>2005</v>
      </c>
      <c r="G543">
        <v>80</v>
      </c>
      <c r="H543">
        <v>0</v>
      </c>
      <c r="I543">
        <v>4948</v>
      </c>
      <c r="J543">
        <v>2</v>
      </c>
      <c r="K543" t="s">
        <v>36</v>
      </c>
      <c r="L543" t="s">
        <v>55</v>
      </c>
      <c r="M543">
        <v>70</v>
      </c>
      <c r="N543">
        <v>4948</v>
      </c>
      <c r="O543">
        <v>1</v>
      </c>
      <c r="P543" t="s">
        <v>71</v>
      </c>
      <c r="Q543">
        <v>2011</v>
      </c>
      <c r="R543">
        <v>545</v>
      </c>
      <c r="S543">
        <v>495</v>
      </c>
      <c r="T543">
        <v>555</v>
      </c>
      <c r="U543">
        <v>0.86468541337008498</v>
      </c>
      <c r="V543">
        <v>525</v>
      </c>
      <c r="W543">
        <v>-1</v>
      </c>
      <c r="X543">
        <v>-1</v>
      </c>
      <c r="Y543">
        <v>-1</v>
      </c>
      <c r="Z543">
        <v>-1</v>
      </c>
      <c r="AA543">
        <v>-1</v>
      </c>
      <c r="AB543">
        <v>-1</v>
      </c>
      <c r="AC543">
        <v>-1.1900999999999999</v>
      </c>
      <c r="AD543">
        <v>-0.1232</v>
      </c>
      <c r="AE543">
        <v>-1.5051000000000001</v>
      </c>
      <c r="AF543">
        <v>0.76729999999999998</v>
      </c>
      <c r="AG543">
        <v>0.18640000000000001</v>
      </c>
      <c r="AH543">
        <v>470000</v>
      </c>
    </row>
    <row r="544" spans="1:34">
      <c r="A544">
        <v>360581</v>
      </c>
      <c r="B544" t="s">
        <v>34</v>
      </c>
      <c r="C544" s="1">
        <v>33377</v>
      </c>
      <c r="D544">
        <v>75</v>
      </c>
      <c r="E544">
        <v>0</v>
      </c>
      <c r="F544">
        <v>2008</v>
      </c>
      <c r="G544">
        <v>91.2</v>
      </c>
      <c r="H544">
        <v>0</v>
      </c>
      <c r="I544">
        <v>4752</v>
      </c>
      <c r="J544">
        <v>2</v>
      </c>
      <c r="K544" t="s">
        <v>36</v>
      </c>
      <c r="L544" t="s">
        <v>64</v>
      </c>
      <c r="M544">
        <v>72</v>
      </c>
      <c r="N544">
        <v>4752</v>
      </c>
      <c r="O544">
        <v>0</v>
      </c>
      <c r="P544" t="s">
        <v>56</v>
      </c>
      <c r="Q544">
        <v>2012</v>
      </c>
      <c r="R544">
        <v>315</v>
      </c>
      <c r="S544">
        <v>395</v>
      </c>
      <c r="T544">
        <v>415</v>
      </c>
      <c r="U544">
        <v>0.67074315143312702</v>
      </c>
      <c r="V544">
        <v>455</v>
      </c>
      <c r="W544">
        <v>-1</v>
      </c>
      <c r="X544">
        <v>-1</v>
      </c>
      <c r="Y544">
        <v>-1</v>
      </c>
      <c r="Z544">
        <v>-1</v>
      </c>
      <c r="AA544">
        <v>-1</v>
      </c>
      <c r="AB544">
        <v>-1</v>
      </c>
      <c r="AC544">
        <v>-0.57189999999999996</v>
      </c>
      <c r="AD544">
        <v>3.2800000000000003E-2</v>
      </c>
      <c r="AE544">
        <v>-0.81569999999999998</v>
      </c>
      <c r="AF544">
        <v>0.29730000000000001</v>
      </c>
      <c r="AG544">
        <v>-0.28749999999999998</v>
      </c>
      <c r="AH544">
        <v>155000</v>
      </c>
    </row>
    <row r="545" spans="1:34">
      <c r="A545">
        <v>862240</v>
      </c>
      <c r="B545" t="s">
        <v>39</v>
      </c>
      <c r="C545" s="1">
        <v>33485</v>
      </c>
      <c r="D545">
        <v>71.5</v>
      </c>
      <c r="E545" t="s">
        <v>35</v>
      </c>
      <c r="F545">
        <v>2009</v>
      </c>
      <c r="G545">
        <v>68</v>
      </c>
      <c r="H545" t="s">
        <v>35</v>
      </c>
      <c r="I545">
        <v>53</v>
      </c>
      <c r="J545">
        <v>2</v>
      </c>
      <c r="K545" t="s">
        <v>36</v>
      </c>
      <c r="L545" t="s">
        <v>40</v>
      </c>
      <c r="M545">
        <v>69</v>
      </c>
      <c r="N545">
        <v>53</v>
      </c>
      <c r="O545">
        <v>0</v>
      </c>
      <c r="P545" t="s">
        <v>41</v>
      </c>
      <c r="Q545">
        <v>2013</v>
      </c>
      <c r="R545">
        <v>450</v>
      </c>
      <c r="S545">
        <v>620</v>
      </c>
      <c r="T545">
        <v>430</v>
      </c>
      <c r="U545">
        <v>0.48674700843819302</v>
      </c>
      <c r="V545">
        <v>405</v>
      </c>
      <c r="W545">
        <v>-1</v>
      </c>
      <c r="X545">
        <v>376</v>
      </c>
      <c r="Y545">
        <v>-1</v>
      </c>
      <c r="Z545">
        <v>-1</v>
      </c>
      <c r="AA545">
        <v>-1</v>
      </c>
      <c r="AB545">
        <v>-1</v>
      </c>
      <c r="AC545">
        <v>-1.8825000000000001</v>
      </c>
      <c r="AD545">
        <v>0.5454</v>
      </c>
      <c r="AE545">
        <v>0.47110000000000002</v>
      </c>
      <c r="AF545">
        <v>2.6814</v>
      </c>
      <c r="AG545">
        <v>-1.0524</v>
      </c>
      <c r="AH545">
        <v>180000</v>
      </c>
    </row>
    <row r="546" spans="1:34">
      <c r="A546">
        <v>520096</v>
      </c>
      <c r="B546" t="s">
        <v>39</v>
      </c>
      <c r="C546" s="1">
        <v>32807</v>
      </c>
      <c r="D546">
        <v>77.599999999999994</v>
      </c>
      <c r="E546" t="s">
        <v>35</v>
      </c>
      <c r="F546">
        <v>2007</v>
      </c>
      <c r="G546">
        <v>77.8</v>
      </c>
      <c r="H546" t="s">
        <v>35</v>
      </c>
      <c r="I546">
        <v>70</v>
      </c>
      <c r="J546">
        <v>2</v>
      </c>
      <c r="K546" t="s">
        <v>36</v>
      </c>
      <c r="L546" t="s">
        <v>64</v>
      </c>
      <c r="M546">
        <v>72</v>
      </c>
      <c r="N546">
        <v>70</v>
      </c>
      <c r="O546">
        <v>0</v>
      </c>
      <c r="P546" t="s">
        <v>41</v>
      </c>
      <c r="Q546">
        <v>2012</v>
      </c>
      <c r="R546">
        <v>555</v>
      </c>
      <c r="S546">
        <v>620</v>
      </c>
      <c r="T546">
        <v>750</v>
      </c>
      <c r="U546">
        <v>0.88412251159373501</v>
      </c>
      <c r="V546">
        <v>535</v>
      </c>
      <c r="W546">
        <v>-1</v>
      </c>
      <c r="X546">
        <v>-1</v>
      </c>
      <c r="Y546">
        <v>-1</v>
      </c>
      <c r="Z546">
        <v>-1</v>
      </c>
      <c r="AA546">
        <v>-1</v>
      </c>
      <c r="AB546">
        <v>-1</v>
      </c>
      <c r="AC546">
        <v>-6.9599999999999995E-2</v>
      </c>
      <c r="AD546">
        <v>1.2807999999999999</v>
      </c>
      <c r="AE546">
        <v>-0.1988</v>
      </c>
      <c r="AF546">
        <v>-0.26090000000000002</v>
      </c>
      <c r="AG546">
        <v>0.34439999999999998</v>
      </c>
      <c r="AH546">
        <v>180000</v>
      </c>
    </row>
    <row r="547" spans="1:34">
      <c r="A547">
        <v>1152411</v>
      </c>
      <c r="B547" t="s">
        <v>39</v>
      </c>
      <c r="C547" s="1">
        <v>33828</v>
      </c>
      <c r="D547">
        <v>74</v>
      </c>
      <c r="E547" t="s">
        <v>51</v>
      </c>
      <c r="F547">
        <v>2008</v>
      </c>
      <c r="G547">
        <v>71</v>
      </c>
      <c r="H547" t="s">
        <v>51</v>
      </c>
      <c r="I547">
        <v>1995</v>
      </c>
      <c r="J547">
        <v>2</v>
      </c>
      <c r="K547" t="s">
        <v>36</v>
      </c>
      <c r="L547" t="s">
        <v>64</v>
      </c>
      <c r="M547">
        <v>59.6</v>
      </c>
      <c r="N547">
        <v>1995</v>
      </c>
      <c r="O547">
        <v>1</v>
      </c>
      <c r="P547" t="s">
        <v>45</v>
      </c>
      <c r="Q547">
        <v>2014</v>
      </c>
      <c r="R547">
        <v>465</v>
      </c>
      <c r="S547">
        <v>650</v>
      </c>
      <c r="T547">
        <v>655</v>
      </c>
      <c r="U547">
        <v>0.97879929264142795</v>
      </c>
      <c r="V547">
        <v>605</v>
      </c>
      <c r="W547">
        <v>-1</v>
      </c>
      <c r="X547">
        <v>561</v>
      </c>
      <c r="Y547">
        <v>-1</v>
      </c>
      <c r="Z547">
        <v>-1</v>
      </c>
      <c r="AA547">
        <v>-1</v>
      </c>
      <c r="AB547">
        <v>-1</v>
      </c>
      <c r="AC547">
        <v>-1.7388999999999999</v>
      </c>
      <c r="AD547">
        <v>4.5900000000000003E-2</v>
      </c>
      <c r="AE547">
        <v>0.77849999999999997</v>
      </c>
      <c r="AF547">
        <v>-1.7556</v>
      </c>
      <c r="AG547">
        <v>1.0553999999999999</v>
      </c>
      <c r="AH547">
        <v>315000</v>
      </c>
    </row>
    <row r="548" spans="1:34">
      <c r="A548">
        <v>1038848</v>
      </c>
      <c r="B548" t="s">
        <v>39</v>
      </c>
      <c r="C548" s="1">
        <v>32662</v>
      </c>
      <c r="D548">
        <v>77</v>
      </c>
      <c r="E548" t="s">
        <v>190</v>
      </c>
      <c r="F548">
        <v>2008</v>
      </c>
      <c r="G548">
        <v>74</v>
      </c>
      <c r="H548" t="s">
        <v>191</v>
      </c>
      <c r="I548">
        <v>15146</v>
      </c>
      <c r="J548">
        <v>2</v>
      </c>
      <c r="K548" t="s">
        <v>36</v>
      </c>
      <c r="L548" t="s">
        <v>40</v>
      </c>
      <c r="M548">
        <v>82</v>
      </c>
      <c r="N548">
        <v>15146</v>
      </c>
      <c r="O548">
        <v>0</v>
      </c>
      <c r="P548" t="s">
        <v>53</v>
      </c>
      <c r="Q548">
        <v>2013</v>
      </c>
      <c r="R548">
        <v>560</v>
      </c>
      <c r="S548">
        <v>425</v>
      </c>
      <c r="T548">
        <v>510</v>
      </c>
      <c r="U548">
        <v>0.74475835400893897</v>
      </c>
      <c r="V548">
        <v>435</v>
      </c>
      <c r="W548">
        <v>-1</v>
      </c>
      <c r="X548">
        <v>438</v>
      </c>
      <c r="Y548">
        <v>-1</v>
      </c>
      <c r="Z548">
        <v>-1</v>
      </c>
      <c r="AA548">
        <v>-1</v>
      </c>
      <c r="AB548">
        <v>-1</v>
      </c>
      <c r="AC548">
        <v>0.27179999999999999</v>
      </c>
      <c r="AD548">
        <v>-0.1206</v>
      </c>
      <c r="AE548">
        <v>-1.3733</v>
      </c>
      <c r="AF548">
        <v>-0.74150000000000005</v>
      </c>
      <c r="AG548">
        <v>-9.4299999999999995E-2</v>
      </c>
      <c r="AH548">
        <v>300000</v>
      </c>
    </row>
    <row r="549" spans="1:34">
      <c r="A549">
        <v>519248</v>
      </c>
      <c r="B549" t="s">
        <v>39</v>
      </c>
      <c r="C549" s="1">
        <v>31984</v>
      </c>
      <c r="D549">
        <v>62</v>
      </c>
      <c r="E549" t="s">
        <v>35</v>
      </c>
      <c r="F549">
        <v>2005</v>
      </c>
      <c r="G549">
        <v>61</v>
      </c>
      <c r="H549" t="s">
        <v>35</v>
      </c>
      <c r="I549">
        <v>10950</v>
      </c>
      <c r="J549">
        <v>1</v>
      </c>
      <c r="K549" t="s">
        <v>49</v>
      </c>
      <c r="L549" t="s">
        <v>40</v>
      </c>
      <c r="M549">
        <v>72</v>
      </c>
      <c r="N549">
        <v>10950</v>
      </c>
      <c r="O549">
        <v>0</v>
      </c>
      <c r="P549" t="s">
        <v>50</v>
      </c>
      <c r="Q549">
        <v>2012</v>
      </c>
      <c r="R549">
        <v>575</v>
      </c>
      <c r="S549">
        <v>575</v>
      </c>
      <c r="T549">
        <v>404</v>
      </c>
      <c r="U549">
        <v>0.48674700843819302</v>
      </c>
      <c r="V549">
        <v>495</v>
      </c>
      <c r="W549">
        <v>-1</v>
      </c>
      <c r="X549">
        <v>376</v>
      </c>
      <c r="Y549">
        <v>-1</v>
      </c>
      <c r="Z549">
        <v>-1</v>
      </c>
      <c r="AA549">
        <v>-1</v>
      </c>
      <c r="AB549">
        <v>-1</v>
      </c>
      <c r="AC549">
        <v>0.99</v>
      </c>
      <c r="AD549">
        <v>0.87839999999999996</v>
      </c>
      <c r="AE549">
        <v>0.77849999999999997</v>
      </c>
      <c r="AF549">
        <v>-0.74150000000000005</v>
      </c>
      <c r="AG549">
        <v>0.28889999999999999</v>
      </c>
      <c r="AH549">
        <v>360000</v>
      </c>
    </row>
    <row r="550" spans="1:34">
      <c r="A550">
        <v>632267</v>
      </c>
      <c r="B550" t="s">
        <v>34</v>
      </c>
      <c r="C550" s="1">
        <v>33605</v>
      </c>
      <c r="D550">
        <v>75</v>
      </c>
      <c r="E550" t="s">
        <v>35</v>
      </c>
      <c r="F550">
        <v>2009</v>
      </c>
      <c r="G550">
        <v>73</v>
      </c>
      <c r="H550" t="s">
        <v>35</v>
      </c>
      <c r="I550">
        <v>9786</v>
      </c>
      <c r="J550">
        <v>2</v>
      </c>
      <c r="K550" t="s">
        <v>36</v>
      </c>
      <c r="L550" t="s">
        <v>81</v>
      </c>
      <c r="M550">
        <v>65</v>
      </c>
      <c r="N550">
        <v>9786</v>
      </c>
      <c r="O550">
        <v>0</v>
      </c>
      <c r="P550" t="s">
        <v>65</v>
      </c>
      <c r="Q550">
        <v>2013</v>
      </c>
      <c r="R550">
        <v>360</v>
      </c>
      <c r="S550">
        <v>415</v>
      </c>
      <c r="T550">
        <v>255</v>
      </c>
      <c r="U550">
        <v>-1</v>
      </c>
      <c r="V550">
        <v>-1</v>
      </c>
      <c r="W550">
        <v>-1</v>
      </c>
      <c r="X550">
        <v>-1</v>
      </c>
      <c r="Y550">
        <v>-1</v>
      </c>
      <c r="Z550">
        <v>-1</v>
      </c>
      <c r="AA550">
        <v>-1</v>
      </c>
      <c r="AB550">
        <v>-1</v>
      </c>
      <c r="AC550">
        <v>1.2771999999999999</v>
      </c>
      <c r="AD550">
        <v>-0.1206</v>
      </c>
      <c r="AE550">
        <v>-1.3733</v>
      </c>
      <c r="AF550">
        <v>-0.4879</v>
      </c>
      <c r="AG550">
        <v>0.86370000000000002</v>
      </c>
      <c r="AH550">
        <v>80000</v>
      </c>
    </row>
    <row r="551" spans="1:34">
      <c r="A551">
        <v>530178</v>
      </c>
      <c r="B551" t="s">
        <v>39</v>
      </c>
      <c r="C551" s="1">
        <v>33069</v>
      </c>
      <c r="D551">
        <v>66</v>
      </c>
      <c r="E551" t="s">
        <v>51</v>
      </c>
      <c r="F551">
        <v>2007</v>
      </c>
      <c r="G551">
        <v>68</v>
      </c>
      <c r="H551" t="s">
        <v>51</v>
      </c>
      <c r="I551">
        <v>11759</v>
      </c>
      <c r="J551">
        <v>2</v>
      </c>
      <c r="K551" t="s">
        <v>36</v>
      </c>
      <c r="L551" t="s">
        <v>52</v>
      </c>
      <c r="M551">
        <v>69.7</v>
      </c>
      <c r="N551">
        <v>11759</v>
      </c>
      <c r="O551">
        <v>0</v>
      </c>
      <c r="P551" t="s">
        <v>96</v>
      </c>
      <c r="Q551">
        <v>2013</v>
      </c>
      <c r="R551">
        <v>545</v>
      </c>
      <c r="S551">
        <v>560</v>
      </c>
      <c r="T551">
        <v>400</v>
      </c>
      <c r="U551">
        <v>0.13044173571957399</v>
      </c>
      <c r="V551">
        <v>-1</v>
      </c>
      <c r="W551">
        <v>-1</v>
      </c>
      <c r="X551">
        <v>-1</v>
      </c>
      <c r="Y551">
        <v>286</v>
      </c>
      <c r="Z551">
        <v>-1</v>
      </c>
      <c r="AA551">
        <v>-1</v>
      </c>
      <c r="AB551">
        <v>-1</v>
      </c>
      <c r="AC551">
        <v>-1.2286999999999999</v>
      </c>
      <c r="AD551">
        <v>-0.90329999999999999</v>
      </c>
      <c r="AE551">
        <v>-0.1988</v>
      </c>
      <c r="AF551">
        <v>2.4712000000000001</v>
      </c>
      <c r="AG551">
        <v>0.34439999999999998</v>
      </c>
      <c r="AH551">
        <v>180000</v>
      </c>
    </row>
    <row r="552" spans="1:34">
      <c r="A552">
        <v>132776</v>
      </c>
      <c r="B552" t="s">
        <v>34</v>
      </c>
      <c r="C552" s="1">
        <v>32383</v>
      </c>
      <c r="D552">
        <v>91.84</v>
      </c>
      <c r="E552" t="s">
        <v>192</v>
      </c>
      <c r="F552">
        <v>2006</v>
      </c>
      <c r="G552">
        <v>78</v>
      </c>
      <c r="H552" t="s">
        <v>193</v>
      </c>
      <c r="I552">
        <v>326</v>
      </c>
      <c r="J552">
        <v>2</v>
      </c>
      <c r="K552" t="s">
        <v>36</v>
      </c>
      <c r="L552" t="s">
        <v>64</v>
      </c>
      <c r="M552">
        <v>66.11</v>
      </c>
      <c r="N552">
        <v>326</v>
      </c>
      <c r="O552">
        <v>1</v>
      </c>
      <c r="P552" t="s">
        <v>61</v>
      </c>
      <c r="Q552">
        <v>2010</v>
      </c>
      <c r="R552">
        <v>535</v>
      </c>
      <c r="S552">
        <v>565</v>
      </c>
      <c r="T552">
        <v>445</v>
      </c>
      <c r="U552">
        <v>0.84312372666574198</v>
      </c>
      <c r="V552">
        <v>515</v>
      </c>
      <c r="W552">
        <v>-1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0.35549999999999998</v>
      </c>
      <c r="AD552">
        <v>0.65680000000000005</v>
      </c>
      <c r="AE552">
        <v>0.81710000000000005</v>
      </c>
      <c r="AF552">
        <v>-1.8179000000000001</v>
      </c>
      <c r="AG552">
        <v>-0.28749999999999998</v>
      </c>
      <c r="AH552">
        <v>335000</v>
      </c>
    </row>
    <row r="553" spans="1:34">
      <c r="A553">
        <v>1232775</v>
      </c>
      <c r="B553" t="s">
        <v>39</v>
      </c>
      <c r="C553" s="1">
        <v>33282</v>
      </c>
      <c r="D553">
        <v>87</v>
      </c>
      <c r="E553" t="s">
        <v>35</v>
      </c>
      <c r="F553">
        <v>2009</v>
      </c>
      <c r="G553">
        <v>70</v>
      </c>
      <c r="H553" t="s">
        <v>35</v>
      </c>
      <c r="I553">
        <v>33</v>
      </c>
      <c r="J553">
        <v>2</v>
      </c>
      <c r="K553" t="s">
        <v>36</v>
      </c>
      <c r="L553" t="s">
        <v>55</v>
      </c>
      <c r="M553">
        <v>62</v>
      </c>
      <c r="N553">
        <v>33</v>
      </c>
      <c r="O553">
        <v>0</v>
      </c>
      <c r="P553" t="s">
        <v>59</v>
      </c>
      <c r="Q553">
        <v>2013</v>
      </c>
      <c r="R553">
        <v>710</v>
      </c>
      <c r="S553">
        <v>555</v>
      </c>
      <c r="T553">
        <v>570</v>
      </c>
      <c r="U553">
        <v>0.62264291584993803</v>
      </c>
      <c r="V553">
        <v>575</v>
      </c>
      <c r="W553">
        <v>-1</v>
      </c>
      <c r="X553">
        <v>407</v>
      </c>
      <c r="Y553">
        <v>-1</v>
      </c>
      <c r="Z553">
        <v>-1</v>
      </c>
      <c r="AA553">
        <v>-1</v>
      </c>
      <c r="AB553">
        <v>-1</v>
      </c>
      <c r="AC553">
        <v>-0.58989999999999998</v>
      </c>
      <c r="AD553">
        <v>-0.78659999999999997</v>
      </c>
      <c r="AE553">
        <v>-0.91220000000000001</v>
      </c>
      <c r="AF553">
        <v>0.2727</v>
      </c>
      <c r="AG553">
        <v>-0.47760000000000002</v>
      </c>
      <c r="AH553">
        <v>300000</v>
      </c>
    </row>
    <row r="554" spans="1:34">
      <c r="A554">
        <v>261601</v>
      </c>
      <c r="B554" t="s">
        <v>39</v>
      </c>
      <c r="C554" s="1">
        <v>32236</v>
      </c>
      <c r="D554">
        <v>73.2</v>
      </c>
      <c r="E554" t="s">
        <v>35</v>
      </c>
      <c r="F554">
        <v>2005</v>
      </c>
      <c r="G554">
        <v>60.8</v>
      </c>
      <c r="H554" t="s">
        <v>35</v>
      </c>
      <c r="I554">
        <v>6874</v>
      </c>
      <c r="J554">
        <v>2</v>
      </c>
      <c r="K554" t="s">
        <v>66</v>
      </c>
      <c r="L554" t="s">
        <v>67</v>
      </c>
      <c r="M554">
        <v>67</v>
      </c>
      <c r="N554">
        <v>6874</v>
      </c>
      <c r="O554">
        <v>0</v>
      </c>
      <c r="P554" t="s">
        <v>96</v>
      </c>
      <c r="Q554">
        <v>2011</v>
      </c>
      <c r="R554">
        <v>425</v>
      </c>
      <c r="S554">
        <v>445</v>
      </c>
      <c r="T554">
        <v>435</v>
      </c>
      <c r="U554">
        <v>0.70409041213131396</v>
      </c>
      <c r="V554">
        <v>465</v>
      </c>
      <c r="W554">
        <v>-1</v>
      </c>
      <c r="X554">
        <v>-1</v>
      </c>
      <c r="Y554">
        <v>-1</v>
      </c>
      <c r="Z554">
        <v>-1</v>
      </c>
      <c r="AA554">
        <v>-1</v>
      </c>
      <c r="AB554">
        <v>-1</v>
      </c>
      <c r="AC554">
        <v>-1.6537999999999999</v>
      </c>
      <c r="AD554">
        <v>-1.2153</v>
      </c>
      <c r="AE554">
        <v>-2.2307999999999999</v>
      </c>
      <c r="AF554">
        <v>0.76729999999999998</v>
      </c>
      <c r="AG554">
        <v>0.6603</v>
      </c>
      <c r="AH554">
        <v>80000</v>
      </c>
    </row>
    <row r="555" spans="1:34">
      <c r="A555">
        <v>1067148</v>
      </c>
      <c r="B555" t="s">
        <v>39</v>
      </c>
      <c r="C555" s="1">
        <v>33850</v>
      </c>
      <c r="D555">
        <v>70.599999999999994</v>
      </c>
      <c r="E555" t="s">
        <v>35</v>
      </c>
      <c r="F555">
        <v>2010</v>
      </c>
      <c r="G555">
        <v>78.67</v>
      </c>
      <c r="H555" t="s">
        <v>51</v>
      </c>
      <c r="I555">
        <v>182</v>
      </c>
      <c r="J555">
        <v>2</v>
      </c>
      <c r="K555" t="s">
        <v>36</v>
      </c>
      <c r="L555" t="s">
        <v>60</v>
      </c>
      <c r="M555">
        <v>75.84</v>
      </c>
      <c r="N555">
        <v>182</v>
      </c>
      <c r="O555">
        <v>1</v>
      </c>
      <c r="P555" t="s">
        <v>61</v>
      </c>
      <c r="Q555">
        <v>2014</v>
      </c>
      <c r="R555">
        <v>580</v>
      </c>
      <c r="S555">
        <v>485</v>
      </c>
      <c r="T555">
        <v>510</v>
      </c>
      <c r="U555">
        <v>5.3160305282683701E-2</v>
      </c>
      <c r="V555">
        <v>285</v>
      </c>
      <c r="W555">
        <v>196</v>
      </c>
      <c r="X555">
        <v>-1</v>
      </c>
      <c r="Y555">
        <v>-1</v>
      </c>
      <c r="Z555">
        <v>-1</v>
      </c>
      <c r="AA555">
        <v>-1</v>
      </c>
      <c r="AB555">
        <v>-1</v>
      </c>
      <c r="AC555">
        <v>0.55910000000000004</v>
      </c>
      <c r="AD555">
        <v>0.21240000000000001</v>
      </c>
      <c r="AE555">
        <v>-1.2196</v>
      </c>
      <c r="AF555">
        <v>-0.74150000000000005</v>
      </c>
      <c r="AG555">
        <v>-0.86080000000000001</v>
      </c>
      <c r="AH555">
        <v>300000</v>
      </c>
    </row>
    <row r="556" spans="1:34">
      <c r="A556">
        <v>859919</v>
      </c>
      <c r="B556" t="s">
        <v>39</v>
      </c>
      <c r="C556" s="1">
        <v>33463</v>
      </c>
      <c r="D556">
        <v>87.2</v>
      </c>
      <c r="E556" t="s">
        <v>51</v>
      </c>
      <c r="F556">
        <v>2009</v>
      </c>
      <c r="G556">
        <v>71.67</v>
      </c>
      <c r="H556" t="s">
        <v>51</v>
      </c>
      <c r="I556">
        <v>1436</v>
      </c>
      <c r="J556">
        <v>2</v>
      </c>
      <c r="K556" t="s">
        <v>36</v>
      </c>
      <c r="L556" t="s">
        <v>91</v>
      </c>
      <c r="M556">
        <v>74.55</v>
      </c>
      <c r="N556">
        <v>1436</v>
      </c>
      <c r="O556">
        <v>0</v>
      </c>
      <c r="P556" t="s">
        <v>61</v>
      </c>
      <c r="Q556">
        <v>2013</v>
      </c>
      <c r="R556">
        <v>325</v>
      </c>
      <c r="S556">
        <v>470</v>
      </c>
      <c r="T556">
        <v>470</v>
      </c>
      <c r="U556">
        <v>0.35653648772447499</v>
      </c>
      <c r="V556">
        <v>505</v>
      </c>
      <c r="W556">
        <v>-1</v>
      </c>
      <c r="X556">
        <v>346</v>
      </c>
      <c r="Y556">
        <v>-1</v>
      </c>
      <c r="Z556">
        <v>-1</v>
      </c>
      <c r="AA556">
        <v>-1</v>
      </c>
      <c r="AB556">
        <v>-1</v>
      </c>
      <c r="AC556">
        <v>1.7081</v>
      </c>
      <c r="AD556">
        <v>1.3778999999999999</v>
      </c>
      <c r="AE556">
        <v>1.3933</v>
      </c>
      <c r="AF556">
        <v>-0.2344</v>
      </c>
      <c r="AG556">
        <v>1.6302000000000001</v>
      </c>
      <c r="AH556">
        <v>180000</v>
      </c>
    </row>
    <row r="557" spans="1:34">
      <c r="A557">
        <v>732766</v>
      </c>
      <c r="B557" t="s">
        <v>39</v>
      </c>
      <c r="C557" s="1">
        <v>33866</v>
      </c>
      <c r="D557">
        <v>68.599999999999994</v>
      </c>
      <c r="E557" t="s">
        <v>187</v>
      </c>
      <c r="F557">
        <v>2009</v>
      </c>
      <c r="G557">
        <v>69.400000000000006</v>
      </c>
      <c r="H557" t="s">
        <v>187</v>
      </c>
      <c r="I557">
        <v>11166</v>
      </c>
      <c r="J557">
        <v>2</v>
      </c>
      <c r="K557" t="s">
        <v>36</v>
      </c>
      <c r="L557" t="s">
        <v>60</v>
      </c>
      <c r="M557">
        <v>78</v>
      </c>
      <c r="N557">
        <v>11166</v>
      </c>
      <c r="O557">
        <v>0</v>
      </c>
      <c r="P557" t="s">
        <v>53</v>
      </c>
      <c r="Q557">
        <v>2013</v>
      </c>
      <c r="R557">
        <v>430</v>
      </c>
      <c r="S557">
        <v>495</v>
      </c>
      <c r="T557">
        <v>575</v>
      </c>
      <c r="U557">
        <v>5.8792800008353401E-2</v>
      </c>
      <c r="V557">
        <v>495</v>
      </c>
      <c r="W557">
        <v>200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-1.0207999999999999</v>
      </c>
      <c r="AD557">
        <v>-0.78659999999999997</v>
      </c>
      <c r="AE557">
        <v>-2.2953999999999999</v>
      </c>
      <c r="AF557">
        <v>-0.36120000000000002</v>
      </c>
      <c r="AG557">
        <v>0.67210000000000003</v>
      </c>
      <c r="AH557">
        <v>300000</v>
      </c>
    </row>
    <row r="558" spans="1:34">
      <c r="A558">
        <v>815109</v>
      </c>
      <c r="B558" t="s">
        <v>39</v>
      </c>
      <c r="C558" s="1">
        <v>32765</v>
      </c>
      <c r="D558">
        <v>56.16</v>
      </c>
      <c r="E558" t="s">
        <v>51</v>
      </c>
      <c r="F558">
        <v>2006</v>
      </c>
      <c r="G558">
        <v>54.08</v>
      </c>
      <c r="H558" t="s">
        <v>51</v>
      </c>
      <c r="I558">
        <v>11942</v>
      </c>
      <c r="J558">
        <v>2</v>
      </c>
      <c r="K558" t="s">
        <v>36</v>
      </c>
      <c r="L558" t="s">
        <v>60</v>
      </c>
      <c r="M558">
        <v>61.28</v>
      </c>
      <c r="N558">
        <v>11942</v>
      </c>
      <c r="O558">
        <v>0</v>
      </c>
      <c r="P558" t="s">
        <v>41</v>
      </c>
      <c r="Q558">
        <v>2012</v>
      </c>
      <c r="R558">
        <v>465</v>
      </c>
      <c r="S558">
        <v>495</v>
      </c>
      <c r="T558">
        <v>355</v>
      </c>
      <c r="U558">
        <v>0.64938971484669095</v>
      </c>
      <c r="V558">
        <v>355</v>
      </c>
      <c r="W558">
        <v>356</v>
      </c>
      <c r="X558">
        <v>-1</v>
      </c>
      <c r="Y558">
        <v>-1</v>
      </c>
      <c r="Z558">
        <v>-1</v>
      </c>
      <c r="AA558">
        <v>-1</v>
      </c>
      <c r="AB558">
        <v>356</v>
      </c>
      <c r="AC558">
        <v>0.70269999999999999</v>
      </c>
      <c r="AD558">
        <v>0.37890000000000001</v>
      </c>
      <c r="AE558">
        <v>0.47110000000000002</v>
      </c>
      <c r="AF558">
        <v>0.77980000000000005</v>
      </c>
      <c r="AG558">
        <v>-0.28589999999999999</v>
      </c>
      <c r="AH558">
        <v>200000</v>
      </c>
    </row>
    <row r="559" spans="1:34">
      <c r="A559">
        <v>322685</v>
      </c>
      <c r="B559" t="s">
        <v>39</v>
      </c>
      <c r="C559" s="1">
        <v>32953</v>
      </c>
      <c r="D559">
        <v>87</v>
      </c>
      <c r="E559" t="s">
        <v>35</v>
      </c>
      <c r="F559">
        <v>2008</v>
      </c>
      <c r="G559">
        <v>73</v>
      </c>
      <c r="H559" t="s">
        <v>35</v>
      </c>
      <c r="I559">
        <v>3427</v>
      </c>
      <c r="J559">
        <v>2</v>
      </c>
      <c r="K559" t="s">
        <v>36</v>
      </c>
      <c r="L559" t="s">
        <v>55</v>
      </c>
      <c r="M559">
        <v>75</v>
      </c>
      <c r="N559">
        <v>3427</v>
      </c>
      <c r="O559">
        <v>0</v>
      </c>
      <c r="P559" t="s">
        <v>65</v>
      </c>
      <c r="Q559">
        <v>2012</v>
      </c>
      <c r="R559">
        <v>685</v>
      </c>
      <c r="S559">
        <v>395</v>
      </c>
      <c r="T559">
        <v>464</v>
      </c>
      <c r="U559">
        <v>0.563267823666597</v>
      </c>
      <c r="V559">
        <v>425</v>
      </c>
      <c r="W559">
        <v>-1</v>
      </c>
      <c r="X559">
        <v>-1</v>
      </c>
      <c r="Y559">
        <v>-1</v>
      </c>
      <c r="Z559">
        <v>-1</v>
      </c>
      <c r="AA559">
        <v>-1</v>
      </c>
      <c r="AB559">
        <v>-1</v>
      </c>
      <c r="AC559">
        <v>-1.3447</v>
      </c>
      <c r="AD559">
        <v>3.2800000000000003E-2</v>
      </c>
      <c r="AE559">
        <v>-0.48909999999999998</v>
      </c>
      <c r="AF559">
        <v>0.29730000000000001</v>
      </c>
      <c r="AG559">
        <v>2.8400000000000002E-2</v>
      </c>
      <c r="AH559">
        <v>325000</v>
      </c>
    </row>
    <row r="560" spans="1:34">
      <c r="A560">
        <v>572458</v>
      </c>
      <c r="B560" t="s">
        <v>39</v>
      </c>
      <c r="C560" s="1">
        <v>33029</v>
      </c>
      <c r="D560">
        <v>58</v>
      </c>
      <c r="E560" t="s">
        <v>51</v>
      </c>
      <c r="F560">
        <v>2007</v>
      </c>
      <c r="G560">
        <v>66.400000000000006</v>
      </c>
      <c r="H560" t="s">
        <v>51</v>
      </c>
      <c r="I560">
        <v>2541</v>
      </c>
      <c r="J560">
        <v>2</v>
      </c>
      <c r="K560" t="s">
        <v>36</v>
      </c>
      <c r="L560" t="s">
        <v>60</v>
      </c>
      <c r="M560">
        <v>66</v>
      </c>
      <c r="N560">
        <v>2541</v>
      </c>
      <c r="O560">
        <v>0</v>
      </c>
      <c r="P560" t="s">
        <v>96</v>
      </c>
      <c r="Q560">
        <v>2012</v>
      </c>
      <c r="R560">
        <v>335</v>
      </c>
      <c r="S560">
        <v>455</v>
      </c>
      <c r="T560">
        <v>595</v>
      </c>
      <c r="U560">
        <v>-1</v>
      </c>
      <c r="V560">
        <v>305</v>
      </c>
      <c r="W560">
        <v>-1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0.84789999999999999</v>
      </c>
      <c r="AD560">
        <v>0.90280000000000005</v>
      </c>
      <c r="AE560">
        <v>-0.4899</v>
      </c>
      <c r="AF560">
        <v>-0.81769999999999998</v>
      </c>
      <c r="AG560">
        <v>0.79059999999999997</v>
      </c>
      <c r="AH560">
        <v>370000</v>
      </c>
    </row>
    <row r="561" spans="1:34">
      <c r="A561">
        <v>911998</v>
      </c>
      <c r="B561" t="s">
        <v>39</v>
      </c>
      <c r="C561" s="1">
        <v>33604</v>
      </c>
      <c r="D561">
        <v>91</v>
      </c>
      <c r="E561" t="s">
        <v>35</v>
      </c>
      <c r="F561">
        <v>2009</v>
      </c>
      <c r="G561">
        <v>83.6</v>
      </c>
      <c r="H561" t="s">
        <v>35</v>
      </c>
      <c r="I561">
        <v>51</v>
      </c>
      <c r="J561">
        <v>2</v>
      </c>
      <c r="K561" t="s">
        <v>36</v>
      </c>
      <c r="L561" t="s">
        <v>40</v>
      </c>
      <c r="M561">
        <v>76.2</v>
      </c>
      <c r="N561">
        <v>51</v>
      </c>
      <c r="O561">
        <v>0</v>
      </c>
      <c r="P561" t="s">
        <v>41</v>
      </c>
      <c r="Q561">
        <v>2014</v>
      </c>
      <c r="R561">
        <v>615</v>
      </c>
      <c r="S561">
        <v>560</v>
      </c>
      <c r="T561">
        <v>695</v>
      </c>
      <c r="U561">
        <v>0.70409041213131396</v>
      </c>
      <c r="V561">
        <v>465</v>
      </c>
      <c r="W561">
        <v>-1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0.70269999999999999</v>
      </c>
      <c r="AD561">
        <v>-0.95309999999999995</v>
      </c>
      <c r="AE561">
        <v>-0.6048</v>
      </c>
      <c r="AF561">
        <v>-0.995</v>
      </c>
      <c r="AG561">
        <v>-1.244</v>
      </c>
      <c r="AH561">
        <v>350000</v>
      </c>
    </row>
    <row r="562" spans="1:34">
      <c r="A562">
        <v>205705</v>
      </c>
      <c r="B562" t="s">
        <v>34</v>
      </c>
      <c r="C562" s="1">
        <v>32624</v>
      </c>
      <c r="D562">
        <v>68</v>
      </c>
      <c r="E562">
        <v>0</v>
      </c>
      <c r="F562">
        <v>2007</v>
      </c>
      <c r="G562">
        <v>65</v>
      </c>
      <c r="H562">
        <v>0</v>
      </c>
      <c r="I562">
        <v>5508</v>
      </c>
      <c r="J562">
        <v>2</v>
      </c>
      <c r="K562" t="s">
        <v>36</v>
      </c>
      <c r="L562" t="s">
        <v>55</v>
      </c>
      <c r="M562">
        <v>74</v>
      </c>
      <c r="N562">
        <v>5508</v>
      </c>
      <c r="O562">
        <v>0</v>
      </c>
      <c r="P562" t="s">
        <v>65</v>
      </c>
      <c r="Q562">
        <v>2011</v>
      </c>
      <c r="R562">
        <v>535</v>
      </c>
      <c r="S562">
        <v>445</v>
      </c>
      <c r="T562">
        <v>525</v>
      </c>
      <c r="U562">
        <v>0.34231489991181502</v>
      </c>
      <c r="V562">
        <v>365</v>
      </c>
      <c r="W562">
        <v>-1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-0.4173</v>
      </c>
      <c r="AD562">
        <v>0.3448</v>
      </c>
      <c r="AE562">
        <v>0.67200000000000004</v>
      </c>
      <c r="AF562">
        <v>1.5899000000000001</v>
      </c>
      <c r="AG562">
        <v>-0.1295</v>
      </c>
      <c r="AH562">
        <v>500000</v>
      </c>
    </row>
    <row r="563" spans="1:34">
      <c r="A563">
        <v>1200378</v>
      </c>
      <c r="B563" t="s">
        <v>39</v>
      </c>
      <c r="C563" s="1">
        <v>33125</v>
      </c>
      <c r="D563">
        <v>70.2</v>
      </c>
      <c r="E563" t="s">
        <v>35</v>
      </c>
      <c r="F563">
        <v>2008</v>
      </c>
      <c r="G563">
        <v>63.4</v>
      </c>
      <c r="H563" t="s">
        <v>35</v>
      </c>
      <c r="I563">
        <v>9738</v>
      </c>
      <c r="J563">
        <v>2</v>
      </c>
      <c r="K563" t="s">
        <v>36</v>
      </c>
      <c r="L563" t="s">
        <v>60</v>
      </c>
      <c r="M563">
        <v>65.88</v>
      </c>
      <c r="N563">
        <v>9738</v>
      </c>
      <c r="O563">
        <v>0</v>
      </c>
      <c r="P563" t="s">
        <v>41</v>
      </c>
      <c r="Q563">
        <v>2013</v>
      </c>
      <c r="R563">
        <v>465</v>
      </c>
      <c r="S563">
        <v>545</v>
      </c>
      <c r="T563">
        <v>390</v>
      </c>
      <c r="U563">
        <v>0.207392169717661</v>
      </c>
      <c r="V563">
        <v>-1</v>
      </c>
      <c r="W563">
        <v>260</v>
      </c>
      <c r="X563">
        <v>-1</v>
      </c>
      <c r="Y563">
        <v>-1</v>
      </c>
      <c r="Z563">
        <v>-1</v>
      </c>
      <c r="AA563">
        <v>324</v>
      </c>
      <c r="AB563">
        <v>-1</v>
      </c>
      <c r="AC563">
        <v>1.2771999999999999</v>
      </c>
      <c r="AD563">
        <v>1.0448999999999999</v>
      </c>
      <c r="AE563">
        <v>1.7007000000000001</v>
      </c>
      <c r="AF563">
        <v>0.5262</v>
      </c>
      <c r="AG563">
        <v>0.67210000000000003</v>
      </c>
      <c r="AH563">
        <v>200000</v>
      </c>
    </row>
    <row r="564" spans="1:34">
      <c r="A564">
        <v>755067</v>
      </c>
      <c r="B564" t="s">
        <v>39</v>
      </c>
      <c r="C564" s="1">
        <v>33013</v>
      </c>
      <c r="D564">
        <v>66.849999999999994</v>
      </c>
      <c r="E564" t="s">
        <v>51</v>
      </c>
      <c r="F564">
        <v>2008</v>
      </c>
      <c r="G564">
        <v>59.11</v>
      </c>
      <c r="H564" t="s">
        <v>51</v>
      </c>
      <c r="I564">
        <v>1906</v>
      </c>
      <c r="J564">
        <v>2</v>
      </c>
      <c r="K564" t="s">
        <v>36</v>
      </c>
      <c r="L564" t="s">
        <v>55</v>
      </c>
      <c r="M564">
        <v>82.1</v>
      </c>
      <c r="N564">
        <v>1906</v>
      </c>
      <c r="O564">
        <v>1</v>
      </c>
      <c r="P564" t="s">
        <v>53</v>
      </c>
      <c r="Q564">
        <v>2013</v>
      </c>
      <c r="R564">
        <v>520</v>
      </c>
      <c r="S564">
        <v>660</v>
      </c>
      <c r="T564">
        <v>620</v>
      </c>
      <c r="U564">
        <v>0.79358061454850604</v>
      </c>
      <c r="V564">
        <v>495</v>
      </c>
      <c r="W564">
        <v>-1</v>
      </c>
      <c r="X564">
        <v>-1</v>
      </c>
      <c r="Y564">
        <v>-1</v>
      </c>
      <c r="Z564">
        <v>-1</v>
      </c>
      <c r="AA564">
        <v>-1</v>
      </c>
      <c r="AB564">
        <v>-1</v>
      </c>
      <c r="AC564">
        <v>0.27179999999999999</v>
      </c>
      <c r="AD564">
        <v>-0.1206</v>
      </c>
      <c r="AE564">
        <v>-1.2196</v>
      </c>
      <c r="AF564">
        <v>-0.36120000000000002</v>
      </c>
      <c r="AG564">
        <v>-0.66920000000000002</v>
      </c>
      <c r="AH564">
        <v>335000</v>
      </c>
    </row>
    <row r="565" spans="1:34">
      <c r="A565">
        <v>313406</v>
      </c>
      <c r="B565" t="s">
        <v>39</v>
      </c>
      <c r="C565" s="1">
        <v>32781</v>
      </c>
      <c r="D565">
        <v>82.67</v>
      </c>
      <c r="E565" t="s">
        <v>100</v>
      </c>
      <c r="F565">
        <v>2008</v>
      </c>
      <c r="G565">
        <v>90.1</v>
      </c>
      <c r="H565" t="s">
        <v>105</v>
      </c>
      <c r="I565">
        <v>8819</v>
      </c>
      <c r="J565">
        <v>2</v>
      </c>
      <c r="K565" t="s">
        <v>36</v>
      </c>
      <c r="L565" t="s">
        <v>60</v>
      </c>
      <c r="M565">
        <v>76.56</v>
      </c>
      <c r="N565">
        <v>8819</v>
      </c>
      <c r="O565">
        <v>1</v>
      </c>
      <c r="P565" t="s">
        <v>54</v>
      </c>
      <c r="Q565">
        <v>2012</v>
      </c>
      <c r="R565">
        <v>415</v>
      </c>
      <c r="S565">
        <v>435</v>
      </c>
      <c r="T565">
        <v>595</v>
      </c>
      <c r="U565">
        <v>0.69447932770846299</v>
      </c>
      <c r="V565">
        <v>425</v>
      </c>
      <c r="W565">
        <v>366</v>
      </c>
      <c r="X565">
        <v>-1</v>
      </c>
      <c r="Y565">
        <v>-1</v>
      </c>
      <c r="Z565">
        <v>-1</v>
      </c>
      <c r="AA565">
        <v>233</v>
      </c>
      <c r="AB565">
        <v>-1</v>
      </c>
      <c r="AC565">
        <v>1.1283000000000001</v>
      </c>
      <c r="AD565">
        <v>1.4368000000000001</v>
      </c>
      <c r="AE565">
        <v>1.1073999999999999</v>
      </c>
      <c r="AF565">
        <v>6.2300000000000001E-2</v>
      </c>
      <c r="AG565">
        <v>0.77880000000000005</v>
      </c>
      <c r="AH565">
        <v>410000</v>
      </c>
    </row>
    <row r="566" spans="1:34">
      <c r="A566">
        <v>795920</v>
      </c>
      <c r="B566" t="s">
        <v>39</v>
      </c>
      <c r="C566" s="1">
        <v>33045</v>
      </c>
      <c r="D566">
        <v>86</v>
      </c>
      <c r="E566" t="s">
        <v>35</v>
      </c>
      <c r="F566">
        <v>2009</v>
      </c>
      <c r="G566">
        <v>87</v>
      </c>
      <c r="H566" t="s">
        <v>35</v>
      </c>
      <c r="I566">
        <v>222</v>
      </c>
      <c r="J566">
        <v>2</v>
      </c>
      <c r="K566" t="s">
        <v>36</v>
      </c>
      <c r="L566" t="s">
        <v>81</v>
      </c>
      <c r="M566">
        <v>67.77</v>
      </c>
      <c r="N566">
        <v>222</v>
      </c>
      <c r="O566">
        <v>0</v>
      </c>
      <c r="P566" t="s">
        <v>120</v>
      </c>
      <c r="Q566">
        <v>2014</v>
      </c>
      <c r="R566">
        <v>485</v>
      </c>
      <c r="S566">
        <v>605</v>
      </c>
      <c r="T566">
        <v>665</v>
      </c>
      <c r="U566">
        <v>0.93839913679117504</v>
      </c>
      <c r="V566">
        <v>455</v>
      </c>
      <c r="W566">
        <v>-1</v>
      </c>
      <c r="X566">
        <v>-1</v>
      </c>
      <c r="Y566">
        <v>-1</v>
      </c>
      <c r="Z566">
        <v>553</v>
      </c>
      <c r="AA566">
        <v>-1</v>
      </c>
      <c r="AB566">
        <v>-1</v>
      </c>
      <c r="AC566">
        <v>1.7081</v>
      </c>
      <c r="AD566">
        <v>1.2114</v>
      </c>
      <c r="AE566">
        <v>1.5469999999999999</v>
      </c>
      <c r="AF566">
        <v>-0.74150000000000005</v>
      </c>
      <c r="AG566">
        <v>0.86370000000000002</v>
      </c>
      <c r="AH566">
        <v>450000</v>
      </c>
    </row>
    <row r="567" spans="1:34">
      <c r="A567">
        <v>265225</v>
      </c>
      <c r="B567" t="s">
        <v>34</v>
      </c>
      <c r="C567" s="1">
        <v>33130</v>
      </c>
      <c r="D567">
        <v>56.78</v>
      </c>
      <c r="E567" t="s">
        <v>179</v>
      </c>
      <c r="F567">
        <v>2007</v>
      </c>
      <c r="G567">
        <v>48.34</v>
      </c>
      <c r="H567" t="s">
        <v>179</v>
      </c>
      <c r="I567">
        <v>6351</v>
      </c>
      <c r="J567">
        <v>2</v>
      </c>
      <c r="K567" t="s">
        <v>36</v>
      </c>
      <c r="L567" t="s">
        <v>55</v>
      </c>
      <c r="M567">
        <v>66.34</v>
      </c>
      <c r="N567">
        <v>6351</v>
      </c>
      <c r="O567">
        <v>0</v>
      </c>
      <c r="P567" t="s">
        <v>71</v>
      </c>
      <c r="Q567">
        <v>2011</v>
      </c>
      <c r="R567">
        <v>335</v>
      </c>
      <c r="S567">
        <v>454</v>
      </c>
      <c r="T567">
        <v>525</v>
      </c>
      <c r="U567">
        <v>0.19015340560101801</v>
      </c>
      <c r="V567">
        <v>315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-0.57189999999999996</v>
      </c>
      <c r="AD567">
        <v>3.2800000000000003E-2</v>
      </c>
      <c r="AE567">
        <v>-0.1988</v>
      </c>
      <c r="AF567">
        <v>-1.1128</v>
      </c>
      <c r="AG567">
        <v>0.6603</v>
      </c>
      <c r="AH567">
        <v>200000</v>
      </c>
    </row>
    <row r="568" spans="1:34">
      <c r="A568">
        <v>1091356</v>
      </c>
      <c r="B568" t="s">
        <v>39</v>
      </c>
      <c r="C568" s="1">
        <v>32856</v>
      </c>
      <c r="D568">
        <v>77.8</v>
      </c>
      <c r="E568" t="s">
        <v>48</v>
      </c>
      <c r="F568">
        <v>2008</v>
      </c>
      <c r="G568">
        <v>60.6</v>
      </c>
      <c r="H568" t="s">
        <v>35</v>
      </c>
      <c r="I568">
        <v>4525</v>
      </c>
      <c r="J568">
        <v>2</v>
      </c>
      <c r="K568" t="s">
        <v>36</v>
      </c>
      <c r="L568" t="s">
        <v>40</v>
      </c>
      <c r="M568">
        <v>62.9</v>
      </c>
      <c r="N568">
        <v>4525</v>
      </c>
      <c r="O568">
        <v>0</v>
      </c>
      <c r="P568" t="s">
        <v>61</v>
      </c>
      <c r="Q568">
        <v>2013</v>
      </c>
      <c r="R568">
        <v>640</v>
      </c>
      <c r="S568">
        <v>650</v>
      </c>
      <c r="T568">
        <v>500</v>
      </c>
      <c r="U568">
        <v>0.86468541337008498</v>
      </c>
      <c r="V568">
        <v>525</v>
      </c>
      <c r="W568">
        <v>-1</v>
      </c>
      <c r="X568">
        <v>-1</v>
      </c>
      <c r="Y568">
        <v>-1</v>
      </c>
      <c r="Z568">
        <v>-1</v>
      </c>
      <c r="AA568">
        <v>-1</v>
      </c>
      <c r="AB568">
        <v>-1</v>
      </c>
      <c r="AC568">
        <v>0.55910000000000004</v>
      </c>
      <c r="AD568">
        <v>1.3778999999999999</v>
      </c>
      <c r="AE568">
        <v>0.01</v>
      </c>
      <c r="AF568">
        <v>-1.2485999999999999</v>
      </c>
      <c r="AG568">
        <v>-0.47760000000000002</v>
      </c>
      <c r="AH568">
        <v>120000</v>
      </c>
    </row>
    <row r="569" spans="1:34">
      <c r="A569">
        <v>1218505</v>
      </c>
      <c r="B569" t="s">
        <v>34</v>
      </c>
      <c r="C569" s="1">
        <v>33346</v>
      </c>
      <c r="D569">
        <v>84.4</v>
      </c>
      <c r="E569" t="s">
        <v>51</v>
      </c>
      <c r="F569">
        <v>2009</v>
      </c>
      <c r="G569">
        <v>79.8</v>
      </c>
      <c r="H569" t="s">
        <v>51</v>
      </c>
      <c r="I569">
        <v>5722</v>
      </c>
      <c r="J569">
        <v>2</v>
      </c>
      <c r="K569" t="s">
        <v>36</v>
      </c>
      <c r="L569" t="s">
        <v>60</v>
      </c>
      <c r="M569">
        <v>75.150000000000006</v>
      </c>
      <c r="N569">
        <v>5722</v>
      </c>
      <c r="O569">
        <v>0</v>
      </c>
      <c r="P569" t="s">
        <v>84</v>
      </c>
      <c r="Q569">
        <v>2013</v>
      </c>
      <c r="R569">
        <v>440</v>
      </c>
      <c r="S569">
        <v>530</v>
      </c>
      <c r="T569">
        <v>450</v>
      </c>
      <c r="U569">
        <v>-1</v>
      </c>
      <c r="V569">
        <v>-1</v>
      </c>
      <c r="W569">
        <v>-1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0.12820000000000001</v>
      </c>
      <c r="AD569">
        <v>0.21240000000000001</v>
      </c>
      <c r="AE569">
        <v>-0.14369999999999999</v>
      </c>
      <c r="AF569">
        <v>0.1459</v>
      </c>
      <c r="AG569">
        <v>0.48049999999999998</v>
      </c>
      <c r="AH569">
        <v>105000</v>
      </c>
    </row>
    <row r="570" spans="1:34">
      <c r="A570">
        <v>898656</v>
      </c>
      <c r="B570" t="s">
        <v>39</v>
      </c>
      <c r="C570" s="1">
        <v>33890</v>
      </c>
      <c r="D570">
        <v>64</v>
      </c>
      <c r="E570" t="s">
        <v>51</v>
      </c>
      <c r="F570">
        <v>2009</v>
      </c>
      <c r="G570">
        <v>77</v>
      </c>
      <c r="H570" t="s">
        <v>51</v>
      </c>
      <c r="I570">
        <v>66</v>
      </c>
      <c r="J570">
        <v>2</v>
      </c>
      <c r="K570" t="s">
        <v>36</v>
      </c>
      <c r="L570" t="s">
        <v>60</v>
      </c>
      <c r="M570">
        <v>66</v>
      </c>
      <c r="N570">
        <v>66</v>
      </c>
      <c r="O570">
        <v>0</v>
      </c>
      <c r="P570" t="s">
        <v>41</v>
      </c>
      <c r="Q570">
        <v>2014</v>
      </c>
      <c r="R570">
        <v>405</v>
      </c>
      <c r="S570">
        <v>470</v>
      </c>
      <c r="T570">
        <v>500</v>
      </c>
      <c r="U570">
        <v>0.99179242802394096</v>
      </c>
      <c r="V570">
        <v>-1</v>
      </c>
      <c r="W570">
        <v>-1</v>
      </c>
      <c r="X570">
        <v>-1</v>
      </c>
      <c r="Y570">
        <v>-1</v>
      </c>
      <c r="Z570">
        <v>-1</v>
      </c>
      <c r="AA570">
        <v>516</v>
      </c>
      <c r="AB570">
        <v>-1</v>
      </c>
      <c r="AC570">
        <v>-1.0207999999999999</v>
      </c>
      <c r="AD570">
        <v>-1.4525999999999999</v>
      </c>
      <c r="AE570">
        <v>0.62480000000000002</v>
      </c>
      <c r="AF570">
        <v>-0.995</v>
      </c>
      <c r="AG570">
        <v>9.7299999999999998E-2</v>
      </c>
      <c r="AH570">
        <v>240000</v>
      </c>
    </row>
    <row r="571" spans="1:34">
      <c r="A571">
        <v>1061658</v>
      </c>
      <c r="B571" t="s">
        <v>39</v>
      </c>
      <c r="C571" s="1">
        <v>33649</v>
      </c>
      <c r="D571">
        <v>68.33</v>
      </c>
      <c r="E571" t="s">
        <v>51</v>
      </c>
      <c r="F571">
        <v>2010</v>
      </c>
      <c r="G571">
        <v>82.4</v>
      </c>
      <c r="H571" t="s">
        <v>51</v>
      </c>
      <c r="I571">
        <v>9837</v>
      </c>
      <c r="J571">
        <v>2</v>
      </c>
      <c r="K571" t="s">
        <v>36</v>
      </c>
      <c r="L571" t="s">
        <v>60</v>
      </c>
      <c r="M571">
        <v>69.400000000000006</v>
      </c>
      <c r="N571">
        <v>9837</v>
      </c>
      <c r="O571">
        <v>1</v>
      </c>
      <c r="P571" t="s">
        <v>54</v>
      </c>
      <c r="Q571">
        <v>2014</v>
      </c>
      <c r="R571">
        <v>525</v>
      </c>
      <c r="S571">
        <v>545</v>
      </c>
      <c r="T571">
        <v>475</v>
      </c>
      <c r="U571">
        <v>0.64938971484669095</v>
      </c>
      <c r="V571">
        <v>295</v>
      </c>
      <c r="W571">
        <v>356</v>
      </c>
      <c r="X571">
        <v>-1</v>
      </c>
      <c r="Y571">
        <v>-1</v>
      </c>
      <c r="Z571">
        <v>-1</v>
      </c>
      <c r="AA571">
        <v>292</v>
      </c>
      <c r="AB571">
        <v>-1</v>
      </c>
      <c r="AC571">
        <v>0.84630000000000005</v>
      </c>
      <c r="AD571">
        <v>0.87839999999999996</v>
      </c>
      <c r="AE571">
        <v>-0.6048</v>
      </c>
      <c r="AF571">
        <v>0.90659999999999996</v>
      </c>
      <c r="AG571">
        <v>0.48049999999999998</v>
      </c>
      <c r="AH571">
        <v>120000</v>
      </c>
    </row>
    <row r="572" spans="1:34">
      <c r="A572">
        <v>611740</v>
      </c>
      <c r="B572" t="s">
        <v>39</v>
      </c>
      <c r="C572" s="1">
        <v>33758</v>
      </c>
      <c r="D572">
        <v>78.2</v>
      </c>
      <c r="E572" t="s">
        <v>51</v>
      </c>
      <c r="F572">
        <v>2008</v>
      </c>
      <c r="G572">
        <v>84.5</v>
      </c>
      <c r="H572" t="s">
        <v>48</v>
      </c>
      <c r="I572">
        <v>64</v>
      </c>
      <c r="J572">
        <v>2</v>
      </c>
      <c r="K572" t="s">
        <v>36</v>
      </c>
      <c r="L572" t="s">
        <v>194</v>
      </c>
      <c r="M572">
        <v>72.3</v>
      </c>
      <c r="N572">
        <v>64</v>
      </c>
      <c r="O572">
        <v>0</v>
      </c>
      <c r="P572" t="s">
        <v>41</v>
      </c>
      <c r="Q572">
        <v>2013</v>
      </c>
      <c r="R572">
        <v>650</v>
      </c>
      <c r="S572">
        <v>580</v>
      </c>
      <c r="T572">
        <v>545</v>
      </c>
      <c r="U572">
        <v>-1</v>
      </c>
      <c r="V572">
        <v>435</v>
      </c>
      <c r="W572">
        <v>-1</v>
      </c>
      <c r="X572">
        <v>-1</v>
      </c>
      <c r="Y572">
        <v>-1</v>
      </c>
      <c r="Z572">
        <v>-1</v>
      </c>
      <c r="AA572">
        <v>-1</v>
      </c>
      <c r="AB572">
        <v>-1</v>
      </c>
      <c r="AC572">
        <v>-0.159</v>
      </c>
      <c r="AD572">
        <v>0.37890000000000001</v>
      </c>
      <c r="AE572">
        <v>-1.0659000000000001</v>
      </c>
      <c r="AF572">
        <v>-0.86819999999999997</v>
      </c>
      <c r="AG572">
        <v>-9.4299999999999995E-2</v>
      </c>
      <c r="AH572">
        <v>300000</v>
      </c>
    </row>
    <row r="573" spans="1:34">
      <c r="A573">
        <v>1262255</v>
      </c>
      <c r="B573" t="s">
        <v>39</v>
      </c>
      <c r="C573" s="1">
        <v>33356</v>
      </c>
      <c r="D573">
        <v>75</v>
      </c>
      <c r="E573" t="s">
        <v>35</v>
      </c>
      <c r="F573">
        <v>2009</v>
      </c>
      <c r="G573">
        <v>70</v>
      </c>
      <c r="H573" t="s">
        <v>35</v>
      </c>
      <c r="I573">
        <v>5812</v>
      </c>
      <c r="J573">
        <v>2</v>
      </c>
      <c r="K573" t="s">
        <v>36</v>
      </c>
      <c r="L573" t="s">
        <v>40</v>
      </c>
      <c r="M573">
        <v>65</v>
      </c>
      <c r="N573">
        <v>5812</v>
      </c>
      <c r="O573">
        <v>1</v>
      </c>
      <c r="P573" t="s">
        <v>71</v>
      </c>
      <c r="Q573">
        <v>2014</v>
      </c>
      <c r="R573">
        <v>640</v>
      </c>
      <c r="S573">
        <v>565</v>
      </c>
      <c r="T573">
        <v>465</v>
      </c>
      <c r="U573">
        <v>0.62264291584993803</v>
      </c>
      <c r="V573">
        <v>525</v>
      </c>
      <c r="W573">
        <v>-1</v>
      </c>
      <c r="X573">
        <v>407</v>
      </c>
      <c r="Y573">
        <v>-1</v>
      </c>
      <c r="Z573">
        <v>-1</v>
      </c>
      <c r="AA573">
        <v>-1</v>
      </c>
      <c r="AB573">
        <v>-1</v>
      </c>
      <c r="AC573">
        <v>-1.54E-2</v>
      </c>
      <c r="AD573">
        <v>0.37890000000000001</v>
      </c>
      <c r="AE573">
        <v>1.2396</v>
      </c>
      <c r="AF573">
        <v>0.5262</v>
      </c>
      <c r="AG573">
        <v>0.67210000000000003</v>
      </c>
      <c r="AH573">
        <v>315000</v>
      </c>
    </row>
    <row r="574" spans="1:34">
      <c r="A574">
        <v>338449</v>
      </c>
      <c r="B574" t="s">
        <v>39</v>
      </c>
      <c r="C574" s="1">
        <v>33203</v>
      </c>
      <c r="D574">
        <v>69</v>
      </c>
      <c r="E574" t="s">
        <v>51</v>
      </c>
      <c r="F574">
        <v>2009</v>
      </c>
      <c r="G574">
        <v>81.400000000000006</v>
      </c>
      <c r="H574" t="s">
        <v>51</v>
      </c>
      <c r="I574">
        <v>11637</v>
      </c>
      <c r="J574">
        <v>2</v>
      </c>
      <c r="K574" t="s">
        <v>36</v>
      </c>
      <c r="L574" t="s">
        <v>64</v>
      </c>
      <c r="M574">
        <v>69.680000000000007</v>
      </c>
      <c r="N574">
        <v>11637</v>
      </c>
      <c r="O574">
        <v>0</v>
      </c>
      <c r="P574" t="s">
        <v>84</v>
      </c>
      <c r="Q574">
        <v>2013</v>
      </c>
      <c r="R574">
        <v>425</v>
      </c>
      <c r="S574">
        <v>515</v>
      </c>
      <c r="T574">
        <v>565</v>
      </c>
      <c r="U574">
        <v>0.62264291584993803</v>
      </c>
      <c r="V574">
        <v>525</v>
      </c>
      <c r="W574">
        <v>-1</v>
      </c>
      <c r="X574">
        <v>407</v>
      </c>
      <c r="Y574">
        <v>-1</v>
      </c>
      <c r="Z574">
        <v>-1</v>
      </c>
      <c r="AA574">
        <v>-1</v>
      </c>
      <c r="AB574">
        <v>-1</v>
      </c>
      <c r="AC574">
        <v>-1.2286999999999999</v>
      </c>
      <c r="AD574">
        <v>0.3448</v>
      </c>
      <c r="AE574">
        <v>0.38169999999999998</v>
      </c>
      <c r="AF574">
        <v>0.53232999999999997</v>
      </c>
      <c r="AG574">
        <v>-0.60350000000000004</v>
      </c>
      <c r="AH574">
        <v>180000</v>
      </c>
    </row>
    <row r="575" spans="1:34">
      <c r="A575">
        <v>669506</v>
      </c>
      <c r="B575" t="s">
        <v>34</v>
      </c>
      <c r="C575" s="1">
        <v>33821</v>
      </c>
      <c r="D575">
        <v>89</v>
      </c>
      <c r="E575" t="s">
        <v>51</v>
      </c>
      <c r="F575">
        <v>2009</v>
      </c>
      <c r="G575">
        <v>95</v>
      </c>
      <c r="H575" t="s">
        <v>51</v>
      </c>
      <c r="I575">
        <v>7269</v>
      </c>
      <c r="J575">
        <v>2</v>
      </c>
      <c r="K575" t="s">
        <v>36</v>
      </c>
      <c r="L575" t="s">
        <v>40</v>
      </c>
      <c r="M575">
        <v>83.66</v>
      </c>
      <c r="N575">
        <v>7269</v>
      </c>
      <c r="O575">
        <v>1</v>
      </c>
      <c r="P575" t="s">
        <v>54</v>
      </c>
      <c r="Q575">
        <v>2013</v>
      </c>
      <c r="R575">
        <v>430</v>
      </c>
      <c r="S575">
        <v>485</v>
      </c>
      <c r="T575">
        <v>620</v>
      </c>
      <c r="U575">
        <v>0.86468541337008498</v>
      </c>
      <c r="V575">
        <v>525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-1</v>
      </c>
      <c r="AC575">
        <v>-0.44629999999999997</v>
      </c>
      <c r="AD575">
        <v>-0.95309999999999995</v>
      </c>
      <c r="AE575">
        <v>0.01</v>
      </c>
      <c r="AF575">
        <v>0.39950000000000002</v>
      </c>
      <c r="AG575">
        <v>-0.66920000000000002</v>
      </c>
      <c r="AH575">
        <v>300000</v>
      </c>
    </row>
    <row r="576" spans="1:34">
      <c r="A576">
        <v>632729</v>
      </c>
      <c r="B576" t="s">
        <v>39</v>
      </c>
      <c r="C576" s="1">
        <v>33463</v>
      </c>
      <c r="D576">
        <v>80</v>
      </c>
      <c r="E576" t="s">
        <v>35</v>
      </c>
      <c r="F576">
        <v>2009</v>
      </c>
      <c r="G576">
        <v>70</v>
      </c>
      <c r="H576" t="s">
        <v>35</v>
      </c>
      <c r="I576">
        <v>9737</v>
      </c>
      <c r="J576">
        <v>2</v>
      </c>
      <c r="K576" t="s">
        <v>36</v>
      </c>
      <c r="L576" t="s">
        <v>60</v>
      </c>
      <c r="M576">
        <v>71</v>
      </c>
      <c r="N576">
        <v>9737</v>
      </c>
      <c r="O576">
        <v>0</v>
      </c>
      <c r="P576" t="s">
        <v>41</v>
      </c>
      <c r="Q576">
        <v>2013</v>
      </c>
      <c r="R576">
        <v>520</v>
      </c>
      <c r="S576">
        <v>510</v>
      </c>
      <c r="T576">
        <v>385</v>
      </c>
      <c r="U576">
        <v>0.124502074009537</v>
      </c>
      <c r="V576">
        <v>-1</v>
      </c>
      <c r="W576">
        <v>233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-3.4624000000000001</v>
      </c>
      <c r="AD576">
        <v>-5.7816000000000001</v>
      </c>
      <c r="AE576">
        <v>-4.6009000000000002</v>
      </c>
      <c r="AF576">
        <v>-0.36120000000000002</v>
      </c>
      <c r="AG576">
        <v>-6.9924999999999997</v>
      </c>
      <c r="AH576">
        <v>420000</v>
      </c>
    </row>
    <row r="577" spans="1:34">
      <c r="A577">
        <v>211840</v>
      </c>
      <c r="B577" t="s">
        <v>34</v>
      </c>
      <c r="C577" s="1">
        <v>32736</v>
      </c>
      <c r="D577">
        <v>86</v>
      </c>
      <c r="E577">
        <v>0</v>
      </c>
      <c r="F577">
        <v>2007</v>
      </c>
      <c r="G577">
        <v>75.2</v>
      </c>
      <c r="H577">
        <v>0</v>
      </c>
      <c r="I577">
        <v>176</v>
      </c>
      <c r="J577">
        <v>2</v>
      </c>
      <c r="K577" t="s">
        <v>36</v>
      </c>
      <c r="L577" t="s">
        <v>55</v>
      </c>
      <c r="M577">
        <v>76.599999999999994</v>
      </c>
      <c r="N577">
        <v>176</v>
      </c>
      <c r="O577">
        <v>0</v>
      </c>
      <c r="P577" t="s">
        <v>50</v>
      </c>
      <c r="Q577">
        <v>2011</v>
      </c>
      <c r="R577">
        <v>455</v>
      </c>
      <c r="S577">
        <v>435</v>
      </c>
      <c r="T577">
        <v>565</v>
      </c>
      <c r="U577">
        <v>0.86468541337008498</v>
      </c>
      <c r="V577">
        <v>525</v>
      </c>
      <c r="W577">
        <v>-1</v>
      </c>
      <c r="X577">
        <v>-1</v>
      </c>
      <c r="Y577">
        <v>-1</v>
      </c>
      <c r="Z577">
        <v>-1</v>
      </c>
      <c r="AA577">
        <v>-1</v>
      </c>
      <c r="AB577">
        <v>-1</v>
      </c>
      <c r="AC577">
        <v>-2.5811000000000002</v>
      </c>
      <c r="AD577">
        <v>3.2800000000000003E-2</v>
      </c>
      <c r="AE577">
        <v>0.38169999999999998</v>
      </c>
      <c r="AF577">
        <v>0.4148</v>
      </c>
      <c r="AG577">
        <v>-1.0773999999999999</v>
      </c>
      <c r="AH577">
        <v>35000</v>
      </c>
    </row>
    <row r="578" spans="1:34">
      <c r="A578">
        <v>638979</v>
      </c>
      <c r="B578" t="s">
        <v>39</v>
      </c>
      <c r="C578" s="1">
        <v>33531</v>
      </c>
      <c r="D578">
        <v>89</v>
      </c>
      <c r="E578" t="s">
        <v>51</v>
      </c>
      <c r="F578">
        <v>2009</v>
      </c>
      <c r="G578">
        <v>92.5</v>
      </c>
      <c r="H578" t="s">
        <v>51</v>
      </c>
      <c r="I578">
        <v>11993</v>
      </c>
      <c r="J578">
        <v>2</v>
      </c>
      <c r="K578" t="s">
        <v>36</v>
      </c>
      <c r="L578" t="s">
        <v>40</v>
      </c>
      <c r="M578">
        <v>87.9</v>
      </c>
      <c r="N578">
        <v>11993</v>
      </c>
      <c r="O578">
        <v>0</v>
      </c>
      <c r="P578" t="s">
        <v>56</v>
      </c>
      <c r="Q578">
        <v>2013</v>
      </c>
      <c r="R578">
        <v>485</v>
      </c>
      <c r="S578">
        <v>525</v>
      </c>
      <c r="T578">
        <v>665</v>
      </c>
      <c r="U578">
        <v>0.67074315143312702</v>
      </c>
      <c r="V578">
        <v>455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0.55910000000000004</v>
      </c>
      <c r="AD578">
        <v>1.3778999999999999</v>
      </c>
      <c r="AE578">
        <v>0.62480000000000002</v>
      </c>
      <c r="AF578">
        <v>-0.74150000000000005</v>
      </c>
      <c r="AG578">
        <v>-0.28589999999999999</v>
      </c>
      <c r="AH578">
        <v>300000</v>
      </c>
    </row>
    <row r="579" spans="1:34">
      <c r="A579">
        <v>536947</v>
      </c>
      <c r="B579" t="s">
        <v>34</v>
      </c>
      <c r="C579" s="1">
        <v>33677</v>
      </c>
      <c r="D579">
        <v>78.61</v>
      </c>
      <c r="E579">
        <v>0</v>
      </c>
      <c r="F579">
        <v>2009</v>
      </c>
      <c r="G579">
        <v>76.33</v>
      </c>
      <c r="H579">
        <v>0</v>
      </c>
      <c r="I579">
        <v>11620</v>
      </c>
      <c r="J579">
        <v>2</v>
      </c>
      <c r="K579" t="s">
        <v>36</v>
      </c>
      <c r="L579" t="s">
        <v>55</v>
      </c>
      <c r="M579">
        <v>63</v>
      </c>
      <c r="N579">
        <v>11620</v>
      </c>
      <c r="O579">
        <v>0</v>
      </c>
      <c r="P579" t="s">
        <v>45</v>
      </c>
      <c r="Q579">
        <v>2013</v>
      </c>
      <c r="R579">
        <v>485</v>
      </c>
      <c r="S579">
        <v>475</v>
      </c>
      <c r="T579">
        <v>445</v>
      </c>
      <c r="U579">
        <v>0.81941652983588797</v>
      </c>
      <c r="V579">
        <v>505</v>
      </c>
      <c r="W579">
        <v>-1</v>
      </c>
      <c r="X579">
        <v>-1</v>
      </c>
      <c r="Y579">
        <v>-1</v>
      </c>
      <c r="Z579">
        <v>-1</v>
      </c>
      <c r="AA579">
        <v>-1</v>
      </c>
      <c r="AB579">
        <v>-1</v>
      </c>
      <c r="AC579">
        <v>-1.4992000000000001</v>
      </c>
      <c r="AD579">
        <v>-0.55230000000000001</v>
      </c>
      <c r="AE579">
        <v>1.1436999999999999</v>
      </c>
      <c r="AF579">
        <v>-0.64280000000000004</v>
      </c>
      <c r="AG579">
        <v>0.18640000000000001</v>
      </c>
      <c r="AH579">
        <v>400000</v>
      </c>
    </row>
    <row r="580" spans="1:34">
      <c r="A580">
        <v>1190941</v>
      </c>
      <c r="B580" t="s">
        <v>39</v>
      </c>
      <c r="C580" s="1">
        <v>34194</v>
      </c>
      <c r="D580">
        <v>86</v>
      </c>
      <c r="E580" t="s">
        <v>51</v>
      </c>
      <c r="F580">
        <v>2010</v>
      </c>
      <c r="G580">
        <v>92</v>
      </c>
      <c r="H580" t="s">
        <v>51</v>
      </c>
      <c r="I580">
        <v>1947</v>
      </c>
      <c r="J580">
        <v>2</v>
      </c>
      <c r="K580" t="s">
        <v>36</v>
      </c>
      <c r="L580" t="s">
        <v>60</v>
      </c>
      <c r="M580">
        <v>72</v>
      </c>
      <c r="N580">
        <v>1947</v>
      </c>
      <c r="O580">
        <v>0</v>
      </c>
      <c r="P580" t="s">
        <v>56</v>
      </c>
      <c r="Q580">
        <v>2014</v>
      </c>
      <c r="R580">
        <v>350</v>
      </c>
      <c r="S580">
        <v>590</v>
      </c>
      <c r="T580">
        <v>570</v>
      </c>
      <c r="U580">
        <v>0.493596387301038</v>
      </c>
      <c r="V580">
        <v>415</v>
      </c>
      <c r="W580">
        <v>324</v>
      </c>
      <c r="X580">
        <v>-1</v>
      </c>
      <c r="Y580">
        <v>-1</v>
      </c>
      <c r="Z580">
        <v>-1</v>
      </c>
      <c r="AA580">
        <v>-1</v>
      </c>
      <c r="AB580">
        <v>-1</v>
      </c>
      <c r="AC580">
        <v>0.84630000000000005</v>
      </c>
      <c r="AD580">
        <v>4.5900000000000003E-2</v>
      </c>
      <c r="AE580">
        <v>-0.2974</v>
      </c>
      <c r="AF580">
        <v>-0.74150000000000005</v>
      </c>
      <c r="AG580">
        <v>-0.47760000000000002</v>
      </c>
      <c r="AH580">
        <v>320000</v>
      </c>
    </row>
    <row r="581" spans="1:34">
      <c r="A581">
        <v>902947</v>
      </c>
      <c r="B581" t="s">
        <v>39</v>
      </c>
      <c r="C581" s="1">
        <v>33965</v>
      </c>
      <c r="D581">
        <v>82</v>
      </c>
      <c r="E581" t="s">
        <v>51</v>
      </c>
      <c r="F581">
        <v>2010</v>
      </c>
      <c r="G581">
        <v>88</v>
      </c>
      <c r="H581" t="s">
        <v>51</v>
      </c>
      <c r="I581">
        <v>9775</v>
      </c>
      <c r="J581">
        <v>2</v>
      </c>
      <c r="K581" t="s">
        <v>36</v>
      </c>
      <c r="L581" t="s">
        <v>60</v>
      </c>
      <c r="M581">
        <v>75.02</v>
      </c>
      <c r="N581">
        <v>9775</v>
      </c>
      <c r="O581">
        <v>1</v>
      </c>
      <c r="P581" t="s">
        <v>54</v>
      </c>
      <c r="Q581">
        <v>2014</v>
      </c>
      <c r="R581">
        <v>660</v>
      </c>
      <c r="S581">
        <v>470</v>
      </c>
      <c r="T581">
        <v>355</v>
      </c>
      <c r="U581">
        <v>0.207392169717661</v>
      </c>
      <c r="V581">
        <v>395</v>
      </c>
      <c r="W581">
        <v>260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1.4208000000000001</v>
      </c>
      <c r="AD581">
        <v>1.2114</v>
      </c>
      <c r="AE581">
        <v>0.31740000000000002</v>
      </c>
      <c r="AF581">
        <v>-0.995</v>
      </c>
      <c r="AG581">
        <v>0.48049999999999998</v>
      </c>
      <c r="AH581">
        <v>270000</v>
      </c>
    </row>
    <row r="582" spans="1:34">
      <c r="A582">
        <v>644845</v>
      </c>
      <c r="B582" t="s">
        <v>34</v>
      </c>
      <c r="C582" s="1">
        <v>33317</v>
      </c>
      <c r="D582">
        <v>94.4</v>
      </c>
      <c r="E582" t="s">
        <v>35</v>
      </c>
      <c r="F582">
        <v>2008</v>
      </c>
      <c r="G582">
        <v>86.8</v>
      </c>
      <c r="H582" t="s">
        <v>35</v>
      </c>
      <c r="I582">
        <v>124</v>
      </c>
      <c r="J582">
        <v>2</v>
      </c>
      <c r="K582" t="s">
        <v>36</v>
      </c>
      <c r="L582" t="s">
        <v>77</v>
      </c>
      <c r="M582">
        <v>90.3</v>
      </c>
      <c r="N582">
        <v>124</v>
      </c>
      <c r="O582">
        <v>0</v>
      </c>
      <c r="P582" t="s">
        <v>65</v>
      </c>
      <c r="Q582">
        <v>2013</v>
      </c>
      <c r="R582">
        <v>640</v>
      </c>
      <c r="S582">
        <v>495</v>
      </c>
      <c r="T582">
        <v>620</v>
      </c>
      <c r="U582">
        <v>0.99138693278146595</v>
      </c>
      <c r="V582">
        <v>-1</v>
      </c>
      <c r="W582">
        <v>-1</v>
      </c>
      <c r="X582">
        <v>-1</v>
      </c>
      <c r="Y582">
        <v>-1</v>
      </c>
      <c r="Z582">
        <v>633</v>
      </c>
      <c r="AA582">
        <v>-1</v>
      </c>
      <c r="AB582">
        <v>-1</v>
      </c>
      <c r="AC582">
        <v>-0.44629999999999997</v>
      </c>
      <c r="AD582">
        <v>0.21240000000000001</v>
      </c>
      <c r="AE582">
        <v>-1.0659000000000001</v>
      </c>
      <c r="AF582">
        <v>-0.36120000000000002</v>
      </c>
      <c r="AG582">
        <v>-0.28589999999999999</v>
      </c>
      <c r="AH582">
        <v>350000</v>
      </c>
    </row>
    <row r="583" spans="1:34">
      <c r="A583">
        <v>267864</v>
      </c>
      <c r="B583" t="s">
        <v>39</v>
      </c>
      <c r="C583" s="1">
        <v>32256</v>
      </c>
      <c r="D583">
        <v>78.400000000000006</v>
      </c>
      <c r="E583" t="s">
        <v>165</v>
      </c>
      <c r="F583">
        <v>2005</v>
      </c>
      <c r="G583">
        <v>57.8</v>
      </c>
      <c r="H583" t="s">
        <v>195</v>
      </c>
      <c r="I583">
        <v>462</v>
      </c>
      <c r="J583">
        <v>2</v>
      </c>
      <c r="K583" t="s">
        <v>66</v>
      </c>
      <c r="L583" t="s">
        <v>67</v>
      </c>
      <c r="M583">
        <v>75.89</v>
      </c>
      <c r="N583">
        <v>462</v>
      </c>
      <c r="O583">
        <v>1</v>
      </c>
      <c r="P583" t="s">
        <v>61</v>
      </c>
      <c r="Q583">
        <v>2011</v>
      </c>
      <c r="R583">
        <v>435</v>
      </c>
      <c r="S583">
        <v>394</v>
      </c>
      <c r="T583">
        <v>324</v>
      </c>
      <c r="U583">
        <v>0.67074315143312702</v>
      </c>
      <c r="V583">
        <v>455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0.66459999999999997</v>
      </c>
      <c r="AD583">
        <v>-1.0592999999999999</v>
      </c>
      <c r="AE583">
        <v>-1.0697000000000001</v>
      </c>
      <c r="AF583">
        <v>0.88480000000000003</v>
      </c>
      <c r="AG583">
        <v>0.18640000000000001</v>
      </c>
      <c r="AH583">
        <v>200000</v>
      </c>
    </row>
    <row r="584" spans="1:34">
      <c r="A584">
        <v>260866</v>
      </c>
      <c r="B584" t="s">
        <v>39</v>
      </c>
      <c r="C584" s="1">
        <v>32655</v>
      </c>
      <c r="D584">
        <v>86.6</v>
      </c>
      <c r="E584">
        <v>0</v>
      </c>
      <c r="F584">
        <v>2007</v>
      </c>
      <c r="G584">
        <v>69.599999999999994</v>
      </c>
      <c r="H584">
        <v>0</v>
      </c>
      <c r="I584">
        <v>11467</v>
      </c>
      <c r="J584">
        <v>2</v>
      </c>
      <c r="K584" t="s">
        <v>36</v>
      </c>
      <c r="L584" t="s">
        <v>64</v>
      </c>
      <c r="M584">
        <v>72</v>
      </c>
      <c r="N584">
        <v>11467</v>
      </c>
      <c r="O584">
        <v>0</v>
      </c>
      <c r="P584" t="s">
        <v>71</v>
      </c>
      <c r="Q584">
        <v>2011</v>
      </c>
      <c r="R584">
        <v>675</v>
      </c>
      <c r="S584">
        <v>525</v>
      </c>
      <c r="T584">
        <v>525</v>
      </c>
      <c r="U584">
        <v>0.60005718233834104</v>
      </c>
      <c r="V584">
        <v>435</v>
      </c>
      <c r="W584">
        <v>-1</v>
      </c>
      <c r="X584">
        <v>-1</v>
      </c>
      <c r="Y584">
        <v>-1</v>
      </c>
      <c r="Z584">
        <v>-1</v>
      </c>
      <c r="AA584">
        <v>-1</v>
      </c>
      <c r="AB584">
        <v>-1</v>
      </c>
      <c r="AC584">
        <v>0.35549999999999998</v>
      </c>
      <c r="AD584">
        <v>0.96879999999999999</v>
      </c>
      <c r="AE584">
        <v>9.1399999999999995E-2</v>
      </c>
      <c r="AF584">
        <v>-0.87780000000000002</v>
      </c>
      <c r="AG584">
        <v>-0.76149999999999995</v>
      </c>
      <c r="AH584">
        <v>2600000</v>
      </c>
    </row>
    <row r="585" spans="1:34">
      <c r="A585">
        <v>244948</v>
      </c>
      <c r="B585" t="s">
        <v>39</v>
      </c>
      <c r="C585" s="1">
        <v>32786</v>
      </c>
      <c r="D585">
        <v>67.599999999999994</v>
      </c>
      <c r="E585" t="s">
        <v>196</v>
      </c>
      <c r="F585">
        <v>2007</v>
      </c>
      <c r="G585">
        <v>50</v>
      </c>
      <c r="H585" t="s">
        <v>196</v>
      </c>
      <c r="I585">
        <v>6567</v>
      </c>
      <c r="J585">
        <v>2</v>
      </c>
      <c r="K585" t="s">
        <v>36</v>
      </c>
      <c r="L585" t="s">
        <v>55</v>
      </c>
      <c r="M585">
        <v>65</v>
      </c>
      <c r="N585">
        <v>6567</v>
      </c>
      <c r="O585">
        <v>0</v>
      </c>
      <c r="P585" t="s">
        <v>70</v>
      </c>
      <c r="Q585">
        <v>2011</v>
      </c>
      <c r="R585">
        <v>445</v>
      </c>
      <c r="S585">
        <v>495</v>
      </c>
      <c r="T585">
        <v>325</v>
      </c>
      <c r="U585">
        <v>0.48834797678271402</v>
      </c>
      <c r="V585">
        <v>405</v>
      </c>
      <c r="W585">
        <v>-1</v>
      </c>
      <c r="X585">
        <v>-1</v>
      </c>
      <c r="Y585">
        <v>-1</v>
      </c>
      <c r="Z585">
        <v>-1</v>
      </c>
      <c r="AA585">
        <v>-1</v>
      </c>
      <c r="AB585">
        <v>-1</v>
      </c>
      <c r="AC585">
        <v>0.35549999999999998</v>
      </c>
      <c r="AD585">
        <v>-0.1232</v>
      </c>
      <c r="AE585">
        <v>-0.92449999999999999</v>
      </c>
      <c r="AF585">
        <v>-0.4078</v>
      </c>
      <c r="AG585">
        <v>0.81830000000000003</v>
      </c>
      <c r="AH585">
        <v>145000</v>
      </c>
    </row>
    <row r="586" spans="1:34">
      <c r="A586">
        <v>862250</v>
      </c>
      <c r="B586" t="s">
        <v>39</v>
      </c>
      <c r="C586" s="1">
        <v>33466</v>
      </c>
      <c r="D586">
        <v>79.5</v>
      </c>
      <c r="E586" t="s">
        <v>51</v>
      </c>
      <c r="F586">
        <v>2008</v>
      </c>
      <c r="G586">
        <v>71.08</v>
      </c>
      <c r="H586" t="s">
        <v>51</v>
      </c>
      <c r="I586">
        <v>3266</v>
      </c>
      <c r="J586">
        <v>2</v>
      </c>
      <c r="K586" t="s">
        <v>36</v>
      </c>
      <c r="L586" t="s">
        <v>40</v>
      </c>
      <c r="M586">
        <v>65.680000000000007</v>
      </c>
      <c r="N586">
        <v>3266</v>
      </c>
      <c r="O586">
        <v>0</v>
      </c>
      <c r="P586" t="s">
        <v>71</v>
      </c>
      <c r="Q586">
        <v>2012</v>
      </c>
      <c r="R586">
        <v>395</v>
      </c>
      <c r="S586">
        <v>535</v>
      </c>
      <c r="T586">
        <v>515</v>
      </c>
      <c r="U586">
        <v>0.35653648772447499</v>
      </c>
      <c r="V586">
        <v>535</v>
      </c>
      <c r="W586">
        <v>-1</v>
      </c>
      <c r="X586">
        <v>346</v>
      </c>
      <c r="Y586">
        <v>-1</v>
      </c>
      <c r="Z586">
        <v>-1</v>
      </c>
      <c r="AA586">
        <v>-1</v>
      </c>
      <c r="AB586">
        <v>-1</v>
      </c>
      <c r="AC586">
        <v>-1.54E-2</v>
      </c>
      <c r="AD586">
        <v>0.5454</v>
      </c>
      <c r="AE586">
        <v>0.93220000000000003</v>
      </c>
      <c r="AF586">
        <v>1.2868999999999999</v>
      </c>
      <c r="AG586">
        <v>0.28889999999999999</v>
      </c>
      <c r="AH586">
        <v>210000</v>
      </c>
    </row>
    <row r="587" spans="1:34">
      <c r="A587">
        <v>597352</v>
      </c>
      <c r="B587" t="s">
        <v>39</v>
      </c>
      <c r="C587" s="1">
        <v>32824</v>
      </c>
      <c r="D587">
        <v>60</v>
      </c>
      <c r="E587" t="s">
        <v>197</v>
      </c>
      <c r="F587">
        <v>2005</v>
      </c>
      <c r="G587">
        <v>53</v>
      </c>
      <c r="H587" t="s">
        <v>197</v>
      </c>
      <c r="I587">
        <v>6949</v>
      </c>
      <c r="J587">
        <v>2</v>
      </c>
      <c r="K587" t="s">
        <v>66</v>
      </c>
      <c r="L587" t="s">
        <v>67</v>
      </c>
      <c r="M587">
        <v>70</v>
      </c>
      <c r="N587">
        <v>6949</v>
      </c>
      <c r="O587">
        <v>0</v>
      </c>
      <c r="P587" t="s">
        <v>96</v>
      </c>
      <c r="Q587">
        <v>2013</v>
      </c>
      <c r="R587">
        <v>605</v>
      </c>
      <c r="S587">
        <v>485</v>
      </c>
      <c r="T587">
        <v>575</v>
      </c>
      <c r="U587">
        <v>0.81941652983588797</v>
      </c>
      <c r="V587">
        <v>505</v>
      </c>
      <c r="W587">
        <v>-1</v>
      </c>
      <c r="X587">
        <v>-1</v>
      </c>
      <c r="Y587">
        <v>-1</v>
      </c>
      <c r="Z587">
        <v>-1</v>
      </c>
      <c r="AA587">
        <v>-1</v>
      </c>
      <c r="AB587">
        <v>-1</v>
      </c>
      <c r="AC587">
        <v>1.1335999999999999</v>
      </c>
      <c r="AD587">
        <v>0.5454</v>
      </c>
      <c r="AE587">
        <v>-0.2974</v>
      </c>
      <c r="AF587">
        <v>-0.74150000000000005</v>
      </c>
      <c r="AG587">
        <v>0.28889999999999999</v>
      </c>
      <c r="AH587">
        <v>180000</v>
      </c>
    </row>
    <row r="588" spans="1:34">
      <c r="A588">
        <v>1089287</v>
      </c>
      <c r="B588" t="s">
        <v>39</v>
      </c>
      <c r="C588" s="1">
        <v>33698</v>
      </c>
      <c r="D588">
        <v>78</v>
      </c>
      <c r="E588" t="s">
        <v>35</v>
      </c>
      <c r="F588">
        <v>2010</v>
      </c>
      <c r="G588">
        <v>68.5</v>
      </c>
      <c r="H588" t="s">
        <v>35</v>
      </c>
      <c r="I588">
        <v>14004</v>
      </c>
      <c r="J588">
        <v>2</v>
      </c>
      <c r="K588" t="s">
        <v>36</v>
      </c>
      <c r="L588" t="s">
        <v>60</v>
      </c>
      <c r="M588">
        <v>69</v>
      </c>
      <c r="N588">
        <v>14004</v>
      </c>
      <c r="O588">
        <v>0</v>
      </c>
      <c r="P588" t="s">
        <v>121</v>
      </c>
      <c r="Q588">
        <v>2014</v>
      </c>
      <c r="R588">
        <v>630</v>
      </c>
      <c r="S588">
        <v>505</v>
      </c>
      <c r="T588">
        <v>595</v>
      </c>
      <c r="U588">
        <v>0.64938971484669095</v>
      </c>
      <c r="V588">
        <v>305</v>
      </c>
      <c r="W588">
        <v>356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-0.87719999999999998</v>
      </c>
      <c r="AD588">
        <v>-1.1195999999999999</v>
      </c>
      <c r="AE588">
        <v>0.01</v>
      </c>
      <c r="AF588">
        <v>-1.5021</v>
      </c>
      <c r="AG588">
        <v>-2.7768999999999999</v>
      </c>
      <c r="AH588">
        <v>300000</v>
      </c>
    </row>
    <row r="589" spans="1:34">
      <c r="A589">
        <v>809524</v>
      </c>
      <c r="B589" t="s">
        <v>39</v>
      </c>
      <c r="C589" s="1">
        <v>33378</v>
      </c>
      <c r="D589">
        <v>76</v>
      </c>
      <c r="E589" t="s">
        <v>35</v>
      </c>
      <c r="F589">
        <v>2009</v>
      </c>
      <c r="G589">
        <v>72</v>
      </c>
      <c r="H589" t="s">
        <v>35</v>
      </c>
      <c r="I589">
        <v>11010</v>
      </c>
      <c r="J589">
        <v>2</v>
      </c>
      <c r="K589" t="s">
        <v>36</v>
      </c>
      <c r="L589" t="s">
        <v>60</v>
      </c>
      <c r="M589">
        <v>67.8</v>
      </c>
      <c r="N589">
        <v>11010</v>
      </c>
      <c r="O589">
        <v>1</v>
      </c>
      <c r="P589" t="s">
        <v>61</v>
      </c>
      <c r="Q589">
        <v>2013</v>
      </c>
      <c r="R589">
        <v>590</v>
      </c>
      <c r="S589">
        <v>525</v>
      </c>
      <c r="T589">
        <v>635</v>
      </c>
      <c r="U589">
        <v>0.493596387301038</v>
      </c>
      <c r="V589">
        <v>465</v>
      </c>
      <c r="W589">
        <v>324</v>
      </c>
      <c r="X589">
        <v>-1</v>
      </c>
      <c r="Y589">
        <v>-1</v>
      </c>
      <c r="Z589">
        <v>-1</v>
      </c>
      <c r="AA589">
        <v>313</v>
      </c>
      <c r="AB589">
        <v>-1</v>
      </c>
      <c r="AC589">
        <v>0.99</v>
      </c>
      <c r="AD589">
        <v>0.71189999999999998</v>
      </c>
      <c r="AE589">
        <v>1.2396</v>
      </c>
      <c r="AF589">
        <v>-1.5021</v>
      </c>
      <c r="AG589">
        <v>1.0553999999999999</v>
      </c>
      <c r="AH589">
        <v>405000</v>
      </c>
    </row>
    <row r="590" spans="1:34">
      <c r="A590">
        <v>810588</v>
      </c>
      <c r="B590" t="s">
        <v>34</v>
      </c>
      <c r="C590" s="1">
        <v>33760</v>
      </c>
      <c r="D590">
        <v>84</v>
      </c>
      <c r="E590" t="s">
        <v>48</v>
      </c>
      <c r="F590">
        <v>2009</v>
      </c>
      <c r="G590">
        <v>87.83</v>
      </c>
      <c r="H590" t="s">
        <v>48</v>
      </c>
      <c r="I590">
        <v>10051</v>
      </c>
      <c r="J590">
        <v>2</v>
      </c>
      <c r="K590" t="s">
        <v>36</v>
      </c>
      <c r="L590" t="s">
        <v>55</v>
      </c>
      <c r="M590">
        <v>74</v>
      </c>
      <c r="N590">
        <v>10051</v>
      </c>
      <c r="O590">
        <v>1</v>
      </c>
      <c r="P590" t="s">
        <v>38</v>
      </c>
      <c r="Q590">
        <v>2014</v>
      </c>
      <c r="R590">
        <v>580</v>
      </c>
      <c r="S590">
        <v>525</v>
      </c>
      <c r="T590">
        <v>470</v>
      </c>
      <c r="U590">
        <v>0.63597875645679403</v>
      </c>
      <c r="V590">
        <v>445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1.2771999999999999</v>
      </c>
      <c r="AD590">
        <v>0.87839999999999996</v>
      </c>
      <c r="AE590">
        <v>0.16370000000000001</v>
      </c>
      <c r="AF590">
        <v>-1.2485999999999999</v>
      </c>
      <c r="AG590">
        <v>-0.28589999999999999</v>
      </c>
      <c r="AH590">
        <v>100000</v>
      </c>
    </row>
    <row r="591" spans="1:34">
      <c r="A591">
        <v>531765</v>
      </c>
      <c r="B591" t="s">
        <v>39</v>
      </c>
      <c r="C591" s="1">
        <v>33699</v>
      </c>
      <c r="D591">
        <v>58.6</v>
      </c>
      <c r="E591" t="s">
        <v>100</v>
      </c>
      <c r="F591">
        <v>2010</v>
      </c>
      <c r="G591">
        <v>60.4</v>
      </c>
      <c r="H591" t="s">
        <v>198</v>
      </c>
      <c r="I591">
        <v>492</v>
      </c>
      <c r="J591">
        <v>2</v>
      </c>
      <c r="K591" t="s">
        <v>36</v>
      </c>
      <c r="L591" t="s">
        <v>52</v>
      </c>
      <c r="M591">
        <v>72.8</v>
      </c>
      <c r="N591">
        <v>492</v>
      </c>
      <c r="O591">
        <v>1</v>
      </c>
      <c r="P591" t="s">
        <v>54</v>
      </c>
      <c r="Q591">
        <v>2013</v>
      </c>
      <c r="R591">
        <v>380</v>
      </c>
      <c r="S591">
        <v>340</v>
      </c>
      <c r="T591">
        <v>310</v>
      </c>
      <c r="U591">
        <v>0.41433742642275101</v>
      </c>
      <c r="V591">
        <v>-1</v>
      </c>
      <c r="W591">
        <v>-1</v>
      </c>
      <c r="X591">
        <v>-1</v>
      </c>
      <c r="Y591">
        <v>366</v>
      </c>
      <c r="Z591">
        <v>-1</v>
      </c>
      <c r="AA591">
        <v>-1</v>
      </c>
      <c r="AB591">
        <v>-1</v>
      </c>
      <c r="AC591">
        <v>-1.9629000000000001</v>
      </c>
      <c r="AD591">
        <v>0.26679999999999998</v>
      </c>
      <c r="AE591">
        <v>0.49059999999999998</v>
      </c>
      <c r="AF591">
        <v>-5.5199999999999999E-2</v>
      </c>
      <c r="AG591">
        <v>-1.0773999999999999</v>
      </c>
      <c r="AH591">
        <v>200000</v>
      </c>
    </row>
    <row r="592" spans="1:34">
      <c r="A592">
        <v>1270390</v>
      </c>
      <c r="B592" t="s">
        <v>39</v>
      </c>
      <c r="C592" s="1">
        <v>33444</v>
      </c>
      <c r="D592">
        <v>83.89</v>
      </c>
      <c r="E592" t="s">
        <v>35</v>
      </c>
      <c r="F592">
        <v>2009</v>
      </c>
      <c r="G592">
        <v>67</v>
      </c>
      <c r="H592" t="s">
        <v>35</v>
      </c>
      <c r="I592">
        <v>267</v>
      </c>
      <c r="J592">
        <v>2</v>
      </c>
      <c r="K592" t="s">
        <v>36</v>
      </c>
      <c r="L592" t="s">
        <v>60</v>
      </c>
      <c r="M592">
        <v>80.069999999999993</v>
      </c>
      <c r="N592">
        <v>267</v>
      </c>
      <c r="O592">
        <v>0</v>
      </c>
      <c r="P592" t="s">
        <v>50</v>
      </c>
      <c r="Q592">
        <v>2014</v>
      </c>
      <c r="R592">
        <v>440</v>
      </c>
      <c r="S592">
        <v>590</v>
      </c>
      <c r="T592">
        <v>585</v>
      </c>
      <c r="U592">
        <v>0.43696264805685903</v>
      </c>
      <c r="V592">
        <v>405</v>
      </c>
      <c r="W592">
        <v>-1</v>
      </c>
      <c r="X592">
        <v>-1</v>
      </c>
      <c r="Y592">
        <v>-1</v>
      </c>
      <c r="Z592">
        <v>-1</v>
      </c>
      <c r="AA592">
        <v>324</v>
      </c>
      <c r="AB592">
        <v>-1</v>
      </c>
      <c r="AC592">
        <v>1.9953000000000001</v>
      </c>
      <c r="AD592">
        <v>4.5900000000000003E-2</v>
      </c>
      <c r="AE592">
        <v>0.77849999999999997</v>
      </c>
      <c r="AF592">
        <v>-2.1360000000000001</v>
      </c>
      <c r="AG592">
        <v>0.48049999999999998</v>
      </c>
      <c r="AH592">
        <v>200000</v>
      </c>
    </row>
    <row r="593" spans="1:34">
      <c r="A593">
        <v>988848</v>
      </c>
      <c r="B593" t="s">
        <v>34</v>
      </c>
      <c r="C593" s="1">
        <v>34017</v>
      </c>
      <c r="D593">
        <v>78.67</v>
      </c>
      <c r="E593" t="s">
        <v>51</v>
      </c>
      <c r="F593">
        <v>2010</v>
      </c>
      <c r="G593">
        <v>76</v>
      </c>
      <c r="H593" t="s">
        <v>51</v>
      </c>
      <c r="I593">
        <v>137</v>
      </c>
      <c r="J593">
        <v>2</v>
      </c>
      <c r="K593" t="s">
        <v>36</v>
      </c>
      <c r="L593" t="s">
        <v>55</v>
      </c>
      <c r="M593">
        <v>72.14</v>
      </c>
      <c r="N593">
        <v>137</v>
      </c>
      <c r="O593">
        <v>0</v>
      </c>
      <c r="P593" t="s">
        <v>41</v>
      </c>
      <c r="Q593">
        <v>2014</v>
      </c>
      <c r="R593">
        <v>395</v>
      </c>
      <c r="S593">
        <v>470</v>
      </c>
      <c r="T593">
        <v>430</v>
      </c>
      <c r="U593">
        <v>0.99887610810285898</v>
      </c>
      <c r="V593">
        <v>415</v>
      </c>
      <c r="W593">
        <v>-1</v>
      </c>
      <c r="X593">
        <v>653</v>
      </c>
      <c r="Y593">
        <v>-1</v>
      </c>
      <c r="Z593">
        <v>-1</v>
      </c>
      <c r="AA593">
        <v>-1</v>
      </c>
      <c r="AB593">
        <v>-1</v>
      </c>
      <c r="AC593">
        <v>-1.54E-2</v>
      </c>
      <c r="AD593">
        <v>0.5454</v>
      </c>
      <c r="AE593">
        <v>0.93220000000000003</v>
      </c>
      <c r="AF593">
        <v>0.2727</v>
      </c>
      <c r="AG593">
        <v>-0.28589999999999999</v>
      </c>
      <c r="AH593">
        <v>110000</v>
      </c>
    </row>
    <row r="594" spans="1:34">
      <c r="A594">
        <v>962300</v>
      </c>
      <c r="B594" t="s">
        <v>39</v>
      </c>
      <c r="C594" s="1">
        <v>33784</v>
      </c>
      <c r="D594">
        <v>89.12</v>
      </c>
      <c r="E594" t="s">
        <v>51</v>
      </c>
      <c r="F594">
        <v>2010</v>
      </c>
      <c r="G594">
        <v>57.5</v>
      </c>
      <c r="H594" t="s">
        <v>51</v>
      </c>
      <c r="I594">
        <v>9509</v>
      </c>
      <c r="J594">
        <v>2</v>
      </c>
      <c r="K594" t="s">
        <v>36</v>
      </c>
      <c r="L594" t="s">
        <v>52</v>
      </c>
      <c r="M594">
        <v>70</v>
      </c>
      <c r="N594">
        <v>9509</v>
      </c>
      <c r="O594">
        <v>0</v>
      </c>
      <c r="P594" t="s">
        <v>61</v>
      </c>
      <c r="Q594">
        <v>2014</v>
      </c>
      <c r="R594">
        <v>380</v>
      </c>
      <c r="S594">
        <v>620</v>
      </c>
      <c r="T594">
        <v>520</v>
      </c>
      <c r="U594">
        <v>0.82958459979306698</v>
      </c>
      <c r="V594">
        <v>-1</v>
      </c>
      <c r="W594">
        <v>-1</v>
      </c>
      <c r="X594">
        <v>-1</v>
      </c>
      <c r="Y594">
        <v>469</v>
      </c>
      <c r="Z594">
        <v>-1</v>
      </c>
      <c r="AA594">
        <v>-1</v>
      </c>
      <c r="AB594">
        <v>-1</v>
      </c>
      <c r="AC594">
        <v>1.1335999999999999</v>
      </c>
      <c r="AD594">
        <v>0.5454</v>
      </c>
      <c r="AE594">
        <v>-0.91220000000000001</v>
      </c>
      <c r="AF594">
        <v>-0.86819999999999997</v>
      </c>
      <c r="AG594">
        <v>-0.28589999999999999</v>
      </c>
      <c r="AH594">
        <v>120000</v>
      </c>
    </row>
    <row r="595" spans="1:34">
      <c r="A595">
        <v>1174291</v>
      </c>
      <c r="B595" t="s">
        <v>34</v>
      </c>
      <c r="C595" s="1">
        <v>34305</v>
      </c>
      <c r="D595">
        <v>85</v>
      </c>
      <c r="E595" t="s">
        <v>51</v>
      </c>
      <c r="F595">
        <v>2011</v>
      </c>
      <c r="G595">
        <v>70</v>
      </c>
      <c r="H595" t="s">
        <v>51</v>
      </c>
      <c r="I595">
        <v>16605</v>
      </c>
      <c r="J595">
        <v>2</v>
      </c>
      <c r="K595" t="s">
        <v>36</v>
      </c>
      <c r="L595" t="s">
        <v>40</v>
      </c>
      <c r="M595">
        <v>73</v>
      </c>
      <c r="N595">
        <v>16605</v>
      </c>
      <c r="O595">
        <v>0</v>
      </c>
      <c r="P595" t="s">
        <v>47</v>
      </c>
      <c r="Q595">
        <v>2015</v>
      </c>
      <c r="R595">
        <v>370</v>
      </c>
      <c r="S595">
        <v>370</v>
      </c>
      <c r="T595">
        <v>285</v>
      </c>
      <c r="U595">
        <v>0.35653648772447499</v>
      </c>
      <c r="V595">
        <v>105</v>
      </c>
      <c r="W595">
        <v>-1</v>
      </c>
      <c r="X595">
        <v>346</v>
      </c>
      <c r="Y595">
        <v>-1</v>
      </c>
      <c r="Z595">
        <v>-1</v>
      </c>
      <c r="AA595">
        <v>-1</v>
      </c>
      <c r="AB595">
        <v>-1</v>
      </c>
      <c r="AC595">
        <v>-1.1644000000000001</v>
      </c>
      <c r="AD595">
        <v>-1.7856000000000001</v>
      </c>
      <c r="AE595">
        <v>-0.75849999999999995</v>
      </c>
      <c r="AF595">
        <v>0.90659999999999996</v>
      </c>
      <c r="AG595">
        <v>-2.5853000000000002</v>
      </c>
      <c r="AH595">
        <v>1025000</v>
      </c>
    </row>
    <row r="596" spans="1:34">
      <c r="A596">
        <v>1073243</v>
      </c>
      <c r="B596" t="s">
        <v>39</v>
      </c>
      <c r="C596" s="1">
        <v>33293</v>
      </c>
      <c r="D596">
        <v>82</v>
      </c>
      <c r="E596" t="s">
        <v>51</v>
      </c>
      <c r="F596">
        <v>2009</v>
      </c>
      <c r="G596">
        <v>83</v>
      </c>
      <c r="H596" t="s">
        <v>51</v>
      </c>
      <c r="I596">
        <v>5483</v>
      </c>
      <c r="J596">
        <v>2</v>
      </c>
      <c r="K596" t="s">
        <v>36</v>
      </c>
      <c r="L596" t="s">
        <v>40</v>
      </c>
      <c r="M596">
        <v>81</v>
      </c>
      <c r="N596">
        <v>5483</v>
      </c>
      <c r="O596">
        <v>1</v>
      </c>
      <c r="P596" t="s">
        <v>53</v>
      </c>
      <c r="Q596">
        <v>2013</v>
      </c>
      <c r="R596">
        <v>605</v>
      </c>
      <c r="S596">
        <v>495</v>
      </c>
      <c r="T596">
        <v>520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-1</v>
      </c>
      <c r="AB596">
        <v>-1</v>
      </c>
      <c r="AC596">
        <v>-2.8879000000000001</v>
      </c>
      <c r="AD596">
        <v>-2.4516</v>
      </c>
      <c r="AE596">
        <v>0.01</v>
      </c>
      <c r="AF596">
        <v>-0.2344</v>
      </c>
      <c r="AG596">
        <v>-1.0524</v>
      </c>
      <c r="AH596">
        <v>240000</v>
      </c>
    </row>
    <row r="597" spans="1:34">
      <c r="A597">
        <v>317745</v>
      </c>
      <c r="B597" t="s">
        <v>39</v>
      </c>
      <c r="C597" s="1">
        <v>32993</v>
      </c>
      <c r="D597">
        <v>91</v>
      </c>
      <c r="E597" t="s">
        <v>126</v>
      </c>
      <c r="F597">
        <v>2008</v>
      </c>
      <c r="G597">
        <v>91</v>
      </c>
      <c r="H597" t="s">
        <v>62</v>
      </c>
      <c r="I597">
        <v>650</v>
      </c>
      <c r="J597">
        <v>2</v>
      </c>
      <c r="K597" t="s">
        <v>36</v>
      </c>
      <c r="L597" t="s">
        <v>78</v>
      </c>
      <c r="M597">
        <v>79</v>
      </c>
      <c r="N597">
        <v>650</v>
      </c>
      <c r="O597">
        <v>0</v>
      </c>
      <c r="P597" t="s">
        <v>166</v>
      </c>
      <c r="Q597">
        <v>2012</v>
      </c>
      <c r="R597">
        <v>415</v>
      </c>
      <c r="S597">
        <v>495</v>
      </c>
      <c r="T597">
        <v>464</v>
      </c>
      <c r="U597">
        <v>0.84084096876371806</v>
      </c>
      <c r="V597">
        <v>-1</v>
      </c>
      <c r="W597">
        <v>-1</v>
      </c>
      <c r="X597">
        <v>-1</v>
      </c>
      <c r="Y597">
        <v>473</v>
      </c>
      <c r="Z597">
        <v>-1</v>
      </c>
      <c r="AA597">
        <v>-1</v>
      </c>
      <c r="AB597">
        <v>-1</v>
      </c>
      <c r="AC597">
        <v>-0.4173</v>
      </c>
      <c r="AD597">
        <v>0.50080000000000002</v>
      </c>
      <c r="AE597">
        <v>-5.3699999999999998E-2</v>
      </c>
      <c r="AF597">
        <v>0.29732999999999998</v>
      </c>
      <c r="AG597">
        <v>-0.52449999999999997</v>
      </c>
      <c r="AH597">
        <v>400000</v>
      </c>
    </row>
    <row r="598" spans="1:34">
      <c r="A598">
        <v>637094</v>
      </c>
      <c r="B598" t="s">
        <v>39</v>
      </c>
      <c r="C598" s="1">
        <v>34160</v>
      </c>
      <c r="D598">
        <v>67.3</v>
      </c>
      <c r="E598" t="s">
        <v>48</v>
      </c>
      <c r="F598">
        <v>2010</v>
      </c>
      <c r="G598">
        <v>63.7</v>
      </c>
      <c r="H598" t="s">
        <v>48</v>
      </c>
      <c r="I598">
        <v>4501</v>
      </c>
      <c r="J598">
        <v>2</v>
      </c>
      <c r="K598" t="s">
        <v>36</v>
      </c>
      <c r="L598" t="s">
        <v>174</v>
      </c>
      <c r="M598">
        <v>75.22</v>
      </c>
      <c r="N598">
        <v>4501</v>
      </c>
      <c r="O598">
        <v>0</v>
      </c>
      <c r="P598" t="s">
        <v>41</v>
      </c>
      <c r="Q598">
        <v>2014</v>
      </c>
      <c r="R598">
        <v>415</v>
      </c>
      <c r="S598">
        <v>510</v>
      </c>
      <c r="T598">
        <v>415</v>
      </c>
      <c r="U598">
        <v>1.6564636049873498E-2</v>
      </c>
      <c r="V598">
        <v>345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166</v>
      </c>
      <c r="AC598">
        <v>1.1335999999999999</v>
      </c>
      <c r="AD598">
        <v>0.37890000000000001</v>
      </c>
      <c r="AE598">
        <v>0.16370000000000001</v>
      </c>
      <c r="AF598">
        <v>0.65300000000000002</v>
      </c>
      <c r="AG598">
        <v>0.67210000000000003</v>
      </c>
      <c r="AH598">
        <v>180000</v>
      </c>
    </row>
    <row r="599" spans="1:34">
      <c r="A599">
        <v>1195975</v>
      </c>
      <c r="B599" t="s">
        <v>34</v>
      </c>
      <c r="C599" s="1">
        <v>33234</v>
      </c>
      <c r="D599">
        <v>55</v>
      </c>
      <c r="E599" t="s">
        <v>35</v>
      </c>
      <c r="F599">
        <v>2008</v>
      </c>
      <c r="G599">
        <v>62.2</v>
      </c>
      <c r="H599" t="s">
        <v>35</v>
      </c>
      <c r="I599">
        <v>51</v>
      </c>
      <c r="J599">
        <v>2</v>
      </c>
      <c r="K599" t="s">
        <v>66</v>
      </c>
      <c r="L599" t="s">
        <v>67</v>
      </c>
      <c r="M599">
        <v>77</v>
      </c>
      <c r="N599">
        <v>51</v>
      </c>
      <c r="O599">
        <v>0</v>
      </c>
      <c r="P599" t="s">
        <v>41</v>
      </c>
      <c r="Q599">
        <v>2014</v>
      </c>
      <c r="R599">
        <v>430</v>
      </c>
      <c r="S599">
        <v>445</v>
      </c>
      <c r="T599">
        <v>295</v>
      </c>
      <c r="U599">
        <v>0.95389977507992596</v>
      </c>
      <c r="V599">
        <v>425</v>
      </c>
      <c r="W599">
        <v>-1</v>
      </c>
      <c r="X599">
        <v>530</v>
      </c>
      <c r="Y599">
        <v>-1</v>
      </c>
      <c r="Z599">
        <v>-1</v>
      </c>
      <c r="AA599">
        <v>-1</v>
      </c>
      <c r="AB599">
        <v>-1</v>
      </c>
      <c r="AC599">
        <v>0.41549999999999998</v>
      </c>
      <c r="AD599">
        <v>-0.62009999999999998</v>
      </c>
      <c r="AE599">
        <v>-1.0659000000000001</v>
      </c>
      <c r="AF599">
        <v>1.9199999999999998E-2</v>
      </c>
      <c r="AG599">
        <v>-2.0105</v>
      </c>
      <c r="AH599">
        <v>200000</v>
      </c>
    </row>
    <row r="600" spans="1:34">
      <c r="A600">
        <v>198026</v>
      </c>
      <c r="B600" t="s">
        <v>39</v>
      </c>
      <c r="C600" s="1">
        <v>32839</v>
      </c>
      <c r="D600">
        <v>77.8</v>
      </c>
      <c r="E600" t="s">
        <v>35</v>
      </c>
      <c r="F600">
        <v>2007</v>
      </c>
      <c r="G600">
        <v>79.599999999999994</v>
      </c>
      <c r="H600" t="s">
        <v>35</v>
      </c>
      <c r="I600">
        <v>13</v>
      </c>
      <c r="J600">
        <v>1</v>
      </c>
      <c r="K600" t="s">
        <v>36</v>
      </c>
      <c r="L600" t="s">
        <v>55</v>
      </c>
      <c r="M600">
        <v>70.12</v>
      </c>
      <c r="N600">
        <v>13</v>
      </c>
      <c r="O600">
        <v>1</v>
      </c>
      <c r="P600" t="s">
        <v>38</v>
      </c>
      <c r="Q600">
        <v>2011</v>
      </c>
      <c r="R600">
        <v>535</v>
      </c>
      <c r="S600">
        <v>445</v>
      </c>
      <c r="T600">
        <v>465</v>
      </c>
      <c r="U600">
        <v>0.73579570922465598</v>
      </c>
      <c r="V600">
        <v>475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-1.0355000000000001</v>
      </c>
      <c r="AD600">
        <v>0.3448</v>
      </c>
      <c r="AE600">
        <v>0.81710000000000005</v>
      </c>
      <c r="AF600">
        <v>0.64980000000000004</v>
      </c>
      <c r="AG600">
        <v>-0.44550000000000001</v>
      </c>
      <c r="AH600">
        <v>340000</v>
      </c>
    </row>
    <row r="601" spans="1:34">
      <c r="A601">
        <v>895673</v>
      </c>
      <c r="B601" t="s">
        <v>39</v>
      </c>
      <c r="C601" s="1">
        <v>33583</v>
      </c>
      <c r="D601">
        <v>91.4</v>
      </c>
      <c r="E601" t="s">
        <v>48</v>
      </c>
      <c r="F601">
        <v>2010</v>
      </c>
      <c r="G601">
        <v>73</v>
      </c>
      <c r="H601" t="s">
        <v>35</v>
      </c>
      <c r="I601">
        <v>119</v>
      </c>
      <c r="J601">
        <v>1</v>
      </c>
      <c r="K601" t="s">
        <v>36</v>
      </c>
      <c r="L601" t="s">
        <v>55</v>
      </c>
      <c r="M601">
        <v>71</v>
      </c>
      <c r="N601">
        <v>119</v>
      </c>
      <c r="O601">
        <v>0</v>
      </c>
      <c r="P601" t="s">
        <v>41</v>
      </c>
      <c r="Q601">
        <v>2014</v>
      </c>
      <c r="R601">
        <v>555</v>
      </c>
      <c r="S601">
        <v>560</v>
      </c>
      <c r="T601">
        <v>825</v>
      </c>
      <c r="U601">
        <v>0.23780283983757</v>
      </c>
      <c r="V601">
        <v>525</v>
      </c>
      <c r="W601">
        <v>-1</v>
      </c>
      <c r="X601">
        <v>315</v>
      </c>
      <c r="Y601">
        <v>-1</v>
      </c>
      <c r="Z601">
        <v>-1</v>
      </c>
      <c r="AA601">
        <v>-1</v>
      </c>
      <c r="AB601">
        <v>-1</v>
      </c>
      <c r="AC601">
        <v>-1.54E-2</v>
      </c>
      <c r="AD601">
        <v>0.25779999999999997</v>
      </c>
      <c r="AE601">
        <v>-0.53490000000000004</v>
      </c>
      <c r="AF601">
        <v>-1.1217999999999999</v>
      </c>
      <c r="AG601">
        <v>-1.359</v>
      </c>
      <c r="AH601">
        <v>350000</v>
      </c>
    </row>
    <row r="602" spans="1:34">
      <c r="A602">
        <v>1242048</v>
      </c>
      <c r="B602" t="s">
        <v>39</v>
      </c>
      <c r="C602" s="1">
        <v>33450</v>
      </c>
      <c r="D602">
        <v>73</v>
      </c>
      <c r="E602" t="s">
        <v>35</v>
      </c>
      <c r="F602">
        <v>2009</v>
      </c>
      <c r="G602">
        <v>59</v>
      </c>
      <c r="H602" t="s">
        <v>51</v>
      </c>
      <c r="I602">
        <v>6545</v>
      </c>
      <c r="J602">
        <v>2</v>
      </c>
      <c r="K602" t="s">
        <v>36</v>
      </c>
      <c r="L602" t="s">
        <v>40</v>
      </c>
      <c r="M602">
        <v>59</v>
      </c>
      <c r="N602">
        <v>6545</v>
      </c>
      <c r="O602">
        <v>0</v>
      </c>
      <c r="P602" t="s">
        <v>41</v>
      </c>
      <c r="Q602">
        <v>2014</v>
      </c>
      <c r="R602">
        <v>420</v>
      </c>
      <c r="S602">
        <v>385</v>
      </c>
      <c r="T602">
        <v>400</v>
      </c>
      <c r="U602">
        <v>0.35653648772447499</v>
      </c>
      <c r="V602">
        <v>355</v>
      </c>
      <c r="W602">
        <v>-1</v>
      </c>
      <c r="X602">
        <v>346</v>
      </c>
      <c r="Y602">
        <v>-1</v>
      </c>
      <c r="Z602">
        <v>-1</v>
      </c>
      <c r="AA602">
        <v>-1</v>
      </c>
      <c r="AB602">
        <v>-1</v>
      </c>
      <c r="AC602">
        <v>-2.4569999999999999</v>
      </c>
      <c r="AD602">
        <v>-0.78659999999999997</v>
      </c>
      <c r="AE602">
        <v>-2.1417999999999999</v>
      </c>
      <c r="AF602">
        <v>-1.2485999999999999</v>
      </c>
      <c r="AG602">
        <v>-1.6273</v>
      </c>
      <c r="AH602">
        <v>105000</v>
      </c>
    </row>
    <row r="603" spans="1:34">
      <c r="A603">
        <v>45527</v>
      </c>
      <c r="B603" t="s">
        <v>39</v>
      </c>
      <c r="C603" s="1">
        <v>32603</v>
      </c>
      <c r="D603">
        <v>89</v>
      </c>
      <c r="E603" t="s">
        <v>199</v>
      </c>
      <c r="F603">
        <v>2006</v>
      </c>
      <c r="G603">
        <v>59</v>
      </c>
      <c r="H603" t="s">
        <v>199</v>
      </c>
      <c r="I603">
        <v>424</v>
      </c>
      <c r="J603">
        <v>2</v>
      </c>
      <c r="K603" t="s">
        <v>36</v>
      </c>
      <c r="L603" t="s">
        <v>60</v>
      </c>
      <c r="M603">
        <v>65.599999999999994</v>
      </c>
      <c r="N603">
        <v>424</v>
      </c>
      <c r="O603">
        <v>0</v>
      </c>
      <c r="P603" t="s">
        <v>47</v>
      </c>
      <c r="Q603">
        <v>2010</v>
      </c>
      <c r="R603">
        <v>305</v>
      </c>
      <c r="S603">
        <v>365</v>
      </c>
      <c r="T603">
        <v>485</v>
      </c>
      <c r="U603">
        <v>0.22948175491175499</v>
      </c>
      <c r="V603">
        <v>345</v>
      </c>
      <c r="W603">
        <v>266</v>
      </c>
      <c r="X603">
        <v>-1</v>
      </c>
      <c r="Y603">
        <v>-1</v>
      </c>
      <c r="Z603">
        <v>-1</v>
      </c>
      <c r="AA603">
        <v>-1</v>
      </c>
      <c r="AB603">
        <v>-1</v>
      </c>
      <c r="AC603">
        <v>0.81920000000000004</v>
      </c>
      <c r="AD603">
        <v>0.3448</v>
      </c>
      <c r="AE603">
        <v>-5.3699999999999998E-2</v>
      </c>
      <c r="AF603">
        <v>-0.4078</v>
      </c>
      <c r="AG603">
        <v>0.81830000000000003</v>
      </c>
      <c r="AH603">
        <v>480000</v>
      </c>
    </row>
    <row r="604" spans="1:34">
      <c r="A604">
        <v>1218931</v>
      </c>
      <c r="B604" t="s">
        <v>39</v>
      </c>
      <c r="C604" s="1">
        <v>34343</v>
      </c>
      <c r="D604">
        <v>73.599999999999994</v>
      </c>
      <c r="E604" t="s">
        <v>35</v>
      </c>
      <c r="F604">
        <v>2010</v>
      </c>
      <c r="G604">
        <v>82.8</v>
      </c>
      <c r="H604" t="s">
        <v>35</v>
      </c>
      <c r="I604">
        <v>12022</v>
      </c>
      <c r="J604">
        <v>2</v>
      </c>
      <c r="K604" t="s">
        <v>36</v>
      </c>
      <c r="L604" t="s">
        <v>40</v>
      </c>
      <c r="M604">
        <v>74.8</v>
      </c>
      <c r="N604">
        <v>12022</v>
      </c>
      <c r="O604">
        <v>0</v>
      </c>
      <c r="P604" t="s">
        <v>96</v>
      </c>
      <c r="Q604">
        <v>2014</v>
      </c>
      <c r="R604">
        <v>430</v>
      </c>
      <c r="S604">
        <v>495</v>
      </c>
      <c r="T604">
        <v>535</v>
      </c>
      <c r="U604">
        <v>0.67074315143312702</v>
      </c>
      <c r="V604">
        <v>455</v>
      </c>
      <c r="W604">
        <v>-1</v>
      </c>
      <c r="X604">
        <v>-1</v>
      </c>
      <c r="Y604">
        <v>-1</v>
      </c>
      <c r="Z604">
        <v>-1</v>
      </c>
      <c r="AA604">
        <v>-1</v>
      </c>
      <c r="AB604">
        <v>-1</v>
      </c>
      <c r="AC604">
        <v>0.55910000000000004</v>
      </c>
      <c r="AD604">
        <v>0.5454</v>
      </c>
      <c r="AE604">
        <v>0.01</v>
      </c>
      <c r="AF604">
        <v>0.1459</v>
      </c>
      <c r="AG604">
        <v>-1.4356</v>
      </c>
      <c r="AH604">
        <v>200000</v>
      </c>
    </row>
    <row r="605" spans="1:34">
      <c r="A605">
        <v>1133192</v>
      </c>
      <c r="B605" t="s">
        <v>34</v>
      </c>
      <c r="C605" s="1">
        <v>33966</v>
      </c>
      <c r="D605">
        <v>88</v>
      </c>
      <c r="E605" t="s">
        <v>51</v>
      </c>
      <c r="F605">
        <v>2010</v>
      </c>
      <c r="G605">
        <v>67.680000000000007</v>
      </c>
      <c r="H605" t="s">
        <v>51</v>
      </c>
      <c r="I605">
        <v>15157</v>
      </c>
      <c r="J605">
        <v>2</v>
      </c>
      <c r="K605" t="s">
        <v>36</v>
      </c>
      <c r="L605" t="s">
        <v>60</v>
      </c>
      <c r="M605">
        <v>75</v>
      </c>
      <c r="N605">
        <v>15157</v>
      </c>
      <c r="O605">
        <v>1</v>
      </c>
      <c r="P605" t="s">
        <v>61</v>
      </c>
      <c r="Q605">
        <v>2014</v>
      </c>
      <c r="R605">
        <v>605</v>
      </c>
      <c r="S605">
        <v>590</v>
      </c>
      <c r="T605">
        <v>430</v>
      </c>
      <c r="U605">
        <v>0.33878634721952799</v>
      </c>
      <c r="V605">
        <v>-1</v>
      </c>
      <c r="W605">
        <v>292</v>
      </c>
      <c r="X605">
        <v>-1</v>
      </c>
      <c r="Y605">
        <v>-1</v>
      </c>
      <c r="Z605">
        <v>-1</v>
      </c>
      <c r="AA605">
        <v>516</v>
      </c>
      <c r="AB605">
        <v>-1</v>
      </c>
      <c r="AC605">
        <v>1.2771999999999999</v>
      </c>
      <c r="AD605">
        <v>-0.28710000000000002</v>
      </c>
      <c r="AE605">
        <v>-0.91220000000000001</v>
      </c>
      <c r="AF605">
        <v>1.1600999999999999</v>
      </c>
      <c r="AG605">
        <v>0.48049999999999998</v>
      </c>
      <c r="AH605">
        <v>200000</v>
      </c>
    </row>
    <row r="606" spans="1:34">
      <c r="A606">
        <v>1171251</v>
      </c>
      <c r="B606" t="s">
        <v>39</v>
      </c>
      <c r="C606" s="1">
        <v>33631</v>
      </c>
      <c r="D606">
        <v>76</v>
      </c>
      <c r="E606" t="s">
        <v>51</v>
      </c>
      <c r="F606">
        <v>2008</v>
      </c>
      <c r="G606">
        <v>64</v>
      </c>
      <c r="H606" t="s">
        <v>51</v>
      </c>
      <c r="I606">
        <v>12497</v>
      </c>
      <c r="J606">
        <v>2</v>
      </c>
      <c r="K606" t="s">
        <v>36</v>
      </c>
      <c r="L606" t="s">
        <v>40</v>
      </c>
      <c r="M606">
        <v>68</v>
      </c>
      <c r="N606">
        <v>12497</v>
      </c>
      <c r="O606">
        <v>0</v>
      </c>
      <c r="P606" t="s">
        <v>71</v>
      </c>
      <c r="Q606">
        <v>2013</v>
      </c>
      <c r="R606">
        <v>490</v>
      </c>
      <c r="S606">
        <v>470</v>
      </c>
      <c r="T606">
        <v>390</v>
      </c>
      <c r="U606">
        <v>0.60005718233834104</v>
      </c>
      <c r="V606">
        <v>435</v>
      </c>
      <c r="W606">
        <v>-1</v>
      </c>
      <c r="X606">
        <v>-1</v>
      </c>
      <c r="Y606">
        <v>-1</v>
      </c>
      <c r="Z606">
        <v>-1</v>
      </c>
      <c r="AA606">
        <v>-1</v>
      </c>
      <c r="AB606">
        <v>-1</v>
      </c>
      <c r="AC606">
        <v>0.84630000000000005</v>
      </c>
      <c r="AD606">
        <v>0.37890000000000001</v>
      </c>
      <c r="AE606">
        <v>0.47110000000000002</v>
      </c>
      <c r="AF606">
        <v>1.9199999999999998E-2</v>
      </c>
      <c r="AG606">
        <v>1.4386000000000001</v>
      </c>
      <c r="AH606">
        <v>210000</v>
      </c>
    </row>
    <row r="607" spans="1:34">
      <c r="A607">
        <v>786421</v>
      </c>
      <c r="B607" t="s">
        <v>39</v>
      </c>
      <c r="C607" s="1">
        <v>33721</v>
      </c>
      <c r="D607">
        <v>91.5</v>
      </c>
      <c r="E607" t="s">
        <v>100</v>
      </c>
      <c r="F607">
        <v>2009</v>
      </c>
      <c r="G607">
        <v>88.5</v>
      </c>
      <c r="H607" t="s">
        <v>105</v>
      </c>
      <c r="I607">
        <v>11788</v>
      </c>
      <c r="J607">
        <v>2</v>
      </c>
      <c r="K607" t="s">
        <v>36</v>
      </c>
      <c r="L607" t="s">
        <v>60</v>
      </c>
      <c r="M607">
        <v>67.3</v>
      </c>
      <c r="N607">
        <v>11788</v>
      </c>
      <c r="O607">
        <v>0</v>
      </c>
      <c r="P607" t="s">
        <v>56</v>
      </c>
      <c r="Q607">
        <v>2013</v>
      </c>
      <c r="R607">
        <v>430</v>
      </c>
      <c r="S607">
        <v>495</v>
      </c>
      <c r="T607">
        <v>720</v>
      </c>
      <c r="U607">
        <v>0.33878634721952799</v>
      </c>
      <c r="V607">
        <v>365</v>
      </c>
      <c r="W607">
        <v>292</v>
      </c>
      <c r="X607">
        <v>-1</v>
      </c>
      <c r="Y607">
        <v>-1</v>
      </c>
      <c r="Z607">
        <v>-1</v>
      </c>
      <c r="AA607">
        <v>-1</v>
      </c>
      <c r="AB607">
        <v>-1</v>
      </c>
      <c r="AC607">
        <v>-1.1644000000000001</v>
      </c>
      <c r="AD607">
        <v>-1.6191</v>
      </c>
      <c r="AE607">
        <v>-0.75849999999999995</v>
      </c>
      <c r="AF607">
        <v>-0.61470000000000002</v>
      </c>
      <c r="AG607">
        <v>-2.3936999999999999</v>
      </c>
      <c r="AH607">
        <v>365000</v>
      </c>
    </row>
    <row r="608" spans="1:34">
      <c r="A608">
        <v>262863</v>
      </c>
      <c r="B608" t="s">
        <v>39</v>
      </c>
      <c r="C608" s="1">
        <v>33196</v>
      </c>
      <c r="D608">
        <v>56</v>
      </c>
      <c r="E608">
        <v>0</v>
      </c>
      <c r="F608">
        <v>2007</v>
      </c>
      <c r="G608">
        <v>75</v>
      </c>
      <c r="H608">
        <v>0</v>
      </c>
      <c r="I608">
        <v>14519</v>
      </c>
      <c r="J608">
        <v>2</v>
      </c>
      <c r="K608" t="s">
        <v>49</v>
      </c>
      <c r="L608" t="s">
        <v>64</v>
      </c>
      <c r="M608">
        <v>70.650000000000006</v>
      </c>
      <c r="N608">
        <v>14519</v>
      </c>
      <c r="O608">
        <v>0</v>
      </c>
      <c r="P608" t="s">
        <v>41</v>
      </c>
      <c r="Q608">
        <v>2014</v>
      </c>
      <c r="R608">
        <v>435</v>
      </c>
      <c r="S608">
        <v>305</v>
      </c>
      <c r="T608">
        <v>345</v>
      </c>
      <c r="U608">
        <v>0.276047228046856</v>
      </c>
      <c r="V608">
        <v>345</v>
      </c>
      <c r="W608">
        <v>-1</v>
      </c>
      <c r="X608">
        <v>-1</v>
      </c>
      <c r="Y608">
        <v>-1</v>
      </c>
      <c r="Z608">
        <v>-1</v>
      </c>
      <c r="AA608">
        <v>-1</v>
      </c>
      <c r="AB608">
        <v>-1</v>
      </c>
      <c r="AC608">
        <v>-0.88099999999999901</v>
      </c>
      <c r="AD608">
        <v>1.5928</v>
      </c>
      <c r="AE608">
        <v>9.1399999999999995E-2</v>
      </c>
      <c r="AF608">
        <v>0.88480000000000003</v>
      </c>
      <c r="AG608">
        <v>0.97629999999999995</v>
      </c>
      <c r="AH608">
        <v>240000</v>
      </c>
    </row>
    <row r="609" spans="1:34">
      <c r="A609">
        <v>1063434</v>
      </c>
      <c r="B609" t="s">
        <v>39</v>
      </c>
      <c r="C609" s="1">
        <v>33234</v>
      </c>
      <c r="D609">
        <v>68.3</v>
      </c>
      <c r="E609" t="s">
        <v>51</v>
      </c>
      <c r="F609">
        <v>2008</v>
      </c>
      <c r="G609">
        <v>81.3</v>
      </c>
      <c r="H609" t="s">
        <v>51</v>
      </c>
      <c r="I609">
        <v>2688</v>
      </c>
      <c r="J609">
        <v>2</v>
      </c>
      <c r="K609" t="s">
        <v>36</v>
      </c>
      <c r="L609" t="s">
        <v>44</v>
      </c>
      <c r="M609">
        <v>76</v>
      </c>
      <c r="N609">
        <v>2688</v>
      </c>
      <c r="O609">
        <v>0</v>
      </c>
      <c r="P609" t="s">
        <v>84</v>
      </c>
      <c r="Q609">
        <v>2013</v>
      </c>
      <c r="R609">
        <v>385</v>
      </c>
      <c r="S609">
        <v>435</v>
      </c>
      <c r="T609">
        <v>570</v>
      </c>
      <c r="U609">
        <v>0.94327215786655505</v>
      </c>
      <c r="V609">
        <v>-1</v>
      </c>
      <c r="W609">
        <v>452</v>
      </c>
      <c r="X609">
        <v>-1</v>
      </c>
      <c r="Y609">
        <v>-1</v>
      </c>
      <c r="Z609">
        <v>-1</v>
      </c>
      <c r="AA609">
        <v>-1</v>
      </c>
      <c r="AB609">
        <v>-1</v>
      </c>
      <c r="AC609">
        <v>0.12820000000000001</v>
      </c>
      <c r="AD609">
        <v>-0.1206</v>
      </c>
      <c r="AE609">
        <v>-0.91220000000000001</v>
      </c>
      <c r="AF609">
        <v>1.9199999999999998E-2</v>
      </c>
      <c r="AG609">
        <v>9.7299999999999998E-2</v>
      </c>
      <c r="AH609">
        <v>175000</v>
      </c>
    </row>
    <row r="610" spans="1:34">
      <c r="A610">
        <v>579905</v>
      </c>
      <c r="B610" t="s">
        <v>39</v>
      </c>
      <c r="C610" s="1">
        <v>32785</v>
      </c>
      <c r="D610">
        <v>85.4</v>
      </c>
      <c r="E610" t="s">
        <v>35</v>
      </c>
      <c r="F610">
        <v>2007</v>
      </c>
      <c r="G610">
        <v>85</v>
      </c>
      <c r="H610" t="s">
        <v>35</v>
      </c>
      <c r="I610">
        <v>5807</v>
      </c>
      <c r="J610">
        <v>2</v>
      </c>
      <c r="K610" t="s">
        <v>36</v>
      </c>
      <c r="L610" t="s">
        <v>60</v>
      </c>
      <c r="M610">
        <v>70.06</v>
      </c>
      <c r="N610">
        <v>5807</v>
      </c>
      <c r="O610">
        <v>0</v>
      </c>
      <c r="P610" t="s">
        <v>84</v>
      </c>
      <c r="Q610">
        <v>2012</v>
      </c>
      <c r="R610">
        <v>695</v>
      </c>
      <c r="S610">
        <v>610</v>
      </c>
      <c r="T610">
        <v>780</v>
      </c>
      <c r="U610">
        <v>0.96060325199705299</v>
      </c>
      <c r="V610">
        <v>-1</v>
      </c>
      <c r="W610">
        <v>466</v>
      </c>
      <c r="X610">
        <v>-1</v>
      </c>
      <c r="Y610">
        <v>-1</v>
      </c>
      <c r="Z610">
        <v>-1</v>
      </c>
      <c r="AA610">
        <v>-1</v>
      </c>
      <c r="AB610">
        <v>-1</v>
      </c>
      <c r="AC610">
        <v>-0.73350000000000004</v>
      </c>
      <c r="AD610">
        <v>0.37890000000000001</v>
      </c>
      <c r="AE610">
        <v>1.2396</v>
      </c>
      <c r="AF610">
        <v>-0.1076</v>
      </c>
      <c r="AG610">
        <v>0.86370000000000002</v>
      </c>
      <c r="AH610">
        <v>500000</v>
      </c>
    </row>
    <row r="611" spans="1:34">
      <c r="A611">
        <v>132996</v>
      </c>
      <c r="B611" t="s">
        <v>39</v>
      </c>
      <c r="C611" s="1">
        <v>32513</v>
      </c>
      <c r="D611">
        <v>84.2</v>
      </c>
      <c r="E611">
        <v>0</v>
      </c>
      <c r="F611">
        <v>2006</v>
      </c>
      <c r="G611">
        <v>87.4</v>
      </c>
      <c r="H611">
        <v>0</v>
      </c>
      <c r="I611">
        <v>3076</v>
      </c>
      <c r="J611">
        <v>2</v>
      </c>
      <c r="K611" t="s">
        <v>36</v>
      </c>
      <c r="L611" t="s">
        <v>81</v>
      </c>
      <c r="M611">
        <v>77</v>
      </c>
      <c r="N611">
        <v>3076</v>
      </c>
      <c r="O611">
        <v>0</v>
      </c>
      <c r="P611" t="s">
        <v>47</v>
      </c>
      <c r="Q611">
        <v>2010</v>
      </c>
      <c r="R611">
        <v>305</v>
      </c>
      <c r="S611">
        <v>435</v>
      </c>
      <c r="T611">
        <v>295</v>
      </c>
      <c r="U611">
        <v>0.22948175491175499</v>
      </c>
      <c r="V611">
        <v>445</v>
      </c>
      <c r="W611">
        <v>266</v>
      </c>
      <c r="X611">
        <v>-1</v>
      </c>
      <c r="Y611">
        <v>-1</v>
      </c>
      <c r="Z611">
        <v>-1</v>
      </c>
      <c r="AA611">
        <v>-1</v>
      </c>
      <c r="AB611">
        <v>-1</v>
      </c>
      <c r="AC611">
        <v>0.81920000000000004</v>
      </c>
      <c r="AD611">
        <v>0.50080000000000002</v>
      </c>
      <c r="AE611">
        <v>0.81710000000000005</v>
      </c>
      <c r="AF611">
        <v>-0.64280000000000004</v>
      </c>
      <c r="AG611">
        <v>-0.1295</v>
      </c>
      <c r="AH611">
        <v>570000</v>
      </c>
    </row>
    <row r="612" spans="1:34">
      <c r="A612">
        <v>138253</v>
      </c>
      <c r="B612" t="s">
        <v>39</v>
      </c>
      <c r="C612" s="1">
        <v>31978</v>
      </c>
      <c r="D612">
        <v>78.2</v>
      </c>
      <c r="E612" t="s">
        <v>35</v>
      </c>
      <c r="F612">
        <v>2005</v>
      </c>
      <c r="G612">
        <v>72.599999999999994</v>
      </c>
      <c r="H612" t="s">
        <v>35</v>
      </c>
      <c r="I612">
        <v>11194</v>
      </c>
      <c r="J612">
        <v>2</v>
      </c>
      <c r="K612" t="s">
        <v>36</v>
      </c>
      <c r="L612" t="s">
        <v>64</v>
      </c>
      <c r="M612">
        <v>77</v>
      </c>
      <c r="N612">
        <v>11194</v>
      </c>
      <c r="O612">
        <v>0</v>
      </c>
      <c r="P612" t="s">
        <v>65</v>
      </c>
      <c r="Q612">
        <v>2010</v>
      </c>
      <c r="R612">
        <v>575</v>
      </c>
      <c r="S612">
        <v>455</v>
      </c>
      <c r="T612">
        <v>545</v>
      </c>
      <c r="U612">
        <v>0.63597875645679403</v>
      </c>
      <c r="V612">
        <v>445</v>
      </c>
      <c r="W612">
        <v>333</v>
      </c>
      <c r="X612">
        <v>-1</v>
      </c>
      <c r="Y612">
        <v>-1</v>
      </c>
      <c r="Z612">
        <v>-1</v>
      </c>
      <c r="AA612">
        <v>-1</v>
      </c>
      <c r="AB612">
        <v>-1</v>
      </c>
      <c r="AC612">
        <v>-0.88099999999999901</v>
      </c>
      <c r="AD612">
        <v>0.50080000000000002</v>
      </c>
      <c r="AE612">
        <v>9.1399999999999995E-2</v>
      </c>
      <c r="AF612">
        <v>0.17979999999999999</v>
      </c>
      <c r="AG612">
        <v>-0.1295</v>
      </c>
      <c r="AH612">
        <v>680000</v>
      </c>
    </row>
    <row r="613" spans="1:34">
      <c r="A613">
        <v>1062655</v>
      </c>
      <c r="B613" t="s">
        <v>39</v>
      </c>
      <c r="C613" s="1">
        <v>34015</v>
      </c>
      <c r="D613">
        <v>88</v>
      </c>
      <c r="E613" t="s">
        <v>51</v>
      </c>
      <c r="F613">
        <v>2010</v>
      </c>
      <c r="G613">
        <v>90</v>
      </c>
      <c r="H613" t="s">
        <v>51</v>
      </c>
      <c r="I613">
        <v>3505</v>
      </c>
      <c r="J613">
        <v>2</v>
      </c>
      <c r="K613" t="s">
        <v>36</v>
      </c>
      <c r="L613" t="s">
        <v>200</v>
      </c>
      <c r="M613">
        <v>73.14</v>
      </c>
      <c r="N613">
        <v>3505</v>
      </c>
      <c r="O613">
        <v>0</v>
      </c>
      <c r="P613" t="s">
        <v>56</v>
      </c>
      <c r="Q613">
        <v>2014</v>
      </c>
      <c r="R613">
        <v>500</v>
      </c>
      <c r="S613">
        <v>495</v>
      </c>
      <c r="T613">
        <v>665</v>
      </c>
      <c r="U613">
        <v>0.99123062526287098</v>
      </c>
      <c r="V613">
        <v>535</v>
      </c>
      <c r="W613">
        <v>-1</v>
      </c>
      <c r="X613">
        <v>592</v>
      </c>
      <c r="Y613">
        <v>-1</v>
      </c>
      <c r="Z613">
        <v>-1</v>
      </c>
      <c r="AA613">
        <v>-1</v>
      </c>
      <c r="AB613">
        <v>-1</v>
      </c>
      <c r="AC613">
        <v>-0.159</v>
      </c>
      <c r="AD613">
        <v>0.21240000000000001</v>
      </c>
      <c r="AE613">
        <v>0.47110000000000002</v>
      </c>
      <c r="AF613">
        <v>1.0333000000000001</v>
      </c>
      <c r="AG613">
        <v>1.4386000000000001</v>
      </c>
      <c r="AH613">
        <v>300000</v>
      </c>
    </row>
    <row r="614" spans="1:34">
      <c r="A614">
        <v>520439</v>
      </c>
      <c r="B614" t="s">
        <v>39</v>
      </c>
      <c r="C614" s="1">
        <v>33282</v>
      </c>
      <c r="D614">
        <v>66</v>
      </c>
      <c r="E614" t="s">
        <v>201</v>
      </c>
      <c r="F614">
        <v>2009</v>
      </c>
      <c r="G614">
        <v>65</v>
      </c>
      <c r="H614" t="s">
        <v>201</v>
      </c>
      <c r="I614">
        <v>1871</v>
      </c>
      <c r="J614">
        <v>2</v>
      </c>
      <c r="K614" t="s">
        <v>36</v>
      </c>
      <c r="L614" t="s">
        <v>44</v>
      </c>
      <c r="M614">
        <v>57</v>
      </c>
      <c r="N614">
        <v>1871</v>
      </c>
      <c r="O614">
        <v>0</v>
      </c>
      <c r="P614" t="s">
        <v>45</v>
      </c>
      <c r="Q614">
        <v>2013</v>
      </c>
      <c r="R614">
        <v>250</v>
      </c>
      <c r="S614">
        <v>425</v>
      </c>
      <c r="T614">
        <v>415</v>
      </c>
      <c r="U614">
        <v>0.53838689298509601</v>
      </c>
      <c r="V614">
        <v>345</v>
      </c>
      <c r="W614">
        <v>333</v>
      </c>
      <c r="X614">
        <v>-1</v>
      </c>
      <c r="Y614">
        <v>-1</v>
      </c>
      <c r="Z614">
        <v>-1</v>
      </c>
      <c r="AA614">
        <v>286</v>
      </c>
      <c r="AB614">
        <v>-1</v>
      </c>
      <c r="AC614">
        <v>-0.57189999999999996</v>
      </c>
      <c r="AD614">
        <v>-1.3713</v>
      </c>
      <c r="AE614">
        <v>-0.81569999999999998</v>
      </c>
      <c r="AF614">
        <v>-0.52529999999999999</v>
      </c>
      <c r="AG614">
        <v>-1.8673</v>
      </c>
      <c r="AH614">
        <v>180000</v>
      </c>
    </row>
    <row r="615" spans="1:34">
      <c r="A615">
        <v>947155</v>
      </c>
      <c r="B615" t="s">
        <v>39</v>
      </c>
      <c r="C615" s="1">
        <v>33886</v>
      </c>
      <c r="D615">
        <v>73</v>
      </c>
      <c r="E615" t="s">
        <v>35</v>
      </c>
      <c r="F615">
        <v>2009</v>
      </c>
      <c r="G615">
        <v>62.12</v>
      </c>
      <c r="H615" t="s">
        <v>35</v>
      </c>
      <c r="I615">
        <v>979</v>
      </c>
      <c r="J615">
        <v>2</v>
      </c>
      <c r="K615" t="s">
        <v>36</v>
      </c>
      <c r="L615" t="s">
        <v>40</v>
      </c>
      <c r="M615">
        <v>53</v>
      </c>
      <c r="N615">
        <v>979</v>
      </c>
      <c r="O615">
        <v>1</v>
      </c>
      <c r="P615" t="s">
        <v>61</v>
      </c>
      <c r="Q615">
        <v>2014</v>
      </c>
      <c r="R615">
        <v>500</v>
      </c>
      <c r="S615">
        <v>460</v>
      </c>
      <c r="T615">
        <v>510</v>
      </c>
      <c r="U615">
        <v>0.62264291584993803</v>
      </c>
      <c r="V615">
        <v>-1</v>
      </c>
      <c r="W615">
        <v>-1</v>
      </c>
      <c r="X615">
        <v>407</v>
      </c>
      <c r="Y615">
        <v>-1</v>
      </c>
      <c r="Z615">
        <v>-1</v>
      </c>
      <c r="AA615">
        <v>-1</v>
      </c>
      <c r="AB615">
        <v>-1</v>
      </c>
      <c r="AC615">
        <v>-2.1698</v>
      </c>
      <c r="AD615">
        <v>-0.1206</v>
      </c>
      <c r="AE615">
        <v>-0.2974</v>
      </c>
      <c r="AF615">
        <v>-0.1076</v>
      </c>
      <c r="AG615">
        <v>9.7299999999999998E-2</v>
      </c>
      <c r="AH615">
        <v>200000</v>
      </c>
    </row>
    <row r="616" spans="1:34">
      <c r="A616">
        <v>533417</v>
      </c>
      <c r="B616" t="s">
        <v>39</v>
      </c>
      <c r="C616" s="1">
        <v>33297</v>
      </c>
      <c r="D616">
        <v>88</v>
      </c>
      <c r="E616" t="s">
        <v>202</v>
      </c>
      <c r="F616">
        <v>2008</v>
      </c>
      <c r="G616">
        <v>89.66</v>
      </c>
      <c r="H616" t="s">
        <v>203</v>
      </c>
      <c r="I616">
        <v>867</v>
      </c>
      <c r="J616">
        <v>2</v>
      </c>
      <c r="K616" t="s">
        <v>36</v>
      </c>
      <c r="L616" t="s">
        <v>60</v>
      </c>
      <c r="M616">
        <v>76.400000000000006</v>
      </c>
      <c r="N616">
        <v>867</v>
      </c>
      <c r="O616">
        <v>0</v>
      </c>
      <c r="P616" t="s">
        <v>166</v>
      </c>
      <c r="Q616">
        <v>2012</v>
      </c>
      <c r="R616">
        <v>510</v>
      </c>
      <c r="S616">
        <v>640</v>
      </c>
      <c r="T616">
        <v>635</v>
      </c>
      <c r="U616">
        <v>0.124502074009537</v>
      </c>
      <c r="V616">
        <v>-1</v>
      </c>
      <c r="W616">
        <v>233</v>
      </c>
      <c r="X616">
        <v>-1</v>
      </c>
      <c r="Y616">
        <v>-1</v>
      </c>
      <c r="Z616">
        <v>-1</v>
      </c>
      <c r="AA616">
        <v>-1</v>
      </c>
      <c r="AB616">
        <v>-1</v>
      </c>
      <c r="AC616">
        <v>0.39410000000000001</v>
      </c>
      <c r="AD616">
        <v>1.2807999999999999</v>
      </c>
      <c r="AE616">
        <v>0.2366</v>
      </c>
      <c r="AF616">
        <v>-2.1998000000000002</v>
      </c>
      <c r="AG616">
        <v>-0.44550000000000001</v>
      </c>
      <c r="AH616">
        <v>200000</v>
      </c>
    </row>
    <row r="617" spans="1:34">
      <c r="A617">
        <v>217003</v>
      </c>
      <c r="B617" t="s">
        <v>39</v>
      </c>
      <c r="C617" s="1">
        <v>32680</v>
      </c>
      <c r="D617">
        <v>79</v>
      </c>
      <c r="E617" t="s">
        <v>35</v>
      </c>
      <c r="F617">
        <v>2006</v>
      </c>
      <c r="G617">
        <v>69.599999999999994</v>
      </c>
      <c r="H617" t="s">
        <v>35</v>
      </c>
      <c r="I617">
        <v>4948</v>
      </c>
      <c r="J617">
        <v>2</v>
      </c>
      <c r="K617" t="s">
        <v>36</v>
      </c>
      <c r="L617" t="s">
        <v>64</v>
      </c>
      <c r="M617">
        <v>72</v>
      </c>
      <c r="N617">
        <v>4948</v>
      </c>
      <c r="O617">
        <v>1</v>
      </c>
      <c r="P617" t="s">
        <v>71</v>
      </c>
      <c r="Q617">
        <v>2011</v>
      </c>
      <c r="R617">
        <v>475</v>
      </c>
      <c r="S617">
        <v>515</v>
      </c>
      <c r="T617">
        <v>545</v>
      </c>
      <c r="U617">
        <v>0.60005718233834104</v>
      </c>
      <c r="V617">
        <v>435</v>
      </c>
      <c r="W617">
        <v>-1</v>
      </c>
      <c r="X617">
        <v>-1</v>
      </c>
      <c r="Y617">
        <v>-1</v>
      </c>
      <c r="Z617">
        <v>-1</v>
      </c>
      <c r="AA617">
        <v>-1</v>
      </c>
      <c r="AB617">
        <v>-1</v>
      </c>
      <c r="AC617">
        <v>-0.57189999999999996</v>
      </c>
      <c r="AD617">
        <v>-0.59130000000000005</v>
      </c>
      <c r="AE617">
        <v>-1.5051000000000001</v>
      </c>
      <c r="AF617">
        <v>-1.4653</v>
      </c>
      <c r="AG617">
        <v>-1.5512999999999999</v>
      </c>
      <c r="AH617">
        <v>435000</v>
      </c>
    </row>
    <row r="618" spans="1:34">
      <c r="A618">
        <v>1264540</v>
      </c>
      <c r="B618" t="s">
        <v>39</v>
      </c>
      <c r="C618" s="1">
        <v>33838</v>
      </c>
      <c r="D618">
        <v>80.33</v>
      </c>
      <c r="E618" t="s">
        <v>35</v>
      </c>
      <c r="F618">
        <v>2010</v>
      </c>
      <c r="G618">
        <v>66.2</v>
      </c>
      <c r="H618" t="s">
        <v>35</v>
      </c>
      <c r="I618">
        <v>3245</v>
      </c>
      <c r="J618">
        <v>2</v>
      </c>
      <c r="K618" t="s">
        <v>36</v>
      </c>
      <c r="L618" t="s">
        <v>55</v>
      </c>
      <c r="M618">
        <v>67.599999999999994</v>
      </c>
      <c r="N618">
        <v>3245</v>
      </c>
      <c r="O618">
        <v>0</v>
      </c>
      <c r="P618" t="s">
        <v>59</v>
      </c>
      <c r="Q618">
        <v>2014</v>
      </c>
      <c r="R618">
        <v>395</v>
      </c>
      <c r="S618">
        <v>520</v>
      </c>
      <c r="T618">
        <v>500</v>
      </c>
      <c r="U618">
        <v>0.23780283983757</v>
      </c>
      <c r="V618">
        <v>495</v>
      </c>
      <c r="W618">
        <v>-1</v>
      </c>
      <c r="X618">
        <v>315</v>
      </c>
      <c r="Y618">
        <v>-1</v>
      </c>
      <c r="Z618">
        <v>-1</v>
      </c>
      <c r="AA618">
        <v>-1</v>
      </c>
      <c r="AB618">
        <v>-1</v>
      </c>
      <c r="AC618">
        <v>0.41549999999999998</v>
      </c>
      <c r="AD618">
        <v>0.71189999999999998</v>
      </c>
      <c r="AE618">
        <v>0.77849999999999997</v>
      </c>
      <c r="AF618">
        <v>1.9199999999999998E-2</v>
      </c>
      <c r="AG618">
        <v>0.28889999999999999</v>
      </c>
      <c r="AH618">
        <v>240000</v>
      </c>
    </row>
    <row r="619" spans="1:34">
      <c r="A619">
        <v>637345</v>
      </c>
      <c r="B619" t="s">
        <v>39</v>
      </c>
      <c r="C619" s="1">
        <v>33422</v>
      </c>
      <c r="D619">
        <v>50</v>
      </c>
      <c r="E619" t="s">
        <v>48</v>
      </c>
      <c r="F619">
        <v>2009</v>
      </c>
      <c r="G619">
        <v>56</v>
      </c>
      <c r="H619" t="s">
        <v>51</v>
      </c>
      <c r="I619">
        <v>1428</v>
      </c>
      <c r="J619">
        <v>2</v>
      </c>
      <c r="K619" t="s">
        <v>36</v>
      </c>
      <c r="L619" t="s">
        <v>60</v>
      </c>
      <c r="M619">
        <v>62.15</v>
      </c>
      <c r="N619">
        <v>1428</v>
      </c>
      <c r="O619">
        <v>1</v>
      </c>
      <c r="P619" t="s">
        <v>54</v>
      </c>
      <c r="Q619">
        <v>2013</v>
      </c>
      <c r="R619">
        <v>405</v>
      </c>
      <c r="S619">
        <v>330</v>
      </c>
      <c r="T619">
        <v>210</v>
      </c>
      <c r="U619">
        <v>0.37605958665154499</v>
      </c>
      <c r="V619">
        <v>305</v>
      </c>
      <c r="W619">
        <v>300</v>
      </c>
      <c r="X619">
        <v>253</v>
      </c>
      <c r="Y619">
        <v>-1</v>
      </c>
      <c r="Z619">
        <v>-1</v>
      </c>
      <c r="AA619">
        <v>286</v>
      </c>
      <c r="AB619">
        <v>-1</v>
      </c>
      <c r="AC619">
        <v>-0.159</v>
      </c>
      <c r="AD619">
        <v>-0.1206</v>
      </c>
      <c r="AE619">
        <v>0.31740000000000002</v>
      </c>
      <c r="AF619">
        <v>1.9199999999999998E-2</v>
      </c>
      <c r="AG619">
        <v>0.28889999999999999</v>
      </c>
      <c r="AH619">
        <v>190000</v>
      </c>
    </row>
    <row r="620" spans="1:34">
      <c r="A620">
        <v>285145</v>
      </c>
      <c r="B620" t="s">
        <v>34</v>
      </c>
      <c r="C620" s="1">
        <v>32722</v>
      </c>
      <c r="D620">
        <v>90.83</v>
      </c>
      <c r="E620" t="s">
        <v>100</v>
      </c>
      <c r="F620">
        <v>2008</v>
      </c>
      <c r="G620">
        <v>95.1</v>
      </c>
      <c r="H620" t="s">
        <v>141</v>
      </c>
      <c r="I620">
        <v>3838</v>
      </c>
      <c r="J620">
        <v>2</v>
      </c>
      <c r="K620" t="s">
        <v>36</v>
      </c>
      <c r="L620" t="s">
        <v>174</v>
      </c>
      <c r="M620">
        <v>84.01</v>
      </c>
      <c r="N620">
        <v>3838</v>
      </c>
      <c r="O620">
        <v>0</v>
      </c>
      <c r="P620" t="s">
        <v>56</v>
      </c>
      <c r="Q620">
        <v>2012</v>
      </c>
      <c r="R620">
        <v>525</v>
      </c>
      <c r="S620">
        <v>455</v>
      </c>
      <c r="T620">
        <v>605</v>
      </c>
      <c r="U620">
        <v>0.96221701063012399</v>
      </c>
      <c r="V620">
        <v>-1</v>
      </c>
      <c r="W620">
        <v>-1</v>
      </c>
      <c r="X620">
        <v>-1</v>
      </c>
      <c r="Y620">
        <v>366</v>
      </c>
      <c r="Z620">
        <v>-1</v>
      </c>
      <c r="AA620">
        <v>-1</v>
      </c>
      <c r="AB620">
        <v>500</v>
      </c>
      <c r="AC620">
        <v>-0.7651</v>
      </c>
      <c r="AD620">
        <v>-0.43530000000000002</v>
      </c>
      <c r="AE620">
        <v>-1.6501999999999999</v>
      </c>
      <c r="AF620">
        <v>1.3254999999999999</v>
      </c>
      <c r="AG620">
        <v>-0.44550000000000001</v>
      </c>
      <c r="AH620">
        <v>300000</v>
      </c>
    </row>
    <row r="621" spans="1:34">
      <c r="A621">
        <v>192625</v>
      </c>
      <c r="B621" t="s">
        <v>34</v>
      </c>
      <c r="C621" s="1">
        <v>32914</v>
      </c>
      <c r="D621">
        <v>85</v>
      </c>
      <c r="E621" t="s">
        <v>100</v>
      </c>
      <c r="F621">
        <v>2007</v>
      </c>
      <c r="G621">
        <v>92.3</v>
      </c>
      <c r="H621" t="s">
        <v>160</v>
      </c>
      <c r="I621">
        <v>2392</v>
      </c>
      <c r="J621">
        <v>2</v>
      </c>
      <c r="K621" t="s">
        <v>36</v>
      </c>
      <c r="L621" t="s">
        <v>60</v>
      </c>
      <c r="M621">
        <v>67.56</v>
      </c>
      <c r="N621">
        <v>2392</v>
      </c>
      <c r="O621">
        <v>0</v>
      </c>
      <c r="P621" t="s">
        <v>56</v>
      </c>
      <c r="Q621">
        <v>2011</v>
      </c>
      <c r="R621">
        <v>525</v>
      </c>
      <c r="S621">
        <v>575</v>
      </c>
      <c r="T621">
        <v>525</v>
      </c>
      <c r="U621">
        <v>0.69447932770846299</v>
      </c>
      <c r="V621">
        <v>375</v>
      </c>
      <c r="W621">
        <v>366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0.2009</v>
      </c>
      <c r="AD621">
        <v>0.3448</v>
      </c>
      <c r="AE621">
        <v>-0.48909999999999998</v>
      </c>
      <c r="AF621">
        <v>0.29730000000000001</v>
      </c>
      <c r="AG621">
        <v>0.18640000000000001</v>
      </c>
      <c r="AH621">
        <v>360000</v>
      </c>
    </row>
    <row r="622" spans="1:34">
      <c r="A622">
        <v>483538</v>
      </c>
      <c r="B622" t="s">
        <v>39</v>
      </c>
      <c r="C622" s="1">
        <v>33146</v>
      </c>
      <c r="D622">
        <v>86.09</v>
      </c>
      <c r="E622" t="s">
        <v>89</v>
      </c>
      <c r="F622">
        <v>2008</v>
      </c>
      <c r="G622">
        <v>71.08</v>
      </c>
      <c r="H622" t="s">
        <v>51</v>
      </c>
      <c r="I622">
        <v>8823</v>
      </c>
      <c r="J622">
        <v>2</v>
      </c>
      <c r="K622" t="s">
        <v>36</v>
      </c>
      <c r="L622" t="s">
        <v>60</v>
      </c>
      <c r="M622">
        <v>82.19</v>
      </c>
      <c r="N622">
        <v>8823</v>
      </c>
      <c r="O622">
        <v>0</v>
      </c>
      <c r="P622" t="s">
        <v>47</v>
      </c>
      <c r="Q622">
        <v>2012</v>
      </c>
      <c r="R622">
        <v>455</v>
      </c>
      <c r="S622">
        <v>495</v>
      </c>
      <c r="T622">
        <v>435</v>
      </c>
      <c r="U622">
        <v>0.124502074009537</v>
      </c>
      <c r="V622">
        <v>-1</v>
      </c>
      <c r="W622">
        <v>233</v>
      </c>
      <c r="X622">
        <v>-1</v>
      </c>
      <c r="Y622">
        <v>-1</v>
      </c>
      <c r="Z622">
        <v>-1</v>
      </c>
      <c r="AA622">
        <v>286</v>
      </c>
      <c r="AB622">
        <v>-1</v>
      </c>
      <c r="AC622">
        <v>-0.72640000000000005</v>
      </c>
      <c r="AD622">
        <v>0.1888</v>
      </c>
      <c r="AE622">
        <v>0.38169999999999998</v>
      </c>
      <c r="AF622">
        <v>1.1198999999999999</v>
      </c>
      <c r="AG622">
        <v>0.4234</v>
      </c>
      <c r="AH622">
        <v>275000</v>
      </c>
    </row>
    <row r="623" spans="1:34">
      <c r="A623">
        <v>818646</v>
      </c>
      <c r="B623" t="s">
        <v>34</v>
      </c>
      <c r="C623" s="1">
        <v>33102</v>
      </c>
      <c r="D623">
        <v>86.4</v>
      </c>
      <c r="E623" t="s">
        <v>35</v>
      </c>
      <c r="F623">
        <v>2008</v>
      </c>
      <c r="G623">
        <v>83.2</v>
      </c>
      <c r="H623" t="s">
        <v>35</v>
      </c>
      <c r="I623">
        <v>1139</v>
      </c>
      <c r="J623">
        <v>2</v>
      </c>
      <c r="K623" t="s">
        <v>36</v>
      </c>
      <c r="L623" t="s">
        <v>44</v>
      </c>
      <c r="M623">
        <v>74.25</v>
      </c>
      <c r="N623">
        <v>1139</v>
      </c>
      <c r="O623">
        <v>0</v>
      </c>
      <c r="P623" t="s">
        <v>70</v>
      </c>
      <c r="Q623">
        <v>2012</v>
      </c>
      <c r="R623">
        <v>615</v>
      </c>
      <c r="S623">
        <v>605</v>
      </c>
      <c r="T623">
        <v>680</v>
      </c>
      <c r="U623">
        <v>0.94327215786655505</v>
      </c>
      <c r="V623">
        <v>-1</v>
      </c>
      <c r="W623">
        <v>452</v>
      </c>
      <c r="X623">
        <v>407</v>
      </c>
      <c r="Y623">
        <v>-1</v>
      </c>
      <c r="Z623">
        <v>-1</v>
      </c>
      <c r="AA623">
        <v>-1</v>
      </c>
      <c r="AB623">
        <v>-1</v>
      </c>
      <c r="AC623">
        <v>-1.0207999999999999</v>
      </c>
      <c r="AD623">
        <v>-0.28710000000000002</v>
      </c>
      <c r="AE623">
        <v>-0.2974</v>
      </c>
      <c r="AF623">
        <v>1.4136</v>
      </c>
      <c r="AG623">
        <v>0.86370000000000002</v>
      </c>
      <c r="AH623">
        <v>230000</v>
      </c>
    </row>
    <row r="624" spans="1:34">
      <c r="A624">
        <v>350819</v>
      </c>
      <c r="B624" t="s">
        <v>39</v>
      </c>
      <c r="C624" s="1">
        <v>33771</v>
      </c>
      <c r="D624">
        <v>84</v>
      </c>
      <c r="E624" t="s">
        <v>35</v>
      </c>
      <c r="F624">
        <v>2010</v>
      </c>
      <c r="G624">
        <v>77.400000000000006</v>
      </c>
      <c r="H624" t="s">
        <v>35</v>
      </c>
      <c r="I624">
        <v>7627</v>
      </c>
      <c r="J624">
        <v>2</v>
      </c>
      <c r="K624" t="s">
        <v>36</v>
      </c>
      <c r="L624" t="s">
        <v>153</v>
      </c>
      <c r="M624">
        <v>72.3</v>
      </c>
      <c r="N624">
        <v>7627</v>
      </c>
      <c r="O624">
        <v>0</v>
      </c>
      <c r="P624" t="s">
        <v>41</v>
      </c>
      <c r="Q624">
        <v>2014</v>
      </c>
      <c r="R624">
        <v>425</v>
      </c>
      <c r="S624">
        <v>445</v>
      </c>
      <c r="T624">
        <v>505</v>
      </c>
      <c r="U624">
        <v>0.88162006953017702</v>
      </c>
      <c r="V624">
        <v>-1</v>
      </c>
      <c r="W624">
        <v>420</v>
      </c>
      <c r="X624">
        <v>-1</v>
      </c>
      <c r="Y624">
        <v>-1</v>
      </c>
      <c r="Z624">
        <v>-1</v>
      </c>
      <c r="AA624">
        <v>-1</v>
      </c>
      <c r="AB624">
        <v>-1</v>
      </c>
      <c r="AC624">
        <v>1.2827999999999999</v>
      </c>
      <c r="AD624">
        <v>0.1888</v>
      </c>
      <c r="AE624">
        <v>-1.3599000000000001</v>
      </c>
      <c r="AF624">
        <v>2.0598999999999998</v>
      </c>
      <c r="AG624">
        <v>-0.28749999999999998</v>
      </c>
      <c r="AH624">
        <v>200000</v>
      </c>
    </row>
    <row r="625" spans="1:34">
      <c r="A625">
        <v>940402</v>
      </c>
      <c r="B625" t="s">
        <v>39</v>
      </c>
      <c r="C625" s="1">
        <v>34150</v>
      </c>
      <c r="D625">
        <v>85.3</v>
      </c>
      <c r="E625" t="s">
        <v>51</v>
      </c>
      <c r="F625">
        <v>2010</v>
      </c>
      <c r="G625">
        <v>88.3</v>
      </c>
      <c r="H625" t="s">
        <v>51</v>
      </c>
      <c r="I625">
        <v>434</v>
      </c>
      <c r="J625">
        <v>2</v>
      </c>
      <c r="K625" t="s">
        <v>36</v>
      </c>
      <c r="L625" t="s">
        <v>40</v>
      </c>
      <c r="M625">
        <v>85</v>
      </c>
      <c r="N625">
        <v>434</v>
      </c>
      <c r="O625">
        <v>1</v>
      </c>
      <c r="P625" t="s">
        <v>47</v>
      </c>
      <c r="Q625">
        <v>2014</v>
      </c>
      <c r="R625">
        <v>370</v>
      </c>
      <c r="S625">
        <v>375</v>
      </c>
      <c r="T625">
        <v>325</v>
      </c>
      <c r="U625">
        <v>0.35653648772447499</v>
      </c>
      <c r="V625">
        <v>315</v>
      </c>
      <c r="W625">
        <v>-1</v>
      </c>
      <c r="X625">
        <v>346</v>
      </c>
      <c r="Y625">
        <v>-1</v>
      </c>
      <c r="Z625">
        <v>-1</v>
      </c>
      <c r="AA625">
        <v>-1</v>
      </c>
      <c r="AB625">
        <v>-1</v>
      </c>
      <c r="AC625">
        <v>1.8516999999999999</v>
      </c>
      <c r="AD625">
        <v>1.5444</v>
      </c>
      <c r="AE625">
        <v>0.31740000000000002</v>
      </c>
      <c r="AF625">
        <v>0.39950000000000002</v>
      </c>
      <c r="AG625">
        <v>0.67210000000000003</v>
      </c>
      <c r="AH625">
        <v>300000</v>
      </c>
    </row>
    <row r="626" spans="1:34">
      <c r="A626">
        <v>863466</v>
      </c>
      <c r="B626" t="s">
        <v>39</v>
      </c>
      <c r="C626" s="1">
        <v>33044</v>
      </c>
      <c r="D626">
        <v>82</v>
      </c>
      <c r="E626" t="s">
        <v>35</v>
      </c>
      <c r="F626">
        <v>2008</v>
      </c>
      <c r="G626">
        <v>81.2</v>
      </c>
      <c r="H626" t="s">
        <v>35</v>
      </c>
      <c r="I626">
        <v>6920</v>
      </c>
      <c r="J626">
        <v>1</v>
      </c>
      <c r="K626" t="s">
        <v>36</v>
      </c>
      <c r="L626" t="s">
        <v>40</v>
      </c>
      <c r="M626">
        <v>71.67</v>
      </c>
      <c r="N626">
        <v>6920</v>
      </c>
      <c r="O626">
        <v>1</v>
      </c>
      <c r="P626" t="s">
        <v>38</v>
      </c>
      <c r="Q626">
        <v>2013</v>
      </c>
      <c r="R626">
        <v>580</v>
      </c>
      <c r="S626">
        <v>640</v>
      </c>
      <c r="T626">
        <v>870</v>
      </c>
      <c r="U626">
        <v>0.62264291584993803</v>
      </c>
      <c r="V626">
        <v>625</v>
      </c>
      <c r="W626">
        <v>-1</v>
      </c>
      <c r="X626">
        <v>407</v>
      </c>
      <c r="Y626">
        <v>-1</v>
      </c>
      <c r="Z626">
        <v>-1</v>
      </c>
      <c r="AA626">
        <v>-1</v>
      </c>
      <c r="AB626">
        <v>-1</v>
      </c>
      <c r="AC626">
        <v>-0.58989999999999998</v>
      </c>
      <c r="AD626">
        <v>1.0448999999999999</v>
      </c>
      <c r="AE626">
        <v>0.31740000000000002</v>
      </c>
      <c r="AF626">
        <v>-1.2485999999999999</v>
      </c>
      <c r="AG626">
        <v>0.86370000000000002</v>
      </c>
      <c r="AH626">
        <v>350000</v>
      </c>
    </row>
    <row r="627" spans="1:34">
      <c r="A627">
        <v>1203085</v>
      </c>
      <c r="B627" t="s">
        <v>39</v>
      </c>
      <c r="C627" s="1">
        <v>33531</v>
      </c>
      <c r="D627">
        <v>84.83</v>
      </c>
      <c r="E627" t="s">
        <v>35</v>
      </c>
      <c r="F627">
        <v>2009</v>
      </c>
      <c r="G627">
        <v>78.430000000000007</v>
      </c>
      <c r="H627" t="s">
        <v>35</v>
      </c>
      <c r="I627">
        <v>1887</v>
      </c>
      <c r="J627">
        <v>1</v>
      </c>
      <c r="K627" t="s">
        <v>36</v>
      </c>
      <c r="L627" t="s">
        <v>40</v>
      </c>
      <c r="M627">
        <v>70.66</v>
      </c>
      <c r="N627">
        <v>1887</v>
      </c>
      <c r="O627">
        <v>0</v>
      </c>
      <c r="P627" t="s">
        <v>41</v>
      </c>
      <c r="Q627">
        <v>2014</v>
      </c>
      <c r="R627">
        <v>570</v>
      </c>
      <c r="S627">
        <v>540</v>
      </c>
      <c r="T627">
        <v>655</v>
      </c>
      <c r="U627">
        <v>0.95224557292430301</v>
      </c>
      <c r="V627">
        <v>585</v>
      </c>
      <c r="W627">
        <v>-1</v>
      </c>
      <c r="X627">
        <v>-1</v>
      </c>
      <c r="Y627">
        <v>-1</v>
      </c>
      <c r="Z627">
        <v>-1</v>
      </c>
      <c r="AA627">
        <v>-1</v>
      </c>
      <c r="AB627">
        <v>-1</v>
      </c>
      <c r="AC627">
        <v>0.70269999999999999</v>
      </c>
      <c r="AD627">
        <v>1.0448999999999999</v>
      </c>
      <c r="AE627">
        <v>1.5469999999999999</v>
      </c>
      <c r="AF627">
        <v>-1.6289</v>
      </c>
      <c r="AG627">
        <v>-0.66920000000000002</v>
      </c>
      <c r="AH627">
        <v>785000</v>
      </c>
    </row>
    <row r="628" spans="1:34">
      <c r="A628">
        <v>353470</v>
      </c>
      <c r="B628" t="s">
        <v>39</v>
      </c>
      <c r="C628" s="1">
        <v>33066</v>
      </c>
      <c r="D628">
        <v>86</v>
      </c>
      <c r="E628" t="s">
        <v>204</v>
      </c>
      <c r="F628">
        <v>2008</v>
      </c>
      <c r="G628">
        <v>84</v>
      </c>
      <c r="H628" t="s">
        <v>205</v>
      </c>
      <c r="I628">
        <v>5284</v>
      </c>
      <c r="J628">
        <v>2</v>
      </c>
      <c r="K628" t="s">
        <v>36</v>
      </c>
      <c r="L628" t="s">
        <v>60</v>
      </c>
      <c r="M628">
        <v>81</v>
      </c>
      <c r="N628">
        <v>5284</v>
      </c>
      <c r="O628">
        <v>0</v>
      </c>
      <c r="P628" t="s">
        <v>61</v>
      </c>
      <c r="Q628">
        <v>2012</v>
      </c>
      <c r="R628">
        <v>415</v>
      </c>
      <c r="S628">
        <v>475</v>
      </c>
      <c r="T628">
        <v>535</v>
      </c>
      <c r="U628">
        <v>0.22948175491175499</v>
      </c>
      <c r="V628">
        <v>-1</v>
      </c>
      <c r="W628">
        <v>266</v>
      </c>
      <c r="X628">
        <v>-1</v>
      </c>
      <c r="Y628">
        <v>-1</v>
      </c>
      <c r="Z628">
        <v>-1</v>
      </c>
      <c r="AA628">
        <v>-1</v>
      </c>
      <c r="AB628">
        <v>-1</v>
      </c>
      <c r="AC628">
        <v>1.1283000000000001</v>
      </c>
      <c r="AD628">
        <v>1.5928</v>
      </c>
      <c r="AE628">
        <v>1.3976999999999999</v>
      </c>
      <c r="AF628">
        <v>1.0024</v>
      </c>
      <c r="AG628">
        <v>-1.1169</v>
      </c>
      <c r="AH628">
        <v>460000</v>
      </c>
    </row>
    <row r="629" spans="1:34">
      <c r="A629">
        <v>264071</v>
      </c>
      <c r="B629" t="s">
        <v>39</v>
      </c>
      <c r="C629" s="1">
        <v>32823</v>
      </c>
      <c r="D629">
        <v>87.8</v>
      </c>
      <c r="E629">
        <v>0</v>
      </c>
      <c r="F629">
        <v>2007</v>
      </c>
      <c r="G629">
        <v>85.4</v>
      </c>
      <c r="H629">
        <v>0</v>
      </c>
      <c r="I629">
        <v>2513</v>
      </c>
      <c r="J629">
        <v>2</v>
      </c>
      <c r="K629" t="s">
        <v>36</v>
      </c>
      <c r="L629" t="s">
        <v>60</v>
      </c>
      <c r="M629">
        <v>69.3</v>
      </c>
      <c r="N629">
        <v>2513</v>
      </c>
      <c r="O629">
        <v>0</v>
      </c>
      <c r="P629" t="s">
        <v>71</v>
      </c>
      <c r="Q629">
        <v>2011</v>
      </c>
      <c r="R629">
        <v>555</v>
      </c>
      <c r="S629">
        <v>615</v>
      </c>
      <c r="T629">
        <v>715</v>
      </c>
      <c r="U629">
        <v>0.69447932770846299</v>
      </c>
      <c r="V629">
        <v>-1</v>
      </c>
      <c r="W629">
        <v>366</v>
      </c>
      <c r="X629">
        <v>-1</v>
      </c>
      <c r="Y629">
        <v>-1</v>
      </c>
      <c r="Z629">
        <v>-1</v>
      </c>
      <c r="AA629">
        <v>340</v>
      </c>
      <c r="AB629">
        <v>-1</v>
      </c>
      <c r="AC629">
        <v>0.66459999999999997</v>
      </c>
      <c r="AD629">
        <v>0.96879999999999999</v>
      </c>
      <c r="AE629">
        <v>0.96230000000000004</v>
      </c>
      <c r="AF629">
        <v>-1.1128</v>
      </c>
      <c r="AG629">
        <v>0.50239999999999996</v>
      </c>
      <c r="AH629">
        <v>365000</v>
      </c>
    </row>
    <row r="630" spans="1:34">
      <c r="A630">
        <v>1096809</v>
      </c>
      <c r="B630" t="s">
        <v>34</v>
      </c>
      <c r="C630" s="1">
        <v>34283</v>
      </c>
      <c r="D630">
        <v>83.66</v>
      </c>
      <c r="E630" t="s">
        <v>51</v>
      </c>
      <c r="F630">
        <v>2010</v>
      </c>
      <c r="G630">
        <v>89.4</v>
      </c>
      <c r="H630" t="s">
        <v>51</v>
      </c>
      <c r="I630">
        <v>11849</v>
      </c>
      <c r="J630">
        <v>2</v>
      </c>
      <c r="K630" t="s">
        <v>36</v>
      </c>
      <c r="L630" t="s">
        <v>60</v>
      </c>
      <c r="M630">
        <v>74.77</v>
      </c>
      <c r="N630">
        <v>11849</v>
      </c>
      <c r="O630">
        <v>0</v>
      </c>
      <c r="P630" t="s">
        <v>54</v>
      </c>
      <c r="Q630">
        <v>2014</v>
      </c>
      <c r="R630">
        <v>535</v>
      </c>
      <c r="S630">
        <v>540</v>
      </c>
      <c r="T630">
        <v>485</v>
      </c>
      <c r="U630">
        <v>0.493596387301038</v>
      </c>
      <c r="V630">
        <v>365</v>
      </c>
      <c r="W630">
        <v>324</v>
      </c>
      <c r="X630">
        <v>-1</v>
      </c>
      <c r="Y630">
        <v>-1</v>
      </c>
      <c r="Z630">
        <v>-1</v>
      </c>
      <c r="AA630">
        <v>-1</v>
      </c>
      <c r="AB630">
        <v>-1</v>
      </c>
      <c r="AC630">
        <v>0.55910000000000004</v>
      </c>
      <c r="AD630">
        <v>1.0448999999999999</v>
      </c>
      <c r="AE630">
        <v>0.01</v>
      </c>
      <c r="AF630">
        <v>0.39950000000000002</v>
      </c>
      <c r="AG630">
        <v>1.0553999999999999</v>
      </c>
      <c r="AH630">
        <v>200000</v>
      </c>
    </row>
    <row r="631" spans="1:34">
      <c r="A631">
        <v>345074</v>
      </c>
      <c r="B631" t="s">
        <v>34</v>
      </c>
      <c r="C631" s="1">
        <v>33057</v>
      </c>
      <c r="D631">
        <v>74.599999999999994</v>
      </c>
      <c r="E631" t="s">
        <v>35</v>
      </c>
      <c r="F631">
        <v>2008</v>
      </c>
      <c r="G631">
        <v>74.599999999999994</v>
      </c>
      <c r="H631" t="s">
        <v>35</v>
      </c>
      <c r="I631">
        <v>172</v>
      </c>
      <c r="J631">
        <v>2</v>
      </c>
      <c r="K631" t="s">
        <v>36</v>
      </c>
      <c r="L631" t="s">
        <v>64</v>
      </c>
      <c r="M631">
        <v>66</v>
      </c>
      <c r="N631">
        <v>172</v>
      </c>
      <c r="O631">
        <v>0</v>
      </c>
      <c r="P631" t="s">
        <v>41</v>
      </c>
      <c r="Q631">
        <v>2012</v>
      </c>
      <c r="R631">
        <v>455</v>
      </c>
      <c r="S631">
        <v>345</v>
      </c>
      <c r="T631">
        <v>515</v>
      </c>
      <c r="U631">
        <v>0.34231489991181502</v>
      </c>
      <c r="V631">
        <v>365</v>
      </c>
      <c r="W631">
        <v>-1</v>
      </c>
      <c r="X631">
        <v>-1</v>
      </c>
      <c r="Y631">
        <v>-1</v>
      </c>
      <c r="Z631">
        <v>-1</v>
      </c>
      <c r="AA631">
        <v>-1</v>
      </c>
      <c r="AB631">
        <v>-1</v>
      </c>
      <c r="AC631">
        <v>4.6399999999999997E-2</v>
      </c>
      <c r="AD631">
        <v>0.65680000000000005</v>
      </c>
      <c r="AE631">
        <v>9.1399999999999995E-2</v>
      </c>
      <c r="AF631">
        <v>1.8249299999999999</v>
      </c>
      <c r="AG631">
        <v>-0.28749999999999998</v>
      </c>
      <c r="AH631">
        <v>150000</v>
      </c>
    </row>
    <row r="632" spans="1:34">
      <c r="A632">
        <v>947943</v>
      </c>
      <c r="B632" t="s">
        <v>39</v>
      </c>
      <c r="C632" s="1">
        <v>33790</v>
      </c>
      <c r="D632">
        <v>86</v>
      </c>
      <c r="E632" t="s">
        <v>51</v>
      </c>
      <c r="F632">
        <v>2010</v>
      </c>
      <c r="G632">
        <v>62.6</v>
      </c>
      <c r="H632" t="s">
        <v>51</v>
      </c>
      <c r="I632">
        <v>10119</v>
      </c>
      <c r="J632">
        <v>2</v>
      </c>
      <c r="K632" t="s">
        <v>36</v>
      </c>
      <c r="L632" t="s">
        <v>60</v>
      </c>
      <c r="M632">
        <v>65.12</v>
      </c>
      <c r="N632">
        <v>10119</v>
      </c>
      <c r="O632">
        <v>0</v>
      </c>
      <c r="P632" t="s">
        <v>111</v>
      </c>
      <c r="Q632">
        <v>2014</v>
      </c>
      <c r="R632">
        <v>500</v>
      </c>
      <c r="S632">
        <v>450</v>
      </c>
      <c r="T632">
        <v>400</v>
      </c>
      <c r="U632">
        <v>0.493596387301038</v>
      </c>
      <c r="V632">
        <v>-1</v>
      </c>
      <c r="W632">
        <v>324</v>
      </c>
      <c r="X632">
        <v>-1</v>
      </c>
      <c r="Y632">
        <v>-1</v>
      </c>
      <c r="Z632">
        <v>-1</v>
      </c>
      <c r="AA632">
        <v>-1</v>
      </c>
      <c r="AB632">
        <v>-1</v>
      </c>
      <c r="AC632">
        <v>0.41549999999999998</v>
      </c>
      <c r="AD632">
        <v>0.21240000000000001</v>
      </c>
      <c r="AE632">
        <v>1.2396</v>
      </c>
      <c r="AF632">
        <v>-1.2485999999999999</v>
      </c>
      <c r="AG632">
        <v>-9.4299999999999995E-2</v>
      </c>
      <c r="AH632">
        <v>300000</v>
      </c>
    </row>
    <row r="633" spans="1:34">
      <c r="A633">
        <v>619658</v>
      </c>
      <c r="B633" t="s">
        <v>39</v>
      </c>
      <c r="C633" s="1">
        <v>33546</v>
      </c>
      <c r="D633">
        <v>74</v>
      </c>
      <c r="E633" t="s">
        <v>35</v>
      </c>
      <c r="F633">
        <v>2008</v>
      </c>
      <c r="G633">
        <v>79.8</v>
      </c>
      <c r="H633" t="s">
        <v>35</v>
      </c>
      <c r="I633">
        <v>275</v>
      </c>
      <c r="J633">
        <v>2</v>
      </c>
      <c r="K633" t="s">
        <v>36</v>
      </c>
      <c r="L633" t="s">
        <v>81</v>
      </c>
      <c r="M633">
        <v>93.3</v>
      </c>
      <c r="N633">
        <v>275</v>
      </c>
      <c r="O633">
        <v>1</v>
      </c>
      <c r="P633" t="s">
        <v>61</v>
      </c>
      <c r="Q633">
        <v>2013</v>
      </c>
      <c r="R633">
        <v>500</v>
      </c>
      <c r="S633">
        <v>560</v>
      </c>
      <c r="T633">
        <v>720</v>
      </c>
      <c r="U633">
        <v>0.75837988302350401</v>
      </c>
      <c r="V633">
        <v>-1</v>
      </c>
      <c r="W633">
        <v>-1</v>
      </c>
      <c r="X633">
        <v>-1</v>
      </c>
      <c r="Y633">
        <v>-1</v>
      </c>
      <c r="Z633">
        <v>473</v>
      </c>
      <c r="AA633">
        <v>-1</v>
      </c>
      <c r="AB633">
        <v>-1</v>
      </c>
      <c r="AC633">
        <v>-0.30270000000000002</v>
      </c>
      <c r="AD633">
        <v>4.5900000000000003E-2</v>
      </c>
      <c r="AE633">
        <v>-1.6807000000000001</v>
      </c>
      <c r="AF633">
        <v>1.9199999999999998E-2</v>
      </c>
      <c r="AG633">
        <v>-0.66920000000000002</v>
      </c>
      <c r="AH633">
        <v>460000</v>
      </c>
    </row>
    <row r="634" spans="1:34">
      <c r="A634">
        <v>1089283</v>
      </c>
      <c r="B634" t="s">
        <v>34</v>
      </c>
      <c r="C634" s="1">
        <v>34074</v>
      </c>
      <c r="D634">
        <v>70</v>
      </c>
      <c r="E634" t="s">
        <v>35</v>
      </c>
      <c r="F634">
        <v>2010</v>
      </c>
      <c r="G634">
        <v>70</v>
      </c>
      <c r="H634" t="s">
        <v>35</v>
      </c>
      <c r="I634">
        <v>14004</v>
      </c>
      <c r="J634">
        <v>2</v>
      </c>
      <c r="K634" t="s">
        <v>36</v>
      </c>
      <c r="L634" t="s">
        <v>174</v>
      </c>
      <c r="M634">
        <v>65</v>
      </c>
      <c r="N634">
        <v>14004</v>
      </c>
      <c r="O634">
        <v>0</v>
      </c>
      <c r="P634" t="s">
        <v>121</v>
      </c>
      <c r="Q634">
        <v>2014</v>
      </c>
      <c r="R634">
        <v>475</v>
      </c>
      <c r="S634">
        <v>455</v>
      </c>
      <c r="T634">
        <v>415</v>
      </c>
      <c r="U634">
        <v>0.67964464092447197</v>
      </c>
      <c r="V634">
        <v>-1</v>
      </c>
      <c r="W634">
        <v>-1</v>
      </c>
      <c r="X634">
        <v>-1</v>
      </c>
      <c r="Y634">
        <v>-1</v>
      </c>
      <c r="Z634">
        <v>-1</v>
      </c>
      <c r="AA634">
        <v>-1</v>
      </c>
      <c r="AB634">
        <v>388</v>
      </c>
      <c r="AC634">
        <v>-1.54E-2</v>
      </c>
      <c r="AD634">
        <v>1.2114</v>
      </c>
      <c r="AE634">
        <v>1.3933</v>
      </c>
      <c r="AF634">
        <v>-0.86819999999999997</v>
      </c>
      <c r="AG634">
        <v>1.6302000000000001</v>
      </c>
      <c r="AH634">
        <v>110000</v>
      </c>
    </row>
    <row r="635" spans="1:34">
      <c r="A635">
        <v>1267237</v>
      </c>
      <c r="B635" t="s">
        <v>34</v>
      </c>
      <c r="C635" s="1">
        <v>33584</v>
      </c>
      <c r="D635">
        <v>72.8</v>
      </c>
      <c r="E635" t="s">
        <v>35</v>
      </c>
      <c r="F635">
        <v>2009</v>
      </c>
      <c r="G635">
        <v>65.599999999999994</v>
      </c>
      <c r="H635" t="s">
        <v>35</v>
      </c>
      <c r="I635">
        <v>3002</v>
      </c>
      <c r="J635">
        <v>2</v>
      </c>
      <c r="K635" t="s">
        <v>36</v>
      </c>
      <c r="L635" t="s">
        <v>81</v>
      </c>
      <c r="M635">
        <v>70</v>
      </c>
      <c r="N635">
        <v>3002</v>
      </c>
      <c r="O635">
        <v>0</v>
      </c>
      <c r="P635" t="s">
        <v>65</v>
      </c>
      <c r="Q635">
        <v>2013</v>
      </c>
      <c r="R635">
        <v>545</v>
      </c>
      <c r="S635">
        <v>470</v>
      </c>
      <c r="T635">
        <v>380</v>
      </c>
      <c r="U635">
        <v>0.11213943820740301</v>
      </c>
      <c r="V635">
        <v>355</v>
      </c>
      <c r="W635">
        <v>228</v>
      </c>
      <c r="X635">
        <v>-1</v>
      </c>
      <c r="Y635">
        <v>-1</v>
      </c>
      <c r="Z635">
        <v>-1</v>
      </c>
      <c r="AA635">
        <v>-1</v>
      </c>
      <c r="AB635">
        <v>-1</v>
      </c>
      <c r="AC635">
        <v>1.2771999999999999</v>
      </c>
      <c r="AD635">
        <v>0.71189999999999998</v>
      </c>
      <c r="AE635">
        <v>0.77849999999999997</v>
      </c>
      <c r="AF635">
        <v>-1.1217999999999999</v>
      </c>
      <c r="AG635">
        <v>0.67210000000000003</v>
      </c>
      <c r="AH635">
        <v>240000</v>
      </c>
    </row>
    <row r="636" spans="1:34">
      <c r="A636">
        <v>324950</v>
      </c>
      <c r="B636" t="s">
        <v>34</v>
      </c>
      <c r="C636" s="1">
        <v>33030</v>
      </c>
      <c r="D636">
        <v>91.8</v>
      </c>
      <c r="E636" t="s">
        <v>35</v>
      </c>
      <c r="F636">
        <v>2008</v>
      </c>
      <c r="G636">
        <v>89.6</v>
      </c>
      <c r="H636" t="s">
        <v>35</v>
      </c>
      <c r="I636">
        <v>6609</v>
      </c>
      <c r="J636">
        <v>2</v>
      </c>
      <c r="K636" t="s">
        <v>36</v>
      </c>
      <c r="L636" t="s">
        <v>81</v>
      </c>
      <c r="M636">
        <v>84.3</v>
      </c>
      <c r="N636">
        <v>6609</v>
      </c>
      <c r="O636">
        <v>1</v>
      </c>
      <c r="P636" t="s">
        <v>47</v>
      </c>
      <c r="Q636">
        <v>2012</v>
      </c>
      <c r="R636">
        <v>725</v>
      </c>
      <c r="S636">
        <v>595</v>
      </c>
      <c r="T636">
        <v>605</v>
      </c>
      <c r="U636">
        <v>0.53838689298509601</v>
      </c>
      <c r="V636">
        <v>475</v>
      </c>
      <c r="W636">
        <v>333</v>
      </c>
      <c r="X636">
        <v>-1</v>
      </c>
      <c r="Y636">
        <v>-1</v>
      </c>
      <c r="Z636">
        <v>-1</v>
      </c>
      <c r="AA636">
        <v>-1</v>
      </c>
      <c r="AB636">
        <v>-1</v>
      </c>
      <c r="AC636">
        <v>-1.2286999999999999</v>
      </c>
      <c r="AD636">
        <v>1.2807999999999999</v>
      </c>
      <c r="AE636">
        <v>-1.9404999999999999</v>
      </c>
      <c r="AF636">
        <v>1.76613</v>
      </c>
      <c r="AG636">
        <v>0.18640000000000001</v>
      </c>
      <c r="AH636">
        <v>305000</v>
      </c>
    </row>
    <row r="637" spans="1:34">
      <c r="A637">
        <v>272869</v>
      </c>
      <c r="B637" t="s">
        <v>39</v>
      </c>
      <c r="C637" s="1">
        <v>32031</v>
      </c>
      <c r="D637">
        <v>62</v>
      </c>
      <c r="E637" t="s">
        <v>35</v>
      </c>
      <c r="F637">
        <v>2005</v>
      </c>
      <c r="G637">
        <v>62</v>
      </c>
      <c r="H637" t="s">
        <v>35</v>
      </c>
      <c r="I637">
        <v>3725</v>
      </c>
      <c r="J637">
        <v>2</v>
      </c>
      <c r="K637" t="s">
        <v>36</v>
      </c>
      <c r="L637" t="s">
        <v>55</v>
      </c>
      <c r="M637">
        <v>63</v>
      </c>
      <c r="N637">
        <v>3725</v>
      </c>
      <c r="O637">
        <v>0</v>
      </c>
      <c r="P637" t="s">
        <v>84</v>
      </c>
      <c r="Q637">
        <v>2011</v>
      </c>
      <c r="R637">
        <v>475</v>
      </c>
      <c r="S637">
        <v>395</v>
      </c>
      <c r="T637">
        <v>415</v>
      </c>
      <c r="U637">
        <v>0.19015340560101801</v>
      </c>
      <c r="V637">
        <v>315</v>
      </c>
      <c r="W637">
        <v>-1</v>
      </c>
      <c r="X637">
        <v>-1</v>
      </c>
      <c r="Y637">
        <v>-1</v>
      </c>
      <c r="Z637">
        <v>-1</v>
      </c>
      <c r="AA637">
        <v>-1</v>
      </c>
      <c r="AB637">
        <v>-1</v>
      </c>
      <c r="AC637">
        <v>4.6399999999999997E-2</v>
      </c>
      <c r="AD637">
        <v>1.1248</v>
      </c>
      <c r="AE637">
        <v>9.1399999999999995E-2</v>
      </c>
      <c r="AF637">
        <v>-0.87780000000000002</v>
      </c>
      <c r="AG637">
        <v>-0.1295</v>
      </c>
      <c r="AH637">
        <v>350000</v>
      </c>
    </row>
    <row r="638" spans="1:34">
      <c r="A638">
        <v>133165</v>
      </c>
      <c r="B638" t="s">
        <v>39</v>
      </c>
      <c r="C638" s="1">
        <v>32428</v>
      </c>
      <c r="D638">
        <v>71.599999999999994</v>
      </c>
      <c r="E638" t="s">
        <v>100</v>
      </c>
      <c r="F638">
        <v>2006</v>
      </c>
      <c r="G638">
        <v>71</v>
      </c>
      <c r="H638" t="s">
        <v>107</v>
      </c>
      <c r="I638">
        <v>1358</v>
      </c>
      <c r="J638">
        <v>2</v>
      </c>
      <c r="K638" t="s">
        <v>36</v>
      </c>
      <c r="L638" t="s">
        <v>81</v>
      </c>
      <c r="M638">
        <v>60.38</v>
      </c>
      <c r="N638">
        <v>1358</v>
      </c>
      <c r="O638">
        <v>1</v>
      </c>
      <c r="P638" t="s">
        <v>45</v>
      </c>
      <c r="Q638">
        <v>2010</v>
      </c>
      <c r="R638">
        <v>465</v>
      </c>
      <c r="S638">
        <v>395</v>
      </c>
      <c r="T638">
        <v>595</v>
      </c>
      <c r="U638">
        <v>0.82466640067133201</v>
      </c>
      <c r="V638">
        <v>415</v>
      </c>
      <c r="W638">
        <v>400</v>
      </c>
      <c r="X638">
        <v>-1</v>
      </c>
      <c r="Y638">
        <v>-1</v>
      </c>
      <c r="Z638">
        <v>-1</v>
      </c>
      <c r="AA638">
        <v>-1</v>
      </c>
      <c r="AB638">
        <v>-1</v>
      </c>
      <c r="AC638">
        <v>-2.1175000000000002</v>
      </c>
      <c r="AD638">
        <v>-1.3713</v>
      </c>
      <c r="AE638">
        <v>-2.6661999999999999</v>
      </c>
      <c r="AF638">
        <v>1.4723999999999999</v>
      </c>
      <c r="AG638">
        <v>2.8400000000000002E-2</v>
      </c>
      <c r="AH638">
        <v>240000</v>
      </c>
    </row>
    <row r="639" spans="1:34">
      <c r="A639">
        <v>1081475</v>
      </c>
      <c r="B639" t="s">
        <v>39</v>
      </c>
      <c r="C639" s="1">
        <v>33980</v>
      </c>
      <c r="D639">
        <v>82.25</v>
      </c>
      <c r="E639" t="s">
        <v>51</v>
      </c>
      <c r="F639">
        <v>2010</v>
      </c>
      <c r="G639">
        <v>76.83</v>
      </c>
      <c r="H639" t="s">
        <v>51</v>
      </c>
      <c r="I639">
        <v>7814</v>
      </c>
      <c r="J639">
        <v>2</v>
      </c>
      <c r="K639" t="s">
        <v>36</v>
      </c>
      <c r="L639" t="s">
        <v>81</v>
      </c>
      <c r="M639">
        <v>82.5</v>
      </c>
      <c r="N639">
        <v>7814</v>
      </c>
      <c r="O639">
        <v>0</v>
      </c>
      <c r="P639" t="s">
        <v>65</v>
      </c>
      <c r="Q639">
        <v>2014</v>
      </c>
      <c r="R639">
        <v>545</v>
      </c>
      <c r="S639">
        <v>460</v>
      </c>
      <c r="T639">
        <v>510</v>
      </c>
      <c r="U639">
        <v>0.115022725743068</v>
      </c>
      <c r="V639">
        <v>-1</v>
      </c>
      <c r="W639">
        <v>292</v>
      </c>
      <c r="X639">
        <v>-1</v>
      </c>
      <c r="Y639">
        <v>-1</v>
      </c>
      <c r="Z639">
        <v>292</v>
      </c>
      <c r="AA639">
        <v>-1</v>
      </c>
      <c r="AB639">
        <v>-1</v>
      </c>
      <c r="AC639">
        <v>0.99</v>
      </c>
      <c r="AD639">
        <v>0.21240000000000001</v>
      </c>
      <c r="AE639">
        <v>0.31740000000000002</v>
      </c>
      <c r="AF639">
        <v>0.1459</v>
      </c>
      <c r="AG639">
        <v>-9.4299999999999995E-2</v>
      </c>
      <c r="AH639">
        <v>310000</v>
      </c>
    </row>
    <row r="640" spans="1:34">
      <c r="A640">
        <v>872500</v>
      </c>
      <c r="B640" t="s">
        <v>34</v>
      </c>
      <c r="C640" s="1">
        <v>34152</v>
      </c>
      <c r="D640">
        <v>82.4</v>
      </c>
      <c r="E640" t="s">
        <v>48</v>
      </c>
      <c r="F640">
        <v>2009</v>
      </c>
      <c r="G640">
        <v>69.16</v>
      </c>
      <c r="H640" t="s">
        <v>48</v>
      </c>
      <c r="I640">
        <v>347</v>
      </c>
      <c r="J640">
        <v>2</v>
      </c>
      <c r="K640" t="s">
        <v>36</v>
      </c>
      <c r="L640" t="s">
        <v>55</v>
      </c>
      <c r="M640">
        <v>84</v>
      </c>
      <c r="N640">
        <v>347</v>
      </c>
      <c r="O640">
        <v>0</v>
      </c>
      <c r="P640" t="s">
        <v>41</v>
      </c>
      <c r="Q640">
        <v>2014</v>
      </c>
      <c r="R640">
        <v>615</v>
      </c>
      <c r="S640">
        <v>470</v>
      </c>
      <c r="T640">
        <v>470</v>
      </c>
      <c r="U640">
        <v>0.74475835400893897</v>
      </c>
      <c r="V640">
        <v>365</v>
      </c>
      <c r="W640">
        <v>-1</v>
      </c>
      <c r="X640">
        <v>438</v>
      </c>
      <c r="Y640">
        <v>-1</v>
      </c>
      <c r="Z640">
        <v>-1</v>
      </c>
      <c r="AA640">
        <v>-1</v>
      </c>
      <c r="AB640">
        <v>-1</v>
      </c>
      <c r="AC640">
        <v>0.55910000000000004</v>
      </c>
      <c r="AD640">
        <v>1.3778999999999999</v>
      </c>
      <c r="AE640">
        <v>1.2396</v>
      </c>
      <c r="AF640">
        <v>-0.995</v>
      </c>
      <c r="AG640">
        <v>0.28889999999999999</v>
      </c>
      <c r="AH640">
        <v>335000</v>
      </c>
    </row>
    <row r="641" spans="1:34">
      <c r="A641">
        <v>261537</v>
      </c>
      <c r="B641" t="s">
        <v>34</v>
      </c>
      <c r="C641" s="1">
        <v>32867</v>
      </c>
      <c r="D641">
        <v>82</v>
      </c>
      <c r="E641" t="s">
        <v>35</v>
      </c>
      <c r="F641">
        <v>2007</v>
      </c>
      <c r="G641">
        <v>73</v>
      </c>
      <c r="H641" t="s">
        <v>35</v>
      </c>
      <c r="I641">
        <v>6874</v>
      </c>
      <c r="J641">
        <v>2</v>
      </c>
      <c r="K641" t="s">
        <v>36</v>
      </c>
      <c r="L641" t="s">
        <v>77</v>
      </c>
      <c r="M641">
        <v>63</v>
      </c>
      <c r="N641">
        <v>6874</v>
      </c>
      <c r="O641">
        <v>0</v>
      </c>
      <c r="P641" t="s">
        <v>96</v>
      </c>
      <c r="Q641">
        <v>2011</v>
      </c>
      <c r="R641">
        <v>485</v>
      </c>
      <c r="S641">
        <v>355</v>
      </c>
      <c r="T641">
        <v>555</v>
      </c>
      <c r="U641">
        <v>-1</v>
      </c>
      <c r="V641">
        <v>-1</v>
      </c>
      <c r="W641">
        <v>-1</v>
      </c>
      <c r="X641">
        <v>-1</v>
      </c>
      <c r="Y641">
        <v>-1</v>
      </c>
      <c r="Z641">
        <v>-1</v>
      </c>
      <c r="AA641">
        <v>-1</v>
      </c>
      <c r="AB641">
        <v>-1</v>
      </c>
      <c r="AC641">
        <v>4.6399999999999997E-2</v>
      </c>
      <c r="AD641">
        <v>-0.27929999999999999</v>
      </c>
      <c r="AE641">
        <v>-0.34399999999999997</v>
      </c>
      <c r="AF641">
        <v>-0.17269999999999999</v>
      </c>
      <c r="AG641">
        <v>-0.44550000000000001</v>
      </c>
      <c r="AH641">
        <v>430000</v>
      </c>
    </row>
    <row r="642" spans="1:34">
      <c r="A642">
        <v>661253</v>
      </c>
      <c r="B642" t="s">
        <v>34</v>
      </c>
      <c r="C642" s="1">
        <v>33610</v>
      </c>
      <c r="D642">
        <v>82</v>
      </c>
      <c r="E642" t="s">
        <v>51</v>
      </c>
      <c r="F642">
        <v>2009</v>
      </c>
      <c r="G642">
        <v>83</v>
      </c>
      <c r="H642" t="s">
        <v>51</v>
      </c>
      <c r="I642">
        <v>12860</v>
      </c>
      <c r="J642">
        <v>2</v>
      </c>
      <c r="K642" t="s">
        <v>36</v>
      </c>
      <c r="L642" t="s">
        <v>60</v>
      </c>
      <c r="M642">
        <v>76.3</v>
      </c>
      <c r="N642">
        <v>12860</v>
      </c>
      <c r="O642">
        <v>1</v>
      </c>
      <c r="P642" t="s">
        <v>54</v>
      </c>
      <c r="Q642">
        <v>2013</v>
      </c>
      <c r="R642">
        <v>275</v>
      </c>
      <c r="S642">
        <v>390</v>
      </c>
      <c r="T642">
        <v>340</v>
      </c>
      <c r="U642">
        <v>0.22948175491175499</v>
      </c>
      <c r="V642">
        <v>214</v>
      </c>
      <c r="W642">
        <v>266</v>
      </c>
      <c r="X642">
        <v>-1</v>
      </c>
      <c r="Y642">
        <v>-1</v>
      </c>
      <c r="Z642">
        <v>-1</v>
      </c>
      <c r="AA642">
        <v>286</v>
      </c>
      <c r="AB642">
        <v>-1</v>
      </c>
      <c r="AC642">
        <v>0.99</v>
      </c>
      <c r="AD642">
        <v>1.2114</v>
      </c>
      <c r="AE642">
        <v>0.47110000000000002</v>
      </c>
      <c r="AF642">
        <v>-0.2344</v>
      </c>
      <c r="AG642">
        <v>0.28889999999999999</v>
      </c>
      <c r="AH642">
        <v>300000</v>
      </c>
    </row>
    <row r="643" spans="1:34">
      <c r="A643">
        <v>1199257</v>
      </c>
      <c r="B643" t="s">
        <v>39</v>
      </c>
      <c r="C643" s="1">
        <v>34069</v>
      </c>
      <c r="D643">
        <v>88.66</v>
      </c>
      <c r="E643" t="s">
        <v>51</v>
      </c>
      <c r="F643">
        <v>2010</v>
      </c>
      <c r="G643">
        <v>94.1</v>
      </c>
      <c r="H643" t="s">
        <v>51</v>
      </c>
      <c r="I643">
        <v>12941</v>
      </c>
      <c r="J643">
        <v>2</v>
      </c>
      <c r="K643" t="s">
        <v>36</v>
      </c>
      <c r="L643" t="s">
        <v>60</v>
      </c>
      <c r="M643">
        <v>84.78</v>
      </c>
      <c r="N643">
        <v>12941</v>
      </c>
      <c r="O643">
        <v>0</v>
      </c>
      <c r="P643" t="s">
        <v>56</v>
      </c>
      <c r="Q643">
        <v>2014</v>
      </c>
      <c r="R643">
        <v>545</v>
      </c>
      <c r="S643">
        <v>625</v>
      </c>
      <c r="T643">
        <v>750</v>
      </c>
      <c r="U643">
        <v>-1</v>
      </c>
      <c r="V643">
        <v>475</v>
      </c>
      <c r="W643">
        <v>-1</v>
      </c>
      <c r="X643">
        <v>438</v>
      </c>
      <c r="Y643">
        <v>-1</v>
      </c>
      <c r="Z643">
        <v>-1</v>
      </c>
      <c r="AA643">
        <v>-1</v>
      </c>
      <c r="AB643">
        <v>-1</v>
      </c>
      <c r="AC643">
        <v>0.84630000000000005</v>
      </c>
      <c r="AD643">
        <v>0.21240000000000001</v>
      </c>
      <c r="AE643">
        <v>-0.91220000000000001</v>
      </c>
      <c r="AF643">
        <v>-2.3895</v>
      </c>
      <c r="AG643">
        <v>-1.4356</v>
      </c>
      <c r="AH643">
        <v>100000</v>
      </c>
    </row>
    <row r="644" spans="1:34">
      <c r="A644">
        <v>1034772</v>
      </c>
      <c r="B644" t="s">
        <v>39</v>
      </c>
      <c r="C644" s="1">
        <v>33447</v>
      </c>
      <c r="D644">
        <v>84.5</v>
      </c>
      <c r="E644" t="s">
        <v>51</v>
      </c>
      <c r="F644">
        <v>2009</v>
      </c>
      <c r="G644">
        <v>74</v>
      </c>
      <c r="H644" t="s">
        <v>51</v>
      </c>
      <c r="I644">
        <v>7010</v>
      </c>
      <c r="J644">
        <v>2</v>
      </c>
      <c r="K644" t="s">
        <v>36</v>
      </c>
      <c r="L644" t="s">
        <v>60</v>
      </c>
      <c r="M644">
        <v>79.8</v>
      </c>
      <c r="N644">
        <v>7010</v>
      </c>
      <c r="O644">
        <v>1</v>
      </c>
      <c r="P644" t="s">
        <v>53</v>
      </c>
      <c r="Q644">
        <v>2013</v>
      </c>
      <c r="R644">
        <v>535</v>
      </c>
      <c r="S644">
        <v>590</v>
      </c>
      <c r="T644">
        <v>605</v>
      </c>
      <c r="U644">
        <v>0.33878634721952799</v>
      </c>
      <c r="V644">
        <v>365</v>
      </c>
      <c r="W644">
        <v>292</v>
      </c>
      <c r="X644">
        <v>-1</v>
      </c>
      <c r="Y644">
        <v>-1</v>
      </c>
      <c r="Z644">
        <v>-1</v>
      </c>
      <c r="AA644">
        <v>-1</v>
      </c>
      <c r="AB644">
        <v>-1</v>
      </c>
      <c r="AC644">
        <v>0.55910000000000004</v>
      </c>
      <c r="AD644">
        <v>-0.1206</v>
      </c>
      <c r="AE644">
        <v>0.62480000000000002</v>
      </c>
      <c r="AF644">
        <v>0.90659999999999996</v>
      </c>
      <c r="AG644">
        <v>-0.66920000000000002</v>
      </c>
      <c r="AH644">
        <v>300000</v>
      </c>
    </row>
    <row r="645" spans="1:34">
      <c r="A645">
        <v>600660</v>
      </c>
      <c r="B645" t="s">
        <v>39</v>
      </c>
      <c r="C645" s="1">
        <v>33186</v>
      </c>
      <c r="D645">
        <v>82</v>
      </c>
      <c r="E645" t="s">
        <v>35</v>
      </c>
      <c r="F645">
        <v>2008</v>
      </c>
      <c r="G645">
        <v>76</v>
      </c>
      <c r="H645" t="s">
        <v>35</v>
      </c>
      <c r="I645">
        <v>33</v>
      </c>
      <c r="J645">
        <v>2</v>
      </c>
      <c r="K645" t="s">
        <v>36</v>
      </c>
      <c r="L645" t="s">
        <v>64</v>
      </c>
      <c r="M645">
        <v>67</v>
      </c>
      <c r="N645">
        <v>33</v>
      </c>
      <c r="O645">
        <v>0</v>
      </c>
      <c r="P645" t="s">
        <v>59</v>
      </c>
      <c r="Q645">
        <v>2012</v>
      </c>
      <c r="R645">
        <v>710</v>
      </c>
      <c r="S645">
        <v>655</v>
      </c>
      <c r="T645">
        <v>500</v>
      </c>
      <c r="U645">
        <v>0.84312372666574198</v>
      </c>
      <c r="V645">
        <v>515</v>
      </c>
      <c r="W645">
        <v>-1</v>
      </c>
      <c r="X645">
        <v>-1</v>
      </c>
      <c r="Y645">
        <v>-1</v>
      </c>
      <c r="Z645">
        <v>-1</v>
      </c>
      <c r="AA645">
        <v>-1</v>
      </c>
      <c r="AB645">
        <v>-1</v>
      </c>
      <c r="AC645">
        <v>1.4208000000000001</v>
      </c>
      <c r="AD645">
        <v>0.37890000000000001</v>
      </c>
      <c r="AE645">
        <v>-0.2974</v>
      </c>
      <c r="AF645">
        <v>-0.61470000000000002</v>
      </c>
      <c r="AG645">
        <v>0.48049999999999998</v>
      </c>
      <c r="AH645">
        <v>285000</v>
      </c>
    </row>
    <row r="646" spans="1:34">
      <c r="A646">
        <v>982516</v>
      </c>
      <c r="B646" t="s">
        <v>39</v>
      </c>
      <c r="C646" s="1">
        <v>33589</v>
      </c>
      <c r="D646">
        <v>71.599999999999994</v>
      </c>
      <c r="E646" t="s">
        <v>35</v>
      </c>
      <c r="F646">
        <v>2008</v>
      </c>
      <c r="G646">
        <v>72.8</v>
      </c>
      <c r="H646" t="s">
        <v>35</v>
      </c>
      <c r="I646">
        <v>387</v>
      </c>
      <c r="J646">
        <v>2</v>
      </c>
      <c r="K646" t="s">
        <v>36</v>
      </c>
      <c r="L646" t="s">
        <v>64</v>
      </c>
      <c r="M646">
        <v>65.099999999999994</v>
      </c>
      <c r="N646">
        <v>387</v>
      </c>
      <c r="O646">
        <v>0</v>
      </c>
      <c r="P646" t="s">
        <v>41</v>
      </c>
      <c r="Q646">
        <v>2014</v>
      </c>
      <c r="R646">
        <v>510</v>
      </c>
      <c r="S646">
        <v>410</v>
      </c>
      <c r="T646">
        <v>250</v>
      </c>
      <c r="U646">
        <v>0.62264291584993803</v>
      </c>
      <c r="V646">
        <v>395</v>
      </c>
      <c r="W646">
        <v>-1</v>
      </c>
      <c r="X646">
        <v>407</v>
      </c>
      <c r="Y646">
        <v>-1</v>
      </c>
      <c r="Z646">
        <v>-1</v>
      </c>
      <c r="AA646">
        <v>-1</v>
      </c>
      <c r="AB646">
        <v>-1</v>
      </c>
      <c r="AC646">
        <v>1.2771999999999999</v>
      </c>
      <c r="AD646">
        <v>1.3778999999999999</v>
      </c>
      <c r="AE646">
        <v>1.0859000000000001</v>
      </c>
      <c r="AF646">
        <v>0.39950000000000002</v>
      </c>
      <c r="AG646">
        <v>9.7299999999999998E-2</v>
      </c>
      <c r="AH646">
        <v>90000</v>
      </c>
    </row>
    <row r="647" spans="1:34">
      <c r="A647">
        <v>245337</v>
      </c>
      <c r="B647" t="s">
        <v>34</v>
      </c>
      <c r="C647" s="1">
        <v>32186</v>
      </c>
      <c r="D647">
        <v>66.5</v>
      </c>
      <c r="E647" t="s">
        <v>35</v>
      </c>
      <c r="F647">
        <v>2005</v>
      </c>
      <c r="G647">
        <v>49.5</v>
      </c>
      <c r="H647" t="s">
        <v>63</v>
      </c>
      <c r="I647">
        <v>889</v>
      </c>
      <c r="J647">
        <v>2</v>
      </c>
      <c r="K647" t="s">
        <v>66</v>
      </c>
      <c r="L647" t="s">
        <v>67</v>
      </c>
      <c r="M647">
        <v>89.7</v>
      </c>
      <c r="N647">
        <v>889</v>
      </c>
      <c r="O647">
        <v>0</v>
      </c>
      <c r="P647" t="s">
        <v>65</v>
      </c>
      <c r="Q647">
        <v>2011</v>
      </c>
      <c r="R647">
        <v>505</v>
      </c>
      <c r="S647">
        <v>505</v>
      </c>
      <c r="T647">
        <v>485</v>
      </c>
      <c r="U647">
        <v>0.91686996110361896</v>
      </c>
      <c r="V647">
        <v>555</v>
      </c>
      <c r="W647">
        <v>-1</v>
      </c>
      <c r="X647">
        <v>-1</v>
      </c>
      <c r="Y647">
        <v>-1</v>
      </c>
      <c r="Z647">
        <v>-1</v>
      </c>
      <c r="AA647">
        <v>-1</v>
      </c>
      <c r="AB647">
        <v>-1</v>
      </c>
      <c r="AC647">
        <v>-1.0355000000000001</v>
      </c>
      <c r="AD647">
        <v>3.2800000000000003E-2</v>
      </c>
      <c r="AE647">
        <v>-2.2307999999999999</v>
      </c>
      <c r="AF647">
        <v>1.0024</v>
      </c>
      <c r="AG647">
        <v>0.34439999999999998</v>
      </c>
      <c r="AH647">
        <v>60000</v>
      </c>
    </row>
    <row r="648" spans="1:34">
      <c r="A648">
        <v>1041140</v>
      </c>
      <c r="B648" t="s">
        <v>39</v>
      </c>
      <c r="C648" s="1">
        <v>33642</v>
      </c>
      <c r="D648">
        <v>61.57</v>
      </c>
      <c r="E648" t="s">
        <v>51</v>
      </c>
      <c r="F648">
        <v>2008</v>
      </c>
      <c r="G648">
        <v>54.33</v>
      </c>
      <c r="H648" t="s">
        <v>51</v>
      </c>
      <c r="I648">
        <v>4417</v>
      </c>
      <c r="J648">
        <v>2</v>
      </c>
      <c r="K648" t="s">
        <v>36</v>
      </c>
      <c r="L648" t="s">
        <v>55</v>
      </c>
      <c r="M648">
        <v>79.599999999999994</v>
      </c>
      <c r="N648">
        <v>4417</v>
      </c>
      <c r="O648">
        <v>0</v>
      </c>
      <c r="P648" t="s">
        <v>84</v>
      </c>
      <c r="Q648">
        <v>2014</v>
      </c>
      <c r="R648">
        <v>325</v>
      </c>
      <c r="S648">
        <v>470</v>
      </c>
      <c r="T648">
        <v>465</v>
      </c>
      <c r="U648">
        <v>0.23780283983757</v>
      </c>
      <c r="V648">
        <v>405</v>
      </c>
      <c r="W648">
        <v>-1</v>
      </c>
      <c r="X648">
        <v>315</v>
      </c>
      <c r="Y648">
        <v>-1</v>
      </c>
      <c r="Z648">
        <v>-1</v>
      </c>
      <c r="AA648">
        <v>-1</v>
      </c>
      <c r="AB648">
        <v>-1</v>
      </c>
      <c r="AC648">
        <v>0.12820000000000001</v>
      </c>
      <c r="AD648">
        <v>0.21240000000000001</v>
      </c>
      <c r="AE648">
        <v>0.47110000000000002</v>
      </c>
      <c r="AF648">
        <v>1.9199999999999998E-2</v>
      </c>
      <c r="AG648">
        <v>1.2470000000000001</v>
      </c>
      <c r="AH648">
        <v>200000</v>
      </c>
    </row>
    <row r="649" spans="1:34">
      <c r="A649">
        <v>552539</v>
      </c>
      <c r="B649" t="s">
        <v>39</v>
      </c>
      <c r="C649" s="1">
        <v>33202</v>
      </c>
      <c r="D649">
        <v>86</v>
      </c>
      <c r="E649" t="s">
        <v>35</v>
      </c>
      <c r="F649">
        <v>2009</v>
      </c>
      <c r="G649">
        <v>85.8</v>
      </c>
      <c r="H649" t="s">
        <v>35</v>
      </c>
      <c r="I649">
        <v>7542</v>
      </c>
      <c r="J649">
        <v>2</v>
      </c>
      <c r="K649" t="s">
        <v>36</v>
      </c>
      <c r="L649" t="s">
        <v>60</v>
      </c>
      <c r="M649">
        <v>72.14</v>
      </c>
      <c r="N649">
        <v>7542</v>
      </c>
      <c r="O649">
        <v>1</v>
      </c>
      <c r="P649" t="s">
        <v>38</v>
      </c>
      <c r="Q649">
        <v>2013</v>
      </c>
      <c r="R649">
        <v>465</v>
      </c>
      <c r="S649">
        <v>450</v>
      </c>
      <c r="T649">
        <v>650</v>
      </c>
      <c r="U649">
        <v>5.8792800008353401E-2</v>
      </c>
      <c r="V649">
        <v>475</v>
      </c>
      <c r="W649">
        <v>200</v>
      </c>
      <c r="X649">
        <v>407</v>
      </c>
      <c r="Y649">
        <v>-1</v>
      </c>
      <c r="Z649">
        <v>-1</v>
      </c>
      <c r="AA649">
        <v>-1</v>
      </c>
      <c r="AB649">
        <v>-1</v>
      </c>
      <c r="AC649">
        <v>-1.54E-2</v>
      </c>
      <c r="AD649">
        <v>0.71189999999999998</v>
      </c>
      <c r="AE649">
        <v>0.77849999999999997</v>
      </c>
      <c r="AF649">
        <v>-0.2344</v>
      </c>
      <c r="AG649">
        <v>-1.244</v>
      </c>
      <c r="AH649">
        <v>340000</v>
      </c>
    </row>
    <row r="650" spans="1:34">
      <c r="A650">
        <v>339440</v>
      </c>
      <c r="B650" t="s">
        <v>39</v>
      </c>
      <c r="C650" s="1">
        <v>33368</v>
      </c>
      <c r="D650">
        <v>67</v>
      </c>
      <c r="E650" t="s">
        <v>206</v>
      </c>
      <c r="F650">
        <v>2008</v>
      </c>
      <c r="G650">
        <v>82.6</v>
      </c>
      <c r="H650" t="s">
        <v>141</v>
      </c>
      <c r="I650">
        <v>4415</v>
      </c>
      <c r="J650">
        <v>2</v>
      </c>
      <c r="K650" t="s">
        <v>36</v>
      </c>
      <c r="L650" t="s">
        <v>81</v>
      </c>
      <c r="M650">
        <v>67.959999999999994</v>
      </c>
      <c r="N650">
        <v>4415</v>
      </c>
      <c r="O650">
        <v>1</v>
      </c>
      <c r="P650" t="s">
        <v>54</v>
      </c>
      <c r="Q650">
        <v>2012</v>
      </c>
      <c r="R650">
        <v>395</v>
      </c>
      <c r="S650">
        <v>435</v>
      </c>
      <c r="T650">
        <v>405</v>
      </c>
      <c r="U650">
        <v>0.82466640067133201</v>
      </c>
      <c r="V650">
        <v>215</v>
      </c>
      <c r="W650">
        <v>400</v>
      </c>
      <c r="X650">
        <v>-1</v>
      </c>
      <c r="Y650">
        <v>-1</v>
      </c>
      <c r="Z650">
        <v>-1</v>
      </c>
      <c r="AA650">
        <v>-1</v>
      </c>
      <c r="AB650">
        <v>-1</v>
      </c>
      <c r="AC650">
        <v>0.51</v>
      </c>
      <c r="AD650">
        <v>0.50080000000000002</v>
      </c>
      <c r="AE650">
        <v>-1.3599000000000001</v>
      </c>
      <c r="AF650">
        <v>-0.87780000000000002</v>
      </c>
      <c r="AG650">
        <v>0.3049</v>
      </c>
      <c r="AH650">
        <v>45000</v>
      </c>
    </row>
    <row r="651" spans="1:34">
      <c r="A651">
        <v>274306</v>
      </c>
      <c r="B651" t="s">
        <v>39</v>
      </c>
      <c r="C651" s="1">
        <v>32432</v>
      </c>
      <c r="D651">
        <v>90</v>
      </c>
      <c r="E651" t="s">
        <v>207</v>
      </c>
      <c r="F651">
        <v>2007</v>
      </c>
      <c r="G651">
        <v>96.3</v>
      </c>
      <c r="H651" t="s">
        <v>208</v>
      </c>
      <c r="I651">
        <v>499</v>
      </c>
      <c r="J651">
        <v>2</v>
      </c>
      <c r="K651" t="s">
        <v>36</v>
      </c>
      <c r="L651" t="s">
        <v>64</v>
      </c>
      <c r="M651">
        <v>72</v>
      </c>
      <c r="N651">
        <v>499</v>
      </c>
      <c r="O651">
        <v>1</v>
      </c>
      <c r="P651" t="s">
        <v>54</v>
      </c>
      <c r="Q651">
        <v>2011</v>
      </c>
      <c r="R651">
        <v>735</v>
      </c>
      <c r="S651">
        <v>695</v>
      </c>
      <c r="T651">
        <v>655</v>
      </c>
      <c r="U651">
        <v>0.86468541337008498</v>
      </c>
      <c r="V651">
        <v>525</v>
      </c>
      <c r="W651">
        <v>-1</v>
      </c>
      <c r="X651">
        <v>-1</v>
      </c>
      <c r="Y651">
        <v>-1</v>
      </c>
      <c r="Z651">
        <v>-1</v>
      </c>
      <c r="AA651">
        <v>-1</v>
      </c>
      <c r="AB651">
        <v>-1</v>
      </c>
      <c r="AC651">
        <v>0.2009</v>
      </c>
      <c r="AD651">
        <v>3.2800000000000003E-2</v>
      </c>
      <c r="AE651">
        <v>-1.2148000000000001</v>
      </c>
      <c r="AF651">
        <v>-1.4653</v>
      </c>
      <c r="AG651">
        <v>-1.2354000000000001</v>
      </c>
      <c r="AH651">
        <v>870000</v>
      </c>
    </row>
    <row r="652" spans="1:34">
      <c r="A652">
        <v>262479</v>
      </c>
      <c r="B652" t="s">
        <v>39</v>
      </c>
      <c r="C652" s="1">
        <v>32329</v>
      </c>
      <c r="D652">
        <v>85.4</v>
      </c>
      <c r="E652" t="s">
        <v>35</v>
      </c>
      <c r="F652">
        <v>2006</v>
      </c>
      <c r="G652">
        <v>80.2</v>
      </c>
      <c r="H652" t="s">
        <v>35</v>
      </c>
      <c r="I652">
        <v>158</v>
      </c>
      <c r="J652">
        <v>1</v>
      </c>
      <c r="K652" t="s">
        <v>36</v>
      </c>
      <c r="L652" t="s">
        <v>64</v>
      </c>
      <c r="M652">
        <v>88.1</v>
      </c>
      <c r="N652">
        <v>158</v>
      </c>
      <c r="O652">
        <v>0</v>
      </c>
      <c r="P652" t="s">
        <v>158</v>
      </c>
      <c r="Q652">
        <v>2011</v>
      </c>
      <c r="R652">
        <v>415</v>
      </c>
      <c r="S652">
        <v>565</v>
      </c>
      <c r="T652">
        <v>595</v>
      </c>
      <c r="U652">
        <v>0.70409041213131396</v>
      </c>
      <c r="V652">
        <v>465</v>
      </c>
      <c r="W652">
        <v>-1</v>
      </c>
      <c r="X652">
        <v>-1</v>
      </c>
      <c r="Y652">
        <v>-1</v>
      </c>
      <c r="Z652">
        <v>-1</v>
      </c>
      <c r="AA652">
        <v>-1</v>
      </c>
      <c r="AB652">
        <v>-1</v>
      </c>
      <c r="AC652">
        <v>0.66459999999999997</v>
      </c>
      <c r="AD652">
        <v>0.65680000000000005</v>
      </c>
      <c r="AE652">
        <v>0.2366</v>
      </c>
      <c r="AF652">
        <v>-0.76029999999999998</v>
      </c>
      <c r="AG652">
        <v>2.8400000000000002E-2</v>
      </c>
      <c r="AH652">
        <v>495000</v>
      </c>
    </row>
    <row r="653" spans="1:34">
      <c r="A653">
        <v>328681</v>
      </c>
      <c r="B653" t="s">
        <v>39</v>
      </c>
      <c r="C653" s="1">
        <v>33147</v>
      </c>
      <c r="D653">
        <v>78.2</v>
      </c>
      <c r="E653" t="s">
        <v>35</v>
      </c>
      <c r="F653">
        <v>2008</v>
      </c>
      <c r="G653">
        <v>67</v>
      </c>
      <c r="H653" t="s">
        <v>209</v>
      </c>
      <c r="I653">
        <v>1866</v>
      </c>
      <c r="J653">
        <v>2</v>
      </c>
      <c r="K653" t="s">
        <v>36</v>
      </c>
      <c r="L653" t="s">
        <v>55</v>
      </c>
      <c r="M653">
        <v>64.27</v>
      </c>
      <c r="N653">
        <v>1866</v>
      </c>
      <c r="O653">
        <v>1</v>
      </c>
      <c r="P653" t="s">
        <v>61</v>
      </c>
      <c r="Q653">
        <v>2012</v>
      </c>
      <c r="R653">
        <v>515</v>
      </c>
      <c r="S653">
        <v>555</v>
      </c>
      <c r="T653">
        <v>505</v>
      </c>
      <c r="U653">
        <v>0.63597875645679403</v>
      </c>
      <c r="V653">
        <v>445</v>
      </c>
      <c r="W653">
        <v>-1</v>
      </c>
      <c r="X653">
        <v>-1</v>
      </c>
      <c r="Y653">
        <v>-1</v>
      </c>
      <c r="Z653">
        <v>-1</v>
      </c>
      <c r="AA653">
        <v>-1</v>
      </c>
      <c r="AB653">
        <v>-1</v>
      </c>
      <c r="AC653">
        <v>-1.6923999999999999</v>
      </c>
      <c r="AD653">
        <v>0.3448</v>
      </c>
      <c r="AE653">
        <v>0.38169999999999998</v>
      </c>
      <c r="AF653">
        <v>3.5299999999999902E-3</v>
      </c>
      <c r="AG653">
        <v>-0.9194</v>
      </c>
      <c r="AH653">
        <v>440000</v>
      </c>
    </row>
    <row r="654" spans="1:34">
      <c r="A654">
        <v>1119899</v>
      </c>
      <c r="B654" t="s">
        <v>39</v>
      </c>
      <c r="C654" s="1">
        <v>33871</v>
      </c>
      <c r="D654">
        <v>73.599999999999994</v>
      </c>
      <c r="E654" t="s">
        <v>210</v>
      </c>
      <c r="F654">
        <v>2009</v>
      </c>
      <c r="G654">
        <v>72</v>
      </c>
      <c r="H654" t="s">
        <v>210</v>
      </c>
      <c r="I654">
        <v>14029</v>
      </c>
      <c r="J654">
        <v>2</v>
      </c>
      <c r="K654" t="s">
        <v>36</v>
      </c>
      <c r="L654" t="s">
        <v>40</v>
      </c>
      <c r="M654">
        <v>85.8</v>
      </c>
      <c r="N654">
        <v>14029</v>
      </c>
      <c r="O654">
        <v>0</v>
      </c>
      <c r="P654" t="s">
        <v>65</v>
      </c>
      <c r="Q654">
        <v>2014</v>
      </c>
      <c r="R654">
        <v>500</v>
      </c>
      <c r="S654">
        <v>565</v>
      </c>
      <c r="T654">
        <v>475</v>
      </c>
      <c r="U654">
        <v>0.62264291584993803</v>
      </c>
      <c r="V654">
        <v>665</v>
      </c>
      <c r="W654">
        <v>-1</v>
      </c>
      <c r="X654">
        <v>407</v>
      </c>
      <c r="Y654">
        <v>-1</v>
      </c>
      <c r="Z654">
        <v>-1</v>
      </c>
      <c r="AA654">
        <v>-1</v>
      </c>
      <c r="AB654">
        <v>-1</v>
      </c>
      <c r="AC654">
        <v>-1.54E-2</v>
      </c>
      <c r="AD654">
        <v>1.0448999999999999</v>
      </c>
      <c r="AE654">
        <v>1.7007000000000001</v>
      </c>
      <c r="AF654">
        <v>-0.4879</v>
      </c>
      <c r="AG654">
        <v>0.48049999999999998</v>
      </c>
      <c r="AH654">
        <v>350000</v>
      </c>
    </row>
    <row r="655" spans="1:34">
      <c r="A655">
        <v>921221</v>
      </c>
      <c r="B655" t="s">
        <v>39</v>
      </c>
      <c r="C655" s="1">
        <v>34031</v>
      </c>
      <c r="D655">
        <v>86.14</v>
      </c>
      <c r="E655" t="s">
        <v>51</v>
      </c>
      <c r="F655">
        <v>2010</v>
      </c>
      <c r="G655">
        <v>76</v>
      </c>
      <c r="H655" t="s">
        <v>51</v>
      </c>
      <c r="I655">
        <v>6196</v>
      </c>
      <c r="J655">
        <v>2</v>
      </c>
      <c r="K655" t="s">
        <v>36</v>
      </c>
      <c r="L655" t="s">
        <v>44</v>
      </c>
      <c r="M655">
        <v>62.9</v>
      </c>
      <c r="N655">
        <v>6196</v>
      </c>
      <c r="O655">
        <v>0</v>
      </c>
      <c r="P655" t="s">
        <v>45</v>
      </c>
      <c r="Q655">
        <v>2014</v>
      </c>
      <c r="R655">
        <v>755</v>
      </c>
      <c r="S655">
        <v>610</v>
      </c>
      <c r="T655">
        <v>650</v>
      </c>
      <c r="U655">
        <v>0.78330353667029795</v>
      </c>
      <c r="V655">
        <v>-1</v>
      </c>
      <c r="W655">
        <v>388</v>
      </c>
      <c r="X655">
        <v>-1</v>
      </c>
      <c r="Y655">
        <v>-1</v>
      </c>
      <c r="Z655">
        <v>-1</v>
      </c>
      <c r="AA655">
        <v>-1</v>
      </c>
      <c r="AB655">
        <v>-1</v>
      </c>
      <c r="AC655">
        <v>-1.7388999999999999</v>
      </c>
      <c r="AD655">
        <v>4.5900000000000003E-2</v>
      </c>
      <c r="AE655">
        <v>-0.75849999999999995</v>
      </c>
      <c r="AF655">
        <v>1.5404</v>
      </c>
      <c r="AG655">
        <v>0.48049999999999998</v>
      </c>
      <c r="AH655">
        <v>325000</v>
      </c>
    </row>
    <row r="656" spans="1:34">
      <c r="A656">
        <v>633381</v>
      </c>
      <c r="B656" t="s">
        <v>39</v>
      </c>
      <c r="C656" s="1">
        <v>33506</v>
      </c>
      <c r="D656">
        <v>86.4</v>
      </c>
      <c r="E656" t="s">
        <v>48</v>
      </c>
      <c r="F656">
        <v>2009</v>
      </c>
      <c r="G656">
        <v>82.8</v>
      </c>
      <c r="H656" t="s">
        <v>48</v>
      </c>
      <c r="I656">
        <v>11630</v>
      </c>
      <c r="J656">
        <v>2</v>
      </c>
      <c r="K656" t="s">
        <v>36</v>
      </c>
      <c r="L656" t="s">
        <v>52</v>
      </c>
      <c r="M656">
        <v>71.739999999999995</v>
      </c>
      <c r="N656">
        <v>11630</v>
      </c>
      <c r="O656">
        <v>0</v>
      </c>
      <c r="P656" t="s">
        <v>41</v>
      </c>
      <c r="Q656">
        <v>2013</v>
      </c>
      <c r="R656">
        <v>605</v>
      </c>
      <c r="S656">
        <v>585</v>
      </c>
      <c r="T656">
        <v>750</v>
      </c>
      <c r="U656">
        <v>0.65410747454593299</v>
      </c>
      <c r="V656">
        <v>-1</v>
      </c>
      <c r="W656">
        <v>-1</v>
      </c>
      <c r="X656">
        <v>-1</v>
      </c>
      <c r="Y656">
        <v>420</v>
      </c>
      <c r="Z656">
        <v>-1</v>
      </c>
      <c r="AA656">
        <v>-1</v>
      </c>
      <c r="AB656">
        <v>-1</v>
      </c>
      <c r="AC656">
        <v>0.70269999999999999</v>
      </c>
      <c r="AD656">
        <v>0.37890000000000001</v>
      </c>
      <c r="AE656">
        <v>0.31740000000000002</v>
      </c>
      <c r="AF656">
        <v>-0.86819999999999997</v>
      </c>
      <c r="AG656">
        <v>-1.6273</v>
      </c>
      <c r="AH656">
        <v>380000</v>
      </c>
    </row>
    <row r="657" spans="1:34">
      <c r="A657">
        <v>108193</v>
      </c>
      <c r="B657" t="s">
        <v>39</v>
      </c>
      <c r="C657" s="1">
        <v>32280</v>
      </c>
      <c r="D657">
        <v>87.33</v>
      </c>
      <c r="E657" t="s">
        <v>100</v>
      </c>
      <c r="F657">
        <v>2006</v>
      </c>
      <c r="G657">
        <v>85.4</v>
      </c>
      <c r="H657" t="s">
        <v>141</v>
      </c>
      <c r="I657">
        <v>1028</v>
      </c>
      <c r="J657">
        <v>2</v>
      </c>
      <c r="K657" t="s">
        <v>36</v>
      </c>
      <c r="L657" t="s">
        <v>60</v>
      </c>
      <c r="M657">
        <v>64</v>
      </c>
      <c r="N657">
        <v>1028</v>
      </c>
      <c r="O657">
        <v>1</v>
      </c>
      <c r="P657" t="s">
        <v>54</v>
      </c>
      <c r="Q657">
        <v>2010</v>
      </c>
      <c r="R657">
        <v>405</v>
      </c>
      <c r="S657">
        <v>485</v>
      </c>
      <c r="T657">
        <v>445</v>
      </c>
      <c r="U657">
        <v>0.69447932770846299</v>
      </c>
      <c r="V657">
        <v>305</v>
      </c>
      <c r="W657">
        <v>366</v>
      </c>
      <c r="X657">
        <v>-1</v>
      </c>
      <c r="Y657">
        <v>-1</v>
      </c>
      <c r="Z657">
        <v>-1</v>
      </c>
      <c r="AA657">
        <v>-1</v>
      </c>
      <c r="AB657">
        <v>-1</v>
      </c>
      <c r="AC657">
        <v>-0.88099999999999901</v>
      </c>
      <c r="AD657">
        <v>-2.7753999999999999</v>
      </c>
      <c r="AE657">
        <v>1.1073999999999999</v>
      </c>
      <c r="AF657">
        <v>-0.17269999999999999</v>
      </c>
      <c r="AG657">
        <v>-0.1295</v>
      </c>
      <c r="AH657">
        <v>130000</v>
      </c>
    </row>
    <row r="658" spans="1:34">
      <c r="A658">
        <v>1204604</v>
      </c>
      <c r="B658" t="s">
        <v>39</v>
      </c>
      <c r="C658" s="1">
        <v>33565</v>
      </c>
      <c r="D658">
        <v>74.88</v>
      </c>
      <c r="E658" t="s">
        <v>51</v>
      </c>
      <c r="F658">
        <v>2010</v>
      </c>
      <c r="G658">
        <v>82.55</v>
      </c>
      <c r="H658" t="s">
        <v>51</v>
      </c>
      <c r="I658">
        <v>3572</v>
      </c>
      <c r="J658">
        <v>2</v>
      </c>
      <c r="K658" t="s">
        <v>36</v>
      </c>
      <c r="L658" t="s">
        <v>40</v>
      </c>
      <c r="M658">
        <v>80</v>
      </c>
      <c r="N658">
        <v>3572</v>
      </c>
      <c r="O658">
        <v>0</v>
      </c>
      <c r="P658" t="s">
        <v>61</v>
      </c>
      <c r="Q658">
        <v>2014</v>
      </c>
      <c r="R658">
        <v>500</v>
      </c>
      <c r="S658">
        <v>480</v>
      </c>
      <c r="T658">
        <v>500</v>
      </c>
      <c r="U658">
        <v>0.35653648772447499</v>
      </c>
      <c r="V658">
        <v>465</v>
      </c>
      <c r="W658">
        <v>-1</v>
      </c>
      <c r="X658">
        <v>346</v>
      </c>
      <c r="Y658">
        <v>-1</v>
      </c>
      <c r="Z658">
        <v>-1</v>
      </c>
      <c r="AA658">
        <v>-1</v>
      </c>
      <c r="AB658">
        <v>-1</v>
      </c>
      <c r="AC658">
        <v>0.12820000000000001</v>
      </c>
      <c r="AD658">
        <v>4.5900000000000003E-2</v>
      </c>
      <c r="AE658">
        <v>1.2396</v>
      </c>
      <c r="AF658">
        <v>1.0333000000000001</v>
      </c>
      <c r="AG658">
        <v>0.67210000000000003</v>
      </c>
      <c r="AH658">
        <v>300000</v>
      </c>
    </row>
    <row r="659" spans="1:34">
      <c r="A659">
        <v>30706</v>
      </c>
      <c r="B659" t="s">
        <v>39</v>
      </c>
      <c r="C659" s="1">
        <v>32052</v>
      </c>
      <c r="D659">
        <v>89.33</v>
      </c>
      <c r="E659" t="s">
        <v>48</v>
      </c>
      <c r="F659">
        <v>2005</v>
      </c>
      <c r="G659">
        <v>80.400000000000006</v>
      </c>
      <c r="H659" t="s">
        <v>35</v>
      </c>
      <c r="I659">
        <v>8460</v>
      </c>
      <c r="J659">
        <v>1</v>
      </c>
      <c r="K659" t="s">
        <v>36</v>
      </c>
      <c r="L659" t="s">
        <v>60</v>
      </c>
      <c r="M659">
        <v>66.489999999999995</v>
      </c>
      <c r="N659">
        <v>8460</v>
      </c>
      <c r="O659">
        <v>1</v>
      </c>
      <c r="P659" t="s">
        <v>38</v>
      </c>
      <c r="Q659">
        <v>2010</v>
      </c>
      <c r="R659">
        <v>635</v>
      </c>
      <c r="S659">
        <v>685</v>
      </c>
      <c r="T659">
        <v>735</v>
      </c>
      <c r="U659">
        <v>0.64938971484669095</v>
      </c>
      <c r="V659">
        <v>665</v>
      </c>
      <c r="W659">
        <v>356</v>
      </c>
      <c r="X659">
        <v>-1</v>
      </c>
      <c r="Y659">
        <v>-1</v>
      </c>
      <c r="Z659">
        <v>-1</v>
      </c>
      <c r="AA659">
        <v>-1</v>
      </c>
      <c r="AB659">
        <v>-1</v>
      </c>
      <c r="AC659">
        <v>1.4208000000000001</v>
      </c>
      <c r="AD659">
        <v>1.2114</v>
      </c>
      <c r="AE659">
        <v>1.7007000000000001</v>
      </c>
      <c r="AF659">
        <v>-1.7556</v>
      </c>
      <c r="AG659">
        <v>0.28889999999999999</v>
      </c>
      <c r="AH659">
        <v>1200000</v>
      </c>
    </row>
    <row r="660" spans="1:34">
      <c r="A660">
        <v>921009</v>
      </c>
      <c r="B660" t="s">
        <v>34</v>
      </c>
      <c r="C660" s="1">
        <v>33896</v>
      </c>
      <c r="D660">
        <v>88.3</v>
      </c>
      <c r="E660" t="s">
        <v>51</v>
      </c>
      <c r="F660">
        <v>2010</v>
      </c>
      <c r="G660">
        <v>83.5</v>
      </c>
      <c r="H660" t="s">
        <v>51</v>
      </c>
      <c r="I660">
        <v>6196</v>
      </c>
      <c r="J660">
        <v>2</v>
      </c>
      <c r="K660" t="s">
        <v>36</v>
      </c>
      <c r="L660" t="s">
        <v>64</v>
      </c>
      <c r="M660">
        <v>69.760000000000005</v>
      </c>
      <c r="N660">
        <v>6196</v>
      </c>
      <c r="O660">
        <v>0</v>
      </c>
      <c r="P660" t="s">
        <v>45</v>
      </c>
      <c r="Q660">
        <v>2014</v>
      </c>
      <c r="R660">
        <v>535</v>
      </c>
      <c r="S660">
        <v>595</v>
      </c>
      <c r="T660">
        <v>515</v>
      </c>
      <c r="U660">
        <v>0.96823749589054298</v>
      </c>
      <c r="V660">
        <v>605</v>
      </c>
      <c r="W660">
        <v>-1</v>
      </c>
      <c r="X660">
        <v>-1</v>
      </c>
      <c r="Y660">
        <v>-1</v>
      </c>
      <c r="Z660">
        <v>-1</v>
      </c>
      <c r="AA660">
        <v>-1</v>
      </c>
      <c r="AB660">
        <v>-1</v>
      </c>
      <c r="AC660">
        <v>-0.30270000000000002</v>
      </c>
      <c r="AD660">
        <v>0.37890000000000001</v>
      </c>
      <c r="AE660">
        <v>-0.2974</v>
      </c>
      <c r="AF660">
        <v>-0.36120000000000002</v>
      </c>
      <c r="AG660">
        <v>0.48049999999999998</v>
      </c>
      <c r="AH660">
        <v>200000</v>
      </c>
    </row>
    <row r="661" spans="1:34">
      <c r="A661">
        <v>353197</v>
      </c>
      <c r="B661" t="s">
        <v>34</v>
      </c>
      <c r="C661" s="1">
        <v>32961</v>
      </c>
      <c r="D661">
        <v>91</v>
      </c>
      <c r="E661" t="s">
        <v>182</v>
      </c>
      <c r="F661">
        <v>2008</v>
      </c>
      <c r="G661">
        <v>88</v>
      </c>
      <c r="H661" t="s">
        <v>182</v>
      </c>
      <c r="I661">
        <v>1436</v>
      </c>
      <c r="J661">
        <v>2</v>
      </c>
      <c r="K661" t="s">
        <v>36</v>
      </c>
      <c r="L661" t="s">
        <v>60</v>
      </c>
      <c r="M661">
        <v>84.4</v>
      </c>
      <c r="N661">
        <v>1436</v>
      </c>
      <c r="O661">
        <v>0</v>
      </c>
      <c r="P661" t="s">
        <v>61</v>
      </c>
      <c r="Q661">
        <v>2012</v>
      </c>
      <c r="R661">
        <v>535</v>
      </c>
      <c r="S661">
        <v>425</v>
      </c>
      <c r="T661">
        <v>595</v>
      </c>
      <c r="U661">
        <v>0.22948175491175499</v>
      </c>
      <c r="V661">
        <v>-1</v>
      </c>
      <c r="W661">
        <v>266</v>
      </c>
      <c r="X661">
        <v>-1</v>
      </c>
      <c r="Y661">
        <v>-1</v>
      </c>
      <c r="Z661">
        <v>-1</v>
      </c>
      <c r="AA661">
        <v>-1</v>
      </c>
      <c r="AB661">
        <v>-1</v>
      </c>
      <c r="AC661">
        <v>0.51</v>
      </c>
      <c r="AD661">
        <v>0.50080000000000002</v>
      </c>
      <c r="AE661">
        <v>0.38169999999999998</v>
      </c>
      <c r="AF661">
        <v>-1.1128</v>
      </c>
      <c r="AG661">
        <v>-0.52449999999999997</v>
      </c>
      <c r="AH661">
        <v>375000</v>
      </c>
    </row>
    <row r="662" spans="1:34">
      <c r="A662">
        <v>1230190</v>
      </c>
      <c r="B662" t="s">
        <v>34</v>
      </c>
      <c r="C662" s="1">
        <v>33811</v>
      </c>
      <c r="D662">
        <v>81</v>
      </c>
      <c r="E662" t="s">
        <v>35</v>
      </c>
      <c r="F662">
        <v>2010</v>
      </c>
      <c r="G662">
        <v>70</v>
      </c>
      <c r="H662" t="s">
        <v>35</v>
      </c>
      <c r="I662">
        <v>6545</v>
      </c>
      <c r="J662">
        <v>2</v>
      </c>
      <c r="K662" t="s">
        <v>36</v>
      </c>
      <c r="L662" t="s">
        <v>40</v>
      </c>
      <c r="M662">
        <v>68</v>
      </c>
      <c r="N662">
        <v>6545</v>
      </c>
      <c r="O662">
        <v>0</v>
      </c>
      <c r="P662" t="s">
        <v>41</v>
      </c>
      <c r="Q662">
        <v>2014</v>
      </c>
      <c r="R662">
        <v>525</v>
      </c>
      <c r="S662">
        <v>505</v>
      </c>
      <c r="T662">
        <v>465</v>
      </c>
      <c r="U662">
        <v>0.48674700843819302</v>
      </c>
      <c r="V662">
        <v>315</v>
      </c>
      <c r="W662">
        <v>-1</v>
      </c>
      <c r="X662">
        <v>376</v>
      </c>
      <c r="Y662">
        <v>-1</v>
      </c>
      <c r="Z662">
        <v>-1</v>
      </c>
      <c r="AA662">
        <v>-1</v>
      </c>
      <c r="AB662">
        <v>-1</v>
      </c>
      <c r="AC662">
        <v>0.84630000000000005</v>
      </c>
      <c r="AD662">
        <v>4.5900000000000003E-2</v>
      </c>
      <c r="AE662">
        <v>0.62480000000000002</v>
      </c>
      <c r="AF662">
        <v>-0.995</v>
      </c>
      <c r="AG662">
        <v>1.0553999999999999</v>
      </c>
      <c r="AH662">
        <v>300000</v>
      </c>
    </row>
    <row r="663" spans="1:34">
      <c r="A663">
        <v>908846</v>
      </c>
      <c r="B663" t="s">
        <v>34</v>
      </c>
      <c r="C663" s="1">
        <v>34002</v>
      </c>
      <c r="D663">
        <v>73.2</v>
      </c>
      <c r="E663" t="s">
        <v>35</v>
      </c>
      <c r="F663">
        <v>2010</v>
      </c>
      <c r="G663">
        <v>86.5</v>
      </c>
      <c r="H663" t="s">
        <v>51</v>
      </c>
      <c r="I663">
        <v>1114</v>
      </c>
      <c r="J663">
        <v>2</v>
      </c>
      <c r="K663" t="s">
        <v>36</v>
      </c>
      <c r="L663" t="s">
        <v>81</v>
      </c>
      <c r="M663">
        <v>83.7</v>
      </c>
      <c r="N663">
        <v>1114</v>
      </c>
      <c r="O663">
        <v>0</v>
      </c>
      <c r="P663" t="s">
        <v>47</v>
      </c>
      <c r="Q663">
        <v>2014</v>
      </c>
      <c r="R663">
        <v>405</v>
      </c>
      <c r="S663">
        <v>545</v>
      </c>
      <c r="T663">
        <v>515</v>
      </c>
      <c r="U663">
        <v>0.44461771688157697</v>
      </c>
      <c r="V663">
        <v>-1</v>
      </c>
      <c r="W663">
        <v>196</v>
      </c>
      <c r="X663">
        <v>-1</v>
      </c>
      <c r="Y663">
        <v>-1</v>
      </c>
      <c r="Z663">
        <v>393</v>
      </c>
      <c r="AA663">
        <v>-1</v>
      </c>
      <c r="AB663">
        <v>-1</v>
      </c>
      <c r="AC663">
        <v>-0.58989999999999998</v>
      </c>
      <c r="AD663">
        <v>-0.4536</v>
      </c>
      <c r="AE663">
        <v>-1.5269999999999999</v>
      </c>
      <c r="AF663">
        <v>-1.1217999999999999</v>
      </c>
      <c r="AG663">
        <v>-0.66920000000000002</v>
      </c>
      <c r="AH663">
        <v>60000</v>
      </c>
    </row>
    <row r="664" spans="1:34">
      <c r="A664">
        <v>133458</v>
      </c>
      <c r="B664" t="s">
        <v>39</v>
      </c>
      <c r="C664" s="1">
        <v>31568</v>
      </c>
      <c r="D664">
        <v>64</v>
      </c>
      <c r="E664" t="s">
        <v>211</v>
      </c>
      <c r="F664">
        <v>2004</v>
      </c>
      <c r="G664">
        <v>70</v>
      </c>
      <c r="H664" t="s">
        <v>212</v>
      </c>
      <c r="I664">
        <v>6953</v>
      </c>
      <c r="J664">
        <v>2</v>
      </c>
      <c r="K664" t="s">
        <v>36</v>
      </c>
      <c r="L664" t="s">
        <v>77</v>
      </c>
      <c r="M664">
        <v>66.7</v>
      </c>
      <c r="N664">
        <v>6953</v>
      </c>
      <c r="O664">
        <v>0</v>
      </c>
      <c r="P664" t="s">
        <v>53</v>
      </c>
      <c r="Q664">
        <v>2010</v>
      </c>
      <c r="R664">
        <v>465</v>
      </c>
      <c r="S664">
        <v>195</v>
      </c>
      <c r="T664">
        <v>555</v>
      </c>
      <c r="U664">
        <v>0.96060325199705299</v>
      </c>
      <c r="V664">
        <v>235</v>
      </c>
      <c r="W664">
        <v>466</v>
      </c>
      <c r="X664">
        <v>-1</v>
      </c>
      <c r="Y664">
        <v>-1</v>
      </c>
      <c r="Z664">
        <v>-1</v>
      </c>
      <c r="AA664">
        <v>-1</v>
      </c>
      <c r="AB664">
        <v>-1</v>
      </c>
      <c r="AC664">
        <v>-2.2719999999999998</v>
      </c>
      <c r="AD664">
        <v>-2.7753999999999999</v>
      </c>
      <c r="AE664">
        <v>-1.6501999999999999</v>
      </c>
      <c r="AF664">
        <v>0.4148</v>
      </c>
      <c r="AG664">
        <v>-2.3412000000000002</v>
      </c>
      <c r="AH664">
        <v>150000</v>
      </c>
    </row>
    <row r="665" spans="1:34">
      <c r="A665">
        <v>260283</v>
      </c>
      <c r="B665" t="s">
        <v>34</v>
      </c>
      <c r="C665" s="1">
        <v>32662</v>
      </c>
      <c r="D665">
        <v>74.5</v>
      </c>
      <c r="E665">
        <v>0</v>
      </c>
      <c r="F665">
        <v>2006</v>
      </c>
      <c r="G665">
        <v>79.5</v>
      </c>
      <c r="H665">
        <v>0</v>
      </c>
      <c r="I665">
        <v>1202</v>
      </c>
      <c r="J665">
        <v>2</v>
      </c>
      <c r="K665" t="s">
        <v>36</v>
      </c>
      <c r="L665" t="s">
        <v>64</v>
      </c>
      <c r="M665">
        <v>70.099999999999994</v>
      </c>
      <c r="N665">
        <v>1202</v>
      </c>
      <c r="O665">
        <v>1</v>
      </c>
      <c r="P665" t="s">
        <v>47</v>
      </c>
      <c r="Q665">
        <v>2010</v>
      </c>
      <c r="R665">
        <v>465</v>
      </c>
      <c r="S665">
        <v>315</v>
      </c>
      <c r="T665">
        <v>325</v>
      </c>
      <c r="U665">
        <v>0.45087658448345103</v>
      </c>
      <c r="V665">
        <v>395</v>
      </c>
      <c r="W665">
        <v>-1</v>
      </c>
      <c r="X665">
        <v>-1</v>
      </c>
      <c r="Y665">
        <v>-1</v>
      </c>
      <c r="Z665">
        <v>-1</v>
      </c>
      <c r="AA665">
        <v>-1</v>
      </c>
      <c r="AB665">
        <v>-1</v>
      </c>
      <c r="AC665">
        <v>0.2009</v>
      </c>
      <c r="AD665">
        <v>-2.3073000000000001</v>
      </c>
      <c r="AE665">
        <v>0.38169999999999998</v>
      </c>
      <c r="AF665">
        <v>-0.64280000000000004</v>
      </c>
      <c r="AG665">
        <v>-0.1295</v>
      </c>
      <c r="AH665">
        <v>150000</v>
      </c>
    </row>
    <row r="666" spans="1:34">
      <c r="A666">
        <v>1093626</v>
      </c>
      <c r="B666" t="s">
        <v>39</v>
      </c>
      <c r="C666" s="1">
        <v>33600</v>
      </c>
      <c r="D666">
        <v>68.14</v>
      </c>
      <c r="E666" t="s">
        <v>48</v>
      </c>
      <c r="F666">
        <v>2010</v>
      </c>
      <c r="G666">
        <v>65.8</v>
      </c>
      <c r="H666" t="s">
        <v>51</v>
      </c>
      <c r="I666">
        <v>13801</v>
      </c>
      <c r="J666">
        <v>2</v>
      </c>
      <c r="K666" t="s">
        <v>36</v>
      </c>
      <c r="L666" t="s">
        <v>60</v>
      </c>
      <c r="M666">
        <v>75.599999999999994</v>
      </c>
      <c r="N666">
        <v>13801</v>
      </c>
      <c r="O666">
        <v>0</v>
      </c>
      <c r="P666" t="s">
        <v>84</v>
      </c>
      <c r="Q666">
        <v>2014</v>
      </c>
      <c r="R666">
        <v>560</v>
      </c>
      <c r="S666">
        <v>460</v>
      </c>
      <c r="T666">
        <v>405</v>
      </c>
      <c r="U666">
        <v>0.88162006953017702</v>
      </c>
      <c r="V666">
        <v>285</v>
      </c>
      <c r="W666">
        <v>420</v>
      </c>
      <c r="X666">
        <v>-1</v>
      </c>
      <c r="Y666">
        <v>-1</v>
      </c>
      <c r="Z666">
        <v>-1</v>
      </c>
      <c r="AA666">
        <v>-1</v>
      </c>
      <c r="AB666">
        <v>-1</v>
      </c>
      <c r="AC666">
        <v>-0.30270000000000002</v>
      </c>
      <c r="AD666">
        <v>-0.1206</v>
      </c>
      <c r="AE666">
        <v>0.93220000000000003</v>
      </c>
      <c r="AF666">
        <v>-0.4879</v>
      </c>
      <c r="AG666">
        <v>-1.244</v>
      </c>
      <c r="AH666">
        <v>325000</v>
      </c>
    </row>
    <row r="667" spans="1:34">
      <c r="A667">
        <v>473843</v>
      </c>
      <c r="B667" t="s">
        <v>39</v>
      </c>
      <c r="C667" s="1">
        <v>32470</v>
      </c>
      <c r="D667">
        <v>81</v>
      </c>
      <c r="E667" t="s">
        <v>35</v>
      </c>
      <c r="F667">
        <v>2006</v>
      </c>
      <c r="G667">
        <v>71</v>
      </c>
      <c r="H667" t="s">
        <v>35</v>
      </c>
      <c r="I667">
        <v>1736</v>
      </c>
      <c r="J667">
        <v>2</v>
      </c>
      <c r="K667" t="s">
        <v>36</v>
      </c>
      <c r="L667" t="s">
        <v>64</v>
      </c>
      <c r="M667">
        <v>68</v>
      </c>
      <c r="N667">
        <v>1736</v>
      </c>
      <c r="O667">
        <v>0</v>
      </c>
      <c r="P667" t="s">
        <v>71</v>
      </c>
      <c r="Q667">
        <v>2011</v>
      </c>
      <c r="R667">
        <v>575</v>
      </c>
      <c r="S667">
        <v>544</v>
      </c>
      <c r="T667">
        <v>524</v>
      </c>
      <c r="U667">
        <v>0.86468541337008498</v>
      </c>
      <c r="V667">
        <v>525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-1</v>
      </c>
      <c r="AC667">
        <v>4.6399999999999997E-2</v>
      </c>
      <c r="AD667">
        <v>0.3448</v>
      </c>
      <c r="AE667">
        <v>-1.0697000000000001</v>
      </c>
      <c r="AF667">
        <v>-0.17269999999999999</v>
      </c>
      <c r="AG667">
        <v>2.8400000000000002E-2</v>
      </c>
      <c r="AH667">
        <v>350000</v>
      </c>
    </row>
    <row r="668" spans="1:34">
      <c r="A668">
        <v>558050</v>
      </c>
      <c r="B668" t="s">
        <v>39</v>
      </c>
      <c r="C668" s="1">
        <v>33406</v>
      </c>
      <c r="D668">
        <v>67.72</v>
      </c>
      <c r="E668" t="s">
        <v>113</v>
      </c>
      <c r="F668">
        <v>2008</v>
      </c>
      <c r="G668">
        <v>67.25</v>
      </c>
      <c r="H668" t="s">
        <v>51</v>
      </c>
      <c r="I668">
        <v>4959</v>
      </c>
      <c r="J668">
        <v>2</v>
      </c>
      <c r="K668" t="s">
        <v>36</v>
      </c>
      <c r="L668" t="s">
        <v>64</v>
      </c>
      <c r="M668">
        <v>80.06</v>
      </c>
      <c r="N668">
        <v>4959</v>
      </c>
      <c r="O668">
        <v>0</v>
      </c>
      <c r="P668" t="s">
        <v>47</v>
      </c>
      <c r="Q668">
        <v>2012</v>
      </c>
      <c r="R668">
        <v>370</v>
      </c>
      <c r="S668">
        <v>415</v>
      </c>
      <c r="T668">
        <v>180</v>
      </c>
      <c r="U668">
        <v>0.48834797678271402</v>
      </c>
      <c r="V668">
        <v>405</v>
      </c>
      <c r="W668">
        <v>-1</v>
      </c>
      <c r="X668">
        <v>-1</v>
      </c>
      <c r="Y668">
        <v>-1</v>
      </c>
      <c r="Z668">
        <v>-1</v>
      </c>
      <c r="AA668">
        <v>-1</v>
      </c>
      <c r="AB668">
        <v>-1</v>
      </c>
      <c r="AC668">
        <v>-0.30270000000000002</v>
      </c>
      <c r="AD668">
        <v>0.71189999999999998</v>
      </c>
      <c r="AE668">
        <v>0.31740000000000002</v>
      </c>
      <c r="AF668">
        <v>1.2868999999999999</v>
      </c>
      <c r="AG668">
        <v>1.0553999999999999</v>
      </c>
      <c r="AH668">
        <v>185000</v>
      </c>
    </row>
    <row r="669" spans="1:34">
      <c r="A669">
        <v>1061698</v>
      </c>
      <c r="B669" t="s">
        <v>39</v>
      </c>
      <c r="C669" s="1">
        <v>34190</v>
      </c>
      <c r="D669">
        <v>85.33</v>
      </c>
      <c r="E669" t="s">
        <v>51</v>
      </c>
      <c r="F669">
        <v>2010</v>
      </c>
      <c r="G669">
        <v>89</v>
      </c>
      <c r="H669" t="s">
        <v>51</v>
      </c>
      <c r="I669">
        <v>8818</v>
      </c>
      <c r="J669">
        <v>2</v>
      </c>
      <c r="K669" t="s">
        <v>36</v>
      </c>
      <c r="L669" t="s">
        <v>60</v>
      </c>
      <c r="M669">
        <v>77.069999999999993</v>
      </c>
      <c r="N669">
        <v>8818</v>
      </c>
      <c r="O669">
        <v>1</v>
      </c>
      <c r="P669" t="s">
        <v>54</v>
      </c>
      <c r="Q669">
        <v>2013</v>
      </c>
      <c r="R669">
        <v>560</v>
      </c>
      <c r="S669">
        <v>520</v>
      </c>
      <c r="T669">
        <v>535</v>
      </c>
      <c r="U669">
        <v>0.64938971484669095</v>
      </c>
      <c r="V669">
        <v>335</v>
      </c>
      <c r="W669">
        <v>356</v>
      </c>
      <c r="X669">
        <v>-1</v>
      </c>
      <c r="Y669">
        <v>-1</v>
      </c>
      <c r="Z669">
        <v>-1</v>
      </c>
      <c r="AA669">
        <v>-1</v>
      </c>
      <c r="AB669">
        <v>-1</v>
      </c>
      <c r="AC669">
        <v>0.27179999999999999</v>
      </c>
      <c r="AD669">
        <v>1.0448999999999999</v>
      </c>
      <c r="AE669">
        <v>0.47110000000000002</v>
      </c>
      <c r="AF669">
        <v>0.2727</v>
      </c>
      <c r="AG669">
        <v>1.0553999999999999</v>
      </c>
      <c r="AH669">
        <v>315000</v>
      </c>
    </row>
    <row r="670" spans="1:34">
      <c r="A670">
        <v>104065</v>
      </c>
      <c r="B670" t="s">
        <v>39</v>
      </c>
      <c r="C670" s="1">
        <v>31012</v>
      </c>
      <c r="D670">
        <v>87.58</v>
      </c>
      <c r="E670">
        <v>0</v>
      </c>
      <c r="F670">
        <v>2002</v>
      </c>
      <c r="G670">
        <v>82.71</v>
      </c>
      <c r="H670">
        <v>0</v>
      </c>
      <c r="I670">
        <v>519</v>
      </c>
      <c r="J670">
        <v>2</v>
      </c>
      <c r="K670" t="s">
        <v>66</v>
      </c>
      <c r="L670" t="s">
        <v>67</v>
      </c>
      <c r="M670">
        <v>77.36</v>
      </c>
      <c r="N670">
        <v>519</v>
      </c>
      <c r="O670">
        <v>1</v>
      </c>
      <c r="P670" t="s">
        <v>47</v>
      </c>
      <c r="Q670">
        <v>2010</v>
      </c>
      <c r="R670">
        <v>475</v>
      </c>
      <c r="S670">
        <v>575</v>
      </c>
      <c r="T670">
        <v>535</v>
      </c>
      <c r="U670">
        <v>0.52592258425205496</v>
      </c>
      <c r="V670">
        <v>415</v>
      </c>
      <c r="W670">
        <v>-1</v>
      </c>
      <c r="X670">
        <v>-1</v>
      </c>
      <c r="Y670">
        <v>-1</v>
      </c>
      <c r="Z670">
        <v>-1</v>
      </c>
      <c r="AA670">
        <v>-1</v>
      </c>
      <c r="AB670">
        <v>-1</v>
      </c>
      <c r="AC670">
        <v>-0.57189999999999996</v>
      </c>
      <c r="AD670">
        <v>-0.1232</v>
      </c>
      <c r="AE670">
        <v>-5.3699999999999998E-2</v>
      </c>
      <c r="AF670">
        <v>6.2300000000000001E-2</v>
      </c>
      <c r="AG670">
        <v>-0.60350000000000004</v>
      </c>
      <c r="AH670">
        <v>185000</v>
      </c>
    </row>
    <row r="671" spans="1:34">
      <c r="A671">
        <v>56695</v>
      </c>
      <c r="B671" t="s">
        <v>39</v>
      </c>
      <c r="C671" s="1">
        <v>32355</v>
      </c>
      <c r="D671">
        <v>88.6</v>
      </c>
      <c r="E671" t="s">
        <v>35</v>
      </c>
      <c r="F671">
        <v>2006</v>
      </c>
      <c r="G671">
        <v>82.6</v>
      </c>
      <c r="H671" t="s">
        <v>35</v>
      </c>
      <c r="I671">
        <v>8440</v>
      </c>
      <c r="J671">
        <v>1</v>
      </c>
      <c r="K671" t="s">
        <v>36</v>
      </c>
      <c r="L671" t="s">
        <v>116</v>
      </c>
      <c r="M671">
        <v>84.9</v>
      </c>
      <c r="N671">
        <v>8440</v>
      </c>
      <c r="O671">
        <v>0</v>
      </c>
      <c r="P671" t="s">
        <v>65</v>
      </c>
      <c r="Q671">
        <v>2010</v>
      </c>
      <c r="R671">
        <v>485</v>
      </c>
      <c r="S671">
        <v>585</v>
      </c>
      <c r="T671">
        <v>565</v>
      </c>
      <c r="U671">
        <v>0.69447932770846299</v>
      </c>
      <c r="V671">
        <v>454</v>
      </c>
      <c r="W671">
        <v>366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1.1283000000000001</v>
      </c>
      <c r="AD671">
        <v>0.3448</v>
      </c>
      <c r="AE671">
        <v>0.2366</v>
      </c>
      <c r="AF671">
        <v>-0.17269999999999999</v>
      </c>
      <c r="AG671">
        <v>1.2923</v>
      </c>
      <c r="AH671">
        <v>650000</v>
      </c>
    </row>
    <row r="672" spans="1:34">
      <c r="A672">
        <v>320764</v>
      </c>
      <c r="B672" t="s">
        <v>34</v>
      </c>
      <c r="C672" s="1">
        <v>33383</v>
      </c>
      <c r="D672">
        <v>89</v>
      </c>
      <c r="E672" t="s">
        <v>136</v>
      </c>
      <c r="F672">
        <v>2008</v>
      </c>
      <c r="G672">
        <v>97.6</v>
      </c>
      <c r="H672" t="s">
        <v>136</v>
      </c>
      <c r="I672">
        <v>5015</v>
      </c>
      <c r="J672">
        <v>2</v>
      </c>
      <c r="K672" t="s">
        <v>36</v>
      </c>
      <c r="L672" t="s">
        <v>64</v>
      </c>
      <c r="M672">
        <v>80</v>
      </c>
      <c r="N672">
        <v>5015</v>
      </c>
      <c r="O672">
        <v>0</v>
      </c>
      <c r="P672" t="s">
        <v>56</v>
      </c>
      <c r="Q672">
        <v>2012</v>
      </c>
      <c r="R672">
        <v>505</v>
      </c>
      <c r="S672">
        <v>495</v>
      </c>
      <c r="T672">
        <v>525</v>
      </c>
      <c r="U672">
        <v>0.73579570922465598</v>
      </c>
      <c r="V672">
        <v>475</v>
      </c>
      <c r="W672">
        <v>-1</v>
      </c>
      <c r="X672">
        <v>-1</v>
      </c>
      <c r="Y672">
        <v>-1</v>
      </c>
      <c r="Z672">
        <v>-1</v>
      </c>
      <c r="AA672">
        <v>-1</v>
      </c>
      <c r="AB672">
        <v>-1</v>
      </c>
      <c r="AC672">
        <v>0.1623</v>
      </c>
      <c r="AD672">
        <v>0.81279999999999997</v>
      </c>
      <c r="AE672">
        <v>0.2366</v>
      </c>
      <c r="AF672">
        <v>-8.4599999999999995E-2</v>
      </c>
      <c r="AG672">
        <v>-0.76149999999999995</v>
      </c>
      <c r="AH672">
        <v>375000</v>
      </c>
    </row>
    <row r="673" spans="1:34">
      <c r="A673">
        <v>336128</v>
      </c>
      <c r="B673" t="s">
        <v>39</v>
      </c>
      <c r="C673" s="1">
        <v>32929</v>
      </c>
      <c r="D673">
        <v>87.4</v>
      </c>
      <c r="E673">
        <v>0</v>
      </c>
      <c r="F673">
        <v>2008</v>
      </c>
      <c r="G673">
        <v>76</v>
      </c>
      <c r="H673">
        <v>0</v>
      </c>
      <c r="I673">
        <v>8646</v>
      </c>
      <c r="J673">
        <v>2</v>
      </c>
      <c r="K673" t="s">
        <v>36</v>
      </c>
      <c r="L673" t="s">
        <v>60</v>
      </c>
      <c r="M673">
        <v>79</v>
      </c>
      <c r="N673">
        <v>8646</v>
      </c>
      <c r="O673">
        <v>0</v>
      </c>
      <c r="P673" t="s">
        <v>47</v>
      </c>
      <c r="Q673">
        <v>2012</v>
      </c>
      <c r="R673">
        <v>505</v>
      </c>
      <c r="S673">
        <v>405</v>
      </c>
      <c r="T673">
        <v>425</v>
      </c>
      <c r="U673">
        <v>0.22948175491175499</v>
      </c>
      <c r="V673">
        <v>305</v>
      </c>
      <c r="W673">
        <v>266</v>
      </c>
      <c r="X673">
        <v>-1</v>
      </c>
      <c r="Y673">
        <v>-1</v>
      </c>
      <c r="Z673">
        <v>-1</v>
      </c>
      <c r="AA673">
        <v>366</v>
      </c>
      <c r="AB673">
        <v>-1</v>
      </c>
      <c r="AC673">
        <v>-1.4992000000000001</v>
      </c>
      <c r="AD673">
        <v>-1.0203</v>
      </c>
      <c r="AE673">
        <v>0.27289999999999998</v>
      </c>
      <c r="AF673">
        <v>-1.7003999999999999</v>
      </c>
      <c r="AG673">
        <v>-1.8673</v>
      </c>
      <c r="AH673">
        <v>400000</v>
      </c>
    </row>
    <row r="674" spans="1:34">
      <c r="A674">
        <v>57430</v>
      </c>
      <c r="B674" t="s">
        <v>39</v>
      </c>
      <c r="C674" s="1">
        <v>31705</v>
      </c>
      <c r="D674">
        <v>68</v>
      </c>
      <c r="E674">
        <v>0</v>
      </c>
      <c r="F674">
        <v>2003</v>
      </c>
      <c r="G674">
        <v>62.8</v>
      </c>
      <c r="H674">
        <v>0</v>
      </c>
      <c r="I674">
        <v>3579</v>
      </c>
      <c r="J674">
        <v>2</v>
      </c>
      <c r="K674" t="s">
        <v>36</v>
      </c>
      <c r="L674" t="s">
        <v>64</v>
      </c>
      <c r="M674">
        <v>70.099999999999994</v>
      </c>
      <c r="N674">
        <v>3579</v>
      </c>
      <c r="O674">
        <v>0</v>
      </c>
      <c r="P674" t="s">
        <v>41</v>
      </c>
      <c r="Q674">
        <v>2010</v>
      </c>
      <c r="R674">
        <v>435</v>
      </c>
      <c r="S674">
        <v>425</v>
      </c>
      <c r="T674">
        <v>494</v>
      </c>
      <c r="U674">
        <v>0.37755141942454101</v>
      </c>
      <c r="V674">
        <v>375</v>
      </c>
      <c r="W674">
        <v>-1</v>
      </c>
      <c r="X674">
        <v>-1</v>
      </c>
      <c r="Y674">
        <v>-1</v>
      </c>
      <c r="Z674">
        <v>-1</v>
      </c>
      <c r="AA674">
        <v>-1</v>
      </c>
      <c r="AB674">
        <v>-1</v>
      </c>
      <c r="AC674">
        <v>1.4374</v>
      </c>
      <c r="AD674">
        <v>-0.59130000000000005</v>
      </c>
      <c r="AE674">
        <v>1.1073999999999999</v>
      </c>
      <c r="AF674">
        <v>-5.5199999999999999E-2</v>
      </c>
      <c r="AG674">
        <v>0.81830000000000003</v>
      </c>
      <c r="AH674">
        <v>180000</v>
      </c>
    </row>
    <row r="675" spans="1:34">
      <c r="A675">
        <v>1272078</v>
      </c>
      <c r="B675" t="s">
        <v>39</v>
      </c>
      <c r="C675" s="1">
        <v>33265</v>
      </c>
      <c r="D675">
        <v>56</v>
      </c>
      <c r="E675" t="s">
        <v>51</v>
      </c>
      <c r="F675">
        <v>2008</v>
      </c>
      <c r="G675">
        <v>75</v>
      </c>
      <c r="H675" t="s">
        <v>51</v>
      </c>
      <c r="I675">
        <v>539</v>
      </c>
      <c r="J675">
        <v>2</v>
      </c>
      <c r="K675" t="s">
        <v>66</v>
      </c>
      <c r="L675" t="s">
        <v>67</v>
      </c>
      <c r="M675">
        <v>71</v>
      </c>
      <c r="N675">
        <v>539</v>
      </c>
      <c r="O675">
        <v>0</v>
      </c>
      <c r="P675" t="s">
        <v>47</v>
      </c>
      <c r="Q675">
        <v>2014</v>
      </c>
      <c r="R675">
        <v>325</v>
      </c>
      <c r="S675">
        <v>385</v>
      </c>
      <c r="T675">
        <v>285</v>
      </c>
      <c r="U675">
        <v>0.48674700843819302</v>
      </c>
      <c r="V675">
        <v>465</v>
      </c>
      <c r="W675">
        <v>-1</v>
      </c>
      <c r="X675">
        <v>376</v>
      </c>
      <c r="Y675">
        <v>-1</v>
      </c>
      <c r="Z675">
        <v>-1</v>
      </c>
      <c r="AA675">
        <v>-1</v>
      </c>
      <c r="AB675">
        <v>-1</v>
      </c>
      <c r="AC675">
        <v>0.41549999999999998</v>
      </c>
      <c r="AD675">
        <v>0.37890000000000001</v>
      </c>
      <c r="AE675">
        <v>0.77849999999999997</v>
      </c>
      <c r="AF675">
        <v>-1.3753</v>
      </c>
      <c r="AG675">
        <v>1.2470000000000001</v>
      </c>
      <c r="AH675">
        <v>60000</v>
      </c>
    </row>
    <row r="676" spans="1:34">
      <c r="A676">
        <v>1000998</v>
      </c>
      <c r="B676" t="s">
        <v>39</v>
      </c>
      <c r="C676" s="1">
        <v>33668</v>
      </c>
      <c r="D676">
        <v>88.2</v>
      </c>
      <c r="E676" t="s">
        <v>51</v>
      </c>
      <c r="F676">
        <v>2010</v>
      </c>
      <c r="G676">
        <v>83.58</v>
      </c>
      <c r="H676" t="s">
        <v>51</v>
      </c>
      <c r="I676">
        <v>482</v>
      </c>
      <c r="J676">
        <v>2</v>
      </c>
      <c r="K676" t="s">
        <v>36</v>
      </c>
      <c r="L676" t="s">
        <v>52</v>
      </c>
      <c r="M676">
        <v>74.48</v>
      </c>
      <c r="N676">
        <v>482</v>
      </c>
      <c r="O676">
        <v>0</v>
      </c>
      <c r="P676" t="s">
        <v>47</v>
      </c>
      <c r="Q676">
        <v>2014</v>
      </c>
      <c r="R676">
        <v>395</v>
      </c>
      <c r="S676">
        <v>395</v>
      </c>
      <c r="T676">
        <v>330</v>
      </c>
      <c r="U676">
        <v>0.45901584049293698</v>
      </c>
      <c r="V676">
        <v>-1</v>
      </c>
      <c r="W676">
        <v>-1</v>
      </c>
      <c r="X676">
        <v>-1</v>
      </c>
      <c r="Y676">
        <v>376</v>
      </c>
      <c r="Z676">
        <v>-1</v>
      </c>
      <c r="AA676">
        <v>-1</v>
      </c>
      <c r="AB676">
        <v>-1</v>
      </c>
      <c r="AC676">
        <v>0.55910000000000004</v>
      </c>
      <c r="AD676">
        <v>-1.9520999999999999</v>
      </c>
      <c r="AE676">
        <v>-0.14369999999999999</v>
      </c>
      <c r="AF676">
        <v>0.77980000000000005</v>
      </c>
      <c r="AG676">
        <v>-1.244</v>
      </c>
      <c r="AH676">
        <v>100000</v>
      </c>
    </row>
    <row r="677" spans="1:34">
      <c r="A677">
        <v>102965</v>
      </c>
      <c r="B677" t="s">
        <v>39</v>
      </c>
      <c r="C677" s="1">
        <v>32600</v>
      </c>
      <c r="D677">
        <v>88.5</v>
      </c>
      <c r="E677" t="s">
        <v>213</v>
      </c>
      <c r="F677">
        <v>2006</v>
      </c>
      <c r="G677">
        <v>88.16</v>
      </c>
      <c r="H677" t="s">
        <v>51</v>
      </c>
      <c r="I677">
        <v>940</v>
      </c>
      <c r="J677">
        <v>2</v>
      </c>
      <c r="K677" t="s">
        <v>36</v>
      </c>
      <c r="L677" t="s">
        <v>55</v>
      </c>
      <c r="M677">
        <v>80</v>
      </c>
      <c r="N677">
        <v>940</v>
      </c>
      <c r="O677">
        <v>1</v>
      </c>
      <c r="P677" t="s">
        <v>47</v>
      </c>
      <c r="Q677">
        <v>2010</v>
      </c>
      <c r="R677">
        <v>495</v>
      </c>
      <c r="S677">
        <v>465</v>
      </c>
      <c r="T677">
        <v>345</v>
      </c>
      <c r="U677">
        <v>0.563267823666597</v>
      </c>
      <c r="V677">
        <v>425</v>
      </c>
      <c r="W677">
        <v>-1</v>
      </c>
      <c r="X677">
        <v>-1</v>
      </c>
      <c r="Y677">
        <v>-1</v>
      </c>
      <c r="Z677">
        <v>-1</v>
      </c>
      <c r="AA677">
        <v>-1</v>
      </c>
      <c r="AB677">
        <v>-1</v>
      </c>
      <c r="AC677">
        <v>0.2009</v>
      </c>
      <c r="AD677">
        <v>1.4368000000000001</v>
      </c>
      <c r="AE677">
        <v>0.67200000000000004</v>
      </c>
      <c r="AF677">
        <v>-0.4078</v>
      </c>
      <c r="AG677">
        <v>-0.60350000000000004</v>
      </c>
      <c r="AH677">
        <v>460000</v>
      </c>
    </row>
    <row r="678" spans="1:34">
      <c r="A678">
        <v>947534</v>
      </c>
      <c r="B678" t="s">
        <v>39</v>
      </c>
      <c r="C678" s="1">
        <v>33938</v>
      </c>
      <c r="D678">
        <v>87.52</v>
      </c>
      <c r="E678" t="s">
        <v>51</v>
      </c>
      <c r="F678">
        <v>2010</v>
      </c>
      <c r="G678">
        <v>74.5</v>
      </c>
      <c r="H678" t="s">
        <v>51</v>
      </c>
      <c r="I678">
        <v>314</v>
      </c>
      <c r="J678">
        <v>2</v>
      </c>
      <c r="K678" t="s">
        <v>36</v>
      </c>
      <c r="L678" t="s">
        <v>40</v>
      </c>
      <c r="M678">
        <v>72.78</v>
      </c>
      <c r="N678">
        <v>314</v>
      </c>
      <c r="O678">
        <v>1</v>
      </c>
      <c r="P678" t="s">
        <v>61</v>
      </c>
      <c r="Q678">
        <v>2014</v>
      </c>
      <c r="R678">
        <v>580</v>
      </c>
      <c r="S678">
        <v>475</v>
      </c>
      <c r="T678">
        <v>270</v>
      </c>
      <c r="U678">
        <v>0.74475835400893897</v>
      </c>
      <c r="V678">
        <v>475</v>
      </c>
      <c r="W678">
        <v>-1</v>
      </c>
      <c r="X678">
        <v>438</v>
      </c>
      <c r="Y678">
        <v>-1</v>
      </c>
      <c r="Z678">
        <v>-1</v>
      </c>
      <c r="AA678">
        <v>-1</v>
      </c>
      <c r="AB678">
        <v>-1</v>
      </c>
      <c r="AC678">
        <v>1.4208000000000001</v>
      </c>
      <c r="AD678">
        <v>0.5454</v>
      </c>
      <c r="AE678">
        <v>0.62480000000000002</v>
      </c>
      <c r="AF678">
        <v>-2.1360000000000001</v>
      </c>
      <c r="AG678">
        <v>0.48049999999999998</v>
      </c>
      <c r="AH678">
        <v>310000</v>
      </c>
    </row>
    <row r="679" spans="1:34">
      <c r="A679">
        <v>487704</v>
      </c>
      <c r="B679" t="s">
        <v>39</v>
      </c>
      <c r="C679" s="1">
        <v>33857</v>
      </c>
      <c r="D679">
        <v>63.5</v>
      </c>
      <c r="E679" t="s">
        <v>79</v>
      </c>
      <c r="F679">
        <v>2009</v>
      </c>
      <c r="G679">
        <v>66</v>
      </c>
      <c r="H679" t="s">
        <v>214</v>
      </c>
      <c r="I679">
        <v>10932</v>
      </c>
      <c r="J679">
        <v>2</v>
      </c>
      <c r="K679" t="s">
        <v>36</v>
      </c>
      <c r="L679" t="s">
        <v>52</v>
      </c>
      <c r="M679">
        <v>63</v>
      </c>
      <c r="N679">
        <v>10932</v>
      </c>
      <c r="O679">
        <v>0</v>
      </c>
      <c r="P679" t="s">
        <v>41</v>
      </c>
      <c r="Q679">
        <v>2013</v>
      </c>
      <c r="R679">
        <v>455</v>
      </c>
      <c r="S679">
        <v>475</v>
      </c>
      <c r="T679">
        <v>375</v>
      </c>
      <c r="U679">
        <v>0.27350033039951799</v>
      </c>
      <c r="V679">
        <v>-1</v>
      </c>
      <c r="W679">
        <v>-1</v>
      </c>
      <c r="X679">
        <v>-1</v>
      </c>
      <c r="Y679">
        <v>332</v>
      </c>
      <c r="Z679">
        <v>-1</v>
      </c>
      <c r="AA679">
        <v>-1</v>
      </c>
      <c r="AB679">
        <v>-1</v>
      </c>
      <c r="AC679">
        <v>0.51</v>
      </c>
      <c r="AD679">
        <v>0.50080000000000002</v>
      </c>
      <c r="AE679">
        <v>0.81710000000000005</v>
      </c>
      <c r="AF679">
        <v>1.2374000000000001</v>
      </c>
      <c r="AG679">
        <v>0.18640000000000001</v>
      </c>
      <c r="AH679">
        <v>144000</v>
      </c>
    </row>
    <row r="680" spans="1:34">
      <c r="A680">
        <v>332142</v>
      </c>
      <c r="B680" t="s">
        <v>39</v>
      </c>
      <c r="C680" s="1">
        <v>33155</v>
      </c>
      <c r="D680">
        <v>62.5</v>
      </c>
      <c r="E680" t="s">
        <v>35</v>
      </c>
      <c r="F680">
        <v>2008</v>
      </c>
      <c r="G680">
        <v>63.83</v>
      </c>
      <c r="H680" t="s">
        <v>35</v>
      </c>
      <c r="I680">
        <v>10932</v>
      </c>
      <c r="J680">
        <v>2</v>
      </c>
      <c r="K680" t="s">
        <v>36</v>
      </c>
      <c r="L680" t="s">
        <v>64</v>
      </c>
      <c r="M680">
        <v>62.58</v>
      </c>
      <c r="N680">
        <v>10932</v>
      </c>
      <c r="O680">
        <v>0</v>
      </c>
      <c r="P680" t="s">
        <v>41</v>
      </c>
      <c r="Q680">
        <v>2012</v>
      </c>
      <c r="R680">
        <v>505</v>
      </c>
      <c r="S680">
        <v>505</v>
      </c>
      <c r="T680">
        <v>405</v>
      </c>
      <c r="U680">
        <v>0.276047228046856</v>
      </c>
      <c r="V680">
        <v>345</v>
      </c>
      <c r="W680">
        <v>-1</v>
      </c>
      <c r="X680">
        <v>-1</v>
      </c>
      <c r="Y680">
        <v>-1</v>
      </c>
      <c r="Z680">
        <v>-1</v>
      </c>
      <c r="AA680">
        <v>-1</v>
      </c>
      <c r="AB680">
        <v>-1</v>
      </c>
      <c r="AC680">
        <v>0.39410000000000001</v>
      </c>
      <c r="AD680">
        <v>-0.59130000000000005</v>
      </c>
      <c r="AE680">
        <v>-0.77939999999999998</v>
      </c>
      <c r="AF680">
        <v>-0.43717</v>
      </c>
      <c r="AG680">
        <v>-2.0253000000000001</v>
      </c>
      <c r="AH680">
        <v>230000</v>
      </c>
    </row>
    <row r="681" spans="1:34">
      <c r="A681">
        <v>330355</v>
      </c>
      <c r="B681" t="s">
        <v>39</v>
      </c>
      <c r="C681" s="1">
        <v>33288</v>
      </c>
      <c r="D681">
        <v>84</v>
      </c>
      <c r="E681" t="s">
        <v>100</v>
      </c>
      <c r="F681">
        <v>2008</v>
      </c>
      <c r="G681">
        <v>90.3</v>
      </c>
      <c r="H681">
        <v>0</v>
      </c>
      <c r="I681">
        <v>8818</v>
      </c>
      <c r="J681">
        <v>2</v>
      </c>
      <c r="K681" t="s">
        <v>36</v>
      </c>
      <c r="L681" t="s">
        <v>52</v>
      </c>
      <c r="M681">
        <v>81</v>
      </c>
      <c r="N681">
        <v>8818</v>
      </c>
      <c r="O681">
        <v>1</v>
      </c>
      <c r="P681" t="s">
        <v>54</v>
      </c>
      <c r="Q681">
        <v>2012</v>
      </c>
      <c r="R681">
        <v>405</v>
      </c>
      <c r="S681">
        <v>465</v>
      </c>
      <c r="T681">
        <v>565</v>
      </c>
      <c r="U681">
        <v>0.49063695588996398</v>
      </c>
      <c r="V681">
        <v>415</v>
      </c>
      <c r="W681">
        <v>-1</v>
      </c>
      <c r="X681">
        <v>-1</v>
      </c>
      <c r="Y681">
        <v>383</v>
      </c>
      <c r="Z681">
        <v>-1</v>
      </c>
      <c r="AA681">
        <v>-1</v>
      </c>
      <c r="AB681">
        <v>-1</v>
      </c>
      <c r="AC681">
        <v>0.97370000000000001</v>
      </c>
      <c r="AD681">
        <v>-0.31830000000000003</v>
      </c>
      <c r="AE681">
        <v>-0.92449999999999999</v>
      </c>
      <c r="AF681">
        <v>0.88482999999999901</v>
      </c>
      <c r="AG681">
        <v>-0.60350000000000004</v>
      </c>
      <c r="AH681">
        <v>500000</v>
      </c>
    </row>
    <row r="682" spans="1:34">
      <c r="A682">
        <v>959435</v>
      </c>
      <c r="B682" t="s">
        <v>34</v>
      </c>
      <c r="C682" s="1">
        <v>33802</v>
      </c>
      <c r="D682">
        <v>82.2</v>
      </c>
      <c r="E682" t="s">
        <v>35</v>
      </c>
      <c r="F682">
        <v>2010</v>
      </c>
      <c r="G682">
        <v>76</v>
      </c>
      <c r="H682" t="s">
        <v>35</v>
      </c>
      <c r="I682">
        <v>4319</v>
      </c>
      <c r="J682">
        <v>2</v>
      </c>
      <c r="K682" t="s">
        <v>36</v>
      </c>
      <c r="L682" t="s">
        <v>40</v>
      </c>
      <c r="M682">
        <v>76.62</v>
      </c>
      <c r="N682">
        <v>4319</v>
      </c>
      <c r="O682">
        <v>0</v>
      </c>
      <c r="P682" t="s">
        <v>50</v>
      </c>
      <c r="Q682">
        <v>2014</v>
      </c>
      <c r="R682">
        <v>450</v>
      </c>
      <c r="S682">
        <v>450</v>
      </c>
      <c r="T682">
        <v>365</v>
      </c>
      <c r="U682">
        <v>0.35653648772447499</v>
      </c>
      <c r="V682">
        <v>395</v>
      </c>
      <c r="W682">
        <v>-1</v>
      </c>
      <c r="X682">
        <v>346</v>
      </c>
      <c r="Y682">
        <v>-1</v>
      </c>
      <c r="Z682">
        <v>-1</v>
      </c>
      <c r="AA682">
        <v>-1</v>
      </c>
      <c r="AB682">
        <v>-1</v>
      </c>
      <c r="AC682">
        <v>1.8516999999999999</v>
      </c>
      <c r="AD682">
        <v>1.3778999999999999</v>
      </c>
      <c r="AE682">
        <v>0.01</v>
      </c>
      <c r="AF682">
        <v>-0.995</v>
      </c>
      <c r="AG682">
        <v>1.0553999999999999</v>
      </c>
      <c r="AH682">
        <v>180000</v>
      </c>
    </row>
    <row r="683" spans="1:34">
      <c r="A683">
        <v>640729</v>
      </c>
      <c r="B683" t="s">
        <v>34</v>
      </c>
      <c r="C683" s="1">
        <v>33529</v>
      </c>
      <c r="D683">
        <v>76</v>
      </c>
      <c r="E683" t="s">
        <v>35</v>
      </c>
      <c r="F683">
        <v>2009</v>
      </c>
      <c r="G683">
        <v>77</v>
      </c>
      <c r="H683" t="s">
        <v>35</v>
      </c>
      <c r="I683">
        <v>1622</v>
      </c>
      <c r="J683">
        <v>2</v>
      </c>
      <c r="K683" t="s">
        <v>36</v>
      </c>
      <c r="L683" t="s">
        <v>55</v>
      </c>
      <c r="M683">
        <v>76.13</v>
      </c>
      <c r="N683">
        <v>1622</v>
      </c>
      <c r="O683">
        <v>0</v>
      </c>
      <c r="P683" t="s">
        <v>84</v>
      </c>
      <c r="Q683">
        <v>2013</v>
      </c>
      <c r="R683">
        <v>500</v>
      </c>
      <c r="S683">
        <v>545</v>
      </c>
      <c r="T683">
        <v>605</v>
      </c>
      <c r="U683">
        <v>0.88412251159373501</v>
      </c>
      <c r="V683">
        <v>535</v>
      </c>
      <c r="W683">
        <v>-1</v>
      </c>
      <c r="X683">
        <v>-1</v>
      </c>
      <c r="Y683">
        <v>-1</v>
      </c>
      <c r="Z683">
        <v>-1</v>
      </c>
      <c r="AA683">
        <v>-1</v>
      </c>
      <c r="AB683">
        <v>-1</v>
      </c>
      <c r="AC683">
        <v>0.12820000000000001</v>
      </c>
      <c r="AD683">
        <v>0.37890000000000001</v>
      </c>
      <c r="AE683">
        <v>-0.2974</v>
      </c>
      <c r="AF683">
        <v>-0.1076</v>
      </c>
      <c r="AG683">
        <v>-1.0524</v>
      </c>
      <c r="AH683">
        <v>300000</v>
      </c>
    </row>
    <row r="684" spans="1:34">
      <c r="A684">
        <v>846760</v>
      </c>
      <c r="B684" t="s">
        <v>34</v>
      </c>
      <c r="C684" s="1">
        <v>33552</v>
      </c>
      <c r="D684">
        <v>81.03</v>
      </c>
      <c r="E684" t="s">
        <v>51</v>
      </c>
      <c r="F684">
        <v>2008</v>
      </c>
      <c r="G684">
        <v>70</v>
      </c>
      <c r="H684" t="s">
        <v>35</v>
      </c>
      <c r="I684">
        <v>8160</v>
      </c>
      <c r="J684">
        <v>2</v>
      </c>
      <c r="K684" t="s">
        <v>36</v>
      </c>
      <c r="L684" t="s">
        <v>55</v>
      </c>
      <c r="M684">
        <v>72</v>
      </c>
      <c r="N684">
        <v>8160</v>
      </c>
      <c r="O684">
        <v>0</v>
      </c>
      <c r="P684" t="s">
        <v>59</v>
      </c>
      <c r="Q684">
        <v>2012</v>
      </c>
      <c r="R684">
        <v>510</v>
      </c>
      <c r="S684">
        <v>535</v>
      </c>
      <c r="T684">
        <v>620</v>
      </c>
      <c r="U684">
        <v>0.62264291584993803</v>
      </c>
      <c r="V684">
        <v>555</v>
      </c>
      <c r="W684">
        <v>-1</v>
      </c>
      <c r="X684">
        <v>407</v>
      </c>
      <c r="Y684">
        <v>-1</v>
      </c>
      <c r="Z684">
        <v>-1</v>
      </c>
      <c r="AA684">
        <v>-1</v>
      </c>
      <c r="AB684">
        <v>-1</v>
      </c>
      <c r="AC684">
        <v>-0.73350000000000004</v>
      </c>
      <c r="AD684">
        <v>0.5454</v>
      </c>
      <c r="AE684">
        <v>0.31740000000000002</v>
      </c>
      <c r="AF684">
        <v>-1.6289</v>
      </c>
      <c r="AG684">
        <v>9.7299999999999998E-2</v>
      </c>
      <c r="AH684">
        <v>90000</v>
      </c>
    </row>
    <row r="685" spans="1:34">
      <c r="A685">
        <v>1259766</v>
      </c>
      <c r="B685" t="s">
        <v>39</v>
      </c>
      <c r="C685" s="1">
        <v>33088</v>
      </c>
      <c r="D685">
        <v>88.4</v>
      </c>
      <c r="E685" t="s">
        <v>48</v>
      </c>
      <c r="F685">
        <v>2009</v>
      </c>
      <c r="G685">
        <v>74.599999999999994</v>
      </c>
      <c r="H685" t="s">
        <v>35</v>
      </c>
      <c r="I685">
        <v>65</v>
      </c>
      <c r="J685">
        <v>2</v>
      </c>
      <c r="K685" t="s">
        <v>36</v>
      </c>
      <c r="L685" t="s">
        <v>40</v>
      </c>
      <c r="M685">
        <v>78.52</v>
      </c>
      <c r="N685">
        <v>65</v>
      </c>
      <c r="O685">
        <v>0</v>
      </c>
      <c r="P685" t="s">
        <v>41</v>
      </c>
      <c r="Q685">
        <v>2014</v>
      </c>
      <c r="R685">
        <v>630</v>
      </c>
      <c r="S685">
        <v>580</v>
      </c>
      <c r="T685">
        <v>535</v>
      </c>
      <c r="U685">
        <v>0.48674700843819302</v>
      </c>
      <c r="V685">
        <v>485</v>
      </c>
      <c r="W685">
        <v>-1</v>
      </c>
      <c r="X685">
        <v>376</v>
      </c>
      <c r="Y685">
        <v>-1</v>
      </c>
      <c r="Z685">
        <v>-1</v>
      </c>
      <c r="AA685">
        <v>-1</v>
      </c>
      <c r="AB685">
        <v>-1</v>
      </c>
      <c r="AC685">
        <v>-0.30270000000000002</v>
      </c>
      <c r="AD685">
        <v>-1.6191</v>
      </c>
      <c r="AE685">
        <v>-2.1417999999999999</v>
      </c>
      <c r="AF685">
        <v>-0.4879</v>
      </c>
      <c r="AG685">
        <v>-0.47760000000000002</v>
      </c>
      <c r="AH685">
        <v>325000</v>
      </c>
    </row>
    <row r="686" spans="1:34">
      <c r="A686">
        <v>583152</v>
      </c>
      <c r="B686" t="s">
        <v>39</v>
      </c>
      <c r="C686" s="1">
        <v>33764</v>
      </c>
      <c r="D686">
        <v>88.76</v>
      </c>
      <c r="E686" t="s">
        <v>35</v>
      </c>
      <c r="F686">
        <v>2009</v>
      </c>
      <c r="G686">
        <v>85.2</v>
      </c>
      <c r="H686" t="s">
        <v>35</v>
      </c>
      <c r="I686">
        <v>2817</v>
      </c>
      <c r="J686">
        <v>1</v>
      </c>
      <c r="K686" t="s">
        <v>36</v>
      </c>
      <c r="L686" t="s">
        <v>64</v>
      </c>
      <c r="M686">
        <v>78.16</v>
      </c>
      <c r="N686">
        <v>2817</v>
      </c>
      <c r="O686">
        <v>0</v>
      </c>
      <c r="P686" t="s">
        <v>70</v>
      </c>
      <c r="Q686">
        <v>2013</v>
      </c>
      <c r="R686">
        <v>615</v>
      </c>
      <c r="S686">
        <v>555</v>
      </c>
      <c r="T686">
        <v>765</v>
      </c>
      <c r="U686">
        <v>0.93037060720269105</v>
      </c>
      <c r="V686">
        <v>565</v>
      </c>
      <c r="W686">
        <v>-1</v>
      </c>
      <c r="X686">
        <v>-1</v>
      </c>
      <c r="Y686">
        <v>-1</v>
      </c>
      <c r="Z686">
        <v>-1</v>
      </c>
      <c r="AA686">
        <v>-1</v>
      </c>
      <c r="AB686">
        <v>-1</v>
      </c>
      <c r="AC686">
        <v>0.12820000000000001</v>
      </c>
      <c r="AD686">
        <v>-0.28710000000000002</v>
      </c>
      <c r="AE686">
        <v>0.47110000000000002</v>
      </c>
      <c r="AF686">
        <v>-1.3753</v>
      </c>
      <c r="AG686">
        <v>-0.66920000000000002</v>
      </c>
      <c r="AH686">
        <v>510000</v>
      </c>
    </row>
    <row r="687" spans="1:34">
      <c r="A687">
        <v>964045</v>
      </c>
      <c r="B687" t="s">
        <v>34</v>
      </c>
      <c r="C687" s="1">
        <v>33932</v>
      </c>
      <c r="D687">
        <v>87.5</v>
      </c>
      <c r="E687" t="s">
        <v>51</v>
      </c>
      <c r="F687">
        <v>2010</v>
      </c>
      <c r="G687">
        <v>93.6</v>
      </c>
      <c r="H687" t="s">
        <v>51</v>
      </c>
      <c r="I687">
        <v>1428</v>
      </c>
      <c r="J687">
        <v>2</v>
      </c>
      <c r="K687" t="s">
        <v>36</v>
      </c>
      <c r="L687" t="s">
        <v>55</v>
      </c>
      <c r="M687">
        <v>70.22</v>
      </c>
      <c r="N687">
        <v>1428</v>
      </c>
      <c r="O687">
        <v>1</v>
      </c>
      <c r="P687" t="s">
        <v>54</v>
      </c>
      <c r="Q687">
        <v>2014</v>
      </c>
      <c r="R687">
        <v>380</v>
      </c>
      <c r="S687">
        <v>460</v>
      </c>
      <c r="T687">
        <v>555</v>
      </c>
      <c r="U687">
        <v>0.48674700843819302</v>
      </c>
      <c r="V687">
        <v>365</v>
      </c>
      <c r="W687">
        <v>-1</v>
      </c>
      <c r="X687">
        <v>376</v>
      </c>
      <c r="Y687">
        <v>-1</v>
      </c>
      <c r="Z687">
        <v>-1</v>
      </c>
      <c r="AA687">
        <v>-1</v>
      </c>
      <c r="AB687">
        <v>-1</v>
      </c>
      <c r="AC687">
        <v>0.41549999999999998</v>
      </c>
      <c r="AD687">
        <v>0.5454</v>
      </c>
      <c r="AE687">
        <v>0.93220000000000003</v>
      </c>
      <c r="AF687">
        <v>-0.86819999999999997</v>
      </c>
      <c r="AG687">
        <v>-9.4299999999999995E-2</v>
      </c>
      <c r="AH687">
        <v>300000</v>
      </c>
    </row>
    <row r="688" spans="1:34">
      <c r="A688">
        <v>829991</v>
      </c>
      <c r="B688" t="s">
        <v>39</v>
      </c>
      <c r="C688" s="1">
        <v>33467</v>
      </c>
      <c r="D688">
        <v>70</v>
      </c>
      <c r="E688" t="s">
        <v>48</v>
      </c>
      <c r="F688">
        <v>2010</v>
      </c>
      <c r="G688">
        <v>75</v>
      </c>
      <c r="H688" t="s">
        <v>119</v>
      </c>
      <c r="I688">
        <v>462</v>
      </c>
      <c r="J688">
        <v>2</v>
      </c>
      <c r="K688" t="s">
        <v>36</v>
      </c>
      <c r="L688" t="s">
        <v>40</v>
      </c>
      <c r="M688">
        <v>68</v>
      </c>
      <c r="N688">
        <v>462</v>
      </c>
      <c r="O688">
        <v>1</v>
      </c>
      <c r="P688" t="s">
        <v>61</v>
      </c>
      <c r="Q688">
        <v>2014</v>
      </c>
      <c r="R688">
        <v>440</v>
      </c>
      <c r="S688">
        <v>585</v>
      </c>
      <c r="T688">
        <v>560</v>
      </c>
      <c r="U688">
        <v>0.91139527839132795</v>
      </c>
      <c r="V688">
        <v>535</v>
      </c>
      <c r="W688">
        <v>-1</v>
      </c>
      <c r="X688">
        <v>500</v>
      </c>
      <c r="Y688">
        <v>-1</v>
      </c>
      <c r="Z688">
        <v>-1</v>
      </c>
      <c r="AA688">
        <v>-1</v>
      </c>
      <c r="AB688">
        <v>-1</v>
      </c>
      <c r="AC688">
        <v>0.27179999999999999</v>
      </c>
      <c r="AD688">
        <v>0.37890000000000001</v>
      </c>
      <c r="AE688">
        <v>1.0859000000000001</v>
      </c>
      <c r="AF688">
        <v>-1.3753</v>
      </c>
      <c r="AG688">
        <v>0.48049999999999998</v>
      </c>
      <c r="AH688">
        <v>325000</v>
      </c>
    </row>
    <row r="689" spans="1:34">
      <c r="A689">
        <v>333417</v>
      </c>
      <c r="B689" t="s">
        <v>39</v>
      </c>
      <c r="C689" s="1">
        <v>33265</v>
      </c>
      <c r="D689">
        <v>69.400000000000006</v>
      </c>
      <c r="E689" t="s">
        <v>35</v>
      </c>
      <c r="F689">
        <v>2008</v>
      </c>
      <c r="G689">
        <v>61.2</v>
      </c>
      <c r="H689" t="s">
        <v>35</v>
      </c>
      <c r="I689">
        <v>6434</v>
      </c>
      <c r="J689">
        <v>2</v>
      </c>
      <c r="K689" t="s">
        <v>36</v>
      </c>
      <c r="L689" t="s">
        <v>64</v>
      </c>
      <c r="M689">
        <v>78.8</v>
      </c>
      <c r="N689">
        <v>6434</v>
      </c>
      <c r="O689">
        <v>0</v>
      </c>
      <c r="P689" t="s">
        <v>96</v>
      </c>
      <c r="Q689">
        <v>2012</v>
      </c>
      <c r="R689">
        <v>395</v>
      </c>
      <c r="S689">
        <v>565</v>
      </c>
      <c r="T689">
        <v>655</v>
      </c>
      <c r="U689">
        <v>0.88412251159373501</v>
      </c>
      <c r="V689">
        <v>535</v>
      </c>
      <c r="W689">
        <v>-1</v>
      </c>
      <c r="X689">
        <v>-1</v>
      </c>
      <c r="Y689">
        <v>-1</v>
      </c>
      <c r="Z689">
        <v>-1</v>
      </c>
      <c r="AA689">
        <v>-1</v>
      </c>
      <c r="AB689">
        <v>-1</v>
      </c>
      <c r="AC689">
        <v>-1.3447</v>
      </c>
      <c r="AD689">
        <v>-0.74729999999999996</v>
      </c>
      <c r="AE689">
        <v>-0.92449999999999999</v>
      </c>
      <c r="AF689">
        <v>0.41482999999999998</v>
      </c>
      <c r="AG689">
        <v>-0.87990000000000002</v>
      </c>
      <c r="AH689">
        <v>700000</v>
      </c>
    </row>
    <row r="690" spans="1:34">
      <c r="A690">
        <v>226736</v>
      </c>
      <c r="B690" t="s">
        <v>39</v>
      </c>
      <c r="C690" s="1">
        <v>32641</v>
      </c>
      <c r="D690">
        <v>77</v>
      </c>
      <c r="E690" t="s">
        <v>51</v>
      </c>
      <c r="F690">
        <v>2007</v>
      </c>
      <c r="G690">
        <v>67</v>
      </c>
      <c r="H690" t="s">
        <v>51</v>
      </c>
      <c r="I690">
        <v>431</v>
      </c>
      <c r="J690">
        <v>2</v>
      </c>
      <c r="K690" t="s">
        <v>36</v>
      </c>
      <c r="L690" t="s">
        <v>55</v>
      </c>
      <c r="M690">
        <v>68.3</v>
      </c>
      <c r="N690">
        <v>431</v>
      </c>
      <c r="O690">
        <v>0</v>
      </c>
      <c r="P690" t="s">
        <v>47</v>
      </c>
      <c r="Q690">
        <v>2011</v>
      </c>
      <c r="R690">
        <v>335</v>
      </c>
      <c r="S690">
        <v>465</v>
      </c>
      <c r="T690">
        <v>305</v>
      </c>
      <c r="U690">
        <v>0.413838255788123</v>
      </c>
      <c r="V690">
        <v>385</v>
      </c>
      <c r="W690">
        <v>266</v>
      </c>
      <c r="X690">
        <v>-1</v>
      </c>
      <c r="Y690">
        <v>260</v>
      </c>
      <c r="Z690">
        <v>-1</v>
      </c>
      <c r="AA690">
        <v>-1</v>
      </c>
      <c r="AB690">
        <v>260</v>
      </c>
      <c r="AC690">
        <v>0.66459999999999997</v>
      </c>
      <c r="AD690">
        <v>1.2807999999999999</v>
      </c>
      <c r="AE690">
        <v>1.9782</v>
      </c>
      <c r="AF690">
        <v>2.6475</v>
      </c>
      <c r="AG690">
        <v>1.2923</v>
      </c>
      <c r="AH690">
        <v>100000</v>
      </c>
    </row>
    <row r="691" spans="1:34">
      <c r="A691">
        <v>133328</v>
      </c>
      <c r="B691" t="s">
        <v>39</v>
      </c>
      <c r="C691" s="1">
        <v>32295</v>
      </c>
      <c r="D691">
        <v>54.4</v>
      </c>
      <c r="E691" t="s">
        <v>35</v>
      </c>
      <c r="F691">
        <v>2005</v>
      </c>
      <c r="G691">
        <v>59</v>
      </c>
      <c r="H691" t="s">
        <v>35</v>
      </c>
      <c r="I691">
        <v>4948</v>
      </c>
      <c r="J691">
        <v>2</v>
      </c>
      <c r="K691" t="s">
        <v>36</v>
      </c>
      <c r="L691" t="s">
        <v>60</v>
      </c>
      <c r="M691">
        <v>56</v>
      </c>
      <c r="N691">
        <v>4948</v>
      </c>
      <c r="O691">
        <v>1</v>
      </c>
      <c r="P691" t="s">
        <v>71</v>
      </c>
      <c r="Q691">
        <v>2010</v>
      </c>
      <c r="R691">
        <v>485</v>
      </c>
      <c r="S691">
        <v>395</v>
      </c>
      <c r="T691">
        <v>475</v>
      </c>
      <c r="U691">
        <v>0.53838689298509601</v>
      </c>
      <c r="V691">
        <v>-1</v>
      </c>
      <c r="W691">
        <v>333</v>
      </c>
      <c r="X691">
        <v>-1</v>
      </c>
      <c r="Y691">
        <v>-1</v>
      </c>
      <c r="Z691">
        <v>-1</v>
      </c>
      <c r="AA691">
        <v>-1</v>
      </c>
      <c r="AB691">
        <v>-1</v>
      </c>
      <c r="AC691">
        <v>4.6399999999999997E-2</v>
      </c>
      <c r="AD691">
        <v>0.65680000000000005</v>
      </c>
      <c r="AE691">
        <v>0.2366</v>
      </c>
      <c r="AF691">
        <v>-5.5199999999999999E-2</v>
      </c>
      <c r="AG691">
        <v>0.50239999999999996</v>
      </c>
      <c r="AH691">
        <v>170000</v>
      </c>
    </row>
    <row r="692" spans="1:34">
      <c r="A692">
        <v>1123050</v>
      </c>
      <c r="B692" t="s">
        <v>39</v>
      </c>
      <c r="C692" s="1">
        <v>33039</v>
      </c>
      <c r="D692">
        <v>63.33</v>
      </c>
      <c r="E692" t="s">
        <v>51</v>
      </c>
      <c r="F692">
        <v>2009</v>
      </c>
      <c r="G692">
        <v>72.150000000000006</v>
      </c>
      <c r="H692" t="s">
        <v>51</v>
      </c>
      <c r="I692">
        <v>7783</v>
      </c>
      <c r="J692">
        <v>2</v>
      </c>
      <c r="K692" t="s">
        <v>36</v>
      </c>
      <c r="L692" t="s">
        <v>40</v>
      </c>
      <c r="M692">
        <v>66</v>
      </c>
      <c r="N692">
        <v>7783</v>
      </c>
      <c r="O692">
        <v>1</v>
      </c>
      <c r="P692" t="s">
        <v>71</v>
      </c>
      <c r="Q692">
        <v>2013</v>
      </c>
      <c r="R692">
        <v>440</v>
      </c>
      <c r="S692">
        <v>505</v>
      </c>
      <c r="T692">
        <v>440</v>
      </c>
      <c r="U692">
        <v>0.62264291584993803</v>
      </c>
      <c r="V692">
        <v>485</v>
      </c>
      <c r="W692">
        <v>-1</v>
      </c>
      <c r="X692">
        <v>407</v>
      </c>
      <c r="Y692">
        <v>-1</v>
      </c>
      <c r="Z692">
        <v>-1</v>
      </c>
      <c r="AA692">
        <v>-1</v>
      </c>
      <c r="AB692">
        <v>-1</v>
      </c>
      <c r="AC692">
        <v>-0.44629999999999997</v>
      </c>
      <c r="AD692">
        <v>0.5454</v>
      </c>
      <c r="AE692">
        <v>-0.75849999999999995</v>
      </c>
      <c r="AF692">
        <v>0.2727</v>
      </c>
      <c r="AG692">
        <v>-0.47760000000000002</v>
      </c>
      <c r="AH692">
        <v>100000</v>
      </c>
    </row>
    <row r="693" spans="1:34">
      <c r="A693">
        <v>216031</v>
      </c>
      <c r="B693" t="s">
        <v>39</v>
      </c>
      <c r="C693" s="1">
        <v>33125</v>
      </c>
      <c r="D693">
        <v>70.33</v>
      </c>
      <c r="E693" t="s">
        <v>186</v>
      </c>
      <c r="F693">
        <v>2006</v>
      </c>
      <c r="G693">
        <v>72</v>
      </c>
      <c r="H693" t="s">
        <v>186</v>
      </c>
      <c r="I693">
        <v>350</v>
      </c>
      <c r="J693">
        <v>2</v>
      </c>
      <c r="K693" t="s">
        <v>36</v>
      </c>
      <c r="L693" t="s">
        <v>81</v>
      </c>
      <c r="M693">
        <v>67.459999999999994</v>
      </c>
      <c r="N693">
        <v>350</v>
      </c>
      <c r="O693">
        <v>0</v>
      </c>
      <c r="P693" t="s">
        <v>41</v>
      </c>
      <c r="Q693">
        <v>2011</v>
      </c>
      <c r="R693">
        <v>305</v>
      </c>
      <c r="S693">
        <v>395</v>
      </c>
      <c r="T693">
        <v>404</v>
      </c>
      <c r="U693">
        <v>5.8792800008353401E-2</v>
      </c>
      <c r="V693">
        <v>315</v>
      </c>
      <c r="W693">
        <v>200</v>
      </c>
      <c r="X693">
        <v>-1</v>
      </c>
      <c r="Y693">
        <v>-1</v>
      </c>
      <c r="Z693">
        <v>-1</v>
      </c>
      <c r="AA693">
        <v>286</v>
      </c>
      <c r="AB693">
        <v>-1</v>
      </c>
      <c r="AC693">
        <v>0.81920000000000004</v>
      </c>
      <c r="AD693">
        <v>-1.0592999999999999</v>
      </c>
      <c r="AE693">
        <v>0.38169999999999998</v>
      </c>
      <c r="AF693">
        <v>1.3549</v>
      </c>
      <c r="AG693">
        <v>1.4501999999999999</v>
      </c>
      <c r="AH693">
        <v>130000</v>
      </c>
    </row>
    <row r="694" spans="1:34">
      <c r="A694">
        <v>1149831</v>
      </c>
      <c r="B694" t="s">
        <v>39</v>
      </c>
      <c r="C694" s="1">
        <v>34070</v>
      </c>
      <c r="D694">
        <v>92.8</v>
      </c>
      <c r="E694" t="s">
        <v>51</v>
      </c>
      <c r="F694">
        <v>2010</v>
      </c>
      <c r="G694">
        <v>91.83</v>
      </c>
      <c r="H694" t="s">
        <v>51</v>
      </c>
      <c r="I694">
        <v>539</v>
      </c>
      <c r="J694">
        <v>2</v>
      </c>
      <c r="K694" t="s">
        <v>36</v>
      </c>
      <c r="L694" t="s">
        <v>55</v>
      </c>
      <c r="M694">
        <v>70.900000000000006</v>
      </c>
      <c r="N694">
        <v>539</v>
      </c>
      <c r="O694">
        <v>0</v>
      </c>
      <c r="P694" t="s">
        <v>47</v>
      </c>
      <c r="Q694">
        <v>2014</v>
      </c>
      <c r="R694">
        <v>595</v>
      </c>
      <c r="S694">
        <v>480</v>
      </c>
      <c r="T694">
        <v>645</v>
      </c>
      <c r="U694">
        <v>0.94211655148500795</v>
      </c>
      <c r="V694">
        <v>575</v>
      </c>
      <c r="W694">
        <v>-1</v>
      </c>
      <c r="X694">
        <v>-1</v>
      </c>
      <c r="Y694">
        <v>-1</v>
      </c>
      <c r="Z694">
        <v>-1</v>
      </c>
      <c r="AA694">
        <v>-1</v>
      </c>
      <c r="AB694">
        <v>-1</v>
      </c>
      <c r="AC694">
        <v>-0.30270000000000002</v>
      </c>
      <c r="AD694">
        <v>0.71189999999999998</v>
      </c>
      <c r="AE694">
        <v>0.01</v>
      </c>
      <c r="AF694">
        <v>-0.36120000000000002</v>
      </c>
      <c r="AG694">
        <v>9.7299999999999998E-2</v>
      </c>
      <c r="AH694">
        <v>220000</v>
      </c>
    </row>
    <row r="695" spans="1:34">
      <c r="A695">
        <v>611521</v>
      </c>
      <c r="B695" t="s">
        <v>39</v>
      </c>
      <c r="C695" s="1">
        <v>33484</v>
      </c>
      <c r="D695">
        <v>76</v>
      </c>
      <c r="E695" t="s">
        <v>48</v>
      </c>
      <c r="F695">
        <v>2009</v>
      </c>
      <c r="G695">
        <v>86</v>
      </c>
      <c r="H695" t="s">
        <v>48</v>
      </c>
      <c r="I695">
        <v>64</v>
      </c>
      <c r="J695">
        <v>2</v>
      </c>
      <c r="K695" t="s">
        <v>36</v>
      </c>
      <c r="L695" t="s">
        <v>60</v>
      </c>
      <c r="M695">
        <v>65.78</v>
      </c>
      <c r="N695">
        <v>64</v>
      </c>
      <c r="O695">
        <v>0</v>
      </c>
      <c r="P695" t="s">
        <v>41</v>
      </c>
      <c r="Q695">
        <v>2013</v>
      </c>
      <c r="R695">
        <v>415</v>
      </c>
      <c r="S695">
        <v>340</v>
      </c>
      <c r="T695">
        <v>500</v>
      </c>
      <c r="U695">
        <v>0.82466640067133201</v>
      </c>
      <c r="V695">
        <v>325</v>
      </c>
      <c r="W695">
        <v>400</v>
      </c>
      <c r="X695">
        <v>315</v>
      </c>
      <c r="Y695">
        <v>-1</v>
      </c>
      <c r="Z695">
        <v>-1</v>
      </c>
      <c r="AA695">
        <v>-1</v>
      </c>
      <c r="AB695">
        <v>-1</v>
      </c>
      <c r="AC695">
        <v>0.70269999999999999</v>
      </c>
      <c r="AD695">
        <v>0.5454</v>
      </c>
      <c r="AE695">
        <v>0.93220000000000003</v>
      </c>
      <c r="AF695">
        <v>1.9199999999999998E-2</v>
      </c>
      <c r="AG695">
        <v>-1.244</v>
      </c>
      <c r="AH695">
        <v>120000</v>
      </c>
    </row>
    <row r="696" spans="1:34">
      <c r="A696">
        <v>416752</v>
      </c>
      <c r="B696" t="s">
        <v>34</v>
      </c>
      <c r="C696" s="1">
        <v>32704</v>
      </c>
      <c r="D696">
        <v>78</v>
      </c>
      <c r="E696" t="s">
        <v>35</v>
      </c>
      <c r="F696">
        <v>2006</v>
      </c>
      <c r="G696">
        <v>70.099999999999994</v>
      </c>
      <c r="H696" t="s">
        <v>35</v>
      </c>
      <c r="I696">
        <v>166</v>
      </c>
      <c r="J696">
        <v>2</v>
      </c>
      <c r="K696" t="s">
        <v>36</v>
      </c>
      <c r="L696" t="s">
        <v>60</v>
      </c>
      <c r="M696">
        <v>68.2</v>
      </c>
      <c r="N696">
        <v>166</v>
      </c>
      <c r="O696">
        <v>0</v>
      </c>
      <c r="P696" t="s">
        <v>59</v>
      </c>
      <c r="Q696">
        <v>2011</v>
      </c>
      <c r="R696">
        <v>415</v>
      </c>
      <c r="S696">
        <v>595</v>
      </c>
      <c r="T696">
        <v>495</v>
      </c>
      <c r="U696">
        <v>0.69447932770846299</v>
      </c>
      <c r="V696">
        <v>-1</v>
      </c>
      <c r="W696">
        <v>366</v>
      </c>
      <c r="X696">
        <v>-1</v>
      </c>
      <c r="Y696">
        <v>-1</v>
      </c>
      <c r="Z696">
        <v>-1</v>
      </c>
      <c r="AA696">
        <v>-1</v>
      </c>
      <c r="AB696">
        <v>-1</v>
      </c>
      <c r="AC696">
        <v>0.81920000000000004</v>
      </c>
      <c r="AD696">
        <v>-8.4199999999999997E-2</v>
      </c>
      <c r="AE696">
        <v>-0.59799999999999998</v>
      </c>
      <c r="AF696">
        <v>-0.64280000000000004</v>
      </c>
      <c r="AG696">
        <v>-0.60350000000000004</v>
      </c>
      <c r="AH696">
        <v>240000</v>
      </c>
    </row>
    <row r="697" spans="1:34">
      <c r="A697">
        <v>1088268</v>
      </c>
      <c r="B697" t="s">
        <v>39</v>
      </c>
      <c r="C697" s="1">
        <v>33445</v>
      </c>
      <c r="D697">
        <v>62</v>
      </c>
      <c r="E697" t="s">
        <v>51</v>
      </c>
      <c r="F697">
        <v>2008</v>
      </c>
      <c r="G697">
        <v>60.2</v>
      </c>
      <c r="H697" t="s">
        <v>51</v>
      </c>
      <c r="I697">
        <v>11548</v>
      </c>
      <c r="J697">
        <v>2</v>
      </c>
      <c r="K697" t="s">
        <v>36</v>
      </c>
      <c r="L697" t="s">
        <v>55</v>
      </c>
      <c r="M697">
        <v>68.3</v>
      </c>
      <c r="N697">
        <v>11548</v>
      </c>
      <c r="O697">
        <v>0</v>
      </c>
      <c r="P697" t="s">
        <v>45</v>
      </c>
      <c r="Q697">
        <v>2013</v>
      </c>
      <c r="R697">
        <v>500</v>
      </c>
      <c r="S697">
        <v>580</v>
      </c>
      <c r="T697">
        <v>380</v>
      </c>
      <c r="U697">
        <v>0.48674700843819302</v>
      </c>
      <c r="V697">
        <v>485</v>
      </c>
      <c r="W697">
        <v>-1</v>
      </c>
      <c r="X697">
        <v>376</v>
      </c>
      <c r="Y697">
        <v>-1</v>
      </c>
      <c r="Z697">
        <v>-1</v>
      </c>
      <c r="AA697">
        <v>-1</v>
      </c>
      <c r="AB697">
        <v>-1</v>
      </c>
      <c r="AC697">
        <v>0.70269999999999999</v>
      </c>
      <c r="AD697">
        <v>-0.28710000000000002</v>
      </c>
      <c r="AE697">
        <v>1.0859000000000001</v>
      </c>
      <c r="AF697">
        <v>-1.3753</v>
      </c>
      <c r="AG697">
        <v>0.28889999999999999</v>
      </c>
      <c r="AH697">
        <v>240000</v>
      </c>
    </row>
    <row r="698" spans="1:34">
      <c r="A698">
        <v>346321</v>
      </c>
      <c r="B698" t="s">
        <v>39</v>
      </c>
      <c r="C698" s="1">
        <v>33360</v>
      </c>
      <c r="D698">
        <v>85</v>
      </c>
      <c r="E698" t="s">
        <v>35</v>
      </c>
      <c r="F698">
        <v>2008</v>
      </c>
      <c r="G698">
        <v>81.099999999999994</v>
      </c>
      <c r="H698" t="s">
        <v>215</v>
      </c>
      <c r="I698">
        <v>8811</v>
      </c>
      <c r="J698">
        <v>2</v>
      </c>
      <c r="K698" t="s">
        <v>36</v>
      </c>
      <c r="L698" t="s">
        <v>64</v>
      </c>
      <c r="M698">
        <v>70.099999999999994</v>
      </c>
      <c r="N698">
        <v>8811</v>
      </c>
      <c r="O698">
        <v>1</v>
      </c>
      <c r="P698" t="s">
        <v>61</v>
      </c>
      <c r="Q698">
        <v>2012</v>
      </c>
      <c r="R698">
        <v>645</v>
      </c>
      <c r="S698">
        <v>554</v>
      </c>
      <c r="T698">
        <v>655</v>
      </c>
      <c r="U698">
        <v>0.81941652983588797</v>
      </c>
      <c r="V698">
        <v>505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-0.4173</v>
      </c>
      <c r="AD698">
        <v>1.2807999999999999</v>
      </c>
      <c r="AE698">
        <v>-0.1988</v>
      </c>
      <c r="AF698">
        <v>1.8543000000000001</v>
      </c>
      <c r="AG698">
        <v>0.6603</v>
      </c>
      <c r="AH698">
        <v>410000</v>
      </c>
    </row>
    <row r="699" spans="1:34">
      <c r="A699">
        <v>563011</v>
      </c>
      <c r="B699" t="s">
        <v>39</v>
      </c>
      <c r="C699" s="1">
        <v>32249</v>
      </c>
      <c r="D699">
        <v>77.8</v>
      </c>
      <c r="E699" t="s">
        <v>125</v>
      </c>
      <c r="F699">
        <v>2005</v>
      </c>
      <c r="G699">
        <v>74.2</v>
      </c>
      <c r="H699" t="s">
        <v>105</v>
      </c>
      <c r="I699">
        <v>449</v>
      </c>
      <c r="J699">
        <v>2</v>
      </c>
      <c r="K699" t="s">
        <v>49</v>
      </c>
      <c r="L699" t="s">
        <v>64</v>
      </c>
      <c r="M699">
        <v>72.7</v>
      </c>
      <c r="N699">
        <v>449</v>
      </c>
      <c r="O699">
        <v>1</v>
      </c>
      <c r="P699" t="s">
        <v>47</v>
      </c>
      <c r="Q699">
        <v>2012</v>
      </c>
      <c r="R699">
        <v>405</v>
      </c>
      <c r="S699">
        <v>510</v>
      </c>
      <c r="T699">
        <v>545</v>
      </c>
      <c r="U699">
        <v>0.86468541337008498</v>
      </c>
      <c r="V699">
        <v>525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-1.54E-2</v>
      </c>
      <c r="AD699">
        <v>0.87839999999999996</v>
      </c>
      <c r="AE699">
        <v>1.2396</v>
      </c>
      <c r="AF699">
        <v>1.5404</v>
      </c>
      <c r="AG699">
        <v>1.6302000000000001</v>
      </c>
      <c r="AH699">
        <v>140000</v>
      </c>
    </row>
    <row r="700" spans="1:34">
      <c r="A700">
        <v>919445</v>
      </c>
      <c r="B700" t="s">
        <v>39</v>
      </c>
      <c r="C700" s="1">
        <v>33475</v>
      </c>
      <c r="D700">
        <v>73.400000000000006</v>
      </c>
      <c r="E700" t="s">
        <v>35</v>
      </c>
      <c r="F700">
        <v>2009</v>
      </c>
      <c r="G700">
        <v>68</v>
      </c>
      <c r="H700" t="s">
        <v>35</v>
      </c>
      <c r="I700">
        <v>7376</v>
      </c>
      <c r="J700">
        <v>2</v>
      </c>
      <c r="K700" t="s">
        <v>36</v>
      </c>
      <c r="L700" t="s">
        <v>52</v>
      </c>
      <c r="M700">
        <v>76.83</v>
      </c>
      <c r="N700">
        <v>7376</v>
      </c>
      <c r="O700">
        <v>0</v>
      </c>
      <c r="P700" t="s">
        <v>41</v>
      </c>
      <c r="Q700">
        <v>2014</v>
      </c>
      <c r="R700">
        <v>475</v>
      </c>
      <c r="S700">
        <v>525</v>
      </c>
      <c r="T700">
        <v>515</v>
      </c>
      <c r="U700">
        <v>0.45901584049293698</v>
      </c>
      <c r="V700">
        <v>-1</v>
      </c>
      <c r="W700">
        <v>-1</v>
      </c>
      <c r="X700">
        <v>-1</v>
      </c>
      <c r="Y700">
        <v>376</v>
      </c>
      <c r="Z700">
        <v>-1</v>
      </c>
      <c r="AA700">
        <v>-1</v>
      </c>
      <c r="AB700">
        <v>-1</v>
      </c>
      <c r="AC700">
        <v>-0.58989999999999998</v>
      </c>
      <c r="AD700">
        <v>-0.62009999999999998</v>
      </c>
      <c r="AE700">
        <v>0.77849999999999997</v>
      </c>
      <c r="AF700">
        <v>-0.61470000000000002</v>
      </c>
      <c r="AG700">
        <v>9.7299999999999998E-2</v>
      </c>
      <c r="AH700">
        <v>325000</v>
      </c>
    </row>
    <row r="701" spans="1:34">
      <c r="A701">
        <v>1030716</v>
      </c>
      <c r="B701" t="s">
        <v>34</v>
      </c>
      <c r="C701" s="1">
        <v>33943</v>
      </c>
      <c r="D701">
        <v>90.01</v>
      </c>
      <c r="E701" t="s">
        <v>51</v>
      </c>
      <c r="F701">
        <v>2010</v>
      </c>
      <c r="G701">
        <v>82.83</v>
      </c>
      <c r="H701" t="s">
        <v>51</v>
      </c>
      <c r="I701">
        <v>1170</v>
      </c>
      <c r="J701">
        <v>2</v>
      </c>
      <c r="K701" t="s">
        <v>36</v>
      </c>
      <c r="L701" t="s">
        <v>91</v>
      </c>
      <c r="M701">
        <v>76</v>
      </c>
      <c r="N701">
        <v>1170</v>
      </c>
      <c r="O701">
        <v>1</v>
      </c>
      <c r="P701" t="s">
        <v>61</v>
      </c>
      <c r="Q701">
        <v>2014</v>
      </c>
      <c r="R701">
        <v>465</v>
      </c>
      <c r="S701">
        <v>370</v>
      </c>
      <c r="T701">
        <v>450</v>
      </c>
      <c r="U701">
        <v>0.84224832225783597</v>
      </c>
      <c r="V701">
        <v>445</v>
      </c>
      <c r="W701">
        <v>-1</v>
      </c>
      <c r="X701">
        <v>469</v>
      </c>
      <c r="Y701">
        <v>-1</v>
      </c>
      <c r="Z701">
        <v>-1</v>
      </c>
      <c r="AA701">
        <v>-1</v>
      </c>
      <c r="AB701">
        <v>-1</v>
      </c>
      <c r="AC701">
        <v>1.7081</v>
      </c>
      <c r="AD701">
        <v>0.71189999999999998</v>
      </c>
      <c r="AE701">
        <v>0.31740000000000002</v>
      </c>
      <c r="AF701">
        <v>-0.995</v>
      </c>
      <c r="AG701">
        <v>0.28889999999999999</v>
      </c>
      <c r="AH701">
        <v>200000</v>
      </c>
    </row>
    <row r="702" spans="1:34">
      <c r="A702">
        <v>1148365</v>
      </c>
      <c r="B702" t="s">
        <v>39</v>
      </c>
      <c r="C702" s="1">
        <v>33597</v>
      </c>
      <c r="D702">
        <v>65</v>
      </c>
      <c r="E702" t="s">
        <v>51</v>
      </c>
      <c r="F702">
        <v>2009</v>
      </c>
      <c r="G702">
        <v>75.599999999999994</v>
      </c>
      <c r="H702" t="s">
        <v>51</v>
      </c>
      <c r="I702">
        <v>6904</v>
      </c>
      <c r="J702">
        <v>2</v>
      </c>
      <c r="K702" t="s">
        <v>36</v>
      </c>
      <c r="L702" t="s">
        <v>55</v>
      </c>
      <c r="M702">
        <v>62</v>
      </c>
      <c r="N702">
        <v>6904</v>
      </c>
      <c r="O702">
        <v>1</v>
      </c>
      <c r="P702" t="s">
        <v>47</v>
      </c>
      <c r="Q702">
        <v>2013</v>
      </c>
      <c r="R702">
        <v>350</v>
      </c>
      <c r="S702">
        <v>480</v>
      </c>
      <c r="T702">
        <v>465</v>
      </c>
      <c r="U702">
        <v>0.45087658448345103</v>
      </c>
      <c r="V702">
        <v>395</v>
      </c>
      <c r="W702">
        <v>-1</v>
      </c>
      <c r="X702">
        <v>-1</v>
      </c>
      <c r="Y702">
        <v>-1</v>
      </c>
      <c r="Z702">
        <v>-1</v>
      </c>
      <c r="AA702">
        <v>-1</v>
      </c>
      <c r="AB702">
        <v>-1</v>
      </c>
      <c r="AC702">
        <v>-2.7443</v>
      </c>
      <c r="AD702">
        <v>-2.4516</v>
      </c>
      <c r="AE702">
        <v>-2.4491000000000001</v>
      </c>
      <c r="AF702">
        <v>-0.61470000000000002</v>
      </c>
      <c r="AG702">
        <v>-3.7349999999999999</v>
      </c>
      <c r="AH702">
        <v>105000</v>
      </c>
    </row>
    <row r="703" spans="1:34">
      <c r="A703">
        <v>604484</v>
      </c>
      <c r="B703" t="s">
        <v>34</v>
      </c>
      <c r="C703" s="1">
        <v>33268</v>
      </c>
      <c r="D703">
        <v>82</v>
      </c>
      <c r="E703" t="s">
        <v>35</v>
      </c>
      <c r="F703">
        <v>2008</v>
      </c>
      <c r="G703">
        <v>74.400000000000006</v>
      </c>
      <c r="H703" t="s">
        <v>35</v>
      </c>
      <c r="I703">
        <v>34</v>
      </c>
      <c r="J703">
        <v>1</v>
      </c>
      <c r="K703" t="s">
        <v>36</v>
      </c>
      <c r="L703" t="s">
        <v>55</v>
      </c>
      <c r="M703">
        <v>72.34</v>
      </c>
      <c r="N703">
        <v>34</v>
      </c>
      <c r="O703">
        <v>0</v>
      </c>
      <c r="P703" t="s">
        <v>59</v>
      </c>
      <c r="Q703">
        <v>2012</v>
      </c>
      <c r="R703">
        <v>570</v>
      </c>
      <c r="S703">
        <v>570</v>
      </c>
      <c r="T703">
        <v>620</v>
      </c>
      <c r="U703">
        <v>0.84312372666574198</v>
      </c>
      <c r="V703">
        <v>515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-1</v>
      </c>
      <c r="AC703">
        <v>-1.54E-2</v>
      </c>
      <c r="AD703">
        <v>1.2114</v>
      </c>
      <c r="AE703">
        <v>0.31740000000000002</v>
      </c>
      <c r="AF703">
        <v>-0.86819999999999997</v>
      </c>
      <c r="AG703">
        <v>-0.28589999999999999</v>
      </c>
      <c r="AH703">
        <v>180000</v>
      </c>
    </row>
    <row r="704" spans="1:34">
      <c r="A704">
        <v>325701</v>
      </c>
      <c r="B704" t="s">
        <v>34</v>
      </c>
      <c r="C704" s="1">
        <v>32713</v>
      </c>
      <c r="D704">
        <v>50.6</v>
      </c>
      <c r="E704" t="s">
        <v>35</v>
      </c>
      <c r="F704">
        <v>2008</v>
      </c>
      <c r="G704">
        <v>82.8</v>
      </c>
      <c r="H704" t="s">
        <v>105</v>
      </c>
      <c r="I704">
        <v>9164</v>
      </c>
      <c r="J704">
        <v>2</v>
      </c>
      <c r="K704" t="s">
        <v>36</v>
      </c>
      <c r="L704" t="s">
        <v>64</v>
      </c>
      <c r="M704">
        <v>69.16</v>
      </c>
      <c r="N704">
        <v>9164</v>
      </c>
      <c r="O704">
        <v>1</v>
      </c>
      <c r="P704" t="s">
        <v>54</v>
      </c>
      <c r="Q704">
        <v>2012</v>
      </c>
      <c r="R704">
        <v>385</v>
      </c>
      <c r="S704">
        <v>355</v>
      </c>
      <c r="T704">
        <v>345</v>
      </c>
      <c r="U704">
        <v>0.34231489991181502</v>
      </c>
      <c r="V704">
        <v>365</v>
      </c>
      <c r="W704">
        <v>-1</v>
      </c>
      <c r="X704">
        <v>-1</v>
      </c>
      <c r="Y704">
        <v>-1</v>
      </c>
      <c r="Z704">
        <v>-1</v>
      </c>
      <c r="AA704">
        <v>-1</v>
      </c>
      <c r="AB704">
        <v>-1</v>
      </c>
      <c r="AC704">
        <v>-0.4173</v>
      </c>
      <c r="AD704">
        <v>0.1888</v>
      </c>
      <c r="AE704">
        <v>-0.1988</v>
      </c>
      <c r="AF704">
        <v>0.88482999999999901</v>
      </c>
      <c r="AG704">
        <v>-0.1295</v>
      </c>
      <c r="AH704">
        <v>115000</v>
      </c>
    </row>
    <row r="705" spans="1:34">
      <c r="A705">
        <v>542127</v>
      </c>
      <c r="B705" t="s">
        <v>34</v>
      </c>
      <c r="C705" s="1">
        <v>33582</v>
      </c>
      <c r="D705">
        <v>82</v>
      </c>
      <c r="E705" t="s">
        <v>35</v>
      </c>
      <c r="F705">
        <v>2009</v>
      </c>
      <c r="G705">
        <v>78</v>
      </c>
      <c r="H705" t="s">
        <v>35</v>
      </c>
      <c r="I705">
        <v>350</v>
      </c>
      <c r="J705">
        <v>2</v>
      </c>
      <c r="K705" t="s">
        <v>36</v>
      </c>
      <c r="L705" t="s">
        <v>60</v>
      </c>
      <c r="M705">
        <v>62</v>
      </c>
      <c r="N705">
        <v>350</v>
      </c>
      <c r="O705">
        <v>0</v>
      </c>
      <c r="P705" t="s">
        <v>41</v>
      </c>
      <c r="Q705">
        <v>2013</v>
      </c>
      <c r="R705">
        <v>580</v>
      </c>
      <c r="S705">
        <v>435</v>
      </c>
      <c r="T705">
        <v>455</v>
      </c>
      <c r="U705">
        <v>5.8792800008353401E-2</v>
      </c>
      <c r="V705">
        <v>-1</v>
      </c>
      <c r="W705">
        <v>200</v>
      </c>
      <c r="X705">
        <v>-1</v>
      </c>
      <c r="Y705">
        <v>-1</v>
      </c>
      <c r="Z705">
        <v>-1</v>
      </c>
      <c r="AA705">
        <v>-1</v>
      </c>
      <c r="AB705">
        <v>-1</v>
      </c>
      <c r="AC705">
        <v>-0.1082</v>
      </c>
      <c r="AD705">
        <v>-0.20119999999999999</v>
      </c>
      <c r="AE705">
        <v>-5.3699999999999998E-2</v>
      </c>
      <c r="AF705">
        <v>-0.87780000000000002</v>
      </c>
      <c r="AG705">
        <v>0.18640000000000001</v>
      </c>
      <c r="AH705">
        <v>215000</v>
      </c>
    </row>
    <row r="706" spans="1:34">
      <c r="A706">
        <v>339763</v>
      </c>
      <c r="B706" t="s">
        <v>34</v>
      </c>
      <c r="C706" s="1">
        <v>33001</v>
      </c>
      <c r="D706">
        <v>81.599999999999994</v>
      </c>
      <c r="E706" t="s">
        <v>35</v>
      </c>
      <c r="F706">
        <v>2008</v>
      </c>
      <c r="G706">
        <v>72</v>
      </c>
      <c r="H706" t="s">
        <v>35</v>
      </c>
      <c r="I706">
        <v>11368</v>
      </c>
      <c r="J706">
        <v>2</v>
      </c>
      <c r="K706" t="s">
        <v>36</v>
      </c>
      <c r="L706" t="s">
        <v>55</v>
      </c>
      <c r="M706">
        <v>73.84</v>
      </c>
      <c r="N706">
        <v>11368</v>
      </c>
      <c r="O706">
        <v>0</v>
      </c>
      <c r="P706" t="s">
        <v>41</v>
      </c>
      <c r="Q706">
        <v>2012</v>
      </c>
      <c r="R706">
        <v>495</v>
      </c>
      <c r="S706">
        <v>615</v>
      </c>
      <c r="T706">
        <v>435</v>
      </c>
      <c r="U706">
        <v>0.73579570922465598</v>
      </c>
      <c r="V706">
        <v>475</v>
      </c>
      <c r="W706">
        <v>-1</v>
      </c>
      <c r="X706">
        <v>-1</v>
      </c>
      <c r="Y706">
        <v>-1</v>
      </c>
      <c r="Z706">
        <v>-1</v>
      </c>
      <c r="AA706">
        <v>-1</v>
      </c>
      <c r="AB706">
        <v>-1</v>
      </c>
      <c r="AC706">
        <v>0.51</v>
      </c>
      <c r="AD706">
        <v>-0.43530000000000002</v>
      </c>
      <c r="AE706">
        <v>-0.63429999999999997</v>
      </c>
      <c r="AF706">
        <v>3.5299999999999902E-3</v>
      </c>
      <c r="AG706">
        <v>0.50239999999999996</v>
      </c>
      <c r="AH706">
        <v>120000</v>
      </c>
    </row>
    <row r="707" spans="1:34">
      <c r="A707">
        <v>321231</v>
      </c>
      <c r="B707" t="s">
        <v>39</v>
      </c>
      <c r="C707" s="1">
        <v>32508</v>
      </c>
      <c r="D707">
        <v>85.4</v>
      </c>
      <c r="E707" t="s">
        <v>35</v>
      </c>
      <c r="F707">
        <v>2006</v>
      </c>
      <c r="G707">
        <v>68.599999999999994</v>
      </c>
      <c r="H707" t="s">
        <v>35</v>
      </c>
      <c r="I707">
        <v>47</v>
      </c>
      <c r="J707">
        <v>1</v>
      </c>
      <c r="K707" t="s">
        <v>36</v>
      </c>
      <c r="L707" t="s">
        <v>60</v>
      </c>
      <c r="M707">
        <v>73.75</v>
      </c>
      <c r="N707">
        <v>47</v>
      </c>
      <c r="O707">
        <v>1</v>
      </c>
      <c r="P707" t="s">
        <v>38</v>
      </c>
      <c r="Q707">
        <v>2012</v>
      </c>
      <c r="R707">
        <v>545</v>
      </c>
      <c r="S707">
        <v>525</v>
      </c>
      <c r="T707">
        <v>615</v>
      </c>
      <c r="U707">
        <v>0.99868024568168701</v>
      </c>
      <c r="V707">
        <v>-1</v>
      </c>
      <c r="W707">
        <v>566</v>
      </c>
      <c r="X707">
        <v>-1</v>
      </c>
      <c r="Y707">
        <v>-1</v>
      </c>
      <c r="Z707">
        <v>-1</v>
      </c>
      <c r="AA707">
        <v>-1</v>
      </c>
      <c r="AB707">
        <v>-1</v>
      </c>
      <c r="AC707">
        <v>0.97370000000000001</v>
      </c>
      <c r="AD707">
        <v>-0.1232</v>
      </c>
      <c r="AE707">
        <v>-1.0697000000000001</v>
      </c>
      <c r="AF707">
        <v>-5.527E-2</v>
      </c>
      <c r="AG707">
        <v>-0.64300000000000002</v>
      </c>
      <c r="AH707">
        <v>250000</v>
      </c>
    </row>
    <row r="708" spans="1:34">
      <c r="A708">
        <v>335390</v>
      </c>
      <c r="B708" t="s">
        <v>34</v>
      </c>
      <c r="C708" s="1">
        <v>32796</v>
      </c>
      <c r="D708">
        <v>74.400000000000006</v>
      </c>
      <c r="E708">
        <v>0</v>
      </c>
      <c r="F708">
        <v>2008</v>
      </c>
      <c r="G708">
        <v>69.7</v>
      </c>
      <c r="H708">
        <v>0</v>
      </c>
      <c r="I708">
        <v>198</v>
      </c>
      <c r="J708">
        <v>2</v>
      </c>
      <c r="K708" t="s">
        <v>36</v>
      </c>
      <c r="L708" t="s">
        <v>60</v>
      </c>
      <c r="M708">
        <v>70.8</v>
      </c>
      <c r="N708">
        <v>198</v>
      </c>
      <c r="O708">
        <v>0</v>
      </c>
      <c r="P708" t="s">
        <v>41</v>
      </c>
      <c r="Q708">
        <v>2012</v>
      </c>
      <c r="R708">
        <v>475</v>
      </c>
      <c r="S708">
        <v>445</v>
      </c>
      <c r="T708">
        <v>405</v>
      </c>
      <c r="U708">
        <v>0.82466640067133201</v>
      </c>
      <c r="V708">
        <v>-1</v>
      </c>
      <c r="W708">
        <v>400</v>
      </c>
      <c r="X708">
        <v>-1</v>
      </c>
      <c r="Y708">
        <v>-1</v>
      </c>
      <c r="Z708">
        <v>-1</v>
      </c>
      <c r="AA708">
        <v>340</v>
      </c>
      <c r="AB708">
        <v>-1</v>
      </c>
      <c r="AC708">
        <v>0.51</v>
      </c>
      <c r="AD708">
        <v>0.14979999999999999</v>
      </c>
      <c r="AE708">
        <v>-0.81569999999999998</v>
      </c>
      <c r="AF708">
        <v>-0.40776999999999902</v>
      </c>
      <c r="AG708">
        <v>0.50239999999999996</v>
      </c>
      <c r="AH708">
        <v>440000</v>
      </c>
    </row>
    <row r="709" spans="1:34">
      <c r="A709">
        <v>1061897</v>
      </c>
      <c r="B709" t="s">
        <v>39</v>
      </c>
      <c r="C709" s="1">
        <v>32983</v>
      </c>
      <c r="D709">
        <v>68.400000000000006</v>
      </c>
      <c r="E709" t="s">
        <v>51</v>
      </c>
      <c r="F709">
        <v>2008</v>
      </c>
      <c r="G709">
        <v>69.400000000000006</v>
      </c>
      <c r="H709" t="s">
        <v>51</v>
      </c>
      <c r="I709">
        <v>8297</v>
      </c>
      <c r="J709">
        <v>2</v>
      </c>
      <c r="K709" t="s">
        <v>36</v>
      </c>
      <c r="L709" t="s">
        <v>60</v>
      </c>
      <c r="M709">
        <v>76</v>
      </c>
      <c r="N709">
        <v>8297</v>
      </c>
      <c r="O709">
        <v>1</v>
      </c>
      <c r="P709" t="s">
        <v>53</v>
      </c>
      <c r="Q709">
        <v>2013</v>
      </c>
      <c r="R709">
        <v>455</v>
      </c>
      <c r="S709">
        <v>570</v>
      </c>
      <c r="T709">
        <v>620</v>
      </c>
      <c r="U709">
        <v>-1</v>
      </c>
      <c r="V709">
        <v>465</v>
      </c>
      <c r="W709">
        <v>-1</v>
      </c>
      <c r="X709">
        <v>315</v>
      </c>
      <c r="Y709">
        <v>-1</v>
      </c>
      <c r="Z709">
        <v>-1</v>
      </c>
      <c r="AA709">
        <v>-1</v>
      </c>
      <c r="AB709">
        <v>-1</v>
      </c>
      <c r="AC709">
        <v>0.84630000000000005</v>
      </c>
      <c r="AD709">
        <v>-0.28710000000000002</v>
      </c>
      <c r="AE709">
        <v>-0.91220000000000001</v>
      </c>
      <c r="AF709">
        <v>-0.86819999999999997</v>
      </c>
      <c r="AG709">
        <v>-9.4299999999999995E-2</v>
      </c>
      <c r="AH709">
        <v>180000</v>
      </c>
    </row>
    <row r="710" spans="1:34">
      <c r="A710">
        <v>1230280</v>
      </c>
      <c r="B710" t="s">
        <v>39</v>
      </c>
      <c r="C710" s="1">
        <v>33776</v>
      </c>
      <c r="D710">
        <v>86.8</v>
      </c>
      <c r="E710" t="s">
        <v>35</v>
      </c>
      <c r="F710">
        <v>2009</v>
      </c>
      <c r="G710">
        <v>63.6</v>
      </c>
      <c r="H710" t="s">
        <v>51</v>
      </c>
      <c r="I710">
        <v>2285</v>
      </c>
      <c r="J710">
        <v>2</v>
      </c>
      <c r="K710" t="s">
        <v>36</v>
      </c>
      <c r="L710" t="s">
        <v>40</v>
      </c>
      <c r="M710">
        <v>85.2</v>
      </c>
      <c r="N710">
        <v>2285</v>
      </c>
      <c r="O710">
        <v>0</v>
      </c>
      <c r="P710" t="s">
        <v>53</v>
      </c>
      <c r="Q710">
        <v>2014</v>
      </c>
      <c r="R710">
        <v>570</v>
      </c>
      <c r="S710">
        <v>495</v>
      </c>
      <c r="T710">
        <v>740</v>
      </c>
      <c r="U710">
        <v>0.99674448685225303</v>
      </c>
      <c r="V710">
        <v>635</v>
      </c>
      <c r="W710">
        <v>-1</v>
      </c>
      <c r="X710">
        <v>623</v>
      </c>
      <c r="Y710">
        <v>-1</v>
      </c>
      <c r="Z710">
        <v>-1</v>
      </c>
      <c r="AA710">
        <v>-1</v>
      </c>
      <c r="AB710">
        <v>-1</v>
      </c>
      <c r="AC710">
        <v>0.27179999999999999</v>
      </c>
      <c r="AD710">
        <v>0.71189999999999998</v>
      </c>
      <c r="AE710">
        <v>-1.2196</v>
      </c>
      <c r="AF710">
        <v>1.1600999999999999</v>
      </c>
      <c r="AG710">
        <v>0.28889999999999999</v>
      </c>
      <c r="AH710">
        <v>315000</v>
      </c>
    </row>
    <row r="711" spans="1:34">
      <c r="A711">
        <v>458867</v>
      </c>
      <c r="B711" t="s">
        <v>39</v>
      </c>
      <c r="C711" s="1">
        <v>33723</v>
      </c>
      <c r="D711">
        <v>66.16</v>
      </c>
      <c r="E711" t="s">
        <v>79</v>
      </c>
      <c r="F711">
        <v>2008</v>
      </c>
      <c r="G711">
        <v>58.4</v>
      </c>
      <c r="H711" t="s">
        <v>79</v>
      </c>
      <c r="I711">
        <v>7627</v>
      </c>
      <c r="J711">
        <v>2</v>
      </c>
      <c r="K711" t="s">
        <v>36</v>
      </c>
      <c r="L711" t="s">
        <v>55</v>
      </c>
      <c r="M711">
        <v>65.900000000000006</v>
      </c>
      <c r="N711">
        <v>7627</v>
      </c>
      <c r="O711">
        <v>0</v>
      </c>
      <c r="P711" t="s">
        <v>41</v>
      </c>
      <c r="Q711">
        <v>2013</v>
      </c>
      <c r="R711">
        <v>575</v>
      </c>
      <c r="S711">
        <v>505</v>
      </c>
      <c r="T711">
        <v>565</v>
      </c>
      <c r="U711">
        <v>0.81941652983588797</v>
      </c>
      <c r="V711">
        <v>505</v>
      </c>
      <c r="W711">
        <v>-1</v>
      </c>
      <c r="X711">
        <v>-1</v>
      </c>
      <c r="Y711">
        <v>-1</v>
      </c>
      <c r="Z711">
        <v>-1</v>
      </c>
      <c r="AA711">
        <v>-1</v>
      </c>
      <c r="AB711">
        <v>-1</v>
      </c>
      <c r="AC711">
        <v>1.9011</v>
      </c>
      <c r="AD711">
        <v>0.26679999999999998</v>
      </c>
      <c r="AE711">
        <v>0.38169999999999998</v>
      </c>
      <c r="AF711">
        <v>-0.99529999999999996</v>
      </c>
      <c r="AG711">
        <v>0.34439999999999998</v>
      </c>
      <c r="AH711">
        <v>320000</v>
      </c>
    </row>
    <row r="712" spans="1:34">
      <c r="A712">
        <v>496538</v>
      </c>
      <c r="B712" t="s">
        <v>34</v>
      </c>
      <c r="C712" s="1">
        <v>33101</v>
      </c>
      <c r="D712">
        <v>71</v>
      </c>
      <c r="E712" t="s">
        <v>35</v>
      </c>
      <c r="F712">
        <v>2007</v>
      </c>
      <c r="G712">
        <v>70</v>
      </c>
      <c r="H712" t="s">
        <v>35</v>
      </c>
      <c r="I712">
        <v>58</v>
      </c>
      <c r="J712">
        <v>2</v>
      </c>
      <c r="K712" t="s">
        <v>36</v>
      </c>
      <c r="L712" t="s">
        <v>64</v>
      </c>
      <c r="M712">
        <v>74</v>
      </c>
      <c r="N712">
        <v>58</v>
      </c>
      <c r="O712">
        <v>0</v>
      </c>
      <c r="P712" t="s">
        <v>59</v>
      </c>
      <c r="Q712">
        <v>2011</v>
      </c>
      <c r="R712">
        <v>495</v>
      </c>
      <c r="S712">
        <v>635</v>
      </c>
      <c r="T712">
        <v>375</v>
      </c>
      <c r="U712">
        <v>-1</v>
      </c>
      <c r="V712">
        <v>-1</v>
      </c>
      <c r="W712">
        <v>-1</v>
      </c>
      <c r="X712">
        <v>-1</v>
      </c>
      <c r="Y712">
        <v>-1</v>
      </c>
      <c r="Z712">
        <v>-1</v>
      </c>
      <c r="AA712">
        <v>-1</v>
      </c>
      <c r="AB712">
        <v>-1</v>
      </c>
      <c r="AC712">
        <v>-1.6923999999999999</v>
      </c>
      <c r="AD712">
        <v>1.1248</v>
      </c>
      <c r="AE712">
        <v>-1.2148000000000001</v>
      </c>
      <c r="AF712">
        <v>1.0610999999999999</v>
      </c>
      <c r="AG712">
        <v>-0.1295</v>
      </c>
      <c r="AH712">
        <v>265000</v>
      </c>
    </row>
    <row r="713" spans="1:34">
      <c r="A713">
        <v>445828</v>
      </c>
      <c r="B713" t="s">
        <v>39</v>
      </c>
      <c r="C713" s="1">
        <v>33688</v>
      </c>
      <c r="D713">
        <v>78.930000000000007</v>
      </c>
      <c r="E713" t="s">
        <v>35</v>
      </c>
      <c r="F713">
        <v>2009</v>
      </c>
      <c r="G713">
        <v>70.8</v>
      </c>
      <c r="H713" t="s">
        <v>35</v>
      </c>
      <c r="I713">
        <v>13210</v>
      </c>
      <c r="J713">
        <v>2</v>
      </c>
      <c r="K713" t="s">
        <v>36</v>
      </c>
      <c r="L713" t="s">
        <v>60</v>
      </c>
      <c r="M713">
        <v>65</v>
      </c>
      <c r="N713">
        <v>13210</v>
      </c>
      <c r="O713">
        <v>0</v>
      </c>
      <c r="P713" t="s">
        <v>41</v>
      </c>
      <c r="Q713">
        <v>2013</v>
      </c>
      <c r="R713">
        <v>385</v>
      </c>
      <c r="S713">
        <v>375</v>
      </c>
      <c r="T713">
        <v>575</v>
      </c>
      <c r="U713">
        <v>0.82466640067133201</v>
      </c>
      <c r="V713">
        <v>395</v>
      </c>
      <c r="W713">
        <v>400</v>
      </c>
      <c r="X713">
        <v>-1</v>
      </c>
      <c r="Y713">
        <v>-1</v>
      </c>
      <c r="Z713">
        <v>-1</v>
      </c>
      <c r="AA713">
        <v>366</v>
      </c>
      <c r="AB713">
        <v>-1</v>
      </c>
      <c r="AC713">
        <v>-0.57189999999999996</v>
      </c>
      <c r="AD713">
        <v>0.50080000000000002</v>
      </c>
      <c r="AE713">
        <v>-0.63429999999999997</v>
      </c>
      <c r="AF713">
        <v>0.4148</v>
      </c>
      <c r="AG713">
        <v>-0.16899999999999901</v>
      </c>
      <c r="AH713">
        <v>240000</v>
      </c>
    </row>
    <row r="714" spans="1:34">
      <c r="A714">
        <v>1066890</v>
      </c>
      <c r="B714" t="s">
        <v>39</v>
      </c>
      <c r="C714" s="1">
        <v>33819</v>
      </c>
      <c r="D714">
        <v>84</v>
      </c>
      <c r="E714" t="s">
        <v>51</v>
      </c>
      <c r="F714">
        <v>2009</v>
      </c>
      <c r="G714">
        <v>84</v>
      </c>
      <c r="H714" t="s">
        <v>51</v>
      </c>
      <c r="I714">
        <v>9199</v>
      </c>
      <c r="J714">
        <v>2</v>
      </c>
      <c r="K714" t="s">
        <v>36</v>
      </c>
      <c r="L714" t="s">
        <v>55</v>
      </c>
      <c r="M714">
        <v>66</v>
      </c>
      <c r="N714">
        <v>9199</v>
      </c>
      <c r="O714">
        <v>0</v>
      </c>
      <c r="P714" t="s">
        <v>47</v>
      </c>
      <c r="Q714">
        <v>2013</v>
      </c>
      <c r="R714">
        <v>475</v>
      </c>
      <c r="S714">
        <v>375</v>
      </c>
      <c r="T714">
        <v>390</v>
      </c>
      <c r="U714">
        <v>0.48674700843819302</v>
      </c>
      <c r="V714">
        <v>385</v>
      </c>
      <c r="W714">
        <v>-1</v>
      </c>
      <c r="X714">
        <v>376</v>
      </c>
      <c r="Y714">
        <v>-1</v>
      </c>
      <c r="Z714">
        <v>-1</v>
      </c>
      <c r="AA714">
        <v>-1</v>
      </c>
      <c r="AB714">
        <v>-1</v>
      </c>
      <c r="AC714">
        <v>1.2771999999999999</v>
      </c>
      <c r="AD714">
        <v>1.7109000000000001</v>
      </c>
      <c r="AE714">
        <v>1.7007000000000001</v>
      </c>
      <c r="AF714">
        <v>-2.1360000000000001</v>
      </c>
      <c r="AG714">
        <v>0.48049999999999998</v>
      </c>
      <c r="AH714">
        <v>180000</v>
      </c>
    </row>
    <row r="715" spans="1:34">
      <c r="A715">
        <v>613031</v>
      </c>
      <c r="B715" t="s">
        <v>39</v>
      </c>
      <c r="C715" s="1">
        <v>33806</v>
      </c>
      <c r="D715">
        <v>89.6</v>
      </c>
      <c r="E715" t="s">
        <v>51</v>
      </c>
      <c r="F715">
        <v>2009</v>
      </c>
      <c r="G715">
        <v>95.2</v>
      </c>
      <c r="H715" t="s">
        <v>51</v>
      </c>
      <c r="I715">
        <v>1764</v>
      </c>
      <c r="J715">
        <v>2</v>
      </c>
      <c r="K715" t="s">
        <v>36</v>
      </c>
      <c r="L715" t="s">
        <v>40</v>
      </c>
      <c r="M715">
        <v>79.37</v>
      </c>
      <c r="N715">
        <v>1764</v>
      </c>
      <c r="O715">
        <v>0</v>
      </c>
      <c r="P715" t="s">
        <v>56</v>
      </c>
      <c r="Q715">
        <v>2013</v>
      </c>
      <c r="R715">
        <v>405</v>
      </c>
      <c r="S715">
        <v>510</v>
      </c>
      <c r="T715">
        <v>650</v>
      </c>
      <c r="U715">
        <v>0.73579570922465598</v>
      </c>
      <c r="V715">
        <v>475</v>
      </c>
      <c r="W715">
        <v>-1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0.55910000000000004</v>
      </c>
      <c r="AD715">
        <v>-0.28710000000000002</v>
      </c>
      <c r="AE715">
        <v>-1.5269999999999999</v>
      </c>
      <c r="AF715">
        <v>-0.61470000000000002</v>
      </c>
      <c r="AG715">
        <v>-2.0105</v>
      </c>
      <c r="AH715">
        <v>350000</v>
      </c>
    </row>
    <row r="716" spans="1:34">
      <c r="A716">
        <v>325665</v>
      </c>
      <c r="B716" t="s">
        <v>39</v>
      </c>
      <c r="C716" s="1">
        <v>32380</v>
      </c>
      <c r="D716">
        <v>80</v>
      </c>
      <c r="E716" t="s">
        <v>216</v>
      </c>
      <c r="F716">
        <v>2007</v>
      </c>
      <c r="G716">
        <v>81</v>
      </c>
      <c r="H716" t="s">
        <v>217</v>
      </c>
      <c r="I716">
        <v>252</v>
      </c>
      <c r="J716">
        <v>2</v>
      </c>
      <c r="K716" t="s">
        <v>36</v>
      </c>
      <c r="L716" t="s">
        <v>64</v>
      </c>
      <c r="M716">
        <v>77.8</v>
      </c>
      <c r="N716">
        <v>252</v>
      </c>
      <c r="O716">
        <v>1</v>
      </c>
      <c r="P716" t="s">
        <v>53</v>
      </c>
      <c r="Q716">
        <v>2012</v>
      </c>
      <c r="R716">
        <v>435</v>
      </c>
      <c r="S716">
        <v>565</v>
      </c>
      <c r="T716">
        <v>635</v>
      </c>
      <c r="U716">
        <v>0.76567358123401097</v>
      </c>
      <c r="V716">
        <v>485</v>
      </c>
      <c r="W716">
        <v>-1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-0.3014</v>
      </c>
      <c r="AD716">
        <v>0.81279999999999997</v>
      </c>
      <c r="AE716">
        <v>-0.92449999999999999</v>
      </c>
      <c r="AF716">
        <v>-1.0540700000000001</v>
      </c>
      <c r="AG716">
        <v>0.50239999999999996</v>
      </c>
      <c r="AH716">
        <v>335000</v>
      </c>
    </row>
    <row r="717" spans="1:34">
      <c r="A717">
        <v>1034607</v>
      </c>
      <c r="B717" t="s">
        <v>39</v>
      </c>
      <c r="C717" s="1">
        <v>33414</v>
      </c>
      <c r="D717">
        <v>85.73</v>
      </c>
      <c r="E717" t="s">
        <v>51</v>
      </c>
      <c r="F717">
        <v>2008</v>
      </c>
      <c r="G717">
        <v>70</v>
      </c>
      <c r="H717" t="s">
        <v>51</v>
      </c>
      <c r="I717">
        <v>11548</v>
      </c>
      <c r="J717">
        <v>2</v>
      </c>
      <c r="K717" t="s">
        <v>36</v>
      </c>
      <c r="L717" t="s">
        <v>40</v>
      </c>
      <c r="M717">
        <v>56.5</v>
      </c>
      <c r="N717">
        <v>11548</v>
      </c>
      <c r="O717">
        <v>0</v>
      </c>
      <c r="P717" t="s">
        <v>45</v>
      </c>
      <c r="Q717">
        <v>2014</v>
      </c>
      <c r="R717">
        <v>510</v>
      </c>
      <c r="S717">
        <v>375</v>
      </c>
      <c r="T717">
        <v>585</v>
      </c>
      <c r="U717">
        <v>0.62264291584993803</v>
      </c>
      <c r="V717">
        <v>395</v>
      </c>
      <c r="W717">
        <v>-1</v>
      </c>
      <c r="X717">
        <v>407</v>
      </c>
      <c r="Y717">
        <v>-1</v>
      </c>
      <c r="Z717">
        <v>-1</v>
      </c>
      <c r="AA717">
        <v>-1</v>
      </c>
      <c r="AB717">
        <v>-1</v>
      </c>
      <c r="AC717">
        <v>0.99</v>
      </c>
      <c r="AD717">
        <v>1.7109000000000001</v>
      </c>
      <c r="AE717">
        <v>1.0859000000000001</v>
      </c>
      <c r="AF717">
        <v>0.1459</v>
      </c>
      <c r="AG717">
        <v>0.86370000000000002</v>
      </c>
      <c r="AH717">
        <v>300000</v>
      </c>
    </row>
    <row r="718" spans="1:34">
      <c r="A718">
        <v>539169</v>
      </c>
      <c r="B718" t="s">
        <v>39</v>
      </c>
      <c r="C718" s="1">
        <v>33324</v>
      </c>
      <c r="D718">
        <v>85.5</v>
      </c>
      <c r="E718">
        <v>0</v>
      </c>
      <c r="F718">
        <v>2008</v>
      </c>
      <c r="G718">
        <v>92.5</v>
      </c>
      <c r="H718">
        <v>0</v>
      </c>
      <c r="I718">
        <v>3026</v>
      </c>
      <c r="J718">
        <v>2</v>
      </c>
      <c r="K718" t="s">
        <v>36</v>
      </c>
      <c r="L718" t="s">
        <v>55</v>
      </c>
      <c r="M718">
        <v>68.17</v>
      </c>
      <c r="N718">
        <v>3026</v>
      </c>
      <c r="O718">
        <v>1</v>
      </c>
      <c r="P718" t="s">
        <v>54</v>
      </c>
      <c r="Q718">
        <v>2012</v>
      </c>
      <c r="R718">
        <v>675</v>
      </c>
      <c r="S718">
        <v>670</v>
      </c>
      <c r="T718">
        <v>680</v>
      </c>
      <c r="U718">
        <v>0.99405087195166997</v>
      </c>
      <c r="V718">
        <v>675</v>
      </c>
      <c r="W718">
        <v>-1</v>
      </c>
      <c r="X718">
        <v>-1</v>
      </c>
      <c r="Y718">
        <v>-1</v>
      </c>
      <c r="Z718">
        <v>-1</v>
      </c>
      <c r="AA718">
        <v>-1</v>
      </c>
      <c r="AB718">
        <v>-1</v>
      </c>
      <c r="AC718">
        <v>0.97370000000000001</v>
      </c>
      <c r="AD718">
        <v>0.8518</v>
      </c>
      <c r="AE718">
        <v>-0.70679999999999998</v>
      </c>
      <c r="AF718">
        <v>-0.99529999999999996</v>
      </c>
      <c r="AG718">
        <v>-0.60350000000000004</v>
      </c>
      <c r="AH718">
        <v>495000</v>
      </c>
    </row>
    <row r="719" spans="1:34">
      <c r="A719">
        <v>900799</v>
      </c>
      <c r="B719" t="s">
        <v>39</v>
      </c>
      <c r="C719" s="1">
        <v>33678</v>
      </c>
      <c r="D719">
        <v>94.6</v>
      </c>
      <c r="E719" t="s">
        <v>51</v>
      </c>
      <c r="F719">
        <v>2009</v>
      </c>
      <c r="G719">
        <v>91.2</v>
      </c>
      <c r="H719" t="s">
        <v>51</v>
      </c>
      <c r="I719">
        <v>402</v>
      </c>
      <c r="J719">
        <v>1</v>
      </c>
      <c r="K719" t="s">
        <v>36</v>
      </c>
      <c r="L719" t="s">
        <v>44</v>
      </c>
      <c r="M719">
        <v>80</v>
      </c>
      <c r="N719">
        <v>402</v>
      </c>
      <c r="O719">
        <v>0</v>
      </c>
      <c r="P719" t="s">
        <v>84</v>
      </c>
      <c r="Q719">
        <v>2014</v>
      </c>
      <c r="R719">
        <v>555</v>
      </c>
      <c r="S719">
        <v>495</v>
      </c>
      <c r="T719">
        <v>870</v>
      </c>
      <c r="U719">
        <v>-1</v>
      </c>
      <c r="V719">
        <v>755</v>
      </c>
      <c r="W719">
        <v>-1</v>
      </c>
      <c r="X719">
        <v>-1</v>
      </c>
      <c r="Y719">
        <v>-1</v>
      </c>
      <c r="Z719">
        <v>-1</v>
      </c>
      <c r="AA719">
        <v>-1</v>
      </c>
      <c r="AB719">
        <v>-1</v>
      </c>
      <c r="AC719">
        <v>1.5644</v>
      </c>
      <c r="AD719">
        <v>0.87839999999999996</v>
      </c>
      <c r="AE719">
        <v>2.008</v>
      </c>
      <c r="AF719">
        <v>-2.6429999999999998</v>
      </c>
      <c r="AG719">
        <v>1.4386000000000001</v>
      </c>
      <c r="AH719">
        <v>320000</v>
      </c>
    </row>
    <row r="720" spans="1:34">
      <c r="A720">
        <v>467264</v>
      </c>
      <c r="B720" t="s">
        <v>34</v>
      </c>
      <c r="C720" s="1">
        <v>33042</v>
      </c>
      <c r="D720">
        <v>74</v>
      </c>
      <c r="E720" t="s">
        <v>35</v>
      </c>
      <c r="F720">
        <v>2007</v>
      </c>
      <c r="G720">
        <v>84.4</v>
      </c>
      <c r="H720" t="s">
        <v>51</v>
      </c>
      <c r="I720">
        <v>14523</v>
      </c>
      <c r="J720">
        <v>2</v>
      </c>
      <c r="K720" t="s">
        <v>36</v>
      </c>
      <c r="L720" t="s">
        <v>77</v>
      </c>
      <c r="M720">
        <v>74.489999999999995</v>
      </c>
      <c r="N720">
        <v>14523</v>
      </c>
      <c r="O720">
        <v>0</v>
      </c>
      <c r="P720" t="s">
        <v>56</v>
      </c>
      <c r="Q720">
        <v>2011</v>
      </c>
      <c r="R720">
        <v>545</v>
      </c>
      <c r="S720">
        <v>525</v>
      </c>
      <c r="T720">
        <v>615</v>
      </c>
      <c r="U720">
        <v>0.44461771688157697</v>
      </c>
      <c r="V720">
        <v>435</v>
      </c>
      <c r="W720">
        <v>356</v>
      </c>
      <c r="X720">
        <v>-1</v>
      </c>
      <c r="Y720">
        <v>-1</v>
      </c>
      <c r="Z720">
        <v>393</v>
      </c>
      <c r="AA720">
        <v>-1</v>
      </c>
      <c r="AB720">
        <v>-1</v>
      </c>
      <c r="AC720">
        <v>-0.1082</v>
      </c>
      <c r="AD720">
        <v>-0.59130000000000005</v>
      </c>
      <c r="AE720">
        <v>-0.92449999999999999</v>
      </c>
      <c r="AF720">
        <v>0.29730000000000001</v>
      </c>
      <c r="AG720">
        <v>-0.60350000000000004</v>
      </c>
      <c r="AH720">
        <v>180000</v>
      </c>
    </row>
    <row r="721" spans="1:34">
      <c r="A721">
        <v>390136</v>
      </c>
      <c r="B721" t="s">
        <v>39</v>
      </c>
      <c r="C721" s="1">
        <v>33270</v>
      </c>
      <c r="D721">
        <v>64.48</v>
      </c>
      <c r="E721" t="s">
        <v>103</v>
      </c>
      <c r="F721">
        <v>2008</v>
      </c>
      <c r="G721">
        <v>52.34</v>
      </c>
      <c r="H721" t="s">
        <v>218</v>
      </c>
      <c r="I721">
        <v>10342</v>
      </c>
      <c r="J721">
        <v>2</v>
      </c>
      <c r="K721" t="s">
        <v>36</v>
      </c>
      <c r="L721" t="s">
        <v>44</v>
      </c>
      <c r="M721">
        <v>63</v>
      </c>
      <c r="N721">
        <v>10342</v>
      </c>
      <c r="O721">
        <v>1</v>
      </c>
      <c r="P721" t="s">
        <v>61</v>
      </c>
      <c r="Q721">
        <v>2012</v>
      </c>
      <c r="R721">
        <v>455</v>
      </c>
      <c r="S721">
        <v>365</v>
      </c>
      <c r="T721">
        <v>495</v>
      </c>
      <c r="U721">
        <v>0.124502074009537</v>
      </c>
      <c r="V721">
        <v>-1</v>
      </c>
      <c r="W721">
        <v>233</v>
      </c>
      <c r="X721">
        <v>-1</v>
      </c>
      <c r="Y721">
        <v>-1</v>
      </c>
      <c r="Z721">
        <v>-1</v>
      </c>
      <c r="AA721">
        <v>286</v>
      </c>
      <c r="AB721">
        <v>-1</v>
      </c>
      <c r="AC721">
        <v>1.1283000000000001</v>
      </c>
      <c r="AD721">
        <v>-0.1232</v>
      </c>
      <c r="AE721">
        <v>9.1399999999999995E-2</v>
      </c>
      <c r="AF721">
        <v>0.29730000000000001</v>
      </c>
      <c r="AG721">
        <v>-0.52449999999999997</v>
      </c>
      <c r="AH721">
        <v>110000</v>
      </c>
    </row>
    <row r="722" spans="1:34">
      <c r="A722">
        <v>1081403</v>
      </c>
      <c r="B722" t="s">
        <v>39</v>
      </c>
      <c r="C722" s="1">
        <v>33604</v>
      </c>
      <c r="D722">
        <v>88.2</v>
      </c>
      <c r="E722" t="s">
        <v>35</v>
      </c>
      <c r="F722">
        <v>2010</v>
      </c>
      <c r="G722">
        <v>78.2</v>
      </c>
      <c r="H722" t="s">
        <v>35</v>
      </c>
      <c r="I722">
        <v>16063</v>
      </c>
      <c r="J722">
        <v>2</v>
      </c>
      <c r="K722" t="s">
        <v>36</v>
      </c>
      <c r="L722" t="s">
        <v>219</v>
      </c>
      <c r="M722">
        <v>82.1</v>
      </c>
      <c r="N722">
        <v>16063</v>
      </c>
      <c r="O722">
        <v>0</v>
      </c>
      <c r="P722" t="s">
        <v>65</v>
      </c>
      <c r="Q722">
        <v>2014</v>
      </c>
      <c r="R722">
        <v>630</v>
      </c>
      <c r="S722">
        <v>555</v>
      </c>
      <c r="T722">
        <v>520</v>
      </c>
      <c r="U722">
        <v>-1</v>
      </c>
      <c r="V722">
        <v>425</v>
      </c>
      <c r="W722">
        <v>292</v>
      </c>
      <c r="X722">
        <v>-1</v>
      </c>
      <c r="Y722">
        <v>-1</v>
      </c>
      <c r="Z722">
        <v>-1</v>
      </c>
      <c r="AA722">
        <v>-1</v>
      </c>
      <c r="AB722">
        <v>-1</v>
      </c>
      <c r="AC722">
        <v>0.99</v>
      </c>
      <c r="AD722">
        <v>1.5444</v>
      </c>
      <c r="AE722">
        <v>-0.4511</v>
      </c>
      <c r="AF722">
        <v>-1.3753</v>
      </c>
      <c r="AG722">
        <v>-0.86080000000000001</v>
      </c>
      <c r="AH722">
        <v>305000</v>
      </c>
    </row>
    <row r="723" spans="1:34">
      <c r="A723">
        <v>533473</v>
      </c>
      <c r="B723" t="s">
        <v>39</v>
      </c>
      <c r="C723" s="1">
        <v>32747</v>
      </c>
      <c r="D723">
        <v>75.8</v>
      </c>
      <c r="E723" t="s">
        <v>220</v>
      </c>
      <c r="F723">
        <v>2008</v>
      </c>
      <c r="G723">
        <v>61.6</v>
      </c>
      <c r="H723" t="s">
        <v>220</v>
      </c>
      <c r="I723">
        <v>7031</v>
      </c>
      <c r="J723">
        <v>2</v>
      </c>
      <c r="K723" t="s">
        <v>36</v>
      </c>
      <c r="L723" t="s">
        <v>64</v>
      </c>
      <c r="M723">
        <v>65</v>
      </c>
      <c r="N723">
        <v>7031</v>
      </c>
      <c r="O723">
        <v>0</v>
      </c>
      <c r="P723" t="s">
        <v>70</v>
      </c>
      <c r="Q723">
        <v>2012</v>
      </c>
      <c r="R723">
        <v>395</v>
      </c>
      <c r="S723">
        <v>500</v>
      </c>
      <c r="T723">
        <v>605</v>
      </c>
      <c r="U723">
        <v>0.76567358123401097</v>
      </c>
      <c r="V723">
        <v>485</v>
      </c>
      <c r="W723">
        <v>-1</v>
      </c>
      <c r="X723">
        <v>-1</v>
      </c>
      <c r="Y723">
        <v>-1</v>
      </c>
      <c r="Z723">
        <v>-1</v>
      </c>
      <c r="AA723">
        <v>-1</v>
      </c>
      <c r="AB723">
        <v>-1</v>
      </c>
      <c r="AC723">
        <v>0.81920000000000004</v>
      </c>
      <c r="AD723">
        <v>0.96879999999999999</v>
      </c>
      <c r="AE723">
        <v>1.2524999999999999</v>
      </c>
      <c r="AF723">
        <v>6.2300000000000001E-2</v>
      </c>
      <c r="AG723">
        <v>-5.0599999999999999E-2</v>
      </c>
      <c r="AH723">
        <v>325000</v>
      </c>
    </row>
    <row r="724" spans="1:34">
      <c r="A724">
        <v>109292</v>
      </c>
      <c r="B724" t="s">
        <v>34</v>
      </c>
      <c r="C724" s="1">
        <v>32441</v>
      </c>
      <c r="D724">
        <v>88</v>
      </c>
      <c r="E724" t="s">
        <v>100</v>
      </c>
      <c r="F724">
        <v>2006</v>
      </c>
      <c r="G724">
        <v>91</v>
      </c>
      <c r="H724" t="s">
        <v>221</v>
      </c>
      <c r="I724">
        <v>1014</v>
      </c>
      <c r="J724">
        <v>2</v>
      </c>
      <c r="K724" t="s">
        <v>36</v>
      </c>
      <c r="L724" t="s">
        <v>116</v>
      </c>
      <c r="M724">
        <v>64.95</v>
      </c>
      <c r="N724">
        <v>1014</v>
      </c>
      <c r="O724">
        <v>0</v>
      </c>
      <c r="P724" t="s">
        <v>56</v>
      </c>
      <c r="Q724">
        <v>2010</v>
      </c>
      <c r="R724">
        <v>505</v>
      </c>
      <c r="S724">
        <v>685</v>
      </c>
      <c r="T724">
        <v>464</v>
      </c>
      <c r="U724">
        <v>0.124502074009537</v>
      </c>
      <c r="V724">
        <v>435</v>
      </c>
      <c r="W724">
        <v>233</v>
      </c>
      <c r="X724">
        <v>-1</v>
      </c>
      <c r="Y724">
        <v>-1</v>
      </c>
      <c r="Z724">
        <v>-1</v>
      </c>
      <c r="AA724">
        <v>-1</v>
      </c>
      <c r="AB724">
        <v>-1</v>
      </c>
      <c r="AC724">
        <v>0.2009</v>
      </c>
      <c r="AD724">
        <v>0.65680000000000005</v>
      </c>
      <c r="AE724">
        <v>-0.92449999999999999</v>
      </c>
      <c r="AF724">
        <v>-1.2302999999999999</v>
      </c>
      <c r="AG724">
        <v>0.18640000000000001</v>
      </c>
      <c r="AH724">
        <v>250000</v>
      </c>
    </row>
    <row r="725" spans="1:34">
      <c r="A725">
        <v>41579</v>
      </c>
      <c r="B725" t="s">
        <v>34</v>
      </c>
      <c r="C725" s="1">
        <v>32409</v>
      </c>
      <c r="D725">
        <v>81.2</v>
      </c>
      <c r="E725" t="s">
        <v>100</v>
      </c>
      <c r="F725">
        <v>2006</v>
      </c>
      <c r="G725">
        <v>76.3</v>
      </c>
      <c r="H725" t="s">
        <v>107</v>
      </c>
      <c r="I725">
        <v>388</v>
      </c>
      <c r="J725">
        <v>2</v>
      </c>
      <c r="K725" t="s">
        <v>66</v>
      </c>
      <c r="L725" t="s">
        <v>67</v>
      </c>
      <c r="M725">
        <v>99</v>
      </c>
      <c r="N725">
        <v>388</v>
      </c>
      <c r="O725">
        <v>1</v>
      </c>
      <c r="P725" t="s">
        <v>45</v>
      </c>
      <c r="Q725">
        <v>2012</v>
      </c>
      <c r="R725">
        <v>405</v>
      </c>
      <c r="S725">
        <v>385</v>
      </c>
      <c r="T725">
        <v>485</v>
      </c>
      <c r="U725">
        <v>0.60005718233834104</v>
      </c>
      <c r="V725">
        <v>435</v>
      </c>
      <c r="W725">
        <v>-1</v>
      </c>
      <c r="X725">
        <v>-1</v>
      </c>
      <c r="Y725">
        <v>-1</v>
      </c>
      <c r="Z725">
        <v>-1</v>
      </c>
      <c r="AA725">
        <v>-1</v>
      </c>
      <c r="AB725">
        <v>-1</v>
      </c>
      <c r="AC725">
        <v>-0.1082</v>
      </c>
      <c r="AD725">
        <v>0.50080000000000002</v>
      </c>
      <c r="AE725">
        <v>-0.16259999999999999</v>
      </c>
      <c r="AF725">
        <v>1.1198999999999999</v>
      </c>
      <c r="AG725">
        <v>-0.9194</v>
      </c>
      <c r="AH725">
        <v>370000</v>
      </c>
    </row>
    <row r="726" spans="1:34">
      <c r="A726">
        <v>746268</v>
      </c>
      <c r="B726" t="s">
        <v>34</v>
      </c>
      <c r="C726" s="1">
        <v>33760</v>
      </c>
      <c r="D726">
        <v>72</v>
      </c>
      <c r="E726" t="s">
        <v>35</v>
      </c>
      <c r="F726">
        <v>2009</v>
      </c>
      <c r="G726">
        <v>77.86</v>
      </c>
      <c r="H726" t="s">
        <v>35</v>
      </c>
      <c r="I726">
        <v>14663</v>
      </c>
      <c r="J726">
        <v>2</v>
      </c>
      <c r="K726" t="s">
        <v>36</v>
      </c>
      <c r="L726" t="s">
        <v>60</v>
      </c>
      <c r="M726">
        <v>71</v>
      </c>
      <c r="N726">
        <v>14663</v>
      </c>
      <c r="O726">
        <v>0</v>
      </c>
      <c r="P726" t="s">
        <v>41</v>
      </c>
      <c r="Q726">
        <v>2013</v>
      </c>
      <c r="R726">
        <v>515</v>
      </c>
      <c r="S726">
        <v>440</v>
      </c>
      <c r="T726">
        <v>505</v>
      </c>
      <c r="U726">
        <v>0.493596387301038</v>
      </c>
      <c r="V726">
        <v>345</v>
      </c>
      <c r="W726">
        <v>324</v>
      </c>
      <c r="X726">
        <v>-1</v>
      </c>
      <c r="Y726">
        <v>-1</v>
      </c>
      <c r="Z726">
        <v>-1</v>
      </c>
      <c r="AA726">
        <v>-1</v>
      </c>
      <c r="AB726">
        <v>-1</v>
      </c>
      <c r="AC726">
        <v>0.41549999999999998</v>
      </c>
      <c r="AD726">
        <v>-0.95309999999999995</v>
      </c>
      <c r="AE726">
        <v>-1.3733</v>
      </c>
      <c r="AF726">
        <v>1.9199999999999998E-2</v>
      </c>
      <c r="AG726">
        <v>-0.28589999999999999</v>
      </c>
      <c r="AH726">
        <v>165000</v>
      </c>
    </row>
    <row r="727" spans="1:34">
      <c r="A727">
        <v>1119013</v>
      </c>
      <c r="B727" t="s">
        <v>34</v>
      </c>
      <c r="C727" s="1">
        <v>33145</v>
      </c>
      <c r="D727">
        <v>78</v>
      </c>
      <c r="E727" t="s">
        <v>51</v>
      </c>
      <c r="F727">
        <v>2008</v>
      </c>
      <c r="G727">
        <v>71</v>
      </c>
      <c r="H727" t="s">
        <v>51</v>
      </c>
      <c r="I727">
        <v>7035</v>
      </c>
      <c r="J727">
        <v>2</v>
      </c>
      <c r="K727" t="s">
        <v>66</v>
      </c>
      <c r="L727" t="s">
        <v>67</v>
      </c>
      <c r="M727">
        <v>85</v>
      </c>
      <c r="N727">
        <v>7035</v>
      </c>
      <c r="O727">
        <v>0</v>
      </c>
      <c r="P727" t="s">
        <v>65</v>
      </c>
      <c r="Q727">
        <v>2014</v>
      </c>
      <c r="R727">
        <v>455</v>
      </c>
      <c r="S727">
        <v>470</v>
      </c>
      <c r="T727">
        <v>440</v>
      </c>
      <c r="U727">
        <v>0.62264291584993803</v>
      </c>
      <c r="V727">
        <v>455</v>
      </c>
      <c r="W727">
        <v>-1</v>
      </c>
      <c r="X727">
        <v>407</v>
      </c>
      <c r="Y727">
        <v>-1</v>
      </c>
      <c r="Z727">
        <v>-1</v>
      </c>
      <c r="AA727">
        <v>-1</v>
      </c>
      <c r="AB727">
        <v>-1</v>
      </c>
      <c r="AC727">
        <v>-1.7388999999999999</v>
      </c>
      <c r="AD727">
        <v>-3.6171000000000002</v>
      </c>
      <c r="AE727">
        <v>-1.9408000000000001</v>
      </c>
      <c r="AF727">
        <v>-0.36120000000000002</v>
      </c>
      <c r="AG727">
        <v>-5.6859999999999999</v>
      </c>
      <c r="AH727">
        <v>200000</v>
      </c>
    </row>
    <row r="728" spans="1:34">
      <c r="A728">
        <v>356190</v>
      </c>
      <c r="B728" t="s">
        <v>39</v>
      </c>
      <c r="C728" s="1">
        <v>32745</v>
      </c>
      <c r="D728">
        <v>52</v>
      </c>
      <c r="E728" t="s">
        <v>222</v>
      </c>
      <c r="F728">
        <v>2007</v>
      </c>
      <c r="G728">
        <v>65</v>
      </c>
      <c r="H728" t="s">
        <v>222</v>
      </c>
      <c r="I728">
        <v>7134</v>
      </c>
      <c r="J728">
        <v>2</v>
      </c>
      <c r="K728" t="s">
        <v>36</v>
      </c>
      <c r="L728" t="s">
        <v>55</v>
      </c>
      <c r="M728">
        <v>67.680000000000007</v>
      </c>
      <c r="N728">
        <v>7134</v>
      </c>
      <c r="O728">
        <v>0</v>
      </c>
      <c r="P728" t="s">
        <v>41</v>
      </c>
      <c r="Q728">
        <v>2012</v>
      </c>
      <c r="R728">
        <v>425</v>
      </c>
      <c r="S728">
        <v>365</v>
      </c>
      <c r="T728">
        <v>275</v>
      </c>
      <c r="U728">
        <v>7.4546265235855794E-2</v>
      </c>
      <c r="V728">
        <v>255</v>
      </c>
      <c r="W728">
        <v>-1</v>
      </c>
      <c r="X728">
        <v>-1</v>
      </c>
      <c r="Y728">
        <v>-1</v>
      </c>
      <c r="Z728">
        <v>-1</v>
      </c>
      <c r="AA728">
        <v>-1</v>
      </c>
      <c r="AB728">
        <v>-1</v>
      </c>
      <c r="AC728">
        <v>-0.1855</v>
      </c>
      <c r="AD728">
        <v>-0.27929999999999999</v>
      </c>
      <c r="AE728">
        <v>-1.0697000000000001</v>
      </c>
      <c r="AF728">
        <v>0.70860000000000001</v>
      </c>
      <c r="AG728">
        <v>-1.0773999999999999</v>
      </c>
      <c r="AH728">
        <v>230000</v>
      </c>
    </row>
    <row r="729" spans="1:34">
      <c r="A729">
        <v>59555</v>
      </c>
      <c r="B729" t="s">
        <v>39</v>
      </c>
      <c r="C729" s="1">
        <v>32010</v>
      </c>
      <c r="D729">
        <v>77.400000000000006</v>
      </c>
      <c r="E729">
        <v>0</v>
      </c>
      <c r="F729">
        <v>2005</v>
      </c>
      <c r="G729">
        <v>73.400000000000006</v>
      </c>
      <c r="H729">
        <v>0</v>
      </c>
      <c r="I729">
        <v>3200</v>
      </c>
      <c r="J729">
        <v>1</v>
      </c>
      <c r="K729" t="s">
        <v>36</v>
      </c>
      <c r="L729" t="s">
        <v>64</v>
      </c>
      <c r="M729">
        <v>70.8</v>
      </c>
      <c r="N729">
        <v>3200</v>
      </c>
      <c r="O729">
        <v>1</v>
      </c>
      <c r="P729" t="s">
        <v>38</v>
      </c>
      <c r="Q729">
        <v>2012</v>
      </c>
      <c r="R729">
        <v>465</v>
      </c>
      <c r="S729">
        <v>445</v>
      </c>
      <c r="T729">
        <v>425</v>
      </c>
      <c r="U729">
        <v>0.79358061454850604</v>
      </c>
      <c r="V729">
        <v>495</v>
      </c>
      <c r="W729">
        <v>-1</v>
      </c>
      <c r="X729">
        <v>-1</v>
      </c>
      <c r="Y729">
        <v>-1</v>
      </c>
      <c r="Z729">
        <v>-1</v>
      </c>
      <c r="AA729">
        <v>-1</v>
      </c>
      <c r="AB729">
        <v>-1</v>
      </c>
      <c r="AC729">
        <v>-0.26279999999999998</v>
      </c>
      <c r="AD729">
        <v>-0.74729999999999996</v>
      </c>
      <c r="AE729">
        <v>-1.7954000000000001</v>
      </c>
      <c r="AF729">
        <v>-1.1128</v>
      </c>
      <c r="AG729">
        <v>0.81830000000000003</v>
      </c>
      <c r="AH729">
        <v>400000</v>
      </c>
    </row>
    <row r="730" spans="1:34">
      <c r="A730">
        <v>206705</v>
      </c>
      <c r="B730" t="s">
        <v>39</v>
      </c>
      <c r="C730" s="1">
        <v>32510</v>
      </c>
      <c r="D730">
        <v>62</v>
      </c>
      <c r="E730">
        <v>0</v>
      </c>
      <c r="F730">
        <v>2006</v>
      </c>
      <c r="G730">
        <v>75</v>
      </c>
      <c r="H730">
        <v>0</v>
      </c>
      <c r="I730">
        <v>144</v>
      </c>
      <c r="J730">
        <v>2</v>
      </c>
      <c r="K730" t="s">
        <v>36</v>
      </c>
      <c r="L730" t="s">
        <v>52</v>
      </c>
      <c r="M730">
        <v>70</v>
      </c>
      <c r="N730">
        <v>144</v>
      </c>
      <c r="O730">
        <v>0</v>
      </c>
      <c r="P730" t="s">
        <v>41</v>
      </c>
      <c r="Q730">
        <v>2011</v>
      </c>
      <c r="R730">
        <v>445</v>
      </c>
      <c r="S730">
        <v>445</v>
      </c>
      <c r="T730">
        <v>615</v>
      </c>
      <c r="U730">
        <v>0.535862819499896</v>
      </c>
      <c r="V730">
        <v>-1</v>
      </c>
      <c r="W730">
        <v>-1</v>
      </c>
      <c r="X730">
        <v>-1</v>
      </c>
      <c r="Y730">
        <v>393</v>
      </c>
      <c r="Z730">
        <v>-1</v>
      </c>
      <c r="AA730">
        <v>-1</v>
      </c>
      <c r="AB730">
        <v>-1</v>
      </c>
      <c r="AC730">
        <v>-0.57189999999999996</v>
      </c>
      <c r="AD730">
        <v>0.81279999999999997</v>
      </c>
      <c r="AE730">
        <v>-0.63429999999999997</v>
      </c>
      <c r="AF730">
        <v>-0.87780000000000002</v>
      </c>
      <c r="AG730">
        <v>-0.1295</v>
      </c>
      <c r="AH730">
        <v>500000</v>
      </c>
    </row>
    <row r="731" spans="1:34">
      <c r="A731">
        <v>57211</v>
      </c>
      <c r="B731" t="s">
        <v>39</v>
      </c>
      <c r="C731" s="1">
        <v>32834</v>
      </c>
      <c r="D731">
        <v>62</v>
      </c>
      <c r="E731">
        <v>0</v>
      </c>
      <c r="F731">
        <v>2005</v>
      </c>
      <c r="G731">
        <v>62</v>
      </c>
      <c r="H731">
        <v>0</v>
      </c>
      <c r="I731">
        <v>3579</v>
      </c>
      <c r="J731">
        <v>2</v>
      </c>
      <c r="K731" t="s">
        <v>36</v>
      </c>
      <c r="L731" t="s">
        <v>64</v>
      </c>
      <c r="M731">
        <v>74</v>
      </c>
      <c r="N731">
        <v>3579</v>
      </c>
      <c r="O731">
        <v>0</v>
      </c>
      <c r="P731" t="s">
        <v>41</v>
      </c>
      <c r="Q731">
        <v>2010</v>
      </c>
      <c r="R731">
        <v>525</v>
      </c>
      <c r="S731">
        <v>615</v>
      </c>
      <c r="T731">
        <v>605</v>
      </c>
      <c r="U731">
        <v>0.63597875645679403</v>
      </c>
      <c r="V731">
        <v>445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-1</v>
      </c>
      <c r="AC731">
        <v>4.6399999999999997E-2</v>
      </c>
      <c r="AD731">
        <v>-0.43530000000000002</v>
      </c>
      <c r="AE731">
        <v>9.1399999999999995E-2</v>
      </c>
      <c r="AF731">
        <v>0.17979999999999999</v>
      </c>
      <c r="AG731">
        <v>-0.44550000000000001</v>
      </c>
      <c r="AH731">
        <v>480000</v>
      </c>
    </row>
    <row r="732" spans="1:34">
      <c r="A732">
        <v>220946</v>
      </c>
      <c r="B732" t="s">
        <v>39</v>
      </c>
      <c r="C732" s="1">
        <v>32656</v>
      </c>
      <c r="D732">
        <v>80.58</v>
      </c>
      <c r="E732" t="s">
        <v>223</v>
      </c>
      <c r="F732">
        <v>2006</v>
      </c>
      <c r="G732">
        <v>80.22</v>
      </c>
      <c r="H732" t="s">
        <v>223</v>
      </c>
      <c r="I732">
        <v>285</v>
      </c>
      <c r="J732">
        <v>1</v>
      </c>
      <c r="K732" t="s">
        <v>36</v>
      </c>
      <c r="L732" t="s">
        <v>52</v>
      </c>
      <c r="M732">
        <v>86.1</v>
      </c>
      <c r="N732">
        <v>285</v>
      </c>
      <c r="O732">
        <v>0</v>
      </c>
      <c r="P732" t="s">
        <v>50</v>
      </c>
      <c r="Q732">
        <v>2011</v>
      </c>
      <c r="R732">
        <v>495</v>
      </c>
      <c r="S732">
        <v>375</v>
      </c>
      <c r="T732">
        <v>545</v>
      </c>
      <c r="U732">
        <v>0.94513485596035496</v>
      </c>
      <c r="V732">
        <v>-1</v>
      </c>
      <c r="W732">
        <v>-1</v>
      </c>
      <c r="X732">
        <v>-1</v>
      </c>
      <c r="Y732">
        <v>526</v>
      </c>
      <c r="Z732">
        <v>-1</v>
      </c>
      <c r="AA732">
        <v>-1</v>
      </c>
      <c r="AB732">
        <v>-1</v>
      </c>
      <c r="AC732">
        <v>-0.4173</v>
      </c>
      <c r="AD732">
        <v>3.2800000000000003E-2</v>
      </c>
      <c r="AE732">
        <v>1.3976999999999999</v>
      </c>
      <c r="AF732">
        <v>-2.2879</v>
      </c>
      <c r="AG732">
        <v>1.1343000000000001</v>
      </c>
      <c r="AH732">
        <v>810000</v>
      </c>
    </row>
    <row r="733" spans="1:34">
      <c r="A733">
        <v>914981</v>
      </c>
      <c r="B733" t="s">
        <v>39</v>
      </c>
      <c r="C733" s="1">
        <v>32251</v>
      </c>
      <c r="D733">
        <v>88</v>
      </c>
      <c r="E733" t="s">
        <v>35</v>
      </c>
      <c r="F733">
        <v>2005</v>
      </c>
      <c r="G733">
        <v>72.599999999999994</v>
      </c>
      <c r="H733" t="s">
        <v>35</v>
      </c>
      <c r="I733">
        <v>6921</v>
      </c>
      <c r="J733">
        <v>2</v>
      </c>
      <c r="K733" t="s">
        <v>36</v>
      </c>
      <c r="L733" t="s">
        <v>95</v>
      </c>
      <c r="M733">
        <v>58.86</v>
      </c>
      <c r="N733">
        <v>6921</v>
      </c>
      <c r="O733">
        <v>0</v>
      </c>
      <c r="P733" t="s">
        <v>45</v>
      </c>
      <c r="Q733">
        <v>2013</v>
      </c>
      <c r="R733">
        <v>695</v>
      </c>
      <c r="S733">
        <v>475</v>
      </c>
      <c r="T733">
        <v>605</v>
      </c>
      <c r="U733">
        <v>0.87991520327264805</v>
      </c>
      <c r="V733">
        <v>-1</v>
      </c>
      <c r="W733">
        <v>-1</v>
      </c>
      <c r="X733">
        <v>-1</v>
      </c>
      <c r="Y733">
        <v>-1</v>
      </c>
      <c r="Z733">
        <v>-1</v>
      </c>
      <c r="AA733">
        <v>-1</v>
      </c>
      <c r="AB733">
        <v>-1</v>
      </c>
      <c r="AC733">
        <v>0.41549999999999998</v>
      </c>
      <c r="AD733">
        <v>0.5454</v>
      </c>
      <c r="AE733">
        <v>1.3933</v>
      </c>
      <c r="AF733">
        <v>-0.995</v>
      </c>
      <c r="AG733">
        <v>0.67210000000000003</v>
      </c>
      <c r="AH733">
        <v>200000</v>
      </c>
    </row>
    <row r="734" spans="1:34">
      <c r="A734">
        <v>536085</v>
      </c>
      <c r="B734" t="s">
        <v>34</v>
      </c>
      <c r="C734" s="1">
        <v>33254</v>
      </c>
      <c r="D734">
        <v>88.8</v>
      </c>
      <c r="E734" t="s">
        <v>35</v>
      </c>
      <c r="F734">
        <v>2008</v>
      </c>
      <c r="G734">
        <v>76.8</v>
      </c>
      <c r="H734" t="s">
        <v>35</v>
      </c>
      <c r="I734">
        <v>11</v>
      </c>
      <c r="J734">
        <v>1</v>
      </c>
      <c r="K734" t="s">
        <v>36</v>
      </c>
      <c r="L734" t="s">
        <v>60</v>
      </c>
      <c r="M734">
        <v>75</v>
      </c>
      <c r="N734">
        <v>11</v>
      </c>
      <c r="O734">
        <v>1</v>
      </c>
      <c r="P734" t="s">
        <v>38</v>
      </c>
      <c r="Q734">
        <v>2012</v>
      </c>
      <c r="R734">
        <v>615</v>
      </c>
      <c r="S734">
        <v>670</v>
      </c>
      <c r="T734">
        <v>765</v>
      </c>
      <c r="U734">
        <v>0.91077016424602197</v>
      </c>
      <c r="V734">
        <v>-1</v>
      </c>
      <c r="W734">
        <v>433</v>
      </c>
      <c r="X734">
        <v>-1</v>
      </c>
      <c r="Y734">
        <v>-1</v>
      </c>
      <c r="Z734">
        <v>-1</v>
      </c>
      <c r="AA734">
        <v>-1</v>
      </c>
      <c r="AB734">
        <v>-1</v>
      </c>
      <c r="AC734">
        <v>-0.57189999999999996</v>
      </c>
      <c r="AD734">
        <v>0.81279999999999997</v>
      </c>
      <c r="AE734">
        <v>-0.92449999999999999</v>
      </c>
      <c r="AF734">
        <v>6.2300000000000001E-2</v>
      </c>
      <c r="AG734">
        <v>6.7900000000000002E-2</v>
      </c>
      <c r="AH734">
        <v>360000</v>
      </c>
    </row>
    <row r="735" spans="1:34">
      <c r="A735">
        <v>827594</v>
      </c>
      <c r="B735" t="s">
        <v>39</v>
      </c>
      <c r="C735" s="1">
        <v>33656</v>
      </c>
      <c r="D735">
        <v>76.5</v>
      </c>
      <c r="E735" t="s">
        <v>35</v>
      </c>
      <c r="F735">
        <v>2010</v>
      </c>
      <c r="G735">
        <v>81.8</v>
      </c>
      <c r="H735" t="s">
        <v>35</v>
      </c>
      <c r="I735">
        <v>47</v>
      </c>
      <c r="J735">
        <v>1</v>
      </c>
      <c r="K735" t="s">
        <v>36</v>
      </c>
      <c r="L735" t="s">
        <v>40</v>
      </c>
      <c r="M735">
        <v>76.400000000000006</v>
      </c>
      <c r="N735">
        <v>47</v>
      </c>
      <c r="O735">
        <v>1</v>
      </c>
      <c r="P735" t="s">
        <v>38</v>
      </c>
      <c r="Q735">
        <v>2014</v>
      </c>
      <c r="R735">
        <v>380</v>
      </c>
      <c r="S735">
        <v>645</v>
      </c>
      <c r="T735">
        <v>620</v>
      </c>
      <c r="U735">
        <v>0.99123062526287098</v>
      </c>
      <c r="V735">
        <v>675</v>
      </c>
      <c r="W735">
        <v>-1</v>
      </c>
      <c r="X735">
        <v>592</v>
      </c>
      <c r="Y735">
        <v>-1</v>
      </c>
      <c r="Z735">
        <v>-1</v>
      </c>
      <c r="AA735">
        <v>-1</v>
      </c>
      <c r="AB735">
        <v>-1</v>
      </c>
      <c r="AC735">
        <v>0.55910000000000004</v>
      </c>
      <c r="AD735">
        <v>1.0448999999999999</v>
      </c>
      <c r="AE735">
        <v>0.16370000000000001</v>
      </c>
      <c r="AF735">
        <v>-1.7556</v>
      </c>
      <c r="AG735">
        <v>0.67210000000000003</v>
      </c>
      <c r="AH735">
        <v>325000</v>
      </c>
    </row>
    <row r="736" spans="1:34">
      <c r="A736">
        <v>112075</v>
      </c>
      <c r="B736" t="s">
        <v>34</v>
      </c>
      <c r="C736" s="1">
        <v>32130</v>
      </c>
      <c r="D736">
        <v>76</v>
      </c>
      <c r="E736" t="s">
        <v>126</v>
      </c>
      <c r="F736">
        <v>2006</v>
      </c>
      <c r="G736">
        <v>77</v>
      </c>
      <c r="H736" t="s">
        <v>224</v>
      </c>
      <c r="I736">
        <v>1000</v>
      </c>
      <c r="J736">
        <v>2</v>
      </c>
      <c r="K736" t="s">
        <v>36</v>
      </c>
      <c r="L736" t="s">
        <v>64</v>
      </c>
      <c r="M736">
        <v>68</v>
      </c>
      <c r="N736">
        <v>1000</v>
      </c>
      <c r="O736">
        <v>0</v>
      </c>
      <c r="P736" t="s">
        <v>166</v>
      </c>
      <c r="Q736">
        <v>2010</v>
      </c>
      <c r="R736">
        <v>465</v>
      </c>
      <c r="S736">
        <v>325</v>
      </c>
      <c r="T736">
        <v>295</v>
      </c>
      <c r="U736">
        <v>0.276047228046856</v>
      </c>
      <c r="V736">
        <v>345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-1</v>
      </c>
      <c r="AC736">
        <v>1.5919999999999901</v>
      </c>
      <c r="AD736">
        <v>0.96879999999999999</v>
      </c>
      <c r="AE736">
        <v>1.2524999999999999</v>
      </c>
      <c r="AF736">
        <v>-0.4078</v>
      </c>
      <c r="AG736">
        <v>0.81830000000000003</v>
      </c>
      <c r="AH736">
        <v>320000</v>
      </c>
    </row>
    <row r="737" spans="1:34">
      <c r="A737">
        <v>1133187</v>
      </c>
      <c r="B737" t="s">
        <v>39</v>
      </c>
      <c r="C737" s="1">
        <v>33346</v>
      </c>
      <c r="D737">
        <v>60</v>
      </c>
      <c r="E737" t="s">
        <v>35</v>
      </c>
      <c r="F737">
        <v>2009</v>
      </c>
      <c r="G737">
        <v>55</v>
      </c>
      <c r="H737" t="s">
        <v>51</v>
      </c>
      <c r="I737">
        <v>15157</v>
      </c>
      <c r="J737">
        <v>2</v>
      </c>
      <c r="K737" t="s">
        <v>36</v>
      </c>
      <c r="L737" t="s">
        <v>60</v>
      </c>
      <c r="M737">
        <v>52</v>
      </c>
      <c r="N737">
        <v>15157</v>
      </c>
      <c r="O737">
        <v>1</v>
      </c>
      <c r="P737" t="s">
        <v>61</v>
      </c>
      <c r="Q737">
        <v>2014</v>
      </c>
      <c r="R737">
        <v>360</v>
      </c>
      <c r="S737">
        <v>470</v>
      </c>
      <c r="T737">
        <v>440</v>
      </c>
      <c r="U737">
        <v>5.3160305282683701E-2</v>
      </c>
      <c r="V737">
        <v>-1</v>
      </c>
      <c r="W737">
        <v>196</v>
      </c>
      <c r="X737">
        <v>-1</v>
      </c>
      <c r="Y737">
        <v>-1</v>
      </c>
      <c r="Z737">
        <v>-1</v>
      </c>
      <c r="AA737">
        <v>-1</v>
      </c>
      <c r="AB737">
        <v>-1</v>
      </c>
      <c r="AC737">
        <v>-0.30270000000000002</v>
      </c>
      <c r="AD737">
        <v>-0.62009999999999998</v>
      </c>
      <c r="AE737">
        <v>-0.4511</v>
      </c>
      <c r="AF737">
        <v>-0.4879</v>
      </c>
      <c r="AG737">
        <v>-1.0524</v>
      </c>
      <c r="AH737">
        <v>150000</v>
      </c>
    </row>
    <row r="738" spans="1:34">
      <c r="A738">
        <v>552690</v>
      </c>
      <c r="B738" t="s">
        <v>39</v>
      </c>
      <c r="C738" s="1">
        <v>32936</v>
      </c>
      <c r="D738">
        <v>75</v>
      </c>
      <c r="E738" t="s">
        <v>35</v>
      </c>
      <c r="F738">
        <v>2008</v>
      </c>
      <c r="G738">
        <v>67</v>
      </c>
      <c r="H738" t="s">
        <v>35</v>
      </c>
      <c r="I738">
        <v>7542</v>
      </c>
      <c r="J738">
        <v>2</v>
      </c>
      <c r="K738" t="s">
        <v>36</v>
      </c>
      <c r="L738" t="s">
        <v>40</v>
      </c>
      <c r="M738">
        <v>68</v>
      </c>
      <c r="N738">
        <v>7542</v>
      </c>
      <c r="O738">
        <v>1</v>
      </c>
      <c r="P738" t="s">
        <v>38</v>
      </c>
      <c r="Q738">
        <v>2013</v>
      </c>
      <c r="R738">
        <v>440</v>
      </c>
      <c r="S738">
        <v>410</v>
      </c>
      <c r="T738">
        <v>370</v>
      </c>
      <c r="U738">
        <v>0.62264291584993803</v>
      </c>
      <c r="V738">
        <v>425</v>
      </c>
      <c r="W738">
        <v>-1</v>
      </c>
      <c r="X738">
        <v>407</v>
      </c>
      <c r="Y738">
        <v>-1</v>
      </c>
      <c r="Z738">
        <v>-1</v>
      </c>
      <c r="AA738">
        <v>-1</v>
      </c>
      <c r="AB738">
        <v>-1</v>
      </c>
      <c r="AC738">
        <v>-0.30270000000000002</v>
      </c>
      <c r="AD738">
        <v>-0.28710000000000002</v>
      </c>
      <c r="AE738">
        <v>-1.0659000000000001</v>
      </c>
      <c r="AF738">
        <v>1.794</v>
      </c>
      <c r="AG738">
        <v>-0.86080000000000001</v>
      </c>
      <c r="AH738">
        <v>240000</v>
      </c>
    </row>
    <row r="739" spans="1:34">
      <c r="A739">
        <v>335938</v>
      </c>
      <c r="B739" t="s">
        <v>34</v>
      </c>
      <c r="C739" s="1">
        <v>33491</v>
      </c>
      <c r="D739">
        <v>86.7</v>
      </c>
      <c r="E739" t="s">
        <v>125</v>
      </c>
      <c r="F739">
        <v>2008</v>
      </c>
      <c r="G739">
        <v>89</v>
      </c>
      <c r="H739" t="s">
        <v>105</v>
      </c>
      <c r="I739">
        <v>3174</v>
      </c>
      <c r="J739">
        <v>2</v>
      </c>
      <c r="K739" t="s">
        <v>36</v>
      </c>
      <c r="L739" t="s">
        <v>64</v>
      </c>
      <c r="M739">
        <v>72</v>
      </c>
      <c r="N739">
        <v>3174</v>
      </c>
      <c r="O739">
        <v>0</v>
      </c>
      <c r="P739" t="s">
        <v>56</v>
      </c>
      <c r="Q739">
        <v>2012</v>
      </c>
      <c r="R739">
        <v>675</v>
      </c>
      <c r="S739">
        <v>475</v>
      </c>
      <c r="T739">
        <v>565</v>
      </c>
      <c r="U739">
        <v>0.45087658448345103</v>
      </c>
      <c r="V739">
        <v>395</v>
      </c>
      <c r="W739">
        <v>-1</v>
      </c>
      <c r="X739">
        <v>-1</v>
      </c>
      <c r="Y739">
        <v>-1</v>
      </c>
      <c r="Z739">
        <v>-1</v>
      </c>
      <c r="AA739">
        <v>-1</v>
      </c>
      <c r="AB739">
        <v>-1</v>
      </c>
      <c r="AC739">
        <v>-0.26279999999999998</v>
      </c>
      <c r="AD739">
        <v>0.61780000000000002</v>
      </c>
      <c r="AE739">
        <v>-0.38030000000000003</v>
      </c>
      <c r="AF739">
        <v>1.70743</v>
      </c>
      <c r="AG739">
        <v>0.34439999999999998</v>
      </c>
      <c r="AH739">
        <v>300000</v>
      </c>
    </row>
    <row r="740" spans="1:34">
      <c r="A740">
        <v>225959</v>
      </c>
      <c r="B740" t="s">
        <v>39</v>
      </c>
      <c r="C740" s="1">
        <v>32815</v>
      </c>
      <c r="D740">
        <v>86.13</v>
      </c>
      <c r="E740" t="s">
        <v>225</v>
      </c>
      <c r="F740">
        <v>2008</v>
      </c>
      <c r="G740">
        <v>82.5</v>
      </c>
      <c r="H740" t="s">
        <v>193</v>
      </c>
      <c r="I740">
        <v>8099</v>
      </c>
      <c r="J740">
        <v>2</v>
      </c>
      <c r="K740" t="s">
        <v>36</v>
      </c>
      <c r="L740" t="s">
        <v>64</v>
      </c>
      <c r="M740">
        <v>67.38</v>
      </c>
      <c r="N740">
        <v>8099</v>
      </c>
      <c r="O740">
        <v>0</v>
      </c>
      <c r="P740" t="s">
        <v>61</v>
      </c>
      <c r="Q740">
        <v>2012</v>
      </c>
      <c r="R740">
        <v>625</v>
      </c>
      <c r="S740">
        <v>545</v>
      </c>
      <c r="T740">
        <v>535</v>
      </c>
      <c r="U740">
        <v>0.84224832225783597</v>
      </c>
      <c r="V740">
        <v>575</v>
      </c>
      <c r="W740">
        <v>-1</v>
      </c>
      <c r="X740">
        <v>469</v>
      </c>
      <c r="Y740">
        <v>-1</v>
      </c>
      <c r="Z740">
        <v>-1</v>
      </c>
      <c r="AA740">
        <v>-1</v>
      </c>
      <c r="AB740">
        <v>-1</v>
      </c>
      <c r="AC740">
        <v>-3.1993999999999998</v>
      </c>
      <c r="AD740">
        <v>-1.8392999999999999</v>
      </c>
      <c r="AE740">
        <v>-1.9404999999999999</v>
      </c>
      <c r="AF740">
        <v>1.3549</v>
      </c>
      <c r="AG740">
        <v>-1.2354000000000001</v>
      </c>
      <c r="AH740">
        <v>395000</v>
      </c>
    </row>
    <row r="741" spans="1:34">
      <c r="A741">
        <v>609043</v>
      </c>
      <c r="B741" t="s">
        <v>34</v>
      </c>
      <c r="C741" s="1">
        <v>33487</v>
      </c>
      <c r="D741">
        <v>87.6</v>
      </c>
      <c r="E741" t="s">
        <v>35</v>
      </c>
      <c r="F741">
        <v>2009</v>
      </c>
      <c r="G741">
        <v>80</v>
      </c>
      <c r="H741" t="s">
        <v>35</v>
      </c>
      <c r="I741">
        <v>285</v>
      </c>
      <c r="J741">
        <v>1</v>
      </c>
      <c r="K741" t="s">
        <v>36</v>
      </c>
      <c r="L741" t="s">
        <v>60</v>
      </c>
      <c r="M741">
        <v>76</v>
      </c>
      <c r="N741">
        <v>285</v>
      </c>
      <c r="O741">
        <v>0</v>
      </c>
      <c r="P741" t="s">
        <v>50</v>
      </c>
      <c r="Q741">
        <v>2013</v>
      </c>
      <c r="R741">
        <v>870</v>
      </c>
      <c r="S741">
        <v>535</v>
      </c>
      <c r="T741">
        <v>680</v>
      </c>
      <c r="U741">
        <v>0.99434211329840105</v>
      </c>
      <c r="V741">
        <v>485</v>
      </c>
      <c r="W741">
        <v>-1</v>
      </c>
      <c r="X741">
        <v>-1</v>
      </c>
      <c r="Y741">
        <v>-1</v>
      </c>
      <c r="Z741">
        <v>-1</v>
      </c>
      <c r="AA741">
        <v>526</v>
      </c>
      <c r="AB741">
        <v>-1</v>
      </c>
      <c r="AC741">
        <v>-1.7388999999999999</v>
      </c>
      <c r="AD741">
        <v>4.5900000000000003E-2</v>
      </c>
      <c r="AE741">
        <v>-0.6048</v>
      </c>
      <c r="AF741">
        <v>1.9207000000000001</v>
      </c>
      <c r="AG741">
        <v>0.67210000000000003</v>
      </c>
      <c r="AH741">
        <v>440000</v>
      </c>
    </row>
    <row r="742" spans="1:34">
      <c r="A742">
        <v>1289702</v>
      </c>
      <c r="B742" t="s">
        <v>39</v>
      </c>
      <c r="C742" s="1">
        <v>33551</v>
      </c>
      <c r="D742">
        <v>60.46</v>
      </c>
      <c r="E742" t="s">
        <v>51</v>
      </c>
      <c r="F742">
        <v>2009</v>
      </c>
      <c r="G742">
        <v>55.5</v>
      </c>
      <c r="H742" t="s">
        <v>51</v>
      </c>
      <c r="I742">
        <v>13149</v>
      </c>
      <c r="J742">
        <v>2</v>
      </c>
      <c r="K742" t="s">
        <v>36</v>
      </c>
      <c r="L742" t="s">
        <v>40</v>
      </c>
      <c r="M742">
        <v>59.07</v>
      </c>
      <c r="N742">
        <v>13149</v>
      </c>
      <c r="O742">
        <v>0</v>
      </c>
      <c r="P742" t="s">
        <v>45</v>
      </c>
      <c r="Q742">
        <v>2013</v>
      </c>
      <c r="R742">
        <v>510</v>
      </c>
      <c r="S742">
        <v>505</v>
      </c>
      <c r="T742">
        <v>375</v>
      </c>
      <c r="U742">
        <v>8.0055281340549497E-2</v>
      </c>
      <c r="V742">
        <v>395</v>
      </c>
      <c r="W742">
        <v>-1</v>
      </c>
      <c r="X742">
        <v>253</v>
      </c>
      <c r="Y742">
        <v>-1</v>
      </c>
      <c r="Z742">
        <v>-1</v>
      </c>
      <c r="AA742">
        <v>-1</v>
      </c>
      <c r="AB742">
        <v>-1</v>
      </c>
      <c r="AC742">
        <v>-0.73350000000000004</v>
      </c>
      <c r="AD742">
        <v>-1.6191</v>
      </c>
      <c r="AE742">
        <v>0.31740000000000002</v>
      </c>
      <c r="AF742">
        <v>0.39950000000000002</v>
      </c>
      <c r="AG742">
        <v>-0.66920000000000002</v>
      </c>
      <c r="AH742">
        <v>180000</v>
      </c>
    </row>
    <row r="743" spans="1:34">
      <c r="A743">
        <v>1095080</v>
      </c>
      <c r="B743" t="s">
        <v>39</v>
      </c>
      <c r="C743" s="1">
        <v>33678</v>
      </c>
      <c r="D743">
        <v>50.5</v>
      </c>
      <c r="E743" t="s">
        <v>51</v>
      </c>
      <c r="F743">
        <v>2009</v>
      </c>
      <c r="G743">
        <v>55</v>
      </c>
      <c r="H743" t="s">
        <v>51</v>
      </c>
      <c r="I743">
        <v>4971</v>
      </c>
      <c r="J743">
        <v>2</v>
      </c>
      <c r="K743" t="s">
        <v>36</v>
      </c>
      <c r="L743" t="s">
        <v>55</v>
      </c>
      <c r="M743">
        <v>64.5</v>
      </c>
      <c r="N743">
        <v>4971</v>
      </c>
      <c r="O743">
        <v>0</v>
      </c>
      <c r="P743" t="s">
        <v>41</v>
      </c>
      <c r="Q743">
        <v>2013</v>
      </c>
      <c r="R743">
        <v>475</v>
      </c>
      <c r="S743">
        <v>435</v>
      </c>
      <c r="T743">
        <v>440</v>
      </c>
      <c r="U743">
        <v>0.62264291584993803</v>
      </c>
      <c r="V743">
        <v>295</v>
      </c>
      <c r="W743">
        <v>-1</v>
      </c>
      <c r="X743">
        <v>407</v>
      </c>
      <c r="Y743">
        <v>-1</v>
      </c>
      <c r="Z743">
        <v>-1</v>
      </c>
      <c r="AA743">
        <v>-1</v>
      </c>
      <c r="AB743">
        <v>-1</v>
      </c>
      <c r="AC743">
        <v>0.70269999999999999</v>
      </c>
      <c r="AD743">
        <v>4.5900000000000003E-2</v>
      </c>
      <c r="AE743">
        <v>0.31740000000000002</v>
      </c>
      <c r="AF743">
        <v>0.2727</v>
      </c>
      <c r="AG743">
        <v>0.28889999999999999</v>
      </c>
      <c r="AH743">
        <v>235000</v>
      </c>
    </row>
    <row r="744" spans="1:34">
      <c r="A744">
        <v>901224</v>
      </c>
      <c r="B744" t="s">
        <v>34</v>
      </c>
      <c r="C744" s="1">
        <v>34155</v>
      </c>
      <c r="D744">
        <v>85.76</v>
      </c>
      <c r="E744" t="s">
        <v>51</v>
      </c>
      <c r="F744">
        <v>2010</v>
      </c>
      <c r="G744">
        <v>83.83</v>
      </c>
      <c r="H744" t="s">
        <v>51</v>
      </c>
      <c r="I744">
        <v>316</v>
      </c>
      <c r="J744">
        <v>2</v>
      </c>
      <c r="K744" t="s">
        <v>36</v>
      </c>
      <c r="L744" t="s">
        <v>40</v>
      </c>
      <c r="M744">
        <v>78.150000000000006</v>
      </c>
      <c r="N744">
        <v>316</v>
      </c>
      <c r="O744">
        <v>1</v>
      </c>
      <c r="P744" t="s">
        <v>61</v>
      </c>
      <c r="Q744">
        <v>2014</v>
      </c>
      <c r="R744">
        <v>520</v>
      </c>
      <c r="S744">
        <v>630</v>
      </c>
      <c r="T744">
        <v>560</v>
      </c>
      <c r="U744">
        <v>0.97439611253839797</v>
      </c>
      <c r="V744">
        <v>615</v>
      </c>
      <c r="W744">
        <v>-1</v>
      </c>
      <c r="X744">
        <v>-1</v>
      </c>
      <c r="Y744">
        <v>-1</v>
      </c>
      <c r="Z744">
        <v>-1</v>
      </c>
      <c r="AA744">
        <v>-1</v>
      </c>
      <c r="AB744">
        <v>-1</v>
      </c>
      <c r="AC744">
        <v>-1.5952999999999999</v>
      </c>
      <c r="AD744">
        <v>-1.4859</v>
      </c>
      <c r="AE744">
        <v>-1.7085999999999999</v>
      </c>
      <c r="AF744">
        <v>-0.4879</v>
      </c>
      <c r="AG744">
        <v>-1.9234</v>
      </c>
      <c r="AH744">
        <v>315000</v>
      </c>
    </row>
    <row r="745" spans="1:34">
      <c r="A745">
        <v>306463</v>
      </c>
      <c r="B745" t="s">
        <v>34</v>
      </c>
      <c r="C745" s="1">
        <v>31637</v>
      </c>
      <c r="D745">
        <v>62.13</v>
      </c>
      <c r="E745">
        <v>0</v>
      </c>
      <c r="F745">
        <v>2005</v>
      </c>
      <c r="G745">
        <v>43.12</v>
      </c>
      <c r="H745">
        <v>0</v>
      </c>
      <c r="I745">
        <v>2570</v>
      </c>
      <c r="J745">
        <v>2</v>
      </c>
      <c r="K745" t="s">
        <v>66</v>
      </c>
      <c r="L745" t="s">
        <v>67</v>
      </c>
      <c r="M745">
        <v>68</v>
      </c>
      <c r="N745">
        <v>2570</v>
      </c>
      <c r="O745">
        <v>0</v>
      </c>
      <c r="P745" t="s">
        <v>45</v>
      </c>
      <c r="Q745">
        <v>2011</v>
      </c>
      <c r="R745">
        <v>375</v>
      </c>
      <c r="S745">
        <v>355</v>
      </c>
      <c r="T745">
        <v>465</v>
      </c>
      <c r="U745">
        <v>0.413838255788123</v>
      </c>
      <c r="V745">
        <v>385</v>
      </c>
      <c r="W745">
        <v>-1</v>
      </c>
      <c r="X745">
        <v>-1</v>
      </c>
      <c r="Y745">
        <v>-1</v>
      </c>
      <c r="Z745">
        <v>-1</v>
      </c>
      <c r="AA745">
        <v>-1</v>
      </c>
      <c r="AB745">
        <v>-1</v>
      </c>
      <c r="AC745">
        <v>-0.72640000000000005</v>
      </c>
      <c r="AD745">
        <v>-1.0592999999999999</v>
      </c>
      <c r="AE745">
        <v>0.52690000000000003</v>
      </c>
      <c r="AF745">
        <v>-5.5199999999999999E-2</v>
      </c>
      <c r="AG745">
        <v>-0.28749999999999998</v>
      </c>
      <c r="AH745">
        <v>160000</v>
      </c>
    </row>
    <row r="746" spans="1:34">
      <c r="A746">
        <v>959981</v>
      </c>
      <c r="B746" t="s">
        <v>39</v>
      </c>
      <c r="C746" s="1">
        <v>33299</v>
      </c>
      <c r="D746">
        <v>71.28</v>
      </c>
      <c r="E746" t="s">
        <v>48</v>
      </c>
      <c r="F746">
        <v>2009</v>
      </c>
      <c r="G746">
        <v>68.66</v>
      </c>
      <c r="H746" t="s">
        <v>48</v>
      </c>
      <c r="I746">
        <v>7255</v>
      </c>
      <c r="J746">
        <v>2</v>
      </c>
      <c r="K746" t="s">
        <v>36</v>
      </c>
      <c r="L746" t="s">
        <v>55</v>
      </c>
      <c r="M746">
        <v>72</v>
      </c>
      <c r="N746">
        <v>7255</v>
      </c>
      <c r="O746">
        <v>0</v>
      </c>
      <c r="P746" t="s">
        <v>59</v>
      </c>
      <c r="Q746">
        <v>2014</v>
      </c>
      <c r="R746">
        <v>450</v>
      </c>
      <c r="S746">
        <v>375</v>
      </c>
      <c r="T746">
        <v>355</v>
      </c>
      <c r="U746">
        <v>0.67074315143312702</v>
      </c>
      <c r="V746">
        <v>455</v>
      </c>
      <c r="W746">
        <v>-1</v>
      </c>
      <c r="X746">
        <v>-1</v>
      </c>
      <c r="Y746">
        <v>-1</v>
      </c>
      <c r="Z746">
        <v>-1</v>
      </c>
      <c r="AA746">
        <v>-1</v>
      </c>
      <c r="AB746">
        <v>-1</v>
      </c>
      <c r="AC746">
        <v>0.41549999999999998</v>
      </c>
      <c r="AD746">
        <v>-0.1206</v>
      </c>
      <c r="AE746">
        <v>-0.6048</v>
      </c>
      <c r="AF746">
        <v>-0.74150000000000005</v>
      </c>
      <c r="AG746">
        <v>0.48049999999999998</v>
      </c>
      <c r="AH746">
        <v>90000</v>
      </c>
    </row>
    <row r="747" spans="1:34">
      <c r="A747">
        <v>1112003</v>
      </c>
      <c r="B747" t="s">
        <v>39</v>
      </c>
      <c r="C747" s="1">
        <v>32866</v>
      </c>
      <c r="D747">
        <v>68.66</v>
      </c>
      <c r="E747" t="s">
        <v>51</v>
      </c>
      <c r="F747">
        <v>2007</v>
      </c>
      <c r="G747">
        <v>61.8</v>
      </c>
      <c r="H747" t="s">
        <v>51</v>
      </c>
      <c r="I747">
        <v>8159</v>
      </c>
      <c r="J747">
        <v>2</v>
      </c>
      <c r="K747" t="s">
        <v>36</v>
      </c>
      <c r="L747" t="s">
        <v>40</v>
      </c>
      <c r="M747">
        <v>65.72</v>
      </c>
      <c r="N747">
        <v>8159</v>
      </c>
      <c r="O747">
        <v>0</v>
      </c>
      <c r="P747" t="s">
        <v>41</v>
      </c>
      <c r="Q747">
        <v>2013</v>
      </c>
      <c r="R747">
        <v>430</v>
      </c>
      <c r="S747">
        <v>350</v>
      </c>
      <c r="T747">
        <v>450</v>
      </c>
      <c r="U747">
        <v>0.48674700843819302</v>
      </c>
      <c r="V747">
        <v>455</v>
      </c>
      <c r="W747">
        <v>-1</v>
      </c>
      <c r="X747">
        <v>376</v>
      </c>
      <c r="Y747">
        <v>-1</v>
      </c>
      <c r="Z747">
        <v>-1</v>
      </c>
      <c r="AA747">
        <v>-1</v>
      </c>
      <c r="AB747">
        <v>-1</v>
      </c>
      <c r="AC747">
        <v>0.12820000000000001</v>
      </c>
      <c r="AD747">
        <v>1.0448999999999999</v>
      </c>
      <c r="AE747">
        <v>0.62480000000000002</v>
      </c>
      <c r="AF747">
        <v>1.794</v>
      </c>
      <c r="AG747">
        <v>1.2470000000000001</v>
      </c>
      <c r="AH747">
        <v>120000</v>
      </c>
    </row>
    <row r="748" spans="1:34">
      <c r="A748">
        <v>1138316</v>
      </c>
      <c r="B748" t="s">
        <v>34</v>
      </c>
      <c r="C748" s="1">
        <v>33883</v>
      </c>
      <c r="D748">
        <v>67</v>
      </c>
      <c r="E748" t="s">
        <v>35</v>
      </c>
      <c r="F748">
        <v>2010</v>
      </c>
      <c r="G748">
        <v>63.33</v>
      </c>
      <c r="H748" t="s">
        <v>35</v>
      </c>
      <c r="I748">
        <v>11368</v>
      </c>
      <c r="J748">
        <v>2</v>
      </c>
      <c r="K748" t="s">
        <v>36</v>
      </c>
      <c r="L748" t="s">
        <v>60</v>
      </c>
      <c r="M748">
        <v>65.180000000000007</v>
      </c>
      <c r="N748">
        <v>11368</v>
      </c>
      <c r="O748">
        <v>0</v>
      </c>
      <c r="P748" t="s">
        <v>41</v>
      </c>
      <c r="Q748">
        <v>2014</v>
      </c>
      <c r="R748">
        <v>420</v>
      </c>
      <c r="S748">
        <v>470</v>
      </c>
      <c r="T748">
        <v>440</v>
      </c>
      <c r="U748">
        <v>0.493596387301038</v>
      </c>
      <c r="V748">
        <v>315</v>
      </c>
      <c r="W748">
        <v>324</v>
      </c>
      <c r="X748">
        <v>-1</v>
      </c>
      <c r="Y748">
        <v>-1</v>
      </c>
      <c r="Z748">
        <v>-1</v>
      </c>
      <c r="AA748">
        <v>356</v>
      </c>
      <c r="AB748">
        <v>-1</v>
      </c>
      <c r="AC748">
        <v>0.27179999999999999</v>
      </c>
      <c r="AD748">
        <v>1.0448999999999999</v>
      </c>
      <c r="AE748">
        <v>0.77849999999999997</v>
      </c>
      <c r="AF748">
        <v>-1.2485999999999999</v>
      </c>
      <c r="AG748">
        <v>-0.47760000000000002</v>
      </c>
      <c r="AH748">
        <v>185000</v>
      </c>
    </row>
    <row r="749" spans="1:34">
      <c r="A749">
        <v>1218624</v>
      </c>
      <c r="B749" t="s">
        <v>39</v>
      </c>
      <c r="C749" s="1">
        <v>33633</v>
      </c>
      <c r="D749">
        <v>74.8</v>
      </c>
      <c r="E749" t="s">
        <v>35</v>
      </c>
      <c r="F749">
        <v>2009</v>
      </c>
      <c r="G749">
        <v>68</v>
      </c>
      <c r="H749" t="s">
        <v>35</v>
      </c>
      <c r="I749">
        <v>96</v>
      </c>
      <c r="J749">
        <v>2</v>
      </c>
      <c r="K749" t="s">
        <v>36</v>
      </c>
      <c r="L749" t="s">
        <v>55</v>
      </c>
      <c r="M749">
        <v>69</v>
      </c>
      <c r="N749">
        <v>96</v>
      </c>
      <c r="O749">
        <v>0</v>
      </c>
      <c r="P749" t="s">
        <v>226</v>
      </c>
      <c r="Q749">
        <v>2014</v>
      </c>
      <c r="R749">
        <v>570</v>
      </c>
      <c r="S749">
        <v>395</v>
      </c>
      <c r="T749">
        <v>475</v>
      </c>
      <c r="U749">
        <v>0.35653648772447499</v>
      </c>
      <c r="V749">
        <v>475</v>
      </c>
      <c r="W749">
        <v>-1</v>
      </c>
      <c r="X749">
        <v>346</v>
      </c>
      <c r="Y749">
        <v>-1</v>
      </c>
      <c r="Z749">
        <v>-1</v>
      </c>
      <c r="AA749">
        <v>-1</v>
      </c>
      <c r="AB749">
        <v>-1</v>
      </c>
      <c r="AC749">
        <v>-1.54E-2</v>
      </c>
      <c r="AD749">
        <v>0.87839999999999996</v>
      </c>
      <c r="AE749">
        <v>-0.75849999999999995</v>
      </c>
      <c r="AF749">
        <v>0.39950000000000002</v>
      </c>
      <c r="AG749">
        <v>-0.47760000000000002</v>
      </c>
      <c r="AH749">
        <v>345000</v>
      </c>
    </row>
    <row r="750" spans="1:34">
      <c r="A750">
        <v>267683</v>
      </c>
      <c r="B750" t="s">
        <v>39</v>
      </c>
      <c r="C750" s="1">
        <v>32559</v>
      </c>
      <c r="D750">
        <v>65</v>
      </c>
      <c r="E750" t="s">
        <v>187</v>
      </c>
      <c r="F750">
        <v>2005</v>
      </c>
      <c r="G750">
        <v>66</v>
      </c>
      <c r="H750" t="s">
        <v>35</v>
      </c>
      <c r="I750">
        <v>462</v>
      </c>
      <c r="J750">
        <v>2</v>
      </c>
      <c r="K750" t="s">
        <v>36</v>
      </c>
      <c r="L750" t="s">
        <v>55</v>
      </c>
      <c r="M750">
        <v>60.23</v>
      </c>
      <c r="N750">
        <v>462</v>
      </c>
      <c r="O750">
        <v>1</v>
      </c>
      <c r="P750" t="s">
        <v>61</v>
      </c>
      <c r="Q750">
        <v>2011</v>
      </c>
      <c r="R750">
        <v>505</v>
      </c>
      <c r="S750">
        <v>435</v>
      </c>
      <c r="T750">
        <v>445</v>
      </c>
      <c r="U750">
        <v>0.52592258425205496</v>
      </c>
      <c r="V750">
        <v>415</v>
      </c>
      <c r="W750">
        <v>-1</v>
      </c>
      <c r="X750">
        <v>-1</v>
      </c>
      <c r="Y750">
        <v>-1</v>
      </c>
      <c r="Z750">
        <v>-1</v>
      </c>
      <c r="AA750">
        <v>-1</v>
      </c>
      <c r="AB750">
        <v>-1</v>
      </c>
      <c r="AC750">
        <v>-0.88099999999999901</v>
      </c>
      <c r="AD750">
        <v>-0.1232</v>
      </c>
      <c r="AE750">
        <v>1.8331</v>
      </c>
      <c r="AF750">
        <v>1.0024</v>
      </c>
      <c r="AG750">
        <v>0.34439999999999998</v>
      </c>
      <c r="AH750">
        <v>360000</v>
      </c>
    </row>
    <row r="751" spans="1:34">
      <c r="A751">
        <v>311098</v>
      </c>
      <c r="B751" t="s">
        <v>39</v>
      </c>
      <c r="C751" s="1">
        <v>30561</v>
      </c>
      <c r="D751">
        <v>49</v>
      </c>
      <c r="E751" t="s">
        <v>35</v>
      </c>
      <c r="F751">
        <v>2007</v>
      </c>
      <c r="G751">
        <v>75</v>
      </c>
      <c r="H751" t="s">
        <v>227</v>
      </c>
      <c r="I751">
        <v>9738</v>
      </c>
      <c r="J751">
        <v>2</v>
      </c>
      <c r="K751" t="s">
        <v>36</v>
      </c>
      <c r="L751" t="s">
        <v>55</v>
      </c>
      <c r="M751">
        <v>65</v>
      </c>
      <c r="N751">
        <v>9738</v>
      </c>
      <c r="O751">
        <v>0</v>
      </c>
      <c r="P751" t="s">
        <v>41</v>
      </c>
      <c r="Q751">
        <v>2011</v>
      </c>
      <c r="R751">
        <v>525</v>
      </c>
      <c r="S751">
        <v>455</v>
      </c>
      <c r="T751">
        <v>425</v>
      </c>
      <c r="U751">
        <v>0.52592258425205496</v>
      </c>
      <c r="V751">
        <v>415</v>
      </c>
      <c r="W751">
        <v>-1</v>
      </c>
      <c r="X751">
        <v>-1</v>
      </c>
      <c r="Y751">
        <v>-1</v>
      </c>
      <c r="Z751">
        <v>-1</v>
      </c>
      <c r="AA751">
        <v>-1</v>
      </c>
      <c r="AB751">
        <v>-1</v>
      </c>
      <c r="AC751">
        <v>1.2827999999999999</v>
      </c>
      <c r="AD751">
        <v>0.81279999999999997</v>
      </c>
      <c r="AE751">
        <v>0.67200000000000004</v>
      </c>
      <c r="AF751">
        <v>-1.7003999999999999</v>
      </c>
      <c r="AG751">
        <v>-0.28749999999999998</v>
      </c>
      <c r="AH751">
        <v>120000</v>
      </c>
    </row>
    <row r="752" spans="1:34">
      <c r="A752">
        <v>232101</v>
      </c>
      <c r="B752" t="s">
        <v>39</v>
      </c>
      <c r="C752" s="1">
        <v>32279</v>
      </c>
      <c r="D752">
        <v>83.2</v>
      </c>
      <c r="E752" t="s">
        <v>35</v>
      </c>
      <c r="F752">
        <v>2006</v>
      </c>
      <c r="G752">
        <v>80</v>
      </c>
      <c r="H752" t="s">
        <v>35</v>
      </c>
      <c r="I752">
        <v>35</v>
      </c>
      <c r="J752">
        <v>1</v>
      </c>
      <c r="K752" t="s">
        <v>36</v>
      </c>
      <c r="L752" t="s">
        <v>60</v>
      </c>
      <c r="M752">
        <v>73.2</v>
      </c>
      <c r="N752">
        <v>35</v>
      </c>
      <c r="O752">
        <v>1</v>
      </c>
      <c r="P752" t="s">
        <v>38</v>
      </c>
      <c r="Q752">
        <v>2011</v>
      </c>
      <c r="R752">
        <v>464</v>
      </c>
      <c r="S752">
        <v>555</v>
      </c>
      <c r="T752">
        <v>625</v>
      </c>
      <c r="U752">
        <v>0.96060325199705299</v>
      </c>
      <c r="V752">
        <v>445</v>
      </c>
      <c r="W752">
        <v>466</v>
      </c>
      <c r="X752">
        <v>-1</v>
      </c>
      <c r="Y752">
        <v>-1</v>
      </c>
      <c r="Z752">
        <v>-1</v>
      </c>
      <c r="AA752">
        <v>473</v>
      </c>
      <c r="AB752">
        <v>-1</v>
      </c>
      <c r="AC752">
        <v>0.81920000000000004</v>
      </c>
      <c r="AD752">
        <v>0.1888</v>
      </c>
      <c r="AE752">
        <v>-0.63429999999999997</v>
      </c>
      <c r="AF752">
        <v>-5.5199999999999999E-2</v>
      </c>
      <c r="AG752">
        <v>0.81830000000000003</v>
      </c>
      <c r="AH752">
        <v>400000</v>
      </c>
    </row>
    <row r="753" spans="1:34">
      <c r="A753">
        <v>292803</v>
      </c>
      <c r="B753" t="s">
        <v>39</v>
      </c>
      <c r="C753" s="1">
        <v>33284</v>
      </c>
      <c r="D753">
        <v>60</v>
      </c>
      <c r="E753" t="s">
        <v>97</v>
      </c>
      <c r="F753">
        <v>2007</v>
      </c>
      <c r="G753">
        <v>62</v>
      </c>
      <c r="H753" t="s">
        <v>97</v>
      </c>
      <c r="I753">
        <v>7881</v>
      </c>
      <c r="J753">
        <v>2</v>
      </c>
      <c r="K753" t="s">
        <v>36</v>
      </c>
      <c r="L753" t="s">
        <v>55</v>
      </c>
      <c r="M753">
        <v>70</v>
      </c>
      <c r="N753">
        <v>7881</v>
      </c>
      <c r="O753">
        <v>0</v>
      </c>
      <c r="P753" t="s">
        <v>41</v>
      </c>
      <c r="Q753">
        <v>2012</v>
      </c>
      <c r="R753">
        <v>335</v>
      </c>
      <c r="S753">
        <v>405</v>
      </c>
      <c r="T753">
        <v>435</v>
      </c>
      <c r="U753">
        <v>0.73579570922465598</v>
      </c>
      <c r="V753">
        <v>475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-1</v>
      </c>
      <c r="AC753">
        <v>-0.57189999999999996</v>
      </c>
      <c r="AD753">
        <v>3.2800000000000003E-2</v>
      </c>
      <c r="AE753">
        <v>-0.34399999999999997</v>
      </c>
      <c r="AF753">
        <v>-1.8179000000000001</v>
      </c>
      <c r="AG753">
        <v>-0.1295</v>
      </c>
      <c r="AH753">
        <v>200000</v>
      </c>
    </row>
    <row r="754" spans="1:34">
      <c r="A754">
        <v>1296310</v>
      </c>
      <c r="B754" t="s">
        <v>39</v>
      </c>
      <c r="C754" s="1">
        <v>33255</v>
      </c>
      <c r="D754">
        <v>78</v>
      </c>
      <c r="E754" t="s">
        <v>51</v>
      </c>
      <c r="F754">
        <v>2009</v>
      </c>
      <c r="G754">
        <v>72</v>
      </c>
      <c r="H754" t="s">
        <v>51</v>
      </c>
      <c r="I754">
        <v>6874</v>
      </c>
      <c r="J754">
        <v>2</v>
      </c>
      <c r="K754" t="s">
        <v>36</v>
      </c>
      <c r="L754" t="s">
        <v>55</v>
      </c>
      <c r="M754">
        <v>64</v>
      </c>
      <c r="N754">
        <v>6874</v>
      </c>
      <c r="O754">
        <v>0</v>
      </c>
      <c r="P754" t="s">
        <v>96</v>
      </c>
      <c r="Q754">
        <v>2014</v>
      </c>
      <c r="R754">
        <v>595</v>
      </c>
      <c r="S754">
        <v>530</v>
      </c>
      <c r="T754">
        <v>525</v>
      </c>
      <c r="U754">
        <v>0.48674700843819302</v>
      </c>
      <c r="V754">
        <v>445</v>
      </c>
      <c r="W754">
        <v>-1</v>
      </c>
      <c r="X754">
        <v>376</v>
      </c>
      <c r="Y754">
        <v>-1</v>
      </c>
      <c r="Z754">
        <v>-1</v>
      </c>
      <c r="AA754">
        <v>-1</v>
      </c>
      <c r="AB754">
        <v>-1</v>
      </c>
      <c r="AC754">
        <v>1.4208000000000001</v>
      </c>
      <c r="AD754">
        <v>1.2114</v>
      </c>
      <c r="AE754">
        <v>0.31740000000000002</v>
      </c>
      <c r="AF754">
        <v>-0.995</v>
      </c>
      <c r="AG754">
        <v>1.4386000000000001</v>
      </c>
      <c r="AH754">
        <v>225000</v>
      </c>
    </row>
    <row r="755" spans="1:34">
      <c r="A755">
        <v>955301</v>
      </c>
      <c r="B755" t="s">
        <v>34</v>
      </c>
      <c r="C755" s="1">
        <v>33681</v>
      </c>
      <c r="D755">
        <v>64</v>
      </c>
      <c r="E755" t="s">
        <v>51</v>
      </c>
      <c r="F755">
        <v>2009</v>
      </c>
      <c r="G755">
        <v>69.2</v>
      </c>
      <c r="H755" t="s">
        <v>51</v>
      </c>
      <c r="I755">
        <v>172</v>
      </c>
      <c r="J755">
        <v>2</v>
      </c>
      <c r="K755" t="s">
        <v>36</v>
      </c>
      <c r="L755" t="s">
        <v>55</v>
      </c>
      <c r="M755">
        <v>71.8</v>
      </c>
      <c r="N755">
        <v>172</v>
      </c>
      <c r="O755">
        <v>0</v>
      </c>
      <c r="P755" t="s">
        <v>41</v>
      </c>
      <c r="Q755">
        <v>2014</v>
      </c>
      <c r="R755">
        <v>485</v>
      </c>
      <c r="S755">
        <v>460</v>
      </c>
      <c r="T755">
        <v>425</v>
      </c>
      <c r="U755">
        <v>0.81941652983588797</v>
      </c>
      <c r="V755">
        <v>505</v>
      </c>
      <c r="W755">
        <v>-1</v>
      </c>
      <c r="X755">
        <v>-1</v>
      </c>
      <c r="Y755">
        <v>-1</v>
      </c>
      <c r="Z755">
        <v>-1</v>
      </c>
      <c r="AA755">
        <v>-1</v>
      </c>
      <c r="AB755">
        <v>-1</v>
      </c>
      <c r="AC755">
        <v>0.12820000000000001</v>
      </c>
      <c r="AD755">
        <v>-0.62009999999999998</v>
      </c>
      <c r="AE755">
        <v>0.16370000000000001</v>
      </c>
      <c r="AF755">
        <v>-0.74150000000000005</v>
      </c>
      <c r="AG755">
        <v>-0.66920000000000002</v>
      </c>
      <c r="AH755">
        <v>240000</v>
      </c>
    </row>
    <row r="756" spans="1:34">
      <c r="A756">
        <v>30101</v>
      </c>
      <c r="B756" t="s">
        <v>34</v>
      </c>
      <c r="C756" s="1">
        <v>31698</v>
      </c>
      <c r="D756">
        <v>81.5</v>
      </c>
      <c r="E756" t="s">
        <v>48</v>
      </c>
      <c r="F756">
        <v>2004</v>
      </c>
      <c r="G756">
        <v>74.05</v>
      </c>
      <c r="H756" t="s">
        <v>48</v>
      </c>
      <c r="I756">
        <v>350</v>
      </c>
      <c r="J756">
        <v>2</v>
      </c>
      <c r="K756" t="s">
        <v>66</v>
      </c>
      <c r="L756" t="s">
        <v>67</v>
      </c>
      <c r="M756">
        <v>70.06</v>
      </c>
      <c r="N756">
        <v>350</v>
      </c>
      <c r="O756">
        <v>0</v>
      </c>
      <c r="P756" t="s">
        <v>41</v>
      </c>
      <c r="Q756">
        <v>2010</v>
      </c>
      <c r="R756">
        <v>455</v>
      </c>
      <c r="S756">
        <v>465</v>
      </c>
      <c r="T756">
        <v>535</v>
      </c>
      <c r="U756">
        <v>0.76567358123401097</v>
      </c>
      <c r="V756">
        <v>485</v>
      </c>
      <c r="W756">
        <v>-1</v>
      </c>
      <c r="X756">
        <v>-1</v>
      </c>
      <c r="Y756">
        <v>-1</v>
      </c>
      <c r="Z756">
        <v>-1</v>
      </c>
      <c r="AA756">
        <v>-1</v>
      </c>
      <c r="AB756">
        <v>-1</v>
      </c>
      <c r="AC756">
        <v>0.2009</v>
      </c>
      <c r="AD756">
        <v>3.2800000000000003E-2</v>
      </c>
      <c r="AE756">
        <v>9.1399999999999995E-2</v>
      </c>
      <c r="AF756">
        <v>1.0024</v>
      </c>
      <c r="AG756">
        <v>-0.44550000000000001</v>
      </c>
      <c r="AH756">
        <v>420000</v>
      </c>
    </row>
    <row r="757" spans="1:34">
      <c r="A757">
        <v>1251281</v>
      </c>
      <c r="B757" t="s">
        <v>39</v>
      </c>
      <c r="C757" s="1">
        <v>33490</v>
      </c>
      <c r="D757">
        <v>74.3</v>
      </c>
      <c r="E757" t="s">
        <v>113</v>
      </c>
      <c r="F757">
        <v>2009</v>
      </c>
      <c r="G757">
        <v>71.25</v>
      </c>
      <c r="H757" t="s">
        <v>51</v>
      </c>
      <c r="I757">
        <v>519</v>
      </c>
      <c r="J757">
        <v>2</v>
      </c>
      <c r="K757" t="s">
        <v>36</v>
      </c>
      <c r="L757" t="s">
        <v>60</v>
      </c>
      <c r="M757">
        <v>67</v>
      </c>
      <c r="N757">
        <v>519</v>
      </c>
      <c r="O757">
        <v>1</v>
      </c>
      <c r="P757" t="s">
        <v>47</v>
      </c>
      <c r="Q757">
        <v>2013</v>
      </c>
      <c r="R757">
        <v>325</v>
      </c>
      <c r="S757">
        <v>425</v>
      </c>
      <c r="T757">
        <v>475</v>
      </c>
      <c r="U757">
        <v>0.78330353667029795</v>
      </c>
      <c r="V757">
        <v>275</v>
      </c>
      <c r="W757">
        <v>388</v>
      </c>
      <c r="X757">
        <v>-1</v>
      </c>
      <c r="Y757">
        <v>-1</v>
      </c>
      <c r="Z757">
        <v>-1</v>
      </c>
      <c r="AA757">
        <v>-1</v>
      </c>
      <c r="AB757">
        <v>-1</v>
      </c>
      <c r="AC757">
        <v>-0.159</v>
      </c>
      <c r="AD757">
        <v>4.5900000000000003E-2</v>
      </c>
      <c r="AE757">
        <v>0.93220000000000003</v>
      </c>
      <c r="AF757">
        <v>-0.36120000000000002</v>
      </c>
      <c r="AG757">
        <v>0.28889999999999999</v>
      </c>
      <c r="AH757">
        <v>225000</v>
      </c>
    </row>
    <row r="758" spans="1:34">
      <c r="A758">
        <v>140121</v>
      </c>
      <c r="B758" t="s">
        <v>39</v>
      </c>
      <c r="C758" s="1">
        <v>32309</v>
      </c>
      <c r="D758">
        <v>90.24</v>
      </c>
      <c r="E758" t="s">
        <v>228</v>
      </c>
      <c r="F758">
        <v>2006</v>
      </c>
      <c r="G758">
        <v>81.5</v>
      </c>
      <c r="H758" t="s">
        <v>182</v>
      </c>
      <c r="I758">
        <v>6810</v>
      </c>
      <c r="J758">
        <v>2</v>
      </c>
      <c r="K758" t="s">
        <v>49</v>
      </c>
      <c r="L758" t="s">
        <v>60</v>
      </c>
      <c r="M758">
        <v>82</v>
      </c>
      <c r="N758">
        <v>6810</v>
      </c>
      <c r="O758">
        <v>0</v>
      </c>
      <c r="P758" t="s">
        <v>61</v>
      </c>
      <c r="Q758">
        <v>2012</v>
      </c>
      <c r="R758">
        <v>475</v>
      </c>
      <c r="S758">
        <v>415</v>
      </c>
      <c r="T758">
        <v>455</v>
      </c>
      <c r="U758">
        <v>0.82466640067133201</v>
      </c>
      <c r="V758">
        <v>425</v>
      </c>
      <c r="W758">
        <v>400</v>
      </c>
      <c r="X758">
        <v>-1</v>
      </c>
      <c r="Y758">
        <v>-1</v>
      </c>
      <c r="Z758">
        <v>-1</v>
      </c>
      <c r="AA758">
        <v>-1</v>
      </c>
      <c r="AB758">
        <v>-1</v>
      </c>
      <c r="AC758">
        <v>0.35549999999999998</v>
      </c>
      <c r="AD758">
        <v>0.65680000000000005</v>
      </c>
      <c r="AE758">
        <v>1.1073999999999999</v>
      </c>
      <c r="AF758">
        <v>-0.99529999999999996</v>
      </c>
      <c r="AG758">
        <v>0.97629999999999995</v>
      </c>
      <c r="AH758">
        <v>90000</v>
      </c>
    </row>
    <row r="759" spans="1:34">
      <c r="A759">
        <v>1262900</v>
      </c>
      <c r="B759" t="s">
        <v>39</v>
      </c>
      <c r="C759" s="1">
        <v>34134</v>
      </c>
      <c r="D759">
        <v>58.9</v>
      </c>
      <c r="E759" t="s">
        <v>51</v>
      </c>
      <c r="F759">
        <v>2010</v>
      </c>
      <c r="G759">
        <v>68</v>
      </c>
      <c r="H759" t="s">
        <v>51</v>
      </c>
      <c r="I759">
        <v>1808</v>
      </c>
      <c r="J759">
        <v>2</v>
      </c>
      <c r="K759" t="s">
        <v>36</v>
      </c>
      <c r="L759" t="s">
        <v>40</v>
      </c>
      <c r="M759">
        <v>6.85</v>
      </c>
      <c r="N759">
        <v>1808</v>
      </c>
      <c r="O759">
        <v>0</v>
      </c>
      <c r="P759" t="s">
        <v>47</v>
      </c>
      <c r="Q759">
        <v>2014</v>
      </c>
      <c r="R759">
        <v>490</v>
      </c>
      <c r="S759">
        <v>310</v>
      </c>
      <c r="T759">
        <v>380</v>
      </c>
      <c r="U759">
        <v>0.48674700843819302</v>
      </c>
      <c r="V759">
        <v>445</v>
      </c>
      <c r="W759">
        <v>-1</v>
      </c>
      <c r="X759">
        <v>376</v>
      </c>
      <c r="Y759">
        <v>-1</v>
      </c>
      <c r="Z759">
        <v>-1</v>
      </c>
      <c r="AA759">
        <v>-1</v>
      </c>
      <c r="AB759">
        <v>-1</v>
      </c>
      <c r="AC759">
        <v>1.8516999999999999</v>
      </c>
      <c r="AD759">
        <v>0.21240000000000001</v>
      </c>
      <c r="AE759">
        <v>0.62480000000000002</v>
      </c>
      <c r="AF759">
        <v>-1.7556</v>
      </c>
      <c r="AG759">
        <v>-0.47760000000000002</v>
      </c>
      <c r="AH759">
        <v>180000</v>
      </c>
    </row>
    <row r="760" spans="1:34">
      <c r="A760">
        <v>652269</v>
      </c>
      <c r="B760" t="s">
        <v>39</v>
      </c>
      <c r="C760" s="1">
        <v>33599</v>
      </c>
      <c r="D760">
        <v>76</v>
      </c>
      <c r="E760" t="s">
        <v>48</v>
      </c>
      <c r="F760">
        <v>2009</v>
      </c>
      <c r="G760">
        <v>74</v>
      </c>
      <c r="H760" t="s">
        <v>35</v>
      </c>
      <c r="I760">
        <v>13375</v>
      </c>
      <c r="J760">
        <v>2</v>
      </c>
      <c r="K760" t="s">
        <v>36</v>
      </c>
      <c r="L760" t="s">
        <v>174</v>
      </c>
      <c r="M760">
        <v>77</v>
      </c>
      <c r="N760">
        <v>13375</v>
      </c>
      <c r="O760">
        <v>0</v>
      </c>
      <c r="P760" t="s">
        <v>47</v>
      </c>
      <c r="Q760">
        <v>2013</v>
      </c>
      <c r="R760">
        <v>475</v>
      </c>
      <c r="S760">
        <v>500</v>
      </c>
      <c r="T760">
        <v>500</v>
      </c>
      <c r="U760">
        <v>0.839686084018748</v>
      </c>
      <c r="V760">
        <v>-1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433</v>
      </c>
      <c r="AC760">
        <v>-0.44629999999999997</v>
      </c>
      <c r="AD760">
        <v>0.21240000000000001</v>
      </c>
      <c r="AE760">
        <v>-1.5269999999999999</v>
      </c>
      <c r="AF760">
        <v>-0.4879</v>
      </c>
      <c r="AG760">
        <v>-0.66920000000000002</v>
      </c>
      <c r="AH760">
        <v>180000</v>
      </c>
    </row>
    <row r="761" spans="1:34">
      <c r="A761">
        <v>161107</v>
      </c>
      <c r="B761" t="s">
        <v>39</v>
      </c>
      <c r="C761" s="1">
        <v>32555</v>
      </c>
      <c r="D761">
        <v>62.88</v>
      </c>
      <c r="E761" t="s">
        <v>136</v>
      </c>
      <c r="F761">
        <v>2006</v>
      </c>
      <c r="G761">
        <v>77.5</v>
      </c>
      <c r="H761" t="s">
        <v>136</v>
      </c>
      <c r="I761">
        <v>315</v>
      </c>
      <c r="J761">
        <v>2</v>
      </c>
      <c r="K761" t="s">
        <v>36</v>
      </c>
      <c r="L761" t="s">
        <v>55</v>
      </c>
      <c r="M761">
        <v>70</v>
      </c>
      <c r="N761">
        <v>315</v>
      </c>
      <c r="O761">
        <v>1</v>
      </c>
      <c r="P761" t="s">
        <v>61</v>
      </c>
      <c r="Q761">
        <v>2010</v>
      </c>
      <c r="R761">
        <v>455</v>
      </c>
      <c r="S761">
        <v>515</v>
      </c>
      <c r="T761">
        <v>405</v>
      </c>
      <c r="U761">
        <v>0.88412251159373501</v>
      </c>
      <c r="V761">
        <v>535</v>
      </c>
      <c r="W761">
        <v>-1</v>
      </c>
      <c r="X761">
        <v>-1</v>
      </c>
      <c r="Y761">
        <v>-1</v>
      </c>
      <c r="Z761">
        <v>-1</v>
      </c>
      <c r="AA761">
        <v>-1</v>
      </c>
      <c r="AB761">
        <v>-1</v>
      </c>
      <c r="AC761">
        <v>-0.4173</v>
      </c>
      <c r="AD761">
        <v>-0.1232</v>
      </c>
      <c r="AE761">
        <v>-0.34399999999999997</v>
      </c>
      <c r="AF761">
        <v>-0.76029999999999998</v>
      </c>
      <c r="AG761">
        <v>0.6603</v>
      </c>
      <c r="AH761">
        <v>560000</v>
      </c>
    </row>
    <row r="762" spans="1:34">
      <c r="A762">
        <v>553371</v>
      </c>
      <c r="B762" t="s">
        <v>34</v>
      </c>
      <c r="C762" s="1">
        <v>33146</v>
      </c>
      <c r="D762">
        <v>72</v>
      </c>
      <c r="E762" t="s">
        <v>35</v>
      </c>
      <c r="F762">
        <v>2009</v>
      </c>
      <c r="G762">
        <v>73</v>
      </c>
      <c r="H762" t="s">
        <v>35</v>
      </c>
      <c r="I762">
        <v>13210</v>
      </c>
      <c r="J762">
        <v>2</v>
      </c>
      <c r="K762" t="s">
        <v>36</v>
      </c>
      <c r="L762" t="s">
        <v>64</v>
      </c>
      <c r="M762">
        <v>71</v>
      </c>
      <c r="N762">
        <v>13210</v>
      </c>
      <c r="O762">
        <v>0</v>
      </c>
      <c r="P762" t="s">
        <v>41</v>
      </c>
      <c r="Q762">
        <v>2013</v>
      </c>
      <c r="R762">
        <v>485</v>
      </c>
      <c r="S762">
        <v>465</v>
      </c>
      <c r="T762">
        <v>400</v>
      </c>
      <c r="U762">
        <v>0.76567358123401097</v>
      </c>
      <c r="V762">
        <v>485</v>
      </c>
      <c r="W762">
        <v>-1</v>
      </c>
      <c r="X762">
        <v>-1</v>
      </c>
      <c r="Y762">
        <v>-1</v>
      </c>
      <c r="Z762">
        <v>-1</v>
      </c>
      <c r="AA762">
        <v>-1</v>
      </c>
      <c r="AB762">
        <v>-1</v>
      </c>
      <c r="AC762">
        <v>-0.73350000000000004</v>
      </c>
      <c r="AD762">
        <v>-0.28710000000000002</v>
      </c>
      <c r="AE762">
        <v>-0.14369999999999999</v>
      </c>
      <c r="AF762">
        <v>1.9207000000000001</v>
      </c>
      <c r="AG762">
        <v>-0.66920000000000002</v>
      </c>
      <c r="AH762">
        <v>335000</v>
      </c>
    </row>
    <row r="763" spans="1:34">
      <c r="A763">
        <v>869283</v>
      </c>
      <c r="B763" t="s">
        <v>34</v>
      </c>
      <c r="C763" s="1">
        <v>33972</v>
      </c>
      <c r="D763">
        <v>90</v>
      </c>
      <c r="E763" t="s">
        <v>51</v>
      </c>
      <c r="F763">
        <v>2010</v>
      </c>
      <c r="G763">
        <v>75.75</v>
      </c>
      <c r="H763" t="s">
        <v>51</v>
      </c>
      <c r="I763">
        <v>8888</v>
      </c>
      <c r="J763">
        <v>2</v>
      </c>
      <c r="K763" t="s">
        <v>36</v>
      </c>
      <c r="L763" t="s">
        <v>55</v>
      </c>
      <c r="M763">
        <v>72</v>
      </c>
      <c r="N763">
        <v>8888</v>
      </c>
      <c r="O763">
        <v>0</v>
      </c>
      <c r="P763" t="s">
        <v>47</v>
      </c>
      <c r="Q763">
        <v>2014</v>
      </c>
      <c r="R763">
        <v>405</v>
      </c>
      <c r="S763">
        <v>470</v>
      </c>
      <c r="T763">
        <v>340</v>
      </c>
      <c r="U763">
        <v>0.23780283983757</v>
      </c>
      <c r="V763">
        <v>435</v>
      </c>
      <c r="W763">
        <v>-1</v>
      </c>
      <c r="X763">
        <v>315</v>
      </c>
      <c r="Y763">
        <v>-1</v>
      </c>
      <c r="Z763">
        <v>-1</v>
      </c>
      <c r="AA763">
        <v>-1</v>
      </c>
      <c r="AB763">
        <v>-1</v>
      </c>
      <c r="AC763">
        <v>0.12820000000000001</v>
      </c>
      <c r="AD763">
        <v>0.21240000000000001</v>
      </c>
      <c r="AE763">
        <v>0.16370000000000001</v>
      </c>
      <c r="AF763">
        <v>0.1459</v>
      </c>
      <c r="AG763">
        <v>-0.66920000000000002</v>
      </c>
      <c r="AH763">
        <v>100000</v>
      </c>
    </row>
    <row r="764" spans="1:34">
      <c r="A764">
        <v>327759</v>
      </c>
      <c r="B764" t="s">
        <v>39</v>
      </c>
      <c r="C764" s="1">
        <v>33151</v>
      </c>
      <c r="D764">
        <v>81.599999999999994</v>
      </c>
      <c r="E764" t="s">
        <v>35</v>
      </c>
      <c r="F764">
        <v>2008</v>
      </c>
      <c r="G764">
        <v>87.6</v>
      </c>
      <c r="H764" t="s">
        <v>35</v>
      </c>
      <c r="I764">
        <v>13</v>
      </c>
      <c r="J764">
        <v>1</v>
      </c>
      <c r="K764" t="s">
        <v>36</v>
      </c>
      <c r="L764" t="s">
        <v>64</v>
      </c>
      <c r="M764">
        <v>76.48</v>
      </c>
      <c r="N764">
        <v>13</v>
      </c>
      <c r="O764">
        <v>1</v>
      </c>
      <c r="P764" t="s">
        <v>38</v>
      </c>
      <c r="Q764">
        <v>2012</v>
      </c>
      <c r="R764">
        <v>465</v>
      </c>
      <c r="S764">
        <v>605</v>
      </c>
      <c r="T764">
        <v>555</v>
      </c>
      <c r="U764">
        <v>0.93037060720269105</v>
      </c>
      <c r="V764">
        <v>565</v>
      </c>
      <c r="W764">
        <v>-1</v>
      </c>
      <c r="X764">
        <v>-1</v>
      </c>
      <c r="Y764">
        <v>-1</v>
      </c>
      <c r="Z764">
        <v>-1</v>
      </c>
      <c r="AA764">
        <v>-1</v>
      </c>
      <c r="AB764">
        <v>-1</v>
      </c>
      <c r="AC764">
        <v>-0.73350000000000004</v>
      </c>
      <c r="AD764">
        <v>-0.4536</v>
      </c>
      <c r="AE764">
        <v>-0.14369999999999999</v>
      </c>
      <c r="AF764">
        <v>-0.2344</v>
      </c>
      <c r="AG764">
        <v>-0.47760000000000002</v>
      </c>
      <c r="AH764">
        <v>880000</v>
      </c>
    </row>
    <row r="765" spans="1:34">
      <c r="A765">
        <v>1230478</v>
      </c>
      <c r="B765" t="s">
        <v>39</v>
      </c>
      <c r="C765" s="1">
        <v>33959</v>
      </c>
      <c r="D765">
        <v>85</v>
      </c>
      <c r="E765" t="s">
        <v>48</v>
      </c>
      <c r="F765">
        <v>2010</v>
      </c>
      <c r="G765">
        <v>75</v>
      </c>
      <c r="H765" t="s">
        <v>35</v>
      </c>
      <c r="I765">
        <v>319</v>
      </c>
      <c r="J765">
        <v>2</v>
      </c>
      <c r="K765" t="s">
        <v>36</v>
      </c>
      <c r="L765" t="s">
        <v>40</v>
      </c>
      <c r="M765">
        <v>60</v>
      </c>
      <c r="N765">
        <v>319</v>
      </c>
      <c r="O765">
        <v>1</v>
      </c>
      <c r="P765" t="s">
        <v>61</v>
      </c>
      <c r="Q765">
        <v>2014</v>
      </c>
      <c r="R765">
        <v>675</v>
      </c>
      <c r="S765">
        <v>480</v>
      </c>
      <c r="T765">
        <v>500</v>
      </c>
      <c r="U765">
        <v>0.84224832225783597</v>
      </c>
      <c r="V765">
        <v>425</v>
      </c>
      <c r="W765">
        <v>-1</v>
      </c>
      <c r="X765">
        <v>469</v>
      </c>
      <c r="Y765">
        <v>-1</v>
      </c>
      <c r="Z765">
        <v>-1</v>
      </c>
      <c r="AA765">
        <v>-1</v>
      </c>
      <c r="AB765">
        <v>-1</v>
      </c>
      <c r="AC765">
        <v>1.1335999999999999</v>
      </c>
      <c r="AD765">
        <v>1.0448999999999999</v>
      </c>
      <c r="AE765">
        <v>0.16370000000000001</v>
      </c>
      <c r="AF765">
        <v>-1.2485999999999999</v>
      </c>
      <c r="AG765">
        <v>9.7299999999999998E-2</v>
      </c>
      <c r="AH765">
        <v>200000</v>
      </c>
    </row>
    <row r="766" spans="1:34">
      <c r="A766">
        <v>669596</v>
      </c>
      <c r="B766" t="s">
        <v>34</v>
      </c>
      <c r="C766" s="1">
        <v>33363</v>
      </c>
      <c r="D766">
        <v>78</v>
      </c>
      <c r="E766" t="s">
        <v>51</v>
      </c>
      <c r="F766">
        <v>2009</v>
      </c>
      <c r="G766">
        <v>76</v>
      </c>
      <c r="H766" t="s">
        <v>51</v>
      </c>
      <c r="I766">
        <v>7269</v>
      </c>
      <c r="J766">
        <v>2</v>
      </c>
      <c r="K766" t="s">
        <v>36</v>
      </c>
      <c r="L766" t="s">
        <v>60</v>
      </c>
      <c r="M766">
        <v>73</v>
      </c>
      <c r="N766">
        <v>7269</v>
      </c>
      <c r="O766">
        <v>1</v>
      </c>
      <c r="P766" t="s">
        <v>54</v>
      </c>
      <c r="Q766">
        <v>2013</v>
      </c>
      <c r="R766">
        <v>405</v>
      </c>
      <c r="S766">
        <v>400</v>
      </c>
      <c r="T766">
        <v>355</v>
      </c>
      <c r="U766">
        <v>0.53838689298509601</v>
      </c>
      <c r="V766">
        <v>325</v>
      </c>
      <c r="W766">
        <v>333</v>
      </c>
      <c r="X766">
        <v>-1</v>
      </c>
      <c r="Y766">
        <v>-1</v>
      </c>
      <c r="Z766">
        <v>-1</v>
      </c>
      <c r="AA766">
        <v>260</v>
      </c>
      <c r="AB766">
        <v>-1</v>
      </c>
      <c r="AC766">
        <v>-0.73350000000000004</v>
      </c>
      <c r="AD766">
        <v>-0.1206</v>
      </c>
      <c r="AE766">
        <v>-2.1417999999999999</v>
      </c>
      <c r="AF766">
        <v>0.90659999999999996</v>
      </c>
      <c r="AG766">
        <v>-1.0524</v>
      </c>
      <c r="AH766">
        <v>45000</v>
      </c>
    </row>
    <row r="767" spans="1:34">
      <c r="A767">
        <v>431800</v>
      </c>
      <c r="B767" t="s">
        <v>39</v>
      </c>
      <c r="C767" s="1">
        <v>33169</v>
      </c>
      <c r="D767">
        <v>60.8</v>
      </c>
      <c r="E767" t="s">
        <v>35</v>
      </c>
      <c r="F767">
        <v>2008</v>
      </c>
      <c r="G767">
        <v>62.4</v>
      </c>
      <c r="H767" t="s">
        <v>35</v>
      </c>
      <c r="I767">
        <v>5232</v>
      </c>
      <c r="J767">
        <v>2</v>
      </c>
      <c r="K767" t="s">
        <v>36</v>
      </c>
      <c r="L767" t="s">
        <v>60</v>
      </c>
      <c r="M767">
        <v>60</v>
      </c>
      <c r="N767">
        <v>5232</v>
      </c>
      <c r="O767">
        <v>0</v>
      </c>
      <c r="P767" t="s">
        <v>59</v>
      </c>
      <c r="Q767">
        <v>2012</v>
      </c>
      <c r="R767">
        <v>495</v>
      </c>
      <c r="S767">
        <v>425</v>
      </c>
      <c r="T767">
        <v>645</v>
      </c>
      <c r="U767">
        <v>0.53838689298509601</v>
      </c>
      <c r="V767">
        <v>385</v>
      </c>
      <c r="W767">
        <v>333</v>
      </c>
      <c r="X767">
        <v>-1</v>
      </c>
      <c r="Y767">
        <v>-1</v>
      </c>
      <c r="Z767">
        <v>-1</v>
      </c>
      <c r="AA767">
        <v>-1</v>
      </c>
      <c r="AB767">
        <v>-1</v>
      </c>
      <c r="AC767">
        <v>0.35549999999999998</v>
      </c>
      <c r="AD767">
        <v>3.2800000000000003E-2</v>
      </c>
      <c r="AE767">
        <v>-0.59799999999999998</v>
      </c>
      <c r="AF767">
        <v>-0.29020000000000001</v>
      </c>
      <c r="AG767">
        <v>-1.2354000000000001</v>
      </c>
      <c r="AH767">
        <v>200000</v>
      </c>
    </row>
    <row r="768" spans="1:34">
      <c r="A768">
        <v>332049</v>
      </c>
      <c r="B768" t="s">
        <v>34</v>
      </c>
      <c r="C768" s="1">
        <v>32997</v>
      </c>
      <c r="D768">
        <v>86.2</v>
      </c>
      <c r="E768" t="s">
        <v>35</v>
      </c>
      <c r="F768">
        <v>2008</v>
      </c>
      <c r="G768">
        <v>69.8</v>
      </c>
      <c r="H768" t="s">
        <v>35</v>
      </c>
      <c r="I768">
        <v>10932</v>
      </c>
      <c r="J768">
        <v>2</v>
      </c>
      <c r="K768" t="s">
        <v>36</v>
      </c>
      <c r="L768" t="s">
        <v>60</v>
      </c>
      <c r="M768">
        <v>68.400000000000006</v>
      </c>
      <c r="N768">
        <v>10932</v>
      </c>
      <c r="O768">
        <v>0</v>
      </c>
      <c r="P768" t="s">
        <v>41</v>
      </c>
      <c r="Q768">
        <v>2012</v>
      </c>
      <c r="R768">
        <v>505</v>
      </c>
      <c r="S768">
        <v>405</v>
      </c>
      <c r="T768">
        <v>515</v>
      </c>
      <c r="U768">
        <v>0.37605958665154499</v>
      </c>
      <c r="V768">
        <v>-1</v>
      </c>
      <c r="W768">
        <v>300</v>
      </c>
      <c r="X768">
        <v>-1</v>
      </c>
      <c r="Y768">
        <v>-1</v>
      </c>
      <c r="Z768">
        <v>-1</v>
      </c>
      <c r="AA768">
        <v>393</v>
      </c>
      <c r="AB768">
        <v>-1</v>
      </c>
      <c r="AC768">
        <v>0.97370000000000001</v>
      </c>
      <c r="AD768">
        <v>0.50080000000000002</v>
      </c>
      <c r="AE768">
        <v>-0.38030000000000003</v>
      </c>
      <c r="AF768">
        <v>0.76732999999999996</v>
      </c>
      <c r="AG768">
        <v>0.81830000000000003</v>
      </c>
      <c r="AH768">
        <v>150000</v>
      </c>
    </row>
    <row r="769" spans="1:34">
      <c r="A769">
        <v>600302</v>
      </c>
      <c r="B769" t="s">
        <v>34</v>
      </c>
      <c r="C769" s="1">
        <v>32761</v>
      </c>
      <c r="D769">
        <v>84.5</v>
      </c>
      <c r="E769" t="s">
        <v>100</v>
      </c>
      <c r="F769">
        <v>2007</v>
      </c>
      <c r="G769">
        <v>94</v>
      </c>
      <c r="H769" t="s">
        <v>160</v>
      </c>
      <c r="I769">
        <v>9198</v>
      </c>
      <c r="J769">
        <v>2</v>
      </c>
      <c r="K769" t="s">
        <v>36</v>
      </c>
      <c r="L769" t="s">
        <v>60</v>
      </c>
      <c r="M769">
        <v>71.819999999999993</v>
      </c>
      <c r="N769">
        <v>9198</v>
      </c>
      <c r="O769">
        <v>1</v>
      </c>
      <c r="P769" t="s">
        <v>54</v>
      </c>
      <c r="Q769">
        <v>2011</v>
      </c>
      <c r="R769">
        <v>475</v>
      </c>
      <c r="S769">
        <v>485</v>
      </c>
      <c r="T769">
        <v>665</v>
      </c>
      <c r="U769">
        <v>0.69447932770846299</v>
      </c>
      <c r="V769">
        <v>395</v>
      </c>
      <c r="W769">
        <v>366</v>
      </c>
      <c r="X769">
        <v>-1</v>
      </c>
      <c r="Y769">
        <v>-1</v>
      </c>
      <c r="Z769">
        <v>-1</v>
      </c>
      <c r="AA769">
        <v>286</v>
      </c>
      <c r="AB769">
        <v>-1</v>
      </c>
      <c r="AC769">
        <v>-0.159</v>
      </c>
      <c r="AD769">
        <v>-0.1206</v>
      </c>
      <c r="AE769">
        <v>-0.4511</v>
      </c>
      <c r="AF769">
        <v>1.2868999999999999</v>
      </c>
      <c r="AG769">
        <v>0.67210000000000003</v>
      </c>
      <c r="AH769">
        <v>200000</v>
      </c>
    </row>
    <row r="770" spans="1:34">
      <c r="A770">
        <v>1097036</v>
      </c>
      <c r="B770" t="s">
        <v>34</v>
      </c>
      <c r="C770" s="1">
        <v>33934</v>
      </c>
      <c r="D770">
        <v>85.6</v>
      </c>
      <c r="E770" t="s">
        <v>51</v>
      </c>
      <c r="F770">
        <v>2010</v>
      </c>
      <c r="G770">
        <v>79.900000000000006</v>
      </c>
      <c r="H770" t="s">
        <v>51</v>
      </c>
      <c r="I770">
        <v>1136</v>
      </c>
      <c r="J770">
        <v>2</v>
      </c>
      <c r="K770" t="s">
        <v>36</v>
      </c>
      <c r="L770" t="s">
        <v>116</v>
      </c>
      <c r="M770">
        <v>78</v>
      </c>
      <c r="N770">
        <v>1136</v>
      </c>
      <c r="O770">
        <v>0</v>
      </c>
      <c r="P770" t="s">
        <v>47</v>
      </c>
      <c r="Q770">
        <v>2014</v>
      </c>
      <c r="R770">
        <v>350</v>
      </c>
      <c r="S770">
        <v>460</v>
      </c>
      <c r="T770">
        <v>345</v>
      </c>
      <c r="U770">
        <v>0.17987390024790501</v>
      </c>
      <c r="V770">
        <v>-1</v>
      </c>
      <c r="W770">
        <v>-1</v>
      </c>
      <c r="X770">
        <v>-1</v>
      </c>
      <c r="Y770">
        <v>-1</v>
      </c>
      <c r="Z770">
        <v>-1</v>
      </c>
      <c r="AA770">
        <v>-1</v>
      </c>
      <c r="AB770">
        <v>-1</v>
      </c>
      <c r="AC770">
        <v>-0.44629999999999997</v>
      </c>
      <c r="AD770">
        <v>-0.28710000000000002</v>
      </c>
      <c r="AE770">
        <v>0.31740000000000002</v>
      </c>
      <c r="AF770">
        <v>1.2868999999999999</v>
      </c>
      <c r="AG770">
        <v>-9.4299999999999995E-2</v>
      </c>
      <c r="AH770">
        <v>100000</v>
      </c>
    </row>
    <row r="771" spans="1:34">
      <c r="A771">
        <v>1193753</v>
      </c>
      <c r="B771" t="s">
        <v>34</v>
      </c>
      <c r="C771" s="1">
        <v>33860</v>
      </c>
      <c r="D771">
        <v>91.6</v>
      </c>
      <c r="E771" t="s">
        <v>51</v>
      </c>
      <c r="F771">
        <v>2010</v>
      </c>
      <c r="G771">
        <v>88.9</v>
      </c>
      <c r="H771" t="s">
        <v>51</v>
      </c>
      <c r="I771">
        <v>11871</v>
      </c>
      <c r="J771">
        <v>2</v>
      </c>
      <c r="K771" t="s">
        <v>36</v>
      </c>
      <c r="L771" t="s">
        <v>60</v>
      </c>
      <c r="M771">
        <v>75.3</v>
      </c>
      <c r="N771">
        <v>11871</v>
      </c>
      <c r="O771">
        <v>0</v>
      </c>
      <c r="P771" t="s">
        <v>56</v>
      </c>
      <c r="Q771">
        <v>2014</v>
      </c>
      <c r="R771">
        <v>420</v>
      </c>
      <c r="S771">
        <v>540</v>
      </c>
      <c r="T771">
        <v>595</v>
      </c>
      <c r="U771">
        <v>0.11213943820740301</v>
      </c>
      <c r="V771">
        <v>365</v>
      </c>
      <c r="W771">
        <v>228</v>
      </c>
      <c r="X771">
        <v>-1</v>
      </c>
      <c r="Y771">
        <v>-1</v>
      </c>
      <c r="Z771">
        <v>-1</v>
      </c>
      <c r="AA771">
        <v>-1</v>
      </c>
      <c r="AB771">
        <v>-1</v>
      </c>
      <c r="AC771">
        <v>-0.159</v>
      </c>
      <c r="AD771">
        <v>0.5454</v>
      </c>
      <c r="AE771">
        <v>-0.4511</v>
      </c>
      <c r="AF771">
        <v>1.5404</v>
      </c>
      <c r="AG771">
        <v>0.48049999999999998</v>
      </c>
      <c r="AH771">
        <v>300000</v>
      </c>
    </row>
    <row r="772" spans="1:34">
      <c r="A772">
        <v>345838</v>
      </c>
      <c r="B772" t="s">
        <v>39</v>
      </c>
      <c r="C772" s="1">
        <v>33387</v>
      </c>
      <c r="D772">
        <v>89</v>
      </c>
      <c r="E772">
        <v>0</v>
      </c>
      <c r="F772">
        <v>2008</v>
      </c>
      <c r="G772">
        <v>96.7</v>
      </c>
      <c r="H772">
        <v>0</v>
      </c>
      <c r="I772">
        <v>6659</v>
      </c>
      <c r="J772">
        <v>2</v>
      </c>
      <c r="K772" t="s">
        <v>36</v>
      </c>
      <c r="L772" t="s">
        <v>60</v>
      </c>
      <c r="M772">
        <v>92</v>
      </c>
      <c r="N772">
        <v>6659</v>
      </c>
      <c r="O772">
        <v>1</v>
      </c>
      <c r="P772" t="s">
        <v>47</v>
      </c>
      <c r="Q772">
        <v>2012</v>
      </c>
      <c r="R772">
        <v>525</v>
      </c>
      <c r="S772">
        <v>475</v>
      </c>
      <c r="T772">
        <v>375</v>
      </c>
      <c r="U772">
        <v>5.8792800008353401E-2</v>
      </c>
      <c r="V772">
        <v>365</v>
      </c>
      <c r="W772">
        <v>200</v>
      </c>
      <c r="X772">
        <v>-1</v>
      </c>
      <c r="Y772">
        <v>-1</v>
      </c>
      <c r="Z772">
        <v>-1</v>
      </c>
      <c r="AA772">
        <v>393</v>
      </c>
      <c r="AB772">
        <v>-1</v>
      </c>
      <c r="AC772">
        <v>-0.64910000000000001</v>
      </c>
      <c r="AD772">
        <v>-0.43530000000000002</v>
      </c>
      <c r="AE772">
        <v>0.67200000000000004</v>
      </c>
      <c r="AF772">
        <v>1.85433</v>
      </c>
      <c r="AG772">
        <v>-0.1295</v>
      </c>
      <c r="AH772">
        <v>225000</v>
      </c>
    </row>
    <row r="773" spans="1:34">
      <c r="A773">
        <v>1063512</v>
      </c>
      <c r="B773" t="s">
        <v>39</v>
      </c>
      <c r="C773" s="1">
        <v>33755</v>
      </c>
      <c r="D773">
        <v>76</v>
      </c>
      <c r="E773" t="s">
        <v>51</v>
      </c>
      <c r="F773">
        <v>2009</v>
      </c>
      <c r="G773">
        <v>66</v>
      </c>
      <c r="H773" t="s">
        <v>51</v>
      </c>
      <c r="I773">
        <v>1358</v>
      </c>
      <c r="J773">
        <v>2</v>
      </c>
      <c r="K773" t="s">
        <v>36</v>
      </c>
      <c r="L773" t="s">
        <v>138</v>
      </c>
      <c r="M773">
        <v>56.24</v>
      </c>
      <c r="N773">
        <v>1358</v>
      </c>
      <c r="O773">
        <v>1</v>
      </c>
      <c r="P773" t="s">
        <v>45</v>
      </c>
      <c r="Q773">
        <v>2013</v>
      </c>
      <c r="R773">
        <v>710</v>
      </c>
      <c r="S773">
        <v>570</v>
      </c>
      <c r="T773">
        <v>545</v>
      </c>
      <c r="U773">
        <v>-1</v>
      </c>
      <c r="V773">
        <v>395</v>
      </c>
      <c r="W773">
        <v>-1</v>
      </c>
      <c r="X773">
        <v>407</v>
      </c>
      <c r="Y773">
        <v>-1</v>
      </c>
      <c r="Z773">
        <v>-1</v>
      </c>
      <c r="AA773">
        <v>-1</v>
      </c>
      <c r="AB773">
        <v>-1</v>
      </c>
      <c r="AC773">
        <v>-0.58989999999999998</v>
      </c>
      <c r="AD773">
        <v>-1.7856000000000001</v>
      </c>
      <c r="AE773">
        <v>-0.75849999999999995</v>
      </c>
      <c r="AF773">
        <v>-1.2485999999999999</v>
      </c>
      <c r="AG773">
        <v>-1.6273</v>
      </c>
      <c r="AH773">
        <v>300000</v>
      </c>
    </row>
    <row r="774" spans="1:34">
      <c r="A774">
        <v>576122</v>
      </c>
      <c r="B774" t="s">
        <v>39</v>
      </c>
      <c r="C774" s="1">
        <v>33422</v>
      </c>
      <c r="D774">
        <v>71</v>
      </c>
      <c r="E774" t="s">
        <v>79</v>
      </c>
      <c r="F774">
        <v>2007</v>
      </c>
      <c r="G774">
        <v>72.599999999999994</v>
      </c>
      <c r="H774" t="s">
        <v>79</v>
      </c>
      <c r="I774">
        <v>144</v>
      </c>
      <c r="J774">
        <v>2</v>
      </c>
      <c r="K774" t="s">
        <v>36</v>
      </c>
      <c r="L774" t="s">
        <v>64</v>
      </c>
      <c r="M774">
        <v>73.599999999999994</v>
      </c>
      <c r="N774">
        <v>144</v>
      </c>
      <c r="O774">
        <v>0</v>
      </c>
      <c r="P774" t="s">
        <v>41</v>
      </c>
      <c r="Q774">
        <v>2013</v>
      </c>
      <c r="R774">
        <v>360</v>
      </c>
      <c r="S774">
        <v>425</v>
      </c>
      <c r="T774">
        <v>445</v>
      </c>
      <c r="U774">
        <v>0.34231489991181502</v>
      </c>
      <c r="V774">
        <v>365</v>
      </c>
      <c r="W774">
        <v>-1</v>
      </c>
      <c r="X774">
        <v>-1</v>
      </c>
      <c r="Y774">
        <v>-1</v>
      </c>
      <c r="Z774">
        <v>-1</v>
      </c>
      <c r="AA774">
        <v>-1</v>
      </c>
      <c r="AB774">
        <v>-1</v>
      </c>
      <c r="AC774">
        <v>0.84630000000000005</v>
      </c>
      <c r="AD774">
        <v>-0.62009999999999998</v>
      </c>
      <c r="AE774">
        <v>0.62480000000000002</v>
      </c>
      <c r="AF774">
        <v>-0.2344</v>
      </c>
      <c r="AG774">
        <v>1.0553999999999999</v>
      </c>
      <c r="AH774">
        <v>200000</v>
      </c>
    </row>
    <row r="775" spans="1:34">
      <c r="A775">
        <v>223303</v>
      </c>
      <c r="B775" t="s">
        <v>39</v>
      </c>
      <c r="C775" s="1">
        <v>32718</v>
      </c>
      <c r="D775">
        <v>84.2</v>
      </c>
      <c r="E775" t="s">
        <v>35</v>
      </c>
      <c r="F775">
        <v>2006</v>
      </c>
      <c r="G775">
        <v>77.400000000000006</v>
      </c>
      <c r="H775" t="s">
        <v>35</v>
      </c>
      <c r="I775">
        <v>3395</v>
      </c>
      <c r="J775">
        <v>1</v>
      </c>
      <c r="K775" t="s">
        <v>36</v>
      </c>
      <c r="L775" t="s">
        <v>60</v>
      </c>
      <c r="M775">
        <v>78.900000000000006</v>
      </c>
      <c r="N775">
        <v>3395</v>
      </c>
      <c r="O775">
        <v>0</v>
      </c>
      <c r="P775" t="s">
        <v>53</v>
      </c>
      <c r="Q775">
        <v>2011</v>
      </c>
      <c r="R775">
        <v>505</v>
      </c>
      <c r="S775">
        <v>555</v>
      </c>
      <c r="T775">
        <v>495</v>
      </c>
      <c r="U775">
        <v>0.69447932770846299</v>
      </c>
      <c r="V775">
        <v>415</v>
      </c>
      <c r="W775">
        <v>366</v>
      </c>
      <c r="X775">
        <v>-1</v>
      </c>
      <c r="Y775">
        <v>-1</v>
      </c>
      <c r="Z775">
        <v>-1</v>
      </c>
      <c r="AA775">
        <v>-1</v>
      </c>
      <c r="AB775">
        <v>-1</v>
      </c>
      <c r="AC775">
        <v>-1.8083</v>
      </c>
      <c r="AD775">
        <v>0.1888</v>
      </c>
      <c r="AE775">
        <v>-0.63429999999999997</v>
      </c>
      <c r="AF775">
        <v>1.2374000000000001</v>
      </c>
      <c r="AG775">
        <v>-0.28749999999999998</v>
      </c>
      <c r="AH775">
        <v>405000</v>
      </c>
    </row>
    <row r="776" spans="1:34">
      <c r="A776">
        <v>692668</v>
      </c>
      <c r="B776" t="s">
        <v>39</v>
      </c>
      <c r="C776" s="1">
        <v>33662</v>
      </c>
      <c r="D776">
        <v>67.75</v>
      </c>
      <c r="E776" t="s">
        <v>51</v>
      </c>
      <c r="F776">
        <v>2009</v>
      </c>
      <c r="G776">
        <v>61.5</v>
      </c>
      <c r="H776" t="s">
        <v>51</v>
      </c>
      <c r="I776">
        <v>13697</v>
      </c>
      <c r="J776">
        <v>2</v>
      </c>
      <c r="K776" t="s">
        <v>36</v>
      </c>
      <c r="L776" t="s">
        <v>40</v>
      </c>
      <c r="M776">
        <v>76.099999999999994</v>
      </c>
      <c r="N776">
        <v>13697</v>
      </c>
      <c r="O776">
        <v>1</v>
      </c>
      <c r="P776" t="s">
        <v>53</v>
      </c>
      <c r="Q776">
        <v>2013</v>
      </c>
      <c r="R776">
        <v>450</v>
      </c>
      <c r="S776">
        <v>355</v>
      </c>
      <c r="T776">
        <v>295</v>
      </c>
      <c r="U776">
        <v>0.67074315143312702</v>
      </c>
      <c r="V776">
        <v>455</v>
      </c>
      <c r="W776">
        <v>-1</v>
      </c>
      <c r="X776">
        <v>-1</v>
      </c>
      <c r="Y776">
        <v>-1</v>
      </c>
      <c r="Z776">
        <v>-1</v>
      </c>
      <c r="AA776">
        <v>-1</v>
      </c>
      <c r="AB776">
        <v>-1</v>
      </c>
      <c r="AC776">
        <v>-0.73350000000000004</v>
      </c>
      <c r="AD776">
        <v>0.21240000000000001</v>
      </c>
      <c r="AE776">
        <v>-0.14369999999999999</v>
      </c>
      <c r="AF776">
        <v>0.5262</v>
      </c>
      <c r="AG776">
        <v>-0.86080000000000001</v>
      </c>
      <c r="AH776">
        <v>70000</v>
      </c>
    </row>
    <row r="777" spans="1:34">
      <c r="A777">
        <v>644440</v>
      </c>
      <c r="B777" t="s">
        <v>39</v>
      </c>
      <c r="C777" s="1">
        <v>33457</v>
      </c>
      <c r="D777">
        <v>84.2</v>
      </c>
      <c r="E777" t="s">
        <v>51</v>
      </c>
      <c r="F777">
        <v>2009</v>
      </c>
      <c r="G777">
        <v>81.25</v>
      </c>
      <c r="H777" t="s">
        <v>51</v>
      </c>
      <c r="I777">
        <v>13371</v>
      </c>
      <c r="J777">
        <v>2</v>
      </c>
      <c r="K777" t="s">
        <v>36</v>
      </c>
      <c r="L777" t="s">
        <v>40</v>
      </c>
      <c r="M777">
        <v>75</v>
      </c>
      <c r="N777">
        <v>13371</v>
      </c>
      <c r="O777">
        <v>0</v>
      </c>
      <c r="P777" t="s">
        <v>147</v>
      </c>
      <c r="Q777">
        <v>2013</v>
      </c>
      <c r="R777">
        <v>285</v>
      </c>
      <c r="S777">
        <v>425</v>
      </c>
      <c r="T777">
        <v>455</v>
      </c>
      <c r="U777">
        <v>0.563267823666597</v>
      </c>
      <c r="V777">
        <v>425</v>
      </c>
      <c r="W777">
        <v>-1</v>
      </c>
      <c r="X777">
        <v>-1</v>
      </c>
      <c r="Y777">
        <v>-1</v>
      </c>
      <c r="Z777">
        <v>-1</v>
      </c>
      <c r="AA777">
        <v>-1</v>
      </c>
      <c r="AB777">
        <v>-1</v>
      </c>
      <c r="AC777">
        <v>0.41549999999999998</v>
      </c>
      <c r="AD777">
        <v>-0.78659999999999997</v>
      </c>
      <c r="AE777">
        <v>-0.4511</v>
      </c>
      <c r="AF777">
        <v>1.0333000000000001</v>
      </c>
      <c r="AG777">
        <v>-0.86080000000000001</v>
      </c>
      <c r="AH777">
        <v>110000</v>
      </c>
    </row>
    <row r="778" spans="1:34">
      <c r="A778">
        <v>1083136</v>
      </c>
      <c r="B778" t="s">
        <v>39</v>
      </c>
      <c r="C778" s="1">
        <v>33201</v>
      </c>
      <c r="D778">
        <v>87.2</v>
      </c>
      <c r="E778" t="s">
        <v>51</v>
      </c>
      <c r="F778">
        <v>2009</v>
      </c>
      <c r="G778">
        <v>87.14</v>
      </c>
      <c r="H778" t="s">
        <v>51</v>
      </c>
      <c r="I778">
        <v>5216</v>
      </c>
      <c r="J778">
        <v>2</v>
      </c>
      <c r="K778" t="s">
        <v>36</v>
      </c>
      <c r="L778" t="s">
        <v>40</v>
      </c>
      <c r="M778">
        <v>77</v>
      </c>
      <c r="N778">
        <v>5216</v>
      </c>
      <c r="O778">
        <v>1</v>
      </c>
      <c r="P778" t="s">
        <v>53</v>
      </c>
      <c r="Q778">
        <v>2014</v>
      </c>
      <c r="R778">
        <v>605</v>
      </c>
      <c r="S778">
        <v>590</v>
      </c>
      <c r="T778">
        <v>535</v>
      </c>
      <c r="U778">
        <v>0.35653648772447499</v>
      </c>
      <c r="V778">
        <v>465</v>
      </c>
      <c r="W778">
        <v>-1</v>
      </c>
      <c r="X778">
        <v>346</v>
      </c>
      <c r="Y778">
        <v>-1</v>
      </c>
      <c r="Z778">
        <v>-1</v>
      </c>
      <c r="AA778">
        <v>-1</v>
      </c>
      <c r="AB778">
        <v>-1</v>
      </c>
      <c r="AC778">
        <v>-0.30270000000000002</v>
      </c>
      <c r="AD778">
        <v>-0.4536</v>
      </c>
      <c r="AE778">
        <v>-2.6027999999999998</v>
      </c>
      <c r="AF778">
        <v>0.77980000000000005</v>
      </c>
      <c r="AG778">
        <v>0.28889999999999999</v>
      </c>
      <c r="AH778">
        <v>300000</v>
      </c>
    </row>
    <row r="779" spans="1:34">
      <c r="A779">
        <v>357389</v>
      </c>
      <c r="B779" t="s">
        <v>34</v>
      </c>
      <c r="C779" s="1">
        <v>33575</v>
      </c>
      <c r="D779">
        <v>91.8</v>
      </c>
      <c r="E779" t="s">
        <v>35</v>
      </c>
      <c r="F779">
        <v>2009</v>
      </c>
      <c r="G779">
        <v>85</v>
      </c>
      <c r="H779" t="s">
        <v>35</v>
      </c>
      <c r="I779">
        <v>527</v>
      </c>
      <c r="J779">
        <v>2</v>
      </c>
      <c r="K779" t="s">
        <v>36</v>
      </c>
      <c r="L779" t="s">
        <v>60</v>
      </c>
      <c r="M779">
        <v>74.7</v>
      </c>
      <c r="N779">
        <v>527</v>
      </c>
      <c r="O779">
        <v>0</v>
      </c>
      <c r="P779" t="s">
        <v>59</v>
      </c>
      <c r="Q779">
        <v>2013</v>
      </c>
      <c r="R779">
        <v>554</v>
      </c>
      <c r="S779">
        <v>465</v>
      </c>
      <c r="T779">
        <v>525</v>
      </c>
      <c r="U779">
        <v>0.37605958665154499</v>
      </c>
      <c r="V779">
        <v>-1</v>
      </c>
      <c r="W779">
        <v>300</v>
      </c>
      <c r="X779">
        <v>-1</v>
      </c>
      <c r="Y779">
        <v>-1</v>
      </c>
      <c r="Z779">
        <v>-1</v>
      </c>
      <c r="AA779">
        <v>-1</v>
      </c>
      <c r="AB779">
        <v>-1</v>
      </c>
      <c r="AC779">
        <v>-1.4992000000000001</v>
      </c>
      <c r="AD779">
        <v>-0.74729999999999996</v>
      </c>
      <c r="AE779">
        <v>-1.5051000000000001</v>
      </c>
      <c r="AF779">
        <v>0.29730000000000001</v>
      </c>
      <c r="AG779">
        <v>0.4234</v>
      </c>
      <c r="AH779">
        <v>350000</v>
      </c>
    </row>
    <row r="780" spans="1:34">
      <c r="A780">
        <v>52581</v>
      </c>
      <c r="B780" t="s">
        <v>39</v>
      </c>
      <c r="C780" s="1">
        <v>31929</v>
      </c>
      <c r="D780">
        <v>65.5</v>
      </c>
      <c r="E780" t="s">
        <v>229</v>
      </c>
      <c r="F780">
        <v>2006</v>
      </c>
      <c r="G780">
        <v>69.5</v>
      </c>
      <c r="H780" t="s">
        <v>230</v>
      </c>
      <c r="I780">
        <v>356</v>
      </c>
      <c r="J780">
        <v>2</v>
      </c>
      <c r="K780" t="s">
        <v>36</v>
      </c>
      <c r="L780" t="s">
        <v>55</v>
      </c>
      <c r="M780">
        <v>56.7</v>
      </c>
      <c r="N780">
        <v>356</v>
      </c>
      <c r="O780">
        <v>1</v>
      </c>
      <c r="P780" t="s">
        <v>61</v>
      </c>
      <c r="Q780">
        <v>2009</v>
      </c>
      <c r="R780">
        <v>405</v>
      </c>
      <c r="S780">
        <v>355</v>
      </c>
      <c r="T780">
        <v>295</v>
      </c>
      <c r="U780">
        <v>0.276047228046856</v>
      </c>
      <c r="V780">
        <v>345</v>
      </c>
      <c r="W780">
        <v>-1</v>
      </c>
      <c r="X780">
        <v>-1</v>
      </c>
      <c r="Y780">
        <v>-1</v>
      </c>
      <c r="Z780">
        <v>-1</v>
      </c>
      <c r="AA780">
        <v>-1</v>
      </c>
      <c r="AB780">
        <v>-1</v>
      </c>
      <c r="AC780">
        <v>-0.88099999999999901</v>
      </c>
      <c r="AD780">
        <v>0.50080000000000002</v>
      </c>
      <c r="AE780">
        <v>-0.1988</v>
      </c>
      <c r="AF780">
        <v>6.2300000000000001E-2</v>
      </c>
      <c r="AG780">
        <v>0.97629999999999995</v>
      </c>
      <c r="AH780">
        <v>180000</v>
      </c>
    </row>
    <row r="781" spans="1:34">
      <c r="A781">
        <v>1063454</v>
      </c>
      <c r="B781" t="s">
        <v>39</v>
      </c>
      <c r="C781" s="1">
        <v>32745</v>
      </c>
      <c r="D781">
        <v>75</v>
      </c>
      <c r="E781" t="s">
        <v>51</v>
      </c>
      <c r="F781">
        <v>2008</v>
      </c>
      <c r="G781">
        <v>71.5</v>
      </c>
      <c r="H781" t="s">
        <v>51</v>
      </c>
      <c r="I781">
        <v>347</v>
      </c>
      <c r="J781">
        <v>2</v>
      </c>
      <c r="K781" t="s">
        <v>36</v>
      </c>
      <c r="L781" t="s">
        <v>81</v>
      </c>
      <c r="M781">
        <v>64</v>
      </c>
      <c r="N781">
        <v>347</v>
      </c>
      <c r="O781">
        <v>0</v>
      </c>
      <c r="P781" t="s">
        <v>41</v>
      </c>
      <c r="Q781">
        <v>2013</v>
      </c>
      <c r="R781">
        <v>615</v>
      </c>
      <c r="S781">
        <v>555</v>
      </c>
      <c r="T781">
        <v>355</v>
      </c>
      <c r="U781">
        <v>0.115022725743068</v>
      </c>
      <c r="V781">
        <v>-1</v>
      </c>
      <c r="W781">
        <v>-1</v>
      </c>
      <c r="X781">
        <v>-1</v>
      </c>
      <c r="Y781">
        <v>-1</v>
      </c>
      <c r="Z781">
        <v>292</v>
      </c>
      <c r="AA781">
        <v>-1</v>
      </c>
      <c r="AB781">
        <v>-1</v>
      </c>
      <c r="AC781">
        <v>1.5644</v>
      </c>
      <c r="AD781">
        <v>0.87839999999999996</v>
      </c>
      <c r="AE781">
        <v>0.47110000000000002</v>
      </c>
      <c r="AF781">
        <v>-1.5021</v>
      </c>
      <c r="AG781">
        <v>-2.0105</v>
      </c>
      <c r="AH781">
        <v>300000</v>
      </c>
    </row>
    <row r="782" spans="1:34">
      <c r="A782">
        <v>869474</v>
      </c>
      <c r="B782" t="s">
        <v>39</v>
      </c>
      <c r="C782" s="1">
        <v>33955</v>
      </c>
      <c r="D782">
        <v>91.5</v>
      </c>
      <c r="E782" t="s">
        <v>51</v>
      </c>
      <c r="F782">
        <v>2010</v>
      </c>
      <c r="G782">
        <v>75.5</v>
      </c>
      <c r="H782" t="s">
        <v>51</v>
      </c>
      <c r="I782">
        <v>8888</v>
      </c>
      <c r="J782">
        <v>2</v>
      </c>
      <c r="K782" t="s">
        <v>36</v>
      </c>
      <c r="L782" t="s">
        <v>52</v>
      </c>
      <c r="M782">
        <v>76</v>
      </c>
      <c r="N782">
        <v>8888</v>
      </c>
      <c r="O782">
        <v>0</v>
      </c>
      <c r="P782" t="s">
        <v>47</v>
      </c>
      <c r="Q782">
        <v>2014</v>
      </c>
      <c r="R782">
        <v>475</v>
      </c>
      <c r="S782">
        <v>450</v>
      </c>
      <c r="T782">
        <v>150</v>
      </c>
      <c r="U782">
        <v>0.45901584049293698</v>
      </c>
      <c r="V782">
        <v>-1</v>
      </c>
      <c r="W782">
        <v>-1</v>
      </c>
      <c r="X782">
        <v>-1</v>
      </c>
      <c r="Y782">
        <v>376</v>
      </c>
      <c r="Z782">
        <v>-1</v>
      </c>
      <c r="AA782">
        <v>-1</v>
      </c>
      <c r="AB782">
        <v>-1</v>
      </c>
      <c r="AC782">
        <v>-1.1644000000000001</v>
      </c>
      <c r="AD782">
        <v>-0.62009999999999998</v>
      </c>
      <c r="AE782">
        <v>0.77849999999999997</v>
      </c>
      <c r="AF782">
        <v>1.5404</v>
      </c>
      <c r="AG782">
        <v>-0.28589999999999999</v>
      </c>
      <c r="AH782">
        <v>240000</v>
      </c>
    </row>
    <row r="783" spans="1:34">
      <c r="A783">
        <v>576225</v>
      </c>
      <c r="B783" t="s">
        <v>39</v>
      </c>
      <c r="C783" s="1">
        <v>33605</v>
      </c>
      <c r="D783">
        <v>65</v>
      </c>
      <c r="E783" t="s">
        <v>35</v>
      </c>
      <c r="F783">
        <v>2008</v>
      </c>
      <c r="G783">
        <v>65</v>
      </c>
      <c r="H783" t="s">
        <v>35</v>
      </c>
      <c r="I783">
        <v>7376</v>
      </c>
      <c r="J783">
        <v>2</v>
      </c>
      <c r="K783" t="s">
        <v>36</v>
      </c>
      <c r="L783" t="s">
        <v>40</v>
      </c>
      <c r="M783">
        <v>71.42</v>
      </c>
      <c r="N783">
        <v>7376</v>
      </c>
      <c r="O783">
        <v>0</v>
      </c>
      <c r="P783" t="s">
        <v>41</v>
      </c>
      <c r="Q783">
        <v>2013</v>
      </c>
      <c r="R783">
        <v>485</v>
      </c>
      <c r="S783">
        <v>500</v>
      </c>
      <c r="T783">
        <v>470</v>
      </c>
      <c r="U783">
        <v>0.276047228046856</v>
      </c>
      <c r="V783">
        <v>345</v>
      </c>
      <c r="W783">
        <v>-1</v>
      </c>
      <c r="X783">
        <v>-1</v>
      </c>
      <c r="Y783">
        <v>-1</v>
      </c>
      <c r="Z783">
        <v>-1</v>
      </c>
      <c r="AA783">
        <v>-1</v>
      </c>
      <c r="AB783">
        <v>-1</v>
      </c>
      <c r="AC783">
        <v>1.4208000000000001</v>
      </c>
      <c r="AD783">
        <v>0.5454</v>
      </c>
      <c r="AE783">
        <v>0.93220000000000003</v>
      </c>
      <c r="AF783">
        <v>1.6672</v>
      </c>
      <c r="AG783">
        <v>0.67210000000000003</v>
      </c>
      <c r="AH783">
        <v>120000</v>
      </c>
    </row>
    <row r="784" spans="1:34">
      <c r="A784">
        <v>910160</v>
      </c>
      <c r="B784" t="s">
        <v>39</v>
      </c>
      <c r="C784" s="1">
        <v>34110</v>
      </c>
      <c r="D784">
        <v>78.2</v>
      </c>
      <c r="E784" t="s">
        <v>51</v>
      </c>
      <c r="F784">
        <v>2010</v>
      </c>
      <c r="G784">
        <v>76</v>
      </c>
      <c r="H784" t="s">
        <v>51</v>
      </c>
      <c r="I784">
        <v>4042</v>
      </c>
      <c r="J784">
        <v>2</v>
      </c>
      <c r="K784" t="s">
        <v>36</v>
      </c>
      <c r="L784" t="s">
        <v>40</v>
      </c>
      <c r="M784">
        <v>74</v>
      </c>
      <c r="N784">
        <v>4042</v>
      </c>
      <c r="O784">
        <v>0</v>
      </c>
      <c r="P784" t="s">
        <v>47</v>
      </c>
      <c r="Q784">
        <v>2014</v>
      </c>
      <c r="R784">
        <v>475</v>
      </c>
      <c r="S784">
        <v>555</v>
      </c>
      <c r="T784">
        <v>650</v>
      </c>
      <c r="U784">
        <v>0.84224832225783597</v>
      </c>
      <c r="V784">
        <v>575</v>
      </c>
      <c r="W784">
        <v>-1</v>
      </c>
      <c r="X784">
        <v>469</v>
      </c>
      <c r="Y784">
        <v>-1</v>
      </c>
      <c r="Z784">
        <v>-1</v>
      </c>
      <c r="AA784">
        <v>-1</v>
      </c>
      <c r="AB784">
        <v>-1</v>
      </c>
      <c r="AC784">
        <v>0.41549999999999998</v>
      </c>
      <c r="AD784">
        <v>0.71189999999999998</v>
      </c>
      <c r="AE784">
        <v>0.77849999999999997</v>
      </c>
      <c r="AF784">
        <v>-2.3895</v>
      </c>
      <c r="AG784">
        <v>0.67210000000000003</v>
      </c>
      <c r="AH784">
        <v>195000</v>
      </c>
    </row>
    <row r="785" spans="1:34">
      <c r="A785">
        <v>905258</v>
      </c>
      <c r="B785" t="s">
        <v>39</v>
      </c>
      <c r="C785" s="1">
        <v>33759</v>
      </c>
      <c r="D785">
        <v>82</v>
      </c>
      <c r="E785" t="s">
        <v>35</v>
      </c>
      <c r="F785">
        <v>2010</v>
      </c>
      <c r="G785">
        <v>78.8</v>
      </c>
      <c r="H785" t="s">
        <v>35</v>
      </c>
      <c r="I785">
        <v>6290</v>
      </c>
      <c r="J785">
        <v>1</v>
      </c>
      <c r="K785" t="s">
        <v>36</v>
      </c>
      <c r="L785" t="s">
        <v>40</v>
      </c>
      <c r="M785">
        <v>71</v>
      </c>
      <c r="N785">
        <v>6290</v>
      </c>
      <c r="O785">
        <v>0</v>
      </c>
      <c r="P785" t="s">
        <v>121</v>
      </c>
      <c r="Q785">
        <v>2014</v>
      </c>
      <c r="R785">
        <v>555</v>
      </c>
      <c r="S785">
        <v>610</v>
      </c>
      <c r="T785">
        <v>795</v>
      </c>
      <c r="U785">
        <v>0.99674448685225303</v>
      </c>
      <c r="V785">
        <v>495</v>
      </c>
      <c r="W785">
        <v>-1</v>
      </c>
      <c r="X785">
        <v>623</v>
      </c>
      <c r="Y785">
        <v>-1</v>
      </c>
      <c r="Z785">
        <v>-1</v>
      </c>
      <c r="AA785">
        <v>-1</v>
      </c>
      <c r="AB785">
        <v>-1</v>
      </c>
      <c r="AC785">
        <v>-0.30270000000000002</v>
      </c>
      <c r="AD785">
        <v>0.37890000000000001</v>
      </c>
      <c r="AE785">
        <v>-0.2974</v>
      </c>
      <c r="AF785">
        <v>-0.61470000000000002</v>
      </c>
      <c r="AG785">
        <v>-0.86080000000000001</v>
      </c>
      <c r="AH785">
        <v>325000</v>
      </c>
    </row>
    <row r="786" spans="1:34">
      <c r="A786">
        <v>278656</v>
      </c>
      <c r="B786" t="s">
        <v>39</v>
      </c>
      <c r="C786" s="1">
        <v>32771</v>
      </c>
      <c r="D786">
        <v>67.8</v>
      </c>
      <c r="E786" t="s">
        <v>79</v>
      </c>
      <c r="F786">
        <v>2006</v>
      </c>
      <c r="G786">
        <v>74</v>
      </c>
      <c r="H786" t="s">
        <v>79</v>
      </c>
      <c r="I786">
        <v>568</v>
      </c>
      <c r="J786">
        <v>2</v>
      </c>
      <c r="K786" t="s">
        <v>36</v>
      </c>
      <c r="L786" t="s">
        <v>64</v>
      </c>
      <c r="M786">
        <v>70.400000000000006</v>
      </c>
      <c r="N786">
        <v>568</v>
      </c>
      <c r="O786">
        <v>0</v>
      </c>
      <c r="P786" t="s">
        <v>41</v>
      </c>
      <c r="Q786">
        <v>2011</v>
      </c>
      <c r="R786">
        <v>565</v>
      </c>
      <c r="S786">
        <v>585</v>
      </c>
      <c r="T786">
        <v>565</v>
      </c>
      <c r="U786">
        <v>0.88412251159373501</v>
      </c>
      <c r="V786">
        <v>535</v>
      </c>
      <c r="W786">
        <v>-1</v>
      </c>
      <c r="X786">
        <v>-1</v>
      </c>
      <c r="Y786">
        <v>-1</v>
      </c>
      <c r="Z786">
        <v>-1</v>
      </c>
      <c r="AA786">
        <v>-1</v>
      </c>
      <c r="AB786">
        <v>-1</v>
      </c>
      <c r="AC786">
        <v>-1.6537999999999999</v>
      </c>
      <c r="AD786">
        <v>0.81279999999999997</v>
      </c>
      <c r="AE786">
        <v>1.6879999999999999</v>
      </c>
      <c r="AF786">
        <v>-0.17269999999999999</v>
      </c>
      <c r="AG786">
        <v>0.97629999999999995</v>
      </c>
      <c r="AH786">
        <v>305000</v>
      </c>
    </row>
    <row r="787" spans="1:34">
      <c r="A787">
        <v>662008</v>
      </c>
      <c r="B787" t="s">
        <v>34</v>
      </c>
      <c r="C787" s="1">
        <v>32094</v>
      </c>
      <c r="D787">
        <v>75</v>
      </c>
      <c r="E787" t="s">
        <v>51</v>
      </c>
      <c r="F787">
        <v>2010</v>
      </c>
      <c r="G787">
        <v>78</v>
      </c>
      <c r="H787" t="s">
        <v>231</v>
      </c>
      <c r="I787">
        <v>12992</v>
      </c>
      <c r="J787">
        <v>2</v>
      </c>
      <c r="K787" t="s">
        <v>36</v>
      </c>
      <c r="L787" t="s">
        <v>64</v>
      </c>
      <c r="M787">
        <v>71.099999999999994</v>
      </c>
      <c r="N787">
        <v>12992</v>
      </c>
      <c r="O787">
        <v>1</v>
      </c>
      <c r="P787" t="s">
        <v>53</v>
      </c>
      <c r="Q787">
        <v>2013</v>
      </c>
      <c r="R787">
        <v>415</v>
      </c>
      <c r="S787">
        <v>440</v>
      </c>
      <c r="T787">
        <v>355</v>
      </c>
      <c r="U787">
        <v>0.48834797678271402</v>
      </c>
      <c r="V787">
        <v>405</v>
      </c>
      <c r="W787">
        <v>-1</v>
      </c>
      <c r="X787">
        <v>-1</v>
      </c>
      <c r="Y787">
        <v>-1</v>
      </c>
      <c r="Z787">
        <v>-1</v>
      </c>
      <c r="AA787">
        <v>-1</v>
      </c>
      <c r="AB787">
        <v>-1</v>
      </c>
      <c r="AC787">
        <v>0.84630000000000005</v>
      </c>
      <c r="AD787">
        <v>1.3778999999999999</v>
      </c>
      <c r="AE787">
        <v>1.0859000000000001</v>
      </c>
      <c r="AF787">
        <v>-0.995</v>
      </c>
      <c r="AG787">
        <v>1.2470000000000001</v>
      </c>
      <c r="AH787">
        <v>100000</v>
      </c>
    </row>
    <row r="788" spans="1:34">
      <c r="A788">
        <v>453187</v>
      </c>
      <c r="B788" t="s">
        <v>39</v>
      </c>
      <c r="C788" s="1">
        <v>32960</v>
      </c>
      <c r="D788">
        <v>65</v>
      </c>
      <c r="E788" t="s">
        <v>35</v>
      </c>
      <c r="F788">
        <v>2008</v>
      </c>
      <c r="G788">
        <v>56</v>
      </c>
      <c r="H788" t="s">
        <v>35</v>
      </c>
      <c r="I788">
        <v>11759</v>
      </c>
      <c r="J788">
        <v>2</v>
      </c>
      <c r="K788" t="s">
        <v>66</v>
      </c>
      <c r="L788" t="s">
        <v>67</v>
      </c>
      <c r="M788">
        <v>67.37</v>
      </c>
      <c r="N788">
        <v>11759</v>
      </c>
      <c r="O788">
        <v>0</v>
      </c>
      <c r="P788" t="s">
        <v>96</v>
      </c>
      <c r="Q788">
        <v>2014</v>
      </c>
      <c r="R788">
        <v>465</v>
      </c>
      <c r="S788">
        <v>560</v>
      </c>
      <c r="T788">
        <v>365</v>
      </c>
      <c r="U788">
        <v>0.84224832225783597</v>
      </c>
      <c r="V788">
        <v>465</v>
      </c>
      <c r="W788">
        <v>-1</v>
      </c>
      <c r="X788">
        <v>469</v>
      </c>
      <c r="Y788">
        <v>-1</v>
      </c>
      <c r="Z788">
        <v>-1</v>
      </c>
      <c r="AA788">
        <v>-1</v>
      </c>
      <c r="AB788">
        <v>-1</v>
      </c>
      <c r="AC788">
        <v>1.4208000000000001</v>
      </c>
      <c r="AD788">
        <v>1.2114</v>
      </c>
      <c r="AE788">
        <v>0.62480000000000002</v>
      </c>
      <c r="AF788">
        <v>-1.7556</v>
      </c>
      <c r="AG788">
        <v>0.48049999999999998</v>
      </c>
      <c r="AH788">
        <v>180000</v>
      </c>
    </row>
    <row r="789" spans="1:34">
      <c r="A789">
        <v>238392</v>
      </c>
      <c r="B789" t="s">
        <v>34</v>
      </c>
      <c r="C789" s="1">
        <v>32775</v>
      </c>
      <c r="D789">
        <v>91</v>
      </c>
      <c r="E789">
        <v>0</v>
      </c>
      <c r="F789">
        <v>2007</v>
      </c>
      <c r="G789">
        <v>82</v>
      </c>
      <c r="H789">
        <v>0</v>
      </c>
      <c r="I789">
        <v>1067</v>
      </c>
      <c r="J789">
        <v>2</v>
      </c>
      <c r="K789" t="s">
        <v>36</v>
      </c>
      <c r="L789" t="s">
        <v>55</v>
      </c>
      <c r="M789">
        <v>76</v>
      </c>
      <c r="N789">
        <v>1067</v>
      </c>
      <c r="O789">
        <v>0</v>
      </c>
      <c r="P789" t="s">
        <v>61</v>
      </c>
      <c r="Q789">
        <v>2011</v>
      </c>
      <c r="R789">
        <v>425</v>
      </c>
      <c r="S789">
        <v>465</v>
      </c>
      <c r="T789">
        <v>525</v>
      </c>
      <c r="U789">
        <v>0.81941652983588797</v>
      </c>
      <c r="V789">
        <v>505</v>
      </c>
      <c r="W789">
        <v>-1</v>
      </c>
      <c r="X789">
        <v>-1</v>
      </c>
      <c r="Y789">
        <v>-1</v>
      </c>
      <c r="Z789">
        <v>-1</v>
      </c>
      <c r="AA789">
        <v>-1</v>
      </c>
      <c r="AB789">
        <v>-1</v>
      </c>
      <c r="AC789">
        <v>1.1283000000000001</v>
      </c>
      <c r="AD789">
        <v>-0.1232</v>
      </c>
      <c r="AE789">
        <v>0.81710000000000005</v>
      </c>
      <c r="AF789">
        <v>-1.7003999999999999</v>
      </c>
      <c r="AG789">
        <v>0.50239999999999996</v>
      </c>
      <c r="AH789">
        <v>450000</v>
      </c>
    </row>
    <row r="790" spans="1:34">
      <c r="A790">
        <v>138359</v>
      </c>
      <c r="B790" t="s">
        <v>39</v>
      </c>
      <c r="C790" s="1">
        <v>32310</v>
      </c>
      <c r="D790">
        <v>82.2</v>
      </c>
      <c r="E790" t="s">
        <v>232</v>
      </c>
      <c r="F790">
        <v>2006</v>
      </c>
      <c r="G790">
        <v>82.6</v>
      </c>
      <c r="H790" t="s">
        <v>232</v>
      </c>
      <c r="I790">
        <v>403</v>
      </c>
      <c r="J790">
        <v>2</v>
      </c>
      <c r="K790" t="s">
        <v>36</v>
      </c>
      <c r="L790" t="s">
        <v>40</v>
      </c>
      <c r="M790">
        <v>75.88</v>
      </c>
      <c r="N790">
        <v>403</v>
      </c>
      <c r="O790">
        <v>0</v>
      </c>
      <c r="P790" t="s">
        <v>84</v>
      </c>
      <c r="Q790">
        <v>2010</v>
      </c>
      <c r="R790">
        <v>395</v>
      </c>
      <c r="S790">
        <v>345</v>
      </c>
      <c r="T790">
        <v>385</v>
      </c>
      <c r="U790">
        <v>0.276047228046856</v>
      </c>
      <c r="V790">
        <v>345</v>
      </c>
      <c r="W790">
        <v>-1</v>
      </c>
      <c r="X790">
        <v>-1</v>
      </c>
      <c r="Y790">
        <v>-1</v>
      </c>
      <c r="Z790">
        <v>-1</v>
      </c>
      <c r="AA790">
        <v>-1</v>
      </c>
      <c r="AB790">
        <v>-1</v>
      </c>
      <c r="AC790">
        <v>0.66459999999999997</v>
      </c>
      <c r="AD790">
        <v>-0.27929999999999999</v>
      </c>
      <c r="AE790">
        <v>-5.3699999999999998E-2</v>
      </c>
      <c r="AF790">
        <v>0.76729999999999998</v>
      </c>
      <c r="AG790">
        <v>-0.28749999999999998</v>
      </c>
      <c r="AH790">
        <v>335000</v>
      </c>
    </row>
    <row r="791" spans="1:34">
      <c r="A791">
        <v>1225896</v>
      </c>
      <c r="B791" t="s">
        <v>34</v>
      </c>
      <c r="C791" s="1">
        <v>33460</v>
      </c>
      <c r="D791">
        <v>86</v>
      </c>
      <c r="E791" t="s">
        <v>51</v>
      </c>
      <c r="F791">
        <v>2009</v>
      </c>
      <c r="G791">
        <v>77</v>
      </c>
      <c r="H791" t="s">
        <v>51</v>
      </c>
      <c r="I791">
        <v>4973</v>
      </c>
      <c r="J791">
        <v>2</v>
      </c>
      <c r="K791" t="s">
        <v>36</v>
      </c>
      <c r="L791" t="s">
        <v>40</v>
      </c>
      <c r="M791">
        <v>75</v>
      </c>
      <c r="N791">
        <v>4973</v>
      </c>
      <c r="O791">
        <v>0</v>
      </c>
      <c r="P791" t="s">
        <v>84</v>
      </c>
      <c r="Q791">
        <v>2013</v>
      </c>
      <c r="R791">
        <v>325</v>
      </c>
      <c r="S791">
        <v>510</v>
      </c>
      <c r="T791">
        <v>295</v>
      </c>
      <c r="U791">
        <v>1.8540941675430501E-2</v>
      </c>
      <c r="V791">
        <v>415</v>
      </c>
      <c r="W791">
        <v>-1</v>
      </c>
      <c r="X791">
        <v>192</v>
      </c>
      <c r="Y791">
        <v>-1</v>
      </c>
      <c r="Z791">
        <v>-1</v>
      </c>
      <c r="AA791">
        <v>-1</v>
      </c>
      <c r="AB791">
        <v>-1</v>
      </c>
      <c r="AC791">
        <v>0.12820000000000001</v>
      </c>
      <c r="AD791">
        <v>4.5900000000000003E-2</v>
      </c>
      <c r="AE791">
        <v>0.16370000000000001</v>
      </c>
      <c r="AF791">
        <v>1.9199999999999998E-2</v>
      </c>
      <c r="AG791">
        <v>-9.4299999999999995E-2</v>
      </c>
      <c r="AH791">
        <v>120000</v>
      </c>
    </row>
    <row r="792" spans="1:34">
      <c r="A792">
        <v>593082</v>
      </c>
      <c r="B792" t="s">
        <v>34</v>
      </c>
      <c r="C792" s="1">
        <v>33951</v>
      </c>
      <c r="D792">
        <v>81.599999999999994</v>
      </c>
      <c r="E792" t="s">
        <v>100</v>
      </c>
      <c r="F792">
        <v>2009</v>
      </c>
      <c r="G792">
        <v>87.9</v>
      </c>
      <c r="H792" t="s">
        <v>233</v>
      </c>
      <c r="I792">
        <v>11183</v>
      </c>
      <c r="J792">
        <v>2</v>
      </c>
      <c r="K792" t="s">
        <v>36</v>
      </c>
      <c r="L792" t="s">
        <v>60</v>
      </c>
      <c r="M792">
        <v>77.400000000000006</v>
      </c>
      <c r="N792">
        <v>11183</v>
      </c>
      <c r="O792">
        <v>1</v>
      </c>
      <c r="P792" t="s">
        <v>54</v>
      </c>
      <c r="Q792">
        <v>2013</v>
      </c>
      <c r="R792">
        <v>555</v>
      </c>
      <c r="S792">
        <v>465</v>
      </c>
      <c r="T792">
        <v>605</v>
      </c>
      <c r="U792">
        <v>0.69447932770846299</v>
      </c>
      <c r="V792">
        <v>375</v>
      </c>
      <c r="W792">
        <v>366</v>
      </c>
      <c r="X792">
        <v>-1</v>
      </c>
      <c r="Y792">
        <v>-1</v>
      </c>
      <c r="Z792">
        <v>-1</v>
      </c>
      <c r="AA792">
        <v>393</v>
      </c>
      <c r="AB792">
        <v>-1</v>
      </c>
      <c r="AC792">
        <v>1.4208000000000001</v>
      </c>
      <c r="AD792">
        <v>0.87839999999999996</v>
      </c>
      <c r="AE792">
        <v>-0.4511</v>
      </c>
      <c r="AF792">
        <v>-2.2627000000000002</v>
      </c>
      <c r="AG792">
        <v>9.7299999999999998E-2</v>
      </c>
      <c r="AH792">
        <v>335000</v>
      </c>
    </row>
    <row r="793" spans="1:34">
      <c r="A793">
        <v>1279983</v>
      </c>
      <c r="B793" t="s">
        <v>34</v>
      </c>
      <c r="C793" s="1">
        <v>33414</v>
      </c>
      <c r="D793">
        <v>73</v>
      </c>
      <c r="E793" t="s">
        <v>35</v>
      </c>
      <c r="F793">
        <v>2009</v>
      </c>
      <c r="G793">
        <v>74.599999999999994</v>
      </c>
      <c r="H793" t="s">
        <v>35</v>
      </c>
      <c r="I793">
        <v>1875</v>
      </c>
      <c r="J793">
        <v>2</v>
      </c>
      <c r="K793" t="s">
        <v>36</v>
      </c>
      <c r="L793" t="s">
        <v>64</v>
      </c>
      <c r="M793">
        <v>79.209999999999994</v>
      </c>
      <c r="N793">
        <v>1875</v>
      </c>
      <c r="O793">
        <v>0</v>
      </c>
      <c r="P793" t="s">
        <v>41</v>
      </c>
      <c r="Q793">
        <v>2014</v>
      </c>
      <c r="R793">
        <v>430</v>
      </c>
      <c r="S793">
        <v>445</v>
      </c>
      <c r="T793">
        <v>495</v>
      </c>
      <c r="U793">
        <v>0.35653648772447499</v>
      </c>
      <c r="V793">
        <v>385</v>
      </c>
      <c r="W793">
        <v>-1</v>
      </c>
      <c r="X793">
        <v>346</v>
      </c>
      <c r="Y793">
        <v>-1</v>
      </c>
      <c r="Z793">
        <v>-1</v>
      </c>
      <c r="AA793">
        <v>-1</v>
      </c>
      <c r="AB793">
        <v>-1</v>
      </c>
      <c r="AC793">
        <v>-3.1751999999999998</v>
      </c>
      <c r="AD793">
        <v>-4.2831000000000001</v>
      </c>
      <c r="AE793">
        <v>-2.2953999999999999</v>
      </c>
      <c r="AF793">
        <v>-1.1217999999999999</v>
      </c>
      <c r="AG793">
        <v>-6.6092000000000004</v>
      </c>
      <c r="AH793">
        <v>200000</v>
      </c>
    </row>
    <row r="794" spans="1:34">
      <c r="A794">
        <v>330102</v>
      </c>
      <c r="B794" t="s">
        <v>34</v>
      </c>
      <c r="C794" s="1">
        <v>33119</v>
      </c>
      <c r="D794">
        <v>87.5</v>
      </c>
      <c r="E794" t="s">
        <v>100</v>
      </c>
      <c r="F794">
        <v>2008</v>
      </c>
      <c r="G794">
        <v>95.3</v>
      </c>
      <c r="H794" t="s">
        <v>108</v>
      </c>
      <c r="I794">
        <v>11183</v>
      </c>
      <c r="J794">
        <v>2</v>
      </c>
      <c r="K794" t="s">
        <v>36</v>
      </c>
      <c r="L794" t="s">
        <v>60</v>
      </c>
      <c r="M794">
        <v>80.95</v>
      </c>
      <c r="N794">
        <v>11183</v>
      </c>
      <c r="O794">
        <v>1</v>
      </c>
      <c r="P794" t="s">
        <v>54</v>
      </c>
      <c r="Q794">
        <v>2012</v>
      </c>
      <c r="R794">
        <v>425</v>
      </c>
      <c r="S794">
        <v>465</v>
      </c>
      <c r="T794">
        <v>535</v>
      </c>
      <c r="U794">
        <v>0.53838689298509601</v>
      </c>
      <c r="V794">
        <v>335</v>
      </c>
      <c r="W794">
        <v>333</v>
      </c>
      <c r="X794">
        <v>-1</v>
      </c>
      <c r="Y794">
        <v>-1</v>
      </c>
      <c r="Z794">
        <v>-1</v>
      </c>
      <c r="AA794">
        <v>446</v>
      </c>
      <c r="AB794">
        <v>-1</v>
      </c>
      <c r="AC794">
        <v>0.39410000000000001</v>
      </c>
      <c r="AD794">
        <v>0.65680000000000005</v>
      </c>
      <c r="AE794">
        <v>-1.0697000000000001</v>
      </c>
      <c r="AF794">
        <v>9.1700000000000004E-2</v>
      </c>
      <c r="AG794">
        <v>0.34439999999999998</v>
      </c>
      <c r="AH794">
        <v>100000</v>
      </c>
    </row>
    <row r="795" spans="1:34">
      <c r="A795">
        <v>597697</v>
      </c>
      <c r="B795" t="s">
        <v>39</v>
      </c>
      <c r="C795" s="1">
        <v>33664</v>
      </c>
      <c r="D795">
        <v>83.6</v>
      </c>
      <c r="E795" t="s">
        <v>35</v>
      </c>
      <c r="F795">
        <v>2009</v>
      </c>
      <c r="G795">
        <v>85.4</v>
      </c>
      <c r="H795" t="s">
        <v>35</v>
      </c>
      <c r="I795">
        <v>47</v>
      </c>
      <c r="J795">
        <v>1</v>
      </c>
      <c r="K795" t="s">
        <v>36</v>
      </c>
      <c r="L795" t="s">
        <v>64</v>
      </c>
      <c r="M795">
        <v>73.3</v>
      </c>
      <c r="N795">
        <v>47</v>
      </c>
      <c r="O795">
        <v>1</v>
      </c>
      <c r="P795" t="s">
        <v>38</v>
      </c>
      <c r="Q795">
        <v>2013</v>
      </c>
      <c r="R795">
        <v>580</v>
      </c>
      <c r="S795">
        <v>620</v>
      </c>
      <c r="T795">
        <v>750</v>
      </c>
      <c r="U795">
        <v>0.95224557292430301</v>
      </c>
      <c r="V795">
        <v>585</v>
      </c>
      <c r="W795">
        <v>-1</v>
      </c>
      <c r="X795">
        <v>-1</v>
      </c>
      <c r="Y795">
        <v>-1</v>
      </c>
      <c r="Z795">
        <v>-1</v>
      </c>
      <c r="AA795">
        <v>-1</v>
      </c>
      <c r="AB795">
        <v>-1</v>
      </c>
      <c r="AC795">
        <v>1.1335999999999999</v>
      </c>
      <c r="AD795">
        <v>0.87839999999999996</v>
      </c>
      <c r="AE795">
        <v>-0.4511</v>
      </c>
      <c r="AF795">
        <v>-0.74150000000000005</v>
      </c>
      <c r="AG795">
        <v>1.4386000000000001</v>
      </c>
      <c r="AH795">
        <v>325000</v>
      </c>
    </row>
    <row r="796" spans="1:34">
      <c r="A796">
        <v>655270</v>
      </c>
      <c r="B796" t="s">
        <v>34</v>
      </c>
      <c r="C796" s="1">
        <v>33424</v>
      </c>
      <c r="D796">
        <v>83</v>
      </c>
      <c r="E796" t="s">
        <v>51</v>
      </c>
      <c r="F796">
        <v>2008</v>
      </c>
      <c r="G796">
        <v>73</v>
      </c>
      <c r="H796" t="s">
        <v>51</v>
      </c>
      <c r="I796">
        <v>8310</v>
      </c>
      <c r="J796">
        <v>2</v>
      </c>
      <c r="K796" t="s">
        <v>36</v>
      </c>
      <c r="L796" t="s">
        <v>64</v>
      </c>
      <c r="M796">
        <v>74</v>
      </c>
      <c r="N796">
        <v>8310</v>
      </c>
      <c r="O796">
        <v>1</v>
      </c>
      <c r="P796" t="s">
        <v>71</v>
      </c>
      <c r="Q796">
        <v>2013</v>
      </c>
      <c r="R796">
        <v>345</v>
      </c>
      <c r="S796">
        <v>435</v>
      </c>
      <c r="T796">
        <v>445</v>
      </c>
      <c r="U796">
        <v>0.563267823666597</v>
      </c>
      <c r="V796">
        <v>425</v>
      </c>
      <c r="W796">
        <v>-1</v>
      </c>
      <c r="X796">
        <v>-1</v>
      </c>
      <c r="Y796">
        <v>-1</v>
      </c>
      <c r="Z796">
        <v>-1</v>
      </c>
      <c r="AA796">
        <v>-1</v>
      </c>
      <c r="AB796">
        <v>-1</v>
      </c>
      <c r="AC796">
        <v>0.99</v>
      </c>
      <c r="AD796">
        <v>-0.78659999999999997</v>
      </c>
      <c r="AE796">
        <v>1.2396</v>
      </c>
      <c r="AF796">
        <v>1.0333000000000001</v>
      </c>
      <c r="AG796">
        <v>-2.7768999999999999</v>
      </c>
      <c r="AH796">
        <v>250000</v>
      </c>
    </row>
    <row r="797" spans="1:34">
      <c r="A797">
        <v>988792</v>
      </c>
      <c r="B797" t="s">
        <v>34</v>
      </c>
      <c r="C797" s="1">
        <v>32825</v>
      </c>
      <c r="D797">
        <v>68</v>
      </c>
      <c r="E797" t="s">
        <v>35</v>
      </c>
      <c r="F797">
        <v>2008</v>
      </c>
      <c r="G797">
        <v>74</v>
      </c>
      <c r="H797" t="s">
        <v>35</v>
      </c>
      <c r="I797">
        <v>2647</v>
      </c>
      <c r="J797">
        <v>2</v>
      </c>
      <c r="K797" t="s">
        <v>66</v>
      </c>
      <c r="L797" t="s">
        <v>67</v>
      </c>
      <c r="M797">
        <v>76</v>
      </c>
      <c r="N797">
        <v>2647</v>
      </c>
      <c r="O797">
        <v>0</v>
      </c>
      <c r="P797" t="s">
        <v>41</v>
      </c>
      <c r="Q797">
        <v>2014</v>
      </c>
      <c r="R797">
        <v>360</v>
      </c>
      <c r="S797">
        <v>545</v>
      </c>
      <c r="T797">
        <v>520</v>
      </c>
      <c r="U797">
        <v>0.74475835400893897</v>
      </c>
      <c r="V797">
        <v>415</v>
      </c>
      <c r="W797">
        <v>-1</v>
      </c>
      <c r="X797">
        <v>438</v>
      </c>
      <c r="Y797">
        <v>-1</v>
      </c>
      <c r="Z797">
        <v>-1</v>
      </c>
      <c r="AA797">
        <v>-1</v>
      </c>
      <c r="AB797">
        <v>-1</v>
      </c>
      <c r="AC797">
        <v>-1.54E-2</v>
      </c>
      <c r="AD797">
        <v>-0.78659999999999997</v>
      </c>
      <c r="AE797">
        <v>0.77849999999999997</v>
      </c>
      <c r="AF797">
        <v>0.90659999999999996</v>
      </c>
      <c r="AG797">
        <v>0.48049999999999998</v>
      </c>
      <c r="AH797">
        <v>200000</v>
      </c>
    </row>
    <row r="798" spans="1:34">
      <c r="A798">
        <v>127002</v>
      </c>
      <c r="B798" t="s">
        <v>39</v>
      </c>
      <c r="C798" s="1">
        <v>32513</v>
      </c>
      <c r="D798">
        <v>87.8</v>
      </c>
      <c r="E798" t="s">
        <v>100</v>
      </c>
      <c r="F798">
        <v>2006</v>
      </c>
      <c r="G798">
        <v>95</v>
      </c>
      <c r="H798" t="s">
        <v>108</v>
      </c>
      <c r="I798">
        <v>1487</v>
      </c>
      <c r="J798">
        <v>2</v>
      </c>
      <c r="K798" t="s">
        <v>36</v>
      </c>
      <c r="L798" t="s">
        <v>60</v>
      </c>
      <c r="M798">
        <v>74.900000000000006</v>
      </c>
      <c r="N798">
        <v>1487</v>
      </c>
      <c r="O798">
        <v>0</v>
      </c>
      <c r="P798" t="s">
        <v>56</v>
      </c>
      <c r="Q798">
        <v>2010</v>
      </c>
      <c r="R798">
        <v>525</v>
      </c>
      <c r="S798">
        <v>465</v>
      </c>
      <c r="T798">
        <v>615</v>
      </c>
      <c r="U798">
        <v>0.37605958665154499</v>
      </c>
      <c r="V798">
        <v>475</v>
      </c>
      <c r="W798">
        <v>300</v>
      </c>
      <c r="X798">
        <v>-1</v>
      </c>
      <c r="Y798">
        <v>-1</v>
      </c>
      <c r="Z798">
        <v>-1</v>
      </c>
      <c r="AA798">
        <v>-1</v>
      </c>
      <c r="AB798">
        <v>-1</v>
      </c>
      <c r="AC798">
        <v>-0.88099999999999901</v>
      </c>
      <c r="AD798">
        <v>-1.8392999999999999</v>
      </c>
      <c r="AE798">
        <v>-1.7954000000000001</v>
      </c>
      <c r="AF798">
        <v>-0.29020000000000001</v>
      </c>
      <c r="AG798">
        <v>-2.0253000000000001</v>
      </c>
      <c r="AH798">
        <v>475000</v>
      </c>
    </row>
    <row r="799" spans="1:34">
      <c r="A799">
        <v>337629</v>
      </c>
      <c r="B799" t="s">
        <v>34</v>
      </c>
      <c r="C799" s="1">
        <v>33126</v>
      </c>
      <c r="D799">
        <v>93.5</v>
      </c>
      <c r="E799">
        <v>0</v>
      </c>
      <c r="F799">
        <v>2008</v>
      </c>
      <c r="G799">
        <v>95.3</v>
      </c>
      <c r="H799">
        <v>0</v>
      </c>
      <c r="I799">
        <v>3076</v>
      </c>
      <c r="J799">
        <v>2</v>
      </c>
      <c r="K799" t="s">
        <v>36</v>
      </c>
      <c r="L799" t="s">
        <v>64</v>
      </c>
      <c r="M799">
        <v>92.3</v>
      </c>
      <c r="N799">
        <v>3076</v>
      </c>
      <c r="O799">
        <v>0</v>
      </c>
      <c r="P799" t="s">
        <v>47</v>
      </c>
      <c r="Q799">
        <v>2012</v>
      </c>
      <c r="R799">
        <v>415</v>
      </c>
      <c r="S799">
        <v>575</v>
      </c>
      <c r="T799">
        <v>405</v>
      </c>
      <c r="U799">
        <v>0.98720708589086803</v>
      </c>
      <c r="V799">
        <v>645</v>
      </c>
      <c r="W799">
        <v>-1</v>
      </c>
      <c r="X799">
        <v>-1</v>
      </c>
      <c r="Y799">
        <v>-1</v>
      </c>
      <c r="Z799">
        <v>-1</v>
      </c>
      <c r="AA799">
        <v>-1</v>
      </c>
      <c r="AB799">
        <v>-1</v>
      </c>
      <c r="AC799">
        <v>-0.57189999999999996</v>
      </c>
      <c r="AD799">
        <v>1.0858000000000001</v>
      </c>
      <c r="AE799">
        <v>-0.92449999999999999</v>
      </c>
      <c r="AF799">
        <v>6.2229999999999903E-2</v>
      </c>
      <c r="AG799">
        <v>0.18640000000000001</v>
      </c>
      <c r="AH799">
        <v>300000</v>
      </c>
    </row>
    <row r="800" spans="1:34">
      <c r="A800">
        <v>1082552</v>
      </c>
      <c r="B800" t="s">
        <v>34</v>
      </c>
      <c r="C800" s="1">
        <v>34316</v>
      </c>
      <c r="D800">
        <v>81</v>
      </c>
      <c r="E800" t="s">
        <v>35</v>
      </c>
      <c r="F800">
        <v>2010</v>
      </c>
      <c r="G800">
        <v>75.5</v>
      </c>
      <c r="H800" t="s">
        <v>35</v>
      </c>
      <c r="I800">
        <v>6814</v>
      </c>
      <c r="J800">
        <v>2</v>
      </c>
      <c r="K800" t="s">
        <v>36</v>
      </c>
      <c r="L800" t="s">
        <v>40</v>
      </c>
      <c r="M800">
        <v>82.8</v>
      </c>
      <c r="N800">
        <v>6814</v>
      </c>
      <c r="O800">
        <v>0</v>
      </c>
      <c r="P800" t="s">
        <v>53</v>
      </c>
      <c r="Q800">
        <v>2014</v>
      </c>
      <c r="R800">
        <v>475</v>
      </c>
      <c r="S800">
        <v>410</v>
      </c>
      <c r="T800">
        <v>320</v>
      </c>
      <c r="U800">
        <v>0.62264291584993803</v>
      </c>
      <c r="V800">
        <v>455</v>
      </c>
      <c r="W800">
        <v>-1</v>
      </c>
      <c r="X800">
        <v>407</v>
      </c>
      <c r="Y800">
        <v>-1</v>
      </c>
      <c r="Z800">
        <v>-1</v>
      </c>
      <c r="AA800">
        <v>-1</v>
      </c>
      <c r="AB800">
        <v>-1</v>
      </c>
      <c r="AC800">
        <v>0.27179999999999999</v>
      </c>
      <c r="AD800">
        <v>0.21240000000000001</v>
      </c>
      <c r="AE800">
        <v>0.01</v>
      </c>
      <c r="AF800">
        <v>1.0333000000000001</v>
      </c>
      <c r="AG800">
        <v>0.48049999999999998</v>
      </c>
      <c r="AH800">
        <v>200000</v>
      </c>
    </row>
    <row r="801" spans="1:34">
      <c r="A801">
        <v>531480</v>
      </c>
      <c r="B801" t="s">
        <v>39</v>
      </c>
      <c r="C801" s="1">
        <v>33602</v>
      </c>
      <c r="D801">
        <v>91</v>
      </c>
      <c r="E801" t="s">
        <v>234</v>
      </c>
      <c r="F801">
        <v>2009</v>
      </c>
      <c r="G801">
        <v>94.4</v>
      </c>
      <c r="H801" t="s">
        <v>235</v>
      </c>
      <c r="I801">
        <v>492</v>
      </c>
      <c r="J801">
        <v>2</v>
      </c>
      <c r="K801" t="s">
        <v>36</v>
      </c>
      <c r="L801" t="s">
        <v>81</v>
      </c>
      <c r="M801">
        <v>82.4</v>
      </c>
      <c r="N801">
        <v>492</v>
      </c>
      <c r="O801">
        <v>1</v>
      </c>
      <c r="P801" t="s">
        <v>54</v>
      </c>
      <c r="Q801">
        <v>2013</v>
      </c>
      <c r="R801">
        <v>605</v>
      </c>
      <c r="S801">
        <v>475</v>
      </c>
      <c r="T801">
        <v>590</v>
      </c>
      <c r="U801">
        <v>0.99526570569548001</v>
      </c>
      <c r="V801">
        <v>-1</v>
      </c>
      <c r="W801">
        <v>533</v>
      </c>
      <c r="X801">
        <v>-1</v>
      </c>
      <c r="Y801">
        <v>-1</v>
      </c>
      <c r="Z801">
        <v>-1</v>
      </c>
      <c r="AA801">
        <v>-1</v>
      </c>
      <c r="AB801">
        <v>-1</v>
      </c>
      <c r="AC801">
        <v>-1.1128</v>
      </c>
      <c r="AD801">
        <v>0.65680000000000005</v>
      </c>
      <c r="AE801">
        <v>-0.63429999999999997</v>
      </c>
      <c r="AF801">
        <v>2.0306000000000002</v>
      </c>
      <c r="AG801">
        <v>-1.5512999999999999</v>
      </c>
      <c r="AH801">
        <v>365000</v>
      </c>
    </row>
    <row r="802" spans="1:34">
      <c r="A802">
        <v>1099501</v>
      </c>
      <c r="B802" t="s">
        <v>39</v>
      </c>
      <c r="C802" s="1">
        <v>34160</v>
      </c>
      <c r="D802">
        <v>54</v>
      </c>
      <c r="E802" t="s">
        <v>51</v>
      </c>
      <c r="F802">
        <v>2010</v>
      </c>
      <c r="G802">
        <v>64</v>
      </c>
      <c r="H802" t="s">
        <v>51</v>
      </c>
      <c r="I802">
        <v>7600</v>
      </c>
      <c r="J802">
        <v>2</v>
      </c>
      <c r="K802" t="s">
        <v>36</v>
      </c>
      <c r="L802" t="s">
        <v>40</v>
      </c>
      <c r="M802">
        <v>62</v>
      </c>
      <c r="N802">
        <v>7600</v>
      </c>
      <c r="O802">
        <v>0</v>
      </c>
      <c r="P802" t="s">
        <v>41</v>
      </c>
      <c r="Q802">
        <v>2014</v>
      </c>
      <c r="R802">
        <v>360</v>
      </c>
      <c r="S802">
        <v>425</v>
      </c>
      <c r="T802">
        <v>370</v>
      </c>
      <c r="U802">
        <v>0.23780283983757</v>
      </c>
      <c r="V802">
        <v>-1</v>
      </c>
      <c r="W802">
        <v>-1</v>
      </c>
      <c r="X802">
        <v>315</v>
      </c>
      <c r="Y802">
        <v>-1</v>
      </c>
      <c r="Z802">
        <v>-1</v>
      </c>
      <c r="AA802">
        <v>-1</v>
      </c>
      <c r="AB802">
        <v>-1</v>
      </c>
      <c r="AC802">
        <v>-1.54E-2</v>
      </c>
      <c r="AD802">
        <v>-0.1206</v>
      </c>
      <c r="AE802">
        <v>-0.75849999999999995</v>
      </c>
      <c r="AF802">
        <v>0.90659999999999996</v>
      </c>
      <c r="AG802">
        <v>-9.4299999999999995E-2</v>
      </c>
      <c r="AH802">
        <v>110000</v>
      </c>
    </row>
    <row r="803" spans="1:34">
      <c r="A803">
        <v>1239524</v>
      </c>
      <c r="B803" t="s">
        <v>39</v>
      </c>
      <c r="C803" s="1">
        <v>32882</v>
      </c>
      <c r="D803">
        <v>64</v>
      </c>
      <c r="E803" t="s">
        <v>35</v>
      </c>
      <c r="F803">
        <v>2007</v>
      </c>
      <c r="G803">
        <v>61</v>
      </c>
      <c r="H803" t="s">
        <v>35</v>
      </c>
      <c r="I803">
        <v>1940</v>
      </c>
      <c r="J803">
        <v>2</v>
      </c>
      <c r="K803" t="s">
        <v>36</v>
      </c>
      <c r="L803" t="s">
        <v>40</v>
      </c>
      <c r="M803">
        <v>62</v>
      </c>
      <c r="N803">
        <v>1940</v>
      </c>
      <c r="O803">
        <v>1</v>
      </c>
      <c r="P803" t="s">
        <v>61</v>
      </c>
      <c r="Q803">
        <v>2012</v>
      </c>
      <c r="R803">
        <v>405</v>
      </c>
      <c r="S803">
        <v>540</v>
      </c>
      <c r="T803">
        <v>630</v>
      </c>
      <c r="U803">
        <v>0.91139527839132795</v>
      </c>
      <c r="V803">
        <v>495</v>
      </c>
      <c r="W803">
        <v>-1</v>
      </c>
      <c r="X803">
        <v>500</v>
      </c>
      <c r="Y803">
        <v>-1</v>
      </c>
      <c r="Z803">
        <v>-1</v>
      </c>
      <c r="AA803">
        <v>-1</v>
      </c>
      <c r="AB803">
        <v>-1</v>
      </c>
      <c r="AC803">
        <v>0.41549999999999998</v>
      </c>
      <c r="AD803">
        <v>1.0448999999999999</v>
      </c>
      <c r="AE803">
        <v>0.16370000000000001</v>
      </c>
      <c r="AF803">
        <v>-0.4879</v>
      </c>
      <c r="AG803">
        <v>9.7299999999999998E-2</v>
      </c>
      <c r="AH803">
        <v>180000</v>
      </c>
    </row>
    <row r="804" spans="1:34">
      <c r="A804">
        <v>860597</v>
      </c>
      <c r="B804" t="s">
        <v>39</v>
      </c>
      <c r="C804" s="1">
        <v>33428</v>
      </c>
      <c r="D804">
        <v>73</v>
      </c>
      <c r="E804" t="s">
        <v>51</v>
      </c>
      <c r="F804">
        <v>2009</v>
      </c>
      <c r="G804">
        <v>85.4</v>
      </c>
      <c r="H804" t="s">
        <v>51</v>
      </c>
      <c r="I804">
        <v>1390</v>
      </c>
      <c r="J804">
        <v>2</v>
      </c>
      <c r="K804" t="s">
        <v>36</v>
      </c>
      <c r="L804" t="s">
        <v>60</v>
      </c>
      <c r="M804">
        <v>76.92</v>
      </c>
      <c r="N804">
        <v>1390</v>
      </c>
      <c r="O804">
        <v>0</v>
      </c>
      <c r="P804" t="s">
        <v>41</v>
      </c>
      <c r="Q804">
        <v>2013</v>
      </c>
      <c r="R804">
        <v>545</v>
      </c>
      <c r="S804">
        <v>555</v>
      </c>
      <c r="T804">
        <v>735</v>
      </c>
      <c r="U804">
        <v>0.99139758374029097</v>
      </c>
      <c r="V804">
        <v>475</v>
      </c>
      <c r="W804">
        <v>516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-0.87719999999999998</v>
      </c>
      <c r="AD804">
        <v>-0.62009999999999998</v>
      </c>
      <c r="AE804">
        <v>-0.4511</v>
      </c>
      <c r="AF804">
        <v>1.9199999999999998E-2</v>
      </c>
      <c r="AG804">
        <v>-1.6273</v>
      </c>
      <c r="AH804">
        <v>395000</v>
      </c>
    </row>
    <row r="805" spans="1:34">
      <c r="A805">
        <v>293843</v>
      </c>
      <c r="B805" t="s">
        <v>39</v>
      </c>
      <c r="C805" s="1">
        <v>31816</v>
      </c>
      <c r="D805">
        <v>58.8</v>
      </c>
      <c r="E805" t="s">
        <v>169</v>
      </c>
      <c r="F805">
        <v>2004</v>
      </c>
      <c r="G805">
        <v>65.5</v>
      </c>
      <c r="H805" t="s">
        <v>118</v>
      </c>
      <c r="I805">
        <v>477</v>
      </c>
      <c r="J805">
        <v>2</v>
      </c>
      <c r="K805" t="s">
        <v>36</v>
      </c>
      <c r="L805" t="s">
        <v>138</v>
      </c>
      <c r="M805">
        <v>51</v>
      </c>
      <c r="N805">
        <v>477</v>
      </c>
      <c r="O805">
        <v>1</v>
      </c>
      <c r="P805" t="s">
        <v>45</v>
      </c>
      <c r="Q805">
        <v>2011</v>
      </c>
      <c r="R805">
        <v>545</v>
      </c>
      <c r="S805">
        <v>435</v>
      </c>
      <c r="T805">
        <v>485</v>
      </c>
      <c r="U805">
        <v>0.53838689298509601</v>
      </c>
      <c r="V805">
        <v>-1</v>
      </c>
      <c r="W805">
        <v>333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-0.4173</v>
      </c>
      <c r="AD805">
        <v>0.65680000000000005</v>
      </c>
      <c r="AE805">
        <v>0.81710000000000005</v>
      </c>
      <c r="AF805">
        <v>-0.99529999999999996</v>
      </c>
      <c r="AG805">
        <v>-0.76149999999999995</v>
      </c>
      <c r="AH805">
        <v>110000</v>
      </c>
    </row>
    <row r="806" spans="1:34">
      <c r="A806">
        <v>555964</v>
      </c>
      <c r="B806" t="s">
        <v>34</v>
      </c>
      <c r="C806" s="1">
        <v>33529</v>
      </c>
      <c r="D806">
        <v>86.4</v>
      </c>
      <c r="E806">
        <v>0</v>
      </c>
      <c r="F806">
        <v>2009</v>
      </c>
      <c r="G806">
        <v>64</v>
      </c>
      <c r="H806">
        <v>0</v>
      </c>
      <c r="I806">
        <v>6970</v>
      </c>
      <c r="J806">
        <v>2</v>
      </c>
      <c r="K806" t="s">
        <v>36</v>
      </c>
      <c r="L806" t="s">
        <v>60</v>
      </c>
      <c r="M806">
        <v>55.07</v>
      </c>
      <c r="N806">
        <v>6970</v>
      </c>
      <c r="O806">
        <v>1</v>
      </c>
      <c r="P806" t="s">
        <v>61</v>
      </c>
      <c r="Q806">
        <v>2013</v>
      </c>
      <c r="R806">
        <v>615</v>
      </c>
      <c r="S806">
        <v>610</v>
      </c>
      <c r="T806">
        <v>530</v>
      </c>
      <c r="U806">
        <v>0.124502074009537</v>
      </c>
      <c r="V806">
        <v>-1</v>
      </c>
      <c r="W806">
        <v>233</v>
      </c>
      <c r="X806">
        <v>-1</v>
      </c>
      <c r="Y806">
        <v>-1</v>
      </c>
      <c r="Z806">
        <v>-1</v>
      </c>
      <c r="AA806">
        <v>-1</v>
      </c>
      <c r="AB806">
        <v>-1</v>
      </c>
      <c r="AC806">
        <v>0.41549999999999998</v>
      </c>
      <c r="AD806">
        <v>0.5454</v>
      </c>
      <c r="AE806">
        <v>-1.0659000000000001</v>
      </c>
      <c r="AF806">
        <v>0.2727</v>
      </c>
      <c r="AG806">
        <v>1.0553999999999999</v>
      </c>
      <c r="AH806">
        <v>180000</v>
      </c>
    </row>
    <row r="807" spans="1:34">
      <c r="A807">
        <v>1224952</v>
      </c>
      <c r="B807" t="s">
        <v>39</v>
      </c>
      <c r="C807" s="1">
        <v>33434</v>
      </c>
      <c r="D807">
        <v>60.1</v>
      </c>
      <c r="E807" t="s">
        <v>51</v>
      </c>
      <c r="F807">
        <v>2007</v>
      </c>
      <c r="G807">
        <v>66.400000000000006</v>
      </c>
      <c r="H807" t="s">
        <v>51</v>
      </c>
      <c r="I807">
        <v>1887</v>
      </c>
      <c r="J807">
        <v>1</v>
      </c>
      <c r="K807" t="s">
        <v>36</v>
      </c>
      <c r="L807" t="s">
        <v>40</v>
      </c>
      <c r="M807">
        <v>65.22</v>
      </c>
      <c r="N807">
        <v>1887</v>
      </c>
      <c r="O807">
        <v>0</v>
      </c>
      <c r="P807" t="s">
        <v>41</v>
      </c>
      <c r="Q807">
        <v>2014</v>
      </c>
      <c r="R807">
        <v>490</v>
      </c>
      <c r="S807">
        <v>455</v>
      </c>
      <c r="T807">
        <v>345</v>
      </c>
      <c r="U807">
        <v>0.23780283983757</v>
      </c>
      <c r="V807">
        <v>535</v>
      </c>
      <c r="W807">
        <v>-1</v>
      </c>
      <c r="X807">
        <v>315</v>
      </c>
      <c r="Y807">
        <v>-1</v>
      </c>
      <c r="Z807">
        <v>-1</v>
      </c>
      <c r="AA807">
        <v>-1</v>
      </c>
      <c r="AB807">
        <v>-1</v>
      </c>
      <c r="AC807">
        <v>1.7081</v>
      </c>
      <c r="AD807">
        <v>1.0448999999999999</v>
      </c>
      <c r="AE807">
        <v>0.93220000000000003</v>
      </c>
      <c r="AF807">
        <v>0.2727</v>
      </c>
      <c r="AG807">
        <v>1.2470000000000001</v>
      </c>
      <c r="AH807">
        <v>325000</v>
      </c>
    </row>
    <row r="808" spans="1:34">
      <c r="A808">
        <v>328944</v>
      </c>
      <c r="B808" t="s">
        <v>34</v>
      </c>
      <c r="C808" s="1">
        <v>32913</v>
      </c>
      <c r="D808">
        <v>94.4</v>
      </c>
      <c r="E808">
        <v>0</v>
      </c>
      <c r="F808">
        <v>2008</v>
      </c>
      <c r="G808">
        <v>87</v>
      </c>
      <c r="H808">
        <v>0</v>
      </c>
      <c r="I808">
        <v>1866</v>
      </c>
      <c r="J808">
        <v>2</v>
      </c>
      <c r="K808" t="s">
        <v>36</v>
      </c>
      <c r="L808" t="s">
        <v>44</v>
      </c>
      <c r="M808">
        <v>80.900000000000006</v>
      </c>
      <c r="N808">
        <v>1866</v>
      </c>
      <c r="O808">
        <v>1</v>
      </c>
      <c r="P808" t="s">
        <v>61</v>
      </c>
      <c r="Q808">
        <v>2012</v>
      </c>
      <c r="R808">
        <v>625</v>
      </c>
      <c r="S808">
        <v>585</v>
      </c>
      <c r="T808">
        <v>465</v>
      </c>
      <c r="U808">
        <v>0.65576694261721102</v>
      </c>
      <c r="V808">
        <v>-1</v>
      </c>
      <c r="W808">
        <v>-1</v>
      </c>
      <c r="X808">
        <v>-1</v>
      </c>
      <c r="Y808">
        <v>-1</v>
      </c>
      <c r="Z808">
        <v>-1</v>
      </c>
      <c r="AA808">
        <v>366</v>
      </c>
      <c r="AB808">
        <v>-1</v>
      </c>
      <c r="AC808">
        <v>-0.3014</v>
      </c>
      <c r="AD808">
        <v>0.50080000000000002</v>
      </c>
      <c r="AE808">
        <v>-0.48909999999999998</v>
      </c>
      <c r="AF808">
        <v>-0.17277000000000001</v>
      </c>
      <c r="AG808">
        <v>-0.44550000000000001</v>
      </c>
      <c r="AH808">
        <v>450000</v>
      </c>
    </row>
    <row r="809" spans="1:34">
      <c r="A809">
        <v>669240</v>
      </c>
      <c r="B809" t="s">
        <v>39</v>
      </c>
      <c r="C809" s="1">
        <v>33619</v>
      </c>
      <c r="D809">
        <v>61.1</v>
      </c>
      <c r="E809" t="s">
        <v>51</v>
      </c>
      <c r="F809">
        <v>2007</v>
      </c>
      <c r="G809">
        <v>60</v>
      </c>
      <c r="H809" t="s">
        <v>51</v>
      </c>
      <c r="I809">
        <v>13808</v>
      </c>
      <c r="J809">
        <v>2</v>
      </c>
      <c r="K809" t="s">
        <v>36</v>
      </c>
      <c r="L809" t="s">
        <v>55</v>
      </c>
      <c r="M809">
        <v>65.62</v>
      </c>
      <c r="N809">
        <v>13808</v>
      </c>
      <c r="O809">
        <v>0</v>
      </c>
      <c r="P809" t="s">
        <v>41</v>
      </c>
      <c r="Q809">
        <v>2013</v>
      </c>
      <c r="R809">
        <v>360</v>
      </c>
      <c r="S809">
        <v>470</v>
      </c>
      <c r="T809">
        <v>195</v>
      </c>
      <c r="U809">
        <v>0.45087658448345103</v>
      </c>
      <c r="V809">
        <v>395</v>
      </c>
      <c r="W809">
        <v>-1</v>
      </c>
      <c r="X809">
        <v>-1</v>
      </c>
      <c r="Y809">
        <v>-1</v>
      </c>
      <c r="Z809">
        <v>-1</v>
      </c>
      <c r="AA809">
        <v>-1</v>
      </c>
      <c r="AB809">
        <v>-1</v>
      </c>
      <c r="AC809">
        <v>0.41549999999999998</v>
      </c>
      <c r="AD809">
        <v>-0.1206</v>
      </c>
      <c r="AE809">
        <v>0.31740000000000002</v>
      </c>
      <c r="AF809">
        <v>-0.2344</v>
      </c>
      <c r="AG809">
        <v>-0.66920000000000002</v>
      </c>
      <c r="AH809">
        <v>280000</v>
      </c>
    </row>
    <row r="810" spans="1:34">
      <c r="A810">
        <v>283122</v>
      </c>
      <c r="B810" t="s">
        <v>39</v>
      </c>
      <c r="C810" s="1">
        <v>32730</v>
      </c>
      <c r="D810">
        <v>62</v>
      </c>
      <c r="E810" t="s">
        <v>97</v>
      </c>
      <c r="F810">
        <v>2007</v>
      </c>
      <c r="G810">
        <v>71.900000000000006</v>
      </c>
      <c r="H810" t="s">
        <v>236</v>
      </c>
      <c r="I810">
        <v>4234</v>
      </c>
      <c r="J810">
        <v>2</v>
      </c>
      <c r="K810" t="s">
        <v>36</v>
      </c>
      <c r="L810" t="s">
        <v>60</v>
      </c>
      <c r="M810">
        <v>55</v>
      </c>
      <c r="N810">
        <v>4234</v>
      </c>
      <c r="O810">
        <v>0</v>
      </c>
      <c r="P810" t="s">
        <v>41</v>
      </c>
      <c r="Q810">
        <v>2011</v>
      </c>
      <c r="R810">
        <v>395</v>
      </c>
      <c r="S810">
        <v>555</v>
      </c>
      <c r="T810">
        <v>585</v>
      </c>
      <c r="U810">
        <v>0.69447932770846299</v>
      </c>
      <c r="V810">
        <v>-1</v>
      </c>
      <c r="W810">
        <v>366</v>
      </c>
      <c r="X810">
        <v>-1</v>
      </c>
      <c r="Y810">
        <v>-1</v>
      </c>
      <c r="Z810">
        <v>-1</v>
      </c>
      <c r="AA810">
        <v>313</v>
      </c>
      <c r="AB810">
        <v>-1</v>
      </c>
      <c r="AC810">
        <v>0.66459999999999997</v>
      </c>
      <c r="AD810">
        <v>0.81279999999999997</v>
      </c>
      <c r="AE810">
        <v>1.3976999999999999</v>
      </c>
      <c r="AF810">
        <v>-5.5199999999999999E-2</v>
      </c>
      <c r="AG810">
        <v>1.4501999999999999</v>
      </c>
      <c r="AH810">
        <v>150000</v>
      </c>
    </row>
    <row r="811" spans="1:34">
      <c r="A811">
        <v>284738</v>
      </c>
      <c r="B811" t="s">
        <v>39</v>
      </c>
      <c r="C811" s="1">
        <v>32450</v>
      </c>
      <c r="D811">
        <v>80.2</v>
      </c>
      <c r="E811" t="s">
        <v>35</v>
      </c>
      <c r="F811">
        <v>2006</v>
      </c>
      <c r="G811">
        <v>73</v>
      </c>
      <c r="H811" t="s">
        <v>35</v>
      </c>
      <c r="I811">
        <v>568</v>
      </c>
      <c r="J811">
        <v>2</v>
      </c>
      <c r="K811" t="s">
        <v>36</v>
      </c>
      <c r="L811" t="s">
        <v>60</v>
      </c>
      <c r="M811">
        <v>73</v>
      </c>
      <c r="N811">
        <v>568</v>
      </c>
      <c r="O811">
        <v>0</v>
      </c>
      <c r="P811" t="s">
        <v>41</v>
      </c>
      <c r="Q811">
        <v>2011</v>
      </c>
      <c r="R811">
        <v>625</v>
      </c>
      <c r="S811">
        <v>615</v>
      </c>
      <c r="T811">
        <v>575</v>
      </c>
      <c r="U811">
        <v>0.53838689298509601</v>
      </c>
      <c r="V811">
        <v>575</v>
      </c>
      <c r="W811">
        <v>333</v>
      </c>
      <c r="X811">
        <v>-1</v>
      </c>
      <c r="Y811">
        <v>-1</v>
      </c>
      <c r="Z811">
        <v>-1</v>
      </c>
      <c r="AA811">
        <v>446</v>
      </c>
      <c r="AB811">
        <v>-1</v>
      </c>
      <c r="AC811">
        <v>0.81920000000000004</v>
      </c>
      <c r="AD811">
        <v>1.7487999999999999</v>
      </c>
      <c r="AE811">
        <v>1.2524999999999999</v>
      </c>
      <c r="AF811">
        <v>-5.5199999999999999E-2</v>
      </c>
      <c r="AG811">
        <v>0.6603</v>
      </c>
      <c r="AH811">
        <v>470000</v>
      </c>
    </row>
    <row r="812" spans="1:34">
      <c r="A812">
        <v>445747</v>
      </c>
      <c r="B812" t="s">
        <v>39</v>
      </c>
      <c r="C812" s="1">
        <v>32824</v>
      </c>
      <c r="D812">
        <v>66</v>
      </c>
      <c r="E812" t="s">
        <v>48</v>
      </c>
      <c r="F812">
        <v>2007</v>
      </c>
      <c r="G812">
        <v>69</v>
      </c>
      <c r="H812" t="s">
        <v>48</v>
      </c>
      <c r="I812">
        <v>13210</v>
      </c>
      <c r="J812">
        <v>2</v>
      </c>
      <c r="K812" t="s">
        <v>36</v>
      </c>
      <c r="L812" t="s">
        <v>55</v>
      </c>
      <c r="M812">
        <v>63</v>
      </c>
      <c r="N812">
        <v>13210</v>
      </c>
      <c r="O812">
        <v>0</v>
      </c>
      <c r="P812" t="s">
        <v>41</v>
      </c>
      <c r="Q812">
        <v>2012</v>
      </c>
      <c r="R812">
        <v>735</v>
      </c>
      <c r="S812">
        <v>464</v>
      </c>
      <c r="T812">
        <v>535</v>
      </c>
      <c r="U812">
        <v>0.48834797678271402</v>
      </c>
      <c r="V812">
        <v>405</v>
      </c>
      <c r="W812">
        <v>-1</v>
      </c>
      <c r="X812">
        <v>-1</v>
      </c>
      <c r="Y812">
        <v>-1</v>
      </c>
      <c r="Z812">
        <v>-1</v>
      </c>
      <c r="AA812">
        <v>-1</v>
      </c>
      <c r="AB812">
        <v>-1</v>
      </c>
      <c r="AC812">
        <v>-1.6537999999999999</v>
      </c>
      <c r="AD812">
        <v>-0.31830000000000003</v>
      </c>
      <c r="AE812">
        <v>-0.16259999999999999</v>
      </c>
      <c r="AF812">
        <v>0.64980000000000004</v>
      </c>
      <c r="AG812">
        <v>-1.2354000000000001</v>
      </c>
      <c r="AH812">
        <v>180000</v>
      </c>
    </row>
    <row r="813" spans="1:34">
      <c r="A813">
        <v>323688</v>
      </c>
      <c r="B813" t="s">
        <v>39</v>
      </c>
      <c r="C813" s="1">
        <v>32483</v>
      </c>
      <c r="D813">
        <v>92.8</v>
      </c>
      <c r="E813" t="s">
        <v>35</v>
      </c>
      <c r="F813">
        <v>2005</v>
      </c>
      <c r="G813">
        <v>87</v>
      </c>
      <c r="H813" t="s">
        <v>35</v>
      </c>
      <c r="I813">
        <v>443</v>
      </c>
      <c r="J813">
        <v>1</v>
      </c>
      <c r="K813" t="s">
        <v>49</v>
      </c>
      <c r="L813" t="s">
        <v>81</v>
      </c>
      <c r="M813">
        <v>95.3</v>
      </c>
      <c r="N813">
        <v>443</v>
      </c>
      <c r="O813">
        <v>0</v>
      </c>
      <c r="P813" t="s">
        <v>41</v>
      </c>
      <c r="Q813">
        <v>2012</v>
      </c>
      <c r="R813">
        <v>695</v>
      </c>
      <c r="S813">
        <v>675</v>
      </c>
      <c r="T813">
        <v>725</v>
      </c>
      <c r="U813">
        <v>0.82466640067133201</v>
      </c>
      <c r="V813">
        <v>-1</v>
      </c>
      <c r="W813">
        <v>400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1.4374</v>
      </c>
      <c r="AD813">
        <v>1.7487999999999999</v>
      </c>
      <c r="AE813">
        <v>0.96230000000000004</v>
      </c>
      <c r="AF813">
        <v>-2.1703999999999999</v>
      </c>
      <c r="AG813">
        <v>0.89729999999999999</v>
      </c>
      <c r="AH813">
        <v>1200000</v>
      </c>
    </row>
    <row r="814" spans="1:34">
      <c r="A814">
        <v>580044</v>
      </c>
      <c r="B814" t="s">
        <v>39</v>
      </c>
      <c r="C814" s="1">
        <v>33211</v>
      </c>
      <c r="D814">
        <v>81.8</v>
      </c>
      <c r="E814" t="s">
        <v>35</v>
      </c>
      <c r="F814">
        <v>2008</v>
      </c>
      <c r="G814">
        <v>63.6</v>
      </c>
      <c r="H814" t="s">
        <v>35</v>
      </c>
      <c r="I814">
        <v>7783</v>
      </c>
      <c r="J814">
        <v>2</v>
      </c>
      <c r="K814" t="s">
        <v>36</v>
      </c>
      <c r="L814" t="s">
        <v>60</v>
      </c>
      <c r="M814">
        <v>63.18</v>
      </c>
      <c r="N814">
        <v>7783</v>
      </c>
      <c r="O814">
        <v>1</v>
      </c>
      <c r="P814" t="s">
        <v>71</v>
      </c>
      <c r="Q814">
        <v>2012</v>
      </c>
      <c r="R814">
        <v>500</v>
      </c>
      <c r="S814">
        <v>545</v>
      </c>
      <c r="T814">
        <v>485</v>
      </c>
      <c r="U814">
        <v>0.53838689298509601</v>
      </c>
      <c r="V814">
        <v>-1</v>
      </c>
      <c r="W814">
        <v>333</v>
      </c>
      <c r="X814">
        <v>-1</v>
      </c>
      <c r="Y814">
        <v>-1</v>
      </c>
      <c r="Z814">
        <v>-1</v>
      </c>
      <c r="AA814">
        <v>-1</v>
      </c>
      <c r="AB814">
        <v>-1</v>
      </c>
      <c r="AC814">
        <v>-1.1644000000000001</v>
      </c>
      <c r="AD814">
        <v>0.71189999999999998</v>
      </c>
      <c r="AE814">
        <v>-0.2974</v>
      </c>
      <c r="AF814">
        <v>1.4136</v>
      </c>
      <c r="AG814">
        <v>9.7299999999999998E-2</v>
      </c>
      <c r="AH814">
        <v>145000</v>
      </c>
    </row>
    <row r="815" spans="1:34">
      <c r="A815">
        <v>632106</v>
      </c>
      <c r="B815" t="s">
        <v>39</v>
      </c>
      <c r="C815" s="1">
        <v>33852</v>
      </c>
      <c r="D815">
        <v>72</v>
      </c>
      <c r="E815" t="s">
        <v>51</v>
      </c>
      <c r="F815">
        <v>2008</v>
      </c>
      <c r="G815">
        <v>63</v>
      </c>
      <c r="H815" t="s">
        <v>51</v>
      </c>
      <c r="I815">
        <v>198</v>
      </c>
      <c r="J815">
        <v>2</v>
      </c>
      <c r="K815" t="s">
        <v>36</v>
      </c>
      <c r="L815" t="s">
        <v>60</v>
      </c>
      <c r="M815">
        <v>65</v>
      </c>
      <c r="N815">
        <v>198</v>
      </c>
      <c r="O815">
        <v>0</v>
      </c>
      <c r="P815" t="s">
        <v>41</v>
      </c>
      <c r="Q815">
        <v>2014</v>
      </c>
      <c r="R815">
        <v>380</v>
      </c>
      <c r="S815">
        <v>470</v>
      </c>
      <c r="T815">
        <v>445</v>
      </c>
      <c r="U815">
        <v>0.22948175491175499</v>
      </c>
      <c r="V815">
        <v>-1</v>
      </c>
      <c r="W815">
        <v>266</v>
      </c>
      <c r="X815">
        <v>-1</v>
      </c>
      <c r="Y815">
        <v>-1</v>
      </c>
      <c r="Z815">
        <v>-1</v>
      </c>
      <c r="AA815">
        <v>292</v>
      </c>
      <c r="AB815">
        <v>-1</v>
      </c>
      <c r="AC815">
        <v>-3.3188</v>
      </c>
      <c r="AD815">
        <v>-5.7816000000000001</v>
      </c>
      <c r="AE815">
        <v>-4.4471999999999996</v>
      </c>
      <c r="AF815">
        <v>-0.74150000000000005</v>
      </c>
      <c r="AG815">
        <v>-6.9924999999999997</v>
      </c>
      <c r="AH815">
        <v>180000</v>
      </c>
    </row>
    <row r="816" spans="1:34">
      <c r="A816">
        <v>872029</v>
      </c>
      <c r="B816" t="s">
        <v>39</v>
      </c>
      <c r="C816" s="1">
        <v>33586</v>
      </c>
      <c r="D816">
        <v>86.4</v>
      </c>
      <c r="E816" t="s">
        <v>35</v>
      </c>
      <c r="F816">
        <v>2009</v>
      </c>
      <c r="G816">
        <v>69</v>
      </c>
      <c r="H816" t="s">
        <v>35</v>
      </c>
      <c r="I816">
        <v>347</v>
      </c>
      <c r="J816">
        <v>2</v>
      </c>
      <c r="K816" t="s">
        <v>36</v>
      </c>
      <c r="L816" t="s">
        <v>81</v>
      </c>
      <c r="M816">
        <v>73</v>
      </c>
      <c r="N816">
        <v>347</v>
      </c>
      <c r="O816">
        <v>0</v>
      </c>
      <c r="P816" t="s">
        <v>41</v>
      </c>
      <c r="Q816">
        <v>2014</v>
      </c>
      <c r="R816">
        <v>530</v>
      </c>
      <c r="S816">
        <v>520</v>
      </c>
      <c r="T816">
        <v>750</v>
      </c>
      <c r="U816">
        <v>0.42395139637643298</v>
      </c>
      <c r="V816">
        <v>315</v>
      </c>
      <c r="W816">
        <v>324</v>
      </c>
      <c r="X816">
        <v>-1</v>
      </c>
      <c r="Y816">
        <v>-1</v>
      </c>
      <c r="Z816">
        <v>388</v>
      </c>
      <c r="AA816">
        <v>-1</v>
      </c>
      <c r="AB816">
        <v>-1</v>
      </c>
      <c r="AC816">
        <v>1.2771999999999999</v>
      </c>
      <c r="AD816">
        <v>0.37890000000000001</v>
      </c>
      <c r="AE816">
        <v>-0.75849999999999995</v>
      </c>
      <c r="AF816">
        <v>-1.5021</v>
      </c>
      <c r="AG816">
        <v>-0.28589999999999999</v>
      </c>
      <c r="AH816">
        <v>180000</v>
      </c>
    </row>
    <row r="817" spans="1:34">
      <c r="A817">
        <v>331779</v>
      </c>
      <c r="B817" t="s">
        <v>39</v>
      </c>
      <c r="C817" s="1">
        <v>32899</v>
      </c>
      <c r="D817">
        <v>79.2</v>
      </c>
      <c r="E817" t="s">
        <v>51</v>
      </c>
      <c r="F817">
        <v>2008</v>
      </c>
      <c r="G817">
        <v>86.91</v>
      </c>
      <c r="H817" t="s">
        <v>51</v>
      </c>
      <c r="I817">
        <v>8011</v>
      </c>
      <c r="J817">
        <v>2</v>
      </c>
      <c r="K817" t="s">
        <v>36</v>
      </c>
      <c r="L817" t="s">
        <v>55</v>
      </c>
      <c r="M817">
        <v>70.5</v>
      </c>
      <c r="N817">
        <v>8011</v>
      </c>
      <c r="O817">
        <v>0</v>
      </c>
      <c r="P817" t="s">
        <v>47</v>
      </c>
      <c r="Q817">
        <v>2012</v>
      </c>
      <c r="R817">
        <v>315</v>
      </c>
      <c r="S817">
        <v>245</v>
      </c>
      <c r="T817">
        <v>305</v>
      </c>
      <c r="U817">
        <v>0.276047228046856</v>
      </c>
      <c r="V817">
        <v>345</v>
      </c>
      <c r="W817">
        <v>-1</v>
      </c>
      <c r="X817">
        <v>-1</v>
      </c>
      <c r="Y817">
        <v>-1</v>
      </c>
      <c r="Z817">
        <v>-1</v>
      </c>
      <c r="AA817">
        <v>-1</v>
      </c>
      <c r="AB817">
        <v>-1</v>
      </c>
      <c r="AC817">
        <v>-1.0355000000000001</v>
      </c>
      <c r="AD817">
        <v>-2.0733000000000001</v>
      </c>
      <c r="AE817">
        <v>-1.2511000000000001</v>
      </c>
      <c r="AF817">
        <v>0.17982999999999999</v>
      </c>
      <c r="AG817">
        <v>-1.5512999999999999</v>
      </c>
      <c r="AH817">
        <v>160000</v>
      </c>
    </row>
    <row r="818" spans="1:34">
      <c r="A818">
        <v>586115</v>
      </c>
      <c r="B818" t="s">
        <v>39</v>
      </c>
      <c r="C818" s="1">
        <v>32942</v>
      </c>
      <c r="D818">
        <v>74</v>
      </c>
      <c r="E818" t="s">
        <v>87</v>
      </c>
      <c r="F818">
        <v>2007</v>
      </c>
      <c r="G818">
        <v>71</v>
      </c>
      <c r="H818" t="s">
        <v>189</v>
      </c>
      <c r="I818">
        <v>13040</v>
      </c>
      <c r="J818">
        <v>2</v>
      </c>
      <c r="K818" t="s">
        <v>36</v>
      </c>
      <c r="L818" t="s">
        <v>55</v>
      </c>
      <c r="M818">
        <v>80.7</v>
      </c>
      <c r="N818">
        <v>13040</v>
      </c>
      <c r="O818">
        <v>1</v>
      </c>
      <c r="P818" t="s">
        <v>53</v>
      </c>
      <c r="Q818">
        <v>2012</v>
      </c>
      <c r="R818">
        <v>500</v>
      </c>
      <c r="S818">
        <v>520</v>
      </c>
      <c r="T818">
        <v>455</v>
      </c>
      <c r="U818">
        <v>0.86468541337008498</v>
      </c>
      <c r="V818">
        <v>525</v>
      </c>
      <c r="W818">
        <v>-1</v>
      </c>
      <c r="X818">
        <v>-1</v>
      </c>
      <c r="Y818">
        <v>-1</v>
      </c>
      <c r="Z818">
        <v>-1</v>
      </c>
      <c r="AA818">
        <v>-1</v>
      </c>
      <c r="AB818">
        <v>-1</v>
      </c>
      <c r="AC818">
        <v>-1.3080000000000001</v>
      </c>
      <c r="AD818">
        <v>1.3778999999999999</v>
      </c>
      <c r="AE818">
        <v>1.0859000000000001</v>
      </c>
      <c r="AF818">
        <v>-0.61470000000000002</v>
      </c>
      <c r="AG818">
        <v>-0.66920000000000002</v>
      </c>
      <c r="AH818">
        <v>145000</v>
      </c>
    </row>
    <row r="819" spans="1:34">
      <c r="A819">
        <v>389449</v>
      </c>
      <c r="B819" t="s">
        <v>34</v>
      </c>
      <c r="C819" s="1">
        <v>33185</v>
      </c>
      <c r="D819">
        <v>86.8</v>
      </c>
      <c r="E819" t="s">
        <v>35</v>
      </c>
      <c r="F819">
        <v>2008</v>
      </c>
      <c r="G819">
        <v>84.6</v>
      </c>
      <c r="H819" t="s">
        <v>35</v>
      </c>
      <c r="I819">
        <v>7557</v>
      </c>
      <c r="J819">
        <v>2</v>
      </c>
      <c r="K819" t="s">
        <v>36</v>
      </c>
      <c r="L819" t="s">
        <v>64</v>
      </c>
      <c r="M819">
        <v>83.9</v>
      </c>
      <c r="N819">
        <v>7557</v>
      </c>
      <c r="O819">
        <v>1</v>
      </c>
      <c r="P819" t="s">
        <v>38</v>
      </c>
      <c r="Q819">
        <v>2012</v>
      </c>
      <c r="R819">
        <v>435</v>
      </c>
      <c r="S819">
        <v>575</v>
      </c>
      <c r="T819">
        <v>454</v>
      </c>
      <c r="U819">
        <v>0.73579570922465598</v>
      </c>
      <c r="V819">
        <v>475</v>
      </c>
      <c r="W819">
        <v>-1</v>
      </c>
      <c r="X819">
        <v>-1</v>
      </c>
      <c r="Y819">
        <v>-1</v>
      </c>
      <c r="Z819">
        <v>-1</v>
      </c>
      <c r="AA819">
        <v>-1</v>
      </c>
      <c r="AB819">
        <v>-1</v>
      </c>
      <c r="AC819">
        <v>0.35549999999999998</v>
      </c>
      <c r="AD819">
        <v>0.81279999999999997</v>
      </c>
      <c r="AE819">
        <v>-0.48909999999999998</v>
      </c>
      <c r="AF819">
        <v>-0.64280000000000004</v>
      </c>
      <c r="AG819">
        <v>-0.76149999999999995</v>
      </c>
      <c r="AH819">
        <v>420000</v>
      </c>
    </row>
    <row r="820" spans="1:34">
      <c r="A820">
        <v>48647</v>
      </c>
      <c r="B820" t="s">
        <v>39</v>
      </c>
      <c r="C820" s="1">
        <v>32108</v>
      </c>
      <c r="D820">
        <v>74.400000000000006</v>
      </c>
      <c r="E820" t="s">
        <v>103</v>
      </c>
      <c r="F820">
        <v>2005</v>
      </c>
      <c r="G820">
        <v>79</v>
      </c>
      <c r="H820" t="s">
        <v>237</v>
      </c>
      <c r="I820">
        <v>1859</v>
      </c>
      <c r="J820">
        <v>2</v>
      </c>
      <c r="K820" t="s">
        <v>36</v>
      </c>
      <c r="L820" t="s">
        <v>55</v>
      </c>
      <c r="M820">
        <v>62.81</v>
      </c>
      <c r="N820">
        <v>1859</v>
      </c>
      <c r="O820">
        <v>0</v>
      </c>
      <c r="P820" t="s">
        <v>61</v>
      </c>
      <c r="Q820">
        <v>2009</v>
      </c>
      <c r="R820">
        <v>495</v>
      </c>
      <c r="S820">
        <v>495</v>
      </c>
      <c r="T820">
        <v>455</v>
      </c>
      <c r="U820">
        <v>0.96823749589054298</v>
      </c>
      <c r="V820">
        <v>605</v>
      </c>
      <c r="W820">
        <v>-1</v>
      </c>
      <c r="X820">
        <v>-1</v>
      </c>
      <c r="Y820">
        <v>-1</v>
      </c>
      <c r="Z820">
        <v>-1</v>
      </c>
      <c r="AA820">
        <v>-1</v>
      </c>
      <c r="AB820">
        <v>-1</v>
      </c>
      <c r="AC820">
        <v>0.81920000000000004</v>
      </c>
      <c r="AD820">
        <v>1.7487999999999999</v>
      </c>
      <c r="AE820">
        <v>-0.1988</v>
      </c>
      <c r="AF820">
        <v>-1.9354</v>
      </c>
      <c r="AG820">
        <v>0.18640000000000001</v>
      </c>
      <c r="AH820">
        <v>600000</v>
      </c>
    </row>
    <row r="821" spans="1:34">
      <c r="A821">
        <v>289737</v>
      </c>
      <c r="B821" t="s">
        <v>39</v>
      </c>
      <c r="C821" s="1">
        <v>32652</v>
      </c>
      <c r="D821">
        <v>80.5</v>
      </c>
      <c r="E821" t="s">
        <v>125</v>
      </c>
      <c r="F821">
        <v>2008</v>
      </c>
      <c r="G821">
        <v>71.25</v>
      </c>
      <c r="H821" t="s">
        <v>238</v>
      </c>
      <c r="I821">
        <v>1422</v>
      </c>
      <c r="J821">
        <v>2</v>
      </c>
      <c r="K821" t="s">
        <v>36</v>
      </c>
      <c r="L821" t="s">
        <v>64</v>
      </c>
      <c r="M821">
        <v>65</v>
      </c>
      <c r="N821">
        <v>1422</v>
      </c>
      <c r="O821">
        <v>0</v>
      </c>
      <c r="P821" t="s">
        <v>56</v>
      </c>
      <c r="Q821">
        <v>2011</v>
      </c>
      <c r="R821">
        <v>615</v>
      </c>
      <c r="S821">
        <v>555</v>
      </c>
      <c r="T821">
        <v>645</v>
      </c>
      <c r="U821">
        <v>0.90148957137103303</v>
      </c>
      <c r="V821">
        <v>545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-0.26279999999999998</v>
      </c>
      <c r="AD821">
        <v>0.81279999999999997</v>
      </c>
      <c r="AE821">
        <v>-1.3599000000000001</v>
      </c>
      <c r="AF821">
        <v>-0.17269999999999999</v>
      </c>
      <c r="AG821">
        <v>0.18640000000000001</v>
      </c>
      <c r="AH821">
        <v>300000</v>
      </c>
    </row>
    <row r="822" spans="1:34">
      <c r="A822">
        <v>407686</v>
      </c>
      <c r="B822" t="s">
        <v>39</v>
      </c>
      <c r="C822" s="1">
        <v>33188</v>
      </c>
      <c r="D822">
        <v>90.5</v>
      </c>
      <c r="E822">
        <v>0</v>
      </c>
      <c r="F822">
        <v>2008</v>
      </c>
      <c r="G822">
        <v>95.3</v>
      </c>
      <c r="H822">
        <v>0</v>
      </c>
      <c r="I822">
        <v>3801</v>
      </c>
      <c r="J822">
        <v>2</v>
      </c>
      <c r="K822" t="s">
        <v>36</v>
      </c>
      <c r="L822" t="s">
        <v>55</v>
      </c>
      <c r="M822">
        <v>88.8</v>
      </c>
      <c r="N822">
        <v>3801</v>
      </c>
      <c r="O822">
        <v>0</v>
      </c>
      <c r="P822" t="s">
        <v>61</v>
      </c>
      <c r="Q822">
        <v>2012</v>
      </c>
      <c r="R822">
        <v>735</v>
      </c>
      <c r="S822">
        <v>565</v>
      </c>
      <c r="T822">
        <v>554</v>
      </c>
      <c r="U822">
        <v>0.84312372666574198</v>
      </c>
      <c r="V822">
        <v>515</v>
      </c>
      <c r="W822">
        <v>-1</v>
      </c>
      <c r="X822">
        <v>-1</v>
      </c>
      <c r="Y822">
        <v>-1</v>
      </c>
      <c r="Z822">
        <v>-1</v>
      </c>
      <c r="AA822">
        <v>-1</v>
      </c>
      <c r="AB822">
        <v>-1</v>
      </c>
      <c r="AC822">
        <v>0.2782</v>
      </c>
      <c r="AD822">
        <v>0.81279999999999997</v>
      </c>
      <c r="AE822">
        <v>9.1399999999999995E-2</v>
      </c>
      <c r="AF822">
        <v>-0.87780000000000002</v>
      </c>
      <c r="AG822">
        <v>-0.1295</v>
      </c>
      <c r="AH822">
        <v>400000</v>
      </c>
    </row>
    <row r="823" spans="1:34">
      <c r="A823">
        <v>765578</v>
      </c>
      <c r="B823" t="s">
        <v>34</v>
      </c>
      <c r="C823" s="1">
        <v>33820</v>
      </c>
      <c r="D823">
        <v>83.33</v>
      </c>
      <c r="E823" t="s">
        <v>51</v>
      </c>
      <c r="F823">
        <v>2009</v>
      </c>
      <c r="G823">
        <v>93.5</v>
      </c>
      <c r="H823" t="s">
        <v>51</v>
      </c>
      <c r="I823">
        <v>13994</v>
      </c>
      <c r="J823">
        <v>2</v>
      </c>
      <c r="K823" t="s">
        <v>36</v>
      </c>
      <c r="L823" t="s">
        <v>81</v>
      </c>
      <c r="M823">
        <v>68.48</v>
      </c>
      <c r="N823">
        <v>13994</v>
      </c>
      <c r="O823">
        <v>0</v>
      </c>
      <c r="P823" t="s">
        <v>56</v>
      </c>
      <c r="Q823">
        <v>2013</v>
      </c>
      <c r="R823">
        <v>500</v>
      </c>
      <c r="S823">
        <v>400</v>
      </c>
      <c r="T823">
        <v>355</v>
      </c>
      <c r="U823">
        <v>0.96600692349804895</v>
      </c>
      <c r="V823">
        <v>405</v>
      </c>
      <c r="W823">
        <v>-1</v>
      </c>
      <c r="X823">
        <v>-1</v>
      </c>
      <c r="Y823">
        <v>-1</v>
      </c>
      <c r="Z823">
        <v>580</v>
      </c>
      <c r="AA823">
        <v>-1</v>
      </c>
      <c r="AB823">
        <v>-1</v>
      </c>
      <c r="AC823">
        <v>0.27179999999999999</v>
      </c>
      <c r="AD823">
        <v>-0.78659999999999997</v>
      </c>
      <c r="AE823">
        <v>-0.4511</v>
      </c>
      <c r="AF823">
        <v>0.39950000000000002</v>
      </c>
      <c r="AG823">
        <v>0.86370000000000002</v>
      </c>
      <c r="AH823">
        <v>145000</v>
      </c>
    </row>
    <row r="824" spans="1:34">
      <c r="A824">
        <v>941984</v>
      </c>
      <c r="B824" t="s">
        <v>39</v>
      </c>
      <c r="C824" s="1">
        <v>33840</v>
      </c>
      <c r="D824">
        <v>68</v>
      </c>
      <c r="E824" t="s">
        <v>35</v>
      </c>
      <c r="F824">
        <v>2010</v>
      </c>
      <c r="G824">
        <v>74</v>
      </c>
      <c r="H824" t="s">
        <v>35</v>
      </c>
      <c r="I824">
        <v>272</v>
      </c>
      <c r="J824">
        <v>2</v>
      </c>
      <c r="K824" t="s">
        <v>36</v>
      </c>
      <c r="L824" t="s">
        <v>52</v>
      </c>
      <c r="M824">
        <v>71.2</v>
      </c>
      <c r="N824">
        <v>272</v>
      </c>
      <c r="O824">
        <v>0</v>
      </c>
      <c r="P824" t="s">
        <v>50</v>
      </c>
      <c r="Q824">
        <v>2014</v>
      </c>
      <c r="R824">
        <v>570</v>
      </c>
      <c r="S824">
        <v>570</v>
      </c>
      <c r="T824">
        <v>530</v>
      </c>
      <c r="U824">
        <v>0.59828069148683005</v>
      </c>
      <c r="V824">
        <v>-1</v>
      </c>
      <c r="W824">
        <v>-1</v>
      </c>
      <c r="X824">
        <v>-1</v>
      </c>
      <c r="Y824">
        <v>407</v>
      </c>
      <c r="Z824">
        <v>-1</v>
      </c>
      <c r="AA824">
        <v>-1</v>
      </c>
      <c r="AB824">
        <v>-1</v>
      </c>
      <c r="AC824">
        <v>0.70269999999999999</v>
      </c>
      <c r="AD824">
        <v>-0.28710000000000002</v>
      </c>
      <c r="AE824">
        <v>-0.2974</v>
      </c>
      <c r="AF824">
        <v>-0.74150000000000005</v>
      </c>
      <c r="AG824">
        <v>-0.66920000000000002</v>
      </c>
      <c r="AH824">
        <v>180000</v>
      </c>
    </row>
    <row r="825" spans="1:34">
      <c r="A825">
        <v>1274900</v>
      </c>
      <c r="B825" t="s">
        <v>39</v>
      </c>
      <c r="C825" s="1">
        <v>33541</v>
      </c>
      <c r="D825">
        <v>69</v>
      </c>
      <c r="E825" t="s">
        <v>35</v>
      </c>
      <c r="F825">
        <v>2009</v>
      </c>
      <c r="G825">
        <v>74</v>
      </c>
      <c r="H825" t="s">
        <v>35</v>
      </c>
      <c r="I825">
        <v>930</v>
      </c>
      <c r="J825">
        <v>2</v>
      </c>
      <c r="K825" t="s">
        <v>36</v>
      </c>
      <c r="L825" t="s">
        <v>60</v>
      </c>
      <c r="M825">
        <v>74</v>
      </c>
      <c r="N825">
        <v>930</v>
      </c>
      <c r="O825">
        <v>1</v>
      </c>
      <c r="P825" t="s">
        <v>71</v>
      </c>
      <c r="Q825">
        <v>2013</v>
      </c>
      <c r="R825">
        <v>535</v>
      </c>
      <c r="S825">
        <v>565</v>
      </c>
      <c r="T825">
        <v>595</v>
      </c>
      <c r="U825">
        <v>0.99729896786652805</v>
      </c>
      <c r="V825">
        <v>-1</v>
      </c>
      <c r="W825">
        <v>548</v>
      </c>
      <c r="X825">
        <v>-1</v>
      </c>
      <c r="Y825">
        <v>-1</v>
      </c>
      <c r="Z825">
        <v>-1</v>
      </c>
      <c r="AA825">
        <v>-1</v>
      </c>
      <c r="AB825">
        <v>-1</v>
      </c>
      <c r="AC825">
        <v>1.5644</v>
      </c>
      <c r="AD825">
        <v>0.37890000000000001</v>
      </c>
      <c r="AE825">
        <v>-1.2196</v>
      </c>
      <c r="AF825">
        <v>-1.8824000000000001</v>
      </c>
      <c r="AG825">
        <v>-0.28589999999999999</v>
      </c>
      <c r="AH825">
        <v>220000</v>
      </c>
    </row>
    <row r="826" spans="1:34">
      <c r="A826">
        <v>451922</v>
      </c>
      <c r="B826" t="s">
        <v>34</v>
      </c>
      <c r="C826" s="1">
        <v>33184</v>
      </c>
      <c r="D826">
        <v>85</v>
      </c>
      <c r="E826" t="s">
        <v>239</v>
      </c>
      <c r="F826">
        <v>2008</v>
      </c>
      <c r="G826">
        <v>73</v>
      </c>
      <c r="H826" t="s">
        <v>239</v>
      </c>
      <c r="I826">
        <v>11283</v>
      </c>
      <c r="J826">
        <v>2</v>
      </c>
      <c r="K826" t="s">
        <v>36</v>
      </c>
      <c r="L826" t="s">
        <v>81</v>
      </c>
      <c r="M826">
        <v>77</v>
      </c>
      <c r="N826">
        <v>11283</v>
      </c>
      <c r="O826">
        <v>0</v>
      </c>
      <c r="P826" t="s">
        <v>47</v>
      </c>
      <c r="Q826">
        <v>2012</v>
      </c>
      <c r="R826">
        <v>355</v>
      </c>
      <c r="S826">
        <v>405</v>
      </c>
      <c r="T826">
        <v>305</v>
      </c>
      <c r="U826">
        <v>0.124502074009537</v>
      </c>
      <c r="V826">
        <v>315</v>
      </c>
      <c r="W826">
        <v>233</v>
      </c>
      <c r="X826">
        <v>-1</v>
      </c>
      <c r="Y826">
        <v>-1</v>
      </c>
      <c r="Z826">
        <v>-1</v>
      </c>
      <c r="AA826">
        <v>-1</v>
      </c>
      <c r="AB826">
        <v>-1</v>
      </c>
      <c r="AC826">
        <v>-0.26279999999999998</v>
      </c>
      <c r="AD826">
        <v>1.1248</v>
      </c>
      <c r="AE826">
        <v>-2.0855999999999999</v>
      </c>
      <c r="AF826">
        <v>-0.52529999999999999</v>
      </c>
      <c r="AG826">
        <v>-0.76149999999999995</v>
      </c>
      <c r="AH826">
        <v>100000</v>
      </c>
    </row>
    <row r="827" spans="1:34">
      <c r="A827">
        <v>602117</v>
      </c>
      <c r="B827" t="s">
        <v>39</v>
      </c>
      <c r="C827" s="1">
        <v>33227</v>
      </c>
      <c r="D827">
        <v>81</v>
      </c>
      <c r="E827" t="s">
        <v>35</v>
      </c>
      <c r="F827">
        <v>2008</v>
      </c>
      <c r="G827">
        <v>76.400000000000006</v>
      </c>
      <c r="H827" t="s">
        <v>35</v>
      </c>
      <c r="I827">
        <v>196</v>
      </c>
      <c r="J827">
        <v>2</v>
      </c>
      <c r="K827" t="s">
        <v>36</v>
      </c>
      <c r="L827" t="s">
        <v>52</v>
      </c>
      <c r="M827">
        <v>69.7</v>
      </c>
      <c r="N827">
        <v>196</v>
      </c>
      <c r="O827">
        <v>0</v>
      </c>
      <c r="P827" t="s">
        <v>59</v>
      </c>
      <c r="Q827">
        <v>2012</v>
      </c>
      <c r="R827">
        <v>510</v>
      </c>
      <c r="S827">
        <v>385</v>
      </c>
      <c r="T827">
        <v>455</v>
      </c>
      <c r="U827">
        <v>0.84084096876371806</v>
      </c>
      <c r="V827">
        <v>-1</v>
      </c>
      <c r="W827">
        <v>-1</v>
      </c>
      <c r="X827">
        <v>-1</v>
      </c>
      <c r="Y827">
        <v>473</v>
      </c>
      <c r="Z827">
        <v>-1</v>
      </c>
      <c r="AA827">
        <v>-1</v>
      </c>
      <c r="AB827">
        <v>-1</v>
      </c>
      <c r="AC827">
        <v>0.84630000000000005</v>
      </c>
      <c r="AD827">
        <v>-0.95309999999999995</v>
      </c>
      <c r="AE827">
        <v>-0.75849999999999995</v>
      </c>
      <c r="AF827">
        <v>-1.3753</v>
      </c>
      <c r="AG827">
        <v>-2.2021000000000002</v>
      </c>
      <c r="AH827">
        <v>455000</v>
      </c>
    </row>
    <row r="828" spans="1:34">
      <c r="A828">
        <v>1077269</v>
      </c>
      <c r="B828" t="s">
        <v>39</v>
      </c>
      <c r="C828" s="1">
        <v>33101</v>
      </c>
      <c r="D828">
        <v>78.2</v>
      </c>
      <c r="E828" t="s">
        <v>35</v>
      </c>
      <c r="F828">
        <v>2009</v>
      </c>
      <c r="G828">
        <v>68.2</v>
      </c>
      <c r="H828" t="s">
        <v>35</v>
      </c>
      <c r="I828">
        <v>7685</v>
      </c>
      <c r="J828">
        <v>2</v>
      </c>
      <c r="K828" t="s">
        <v>36</v>
      </c>
      <c r="L828" t="s">
        <v>95</v>
      </c>
      <c r="M828">
        <v>76</v>
      </c>
      <c r="N828">
        <v>7685</v>
      </c>
      <c r="O828">
        <v>1</v>
      </c>
      <c r="P828" t="s">
        <v>53</v>
      </c>
      <c r="Q828">
        <v>2013</v>
      </c>
      <c r="R828">
        <v>615</v>
      </c>
      <c r="S828">
        <v>545</v>
      </c>
      <c r="T828">
        <v>520</v>
      </c>
      <c r="U828">
        <v>-1</v>
      </c>
      <c r="V828">
        <v>635</v>
      </c>
      <c r="W828">
        <v>-1</v>
      </c>
      <c r="X828">
        <v>-1</v>
      </c>
      <c r="Y828">
        <v>-1</v>
      </c>
      <c r="Z828">
        <v>-1</v>
      </c>
      <c r="AA828">
        <v>-1</v>
      </c>
      <c r="AB828">
        <v>-1</v>
      </c>
      <c r="AC828">
        <v>1.4208000000000001</v>
      </c>
      <c r="AD828">
        <v>0.71189999999999998</v>
      </c>
      <c r="AE828">
        <v>0.93220000000000003</v>
      </c>
      <c r="AF828">
        <v>-1.6289</v>
      </c>
      <c r="AG828">
        <v>0.48049999999999998</v>
      </c>
      <c r="AH828">
        <v>380000</v>
      </c>
    </row>
    <row r="829" spans="1:34">
      <c r="A829">
        <v>1218872</v>
      </c>
      <c r="B829" t="s">
        <v>34</v>
      </c>
      <c r="C829" s="1">
        <v>33313</v>
      </c>
      <c r="D829">
        <v>80.599999999999994</v>
      </c>
      <c r="E829" t="s">
        <v>35</v>
      </c>
      <c r="F829">
        <v>2008</v>
      </c>
      <c r="G829">
        <v>69</v>
      </c>
      <c r="H829" t="s">
        <v>35</v>
      </c>
      <c r="I829">
        <v>9256</v>
      </c>
      <c r="J829">
        <v>2</v>
      </c>
      <c r="K829" t="s">
        <v>36</v>
      </c>
      <c r="L829" t="s">
        <v>55</v>
      </c>
      <c r="M829">
        <v>54</v>
      </c>
      <c r="N829">
        <v>9256</v>
      </c>
      <c r="O829">
        <v>0</v>
      </c>
      <c r="P829" t="s">
        <v>71</v>
      </c>
      <c r="Q829">
        <v>2014</v>
      </c>
      <c r="R829">
        <v>710</v>
      </c>
      <c r="S829">
        <v>570</v>
      </c>
      <c r="T829">
        <v>595</v>
      </c>
      <c r="U829">
        <v>0.91139527839132795</v>
      </c>
      <c r="V829">
        <v>415</v>
      </c>
      <c r="W829">
        <v>-1</v>
      </c>
      <c r="X829">
        <v>500</v>
      </c>
      <c r="Y829">
        <v>-1</v>
      </c>
      <c r="Z829">
        <v>-1</v>
      </c>
      <c r="AA829">
        <v>-1</v>
      </c>
      <c r="AB829">
        <v>-1</v>
      </c>
      <c r="AC829">
        <v>-0.87719999999999998</v>
      </c>
      <c r="AD829">
        <v>-1.4525999999999999</v>
      </c>
      <c r="AE829">
        <v>-1.0659000000000001</v>
      </c>
      <c r="AF829">
        <v>1.0333000000000001</v>
      </c>
      <c r="AG829">
        <v>-0.47760000000000002</v>
      </c>
      <c r="AH829">
        <v>150000</v>
      </c>
    </row>
    <row r="830" spans="1:34">
      <c r="A830">
        <v>313081</v>
      </c>
      <c r="B830" t="s">
        <v>39</v>
      </c>
      <c r="C830" s="1">
        <v>33095</v>
      </c>
      <c r="D830">
        <v>72.599999999999994</v>
      </c>
      <c r="E830" t="s">
        <v>35</v>
      </c>
      <c r="F830">
        <v>2007</v>
      </c>
      <c r="G830">
        <v>66.599999999999994</v>
      </c>
      <c r="H830" t="s">
        <v>35</v>
      </c>
      <c r="I830">
        <v>6270</v>
      </c>
      <c r="J830">
        <v>2</v>
      </c>
      <c r="K830" t="s">
        <v>36</v>
      </c>
      <c r="L830" t="s">
        <v>81</v>
      </c>
      <c r="M830">
        <v>60</v>
      </c>
      <c r="N830">
        <v>6270</v>
      </c>
      <c r="O830">
        <v>0</v>
      </c>
      <c r="P830" t="s">
        <v>96</v>
      </c>
      <c r="Q830">
        <v>2011</v>
      </c>
      <c r="R830">
        <v>535</v>
      </c>
      <c r="S830">
        <v>525</v>
      </c>
      <c r="T830">
        <v>535</v>
      </c>
      <c r="U830">
        <v>0.22948175491175499</v>
      </c>
      <c r="V830">
        <v>-1</v>
      </c>
      <c r="W830">
        <v>266</v>
      </c>
      <c r="X830">
        <v>-1</v>
      </c>
      <c r="Y830">
        <v>-1</v>
      </c>
      <c r="Z830">
        <v>-1</v>
      </c>
      <c r="AA830">
        <v>-1</v>
      </c>
      <c r="AB830">
        <v>-1</v>
      </c>
      <c r="AC830">
        <v>-0.4173</v>
      </c>
      <c r="AD830">
        <v>-1.0592999999999999</v>
      </c>
      <c r="AE830">
        <v>9.1399999999999995E-2</v>
      </c>
      <c r="AF830">
        <v>-1.4946699999999999</v>
      </c>
      <c r="AG830">
        <v>-0.60350000000000004</v>
      </c>
      <c r="AH830">
        <v>100000</v>
      </c>
    </row>
    <row r="831" spans="1:34">
      <c r="A831">
        <v>425471</v>
      </c>
      <c r="B831" t="s">
        <v>39</v>
      </c>
      <c r="C831" s="1">
        <v>33463</v>
      </c>
      <c r="D831">
        <v>70</v>
      </c>
      <c r="E831" t="s">
        <v>35</v>
      </c>
      <c r="F831">
        <v>2008</v>
      </c>
      <c r="G831">
        <v>73.8</v>
      </c>
      <c r="H831" t="s">
        <v>35</v>
      </c>
      <c r="I831">
        <v>75</v>
      </c>
      <c r="J831">
        <v>2</v>
      </c>
      <c r="K831" t="s">
        <v>36</v>
      </c>
      <c r="L831" t="s">
        <v>64</v>
      </c>
      <c r="M831">
        <v>79.12</v>
      </c>
      <c r="N831">
        <v>75</v>
      </c>
      <c r="O831">
        <v>0</v>
      </c>
      <c r="P831" t="s">
        <v>41</v>
      </c>
      <c r="Q831">
        <v>2012</v>
      </c>
      <c r="R831">
        <v>515</v>
      </c>
      <c r="S831">
        <v>555</v>
      </c>
      <c r="T831">
        <v>554</v>
      </c>
      <c r="U831">
        <v>0.86468541337008498</v>
      </c>
      <c r="V831">
        <v>525</v>
      </c>
      <c r="W831">
        <v>-1</v>
      </c>
      <c r="X831">
        <v>-1</v>
      </c>
      <c r="Y831">
        <v>-1</v>
      </c>
      <c r="Z831">
        <v>-1</v>
      </c>
      <c r="AA831">
        <v>-1</v>
      </c>
      <c r="AB831">
        <v>-1</v>
      </c>
      <c r="AC831">
        <v>-1.4992000000000001</v>
      </c>
      <c r="AD831">
        <v>0.3448</v>
      </c>
      <c r="AE831">
        <v>-2.3759000000000001</v>
      </c>
      <c r="AF831">
        <v>-0.99529999999999996</v>
      </c>
      <c r="AG831">
        <v>-0.28749999999999998</v>
      </c>
      <c r="AH831">
        <v>305000</v>
      </c>
    </row>
    <row r="832" spans="1:34">
      <c r="A832">
        <v>330663</v>
      </c>
      <c r="B832" t="s">
        <v>34</v>
      </c>
      <c r="C832" s="1">
        <v>33296</v>
      </c>
      <c r="D832">
        <v>80.83</v>
      </c>
      <c r="E832" t="s">
        <v>100</v>
      </c>
      <c r="F832">
        <v>2008</v>
      </c>
      <c r="G832">
        <v>92.2</v>
      </c>
      <c r="H832" t="s">
        <v>221</v>
      </c>
      <c r="I832">
        <v>9837</v>
      </c>
      <c r="J832">
        <v>2</v>
      </c>
      <c r="K832" t="s">
        <v>36</v>
      </c>
      <c r="L832" t="s">
        <v>64</v>
      </c>
      <c r="M832">
        <v>78.849999999999994</v>
      </c>
      <c r="N832">
        <v>9837</v>
      </c>
      <c r="O832">
        <v>1</v>
      </c>
      <c r="P832" t="s">
        <v>54</v>
      </c>
      <c r="Q832">
        <v>2012</v>
      </c>
      <c r="R832">
        <v>445</v>
      </c>
      <c r="S832">
        <v>605</v>
      </c>
      <c r="T832">
        <v>625</v>
      </c>
      <c r="U832">
        <v>0.84312372666574198</v>
      </c>
      <c r="V832">
        <v>515</v>
      </c>
      <c r="W832">
        <v>-1</v>
      </c>
      <c r="X832">
        <v>-1</v>
      </c>
      <c r="Y832">
        <v>-1</v>
      </c>
      <c r="Z832">
        <v>-1</v>
      </c>
      <c r="AA832">
        <v>-1</v>
      </c>
      <c r="AB832">
        <v>-1</v>
      </c>
      <c r="AC832">
        <v>0.66459999999999997</v>
      </c>
      <c r="AD832">
        <v>0.73480000000000001</v>
      </c>
      <c r="AE832">
        <v>-1.1422000000000001</v>
      </c>
      <c r="AF832">
        <v>0.4148</v>
      </c>
      <c r="AG832">
        <v>-0.44550000000000001</v>
      </c>
      <c r="AH832">
        <v>410000</v>
      </c>
    </row>
    <row r="833" spans="1:34">
      <c r="A833">
        <v>660767</v>
      </c>
      <c r="B833" t="s">
        <v>39</v>
      </c>
      <c r="C833" s="1">
        <v>33534</v>
      </c>
      <c r="D833">
        <v>87</v>
      </c>
      <c r="E833" t="s">
        <v>48</v>
      </c>
      <c r="F833">
        <v>2009</v>
      </c>
      <c r="G833">
        <v>88</v>
      </c>
      <c r="H833" t="s">
        <v>48</v>
      </c>
      <c r="I833">
        <v>8735</v>
      </c>
      <c r="J833">
        <v>2</v>
      </c>
      <c r="K833" t="s">
        <v>36</v>
      </c>
      <c r="L833" t="s">
        <v>40</v>
      </c>
      <c r="M833">
        <v>66</v>
      </c>
      <c r="N833">
        <v>8735</v>
      </c>
      <c r="O833">
        <v>0</v>
      </c>
      <c r="P833" t="s">
        <v>41</v>
      </c>
      <c r="Q833">
        <v>2013</v>
      </c>
      <c r="R833">
        <v>545</v>
      </c>
      <c r="S833">
        <v>555</v>
      </c>
      <c r="T833">
        <v>575</v>
      </c>
      <c r="U833">
        <v>0.73579570922465598</v>
      </c>
      <c r="V833">
        <v>475</v>
      </c>
      <c r="W833">
        <v>-1</v>
      </c>
      <c r="X833">
        <v>-1</v>
      </c>
      <c r="Y833">
        <v>-1</v>
      </c>
      <c r="Z833">
        <v>-1</v>
      </c>
      <c r="AA833">
        <v>-1</v>
      </c>
      <c r="AB833">
        <v>-1</v>
      </c>
      <c r="AC833">
        <v>-0.87719999999999998</v>
      </c>
      <c r="AD833">
        <v>-0.4536</v>
      </c>
      <c r="AE833">
        <v>-1.5269999999999999</v>
      </c>
      <c r="AF833">
        <v>-0.1076</v>
      </c>
      <c r="AG833">
        <v>9.7299999999999998E-2</v>
      </c>
      <c r="AH833">
        <v>200000</v>
      </c>
    </row>
    <row r="834" spans="1:34">
      <c r="A834">
        <v>78510</v>
      </c>
      <c r="B834" t="s">
        <v>39</v>
      </c>
      <c r="C834" s="1">
        <v>32184</v>
      </c>
      <c r="D834">
        <v>76.400000000000006</v>
      </c>
      <c r="E834">
        <v>0</v>
      </c>
      <c r="F834">
        <v>2005</v>
      </c>
      <c r="G834">
        <v>78.2</v>
      </c>
      <c r="H834">
        <v>0</v>
      </c>
      <c r="I834">
        <v>182</v>
      </c>
      <c r="J834">
        <v>2</v>
      </c>
      <c r="K834" t="s">
        <v>36</v>
      </c>
      <c r="L834" t="s">
        <v>60</v>
      </c>
      <c r="M834">
        <v>55</v>
      </c>
      <c r="N834">
        <v>182</v>
      </c>
      <c r="O834">
        <v>1</v>
      </c>
      <c r="P834" t="s">
        <v>61</v>
      </c>
      <c r="Q834">
        <v>2010</v>
      </c>
      <c r="R834">
        <v>575</v>
      </c>
      <c r="S834">
        <v>525</v>
      </c>
      <c r="T834">
        <v>585</v>
      </c>
      <c r="U834">
        <v>0.37605958665154499</v>
      </c>
      <c r="V834">
        <v>305</v>
      </c>
      <c r="W834">
        <v>300</v>
      </c>
      <c r="X834">
        <v>-1</v>
      </c>
      <c r="Y834">
        <v>-1</v>
      </c>
      <c r="Z834">
        <v>-1</v>
      </c>
      <c r="AA834">
        <v>-1</v>
      </c>
      <c r="AB834">
        <v>-1</v>
      </c>
      <c r="AC834">
        <v>-0.72640000000000005</v>
      </c>
      <c r="AD834">
        <v>1.2807999999999999</v>
      </c>
      <c r="AE834">
        <v>0.2366</v>
      </c>
      <c r="AF834">
        <v>0.64980000000000004</v>
      </c>
      <c r="AG834">
        <v>-0.1295</v>
      </c>
      <c r="AH834">
        <v>220000</v>
      </c>
    </row>
    <row r="835" spans="1:34">
      <c r="A835">
        <v>869298</v>
      </c>
      <c r="B835" t="s">
        <v>34</v>
      </c>
      <c r="C835" s="1">
        <v>34122</v>
      </c>
      <c r="D835">
        <v>85</v>
      </c>
      <c r="E835" t="s">
        <v>51</v>
      </c>
      <c r="F835">
        <v>2010</v>
      </c>
      <c r="G835">
        <v>74</v>
      </c>
      <c r="H835" t="s">
        <v>51</v>
      </c>
      <c r="I835">
        <v>2959</v>
      </c>
      <c r="J835">
        <v>2</v>
      </c>
      <c r="K835" t="s">
        <v>36</v>
      </c>
      <c r="L835" t="s">
        <v>55</v>
      </c>
      <c r="M835">
        <v>74.900000000000006</v>
      </c>
      <c r="N835">
        <v>2959</v>
      </c>
      <c r="O835">
        <v>0</v>
      </c>
      <c r="P835" t="s">
        <v>47</v>
      </c>
      <c r="Q835">
        <v>2014</v>
      </c>
      <c r="R835">
        <v>450</v>
      </c>
      <c r="S835">
        <v>425</v>
      </c>
      <c r="T835">
        <v>545</v>
      </c>
      <c r="U835">
        <v>0.35653648772447499</v>
      </c>
      <c r="V835">
        <v>385</v>
      </c>
      <c r="W835">
        <v>-1</v>
      </c>
      <c r="X835">
        <v>346</v>
      </c>
      <c r="Y835">
        <v>-1</v>
      </c>
      <c r="Z835">
        <v>-1</v>
      </c>
      <c r="AA835">
        <v>-1</v>
      </c>
      <c r="AB835">
        <v>-1</v>
      </c>
      <c r="AC835">
        <v>0.70269999999999999</v>
      </c>
      <c r="AD835">
        <v>0.71189999999999998</v>
      </c>
      <c r="AE835">
        <v>1.3933</v>
      </c>
      <c r="AF835">
        <v>-0.1076</v>
      </c>
      <c r="AG835">
        <v>9.7299999999999998E-2</v>
      </c>
      <c r="AH835">
        <v>220000</v>
      </c>
    </row>
    <row r="836" spans="1:34">
      <c r="A836">
        <v>124278</v>
      </c>
      <c r="B836" t="s">
        <v>39</v>
      </c>
      <c r="C836" s="1">
        <v>32669</v>
      </c>
      <c r="D836">
        <v>86.8</v>
      </c>
      <c r="E836" t="s">
        <v>100</v>
      </c>
      <c r="F836">
        <v>2006</v>
      </c>
      <c r="G836">
        <v>85.5</v>
      </c>
      <c r="H836" t="s">
        <v>107</v>
      </c>
      <c r="I836">
        <v>1329</v>
      </c>
      <c r="J836">
        <v>2</v>
      </c>
      <c r="K836" t="s">
        <v>36</v>
      </c>
      <c r="L836" t="s">
        <v>44</v>
      </c>
      <c r="M836">
        <v>63.17</v>
      </c>
      <c r="N836">
        <v>1329</v>
      </c>
      <c r="O836">
        <v>1</v>
      </c>
      <c r="P836" t="s">
        <v>45</v>
      </c>
      <c r="Q836">
        <v>2010</v>
      </c>
      <c r="R836">
        <v>495</v>
      </c>
      <c r="S836">
        <v>515</v>
      </c>
      <c r="T836">
        <v>575</v>
      </c>
      <c r="U836">
        <v>0.96060325199705299</v>
      </c>
      <c r="V836">
        <v>355</v>
      </c>
      <c r="W836">
        <v>466</v>
      </c>
      <c r="X836">
        <v>-1</v>
      </c>
      <c r="Y836">
        <v>-1</v>
      </c>
      <c r="Z836">
        <v>-1</v>
      </c>
      <c r="AA836">
        <v>-1</v>
      </c>
      <c r="AB836">
        <v>-1</v>
      </c>
      <c r="AC836">
        <v>-0.1082</v>
      </c>
      <c r="AD836">
        <v>0.50080000000000002</v>
      </c>
      <c r="AE836">
        <v>9.1399999999999995E-2</v>
      </c>
      <c r="AF836">
        <v>-0.4078</v>
      </c>
      <c r="AG836">
        <v>0.50239999999999996</v>
      </c>
      <c r="AH836">
        <v>475000</v>
      </c>
    </row>
    <row r="837" spans="1:34">
      <c r="A837">
        <v>580616</v>
      </c>
      <c r="B837" t="s">
        <v>34</v>
      </c>
      <c r="C837" s="1">
        <v>33495</v>
      </c>
      <c r="D837">
        <v>87</v>
      </c>
      <c r="E837" t="s">
        <v>35</v>
      </c>
      <c r="F837">
        <v>2009</v>
      </c>
      <c r="G837">
        <v>84.4</v>
      </c>
      <c r="H837" t="s">
        <v>35</v>
      </c>
      <c r="I837">
        <v>8195</v>
      </c>
      <c r="J837">
        <v>1</v>
      </c>
      <c r="K837" t="s">
        <v>36</v>
      </c>
      <c r="L837" t="s">
        <v>64</v>
      </c>
      <c r="M837">
        <v>79.3</v>
      </c>
      <c r="N837">
        <v>8195</v>
      </c>
      <c r="O837">
        <v>1</v>
      </c>
      <c r="P837" t="s">
        <v>38</v>
      </c>
      <c r="Q837">
        <v>2013</v>
      </c>
      <c r="R837">
        <v>570</v>
      </c>
      <c r="S837">
        <v>475</v>
      </c>
      <c r="T837">
        <v>295</v>
      </c>
      <c r="U837">
        <v>0.413838255788123</v>
      </c>
      <c r="V837">
        <v>385</v>
      </c>
      <c r="W837">
        <v>-1</v>
      </c>
      <c r="X837">
        <v>-1</v>
      </c>
      <c r="Y837">
        <v>-1</v>
      </c>
      <c r="Z837">
        <v>-1</v>
      </c>
      <c r="AA837">
        <v>-1</v>
      </c>
      <c r="AB837">
        <v>-1</v>
      </c>
      <c r="AC837">
        <v>-0.73350000000000004</v>
      </c>
      <c r="AD837">
        <v>-0.4536</v>
      </c>
      <c r="AE837">
        <v>-1.0659000000000001</v>
      </c>
      <c r="AF837">
        <v>1.1600999999999999</v>
      </c>
      <c r="AG837">
        <v>-0.47760000000000002</v>
      </c>
      <c r="AH837">
        <v>360000</v>
      </c>
    </row>
    <row r="838" spans="1:34">
      <c r="A838">
        <v>1088714</v>
      </c>
      <c r="B838" t="s">
        <v>39</v>
      </c>
      <c r="C838" s="1">
        <v>33261</v>
      </c>
      <c r="D838">
        <v>79.599999999999994</v>
      </c>
      <c r="E838" t="s">
        <v>35</v>
      </c>
      <c r="F838">
        <v>2009</v>
      </c>
      <c r="G838">
        <v>72.5</v>
      </c>
      <c r="H838" t="s">
        <v>35</v>
      </c>
      <c r="I838">
        <v>2027</v>
      </c>
      <c r="J838">
        <v>2</v>
      </c>
      <c r="K838" t="s">
        <v>36</v>
      </c>
      <c r="L838" t="s">
        <v>40</v>
      </c>
      <c r="M838">
        <v>62.28</v>
      </c>
      <c r="N838">
        <v>2027</v>
      </c>
      <c r="O838">
        <v>0</v>
      </c>
      <c r="P838" t="s">
        <v>59</v>
      </c>
      <c r="Q838">
        <v>2013</v>
      </c>
      <c r="R838">
        <v>640</v>
      </c>
      <c r="S838">
        <v>625</v>
      </c>
      <c r="T838">
        <v>595</v>
      </c>
      <c r="U838">
        <v>0.99674448685225303</v>
      </c>
      <c r="V838">
        <v>495</v>
      </c>
      <c r="W838">
        <v>-1</v>
      </c>
      <c r="X838">
        <v>623</v>
      </c>
      <c r="Y838">
        <v>-1</v>
      </c>
      <c r="Z838">
        <v>-1</v>
      </c>
      <c r="AA838">
        <v>-1</v>
      </c>
      <c r="AB838">
        <v>-1</v>
      </c>
      <c r="AC838">
        <v>0.70269999999999999</v>
      </c>
      <c r="AD838">
        <v>1.7109000000000001</v>
      </c>
      <c r="AE838">
        <v>1.7007000000000001</v>
      </c>
      <c r="AF838">
        <v>-2.5163000000000002</v>
      </c>
      <c r="AG838">
        <v>0.28889999999999999</v>
      </c>
      <c r="AH838">
        <v>120000</v>
      </c>
    </row>
    <row r="839" spans="1:34">
      <c r="A839">
        <v>283274</v>
      </c>
      <c r="B839" t="s">
        <v>39</v>
      </c>
      <c r="C839" s="1">
        <v>32307</v>
      </c>
      <c r="D839">
        <v>60.83</v>
      </c>
      <c r="E839" t="s">
        <v>73</v>
      </c>
      <c r="F839">
        <v>2006</v>
      </c>
      <c r="G839">
        <v>70.400000000000006</v>
      </c>
      <c r="H839" t="s">
        <v>73</v>
      </c>
      <c r="I839">
        <v>4234</v>
      </c>
      <c r="J839">
        <v>2</v>
      </c>
      <c r="K839" t="s">
        <v>36</v>
      </c>
      <c r="L839" t="s">
        <v>55</v>
      </c>
      <c r="M839">
        <v>70.38</v>
      </c>
      <c r="N839">
        <v>4234</v>
      </c>
      <c r="O839">
        <v>0</v>
      </c>
      <c r="P839" t="s">
        <v>41</v>
      </c>
      <c r="Q839">
        <v>2011</v>
      </c>
      <c r="R839">
        <v>355</v>
      </c>
      <c r="S839">
        <v>515</v>
      </c>
      <c r="T839">
        <v>595</v>
      </c>
      <c r="U839">
        <v>0.79358061454850604</v>
      </c>
      <c r="V839">
        <v>495</v>
      </c>
      <c r="W839">
        <v>-1</v>
      </c>
      <c r="X839">
        <v>-1</v>
      </c>
      <c r="Y839">
        <v>-1</v>
      </c>
      <c r="Z839">
        <v>-1</v>
      </c>
      <c r="AA839">
        <v>-1</v>
      </c>
      <c r="AB839">
        <v>-1</v>
      </c>
      <c r="AC839">
        <v>0.81920000000000004</v>
      </c>
      <c r="AD839">
        <v>0.65680000000000005</v>
      </c>
      <c r="AE839">
        <v>0.67200000000000004</v>
      </c>
      <c r="AF839">
        <v>-0.17269999999999999</v>
      </c>
      <c r="AG839">
        <v>2.8400000000000002E-2</v>
      </c>
      <c r="AH839">
        <v>600000</v>
      </c>
    </row>
    <row r="840" spans="1:34">
      <c r="A840">
        <v>900218</v>
      </c>
      <c r="B840" t="s">
        <v>39</v>
      </c>
      <c r="C840" s="1">
        <v>32153</v>
      </c>
      <c r="D840">
        <v>82</v>
      </c>
      <c r="E840" t="s">
        <v>35</v>
      </c>
      <c r="F840">
        <v>2005</v>
      </c>
      <c r="G840">
        <v>75.8</v>
      </c>
      <c r="H840" t="s">
        <v>35</v>
      </c>
      <c r="I840">
        <v>443</v>
      </c>
      <c r="J840">
        <v>1</v>
      </c>
      <c r="K840" t="s">
        <v>49</v>
      </c>
      <c r="L840" t="s">
        <v>194</v>
      </c>
      <c r="M840">
        <v>82.5</v>
      </c>
      <c r="N840">
        <v>443</v>
      </c>
      <c r="O840">
        <v>0</v>
      </c>
      <c r="P840" t="s">
        <v>41</v>
      </c>
      <c r="Q840">
        <v>2014</v>
      </c>
      <c r="R840">
        <v>625</v>
      </c>
      <c r="S840">
        <v>520</v>
      </c>
      <c r="T840">
        <v>705</v>
      </c>
      <c r="U840">
        <v>-1</v>
      </c>
      <c r="V840">
        <v>-1</v>
      </c>
      <c r="W840">
        <v>-1</v>
      </c>
      <c r="X840">
        <v>-1</v>
      </c>
      <c r="Y840">
        <v>-1</v>
      </c>
      <c r="Z840">
        <v>-1</v>
      </c>
      <c r="AA840">
        <v>-1</v>
      </c>
      <c r="AB840">
        <v>-1</v>
      </c>
      <c r="AC840">
        <v>-1.8825000000000001</v>
      </c>
      <c r="AD840">
        <v>0.5454</v>
      </c>
      <c r="AE840">
        <v>-0.91220000000000001</v>
      </c>
      <c r="AF840">
        <v>-0.1076</v>
      </c>
      <c r="AG840">
        <v>-1.4356</v>
      </c>
      <c r="AH840">
        <v>420000</v>
      </c>
    </row>
    <row r="841" spans="1:34">
      <c r="A841">
        <v>511778</v>
      </c>
      <c r="B841" t="s">
        <v>39</v>
      </c>
      <c r="C841" s="1">
        <v>33462</v>
      </c>
      <c r="D841">
        <v>60.5</v>
      </c>
      <c r="E841" t="s">
        <v>240</v>
      </c>
      <c r="F841">
        <v>2009</v>
      </c>
      <c r="G841">
        <v>72.150000000000006</v>
      </c>
      <c r="H841" t="s">
        <v>240</v>
      </c>
      <c r="I841">
        <v>129</v>
      </c>
      <c r="J841">
        <v>2</v>
      </c>
      <c r="K841" t="s">
        <v>66</v>
      </c>
      <c r="L841" t="s">
        <v>67</v>
      </c>
      <c r="M841">
        <v>81</v>
      </c>
      <c r="N841">
        <v>129</v>
      </c>
      <c r="O841">
        <v>0</v>
      </c>
      <c r="P841" t="s">
        <v>47</v>
      </c>
      <c r="Q841">
        <v>2015</v>
      </c>
      <c r="R841">
        <v>345</v>
      </c>
      <c r="S841">
        <v>410</v>
      </c>
      <c r="T841">
        <v>500</v>
      </c>
      <c r="U841">
        <v>0.67074315143312702</v>
      </c>
      <c r="V841">
        <v>455</v>
      </c>
      <c r="W841">
        <v>-1</v>
      </c>
      <c r="X841">
        <v>-1</v>
      </c>
      <c r="Y841">
        <v>-1</v>
      </c>
      <c r="Z841">
        <v>-1</v>
      </c>
      <c r="AA841">
        <v>-1</v>
      </c>
      <c r="AB841">
        <v>-1</v>
      </c>
      <c r="AC841">
        <v>0.81920000000000004</v>
      </c>
      <c r="AD841">
        <v>-0.36840000000000001</v>
      </c>
      <c r="AE841">
        <v>-0.28820000000000001</v>
      </c>
      <c r="AF841">
        <v>6.2300000000000001E-2</v>
      </c>
      <c r="AG841">
        <v>-0.76149999999999995</v>
      </c>
      <c r="AH841">
        <v>325000</v>
      </c>
    </row>
    <row r="842" spans="1:34">
      <c r="A842">
        <v>355922</v>
      </c>
      <c r="B842" t="s">
        <v>39</v>
      </c>
      <c r="C842" s="1">
        <v>33661</v>
      </c>
      <c r="D842">
        <v>88.2</v>
      </c>
      <c r="E842" t="s">
        <v>35</v>
      </c>
      <c r="F842">
        <v>2008</v>
      </c>
      <c r="G842">
        <v>76.5</v>
      </c>
      <c r="H842" t="s">
        <v>63</v>
      </c>
      <c r="I842">
        <v>9786</v>
      </c>
      <c r="J842">
        <v>2</v>
      </c>
      <c r="K842" t="s">
        <v>36</v>
      </c>
      <c r="L842" t="s">
        <v>60</v>
      </c>
      <c r="M842">
        <v>68.34</v>
      </c>
      <c r="N842">
        <v>9786</v>
      </c>
      <c r="O842">
        <v>0</v>
      </c>
      <c r="P842" t="s">
        <v>65</v>
      </c>
      <c r="Q842">
        <v>2012</v>
      </c>
      <c r="R842">
        <v>535</v>
      </c>
      <c r="S842">
        <v>395</v>
      </c>
      <c r="T842">
        <v>575</v>
      </c>
      <c r="U842">
        <v>0.53838689298509601</v>
      </c>
      <c r="V842">
        <v>375</v>
      </c>
      <c r="W842">
        <v>333</v>
      </c>
      <c r="X842">
        <v>-1</v>
      </c>
      <c r="Y842">
        <v>-1</v>
      </c>
      <c r="Z842">
        <v>-1</v>
      </c>
      <c r="AA842">
        <v>393</v>
      </c>
      <c r="AB842">
        <v>-1</v>
      </c>
      <c r="AC842">
        <v>-0.88099999999999901</v>
      </c>
      <c r="AD842">
        <v>-2.3073000000000001</v>
      </c>
      <c r="AE842">
        <v>-1.7954000000000001</v>
      </c>
      <c r="AF842">
        <v>0.35610000000000003</v>
      </c>
      <c r="AG842">
        <v>-0.28749999999999998</v>
      </c>
      <c r="AH842">
        <v>315000</v>
      </c>
    </row>
    <row r="843" spans="1:34">
      <c r="A843">
        <v>1119237</v>
      </c>
      <c r="B843" t="s">
        <v>39</v>
      </c>
      <c r="C843" s="1">
        <v>33896</v>
      </c>
      <c r="D843">
        <v>81.400000000000006</v>
      </c>
      <c r="E843" t="s">
        <v>35</v>
      </c>
      <c r="F843">
        <v>2009</v>
      </c>
      <c r="G843">
        <v>71</v>
      </c>
      <c r="H843" t="s">
        <v>35</v>
      </c>
      <c r="I843">
        <v>3002</v>
      </c>
      <c r="J843">
        <v>2</v>
      </c>
      <c r="K843" t="s">
        <v>36</v>
      </c>
      <c r="L843" t="s">
        <v>44</v>
      </c>
      <c r="M843">
        <v>77</v>
      </c>
      <c r="N843">
        <v>3002</v>
      </c>
      <c r="O843">
        <v>0</v>
      </c>
      <c r="P843" t="s">
        <v>65</v>
      </c>
      <c r="Q843">
        <v>2014</v>
      </c>
      <c r="R843">
        <v>580</v>
      </c>
      <c r="S843">
        <v>370</v>
      </c>
      <c r="T843">
        <v>500</v>
      </c>
      <c r="U843">
        <v>0.207392169717661</v>
      </c>
      <c r="V843">
        <v>475</v>
      </c>
      <c r="W843">
        <v>260</v>
      </c>
      <c r="X843">
        <v>-1</v>
      </c>
      <c r="Y843">
        <v>-1</v>
      </c>
      <c r="Z843">
        <v>-1</v>
      </c>
      <c r="AA843">
        <v>-1</v>
      </c>
      <c r="AB843">
        <v>-1</v>
      </c>
      <c r="AC843">
        <v>-1.54E-2</v>
      </c>
      <c r="AD843">
        <v>0.37890000000000001</v>
      </c>
      <c r="AE843">
        <v>0.77849999999999997</v>
      </c>
      <c r="AF843">
        <v>-0.2344</v>
      </c>
      <c r="AG843">
        <v>1.4386000000000001</v>
      </c>
      <c r="AH843">
        <v>400000</v>
      </c>
    </row>
    <row r="844" spans="1:34">
      <c r="A844">
        <v>309046</v>
      </c>
      <c r="B844" t="s">
        <v>39</v>
      </c>
      <c r="C844" s="1">
        <v>34294</v>
      </c>
      <c r="D844">
        <v>71</v>
      </c>
      <c r="E844" t="s">
        <v>35</v>
      </c>
      <c r="F844">
        <v>2009</v>
      </c>
      <c r="G844">
        <v>60</v>
      </c>
      <c r="H844" t="s">
        <v>35</v>
      </c>
      <c r="I844">
        <v>5904</v>
      </c>
      <c r="J844">
        <v>2</v>
      </c>
      <c r="K844" t="s">
        <v>36</v>
      </c>
      <c r="L844" t="s">
        <v>55</v>
      </c>
      <c r="M844">
        <v>63</v>
      </c>
      <c r="N844">
        <v>5904</v>
      </c>
      <c r="O844">
        <v>0</v>
      </c>
      <c r="P844" t="s">
        <v>41</v>
      </c>
      <c r="Q844">
        <v>2013</v>
      </c>
      <c r="R844">
        <v>465</v>
      </c>
      <c r="S844">
        <v>355</v>
      </c>
      <c r="T844">
        <v>515</v>
      </c>
      <c r="U844">
        <v>0.35653648772447499</v>
      </c>
      <c r="V844">
        <v>425</v>
      </c>
      <c r="W844">
        <v>-1</v>
      </c>
      <c r="X844">
        <v>346</v>
      </c>
      <c r="Y844">
        <v>-1</v>
      </c>
      <c r="Z844">
        <v>-1</v>
      </c>
      <c r="AA844">
        <v>-1</v>
      </c>
      <c r="AB844">
        <v>-1</v>
      </c>
      <c r="AC844">
        <v>-3.1993999999999998</v>
      </c>
      <c r="AD844">
        <v>-0.90329999999999999</v>
      </c>
      <c r="AE844">
        <v>-1.2148000000000001</v>
      </c>
      <c r="AF844">
        <v>-5.5199999999999999E-2</v>
      </c>
      <c r="AG844">
        <v>-2.0253000000000001</v>
      </c>
      <c r="AH844">
        <v>250000</v>
      </c>
    </row>
    <row r="845" spans="1:34">
      <c r="A845">
        <v>991880</v>
      </c>
      <c r="B845" t="s">
        <v>39</v>
      </c>
      <c r="C845" s="1">
        <v>33443</v>
      </c>
      <c r="D845">
        <v>73</v>
      </c>
      <c r="E845" t="s">
        <v>35</v>
      </c>
      <c r="F845">
        <v>2009</v>
      </c>
      <c r="G845">
        <v>64</v>
      </c>
      <c r="H845" t="s">
        <v>35</v>
      </c>
      <c r="I845">
        <v>9737</v>
      </c>
      <c r="J845">
        <v>2</v>
      </c>
      <c r="K845" t="s">
        <v>36</v>
      </c>
      <c r="L845" t="s">
        <v>81</v>
      </c>
      <c r="M845">
        <v>61</v>
      </c>
      <c r="N845">
        <v>9737</v>
      </c>
      <c r="O845">
        <v>0</v>
      </c>
      <c r="P845" t="s">
        <v>41</v>
      </c>
      <c r="Q845">
        <v>2014</v>
      </c>
      <c r="R845">
        <v>430</v>
      </c>
      <c r="S845">
        <v>370</v>
      </c>
      <c r="T845">
        <v>450</v>
      </c>
      <c r="U845">
        <v>0.55738950564608802</v>
      </c>
      <c r="V845">
        <v>-1</v>
      </c>
      <c r="W845">
        <v>388</v>
      </c>
      <c r="X845">
        <v>-1</v>
      </c>
      <c r="Y845">
        <v>-1</v>
      </c>
      <c r="Z845">
        <v>420</v>
      </c>
      <c r="AA845">
        <v>-1</v>
      </c>
      <c r="AB845">
        <v>-1</v>
      </c>
      <c r="AC845">
        <v>0.12820000000000001</v>
      </c>
      <c r="AD845">
        <v>-0.95309999999999995</v>
      </c>
      <c r="AE845">
        <v>0.16370000000000001</v>
      </c>
      <c r="AF845">
        <v>0.65300000000000002</v>
      </c>
      <c r="AG845">
        <v>0.28889999999999999</v>
      </c>
      <c r="AH845">
        <v>200000</v>
      </c>
    </row>
    <row r="846" spans="1:34">
      <c r="A846">
        <v>1117475</v>
      </c>
      <c r="B846" t="s">
        <v>34</v>
      </c>
      <c r="C846" s="1">
        <v>33558</v>
      </c>
      <c r="D846">
        <v>70.61</v>
      </c>
      <c r="E846" t="s">
        <v>51</v>
      </c>
      <c r="F846">
        <v>2009</v>
      </c>
      <c r="G846">
        <v>70.83</v>
      </c>
      <c r="H846" t="s">
        <v>51</v>
      </c>
      <c r="I846">
        <v>16578</v>
      </c>
      <c r="J846">
        <v>2</v>
      </c>
      <c r="K846" t="s">
        <v>36</v>
      </c>
      <c r="L846" t="s">
        <v>64</v>
      </c>
      <c r="M846">
        <v>60</v>
      </c>
      <c r="N846">
        <v>16578</v>
      </c>
      <c r="O846">
        <v>1</v>
      </c>
      <c r="P846" t="s">
        <v>45</v>
      </c>
      <c r="Q846">
        <v>2013</v>
      </c>
      <c r="R846">
        <v>385</v>
      </c>
      <c r="S846">
        <v>410</v>
      </c>
      <c r="T846">
        <v>370</v>
      </c>
      <c r="U846">
        <v>0.23780283983757</v>
      </c>
      <c r="V846">
        <v>465</v>
      </c>
      <c r="W846">
        <v>-1</v>
      </c>
      <c r="X846">
        <v>315</v>
      </c>
      <c r="Y846">
        <v>-1</v>
      </c>
      <c r="Z846">
        <v>-1</v>
      </c>
      <c r="AA846">
        <v>-1</v>
      </c>
      <c r="AB846">
        <v>-1</v>
      </c>
      <c r="AC846">
        <v>-0.58989999999999998</v>
      </c>
      <c r="AD846">
        <v>-0.28710000000000002</v>
      </c>
      <c r="AE846">
        <v>0.77849999999999997</v>
      </c>
      <c r="AF846">
        <v>0.77980000000000005</v>
      </c>
      <c r="AG846">
        <v>-0.66920000000000002</v>
      </c>
      <c r="AH846">
        <v>200000</v>
      </c>
    </row>
    <row r="847" spans="1:34">
      <c r="A847">
        <v>810433</v>
      </c>
      <c r="B847" t="s">
        <v>34</v>
      </c>
      <c r="C847" s="1">
        <v>33455</v>
      </c>
      <c r="D847">
        <v>81</v>
      </c>
      <c r="E847" t="s">
        <v>48</v>
      </c>
      <c r="F847">
        <v>2010</v>
      </c>
      <c r="G847">
        <v>79</v>
      </c>
      <c r="H847" t="s">
        <v>48</v>
      </c>
      <c r="I847">
        <v>64</v>
      </c>
      <c r="J847">
        <v>2</v>
      </c>
      <c r="K847" t="s">
        <v>36</v>
      </c>
      <c r="L847" t="s">
        <v>60</v>
      </c>
      <c r="M847">
        <v>71.5</v>
      </c>
      <c r="N847">
        <v>64</v>
      </c>
      <c r="O847">
        <v>0</v>
      </c>
      <c r="P847" t="s">
        <v>41</v>
      </c>
      <c r="Q847">
        <v>2014</v>
      </c>
      <c r="R847">
        <v>510</v>
      </c>
      <c r="S847">
        <v>500</v>
      </c>
      <c r="T847">
        <v>575</v>
      </c>
      <c r="U847">
        <v>0.493596387301038</v>
      </c>
      <c r="V847">
        <v>455</v>
      </c>
      <c r="W847">
        <v>324</v>
      </c>
      <c r="X847">
        <v>-1</v>
      </c>
      <c r="Y847">
        <v>-1</v>
      </c>
      <c r="Z847">
        <v>-1</v>
      </c>
      <c r="AA847">
        <v>-1</v>
      </c>
      <c r="AB847">
        <v>-1</v>
      </c>
      <c r="AC847">
        <v>-1.8825000000000001</v>
      </c>
      <c r="AD847">
        <v>-3.7835999999999999</v>
      </c>
      <c r="AE847">
        <v>-2.4491000000000001</v>
      </c>
      <c r="AF847">
        <v>0.90659999999999996</v>
      </c>
      <c r="AG847">
        <v>-1.8189</v>
      </c>
      <c r="AH847">
        <v>400000</v>
      </c>
    </row>
    <row r="848" spans="1:34">
      <c r="A848">
        <v>117082</v>
      </c>
      <c r="B848" t="s">
        <v>39</v>
      </c>
      <c r="C848" s="1">
        <v>32573</v>
      </c>
      <c r="D848">
        <v>88.6</v>
      </c>
      <c r="E848" t="s">
        <v>51</v>
      </c>
      <c r="F848">
        <v>2006</v>
      </c>
      <c r="G848">
        <v>79.400000000000006</v>
      </c>
      <c r="H848" t="s">
        <v>51</v>
      </c>
      <c r="I848">
        <v>4554</v>
      </c>
      <c r="J848">
        <v>2</v>
      </c>
      <c r="K848" t="s">
        <v>36</v>
      </c>
      <c r="L848" t="s">
        <v>60</v>
      </c>
      <c r="M848">
        <v>69.47</v>
      </c>
      <c r="N848">
        <v>4554</v>
      </c>
      <c r="O848">
        <v>0</v>
      </c>
      <c r="P848" t="s">
        <v>47</v>
      </c>
      <c r="Q848">
        <v>2010</v>
      </c>
      <c r="R848">
        <v>385</v>
      </c>
      <c r="S848">
        <v>385</v>
      </c>
      <c r="T848">
        <v>404</v>
      </c>
      <c r="U848">
        <v>0.82466640067133201</v>
      </c>
      <c r="V848">
        <v>325</v>
      </c>
      <c r="W848">
        <v>400</v>
      </c>
      <c r="X848">
        <v>-1</v>
      </c>
      <c r="Y848">
        <v>-1</v>
      </c>
      <c r="Z848">
        <v>-1</v>
      </c>
      <c r="AA848">
        <v>-1</v>
      </c>
      <c r="AB848">
        <v>-1</v>
      </c>
      <c r="AC848">
        <v>-1.8083</v>
      </c>
      <c r="AD848">
        <v>-1.2153</v>
      </c>
      <c r="AE848">
        <v>-0.34399999999999997</v>
      </c>
      <c r="AF848">
        <v>-0.29020000000000001</v>
      </c>
      <c r="AG848">
        <v>-0.9194</v>
      </c>
      <c r="AH848">
        <v>385000</v>
      </c>
    </row>
    <row r="849" spans="1:34">
      <c r="A849">
        <v>1267278</v>
      </c>
      <c r="B849" t="s">
        <v>39</v>
      </c>
      <c r="C849" s="1">
        <v>32486</v>
      </c>
      <c r="D849">
        <v>66.400000000000006</v>
      </c>
      <c r="E849" t="s">
        <v>51</v>
      </c>
      <c r="F849">
        <v>2006</v>
      </c>
      <c r="G849">
        <v>67.75</v>
      </c>
      <c r="H849" t="s">
        <v>51</v>
      </c>
      <c r="I849">
        <v>4173</v>
      </c>
      <c r="J849">
        <v>2</v>
      </c>
      <c r="K849" t="s">
        <v>66</v>
      </c>
      <c r="L849" t="s">
        <v>67</v>
      </c>
      <c r="M849">
        <v>76</v>
      </c>
      <c r="N849">
        <v>4173</v>
      </c>
      <c r="O849">
        <v>1</v>
      </c>
      <c r="P849" t="s">
        <v>47</v>
      </c>
      <c r="Q849">
        <v>2013</v>
      </c>
      <c r="R849">
        <v>535</v>
      </c>
      <c r="S849">
        <v>480</v>
      </c>
      <c r="T849">
        <v>260</v>
      </c>
      <c r="U849">
        <v>0.62264291584993803</v>
      </c>
      <c r="V849">
        <v>585</v>
      </c>
      <c r="W849">
        <v>-1</v>
      </c>
      <c r="X849">
        <v>407</v>
      </c>
      <c r="Y849">
        <v>-1</v>
      </c>
      <c r="Z849">
        <v>-1</v>
      </c>
      <c r="AA849">
        <v>-1</v>
      </c>
      <c r="AB849">
        <v>-1</v>
      </c>
      <c r="AC849">
        <v>1.2771999999999999</v>
      </c>
      <c r="AD849">
        <v>1.3778999999999999</v>
      </c>
      <c r="AE849">
        <v>0.47110000000000002</v>
      </c>
      <c r="AF849">
        <v>-1.8824000000000001</v>
      </c>
      <c r="AG849">
        <v>0.28889999999999999</v>
      </c>
      <c r="AH849">
        <v>145000</v>
      </c>
    </row>
    <row r="850" spans="1:34">
      <c r="A850">
        <v>100113</v>
      </c>
      <c r="B850" t="s">
        <v>34</v>
      </c>
      <c r="C850" s="1">
        <v>32317</v>
      </c>
      <c r="D850">
        <v>72</v>
      </c>
      <c r="E850" t="s">
        <v>100</v>
      </c>
      <c r="F850">
        <v>2005</v>
      </c>
      <c r="G850">
        <v>74</v>
      </c>
      <c r="H850" t="s">
        <v>108</v>
      </c>
      <c r="I850">
        <v>4809</v>
      </c>
      <c r="J850">
        <v>2</v>
      </c>
      <c r="K850" t="s">
        <v>36</v>
      </c>
      <c r="L850" t="s">
        <v>44</v>
      </c>
      <c r="M850">
        <v>68.900000000000006</v>
      </c>
      <c r="N850">
        <v>4809</v>
      </c>
      <c r="O850">
        <v>1</v>
      </c>
      <c r="P850" t="s">
        <v>54</v>
      </c>
      <c r="Q850">
        <v>2010</v>
      </c>
      <c r="R850">
        <v>315</v>
      </c>
      <c r="S850">
        <v>415</v>
      </c>
      <c r="T850">
        <v>385</v>
      </c>
      <c r="U850">
        <v>0.53838689298509601</v>
      </c>
      <c r="V850">
        <v>465</v>
      </c>
      <c r="W850">
        <v>333</v>
      </c>
      <c r="X850">
        <v>-1</v>
      </c>
      <c r="Y850">
        <v>-1</v>
      </c>
      <c r="Z850">
        <v>-1</v>
      </c>
      <c r="AA850">
        <v>-1</v>
      </c>
      <c r="AB850">
        <v>-1</v>
      </c>
      <c r="AC850">
        <v>0.35549999999999998</v>
      </c>
      <c r="AD850">
        <v>-0.27929999999999999</v>
      </c>
      <c r="AE850">
        <v>0.2366</v>
      </c>
      <c r="AF850">
        <v>-1.8179000000000001</v>
      </c>
      <c r="AG850">
        <v>-0.60350000000000004</v>
      </c>
      <c r="AH850">
        <v>510000</v>
      </c>
    </row>
    <row r="851" spans="1:34">
      <c r="A851">
        <v>658893</v>
      </c>
      <c r="B851" t="s">
        <v>39</v>
      </c>
      <c r="C851" s="1">
        <v>33147</v>
      </c>
      <c r="D851">
        <v>92.6</v>
      </c>
      <c r="E851" t="s">
        <v>35</v>
      </c>
      <c r="F851">
        <v>2008</v>
      </c>
      <c r="G851">
        <v>83.8</v>
      </c>
      <c r="H851" t="s">
        <v>35</v>
      </c>
      <c r="I851">
        <v>1825</v>
      </c>
      <c r="J851">
        <v>1</v>
      </c>
      <c r="K851" t="s">
        <v>36</v>
      </c>
      <c r="L851" t="s">
        <v>64</v>
      </c>
      <c r="M851">
        <v>84.6</v>
      </c>
      <c r="N851">
        <v>1825</v>
      </c>
      <c r="O851">
        <v>0</v>
      </c>
      <c r="P851" t="s">
        <v>53</v>
      </c>
      <c r="Q851">
        <v>2013</v>
      </c>
      <c r="R851">
        <v>650</v>
      </c>
      <c r="S851">
        <v>545</v>
      </c>
      <c r="T851">
        <v>665</v>
      </c>
      <c r="U851">
        <v>0.97879929264142795</v>
      </c>
      <c r="V851">
        <v>585</v>
      </c>
      <c r="W851">
        <v>-1</v>
      </c>
      <c r="X851">
        <v>561</v>
      </c>
      <c r="Y851">
        <v>-1</v>
      </c>
      <c r="Z851">
        <v>-1</v>
      </c>
      <c r="AA851">
        <v>-1</v>
      </c>
      <c r="AB851">
        <v>-1</v>
      </c>
      <c r="AC851">
        <v>1.1335999999999999</v>
      </c>
      <c r="AD851">
        <v>1.0448999999999999</v>
      </c>
      <c r="AE851">
        <v>1.3933</v>
      </c>
      <c r="AF851">
        <v>-0.4879</v>
      </c>
      <c r="AG851">
        <v>0.28889999999999999</v>
      </c>
      <c r="AH851">
        <v>365000</v>
      </c>
    </row>
    <row r="852" spans="1:34">
      <c r="A852">
        <v>669368</v>
      </c>
      <c r="B852" t="s">
        <v>39</v>
      </c>
      <c r="C852" s="1">
        <v>33549</v>
      </c>
      <c r="D852">
        <v>81.38</v>
      </c>
      <c r="E852" t="s">
        <v>51</v>
      </c>
      <c r="F852">
        <v>2009</v>
      </c>
      <c r="G852">
        <v>71.33</v>
      </c>
      <c r="H852" t="s">
        <v>51</v>
      </c>
      <c r="I852">
        <v>11629</v>
      </c>
      <c r="J852">
        <v>2</v>
      </c>
      <c r="K852" t="s">
        <v>36</v>
      </c>
      <c r="L852" t="s">
        <v>55</v>
      </c>
      <c r="M852">
        <v>65.97</v>
      </c>
      <c r="N852">
        <v>11629</v>
      </c>
      <c r="O852">
        <v>0</v>
      </c>
      <c r="P852" t="s">
        <v>45</v>
      </c>
      <c r="Q852">
        <v>2013</v>
      </c>
      <c r="R852">
        <v>590</v>
      </c>
      <c r="S852">
        <v>605</v>
      </c>
      <c r="T852">
        <v>560</v>
      </c>
      <c r="U852">
        <v>0.67074315143312702</v>
      </c>
      <c r="V852">
        <v>455</v>
      </c>
      <c r="W852">
        <v>-1</v>
      </c>
      <c r="X852">
        <v>-1</v>
      </c>
      <c r="Y852">
        <v>-1</v>
      </c>
      <c r="Z852">
        <v>-1</v>
      </c>
      <c r="AA852">
        <v>-1</v>
      </c>
      <c r="AB852">
        <v>-1</v>
      </c>
      <c r="AC852">
        <v>1.1335999999999999</v>
      </c>
      <c r="AD852">
        <v>0.71189999999999998</v>
      </c>
      <c r="AE852">
        <v>0.47110000000000002</v>
      </c>
      <c r="AF852">
        <v>-0.86819999999999997</v>
      </c>
      <c r="AG852">
        <v>1.2470000000000001</v>
      </c>
      <c r="AH852">
        <v>320000</v>
      </c>
    </row>
    <row r="853" spans="1:34">
      <c r="A853">
        <v>1106147</v>
      </c>
      <c r="B853" t="s">
        <v>39</v>
      </c>
      <c r="C853" s="1">
        <v>33763</v>
      </c>
      <c r="D853">
        <v>86.8</v>
      </c>
      <c r="E853" t="s">
        <v>35</v>
      </c>
      <c r="F853">
        <v>2010</v>
      </c>
      <c r="G853">
        <v>79.2</v>
      </c>
      <c r="H853" t="s">
        <v>35</v>
      </c>
      <c r="I853">
        <v>5147</v>
      </c>
      <c r="J853">
        <v>2</v>
      </c>
      <c r="K853" t="s">
        <v>36</v>
      </c>
      <c r="L853" t="s">
        <v>60</v>
      </c>
      <c r="M853">
        <v>72.86</v>
      </c>
      <c r="N853">
        <v>5147</v>
      </c>
      <c r="O853">
        <v>0</v>
      </c>
      <c r="P853" t="s">
        <v>158</v>
      </c>
      <c r="Q853">
        <v>2014</v>
      </c>
      <c r="R853">
        <v>440</v>
      </c>
      <c r="S853">
        <v>570</v>
      </c>
      <c r="T853">
        <v>630</v>
      </c>
      <c r="U853">
        <v>0.493596387301038</v>
      </c>
      <c r="V853">
        <v>545</v>
      </c>
      <c r="W853">
        <v>324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-1.1644000000000001</v>
      </c>
      <c r="AD853">
        <v>-0.1206</v>
      </c>
      <c r="AE853">
        <v>-0.75849999999999995</v>
      </c>
      <c r="AF853">
        <v>-0.61470000000000002</v>
      </c>
      <c r="AG853">
        <v>-0.28589999999999999</v>
      </c>
      <c r="AH853">
        <v>350000</v>
      </c>
    </row>
    <row r="854" spans="1:34">
      <c r="A854">
        <v>307328</v>
      </c>
      <c r="B854" t="s">
        <v>39</v>
      </c>
      <c r="C854" s="1">
        <v>33093</v>
      </c>
      <c r="D854">
        <v>75</v>
      </c>
      <c r="E854" t="s">
        <v>35</v>
      </c>
      <c r="F854">
        <v>2008</v>
      </c>
      <c r="G854">
        <v>72</v>
      </c>
      <c r="H854" t="s">
        <v>35</v>
      </c>
      <c r="I854">
        <v>6037</v>
      </c>
      <c r="J854">
        <v>2</v>
      </c>
      <c r="K854" t="s">
        <v>36</v>
      </c>
      <c r="L854" t="s">
        <v>81</v>
      </c>
      <c r="M854">
        <v>66.98</v>
      </c>
      <c r="N854">
        <v>6037</v>
      </c>
      <c r="O854">
        <v>0</v>
      </c>
      <c r="P854" t="s">
        <v>41</v>
      </c>
      <c r="Q854">
        <v>2012</v>
      </c>
      <c r="R854">
        <v>645</v>
      </c>
      <c r="S854">
        <v>375</v>
      </c>
      <c r="T854">
        <v>465</v>
      </c>
      <c r="U854">
        <v>0.22948175491175499</v>
      </c>
      <c r="V854">
        <v>-1</v>
      </c>
      <c r="W854">
        <v>266</v>
      </c>
      <c r="X854">
        <v>-1</v>
      </c>
      <c r="Y854">
        <v>-1</v>
      </c>
      <c r="Z854">
        <v>-1</v>
      </c>
      <c r="AA854">
        <v>-1</v>
      </c>
      <c r="AB854">
        <v>-1</v>
      </c>
      <c r="AC854">
        <v>-2.1175000000000002</v>
      </c>
      <c r="AD854">
        <v>-0.27929999999999999</v>
      </c>
      <c r="AE854">
        <v>0.52690000000000003</v>
      </c>
      <c r="AF854">
        <v>1.3549</v>
      </c>
      <c r="AG854">
        <v>-1.0773999999999999</v>
      </c>
      <c r="AH854">
        <v>120000</v>
      </c>
    </row>
    <row r="855" spans="1:34">
      <c r="A855">
        <v>1274688</v>
      </c>
      <c r="B855" t="s">
        <v>39</v>
      </c>
      <c r="C855" s="1">
        <v>33701</v>
      </c>
      <c r="D855">
        <v>64.599999999999994</v>
      </c>
      <c r="E855" t="s">
        <v>51</v>
      </c>
      <c r="F855">
        <v>2009</v>
      </c>
      <c r="G855">
        <v>62.2</v>
      </c>
      <c r="H855" t="s">
        <v>51</v>
      </c>
      <c r="I855">
        <v>13355</v>
      </c>
      <c r="J855">
        <v>2</v>
      </c>
      <c r="K855" t="s">
        <v>66</v>
      </c>
      <c r="L855" t="s">
        <v>67</v>
      </c>
      <c r="M855">
        <v>78</v>
      </c>
      <c r="N855">
        <v>13355</v>
      </c>
      <c r="O855">
        <v>1</v>
      </c>
      <c r="P855" t="s">
        <v>53</v>
      </c>
      <c r="Q855">
        <v>2014</v>
      </c>
      <c r="R855">
        <v>520</v>
      </c>
      <c r="S855">
        <v>420</v>
      </c>
      <c r="T855">
        <v>415</v>
      </c>
      <c r="U855">
        <v>0.276047228046856</v>
      </c>
      <c r="V855">
        <v>345</v>
      </c>
      <c r="W855">
        <v>-1</v>
      </c>
      <c r="X855">
        <v>-1</v>
      </c>
      <c r="Y855">
        <v>-1</v>
      </c>
      <c r="Z855">
        <v>-1</v>
      </c>
      <c r="AA855">
        <v>-1</v>
      </c>
      <c r="AB855">
        <v>-1</v>
      </c>
      <c r="AC855">
        <v>0.70269999999999999</v>
      </c>
      <c r="AD855">
        <v>1.3778999999999999</v>
      </c>
      <c r="AE855">
        <v>0.16370000000000001</v>
      </c>
      <c r="AF855">
        <v>0.90659999999999996</v>
      </c>
      <c r="AG855">
        <v>-0.28589999999999999</v>
      </c>
      <c r="AH855">
        <v>175000</v>
      </c>
    </row>
    <row r="856" spans="1:34">
      <c r="A856">
        <v>810113</v>
      </c>
      <c r="B856" t="s">
        <v>39</v>
      </c>
      <c r="C856" s="1">
        <v>34084</v>
      </c>
      <c r="D856">
        <v>74</v>
      </c>
      <c r="E856" t="s">
        <v>51</v>
      </c>
      <c r="F856">
        <v>2009</v>
      </c>
      <c r="G856">
        <v>65</v>
      </c>
      <c r="H856" t="s">
        <v>51</v>
      </c>
      <c r="I856">
        <v>350</v>
      </c>
      <c r="J856">
        <v>2</v>
      </c>
      <c r="K856" t="s">
        <v>36</v>
      </c>
      <c r="L856" t="s">
        <v>81</v>
      </c>
      <c r="M856">
        <v>73</v>
      </c>
      <c r="N856">
        <v>350</v>
      </c>
      <c r="O856">
        <v>0</v>
      </c>
      <c r="P856" t="s">
        <v>41</v>
      </c>
      <c r="Q856">
        <v>2014</v>
      </c>
      <c r="R856">
        <v>450</v>
      </c>
      <c r="S856">
        <v>475</v>
      </c>
      <c r="T856">
        <v>575</v>
      </c>
      <c r="U856">
        <v>0.55738950564608802</v>
      </c>
      <c r="V856">
        <v>-1</v>
      </c>
      <c r="W856">
        <v>324</v>
      </c>
      <c r="X856">
        <v>-1</v>
      </c>
      <c r="Y856">
        <v>-1</v>
      </c>
      <c r="Z856">
        <v>420</v>
      </c>
      <c r="AA856">
        <v>-1</v>
      </c>
      <c r="AB856">
        <v>-1</v>
      </c>
      <c r="AC856">
        <v>-0.87719999999999998</v>
      </c>
      <c r="AD856">
        <v>0.37890000000000001</v>
      </c>
      <c r="AE856">
        <v>0.16370000000000001</v>
      </c>
      <c r="AF856">
        <v>1.4136</v>
      </c>
      <c r="AG856">
        <v>1.2470000000000001</v>
      </c>
      <c r="AH856">
        <v>215000</v>
      </c>
    </row>
    <row r="857" spans="1:34">
      <c r="A857">
        <v>905195</v>
      </c>
      <c r="B857" t="s">
        <v>39</v>
      </c>
      <c r="C857" s="1">
        <v>33478</v>
      </c>
      <c r="D857">
        <v>80</v>
      </c>
      <c r="E857" t="s">
        <v>35</v>
      </c>
      <c r="F857">
        <v>2009</v>
      </c>
      <c r="G857">
        <v>70</v>
      </c>
      <c r="H857" t="s">
        <v>35</v>
      </c>
      <c r="I857">
        <v>6290</v>
      </c>
      <c r="J857">
        <v>1</v>
      </c>
      <c r="K857" t="s">
        <v>36</v>
      </c>
      <c r="L857" t="s">
        <v>55</v>
      </c>
      <c r="M857">
        <v>65</v>
      </c>
      <c r="N857">
        <v>6290</v>
      </c>
      <c r="O857">
        <v>0</v>
      </c>
      <c r="P857" t="s">
        <v>121</v>
      </c>
      <c r="Q857">
        <v>2014</v>
      </c>
      <c r="R857">
        <v>440</v>
      </c>
      <c r="S857">
        <v>440</v>
      </c>
      <c r="T857">
        <v>620</v>
      </c>
      <c r="U857">
        <v>0.74475835400893897</v>
      </c>
      <c r="V857">
        <v>465</v>
      </c>
      <c r="W857">
        <v>-1</v>
      </c>
      <c r="X857">
        <v>438</v>
      </c>
      <c r="Y857">
        <v>-1</v>
      </c>
      <c r="Z857">
        <v>-1</v>
      </c>
      <c r="AA857">
        <v>-1</v>
      </c>
      <c r="AB857">
        <v>-1</v>
      </c>
      <c r="AC857">
        <v>-2.0261999999999998</v>
      </c>
      <c r="AD857">
        <v>-0.95309999999999995</v>
      </c>
      <c r="AE857">
        <v>0.93220000000000003</v>
      </c>
      <c r="AF857">
        <v>-0.4879</v>
      </c>
      <c r="AG857">
        <v>-0.47760000000000002</v>
      </c>
      <c r="AH857">
        <v>400000</v>
      </c>
    </row>
    <row r="858" spans="1:34">
      <c r="A858">
        <v>1003364</v>
      </c>
      <c r="B858" t="s">
        <v>39</v>
      </c>
      <c r="C858" s="1">
        <v>34101</v>
      </c>
      <c r="D858">
        <v>57</v>
      </c>
      <c r="E858" t="s">
        <v>51</v>
      </c>
      <c r="F858">
        <v>2010</v>
      </c>
      <c r="G858">
        <v>70</v>
      </c>
      <c r="H858" t="s">
        <v>51</v>
      </c>
      <c r="I858">
        <v>16213</v>
      </c>
      <c r="J858">
        <v>2</v>
      </c>
      <c r="K858" t="s">
        <v>36</v>
      </c>
      <c r="L858" t="s">
        <v>55</v>
      </c>
      <c r="M858">
        <v>68.88</v>
      </c>
      <c r="N858">
        <v>16213</v>
      </c>
      <c r="O858">
        <v>0</v>
      </c>
      <c r="P858" t="s">
        <v>41</v>
      </c>
      <c r="Q858">
        <v>2014</v>
      </c>
      <c r="R858">
        <v>325</v>
      </c>
      <c r="S858">
        <v>350</v>
      </c>
      <c r="T858">
        <v>390</v>
      </c>
      <c r="U858">
        <v>0.35653648772447499</v>
      </c>
      <c r="V858">
        <v>415</v>
      </c>
      <c r="W858">
        <v>-1</v>
      </c>
      <c r="X858">
        <v>346</v>
      </c>
      <c r="Y858">
        <v>-1</v>
      </c>
      <c r="Z858">
        <v>-1</v>
      </c>
      <c r="AA858">
        <v>-1</v>
      </c>
      <c r="AB858">
        <v>-1</v>
      </c>
      <c r="AC858">
        <v>-0.87719999999999998</v>
      </c>
      <c r="AD858">
        <v>-3.4506000000000001</v>
      </c>
      <c r="AE858">
        <v>0.93220000000000003</v>
      </c>
      <c r="AF858">
        <v>1.6672</v>
      </c>
      <c r="AG858">
        <v>-1.244</v>
      </c>
      <c r="AH858">
        <v>180000</v>
      </c>
    </row>
    <row r="859" spans="1:34">
      <c r="A859">
        <v>242799</v>
      </c>
      <c r="B859" t="s">
        <v>39</v>
      </c>
      <c r="C859" s="1">
        <v>32784</v>
      </c>
      <c r="D859">
        <v>65</v>
      </c>
      <c r="E859" t="s">
        <v>241</v>
      </c>
      <c r="F859">
        <v>2006</v>
      </c>
      <c r="G859">
        <v>50</v>
      </c>
      <c r="H859" t="s">
        <v>242</v>
      </c>
      <c r="I859">
        <v>1436</v>
      </c>
      <c r="J859">
        <v>2</v>
      </c>
      <c r="K859" t="s">
        <v>36</v>
      </c>
      <c r="L859" t="s">
        <v>243</v>
      </c>
      <c r="M859">
        <v>58</v>
      </c>
      <c r="N859">
        <v>1436</v>
      </c>
      <c r="O859">
        <v>0</v>
      </c>
      <c r="P859" t="s">
        <v>61</v>
      </c>
      <c r="Q859">
        <v>2011</v>
      </c>
      <c r="R859">
        <v>445</v>
      </c>
      <c r="S859">
        <v>315</v>
      </c>
      <c r="T859">
        <v>385</v>
      </c>
      <c r="U859">
        <v>-1</v>
      </c>
      <c r="V859">
        <v>-1</v>
      </c>
      <c r="W859">
        <v>-1</v>
      </c>
      <c r="X859">
        <v>-1</v>
      </c>
      <c r="Y859">
        <v>313</v>
      </c>
      <c r="Z859">
        <v>-1</v>
      </c>
      <c r="AA859">
        <v>-1</v>
      </c>
      <c r="AB859">
        <v>-1</v>
      </c>
      <c r="AC859">
        <v>-0.57189999999999996</v>
      </c>
      <c r="AD859">
        <v>-1.2153</v>
      </c>
      <c r="AE859">
        <v>-1.5051000000000001</v>
      </c>
      <c r="AF859">
        <v>0.76729999999999998</v>
      </c>
      <c r="AG859">
        <v>-1.7093</v>
      </c>
      <c r="AH859">
        <v>100000</v>
      </c>
    </row>
    <row r="860" spans="1:34">
      <c r="A860">
        <v>1218574</v>
      </c>
      <c r="B860" t="s">
        <v>39</v>
      </c>
      <c r="C860" s="1">
        <v>33451</v>
      </c>
      <c r="D860">
        <v>69.2</v>
      </c>
      <c r="E860" t="s">
        <v>35</v>
      </c>
      <c r="F860">
        <v>2008</v>
      </c>
      <c r="G860">
        <v>77.400000000000006</v>
      </c>
      <c r="H860" t="s">
        <v>35</v>
      </c>
      <c r="I860">
        <v>12601</v>
      </c>
      <c r="J860">
        <v>2</v>
      </c>
      <c r="K860" t="s">
        <v>66</v>
      </c>
      <c r="L860" t="s">
        <v>67</v>
      </c>
      <c r="M860">
        <v>76.72</v>
      </c>
      <c r="N860">
        <v>12601</v>
      </c>
      <c r="O860">
        <v>1</v>
      </c>
      <c r="P860" t="s">
        <v>38</v>
      </c>
      <c r="Q860">
        <v>2014</v>
      </c>
      <c r="R860">
        <v>535</v>
      </c>
      <c r="S860">
        <v>630</v>
      </c>
      <c r="T860">
        <v>645</v>
      </c>
      <c r="U860">
        <v>0.99966434026741402</v>
      </c>
      <c r="V860">
        <v>695</v>
      </c>
      <c r="W860">
        <v>-1</v>
      </c>
      <c r="X860">
        <v>684</v>
      </c>
      <c r="Y860">
        <v>-1</v>
      </c>
      <c r="Z860">
        <v>-1</v>
      </c>
      <c r="AA860">
        <v>-1</v>
      </c>
      <c r="AB860">
        <v>-1</v>
      </c>
      <c r="AC860">
        <v>-2.3134000000000001</v>
      </c>
      <c r="AD860">
        <v>1.0448999999999999</v>
      </c>
      <c r="AE860">
        <v>0.16370000000000001</v>
      </c>
      <c r="AF860">
        <v>1.5404</v>
      </c>
      <c r="AG860">
        <v>9.7299999999999998E-2</v>
      </c>
      <c r="AH860">
        <v>350000</v>
      </c>
    </row>
    <row r="861" spans="1:34">
      <c r="A861">
        <v>1233060</v>
      </c>
      <c r="B861" t="s">
        <v>39</v>
      </c>
      <c r="C861" s="1">
        <v>33019</v>
      </c>
      <c r="D861">
        <v>79.599999999999994</v>
      </c>
      <c r="E861" t="s">
        <v>51</v>
      </c>
      <c r="F861">
        <v>2008</v>
      </c>
      <c r="G861">
        <v>78</v>
      </c>
      <c r="H861" t="s">
        <v>51</v>
      </c>
      <c r="I861">
        <v>3113</v>
      </c>
      <c r="J861">
        <v>2</v>
      </c>
      <c r="K861" t="s">
        <v>36</v>
      </c>
      <c r="L861" t="s">
        <v>44</v>
      </c>
      <c r="M861">
        <v>54.75</v>
      </c>
      <c r="N861">
        <v>3113</v>
      </c>
      <c r="O861">
        <v>0</v>
      </c>
      <c r="P861" t="s">
        <v>45</v>
      </c>
      <c r="Q861">
        <v>2013</v>
      </c>
      <c r="R861">
        <v>685</v>
      </c>
      <c r="S861">
        <v>630</v>
      </c>
      <c r="T861">
        <v>645</v>
      </c>
      <c r="U861">
        <v>0.43696264805685903</v>
      </c>
      <c r="V861">
        <v>495</v>
      </c>
      <c r="W861">
        <v>-1</v>
      </c>
      <c r="X861">
        <v>-1</v>
      </c>
      <c r="Y861">
        <v>-1</v>
      </c>
      <c r="Z861">
        <v>-1</v>
      </c>
      <c r="AA861">
        <v>324</v>
      </c>
      <c r="AB861">
        <v>-1</v>
      </c>
      <c r="AC861">
        <v>-0.44629999999999997</v>
      </c>
      <c r="AD861">
        <v>0.37890000000000001</v>
      </c>
      <c r="AE861">
        <v>0.47110000000000002</v>
      </c>
      <c r="AF861">
        <v>-0.74150000000000005</v>
      </c>
      <c r="AG861">
        <v>0.48049999999999998</v>
      </c>
      <c r="AH861">
        <v>145000</v>
      </c>
    </row>
    <row r="862" spans="1:34">
      <c r="A862">
        <v>1085605</v>
      </c>
      <c r="B862" t="s">
        <v>39</v>
      </c>
      <c r="C862" s="1">
        <v>33605</v>
      </c>
      <c r="D862">
        <v>74</v>
      </c>
      <c r="E862" t="s">
        <v>51</v>
      </c>
      <c r="F862">
        <v>2009</v>
      </c>
      <c r="G862">
        <v>94</v>
      </c>
      <c r="H862" t="s">
        <v>51</v>
      </c>
      <c r="I862">
        <v>16187</v>
      </c>
      <c r="J862">
        <v>2</v>
      </c>
      <c r="K862" t="s">
        <v>36</v>
      </c>
      <c r="L862" t="s">
        <v>60</v>
      </c>
      <c r="M862">
        <v>68</v>
      </c>
      <c r="N862">
        <v>16187</v>
      </c>
      <c r="O862">
        <v>1</v>
      </c>
      <c r="P862" t="s">
        <v>54</v>
      </c>
      <c r="Q862">
        <v>2013</v>
      </c>
      <c r="R862">
        <v>395</v>
      </c>
      <c r="S862">
        <v>370</v>
      </c>
      <c r="T862">
        <v>310</v>
      </c>
      <c r="U862">
        <v>0.27925851156512199</v>
      </c>
      <c r="V862">
        <v>255</v>
      </c>
      <c r="W862">
        <v>-1</v>
      </c>
      <c r="X862">
        <v>-1</v>
      </c>
      <c r="Y862">
        <v>-1</v>
      </c>
      <c r="Z862">
        <v>-1</v>
      </c>
      <c r="AA862">
        <v>292</v>
      </c>
      <c r="AB862">
        <v>-1</v>
      </c>
      <c r="AC862">
        <v>0.55910000000000004</v>
      </c>
      <c r="AD862">
        <v>0.87839999999999996</v>
      </c>
      <c r="AE862">
        <v>0.47110000000000002</v>
      </c>
      <c r="AF862">
        <v>-1.1217999999999999</v>
      </c>
      <c r="AG862">
        <v>1.2470000000000001</v>
      </c>
      <c r="AH862">
        <v>200000</v>
      </c>
    </row>
    <row r="863" spans="1:34">
      <c r="A863">
        <v>144942</v>
      </c>
      <c r="B863" t="s">
        <v>39</v>
      </c>
      <c r="C863" s="1">
        <v>32603</v>
      </c>
      <c r="D863">
        <v>53</v>
      </c>
      <c r="E863" t="s">
        <v>244</v>
      </c>
      <c r="F863">
        <v>2007</v>
      </c>
      <c r="G863">
        <v>54</v>
      </c>
      <c r="H863" t="s">
        <v>244</v>
      </c>
      <c r="I863">
        <v>1744</v>
      </c>
      <c r="J863">
        <v>2</v>
      </c>
      <c r="K863" t="s">
        <v>66</v>
      </c>
      <c r="L863" t="s">
        <v>67</v>
      </c>
      <c r="M863">
        <v>61</v>
      </c>
      <c r="N863">
        <v>1744</v>
      </c>
      <c r="O863">
        <v>0</v>
      </c>
      <c r="P863" t="s">
        <v>41</v>
      </c>
      <c r="Q863">
        <v>2013</v>
      </c>
      <c r="R863">
        <v>495</v>
      </c>
      <c r="S863">
        <v>515</v>
      </c>
      <c r="T863">
        <v>405</v>
      </c>
      <c r="U863">
        <v>0.48674700843819302</v>
      </c>
      <c r="V863">
        <v>465</v>
      </c>
      <c r="W863">
        <v>-1</v>
      </c>
      <c r="X863">
        <v>376</v>
      </c>
      <c r="Y863">
        <v>-1</v>
      </c>
      <c r="Z863">
        <v>-1</v>
      </c>
      <c r="AA863">
        <v>-1</v>
      </c>
      <c r="AB863">
        <v>-1</v>
      </c>
      <c r="AC863">
        <v>0.84630000000000005</v>
      </c>
      <c r="AD863">
        <v>0.21240000000000001</v>
      </c>
      <c r="AE863">
        <v>0.93220000000000003</v>
      </c>
      <c r="AF863">
        <v>-2.2627000000000002</v>
      </c>
      <c r="AG863">
        <v>0.48049999999999998</v>
      </c>
      <c r="AH863">
        <v>205000</v>
      </c>
    </row>
    <row r="864" spans="1:34">
      <c r="A864">
        <v>340045</v>
      </c>
      <c r="B864" t="s">
        <v>39</v>
      </c>
      <c r="C864" s="1">
        <v>33470</v>
      </c>
      <c r="D864">
        <v>58.16</v>
      </c>
      <c r="E864" t="s">
        <v>79</v>
      </c>
      <c r="F864">
        <v>2009</v>
      </c>
      <c r="G864">
        <v>72</v>
      </c>
      <c r="H864" t="s">
        <v>79</v>
      </c>
      <c r="I864">
        <v>10932</v>
      </c>
      <c r="J864">
        <v>2</v>
      </c>
      <c r="K864" t="s">
        <v>36</v>
      </c>
      <c r="L864" t="s">
        <v>40</v>
      </c>
      <c r="M864">
        <v>65.510000000000005</v>
      </c>
      <c r="N864">
        <v>10932</v>
      </c>
      <c r="O864">
        <v>0</v>
      </c>
      <c r="P864" t="s">
        <v>41</v>
      </c>
      <c r="Q864">
        <v>2013</v>
      </c>
      <c r="R864">
        <v>355</v>
      </c>
      <c r="S864">
        <v>255</v>
      </c>
      <c r="T864">
        <v>345</v>
      </c>
      <c r="U864">
        <v>0.24545565999982899</v>
      </c>
      <c r="V864">
        <v>335</v>
      </c>
      <c r="W864">
        <v>-1</v>
      </c>
      <c r="X864">
        <v>-1</v>
      </c>
      <c r="Y864">
        <v>-1</v>
      </c>
      <c r="Z864">
        <v>-1</v>
      </c>
      <c r="AA864">
        <v>-1</v>
      </c>
      <c r="AB864">
        <v>-1</v>
      </c>
      <c r="AC864">
        <v>-0.88099999999999901</v>
      </c>
      <c r="AD864">
        <v>0.1888</v>
      </c>
      <c r="AE864">
        <v>-0.77939999999999998</v>
      </c>
      <c r="AF864">
        <v>3.5299999999999902E-3</v>
      </c>
      <c r="AG864">
        <v>-0.60350000000000004</v>
      </c>
      <c r="AH864">
        <v>100000</v>
      </c>
    </row>
    <row r="865" spans="1:34">
      <c r="A865">
        <v>1122860</v>
      </c>
      <c r="B865" t="s">
        <v>39</v>
      </c>
      <c r="C865" s="1">
        <v>33929</v>
      </c>
      <c r="D865">
        <v>91.71</v>
      </c>
      <c r="E865" t="s">
        <v>48</v>
      </c>
      <c r="F865">
        <v>2010</v>
      </c>
      <c r="G865">
        <v>88.83</v>
      </c>
      <c r="H865" t="s">
        <v>48</v>
      </c>
      <c r="I865">
        <v>377</v>
      </c>
      <c r="J865">
        <v>2</v>
      </c>
      <c r="K865" t="s">
        <v>36</v>
      </c>
      <c r="L865" t="s">
        <v>60</v>
      </c>
      <c r="M865">
        <v>75</v>
      </c>
      <c r="N865">
        <v>377</v>
      </c>
      <c r="O865">
        <v>0</v>
      </c>
      <c r="P865" t="s">
        <v>41</v>
      </c>
      <c r="Q865">
        <v>2014</v>
      </c>
      <c r="R865">
        <v>545</v>
      </c>
      <c r="S865">
        <v>540</v>
      </c>
      <c r="T865">
        <v>860</v>
      </c>
      <c r="U865">
        <v>0.493596387301038</v>
      </c>
      <c r="V865">
        <v>525</v>
      </c>
      <c r="W865">
        <v>324</v>
      </c>
      <c r="X865">
        <v>253</v>
      </c>
      <c r="Y865">
        <v>-1</v>
      </c>
      <c r="Z865">
        <v>-1</v>
      </c>
      <c r="AA865">
        <v>-1</v>
      </c>
      <c r="AB865">
        <v>-1</v>
      </c>
      <c r="AC865">
        <v>1.1335999999999999</v>
      </c>
      <c r="AD865">
        <v>1.0448999999999999</v>
      </c>
      <c r="AE865">
        <v>0.77849999999999997</v>
      </c>
      <c r="AF865">
        <v>-0.86819999999999997</v>
      </c>
      <c r="AG865">
        <v>0.86370000000000002</v>
      </c>
      <c r="AH865">
        <v>300000</v>
      </c>
    </row>
    <row r="866" spans="1:34">
      <c r="A866">
        <v>34551</v>
      </c>
      <c r="B866" t="s">
        <v>39</v>
      </c>
      <c r="C866" s="1">
        <v>32354</v>
      </c>
      <c r="D866">
        <v>83.69</v>
      </c>
      <c r="E866" t="s">
        <v>223</v>
      </c>
      <c r="F866">
        <v>2006</v>
      </c>
      <c r="G866">
        <v>76.67</v>
      </c>
      <c r="H866" t="s">
        <v>223</v>
      </c>
      <c r="I866">
        <v>285</v>
      </c>
      <c r="J866">
        <v>1</v>
      </c>
      <c r="K866" t="s">
        <v>36</v>
      </c>
      <c r="L866" t="s">
        <v>60</v>
      </c>
      <c r="M866">
        <v>95.7</v>
      </c>
      <c r="N866">
        <v>285</v>
      </c>
      <c r="O866">
        <v>0</v>
      </c>
      <c r="P866" t="s">
        <v>50</v>
      </c>
      <c r="Q866">
        <v>2010</v>
      </c>
      <c r="R866">
        <v>495</v>
      </c>
      <c r="S866">
        <v>615</v>
      </c>
      <c r="T866">
        <v>725</v>
      </c>
      <c r="U866">
        <v>0.69447932770846299</v>
      </c>
      <c r="V866">
        <v>615</v>
      </c>
      <c r="W866">
        <v>366</v>
      </c>
      <c r="X866">
        <v>-1</v>
      </c>
      <c r="Y866">
        <v>-1</v>
      </c>
      <c r="Z866">
        <v>-1</v>
      </c>
      <c r="AA866">
        <v>-1</v>
      </c>
      <c r="AB866">
        <v>-1</v>
      </c>
      <c r="AC866">
        <v>-1.4992000000000001</v>
      </c>
      <c r="AD866">
        <v>0.3448</v>
      </c>
      <c r="AE866">
        <v>-5.3699999999999998E-2</v>
      </c>
      <c r="AF866">
        <v>-0.76029999999999998</v>
      </c>
      <c r="AG866">
        <v>0.50239999999999996</v>
      </c>
      <c r="AH866">
        <v>1100000</v>
      </c>
    </row>
    <row r="867" spans="1:34">
      <c r="A867">
        <v>636997</v>
      </c>
      <c r="B867" t="s">
        <v>39</v>
      </c>
      <c r="C867" s="1">
        <v>33673</v>
      </c>
      <c r="D867">
        <v>77.5</v>
      </c>
      <c r="E867" t="s">
        <v>51</v>
      </c>
      <c r="F867">
        <v>2008</v>
      </c>
      <c r="G867">
        <v>67</v>
      </c>
      <c r="H867" t="s">
        <v>51</v>
      </c>
      <c r="I867">
        <v>4501</v>
      </c>
      <c r="J867">
        <v>2</v>
      </c>
      <c r="K867" t="s">
        <v>36</v>
      </c>
      <c r="L867" t="s">
        <v>55</v>
      </c>
      <c r="M867">
        <v>69.5</v>
      </c>
      <c r="N867">
        <v>4501</v>
      </c>
      <c r="O867">
        <v>0</v>
      </c>
      <c r="P867" t="s">
        <v>41</v>
      </c>
      <c r="Q867">
        <v>2013</v>
      </c>
      <c r="R867">
        <v>370</v>
      </c>
      <c r="S867">
        <v>390</v>
      </c>
      <c r="T867">
        <v>355</v>
      </c>
      <c r="U867">
        <v>0.24545565999982899</v>
      </c>
      <c r="V867">
        <v>335</v>
      </c>
      <c r="W867">
        <v>-1</v>
      </c>
      <c r="X867">
        <v>-1</v>
      </c>
      <c r="Y867">
        <v>-1</v>
      </c>
      <c r="Z867">
        <v>-1</v>
      </c>
      <c r="AA867">
        <v>-1</v>
      </c>
      <c r="AB867">
        <v>-1</v>
      </c>
      <c r="AC867">
        <v>0.27179999999999999</v>
      </c>
      <c r="AD867">
        <v>-1.4525999999999999</v>
      </c>
      <c r="AE867">
        <v>0.77849999999999997</v>
      </c>
      <c r="AF867">
        <v>-0.36120000000000002</v>
      </c>
      <c r="AG867">
        <v>-0.66920000000000002</v>
      </c>
      <c r="AH867">
        <v>235000</v>
      </c>
    </row>
    <row r="868" spans="1:34">
      <c r="A868">
        <v>1044637</v>
      </c>
      <c r="B868" t="s">
        <v>39</v>
      </c>
      <c r="C868" s="1">
        <v>33577</v>
      </c>
      <c r="D868">
        <v>83.6</v>
      </c>
      <c r="E868" t="s">
        <v>35</v>
      </c>
      <c r="F868">
        <v>2010</v>
      </c>
      <c r="G868">
        <v>81</v>
      </c>
      <c r="H868" t="s">
        <v>35</v>
      </c>
      <c r="I868">
        <v>13</v>
      </c>
      <c r="J868">
        <v>1</v>
      </c>
      <c r="K868" t="s">
        <v>36</v>
      </c>
      <c r="L868" t="s">
        <v>40</v>
      </c>
      <c r="M868">
        <v>70</v>
      </c>
      <c r="N868">
        <v>13</v>
      </c>
      <c r="O868">
        <v>1</v>
      </c>
      <c r="P868" t="s">
        <v>38</v>
      </c>
      <c r="Q868">
        <v>2014</v>
      </c>
      <c r="R868">
        <v>665</v>
      </c>
      <c r="S868">
        <v>495</v>
      </c>
      <c r="T868">
        <v>440</v>
      </c>
      <c r="U868">
        <v>0.35653648772447499</v>
      </c>
      <c r="V868">
        <v>385</v>
      </c>
      <c r="W868">
        <v>-1</v>
      </c>
      <c r="X868">
        <v>346</v>
      </c>
      <c r="Y868">
        <v>-1</v>
      </c>
      <c r="Z868">
        <v>-1</v>
      </c>
      <c r="AA868">
        <v>-1</v>
      </c>
      <c r="AB868">
        <v>-1</v>
      </c>
      <c r="AC868">
        <v>1.2771999999999999</v>
      </c>
      <c r="AD868">
        <v>1.3778999999999999</v>
      </c>
      <c r="AE868">
        <v>1.0859000000000001</v>
      </c>
      <c r="AF868">
        <v>-1.3753</v>
      </c>
      <c r="AG868">
        <v>9.7299999999999998E-2</v>
      </c>
      <c r="AH868">
        <v>275000</v>
      </c>
    </row>
    <row r="869" spans="1:34">
      <c r="A869">
        <v>1088771</v>
      </c>
      <c r="B869" t="s">
        <v>39</v>
      </c>
      <c r="C869" s="1">
        <v>32900</v>
      </c>
      <c r="D869">
        <v>70</v>
      </c>
      <c r="E869" t="s">
        <v>51</v>
      </c>
      <c r="F869">
        <v>2006</v>
      </c>
      <c r="G869">
        <v>62</v>
      </c>
      <c r="H869" t="s">
        <v>51</v>
      </c>
      <c r="I869">
        <v>14852</v>
      </c>
      <c r="J869">
        <v>2</v>
      </c>
      <c r="K869" t="s">
        <v>36</v>
      </c>
      <c r="L869" t="s">
        <v>55</v>
      </c>
      <c r="M869">
        <v>63.3</v>
      </c>
      <c r="N869">
        <v>14852</v>
      </c>
      <c r="O869">
        <v>0</v>
      </c>
      <c r="P869" t="s">
        <v>41</v>
      </c>
      <c r="Q869">
        <v>2012</v>
      </c>
      <c r="R869">
        <v>350</v>
      </c>
      <c r="S869">
        <v>485</v>
      </c>
      <c r="T869">
        <v>485</v>
      </c>
      <c r="U869">
        <v>0.74475835400893897</v>
      </c>
      <c r="V869">
        <v>385</v>
      </c>
      <c r="W869">
        <v>-1</v>
      </c>
      <c r="X869">
        <v>438</v>
      </c>
      <c r="Y869">
        <v>-1</v>
      </c>
      <c r="Z869">
        <v>-1</v>
      </c>
      <c r="AA869">
        <v>-1</v>
      </c>
      <c r="AB869">
        <v>-1</v>
      </c>
      <c r="AC869">
        <v>0.55910000000000004</v>
      </c>
      <c r="AD869">
        <v>0.5454</v>
      </c>
      <c r="AE869">
        <v>-0.14369999999999999</v>
      </c>
      <c r="AF869">
        <v>0.90659999999999996</v>
      </c>
      <c r="AG869">
        <v>0.86370000000000002</v>
      </c>
      <c r="AH869">
        <v>180000</v>
      </c>
    </row>
    <row r="870" spans="1:34">
      <c r="A870">
        <v>878500</v>
      </c>
      <c r="B870" t="s">
        <v>39</v>
      </c>
      <c r="C870" s="1">
        <v>34023</v>
      </c>
      <c r="D870">
        <v>91.2</v>
      </c>
      <c r="E870" t="s">
        <v>113</v>
      </c>
      <c r="F870">
        <v>2010</v>
      </c>
      <c r="G870">
        <v>89</v>
      </c>
      <c r="H870" t="s">
        <v>51</v>
      </c>
      <c r="I870">
        <v>12187</v>
      </c>
      <c r="J870">
        <v>2</v>
      </c>
      <c r="K870" t="s">
        <v>36</v>
      </c>
      <c r="L870" t="s">
        <v>52</v>
      </c>
      <c r="M870">
        <v>79.8</v>
      </c>
      <c r="N870">
        <v>12187</v>
      </c>
      <c r="O870">
        <v>0</v>
      </c>
      <c r="P870" t="s">
        <v>47</v>
      </c>
      <c r="Q870">
        <v>2014</v>
      </c>
      <c r="R870">
        <v>570</v>
      </c>
      <c r="S870">
        <v>580</v>
      </c>
      <c r="T870">
        <v>355</v>
      </c>
      <c r="U870">
        <v>0.328746378624932</v>
      </c>
      <c r="V870">
        <v>-1</v>
      </c>
      <c r="W870">
        <v>-1</v>
      </c>
      <c r="X870">
        <v>-1</v>
      </c>
      <c r="Y870">
        <v>346</v>
      </c>
      <c r="Z870">
        <v>-1</v>
      </c>
      <c r="AA870">
        <v>-1</v>
      </c>
      <c r="AB870">
        <v>-1</v>
      </c>
      <c r="AC870">
        <v>-0.159</v>
      </c>
      <c r="AD870">
        <v>0.87839999999999996</v>
      </c>
      <c r="AE870">
        <v>-1.6807000000000001</v>
      </c>
      <c r="AF870">
        <v>0.39950000000000002</v>
      </c>
      <c r="AG870">
        <v>-1.0524</v>
      </c>
      <c r="AH870">
        <v>75000</v>
      </c>
    </row>
    <row r="871" spans="1:34">
      <c r="A871">
        <v>479756</v>
      </c>
      <c r="B871" t="s">
        <v>39</v>
      </c>
      <c r="C871" s="1">
        <v>33217</v>
      </c>
      <c r="D871">
        <v>77.599999999999994</v>
      </c>
      <c r="E871" t="s">
        <v>245</v>
      </c>
      <c r="F871">
        <v>2008</v>
      </c>
      <c r="G871">
        <v>71.2</v>
      </c>
      <c r="H871" t="s">
        <v>246</v>
      </c>
      <c r="I871">
        <v>4042</v>
      </c>
      <c r="J871">
        <v>2</v>
      </c>
      <c r="K871" t="s">
        <v>36</v>
      </c>
      <c r="L871" t="s">
        <v>55</v>
      </c>
      <c r="M871">
        <v>68</v>
      </c>
      <c r="N871">
        <v>4042</v>
      </c>
      <c r="O871">
        <v>0</v>
      </c>
      <c r="P871" t="s">
        <v>47</v>
      </c>
      <c r="Q871">
        <v>2012</v>
      </c>
      <c r="R871">
        <v>425</v>
      </c>
      <c r="S871">
        <v>605</v>
      </c>
      <c r="T871">
        <v>475</v>
      </c>
      <c r="U871">
        <v>0.30840058286030803</v>
      </c>
      <c r="V871">
        <v>355</v>
      </c>
      <c r="W871">
        <v>-1</v>
      </c>
      <c r="X871">
        <v>-1</v>
      </c>
      <c r="Y871">
        <v>-1</v>
      </c>
      <c r="Z871">
        <v>-1</v>
      </c>
      <c r="AA871">
        <v>-1</v>
      </c>
      <c r="AB871">
        <v>-1</v>
      </c>
      <c r="AC871">
        <v>-0.88099999999999901</v>
      </c>
      <c r="AD871">
        <v>0.50080000000000002</v>
      </c>
      <c r="AE871">
        <v>-0.48909999999999998</v>
      </c>
      <c r="AF871">
        <v>-0.64280000000000004</v>
      </c>
      <c r="AG871">
        <v>0.77880000000000005</v>
      </c>
      <c r="AH871">
        <v>300000</v>
      </c>
    </row>
    <row r="872" spans="1:34">
      <c r="A872">
        <v>1077690</v>
      </c>
      <c r="B872" t="s">
        <v>39</v>
      </c>
      <c r="C872" s="1">
        <v>33779</v>
      </c>
      <c r="D872">
        <v>81.14</v>
      </c>
      <c r="E872" t="s">
        <v>48</v>
      </c>
      <c r="F872">
        <v>2010</v>
      </c>
      <c r="G872">
        <v>76.400000000000006</v>
      </c>
      <c r="H872" t="s">
        <v>35</v>
      </c>
      <c r="I872">
        <v>7627</v>
      </c>
      <c r="J872">
        <v>2</v>
      </c>
      <c r="K872" t="s">
        <v>36</v>
      </c>
      <c r="L872" t="s">
        <v>60</v>
      </c>
      <c r="M872">
        <v>69.2</v>
      </c>
      <c r="N872">
        <v>7627</v>
      </c>
      <c r="O872">
        <v>0</v>
      </c>
      <c r="P872" t="s">
        <v>41</v>
      </c>
      <c r="Q872">
        <v>2014</v>
      </c>
      <c r="R872">
        <v>595</v>
      </c>
      <c r="S872">
        <v>460</v>
      </c>
      <c r="T872">
        <v>595</v>
      </c>
      <c r="U872">
        <v>0.78330353667029795</v>
      </c>
      <c r="V872">
        <v>-1</v>
      </c>
      <c r="W872">
        <v>388</v>
      </c>
      <c r="X872">
        <v>-1</v>
      </c>
      <c r="Y872">
        <v>-1</v>
      </c>
      <c r="Z872">
        <v>-1</v>
      </c>
      <c r="AA872">
        <v>-1</v>
      </c>
      <c r="AB872">
        <v>-1</v>
      </c>
      <c r="AC872">
        <v>1.1335999999999999</v>
      </c>
      <c r="AD872">
        <v>0.37890000000000001</v>
      </c>
      <c r="AE872">
        <v>1.2396</v>
      </c>
      <c r="AF872">
        <v>-0.86819999999999997</v>
      </c>
      <c r="AG872">
        <v>1.0553999999999999</v>
      </c>
      <c r="AH872">
        <v>275000</v>
      </c>
    </row>
    <row r="873" spans="1:34">
      <c r="A873">
        <v>601071</v>
      </c>
      <c r="B873" t="s">
        <v>39</v>
      </c>
      <c r="C873" s="1">
        <v>33480</v>
      </c>
      <c r="D873">
        <v>65</v>
      </c>
      <c r="E873" t="s">
        <v>35</v>
      </c>
      <c r="F873">
        <v>2009</v>
      </c>
      <c r="G873">
        <v>53</v>
      </c>
      <c r="H873" t="s">
        <v>35</v>
      </c>
      <c r="I873">
        <v>272</v>
      </c>
      <c r="J873">
        <v>2</v>
      </c>
      <c r="K873" t="s">
        <v>36</v>
      </c>
      <c r="L873" t="s">
        <v>247</v>
      </c>
      <c r="M873">
        <v>69</v>
      </c>
      <c r="N873">
        <v>272</v>
      </c>
      <c r="O873">
        <v>0</v>
      </c>
      <c r="P873" t="s">
        <v>50</v>
      </c>
      <c r="Q873">
        <v>2013</v>
      </c>
      <c r="R873">
        <v>285</v>
      </c>
      <c r="S873">
        <v>425</v>
      </c>
      <c r="T873">
        <v>605</v>
      </c>
      <c r="U873">
        <v>0.41433742642275101</v>
      </c>
      <c r="V873">
        <v>175</v>
      </c>
      <c r="W873">
        <v>-1</v>
      </c>
      <c r="X873">
        <v>-1</v>
      </c>
      <c r="Y873">
        <v>366</v>
      </c>
      <c r="Z873">
        <v>-1</v>
      </c>
      <c r="AA873">
        <v>-1</v>
      </c>
      <c r="AB873">
        <v>-1</v>
      </c>
      <c r="AC873">
        <v>-2.0261999999999998</v>
      </c>
      <c r="AD873">
        <v>-3.6171000000000002</v>
      </c>
      <c r="AE873">
        <v>-1.0659000000000001</v>
      </c>
      <c r="AF873">
        <v>-0.4879</v>
      </c>
      <c r="AG873">
        <v>-2.7768999999999999</v>
      </c>
      <c r="AH873">
        <v>300000</v>
      </c>
    </row>
    <row r="874" spans="1:34">
      <c r="A874">
        <v>669934</v>
      </c>
      <c r="B874" t="s">
        <v>39</v>
      </c>
      <c r="C874" s="1">
        <v>33757</v>
      </c>
      <c r="D874">
        <v>74</v>
      </c>
      <c r="E874" t="s">
        <v>179</v>
      </c>
      <c r="F874">
        <v>2009</v>
      </c>
      <c r="G874">
        <v>79.23</v>
      </c>
      <c r="H874" t="s">
        <v>179</v>
      </c>
      <c r="I874">
        <v>9699</v>
      </c>
      <c r="J874">
        <v>2</v>
      </c>
      <c r="K874" t="s">
        <v>36</v>
      </c>
      <c r="L874" t="s">
        <v>64</v>
      </c>
      <c r="M874">
        <v>69</v>
      </c>
      <c r="N874">
        <v>9699</v>
      </c>
      <c r="O874">
        <v>1</v>
      </c>
      <c r="P874" t="s">
        <v>71</v>
      </c>
      <c r="Q874">
        <v>2013</v>
      </c>
      <c r="R874">
        <v>345</v>
      </c>
      <c r="S874">
        <v>485</v>
      </c>
      <c r="T874">
        <v>590</v>
      </c>
      <c r="U874">
        <v>0.563267823666597</v>
      </c>
      <c r="V874">
        <v>425</v>
      </c>
      <c r="W874">
        <v>-1</v>
      </c>
      <c r="X874">
        <v>-1</v>
      </c>
      <c r="Y874">
        <v>-1</v>
      </c>
      <c r="Z874">
        <v>-1</v>
      </c>
      <c r="AA874">
        <v>-1</v>
      </c>
      <c r="AB874">
        <v>-1</v>
      </c>
      <c r="AC874">
        <v>-0.44629999999999997</v>
      </c>
      <c r="AD874">
        <v>-2.2850999999999999</v>
      </c>
      <c r="AE874">
        <v>-0.6048</v>
      </c>
      <c r="AF874">
        <v>2.1743000000000001</v>
      </c>
      <c r="AG874">
        <v>-2.7595000000000001</v>
      </c>
      <c r="AH874">
        <v>200000</v>
      </c>
    </row>
    <row r="875" spans="1:34">
      <c r="A875">
        <v>655292</v>
      </c>
      <c r="B875" t="s">
        <v>34</v>
      </c>
      <c r="C875" s="1">
        <v>33753</v>
      </c>
      <c r="D875">
        <v>70</v>
      </c>
      <c r="E875" t="s">
        <v>51</v>
      </c>
      <c r="F875">
        <v>2009</v>
      </c>
      <c r="G875">
        <v>62</v>
      </c>
      <c r="H875" t="s">
        <v>51</v>
      </c>
      <c r="I875">
        <v>8310</v>
      </c>
      <c r="J875">
        <v>2</v>
      </c>
      <c r="K875" t="s">
        <v>36</v>
      </c>
      <c r="L875" t="s">
        <v>64</v>
      </c>
      <c r="M875">
        <v>64.900000000000006</v>
      </c>
      <c r="N875">
        <v>8310</v>
      </c>
      <c r="O875">
        <v>1</v>
      </c>
      <c r="P875" t="s">
        <v>71</v>
      </c>
      <c r="Q875">
        <v>2013</v>
      </c>
      <c r="R875">
        <v>345</v>
      </c>
      <c r="S875">
        <v>425</v>
      </c>
      <c r="T875">
        <v>280</v>
      </c>
      <c r="U875">
        <v>0.35653648772447499</v>
      </c>
      <c r="V875">
        <v>345</v>
      </c>
      <c r="W875">
        <v>-1</v>
      </c>
      <c r="X875">
        <v>346</v>
      </c>
      <c r="Y875">
        <v>-1</v>
      </c>
      <c r="Z875">
        <v>-1</v>
      </c>
      <c r="AA875">
        <v>-1</v>
      </c>
      <c r="AB875">
        <v>-1</v>
      </c>
      <c r="AC875">
        <v>-0.30270000000000002</v>
      </c>
      <c r="AD875">
        <v>-0.78659999999999997</v>
      </c>
      <c r="AE875">
        <v>-0.14369999999999999</v>
      </c>
      <c r="AF875">
        <v>-0.86819999999999997</v>
      </c>
      <c r="AG875">
        <v>-0.28589999999999999</v>
      </c>
      <c r="AH875">
        <v>180000</v>
      </c>
    </row>
    <row r="876" spans="1:34">
      <c r="A876">
        <v>1027655</v>
      </c>
      <c r="B876" t="s">
        <v>39</v>
      </c>
      <c r="C876" s="1">
        <v>33787</v>
      </c>
      <c r="D876">
        <v>89.92</v>
      </c>
      <c r="E876" t="s">
        <v>51</v>
      </c>
      <c r="F876">
        <v>2010</v>
      </c>
      <c r="G876">
        <v>87</v>
      </c>
      <c r="H876" t="s">
        <v>51</v>
      </c>
      <c r="I876">
        <v>5086</v>
      </c>
      <c r="J876">
        <v>2</v>
      </c>
      <c r="K876" t="s">
        <v>36</v>
      </c>
      <c r="L876" t="s">
        <v>60</v>
      </c>
      <c r="M876">
        <v>76.319999999999993</v>
      </c>
      <c r="N876">
        <v>5086</v>
      </c>
      <c r="O876">
        <v>0</v>
      </c>
      <c r="P876" t="s">
        <v>61</v>
      </c>
      <c r="Q876">
        <v>2014</v>
      </c>
      <c r="R876">
        <v>560</v>
      </c>
      <c r="S876">
        <v>555</v>
      </c>
      <c r="T876">
        <v>620</v>
      </c>
      <c r="U876">
        <v>-1</v>
      </c>
      <c r="V876">
        <v>645</v>
      </c>
      <c r="W876">
        <v>-1</v>
      </c>
      <c r="X876">
        <v>407</v>
      </c>
      <c r="Y876">
        <v>-1</v>
      </c>
      <c r="Z876">
        <v>-1</v>
      </c>
      <c r="AA876">
        <v>-1</v>
      </c>
      <c r="AB876">
        <v>-1</v>
      </c>
      <c r="AC876">
        <v>-0.30270000000000002</v>
      </c>
      <c r="AD876">
        <v>-0.62009999999999998</v>
      </c>
      <c r="AE876">
        <v>-2.2953999999999999</v>
      </c>
      <c r="AF876">
        <v>-0.74150000000000005</v>
      </c>
      <c r="AG876">
        <v>-0.86080000000000001</v>
      </c>
      <c r="AH876">
        <v>300000</v>
      </c>
    </row>
    <row r="877" spans="1:34">
      <c r="A877">
        <v>624843</v>
      </c>
      <c r="B877" t="s">
        <v>34</v>
      </c>
      <c r="C877" s="1">
        <v>33507</v>
      </c>
      <c r="D877">
        <v>78</v>
      </c>
      <c r="E877" t="s">
        <v>51</v>
      </c>
      <c r="F877">
        <v>2009</v>
      </c>
      <c r="G877">
        <v>79.8</v>
      </c>
      <c r="H877" t="s">
        <v>51</v>
      </c>
      <c r="I877">
        <v>4233</v>
      </c>
      <c r="J877">
        <v>2</v>
      </c>
      <c r="K877" t="s">
        <v>36</v>
      </c>
      <c r="L877" t="s">
        <v>77</v>
      </c>
      <c r="M877">
        <v>76</v>
      </c>
      <c r="N877">
        <v>4233</v>
      </c>
      <c r="O877">
        <v>0</v>
      </c>
      <c r="P877" t="s">
        <v>47</v>
      </c>
      <c r="Q877">
        <v>2013</v>
      </c>
      <c r="R877">
        <v>450</v>
      </c>
      <c r="S877">
        <v>475</v>
      </c>
      <c r="T877">
        <v>165</v>
      </c>
      <c r="U877">
        <v>1.77048421112623E-2</v>
      </c>
      <c r="V877">
        <v>355</v>
      </c>
      <c r="W877">
        <v>-1</v>
      </c>
      <c r="X877">
        <v>-1</v>
      </c>
      <c r="Y877">
        <v>-1</v>
      </c>
      <c r="Z877">
        <v>206</v>
      </c>
      <c r="AA877">
        <v>-1</v>
      </c>
      <c r="AB877">
        <v>-1</v>
      </c>
      <c r="AC877">
        <v>-0.30270000000000002</v>
      </c>
      <c r="AD877">
        <v>-0.95309999999999995</v>
      </c>
      <c r="AE877">
        <v>0.62480000000000002</v>
      </c>
      <c r="AF877">
        <v>0.39950000000000002</v>
      </c>
      <c r="AG877">
        <v>-1.244</v>
      </c>
      <c r="AH877">
        <v>110000</v>
      </c>
    </row>
    <row r="878" spans="1:34">
      <c r="A878">
        <v>1058932</v>
      </c>
      <c r="B878" t="s">
        <v>39</v>
      </c>
      <c r="C878" s="1">
        <v>32807</v>
      </c>
      <c r="D878">
        <v>73</v>
      </c>
      <c r="E878" t="s">
        <v>35</v>
      </c>
      <c r="F878">
        <v>2006</v>
      </c>
      <c r="G878">
        <v>61.6</v>
      </c>
      <c r="H878" t="s">
        <v>35</v>
      </c>
      <c r="I878">
        <v>2177</v>
      </c>
      <c r="J878">
        <v>1</v>
      </c>
      <c r="K878" t="s">
        <v>36</v>
      </c>
      <c r="L878" t="s">
        <v>55</v>
      </c>
      <c r="M878">
        <v>66.900000000000006</v>
      </c>
      <c r="N878">
        <v>2177</v>
      </c>
      <c r="O878">
        <v>0</v>
      </c>
      <c r="P878" t="s">
        <v>71</v>
      </c>
      <c r="Q878">
        <v>2013</v>
      </c>
      <c r="R878">
        <v>595</v>
      </c>
      <c r="S878">
        <v>570</v>
      </c>
      <c r="T878">
        <v>725</v>
      </c>
      <c r="U878">
        <v>0.95389977507992596</v>
      </c>
      <c r="V878">
        <v>535</v>
      </c>
      <c r="W878">
        <v>-1</v>
      </c>
      <c r="X878">
        <v>530</v>
      </c>
      <c r="Y878">
        <v>-1</v>
      </c>
      <c r="Z878">
        <v>-1</v>
      </c>
      <c r="AA878">
        <v>-1</v>
      </c>
      <c r="AB878">
        <v>-1</v>
      </c>
      <c r="AC878">
        <v>-0.44629999999999997</v>
      </c>
      <c r="AD878">
        <v>0.5454</v>
      </c>
      <c r="AE878">
        <v>0.47110000000000002</v>
      </c>
      <c r="AF878">
        <v>0.77980000000000005</v>
      </c>
      <c r="AG878">
        <v>-0.86080000000000001</v>
      </c>
      <c r="AH878">
        <v>400000</v>
      </c>
    </row>
    <row r="879" spans="1:34">
      <c r="A879">
        <v>1259641</v>
      </c>
      <c r="B879" t="s">
        <v>34</v>
      </c>
      <c r="C879" s="1">
        <v>33655</v>
      </c>
      <c r="D879">
        <v>87</v>
      </c>
      <c r="E879" t="s">
        <v>35</v>
      </c>
      <c r="F879">
        <v>2008</v>
      </c>
      <c r="G879">
        <v>60</v>
      </c>
      <c r="H879" t="s">
        <v>35</v>
      </c>
      <c r="I879">
        <v>973</v>
      </c>
      <c r="J879">
        <v>2</v>
      </c>
      <c r="K879" t="s">
        <v>36</v>
      </c>
      <c r="L879" t="s">
        <v>40</v>
      </c>
      <c r="M879">
        <v>70.819999999999993</v>
      </c>
      <c r="N879">
        <v>973</v>
      </c>
      <c r="O879">
        <v>0</v>
      </c>
      <c r="P879" t="s">
        <v>41</v>
      </c>
      <c r="Q879">
        <v>2013</v>
      </c>
      <c r="R879">
        <v>640</v>
      </c>
      <c r="S879">
        <v>605</v>
      </c>
      <c r="T879">
        <v>400</v>
      </c>
      <c r="U879">
        <v>0.84224832225783597</v>
      </c>
      <c r="V879">
        <v>425</v>
      </c>
      <c r="W879">
        <v>-1</v>
      </c>
      <c r="X879">
        <v>469</v>
      </c>
      <c r="Y879">
        <v>-1</v>
      </c>
      <c r="Z879">
        <v>-1</v>
      </c>
      <c r="AA879">
        <v>-1</v>
      </c>
      <c r="AB879">
        <v>-1</v>
      </c>
      <c r="AC879">
        <v>0.84630000000000005</v>
      </c>
      <c r="AD879">
        <v>1.2114</v>
      </c>
      <c r="AE879">
        <v>1.2396</v>
      </c>
      <c r="AF879">
        <v>-0.1076</v>
      </c>
      <c r="AG879">
        <v>1.2470000000000001</v>
      </c>
      <c r="AH879">
        <v>220000</v>
      </c>
    </row>
    <row r="880" spans="1:34">
      <c r="A880">
        <v>256680</v>
      </c>
      <c r="B880" t="s">
        <v>39</v>
      </c>
      <c r="C880" s="1">
        <v>32745</v>
      </c>
      <c r="D880">
        <v>59</v>
      </c>
      <c r="E880" t="s">
        <v>48</v>
      </c>
      <c r="F880">
        <v>2007</v>
      </c>
      <c r="G880">
        <v>54.14</v>
      </c>
      <c r="H880" t="s">
        <v>127</v>
      </c>
      <c r="I880">
        <v>1461</v>
      </c>
      <c r="J880">
        <v>2</v>
      </c>
      <c r="K880" t="s">
        <v>36</v>
      </c>
      <c r="L880" t="s">
        <v>55</v>
      </c>
      <c r="M880">
        <v>58</v>
      </c>
      <c r="N880">
        <v>1461</v>
      </c>
      <c r="O880">
        <v>0</v>
      </c>
      <c r="P880" t="s">
        <v>61</v>
      </c>
      <c r="Q880">
        <v>2011</v>
      </c>
      <c r="R880">
        <v>445</v>
      </c>
      <c r="S880">
        <v>335</v>
      </c>
      <c r="T880">
        <v>455</v>
      </c>
      <c r="U880">
        <v>0.45087658448345103</v>
      </c>
      <c r="V880">
        <v>395</v>
      </c>
      <c r="W880">
        <v>-1</v>
      </c>
      <c r="X880">
        <v>-1</v>
      </c>
      <c r="Y880">
        <v>-1</v>
      </c>
      <c r="Z880">
        <v>-1</v>
      </c>
      <c r="AA880">
        <v>-1</v>
      </c>
      <c r="AB880">
        <v>-1</v>
      </c>
      <c r="AC880">
        <v>-0.4173</v>
      </c>
      <c r="AD880">
        <v>-0.43530000000000002</v>
      </c>
      <c r="AE880">
        <v>-0.92449999999999999</v>
      </c>
      <c r="AF880">
        <v>1.8249</v>
      </c>
      <c r="AG880">
        <v>-0.28749999999999998</v>
      </c>
      <c r="AH880">
        <v>520000</v>
      </c>
    </row>
    <row r="881" spans="1:34">
      <c r="A881">
        <v>1076044</v>
      </c>
      <c r="B881" t="s">
        <v>39</v>
      </c>
      <c r="C881" s="1">
        <v>33610</v>
      </c>
      <c r="D881">
        <v>83.3</v>
      </c>
      <c r="E881" t="s">
        <v>51</v>
      </c>
      <c r="F881">
        <v>2009</v>
      </c>
      <c r="G881">
        <v>92.4</v>
      </c>
      <c r="H881" t="s">
        <v>51</v>
      </c>
      <c r="I881">
        <v>4344</v>
      </c>
      <c r="J881">
        <v>2</v>
      </c>
      <c r="K881" t="s">
        <v>36</v>
      </c>
      <c r="L881" t="s">
        <v>60</v>
      </c>
      <c r="M881">
        <v>66.650000000000006</v>
      </c>
      <c r="N881">
        <v>4344</v>
      </c>
      <c r="O881">
        <v>0</v>
      </c>
      <c r="P881" t="s">
        <v>56</v>
      </c>
      <c r="Q881">
        <v>2013</v>
      </c>
      <c r="R881">
        <v>510</v>
      </c>
      <c r="S881">
        <v>555</v>
      </c>
      <c r="T881">
        <v>535</v>
      </c>
      <c r="U881">
        <v>-1</v>
      </c>
      <c r="V881">
        <v>405</v>
      </c>
      <c r="W881">
        <v>-1</v>
      </c>
      <c r="X881">
        <v>346</v>
      </c>
      <c r="Y881">
        <v>-1</v>
      </c>
      <c r="Z881">
        <v>-1</v>
      </c>
      <c r="AA881">
        <v>-1</v>
      </c>
      <c r="AB881">
        <v>-1</v>
      </c>
      <c r="AC881">
        <v>0.70269999999999999</v>
      </c>
      <c r="AD881">
        <v>0.21240000000000001</v>
      </c>
      <c r="AE881">
        <v>0.62480000000000002</v>
      </c>
      <c r="AF881">
        <v>-0.36120000000000002</v>
      </c>
      <c r="AG881">
        <v>0.67210000000000003</v>
      </c>
      <c r="AH881">
        <v>360000</v>
      </c>
    </row>
    <row r="882" spans="1:34">
      <c r="A882">
        <v>677102</v>
      </c>
      <c r="B882" t="s">
        <v>34</v>
      </c>
      <c r="C882" s="1">
        <v>33910</v>
      </c>
      <c r="D882">
        <v>58.2</v>
      </c>
      <c r="E882" t="s">
        <v>51</v>
      </c>
      <c r="F882">
        <v>2009</v>
      </c>
      <c r="G882">
        <v>69.599999999999994</v>
      </c>
      <c r="H882" t="s">
        <v>51</v>
      </c>
      <c r="I882">
        <v>8954</v>
      </c>
      <c r="J882">
        <v>2</v>
      </c>
      <c r="K882" t="s">
        <v>36</v>
      </c>
      <c r="L882" t="s">
        <v>60</v>
      </c>
      <c r="M882">
        <v>66.2</v>
      </c>
      <c r="N882">
        <v>8954</v>
      </c>
      <c r="O882">
        <v>0</v>
      </c>
      <c r="P882" t="s">
        <v>71</v>
      </c>
      <c r="Q882">
        <v>2013</v>
      </c>
      <c r="R882">
        <v>465</v>
      </c>
      <c r="S882">
        <v>510</v>
      </c>
      <c r="T882">
        <v>455</v>
      </c>
      <c r="U882">
        <v>0.69447932770846299</v>
      </c>
      <c r="V882">
        <v>-1</v>
      </c>
      <c r="W882">
        <v>366</v>
      </c>
      <c r="X882">
        <v>-1</v>
      </c>
      <c r="Y882">
        <v>-1</v>
      </c>
      <c r="Z882">
        <v>-1</v>
      </c>
      <c r="AA882">
        <v>366</v>
      </c>
      <c r="AB882">
        <v>-1</v>
      </c>
      <c r="AC882">
        <v>-1.5952999999999999</v>
      </c>
      <c r="AD882">
        <v>0.21240000000000001</v>
      </c>
      <c r="AE882">
        <v>0.77849999999999997</v>
      </c>
      <c r="AF882">
        <v>1.0333000000000001</v>
      </c>
      <c r="AG882">
        <v>1.0553999999999999</v>
      </c>
      <c r="AH882">
        <v>170000</v>
      </c>
    </row>
    <row r="883" spans="1:34">
      <c r="A883">
        <v>243794</v>
      </c>
      <c r="B883" t="s">
        <v>39</v>
      </c>
      <c r="C883" s="1">
        <v>32659</v>
      </c>
      <c r="D883">
        <v>80.2</v>
      </c>
      <c r="E883" t="s">
        <v>35</v>
      </c>
      <c r="F883">
        <v>2007</v>
      </c>
      <c r="G883">
        <v>77.2</v>
      </c>
      <c r="H883" t="s">
        <v>35</v>
      </c>
      <c r="I883">
        <v>2656</v>
      </c>
      <c r="J883">
        <v>2</v>
      </c>
      <c r="K883" t="s">
        <v>36</v>
      </c>
      <c r="L883" t="s">
        <v>81</v>
      </c>
      <c r="M883">
        <v>79</v>
      </c>
      <c r="N883">
        <v>2656</v>
      </c>
      <c r="O883">
        <v>0</v>
      </c>
      <c r="P883" t="s">
        <v>59</v>
      </c>
      <c r="Q883">
        <v>2011</v>
      </c>
      <c r="R883">
        <v>695</v>
      </c>
      <c r="S883">
        <v>445</v>
      </c>
      <c r="T883">
        <v>585</v>
      </c>
      <c r="U883">
        <v>0.91077016424602197</v>
      </c>
      <c r="V883">
        <v>-1</v>
      </c>
      <c r="W883">
        <v>433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4.6399999999999997E-2</v>
      </c>
      <c r="AD883">
        <v>0.96879999999999999</v>
      </c>
      <c r="AE883">
        <v>1.2524999999999999</v>
      </c>
      <c r="AF883">
        <v>0.17979999999999999</v>
      </c>
      <c r="AG883">
        <v>0.18640000000000001</v>
      </c>
      <c r="AH883">
        <v>475000</v>
      </c>
    </row>
    <row r="884" spans="1:34">
      <c r="A884">
        <v>1123216</v>
      </c>
      <c r="B884" t="s">
        <v>39</v>
      </c>
      <c r="C884" s="1">
        <v>32824</v>
      </c>
      <c r="D884">
        <v>65</v>
      </c>
      <c r="E884" t="s">
        <v>51</v>
      </c>
      <c r="F884">
        <v>2007</v>
      </c>
      <c r="G884">
        <v>62</v>
      </c>
      <c r="H884" t="s">
        <v>51</v>
      </c>
      <c r="I884">
        <v>1060</v>
      </c>
      <c r="J884">
        <v>2</v>
      </c>
      <c r="K884" t="s">
        <v>36</v>
      </c>
      <c r="L884" t="s">
        <v>60</v>
      </c>
      <c r="M884">
        <v>60</v>
      </c>
      <c r="N884">
        <v>1060</v>
      </c>
      <c r="O884">
        <v>0</v>
      </c>
      <c r="P884" t="s">
        <v>65</v>
      </c>
      <c r="Q884">
        <v>2012</v>
      </c>
      <c r="R884">
        <v>385</v>
      </c>
      <c r="S884">
        <v>510</v>
      </c>
      <c r="T884">
        <v>295</v>
      </c>
      <c r="U884">
        <v>0.43696264805685903</v>
      </c>
      <c r="V884">
        <v>335</v>
      </c>
      <c r="W884">
        <v>-1</v>
      </c>
      <c r="X884">
        <v>-1</v>
      </c>
      <c r="Y884">
        <v>-1</v>
      </c>
      <c r="Z884">
        <v>-1</v>
      </c>
      <c r="AA884">
        <v>324</v>
      </c>
      <c r="AB884">
        <v>-1</v>
      </c>
      <c r="AC884">
        <v>0.84630000000000005</v>
      </c>
      <c r="AD884">
        <v>0.87839999999999996</v>
      </c>
      <c r="AE884">
        <v>-0.6048</v>
      </c>
      <c r="AF884">
        <v>-0.74150000000000005</v>
      </c>
      <c r="AG884">
        <v>1.2470000000000001</v>
      </c>
      <c r="AH884">
        <v>100000</v>
      </c>
    </row>
    <row r="885" spans="1:34">
      <c r="A885">
        <v>436253</v>
      </c>
      <c r="B885" t="s">
        <v>34</v>
      </c>
      <c r="C885" s="1">
        <v>32810</v>
      </c>
      <c r="D885">
        <v>84.14</v>
      </c>
      <c r="E885" t="s">
        <v>35</v>
      </c>
      <c r="F885">
        <v>2007</v>
      </c>
      <c r="G885">
        <v>73.61</v>
      </c>
      <c r="H885" t="s">
        <v>35</v>
      </c>
      <c r="I885">
        <v>48</v>
      </c>
      <c r="J885">
        <v>1</v>
      </c>
      <c r="K885" t="s">
        <v>36</v>
      </c>
      <c r="L885" t="s">
        <v>64</v>
      </c>
      <c r="M885">
        <v>76.09</v>
      </c>
      <c r="N885">
        <v>48</v>
      </c>
      <c r="O885">
        <v>1</v>
      </c>
      <c r="P885" t="s">
        <v>38</v>
      </c>
      <c r="Q885">
        <v>2012</v>
      </c>
      <c r="R885">
        <v>445</v>
      </c>
      <c r="S885">
        <v>475</v>
      </c>
      <c r="T885">
        <v>595</v>
      </c>
      <c r="U885">
        <v>0.79358061454850604</v>
      </c>
      <c r="V885">
        <v>495</v>
      </c>
      <c r="W885">
        <v>-1</v>
      </c>
      <c r="X885">
        <v>-1</v>
      </c>
      <c r="Y885">
        <v>-1</v>
      </c>
      <c r="Z885">
        <v>-1</v>
      </c>
      <c r="AA885">
        <v>-1</v>
      </c>
      <c r="AB885">
        <v>-1</v>
      </c>
      <c r="AC885">
        <v>-1.8083</v>
      </c>
      <c r="AD885">
        <v>3.2800000000000003E-2</v>
      </c>
      <c r="AE885">
        <v>-1.0697000000000001</v>
      </c>
      <c r="AF885">
        <v>-5.5199999999999999E-2</v>
      </c>
      <c r="AG885">
        <v>-0.76149999999999995</v>
      </c>
      <c r="AH885">
        <v>200000</v>
      </c>
    </row>
    <row r="886" spans="1:34">
      <c r="A886">
        <v>1171988</v>
      </c>
      <c r="B886" t="s">
        <v>34</v>
      </c>
      <c r="C886" s="1">
        <v>33518</v>
      </c>
      <c r="D886">
        <v>90</v>
      </c>
      <c r="E886" t="s">
        <v>51</v>
      </c>
      <c r="F886">
        <v>2009</v>
      </c>
      <c r="G886">
        <v>91.8</v>
      </c>
      <c r="H886" t="s">
        <v>51</v>
      </c>
      <c r="I886">
        <v>631</v>
      </c>
      <c r="J886">
        <v>2</v>
      </c>
      <c r="K886" t="s">
        <v>36</v>
      </c>
      <c r="L886" t="s">
        <v>60</v>
      </c>
      <c r="M886">
        <v>75</v>
      </c>
      <c r="N886">
        <v>631</v>
      </c>
      <c r="O886">
        <v>0</v>
      </c>
      <c r="P886" t="s">
        <v>166</v>
      </c>
      <c r="Q886">
        <v>2013</v>
      </c>
      <c r="R886">
        <v>560</v>
      </c>
      <c r="S886">
        <v>520</v>
      </c>
      <c r="T886">
        <v>390</v>
      </c>
      <c r="U886">
        <v>-1</v>
      </c>
      <c r="V886">
        <v>-1</v>
      </c>
      <c r="W886">
        <v>-1</v>
      </c>
      <c r="X886">
        <v>-1</v>
      </c>
      <c r="Y886">
        <v>-1</v>
      </c>
      <c r="Z886">
        <v>-1</v>
      </c>
      <c r="AA886">
        <v>-1</v>
      </c>
      <c r="AB886">
        <v>-1</v>
      </c>
      <c r="AC886">
        <v>0.55910000000000004</v>
      </c>
      <c r="AD886">
        <v>0.21240000000000001</v>
      </c>
      <c r="AE886">
        <v>-0.75849999999999995</v>
      </c>
      <c r="AF886">
        <v>0.39950000000000002</v>
      </c>
      <c r="AG886">
        <v>0.67210000000000003</v>
      </c>
      <c r="AH886">
        <v>320000</v>
      </c>
    </row>
    <row r="887" spans="1:34">
      <c r="A887">
        <v>267894</v>
      </c>
      <c r="B887" t="s">
        <v>39</v>
      </c>
      <c r="C887" s="1">
        <v>32151</v>
      </c>
      <c r="D887">
        <v>76.599999999999994</v>
      </c>
      <c r="E887" t="s">
        <v>35</v>
      </c>
      <c r="F887">
        <v>2005</v>
      </c>
      <c r="G887">
        <v>65.599999999999994</v>
      </c>
      <c r="H887" t="s">
        <v>35</v>
      </c>
      <c r="I887">
        <v>462</v>
      </c>
      <c r="J887">
        <v>2</v>
      </c>
      <c r="K887" t="s">
        <v>36</v>
      </c>
      <c r="L887" t="s">
        <v>60</v>
      </c>
      <c r="M887">
        <v>58</v>
      </c>
      <c r="N887">
        <v>462</v>
      </c>
      <c r="O887">
        <v>1</v>
      </c>
      <c r="P887" t="s">
        <v>61</v>
      </c>
      <c r="Q887">
        <v>2011</v>
      </c>
      <c r="R887">
        <v>455</v>
      </c>
      <c r="S887">
        <v>475</v>
      </c>
      <c r="T887">
        <v>665</v>
      </c>
      <c r="U887">
        <v>0.91077016424602197</v>
      </c>
      <c r="V887">
        <v>-1</v>
      </c>
      <c r="W887">
        <v>433</v>
      </c>
      <c r="X887">
        <v>-1</v>
      </c>
      <c r="Y887">
        <v>-1</v>
      </c>
      <c r="Z887">
        <v>-1</v>
      </c>
      <c r="AA887">
        <v>286</v>
      </c>
      <c r="AB887">
        <v>-1</v>
      </c>
      <c r="AC887">
        <v>-0.1082</v>
      </c>
      <c r="AD887">
        <v>-0.74729999999999996</v>
      </c>
      <c r="AE887">
        <v>-1.0697000000000001</v>
      </c>
      <c r="AF887">
        <v>0.5323</v>
      </c>
      <c r="AG887">
        <v>-0.87990000000000002</v>
      </c>
      <c r="AH887">
        <v>190000</v>
      </c>
    </row>
    <row r="888" spans="1:34">
      <c r="A888">
        <v>807306</v>
      </c>
      <c r="B888" t="s">
        <v>39</v>
      </c>
      <c r="C888" s="1">
        <v>32305</v>
      </c>
      <c r="D888">
        <v>54.8</v>
      </c>
      <c r="E888" t="s">
        <v>35</v>
      </c>
      <c r="F888">
        <v>2005</v>
      </c>
      <c r="G888">
        <v>52.8</v>
      </c>
      <c r="H888" t="s">
        <v>35</v>
      </c>
      <c r="I888">
        <v>11759</v>
      </c>
      <c r="J888">
        <v>2</v>
      </c>
      <c r="K888" t="s">
        <v>66</v>
      </c>
      <c r="L888" t="s">
        <v>67</v>
      </c>
      <c r="M888">
        <v>72.27</v>
      </c>
      <c r="N888">
        <v>11759</v>
      </c>
      <c r="O888">
        <v>0</v>
      </c>
      <c r="P888" t="s">
        <v>96</v>
      </c>
      <c r="Q888">
        <v>2014</v>
      </c>
      <c r="R888">
        <v>335</v>
      </c>
      <c r="S888">
        <v>570</v>
      </c>
      <c r="T888">
        <v>515</v>
      </c>
      <c r="U888">
        <v>0.84224832225783597</v>
      </c>
      <c r="V888">
        <v>605</v>
      </c>
      <c r="W888">
        <v>-1</v>
      </c>
      <c r="X888">
        <v>469</v>
      </c>
      <c r="Y888">
        <v>-1</v>
      </c>
      <c r="Z888">
        <v>-1</v>
      </c>
      <c r="AA888">
        <v>-1</v>
      </c>
      <c r="AB888">
        <v>-1</v>
      </c>
      <c r="AC888">
        <v>-1.7388999999999999</v>
      </c>
      <c r="AD888">
        <v>-1.4525999999999999</v>
      </c>
      <c r="AE888">
        <v>-1.3733</v>
      </c>
      <c r="AF888">
        <v>0.2727</v>
      </c>
      <c r="AG888">
        <v>-2.0105</v>
      </c>
      <c r="AH888">
        <v>150000</v>
      </c>
    </row>
    <row r="889" spans="1:34">
      <c r="A889">
        <v>484152</v>
      </c>
      <c r="B889" t="s">
        <v>39</v>
      </c>
      <c r="C889" s="1">
        <v>33374</v>
      </c>
      <c r="D889">
        <v>89</v>
      </c>
      <c r="E889" t="s">
        <v>51</v>
      </c>
      <c r="F889">
        <v>2009</v>
      </c>
      <c r="G889">
        <v>78</v>
      </c>
      <c r="H889" t="s">
        <v>51</v>
      </c>
      <c r="I889">
        <v>2665</v>
      </c>
      <c r="J889">
        <v>2</v>
      </c>
      <c r="K889" t="s">
        <v>36</v>
      </c>
      <c r="L889" t="s">
        <v>44</v>
      </c>
      <c r="M889">
        <v>70.260000000000005</v>
      </c>
      <c r="N889">
        <v>2665</v>
      </c>
      <c r="O889">
        <v>0</v>
      </c>
      <c r="P889" t="s">
        <v>45</v>
      </c>
      <c r="Q889">
        <v>2013</v>
      </c>
      <c r="R889">
        <v>415</v>
      </c>
      <c r="S889">
        <v>415</v>
      </c>
      <c r="T889">
        <v>425</v>
      </c>
      <c r="U889">
        <v>0.69447932770846299</v>
      </c>
      <c r="V889">
        <v>375</v>
      </c>
      <c r="W889">
        <v>366</v>
      </c>
      <c r="X889">
        <v>-1</v>
      </c>
      <c r="Y889">
        <v>-1</v>
      </c>
      <c r="Z889">
        <v>-1</v>
      </c>
      <c r="AA889">
        <v>260</v>
      </c>
      <c r="AB889">
        <v>-1</v>
      </c>
      <c r="AC889">
        <v>-0.1082</v>
      </c>
      <c r="AD889">
        <v>1.2807999999999999</v>
      </c>
      <c r="AE889">
        <v>0.52690000000000003</v>
      </c>
      <c r="AF889">
        <v>-0.52529999999999999</v>
      </c>
      <c r="AG889">
        <v>6.7900000000000002E-2</v>
      </c>
      <c r="AH889">
        <v>400000</v>
      </c>
    </row>
    <row r="890" spans="1:34">
      <c r="A890">
        <v>1269213</v>
      </c>
      <c r="B890" t="s">
        <v>39</v>
      </c>
      <c r="C890" s="1">
        <v>32539</v>
      </c>
      <c r="D890">
        <v>68</v>
      </c>
      <c r="E890" t="s">
        <v>35</v>
      </c>
      <c r="F890">
        <v>2009</v>
      </c>
      <c r="G890">
        <v>64.8</v>
      </c>
      <c r="H890" t="s">
        <v>35</v>
      </c>
      <c r="I890">
        <v>5483</v>
      </c>
      <c r="J890">
        <v>2</v>
      </c>
      <c r="K890" t="s">
        <v>36</v>
      </c>
      <c r="L890" t="s">
        <v>40</v>
      </c>
      <c r="M890">
        <v>74</v>
      </c>
      <c r="N890">
        <v>5483</v>
      </c>
      <c r="O890">
        <v>1</v>
      </c>
      <c r="P890" t="s">
        <v>53</v>
      </c>
      <c r="Q890">
        <v>2014</v>
      </c>
      <c r="R890">
        <v>525</v>
      </c>
      <c r="S890">
        <v>580</v>
      </c>
      <c r="T890">
        <v>595</v>
      </c>
      <c r="U890">
        <v>0.81941652983588797</v>
      </c>
      <c r="V890">
        <v>505</v>
      </c>
      <c r="W890">
        <v>-1</v>
      </c>
      <c r="X890">
        <v>-1</v>
      </c>
      <c r="Y890">
        <v>-1</v>
      </c>
      <c r="Z890">
        <v>-1</v>
      </c>
      <c r="AA890">
        <v>-1</v>
      </c>
      <c r="AB890">
        <v>-1</v>
      </c>
      <c r="AC890">
        <v>-1.0207999999999999</v>
      </c>
      <c r="AD890">
        <v>0.21240000000000001</v>
      </c>
      <c r="AE890">
        <v>-0.14369999999999999</v>
      </c>
      <c r="AF890">
        <v>1.1600999999999999</v>
      </c>
      <c r="AG890">
        <v>-0.66920000000000002</v>
      </c>
      <c r="AH890">
        <v>120000</v>
      </c>
    </row>
    <row r="891" spans="1:34">
      <c r="A891">
        <v>1266709</v>
      </c>
      <c r="B891" t="s">
        <v>39</v>
      </c>
      <c r="C891" s="1">
        <v>33621</v>
      </c>
      <c r="D891">
        <v>73</v>
      </c>
      <c r="E891" t="s">
        <v>51</v>
      </c>
      <c r="F891">
        <v>2009</v>
      </c>
      <c r="G891">
        <v>66</v>
      </c>
      <c r="H891" t="s">
        <v>51</v>
      </c>
      <c r="I891">
        <v>987</v>
      </c>
      <c r="J891">
        <v>2</v>
      </c>
      <c r="K891" t="s">
        <v>36</v>
      </c>
      <c r="L891" t="s">
        <v>40</v>
      </c>
      <c r="M891">
        <v>70</v>
      </c>
      <c r="N891">
        <v>987</v>
      </c>
      <c r="O891">
        <v>0</v>
      </c>
      <c r="P891" t="s">
        <v>65</v>
      </c>
      <c r="Q891">
        <v>2014</v>
      </c>
      <c r="R891">
        <v>315</v>
      </c>
      <c r="S891">
        <v>530</v>
      </c>
      <c r="T891">
        <v>380</v>
      </c>
      <c r="U891">
        <v>0.35653648772447499</v>
      </c>
      <c r="V891">
        <v>275</v>
      </c>
      <c r="W891">
        <v>-1</v>
      </c>
      <c r="X891">
        <v>346</v>
      </c>
      <c r="Y891">
        <v>-1</v>
      </c>
      <c r="Z891">
        <v>-1</v>
      </c>
      <c r="AA891">
        <v>-1</v>
      </c>
      <c r="AB891">
        <v>-1</v>
      </c>
      <c r="AC891">
        <v>1.9953000000000001</v>
      </c>
      <c r="AD891">
        <v>0.87839999999999996</v>
      </c>
      <c r="AE891">
        <v>0.47110000000000002</v>
      </c>
      <c r="AF891">
        <v>-1.6289</v>
      </c>
      <c r="AG891">
        <v>0.48049999999999998</v>
      </c>
      <c r="AH891">
        <v>195000</v>
      </c>
    </row>
    <row r="892" spans="1:34">
      <c r="A892">
        <v>206734</v>
      </c>
      <c r="B892" t="s">
        <v>39</v>
      </c>
      <c r="C892" s="1">
        <v>32454</v>
      </c>
      <c r="D892">
        <v>60</v>
      </c>
      <c r="E892">
        <v>0</v>
      </c>
      <c r="F892">
        <v>2004</v>
      </c>
      <c r="G892">
        <v>59</v>
      </c>
      <c r="H892">
        <v>0</v>
      </c>
      <c r="I892">
        <v>144</v>
      </c>
      <c r="J892">
        <v>2</v>
      </c>
      <c r="K892" t="s">
        <v>36</v>
      </c>
      <c r="L892" t="s">
        <v>64</v>
      </c>
      <c r="M892">
        <v>67</v>
      </c>
      <c r="N892">
        <v>144</v>
      </c>
      <c r="O892">
        <v>0</v>
      </c>
      <c r="P892" t="s">
        <v>41</v>
      </c>
      <c r="Q892">
        <v>2011</v>
      </c>
      <c r="R892">
        <v>515</v>
      </c>
      <c r="S892">
        <v>555</v>
      </c>
      <c r="T892">
        <v>425</v>
      </c>
      <c r="U892">
        <v>0.60005718233834104</v>
      </c>
      <c r="V892">
        <v>435</v>
      </c>
      <c r="W892">
        <v>-1</v>
      </c>
      <c r="X892">
        <v>-1</v>
      </c>
      <c r="Y892">
        <v>-1</v>
      </c>
      <c r="Z892">
        <v>-1</v>
      </c>
      <c r="AA892">
        <v>-1</v>
      </c>
      <c r="AB892">
        <v>-1</v>
      </c>
      <c r="AC892">
        <v>-0.88099999999999901</v>
      </c>
      <c r="AD892">
        <v>-0.27929999999999999</v>
      </c>
      <c r="AE892">
        <v>-0.63429999999999997</v>
      </c>
      <c r="AF892">
        <v>-0.64280000000000004</v>
      </c>
      <c r="AG892">
        <v>-2.9731000000000001</v>
      </c>
      <c r="AH892">
        <v>675000</v>
      </c>
    </row>
    <row r="893" spans="1:34">
      <c r="A893">
        <v>918889</v>
      </c>
      <c r="B893" t="s">
        <v>39</v>
      </c>
      <c r="C893" s="1">
        <v>34312</v>
      </c>
      <c r="D893">
        <v>55</v>
      </c>
      <c r="E893" t="s">
        <v>51</v>
      </c>
      <c r="F893">
        <v>2010</v>
      </c>
      <c r="G893">
        <v>70.400000000000006</v>
      </c>
      <c r="H893" t="s">
        <v>51</v>
      </c>
      <c r="I893">
        <v>6408</v>
      </c>
      <c r="J893">
        <v>2</v>
      </c>
      <c r="K893" t="s">
        <v>36</v>
      </c>
      <c r="L893" t="s">
        <v>60</v>
      </c>
      <c r="M893">
        <v>61.4</v>
      </c>
      <c r="N893">
        <v>6408</v>
      </c>
      <c r="O893">
        <v>0</v>
      </c>
      <c r="P893" t="s">
        <v>41</v>
      </c>
      <c r="Q893">
        <v>2014</v>
      </c>
      <c r="R893">
        <v>405</v>
      </c>
      <c r="S893">
        <v>495</v>
      </c>
      <c r="T893">
        <v>415</v>
      </c>
      <c r="U893">
        <v>0.64938971484669095</v>
      </c>
      <c r="V893">
        <v>-1</v>
      </c>
      <c r="W893">
        <v>356</v>
      </c>
      <c r="X893">
        <v>-1</v>
      </c>
      <c r="Y893">
        <v>-1</v>
      </c>
      <c r="Z893">
        <v>-1</v>
      </c>
      <c r="AA893">
        <v>233</v>
      </c>
      <c r="AB893">
        <v>-1</v>
      </c>
      <c r="AC893">
        <v>0.12820000000000001</v>
      </c>
      <c r="AD893">
        <v>-0.4536</v>
      </c>
      <c r="AE893">
        <v>1.3933</v>
      </c>
      <c r="AF893">
        <v>0.90659999999999996</v>
      </c>
      <c r="AG893">
        <v>9.7299999999999998E-2</v>
      </c>
      <c r="AH893">
        <v>180000</v>
      </c>
    </row>
    <row r="894" spans="1:34">
      <c r="A894">
        <v>752115</v>
      </c>
      <c r="B894" t="s">
        <v>39</v>
      </c>
      <c r="C894" s="1">
        <v>33540</v>
      </c>
      <c r="D894">
        <v>89</v>
      </c>
      <c r="E894" t="s">
        <v>35</v>
      </c>
      <c r="F894">
        <v>2008</v>
      </c>
      <c r="G894">
        <v>63</v>
      </c>
      <c r="H894" t="s">
        <v>35</v>
      </c>
      <c r="I894">
        <v>5483</v>
      </c>
      <c r="J894">
        <v>2</v>
      </c>
      <c r="K894" t="s">
        <v>36</v>
      </c>
      <c r="L894" t="s">
        <v>55</v>
      </c>
      <c r="M894">
        <v>75.2</v>
      </c>
      <c r="N894">
        <v>5483</v>
      </c>
      <c r="O894">
        <v>1</v>
      </c>
      <c r="P894" t="s">
        <v>53</v>
      </c>
      <c r="Q894">
        <v>2013</v>
      </c>
      <c r="R894">
        <v>675</v>
      </c>
      <c r="S894">
        <v>595</v>
      </c>
      <c r="T894">
        <v>695</v>
      </c>
      <c r="U894">
        <v>0.86468541337008498</v>
      </c>
      <c r="V894">
        <v>525</v>
      </c>
      <c r="W894">
        <v>-1</v>
      </c>
      <c r="X894">
        <v>-1</v>
      </c>
      <c r="Y894">
        <v>-1</v>
      </c>
      <c r="Z894">
        <v>-1</v>
      </c>
      <c r="AA894">
        <v>-1</v>
      </c>
      <c r="AB894">
        <v>-1</v>
      </c>
      <c r="AC894">
        <v>1.5644</v>
      </c>
      <c r="AD894">
        <v>0.71189999999999998</v>
      </c>
      <c r="AE894">
        <v>-0.6048</v>
      </c>
      <c r="AF894">
        <v>-0.995</v>
      </c>
      <c r="AG894">
        <v>-0.66920000000000002</v>
      </c>
      <c r="AH894">
        <v>300000</v>
      </c>
    </row>
    <row r="895" spans="1:34">
      <c r="A895">
        <v>41012</v>
      </c>
      <c r="B895" t="s">
        <v>39</v>
      </c>
      <c r="C895" s="1">
        <v>31522</v>
      </c>
      <c r="D895">
        <v>81</v>
      </c>
      <c r="E895" t="s">
        <v>48</v>
      </c>
      <c r="F895">
        <v>2005</v>
      </c>
      <c r="G895">
        <v>77</v>
      </c>
      <c r="H895" t="s">
        <v>94</v>
      </c>
      <c r="I895">
        <v>402</v>
      </c>
      <c r="J895">
        <v>1</v>
      </c>
      <c r="K895" t="s">
        <v>36</v>
      </c>
      <c r="L895" t="s">
        <v>44</v>
      </c>
      <c r="M895">
        <v>77</v>
      </c>
      <c r="N895">
        <v>402</v>
      </c>
      <c r="O895">
        <v>0</v>
      </c>
      <c r="P895" t="s">
        <v>84</v>
      </c>
      <c r="Q895">
        <v>2010</v>
      </c>
      <c r="R895">
        <v>655</v>
      </c>
      <c r="S895">
        <v>735</v>
      </c>
      <c r="T895">
        <v>755</v>
      </c>
      <c r="U895">
        <v>0.985461394326131</v>
      </c>
      <c r="V895">
        <v>575</v>
      </c>
      <c r="W895">
        <v>500</v>
      </c>
      <c r="X895">
        <v>-1</v>
      </c>
      <c r="Y895">
        <v>-1</v>
      </c>
      <c r="Z895">
        <v>-1</v>
      </c>
      <c r="AA895">
        <v>-1</v>
      </c>
      <c r="AB895">
        <v>-1</v>
      </c>
      <c r="AC895">
        <v>-0.1082</v>
      </c>
      <c r="AD895">
        <v>0.50080000000000002</v>
      </c>
      <c r="AE895">
        <v>1.2524999999999999</v>
      </c>
      <c r="AF895">
        <v>-1.7003999999999999</v>
      </c>
      <c r="AG895">
        <v>0.50239999999999996</v>
      </c>
      <c r="AH895">
        <v>370000</v>
      </c>
    </row>
    <row r="896" spans="1:34">
      <c r="A896">
        <v>333439</v>
      </c>
      <c r="B896" t="s">
        <v>39</v>
      </c>
      <c r="C896" s="1">
        <v>33501</v>
      </c>
      <c r="D896">
        <v>67</v>
      </c>
      <c r="E896" t="s">
        <v>248</v>
      </c>
      <c r="F896">
        <v>2008</v>
      </c>
      <c r="G896">
        <v>76</v>
      </c>
      <c r="H896" t="s">
        <v>248</v>
      </c>
      <c r="I896">
        <v>6434</v>
      </c>
      <c r="J896">
        <v>2</v>
      </c>
      <c r="K896" t="s">
        <v>36</v>
      </c>
      <c r="L896" t="s">
        <v>174</v>
      </c>
      <c r="M896">
        <v>58</v>
      </c>
      <c r="N896">
        <v>6434</v>
      </c>
      <c r="O896">
        <v>0</v>
      </c>
      <c r="P896" t="s">
        <v>96</v>
      </c>
      <c r="Q896">
        <v>2012</v>
      </c>
      <c r="R896">
        <v>345</v>
      </c>
      <c r="S896">
        <v>525</v>
      </c>
      <c r="T896">
        <v>325</v>
      </c>
      <c r="U896">
        <v>0.37113866563506098</v>
      </c>
      <c r="V896">
        <v>115</v>
      </c>
      <c r="W896">
        <v>366</v>
      </c>
      <c r="X896">
        <v>-1</v>
      </c>
      <c r="Y896">
        <v>-1</v>
      </c>
      <c r="Z896">
        <v>-1</v>
      </c>
      <c r="AA896">
        <v>-1</v>
      </c>
      <c r="AB896">
        <v>320</v>
      </c>
      <c r="AC896">
        <v>-1.8083</v>
      </c>
      <c r="AD896">
        <v>-1.9953000000000001</v>
      </c>
      <c r="AE896">
        <v>-1.2148000000000001</v>
      </c>
      <c r="AF896">
        <v>-0.26086999999999999</v>
      </c>
      <c r="AG896">
        <v>-3.1311</v>
      </c>
      <c r="AH896">
        <v>290000</v>
      </c>
    </row>
    <row r="897" spans="1:34">
      <c r="A897">
        <v>933812</v>
      </c>
      <c r="B897" t="s">
        <v>39</v>
      </c>
      <c r="C897" s="1">
        <v>33612</v>
      </c>
      <c r="D897">
        <v>69</v>
      </c>
      <c r="E897" t="s">
        <v>35</v>
      </c>
      <c r="F897">
        <v>2010</v>
      </c>
      <c r="G897">
        <v>69</v>
      </c>
      <c r="H897" t="s">
        <v>35</v>
      </c>
      <c r="I897">
        <v>5298</v>
      </c>
      <c r="J897">
        <v>2</v>
      </c>
      <c r="K897" t="s">
        <v>36</v>
      </c>
      <c r="L897" t="s">
        <v>81</v>
      </c>
      <c r="M897">
        <v>71</v>
      </c>
      <c r="N897">
        <v>5298</v>
      </c>
      <c r="O897">
        <v>0</v>
      </c>
      <c r="P897" t="s">
        <v>47</v>
      </c>
      <c r="Q897">
        <v>2014</v>
      </c>
      <c r="R897">
        <v>510</v>
      </c>
      <c r="S897">
        <v>475</v>
      </c>
      <c r="T897">
        <v>400</v>
      </c>
      <c r="U897">
        <v>0.29876912856399401</v>
      </c>
      <c r="V897">
        <v>465</v>
      </c>
      <c r="W897">
        <v>-1</v>
      </c>
      <c r="X897">
        <v>-1</v>
      </c>
      <c r="Y897">
        <v>-1</v>
      </c>
      <c r="Z897">
        <v>356</v>
      </c>
      <c r="AA897">
        <v>-1</v>
      </c>
      <c r="AB897">
        <v>-1</v>
      </c>
      <c r="AC897">
        <v>1.1335999999999999</v>
      </c>
      <c r="AD897">
        <v>1.0448999999999999</v>
      </c>
      <c r="AE897">
        <v>0.77849999999999997</v>
      </c>
      <c r="AF897">
        <v>-2.3895</v>
      </c>
      <c r="AG897">
        <v>-0.28589999999999999</v>
      </c>
      <c r="AH897">
        <v>310000</v>
      </c>
    </row>
    <row r="898" spans="1:34">
      <c r="A898">
        <v>1158194</v>
      </c>
      <c r="B898" t="s">
        <v>39</v>
      </c>
      <c r="C898" s="1">
        <v>33771</v>
      </c>
      <c r="D898">
        <v>74.5</v>
      </c>
      <c r="E898" t="s">
        <v>51</v>
      </c>
      <c r="F898">
        <v>2008</v>
      </c>
      <c r="G898">
        <v>65.400000000000006</v>
      </c>
      <c r="H898" t="s">
        <v>51</v>
      </c>
      <c r="I898">
        <v>3579</v>
      </c>
      <c r="J898">
        <v>2</v>
      </c>
      <c r="K898" t="s">
        <v>66</v>
      </c>
      <c r="L898" t="s">
        <v>67</v>
      </c>
      <c r="M898">
        <v>73.55</v>
      </c>
      <c r="N898">
        <v>3579</v>
      </c>
      <c r="O898">
        <v>0</v>
      </c>
      <c r="P898" t="s">
        <v>41</v>
      </c>
      <c r="Q898">
        <v>2015</v>
      </c>
      <c r="R898">
        <v>405</v>
      </c>
      <c r="S898">
        <v>370</v>
      </c>
      <c r="T898">
        <v>295</v>
      </c>
      <c r="U898">
        <v>0.35653648772447499</v>
      </c>
      <c r="V898">
        <v>455</v>
      </c>
      <c r="W898">
        <v>-1</v>
      </c>
      <c r="X898">
        <v>346</v>
      </c>
      <c r="Y898">
        <v>-1</v>
      </c>
      <c r="Z898">
        <v>-1</v>
      </c>
      <c r="AA898">
        <v>-1</v>
      </c>
      <c r="AB898">
        <v>-1</v>
      </c>
      <c r="AC898">
        <v>1.4208000000000001</v>
      </c>
      <c r="AD898">
        <v>0.21240000000000001</v>
      </c>
      <c r="AE898">
        <v>1.0859000000000001</v>
      </c>
      <c r="AF898">
        <v>-0.4879</v>
      </c>
      <c r="AG898">
        <v>-0.86080000000000001</v>
      </c>
      <c r="AH898">
        <v>200000</v>
      </c>
    </row>
    <row r="899" spans="1:34">
      <c r="A899">
        <v>359057</v>
      </c>
      <c r="B899" t="s">
        <v>39</v>
      </c>
      <c r="C899" s="1">
        <v>33024</v>
      </c>
      <c r="D899">
        <v>89.4</v>
      </c>
      <c r="E899" t="s">
        <v>35</v>
      </c>
      <c r="F899">
        <v>2008</v>
      </c>
      <c r="G899">
        <v>86.4</v>
      </c>
      <c r="H899" t="s">
        <v>35</v>
      </c>
      <c r="I899">
        <v>44</v>
      </c>
      <c r="J899">
        <v>2</v>
      </c>
      <c r="K899" t="s">
        <v>36</v>
      </c>
      <c r="L899" t="s">
        <v>81</v>
      </c>
      <c r="M899">
        <v>72.62</v>
      </c>
      <c r="N899">
        <v>44</v>
      </c>
      <c r="O899">
        <v>0</v>
      </c>
      <c r="P899" t="s">
        <v>41</v>
      </c>
      <c r="Q899">
        <v>2012</v>
      </c>
      <c r="R899">
        <v>485</v>
      </c>
      <c r="S899">
        <v>445</v>
      </c>
      <c r="T899">
        <v>595</v>
      </c>
      <c r="U899">
        <v>0.22948175491175499</v>
      </c>
      <c r="V899">
        <v>-1</v>
      </c>
      <c r="W899">
        <v>266</v>
      </c>
      <c r="X899">
        <v>-1</v>
      </c>
      <c r="Y899">
        <v>-1</v>
      </c>
      <c r="Z899">
        <v>-1</v>
      </c>
      <c r="AA899">
        <v>-1</v>
      </c>
      <c r="AB899">
        <v>-1</v>
      </c>
      <c r="AC899">
        <v>0.51</v>
      </c>
      <c r="AD899">
        <v>0.14979999999999999</v>
      </c>
      <c r="AE899">
        <v>0.27289999999999998</v>
      </c>
      <c r="AF899">
        <v>1.8249</v>
      </c>
      <c r="AG899">
        <v>0.18640000000000001</v>
      </c>
      <c r="AH899">
        <v>345000</v>
      </c>
    </row>
    <row r="900" spans="1:34">
      <c r="A900">
        <v>214454</v>
      </c>
      <c r="B900" t="s">
        <v>34</v>
      </c>
      <c r="C900" s="1">
        <v>32750</v>
      </c>
      <c r="D900">
        <v>74.599999999999994</v>
      </c>
      <c r="E900" t="s">
        <v>35</v>
      </c>
      <c r="F900">
        <v>2006</v>
      </c>
      <c r="G900">
        <v>68.599999999999994</v>
      </c>
      <c r="H900" t="s">
        <v>35</v>
      </c>
      <c r="I900">
        <v>44</v>
      </c>
      <c r="J900">
        <v>2</v>
      </c>
      <c r="K900" t="s">
        <v>36</v>
      </c>
      <c r="L900" t="s">
        <v>64</v>
      </c>
      <c r="M900">
        <v>77</v>
      </c>
      <c r="N900">
        <v>44</v>
      </c>
      <c r="O900">
        <v>0</v>
      </c>
      <c r="P900" t="s">
        <v>41</v>
      </c>
      <c r="Q900">
        <v>2012</v>
      </c>
      <c r="R900">
        <v>395</v>
      </c>
      <c r="S900">
        <v>435</v>
      </c>
      <c r="T900">
        <v>575</v>
      </c>
      <c r="U900">
        <v>0.73579570922465598</v>
      </c>
      <c r="V900">
        <v>475</v>
      </c>
      <c r="W900">
        <v>-1</v>
      </c>
      <c r="X900">
        <v>-1</v>
      </c>
      <c r="Y900">
        <v>-1</v>
      </c>
      <c r="Z900">
        <v>-1</v>
      </c>
      <c r="AA900">
        <v>-1</v>
      </c>
      <c r="AB900">
        <v>-1</v>
      </c>
      <c r="AC900">
        <v>0.2009</v>
      </c>
      <c r="AD900">
        <v>-0.27929999999999999</v>
      </c>
      <c r="AE900">
        <v>-0.48909999999999998</v>
      </c>
      <c r="AF900">
        <v>1.1198999999999999</v>
      </c>
      <c r="AG900">
        <v>-0.44550000000000001</v>
      </c>
      <c r="AH900">
        <v>190000</v>
      </c>
    </row>
    <row r="901" spans="1:34">
      <c r="A901">
        <v>192966</v>
      </c>
      <c r="B901" t="s">
        <v>34</v>
      </c>
      <c r="C901" s="1">
        <v>32375</v>
      </c>
      <c r="D901">
        <v>58</v>
      </c>
      <c r="E901">
        <v>0</v>
      </c>
      <c r="F901">
        <v>2005</v>
      </c>
      <c r="G901">
        <v>55</v>
      </c>
      <c r="H901">
        <v>0</v>
      </c>
      <c r="I901">
        <v>893</v>
      </c>
      <c r="J901">
        <v>2</v>
      </c>
      <c r="K901" t="s">
        <v>66</v>
      </c>
      <c r="L901" t="s">
        <v>67</v>
      </c>
      <c r="M901">
        <v>72</v>
      </c>
      <c r="N901">
        <v>893</v>
      </c>
      <c r="O901">
        <v>0</v>
      </c>
      <c r="P901" t="s">
        <v>41</v>
      </c>
      <c r="Q901">
        <v>2011</v>
      </c>
      <c r="R901">
        <v>445</v>
      </c>
      <c r="S901">
        <v>395</v>
      </c>
      <c r="T901">
        <v>455</v>
      </c>
      <c r="U901">
        <v>0.63597875645679403</v>
      </c>
      <c r="V901">
        <v>445</v>
      </c>
      <c r="W901">
        <v>-1</v>
      </c>
      <c r="X901">
        <v>-1</v>
      </c>
      <c r="Y901">
        <v>-1</v>
      </c>
      <c r="Z901">
        <v>-1</v>
      </c>
      <c r="AA901">
        <v>-1</v>
      </c>
      <c r="AB901">
        <v>-1</v>
      </c>
      <c r="AC901">
        <v>-0.26279999999999998</v>
      </c>
      <c r="AD901">
        <v>0.1888</v>
      </c>
      <c r="AE901">
        <v>0.2366</v>
      </c>
      <c r="AF901">
        <v>1.2374000000000001</v>
      </c>
      <c r="AG901">
        <v>0.81830000000000003</v>
      </c>
      <c r="AH901">
        <v>200000</v>
      </c>
    </row>
    <row r="902" spans="1:34">
      <c r="A902">
        <v>642404</v>
      </c>
      <c r="B902" t="s">
        <v>39</v>
      </c>
      <c r="C902" s="1">
        <v>33786</v>
      </c>
      <c r="D902">
        <v>92</v>
      </c>
      <c r="E902" t="s">
        <v>35</v>
      </c>
      <c r="F902">
        <v>2009</v>
      </c>
      <c r="G902">
        <v>90.2</v>
      </c>
      <c r="H902" t="s">
        <v>51</v>
      </c>
      <c r="I902">
        <v>436</v>
      </c>
      <c r="J902">
        <v>1</v>
      </c>
      <c r="K902" t="s">
        <v>36</v>
      </c>
      <c r="L902" t="s">
        <v>174</v>
      </c>
      <c r="M902">
        <v>77.78</v>
      </c>
      <c r="N902">
        <v>436</v>
      </c>
      <c r="O902">
        <v>0</v>
      </c>
      <c r="P902" t="s">
        <v>96</v>
      </c>
      <c r="Q902">
        <v>2013</v>
      </c>
      <c r="R902">
        <v>730</v>
      </c>
      <c r="S902">
        <v>655</v>
      </c>
      <c r="T902">
        <v>780</v>
      </c>
      <c r="U902">
        <v>0.67964464092447197</v>
      </c>
      <c r="V902">
        <v>-1</v>
      </c>
      <c r="W902">
        <v>-1</v>
      </c>
      <c r="X902">
        <v>-1</v>
      </c>
      <c r="Y902">
        <v>-1</v>
      </c>
      <c r="Z902">
        <v>-1</v>
      </c>
      <c r="AA902">
        <v>-1</v>
      </c>
      <c r="AB902">
        <v>388</v>
      </c>
      <c r="AC902">
        <v>0.84630000000000005</v>
      </c>
      <c r="AD902">
        <v>0.87839999999999996</v>
      </c>
      <c r="AE902">
        <v>0.47110000000000002</v>
      </c>
      <c r="AF902">
        <v>-2.0091999999999999</v>
      </c>
      <c r="AG902">
        <v>-0.28589999999999999</v>
      </c>
      <c r="AH902">
        <v>600000</v>
      </c>
    </row>
    <row r="903" spans="1:34">
      <c r="A903">
        <v>416040</v>
      </c>
      <c r="B903" t="s">
        <v>39</v>
      </c>
      <c r="C903" s="1">
        <v>32966</v>
      </c>
      <c r="D903">
        <v>80.599999999999994</v>
      </c>
      <c r="E903">
        <v>0</v>
      </c>
      <c r="F903">
        <v>2007</v>
      </c>
      <c r="G903">
        <v>67</v>
      </c>
      <c r="H903">
        <v>0</v>
      </c>
      <c r="I903">
        <v>53</v>
      </c>
      <c r="J903">
        <v>2</v>
      </c>
      <c r="K903" t="s">
        <v>36</v>
      </c>
      <c r="L903" t="s">
        <v>55</v>
      </c>
      <c r="M903">
        <v>63.19</v>
      </c>
      <c r="N903">
        <v>53</v>
      </c>
      <c r="O903">
        <v>0</v>
      </c>
      <c r="P903" t="s">
        <v>41</v>
      </c>
      <c r="Q903">
        <v>2012</v>
      </c>
      <c r="R903">
        <v>465</v>
      </c>
      <c r="S903">
        <v>435</v>
      </c>
      <c r="T903">
        <v>585</v>
      </c>
      <c r="U903">
        <v>0.76567358123401097</v>
      </c>
      <c r="V903">
        <v>485</v>
      </c>
      <c r="W903">
        <v>-1</v>
      </c>
      <c r="X903">
        <v>-1</v>
      </c>
      <c r="Y903">
        <v>-1</v>
      </c>
      <c r="Z903">
        <v>-1</v>
      </c>
      <c r="AA903">
        <v>-1</v>
      </c>
      <c r="AB903">
        <v>-1</v>
      </c>
      <c r="AC903">
        <v>0.626</v>
      </c>
      <c r="AD903">
        <v>3.2800000000000003E-2</v>
      </c>
      <c r="AE903">
        <v>1.5427999999999999</v>
      </c>
      <c r="AF903">
        <v>0.62039999999999995</v>
      </c>
      <c r="AG903">
        <v>-0.28749999999999998</v>
      </c>
      <c r="AH903">
        <v>400000</v>
      </c>
    </row>
    <row r="904" spans="1:34">
      <c r="A904">
        <v>1061749</v>
      </c>
      <c r="B904" t="s">
        <v>34</v>
      </c>
      <c r="C904" s="1">
        <v>32577</v>
      </c>
      <c r="D904">
        <v>80</v>
      </c>
      <c r="E904" t="s">
        <v>51</v>
      </c>
      <c r="F904">
        <v>2007</v>
      </c>
      <c r="G904">
        <v>60</v>
      </c>
      <c r="H904" t="s">
        <v>51</v>
      </c>
      <c r="I904">
        <v>3724</v>
      </c>
      <c r="J904">
        <v>2</v>
      </c>
      <c r="K904" t="s">
        <v>66</v>
      </c>
      <c r="L904" t="s">
        <v>67</v>
      </c>
      <c r="M904">
        <v>68</v>
      </c>
      <c r="N904">
        <v>3724</v>
      </c>
      <c r="O904">
        <v>1</v>
      </c>
      <c r="P904" t="s">
        <v>54</v>
      </c>
      <c r="Q904">
        <v>2013</v>
      </c>
      <c r="R904">
        <v>430</v>
      </c>
      <c r="S904">
        <v>395</v>
      </c>
      <c r="T904">
        <v>380</v>
      </c>
      <c r="U904">
        <v>0.16563309151247599</v>
      </c>
      <c r="V904">
        <v>305</v>
      </c>
      <c r="W904">
        <v>-1</v>
      </c>
      <c r="X904">
        <v>-1</v>
      </c>
      <c r="Y904">
        <v>-1</v>
      </c>
      <c r="Z904">
        <v>-1</v>
      </c>
      <c r="AA904">
        <v>-1</v>
      </c>
      <c r="AB904">
        <v>-1</v>
      </c>
      <c r="AC904">
        <v>1.1335999999999999</v>
      </c>
      <c r="AD904">
        <v>1.2114</v>
      </c>
      <c r="AE904">
        <v>1.7007000000000001</v>
      </c>
      <c r="AF904">
        <v>-0.86819999999999997</v>
      </c>
      <c r="AG904">
        <v>1.6302000000000001</v>
      </c>
      <c r="AH904">
        <v>110000</v>
      </c>
    </row>
    <row r="905" spans="1:34">
      <c r="A905">
        <v>1013562</v>
      </c>
      <c r="B905" t="s">
        <v>34</v>
      </c>
      <c r="C905" s="1">
        <v>33515</v>
      </c>
      <c r="D905">
        <v>64</v>
      </c>
      <c r="E905" t="s">
        <v>48</v>
      </c>
      <c r="F905">
        <v>2009</v>
      </c>
      <c r="G905">
        <v>60</v>
      </c>
      <c r="H905" t="s">
        <v>35</v>
      </c>
      <c r="I905">
        <v>904</v>
      </c>
      <c r="J905">
        <v>2</v>
      </c>
      <c r="K905" t="s">
        <v>36</v>
      </c>
      <c r="L905" t="s">
        <v>91</v>
      </c>
      <c r="M905">
        <v>65</v>
      </c>
      <c r="N905">
        <v>904</v>
      </c>
      <c r="O905">
        <v>1</v>
      </c>
      <c r="P905" t="s">
        <v>61</v>
      </c>
      <c r="Q905">
        <v>2013</v>
      </c>
      <c r="R905">
        <v>665</v>
      </c>
      <c r="S905">
        <v>555</v>
      </c>
      <c r="T905">
        <v>310</v>
      </c>
      <c r="U905">
        <v>0.45087658448345103</v>
      </c>
      <c r="V905">
        <v>395</v>
      </c>
      <c r="W905">
        <v>-1</v>
      </c>
      <c r="X905">
        <v>-1</v>
      </c>
      <c r="Y905">
        <v>-1</v>
      </c>
      <c r="Z905">
        <v>-1</v>
      </c>
      <c r="AA905">
        <v>-1</v>
      </c>
      <c r="AB905">
        <v>-1</v>
      </c>
      <c r="AC905">
        <v>-1.54E-2</v>
      </c>
      <c r="AD905">
        <v>1.3778999999999999</v>
      </c>
      <c r="AE905">
        <v>1.7007000000000001</v>
      </c>
      <c r="AF905">
        <v>-1.1217999999999999</v>
      </c>
      <c r="AG905">
        <v>0.86370000000000002</v>
      </c>
      <c r="AH905">
        <v>205000</v>
      </c>
    </row>
    <row r="906" spans="1:34">
      <c r="A906">
        <v>215639</v>
      </c>
      <c r="B906" t="s">
        <v>39</v>
      </c>
      <c r="C906" s="1">
        <v>32618</v>
      </c>
      <c r="D906">
        <v>81.599999999999994</v>
      </c>
      <c r="E906" t="s">
        <v>35</v>
      </c>
      <c r="F906">
        <v>2007</v>
      </c>
      <c r="G906">
        <v>72.2</v>
      </c>
      <c r="H906" t="s">
        <v>35</v>
      </c>
      <c r="I906">
        <v>5026</v>
      </c>
      <c r="J906">
        <v>2</v>
      </c>
      <c r="K906" t="s">
        <v>36</v>
      </c>
      <c r="L906" t="s">
        <v>52</v>
      </c>
      <c r="M906">
        <v>65</v>
      </c>
      <c r="N906">
        <v>5026</v>
      </c>
      <c r="O906">
        <v>0</v>
      </c>
      <c r="P906" t="s">
        <v>65</v>
      </c>
      <c r="Q906">
        <v>2011</v>
      </c>
      <c r="R906">
        <v>665</v>
      </c>
      <c r="S906">
        <v>525</v>
      </c>
      <c r="T906">
        <v>595</v>
      </c>
      <c r="U906">
        <v>0.75537512089554804</v>
      </c>
      <c r="V906">
        <v>345</v>
      </c>
      <c r="W906">
        <v>-1</v>
      </c>
      <c r="X906">
        <v>-1</v>
      </c>
      <c r="Y906">
        <v>446</v>
      </c>
      <c r="Z906">
        <v>-1</v>
      </c>
      <c r="AA906">
        <v>-1</v>
      </c>
      <c r="AB906">
        <v>-1</v>
      </c>
      <c r="AC906">
        <v>-3.3538999999999999</v>
      </c>
      <c r="AD906">
        <v>0.50080000000000002</v>
      </c>
      <c r="AE906">
        <v>-0.1988</v>
      </c>
      <c r="AF906">
        <v>0.88480000000000003</v>
      </c>
      <c r="AG906">
        <v>-0.9194</v>
      </c>
      <c r="AH906">
        <v>370000</v>
      </c>
    </row>
    <row r="907" spans="1:34">
      <c r="A907">
        <v>534043</v>
      </c>
      <c r="B907" t="s">
        <v>39</v>
      </c>
      <c r="C907" s="1">
        <v>33115</v>
      </c>
      <c r="D907">
        <v>78</v>
      </c>
      <c r="E907" t="s">
        <v>249</v>
      </c>
      <c r="F907">
        <v>2008</v>
      </c>
      <c r="G907">
        <v>64</v>
      </c>
      <c r="H907" t="s">
        <v>249</v>
      </c>
      <c r="I907">
        <v>11583</v>
      </c>
      <c r="J907">
        <v>2</v>
      </c>
      <c r="K907" t="s">
        <v>36</v>
      </c>
      <c r="L907" t="s">
        <v>52</v>
      </c>
      <c r="M907">
        <v>58</v>
      </c>
      <c r="N907">
        <v>11583</v>
      </c>
      <c r="O907">
        <v>0</v>
      </c>
      <c r="P907" t="s">
        <v>45</v>
      </c>
      <c r="Q907">
        <v>2013</v>
      </c>
      <c r="R907">
        <v>405</v>
      </c>
      <c r="S907">
        <v>510</v>
      </c>
      <c r="T907">
        <v>470</v>
      </c>
      <c r="U907">
        <v>0.41433742642275101</v>
      </c>
      <c r="V907">
        <v>-1</v>
      </c>
      <c r="W907">
        <v>-1</v>
      </c>
      <c r="X907">
        <v>-1</v>
      </c>
      <c r="Y907">
        <v>366</v>
      </c>
      <c r="Z907">
        <v>-1</v>
      </c>
      <c r="AA907">
        <v>-1</v>
      </c>
      <c r="AB907">
        <v>-1</v>
      </c>
      <c r="AC907">
        <v>0.39410000000000001</v>
      </c>
      <c r="AD907">
        <v>0.1888</v>
      </c>
      <c r="AE907">
        <v>0.38169999999999998</v>
      </c>
      <c r="AF907">
        <v>1.0610999999999999</v>
      </c>
      <c r="AG907">
        <v>0.18640000000000001</v>
      </c>
      <c r="AH907">
        <v>120000</v>
      </c>
    </row>
    <row r="908" spans="1:34">
      <c r="A908">
        <v>244386</v>
      </c>
      <c r="B908" t="s">
        <v>39</v>
      </c>
      <c r="C908" s="1">
        <v>32425</v>
      </c>
      <c r="D908">
        <v>71</v>
      </c>
      <c r="E908" t="s">
        <v>48</v>
      </c>
      <c r="F908">
        <v>2007</v>
      </c>
      <c r="G908">
        <v>62</v>
      </c>
      <c r="H908" t="s">
        <v>35</v>
      </c>
      <c r="I908">
        <v>3427</v>
      </c>
      <c r="J908">
        <v>2</v>
      </c>
      <c r="K908" t="s">
        <v>36</v>
      </c>
      <c r="L908" t="s">
        <v>60</v>
      </c>
      <c r="M908">
        <v>70</v>
      </c>
      <c r="N908">
        <v>3427</v>
      </c>
      <c r="O908">
        <v>0</v>
      </c>
      <c r="P908" t="s">
        <v>65</v>
      </c>
      <c r="Q908">
        <v>2011</v>
      </c>
      <c r="R908">
        <v>475</v>
      </c>
      <c r="S908">
        <v>385</v>
      </c>
      <c r="T908">
        <v>545</v>
      </c>
      <c r="U908">
        <v>0.37605958665154499</v>
      </c>
      <c r="V908">
        <v>425</v>
      </c>
      <c r="W908">
        <v>300</v>
      </c>
      <c r="X908">
        <v>-1</v>
      </c>
      <c r="Y908">
        <v>-1</v>
      </c>
      <c r="Z908">
        <v>-1</v>
      </c>
      <c r="AA908">
        <v>393</v>
      </c>
      <c r="AB908">
        <v>-1</v>
      </c>
      <c r="AC908">
        <v>0.51</v>
      </c>
      <c r="AD908">
        <v>-0.43530000000000002</v>
      </c>
      <c r="AE908">
        <v>-0.34399999999999997</v>
      </c>
      <c r="AF908">
        <v>0.29730000000000001</v>
      </c>
      <c r="AG908">
        <v>-0.1295</v>
      </c>
      <c r="AH908">
        <v>225000</v>
      </c>
    </row>
    <row r="909" spans="1:34">
      <c r="A909">
        <v>1097167</v>
      </c>
      <c r="B909" t="s">
        <v>34</v>
      </c>
      <c r="C909" s="1">
        <v>34023</v>
      </c>
      <c r="D909">
        <v>85</v>
      </c>
      <c r="E909" t="s">
        <v>51</v>
      </c>
      <c r="F909">
        <v>2010</v>
      </c>
      <c r="G909">
        <v>81</v>
      </c>
      <c r="H909" t="s">
        <v>51</v>
      </c>
      <c r="I909">
        <v>9198</v>
      </c>
      <c r="J909">
        <v>2</v>
      </c>
      <c r="K909" t="s">
        <v>36</v>
      </c>
      <c r="L909" t="s">
        <v>40</v>
      </c>
      <c r="M909">
        <v>76.400000000000006</v>
      </c>
      <c r="N909">
        <v>9198</v>
      </c>
      <c r="O909">
        <v>1</v>
      </c>
      <c r="P909" t="s">
        <v>54</v>
      </c>
      <c r="Q909">
        <v>2014</v>
      </c>
      <c r="R909">
        <v>490</v>
      </c>
      <c r="S909">
        <v>555</v>
      </c>
      <c r="T909">
        <v>560</v>
      </c>
      <c r="U909">
        <v>0.84224832225783597</v>
      </c>
      <c r="V909">
        <v>475</v>
      </c>
      <c r="W909">
        <v>-1</v>
      </c>
      <c r="X909">
        <v>469</v>
      </c>
      <c r="Y909">
        <v>-1</v>
      </c>
      <c r="Z909">
        <v>-1</v>
      </c>
      <c r="AA909">
        <v>-1</v>
      </c>
      <c r="AB909">
        <v>-1</v>
      </c>
      <c r="AC909">
        <v>0.99</v>
      </c>
      <c r="AD909">
        <v>1.0448999999999999</v>
      </c>
      <c r="AE909">
        <v>0.77849999999999997</v>
      </c>
      <c r="AF909">
        <v>-0.4879</v>
      </c>
      <c r="AG909">
        <v>-9.4299999999999995E-2</v>
      </c>
      <c r="AH909">
        <v>400000</v>
      </c>
    </row>
    <row r="910" spans="1:34">
      <c r="A910">
        <v>318391</v>
      </c>
      <c r="B910" t="s">
        <v>34</v>
      </c>
      <c r="C910" s="1">
        <v>33095</v>
      </c>
      <c r="D910">
        <v>83.5</v>
      </c>
      <c r="E910" t="s">
        <v>100</v>
      </c>
      <c r="F910">
        <v>2008</v>
      </c>
      <c r="G910">
        <v>94.2</v>
      </c>
      <c r="H910" t="s">
        <v>100</v>
      </c>
      <c r="I910">
        <v>5071</v>
      </c>
      <c r="J910">
        <v>2</v>
      </c>
      <c r="K910" t="s">
        <v>36</v>
      </c>
      <c r="L910" t="s">
        <v>55</v>
      </c>
      <c r="M910">
        <v>88.2</v>
      </c>
      <c r="N910">
        <v>5071</v>
      </c>
      <c r="O910">
        <v>0</v>
      </c>
      <c r="P910" t="s">
        <v>56</v>
      </c>
      <c r="Q910">
        <v>2012</v>
      </c>
      <c r="R910">
        <v>515</v>
      </c>
      <c r="S910">
        <v>475</v>
      </c>
      <c r="T910">
        <v>445</v>
      </c>
      <c r="U910">
        <v>0.67074315143312702</v>
      </c>
      <c r="V910">
        <v>455</v>
      </c>
      <c r="W910">
        <v>-1</v>
      </c>
      <c r="X910">
        <v>-1</v>
      </c>
      <c r="Y910">
        <v>-1</v>
      </c>
      <c r="Z910">
        <v>-1</v>
      </c>
      <c r="AA910">
        <v>-1</v>
      </c>
      <c r="AB910">
        <v>-1</v>
      </c>
      <c r="AC910">
        <v>0.66459999999999997</v>
      </c>
      <c r="AD910">
        <v>1.4368000000000001</v>
      </c>
      <c r="AE910">
        <v>-5.3699999999999998E-2</v>
      </c>
      <c r="AF910">
        <v>0.88482999999999901</v>
      </c>
      <c r="AG910">
        <v>0.50239999999999996</v>
      </c>
      <c r="AH910">
        <v>425000</v>
      </c>
    </row>
    <row r="911" spans="1:34">
      <c r="A911">
        <v>660954</v>
      </c>
      <c r="B911" t="s">
        <v>39</v>
      </c>
      <c r="C911" s="1">
        <v>33102</v>
      </c>
      <c r="D911">
        <v>86</v>
      </c>
      <c r="E911" t="s">
        <v>35</v>
      </c>
      <c r="F911">
        <v>2009</v>
      </c>
      <c r="G911">
        <v>61</v>
      </c>
      <c r="H911" t="s">
        <v>35</v>
      </c>
      <c r="I911">
        <v>11473</v>
      </c>
      <c r="J911">
        <v>2</v>
      </c>
      <c r="K911" t="s">
        <v>36</v>
      </c>
      <c r="L911" t="s">
        <v>60</v>
      </c>
      <c r="M911">
        <v>75</v>
      </c>
      <c r="N911">
        <v>11473</v>
      </c>
      <c r="O911">
        <v>1</v>
      </c>
      <c r="P911" t="s">
        <v>47</v>
      </c>
      <c r="Q911">
        <v>2013</v>
      </c>
      <c r="R911">
        <v>570</v>
      </c>
      <c r="S911">
        <v>470</v>
      </c>
      <c r="T911">
        <v>530</v>
      </c>
      <c r="U911">
        <v>0.124502074009537</v>
      </c>
      <c r="V911">
        <v>355</v>
      </c>
      <c r="W911">
        <v>233</v>
      </c>
      <c r="X911">
        <v>-1</v>
      </c>
      <c r="Y911">
        <v>-1</v>
      </c>
      <c r="Z911">
        <v>-1</v>
      </c>
      <c r="AA911">
        <v>366</v>
      </c>
      <c r="AB911">
        <v>-1</v>
      </c>
      <c r="AC911">
        <v>-0.58989999999999998</v>
      </c>
      <c r="AD911">
        <v>-0.62009999999999998</v>
      </c>
      <c r="AE911">
        <v>1.3933</v>
      </c>
      <c r="AF911">
        <v>-0.36120000000000002</v>
      </c>
      <c r="AG911">
        <v>0.67210000000000003</v>
      </c>
      <c r="AH911">
        <v>265000</v>
      </c>
    </row>
    <row r="912" spans="1:34">
      <c r="A912">
        <v>439125</v>
      </c>
      <c r="B912" t="s">
        <v>39</v>
      </c>
      <c r="C912" s="1">
        <v>32535</v>
      </c>
      <c r="D912">
        <v>88.53</v>
      </c>
      <c r="E912" t="s">
        <v>250</v>
      </c>
      <c r="F912">
        <v>2007</v>
      </c>
      <c r="G912">
        <v>83.88</v>
      </c>
      <c r="H912" t="s">
        <v>251</v>
      </c>
      <c r="I912">
        <v>3081</v>
      </c>
      <c r="J912">
        <v>2</v>
      </c>
      <c r="K912" t="s">
        <v>36</v>
      </c>
      <c r="L912" t="s">
        <v>44</v>
      </c>
      <c r="M912">
        <v>77.099999999999994</v>
      </c>
      <c r="N912">
        <v>3081</v>
      </c>
      <c r="O912">
        <v>0</v>
      </c>
      <c r="P912" t="s">
        <v>65</v>
      </c>
      <c r="Q912">
        <v>2012</v>
      </c>
      <c r="R912">
        <v>595</v>
      </c>
      <c r="S912">
        <v>585</v>
      </c>
      <c r="T912">
        <v>565</v>
      </c>
      <c r="U912">
        <v>0.96060325199705299</v>
      </c>
      <c r="V912">
        <v>-1</v>
      </c>
      <c r="W912">
        <v>466</v>
      </c>
      <c r="X912">
        <v>-1</v>
      </c>
      <c r="Y912">
        <v>-1</v>
      </c>
      <c r="Z912">
        <v>-1</v>
      </c>
      <c r="AA912">
        <v>-1</v>
      </c>
      <c r="AB912">
        <v>-1</v>
      </c>
      <c r="AC912">
        <v>-1.1900999999999999</v>
      </c>
      <c r="AD912">
        <v>-0.66930000000000001</v>
      </c>
      <c r="AE912">
        <v>-1.4688000000000001</v>
      </c>
      <c r="AF912">
        <v>6.2300000000000001E-2</v>
      </c>
      <c r="AG912">
        <v>-1.3934</v>
      </c>
      <c r="AH912">
        <v>450000</v>
      </c>
    </row>
    <row r="913" spans="1:34">
      <c r="A913">
        <v>611020</v>
      </c>
      <c r="B913" t="s">
        <v>39</v>
      </c>
      <c r="C913" s="1">
        <v>33823</v>
      </c>
      <c r="D913">
        <v>86.6</v>
      </c>
      <c r="E913" t="s">
        <v>51</v>
      </c>
      <c r="F913">
        <v>2009</v>
      </c>
      <c r="G913">
        <v>78.400000000000006</v>
      </c>
      <c r="H913" t="s">
        <v>51</v>
      </c>
      <c r="I913">
        <v>961</v>
      </c>
      <c r="J913">
        <v>2</v>
      </c>
      <c r="K913" t="s">
        <v>36</v>
      </c>
      <c r="L913" t="s">
        <v>40</v>
      </c>
      <c r="M913">
        <v>68.5</v>
      </c>
      <c r="N913">
        <v>961</v>
      </c>
      <c r="O913">
        <v>1</v>
      </c>
      <c r="P913" t="s">
        <v>54</v>
      </c>
      <c r="Q913">
        <v>2013</v>
      </c>
      <c r="R913">
        <v>380</v>
      </c>
      <c r="S913">
        <v>410</v>
      </c>
      <c r="T913">
        <v>515</v>
      </c>
      <c r="U913">
        <v>8.0055281340549497E-2</v>
      </c>
      <c r="V913">
        <v>295</v>
      </c>
      <c r="W913">
        <v>-1</v>
      </c>
      <c r="X913">
        <v>253</v>
      </c>
      <c r="Y913">
        <v>-1</v>
      </c>
      <c r="Z913">
        <v>-1</v>
      </c>
      <c r="AA913">
        <v>-1</v>
      </c>
      <c r="AB913">
        <v>-1</v>
      </c>
      <c r="AC913">
        <v>-0.159</v>
      </c>
      <c r="AD913">
        <v>0.71189999999999998</v>
      </c>
      <c r="AE913">
        <v>-0.6048</v>
      </c>
      <c r="AF913">
        <v>0.5262</v>
      </c>
      <c r="AG913">
        <v>1.0553999999999999</v>
      </c>
      <c r="AH913">
        <v>240000</v>
      </c>
    </row>
    <row r="914" spans="1:34">
      <c r="A914">
        <v>863437</v>
      </c>
      <c r="B914" t="s">
        <v>39</v>
      </c>
      <c r="C914" s="1">
        <v>33217</v>
      </c>
      <c r="D914">
        <v>82</v>
      </c>
      <c r="E914" t="s">
        <v>48</v>
      </c>
      <c r="F914">
        <v>2009</v>
      </c>
      <c r="G914">
        <v>82</v>
      </c>
      <c r="H914" t="s">
        <v>48</v>
      </c>
      <c r="I914">
        <v>10268</v>
      </c>
      <c r="J914">
        <v>2</v>
      </c>
      <c r="K914" t="s">
        <v>36</v>
      </c>
      <c r="L914" t="s">
        <v>40</v>
      </c>
      <c r="M914">
        <v>67</v>
      </c>
      <c r="N914">
        <v>10268</v>
      </c>
      <c r="O914">
        <v>1</v>
      </c>
      <c r="P914" t="s">
        <v>61</v>
      </c>
      <c r="Q914">
        <v>2013</v>
      </c>
      <c r="R914">
        <v>660</v>
      </c>
      <c r="S914">
        <v>610</v>
      </c>
      <c r="T914">
        <v>705</v>
      </c>
      <c r="U914">
        <v>0.91139527839132795</v>
      </c>
      <c r="V914">
        <v>565</v>
      </c>
      <c r="W914">
        <v>-1</v>
      </c>
      <c r="X914">
        <v>500</v>
      </c>
      <c r="Y914">
        <v>-1</v>
      </c>
      <c r="Z914">
        <v>-1</v>
      </c>
      <c r="AA914">
        <v>-1</v>
      </c>
      <c r="AB914">
        <v>-1</v>
      </c>
      <c r="AC914">
        <v>0.70269999999999999</v>
      </c>
      <c r="AD914">
        <v>0.37890000000000001</v>
      </c>
      <c r="AE914">
        <v>-0.14369999999999999</v>
      </c>
      <c r="AF914">
        <v>-0.1076</v>
      </c>
      <c r="AG914">
        <v>0.67210000000000003</v>
      </c>
      <c r="AH914">
        <v>325000</v>
      </c>
    </row>
    <row r="915" spans="1:34">
      <c r="A915">
        <v>340205</v>
      </c>
      <c r="B915" t="s">
        <v>39</v>
      </c>
      <c r="C915" s="1">
        <v>33335</v>
      </c>
      <c r="D915">
        <v>72</v>
      </c>
      <c r="E915" t="s">
        <v>35</v>
      </c>
      <c r="F915">
        <v>2008</v>
      </c>
      <c r="G915">
        <v>67</v>
      </c>
      <c r="H915" t="s">
        <v>35</v>
      </c>
      <c r="I915">
        <v>10932</v>
      </c>
      <c r="J915">
        <v>2</v>
      </c>
      <c r="K915" t="s">
        <v>36</v>
      </c>
      <c r="L915" t="s">
        <v>60</v>
      </c>
      <c r="M915">
        <v>61.8</v>
      </c>
      <c r="N915">
        <v>10932</v>
      </c>
      <c r="O915">
        <v>0</v>
      </c>
      <c r="P915" t="s">
        <v>41</v>
      </c>
      <c r="Q915">
        <v>2013</v>
      </c>
      <c r="R915">
        <v>385</v>
      </c>
      <c r="S915">
        <v>395</v>
      </c>
      <c r="T915">
        <v>525</v>
      </c>
      <c r="U915">
        <v>0.82466640067133201</v>
      </c>
      <c r="V915">
        <v>215</v>
      </c>
      <c r="W915">
        <v>400</v>
      </c>
      <c r="X915">
        <v>-1</v>
      </c>
      <c r="Y915">
        <v>-1</v>
      </c>
      <c r="Z915">
        <v>-1</v>
      </c>
      <c r="AA915">
        <v>340</v>
      </c>
      <c r="AB915">
        <v>-1</v>
      </c>
      <c r="AC915">
        <v>-0.57189999999999996</v>
      </c>
      <c r="AD915">
        <v>0.50080000000000002</v>
      </c>
      <c r="AE915">
        <v>-5.3699999999999998E-2</v>
      </c>
      <c r="AF915">
        <v>1.1198299999999899</v>
      </c>
      <c r="AG915">
        <v>1.2527999999999999</v>
      </c>
      <c r="AH915">
        <v>300000</v>
      </c>
    </row>
    <row r="916" spans="1:34">
      <c r="A916">
        <v>331251</v>
      </c>
      <c r="B916" t="s">
        <v>34</v>
      </c>
      <c r="C916" s="1">
        <v>33217</v>
      </c>
      <c r="D916">
        <v>92</v>
      </c>
      <c r="E916" t="s">
        <v>125</v>
      </c>
      <c r="F916">
        <v>2008</v>
      </c>
      <c r="G916">
        <v>94.9</v>
      </c>
      <c r="H916" t="s">
        <v>108</v>
      </c>
      <c r="I916">
        <v>9769</v>
      </c>
      <c r="J916">
        <v>2</v>
      </c>
      <c r="K916" t="s">
        <v>36</v>
      </c>
      <c r="L916" t="s">
        <v>64</v>
      </c>
      <c r="M916">
        <v>76</v>
      </c>
      <c r="N916">
        <v>9769</v>
      </c>
      <c r="O916">
        <v>1</v>
      </c>
      <c r="P916" t="s">
        <v>54</v>
      </c>
      <c r="Q916">
        <v>2012</v>
      </c>
      <c r="R916">
        <v>595</v>
      </c>
      <c r="S916">
        <v>475</v>
      </c>
      <c r="T916">
        <v>684</v>
      </c>
      <c r="U916">
        <v>0.91686996110361896</v>
      </c>
      <c r="V916">
        <v>555</v>
      </c>
      <c r="W916">
        <v>-1</v>
      </c>
      <c r="X916">
        <v>-1</v>
      </c>
      <c r="Y916">
        <v>-1</v>
      </c>
      <c r="Z916">
        <v>-1</v>
      </c>
      <c r="AA916">
        <v>-1</v>
      </c>
      <c r="AB916">
        <v>-1</v>
      </c>
      <c r="AC916">
        <v>-0.4173</v>
      </c>
      <c r="AD916">
        <v>-0.20119999999999999</v>
      </c>
      <c r="AE916">
        <v>-0.38030000000000003</v>
      </c>
      <c r="AF916">
        <v>-0.4078</v>
      </c>
      <c r="AG916">
        <v>-0.9194</v>
      </c>
      <c r="AH916">
        <v>355000</v>
      </c>
    </row>
    <row r="917" spans="1:34">
      <c r="A917">
        <v>265303</v>
      </c>
      <c r="B917" t="s">
        <v>34</v>
      </c>
      <c r="C917" s="1">
        <v>32787</v>
      </c>
      <c r="D917">
        <v>94.8</v>
      </c>
      <c r="E917" t="s">
        <v>51</v>
      </c>
      <c r="F917">
        <v>2007</v>
      </c>
      <c r="G917">
        <v>84.09</v>
      </c>
      <c r="H917" t="s">
        <v>51</v>
      </c>
      <c r="I917">
        <v>1263</v>
      </c>
      <c r="J917">
        <v>2</v>
      </c>
      <c r="K917" t="s">
        <v>36</v>
      </c>
      <c r="L917" t="s">
        <v>64</v>
      </c>
      <c r="M917">
        <v>72.8</v>
      </c>
      <c r="N917">
        <v>1263</v>
      </c>
      <c r="O917">
        <v>1</v>
      </c>
      <c r="P917" t="s">
        <v>47</v>
      </c>
      <c r="Q917">
        <v>2011</v>
      </c>
      <c r="R917">
        <v>415</v>
      </c>
      <c r="S917">
        <v>455</v>
      </c>
      <c r="T917">
        <v>464</v>
      </c>
      <c r="U917">
        <v>0.16563309151247599</v>
      </c>
      <c r="V917">
        <v>305</v>
      </c>
      <c r="W917">
        <v>-1</v>
      </c>
      <c r="X917">
        <v>-1</v>
      </c>
      <c r="Y917">
        <v>-1</v>
      </c>
      <c r="Z917">
        <v>-1</v>
      </c>
      <c r="AA917">
        <v>-1</v>
      </c>
      <c r="AB917">
        <v>-1</v>
      </c>
      <c r="AC917">
        <v>-1.6537999999999999</v>
      </c>
      <c r="AD917">
        <v>-1.0592999999999999</v>
      </c>
      <c r="AE917">
        <v>-1.3599000000000001</v>
      </c>
      <c r="AF917">
        <v>-5.5199999999999999E-2</v>
      </c>
      <c r="AG917">
        <v>-1.7093</v>
      </c>
      <c r="AH917">
        <v>110000</v>
      </c>
    </row>
    <row r="918" spans="1:34">
      <c r="A918">
        <v>519873</v>
      </c>
      <c r="B918" t="s">
        <v>39</v>
      </c>
      <c r="C918" s="1">
        <v>33333</v>
      </c>
      <c r="D918">
        <v>82.24</v>
      </c>
      <c r="E918" t="s">
        <v>103</v>
      </c>
      <c r="F918">
        <v>2008</v>
      </c>
      <c r="G918">
        <v>62.5</v>
      </c>
      <c r="H918" t="s">
        <v>252</v>
      </c>
      <c r="I918">
        <v>129</v>
      </c>
      <c r="J918">
        <v>2</v>
      </c>
      <c r="K918" t="s">
        <v>49</v>
      </c>
      <c r="L918" t="s">
        <v>55</v>
      </c>
      <c r="M918">
        <v>73.099999999999994</v>
      </c>
      <c r="N918">
        <v>129</v>
      </c>
      <c r="O918">
        <v>0</v>
      </c>
      <c r="P918" t="s">
        <v>47</v>
      </c>
      <c r="Q918">
        <v>2015</v>
      </c>
      <c r="R918">
        <v>495</v>
      </c>
      <c r="S918">
        <v>345</v>
      </c>
      <c r="T918">
        <v>375</v>
      </c>
      <c r="U918">
        <v>0.41552455642203301</v>
      </c>
      <c r="V918">
        <v>-1</v>
      </c>
      <c r="W918">
        <v>400</v>
      </c>
      <c r="X918">
        <v>-1</v>
      </c>
      <c r="Y918">
        <v>-1</v>
      </c>
      <c r="Z918">
        <v>-1</v>
      </c>
      <c r="AA918">
        <v>233</v>
      </c>
      <c r="AB918">
        <v>-1</v>
      </c>
      <c r="AC918">
        <v>0.626</v>
      </c>
      <c r="AD918">
        <v>0.81279999999999997</v>
      </c>
      <c r="AE918">
        <v>0.38169999999999998</v>
      </c>
      <c r="AF918">
        <v>-1.0541</v>
      </c>
      <c r="AG918">
        <v>0.34439999999999998</v>
      </c>
      <c r="AH918">
        <v>150000</v>
      </c>
    </row>
    <row r="919" spans="1:34">
      <c r="A919">
        <v>1043020</v>
      </c>
      <c r="B919" t="s">
        <v>39</v>
      </c>
      <c r="C919" s="1">
        <v>33410</v>
      </c>
      <c r="D919">
        <v>87</v>
      </c>
      <c r="E919" t="s">
        <v>51</v>
      </c>
      <c r="F919">
        <v>2009</v>
      </c>
      <c r="G919">
        <v>85</v>
      </c>
      <c r="H919" t="s">
        <v>51</v>
      </c>
      <c r="I919">
        <v>4680</v>
      </c>
      <c r="J919">
        <v>2</v>
      </c>
      <c r="K919" t="s">
        <v>36</v>
      </c>
      <c r="L919" t="s">
        <v>60</v>
      </c>
      <c r="M919">
        <v>81</v>
      </c>
      <c r="N919">
        <v>4680</v>
      </c>
      <c r="O919">
        <v>1</v>
      </c>
      <c r="P919" t="s">
        <v>47</v>
      </c>
      <c r="Q919">
        <v>2013</v>
      </c>
      <c r="R919">
        <v>455</v>
      </c>
      <c r="S919">
        <v>485</v>
      </c>
      <c r="T919">
        <v>605</v>
      </c>
      <c r="U919">
        <v>-1</v>
      </c>
      <c r="V919">
        <v>-1</v>
      </c>
      <c r="W919">
        <v>-1</v>
      </c>
      <c r="X919">
        <v>-1</v>
      </c>
      <c r="Y919">
        <v>-1</v>
      </c>
      <c r="Z919">
        <v>-1</v>
      </c>
      <c r="AA919">
        <v>-1</v>
      </c>
      <c r="AB919">
        <v>-1</v>
      </c>
      <c r="AC919">
        <v>0.66959999999999997</v>
      </c>
      <c r="AD919">
        <v>-0.13339999999999999</v>
      </c>
      <c r="AE919">
        <v>0.32919999999999999</v>
      </c>
      <c r="AF919">
        <v>-1.5899000000000001</v>
      </c>
      <c r="AG919">
        <v>-0.86080000000000001</v>
      </c>
      <c r="AH919">
        <v>335000</v>
      </c>
    </row>
    <row r="920" spans="1:34">
      <c r="A920">
        <v>1284437</v>
      </c>
      <c r="B920" t="s">
        <v>34</v>
      </c>
      <c r="C920" s="1">
        <v>33924</v>
      </c>
      <c r="D920">
        <v>90.6</v>
      </c>
      <c r="E920" t="s">
        <v>35</v>
      </c>
      <c r="F920">
        <v>2010</v>
      </c>
      <c r="G920">
        <v>78.8</v>
      </c>
      <c r="H920" t="s">
        <v>35</v>
      </c>
      <c r="I920">
        <v>6874</v>
      </c>
      <c r="J920">
        <v>2</v>
      </c>
      <c r="K920" t="s">
        <v>36</v>
      </c>
      <c r="L920" t="s">
        <v>40</v>
      </c>
      <c r="M920">
        <v>79.569999999999993</v>
      </c>
      <c r="N920">
        <v>6874</v>
      </c>
      <c r="O920">
        <v>0</v>
      </c>
      <c r="P920" t="s">
        <v>96</v>
      </c>
      <c r="Q920">
        <v>2015</v>
      </c>
      <c r="R920">
        <v>830</v>
      </c>
      <c r="S920">
        <v>455</v>
      </c>
      <c r="T920">
        <v>545</v>
      </c>
      <c r="U920">
        <v>0.88412251159373501</v>
      </c>
      <c r="V920">
        <v>535</v>
      </c>
      <c r="W920">
        <v>-1</v>
      </c>
      <c r="X920">
        <v>-1</v>
      </c>
      <c r="Y920">
        <v>-1</v>
      </c>
      <c r="Z920">
        <v>-1</v>
      </c>
      <c r="AA920">
        <v>-1</v>
      </c>
      <c r="AB920">
        <v>-1</v>
      </c>
      <c r="AC920">
        <v>0.55910000000000004</v>
      </c>
      <c r="AD920">
        <v>0.87839999999999996</v>
      </c>
      <c r="AE920">
        <v>0.77849999999999997</v>
      </c>
      <c r="AF920">
        <v>-1.3753</v>
      </c>
      <c r="AG920">
        <v>0.48049999999999998</v>
      </c>
      <c r="AH920">
        <v>200000</v>
      </c>
    </row>
    <row r="921" spans="1:34">
      <c r="A921">
        <v>654308</v>
      </c>
      <c r="B921" t="s">
        <v>34</v>
      </c>
      <c r="C921" s="1">
        <v>33447</v>
      </c>
      <c r="D921">
        <v>76</v>
      </c>
      <c r="E921" t="s">
        <v>51</v>
      </c>
      <c r="F921">
        <v>2009</v>
      </c>
      <c r="G921">
        <v>88</v>
      </c>
      <c r="H921" t="s">
        <v>51</v>
      </c>
      <c r="I921">
        <v>9812</v>
      </c>
      <c r="J921">
        <v>2</v>
      </c>
      <c r="K921" t="s">
        <v>36</v>
      </c>
      <c r="L921" t="s">
        <v>40</v>
      </c>
      <c r="M921">
        <v>67</v>
      </c>
      <c r="N921">
        <v>9812</v>
      </c>
      <c r="O921">
        <v>1</v>
      </c>
      <c r="P921" t="s">
        <v>54</v>
      </c>
      <c r="Q921">
        <v>2013</v>
      </c>
      <c r="R921">
        <v>520</v>
      </c>
      <c r="S921">
        <v>620</v>
      </c>
      <c r="T921">
        <v>665</v>
      </c>
      <c r="U921">
        <v>0.86468541337008498</v>
      </c>
      <c r="V921">
        <v>525</v>
      </c>
      <c r="W921">
        <v>-1</v>
      </c>
      <c r="X921">
        <v>-1</v>
      </c>
      <c r="Y921">
        <v>-1</v>
      </c>
      <c r="Z921">
        <v>-1</v>
      </c>
      <c r="AA921">
        <v>-1</v>
      </c>
      <c r="AB921">
        <v>-1</v>
      </c>
      <c r="AC921">
        <v>-0.159</v>
      </c>
      <c r="AD921">
        <v>0.37890000000000001</v>
      </c>
      <c r="AE921">
        <v>0.47110000000000002</v>
      </c>
      <c r="AF921">
        <v>-0.61470000000000002</v>
      </c>
      <c r="AG921">
        <v>9.7299999999999998E-2</v>
      </c>
      <c r="AH921">
        <v>300000</v>
      </c>
    </row>
    <row r="922" spans="1:34">
      <c r="A922">
        <v>1081172</v>
      </c>
      <c r="B922" t="s">
        <v>39</v>
      </c>
      <c r="C922" s="1">
        <v>33494</v>
      </c>
      <c r="D922">
        <v>67</v>
      </c>
      <c r="E922" t="s">
        <v>35</v>
      </c>
      <c r="F922">
        <v>2010</v>
      </c>
      <c r="G922">
        <v>58</v>
      </c>
      <c r="H922" t="s">
        <v>35</v>
      </c>
      <c r="I922">
        <v>7814</v>
      </c>
      <c r="J922">
        <v>2</v>
      </c>
      <c r="K922" t="s">
        <v>36</v>
      </c>
      <c r="L922" t="s">
        <v>55</v>
      </c>
      <c r="M922">
        <v>84</v>
      </c>
      <c r="N922">
        <v>7814</v>
      </c>
      <c r="O922">
        <v>0</v>
      </c>
      <c r="P922" t="s">
        <v>65</v>
      </c>
      <c r="Q922">
        <v>2014</v>
      </c>
      <c r="R922">
        <v>560</v>
      </c>
      <c r="S922">
        <v>470</v>
      </c>
      <c r="T922">
        <v>450</v>
      </c>
      <c r="U922">
        <v>0.74475835400893897</v>
      </c>
      <c r="V922">
        <v>285</v>
      </c>
      <c r="W922">
        <v>-1</v>
      </c>
      <c r="X922">
        <v>438</v>
      </c>
      <c r="Y922">
        <v>-1</v>
      </c>
      <c r="Z922">
        <v>-1</v>
      </c>
      <c r="AA922">
        <v>-1</v>
      </c>
      <c r="AB922">
        <v>-1</v>
      </c>
      <c r="AC922">
        <v>-0.73350000000000004</v>
      </c>
      <c r="AD922">
        <v>0.37890000000000001</v>
      </c>
      <c r="AE922">
        <v>0.77849999999999997</v>
      </c>
      <c r="AF922">
        <v>0.77980000000000005</v>
      </c>
      <c r="AG922">
        <v>0.86370000000000002</v>
      </c>
      <c r="AH922">
        <v>145000</v>
      </c>
    </row>
    <row r="923" spans="1:34">
      <c r="A923">
        <v>591412</v>
      </c>
      <c r="B923" t="s">
        <v>39</v>
      </c>
      <c r="C923" s="1">
        <v>33272</v>
      </c>
      <c r="D923">
        <v>90.1</v>
      </c>
      <c r="E923" t="s">
        <v>35</v>
      </c>
      <c r="F923">
        <v>2009</v>
      </c>
      <c r="G923">
        <v>83.6</v>
      </c>
      <c r="H923" t="s">
        <v>35</v>
      </c>
      <c r="I923">
        <v>527</v>
      </c>
      <c r="J923">
        <v>2</v>
      </c>
      <c r="K923" t="s">
        <v>36</v>
      </c>
      <c r="L923" t="s">
        <v>60</v>
      </c>
      <c r="M923">
        <v>72</v>
      </c>
      <c r="N923">
        <v>527</v>
      </c>
      <c r="O923">
        <v>0</v>
      </c>
      <c r="P923" t="s">
        <v>59</v>
      </c>
      <c r="Q923">
        <v>2013</v>
      </c>
      <c r="R923">
        <v>605</v>
      </c>
      <c r="S923">
        <v>475</v>
      </c>
      <c r="T923">
        <v>515</v>
      </c>
      <c r="U923">
        <v>0.96060325199705299</v>
      </c>
      <c r="V923">
        <v>-1</v>
      </c>
      <c r="W923">
        <v>466</v>
      </c>
      <c r="X923">
        <v>-1</v>
      </c>
      <c r="Y923">
        <v>-1</v>
      </c>
      <c r="Z923">
        <v>-1</v>
      </c>
      <c r="AA923">
        <v>-1</v>
      </c>
      <c r="AB923">
        <v>-1</v>
      </c>
      <c r="AC923">
        <v>-0.73350000000000004</v>
      </c>
      <c r="AD923">
        <v>0.5454</v>
      </c>
      <c r="AE923">
        <v>-0.91220000000000001</v>
      </c>
      <c r="AF923">
        <v>1.9199999999999998E-2</v>
      </c>
      <c r="AG923">
        <v>-9.4299999999999995E-2</v>
      </c>
      <c r="AH923">
        <v>200000</v>
      </c>
    </row>
    <row r="924" spans="1:34">
      <c r="A924">
        <v>948250</v>
      </c>
      <c r="B924" t="s">
        <v>39</v>
      </c>
      <c r="C924" s="1">
        <v>33858</v>
      </c>
      <c r="D924">
        <v>78</v>
      </c>
      <c r="E924" t="s">
        <v>35</v>
      </c>
      <c r="F924">
        <v>2010</v>
      </c>
      <c r="G924">
        <v>68</v>
      </c>
      <c r="H924" t="s">
        <v>35</v>
      </c>
      <c r="I924">
        <v>2637</v>
      </c>
      <c r="J924">
        <v>2</v>
      </c>
      <c r="K924" t="s">
        <v>36</v>
      </c>
      <c r="L924" t="s">
        <v>40</v>
      </c>
      <c r="M924">
        <v>63.5</v>
      </c>
      <c r="N924">
        <v>2637</v>
      </c>
      <c r="O924">
        <v>0</v>
      </c>
      <c r="P924" t="s">
        <v>59</v>
      </c>
      <c r="Q924">
        <v>2014</v>
      </c>
      <c r="R924">
        <v>625</v>
      </c>
      <c r="S924">
        <v>485</v>
      </c>
      <c r="T924">
        <v>235</v>
      </c>
      <c r="U924">
        <v>0.84224832225783597</v>
      </c>
      <c r="V924">
        <v>315</v>
      </c>
      <c r="W924">
        <v>-1</v>
      </c>
      <c r="X924">
        <v>469</v>
      </c>
      <c r="Y924">
        <v>-1</v>
      </c>
      <c r="Z924">
        <v>-1</v>
      </c>
      <c r="AA924">
        <v>-1</v>
      </c>
      <c r="AB924">
        <v>-1</v>
      </c>
      <c r="AC924">
        <v>-0.30270000000000002</v>
      </c>
      <c r="AD924">
        <v>0.21240000000000001</v>
      </c>
      <c r="AE924">
        <v>0.16370000000000001</v>
      </c>
      <c r="AF924">
        <v>0.1459</v>
      </c>
      <c r="AG924">
        <v>-9.4299999999999995E-2</v>
      </c>
      <c r="AH924">
        <v>205000</v>
      </c>
    </row>
    <row r="925" spans="1:34">
      <c r="A925">
        <v>346395</v>
      </c>
      <c r="B925" t="s">
        <v>39</v>
      </c>
      <c r="C925" s="1">
        <v>30912</v>
      </c>
      <c r="D925">
        <v>80.64</v>
      </c>
      <c r="E925" t="s">
        <v>114</v>
      </c>
      <c r="F925">
        <v>2009</v>
      </c>
      <c r="G925">
        <v>64.45</v>
      </c>
      <c r="H925" t="s">
        <v>253</v>
      </c>
      <c r="I925">
        <v>316</v>
      </c>
      <c r="J925">
        <v>2</v>
      </c>
      <c r="K925" t="s">
        <v>36</v>
      </c>
      <c r="L925" t="s">
        <v>60</v>
      </c>
      <c r="M925">
        <v>63.66</v>
      </c>
      <c r="N925">
        <v>316</v>
      </c>
      <c r="O925">
        <v>1</v>
      </c>
      <c r="P925" t="s">
        <v>61</v>
      </c>
      <c r="Q925">
        <v>2012</v>
      </c>
      <c r="R925">
        <v>605</v>
      </c>
      <c r="S925">
        <v>595</v>
      </c>
      <c r="T925">
        <v>475</v>
      </c>
      <c r="U925">
        <v>0.82466640067133201</v>
      </c>
      <c r="V925">
        <v>365</v>
      </c>
      <c r="W925">
        <v>400</v>
      </c>
      <c r="X925">
        <v>-1</v>
      </c>
      <c r="Y925">
        <v>-1</v>
      </c>
      <c r="Z925">
        <v>-1</v>
      </c>
      <c r="AA925">
        <v>473</v>
      </c>
      <c r="AB925">
        <v>-1</v>
      </c>
      <c r="AC925">
        <v>1.9011</v>
      </c>
      <c r="AD925">
        <v>1.2807999999999999</v>
      </c>
      <c r="AE925">
        <v>-5.3699999999999998E-2</v>
      </c>
      <c r="AF925">
        <v>3.3525</v>
      </c>
      <c r="AG925">
        <v>0.97629999999999995</v>
      </c>
      <c r="AH925">
        <v>140000</v>
      </c>
    </row>
    <row r="926" spans="1:34">
      <c r="A926">
        <v>1248570</v>
      </c>
      <c r="B926" t="s">
        <v>34</v>
      </c>
      <c r="C926" s="1">
        <v>34125</v>
      </c>
      <c r="D926">
        <v>63.8</v>
      </c>
      <c r="E926" t="s">
        <v>254</v>
      </c>
      <c r="F926">
        <v>2010</v>
      </c>
      <c r="G926">
        <v>69.599999999999994</v>
      </c>
      <c r="H926" t="s">
        <v>254</v>
      </c>
      <c r="I926">
        <v>2285</v>
      </c>
      <c r="J926">
        <v>2</v>
      </c>
      <c r="K926" t="s">
        <v>36</v>
      </c>
      <c r="L926" t="s">
        <v>60</v>
      </c>
      <c r="M926">
        <v>81</v>
      </c>
      <c r="N926">
        <v>2285</v>
      </c>
      <c r="O926">
        <v>0</v>
      </c>
      <c r="P926" t="s">
        <v>53</v>
      </c>
      <c r="Q926">
        <v>2014</v>
      </c>
      <c r="R926">
        <v>475</v>
      </c>
      <c r="S926">
        <v>460</v>
      </c>
      <c r="T926">
        <v>485</v>
      </c>
      <c r="U926">
        <v>0.33878634721952799</v>
      </c>
      <c r="V926">
        <v>415</v>
      </c>
      <c r="W926">
        <v>292</v>
      </c>
      <c r="X926">
        <v>-1</v>
      </c>
      <c r="Y926">
        <v>-1</v>
      </c>
      <c r="Z926">
        <v>-1</v>
      </c>
      <c r="AA926">
        <v>-1</v>
      </c>
      <c r="AB926">
        <v>-1</v>
      </c>
      <c r="AC926">
        <v>0.55910000000000004</v>
      </c>
      <c r="AD926">
        <v>0.71189999999999998</v>
      </c>
      <c r="AE926">
        <v>0.93220000000000003</v>
      </c>
      <c r="AF926">
        <v>1.5404</v>
      </c>
      <c r="AG926">
        <v>1.0553999999999999</v>
      </c>
      <c r="AH926">
        <v>225000</v>
      </c>
    </row>
    <row r="927" spans="1:34">
      <c r="A927">
        <v>786671</v>
      </c>
      <c r="B927" t="s">
        <v>39</v>
      </c>
      <c r="C927" s="1">
        <v>33742</v>
      </c>
      <c r="D927">
        <v>71.66</v>
      </c>
      <c r="E927" t="s">
        <v>51</v>
      </c>
      <c r="F927">
        <v>2009</v>
      </c>
      <c r="G927">
        <v>86.8</v>
      </c>
      <c r="H927" t="s">
        <v>51</v>
      </c>
      <c r="I927">
        <v>11852</v>
      </c>
      <c r="J927">
        <v>2</v>
      </c>
      <c r="K927" t="s">
        <v>36</v>
      </c>
      <c r="L927" t="s">
        <v>40</v>
      </c>
      <c r="M927">
        <v>73.099999999999994</v>
      </c>
      <c r="N927">
        <v>11852</v>
      </c>
      <c r="O927">
        <v>0</v>
      </c>
      <c r="P927" t="s">
        <v>56</v>
      </c>
      <c r="Q927">
        <v>2013</v>
      </c>
      <c r="R927">
        <v>465</v>
      </c>
      <c r="S927">
        <v>545</v>
      </c>
      <c r="T927">
        <v>545</v>
      </c>
      <c r="U927">
        <v>0.90148957137103303</v>
      </c>
      <c r="V927">
        <v>545</v>
      </c>
      <c r="W927">
        <v>-1</v>
      </c>
      <c r="X927">
        <v>-1</v>
      </c>
      <c r="Y927">
        <v>-1</v>
      </c>
      <c r="Z927">
        <v>-1</v>
      </c>
      <c r="AA927">
        <v>-1</v>
      </c>
      <c r="AB927">
        <v>-1</v>
      </c>
      <c r="AC927">
        <v>-0.44629999999999997</v>
      </c>
      <c r="AD927">
        <v>0.5454</v>
      </c>
      <c r="AE927">
        <v>0.47110000000000002</v>
      </c>
      <c r="AF927">
        <v>-0.2344</v>
      </c>
      <c r="AG927">
        <v>-0.66920000000000002</v>
      </c>
      <c r="AH927">
        <v>180000</v>
      </c>
    </row>
    <row r="928" spans="1:34">
      <c r="A928">
        <v>263961</v>
      </c>
      <c r="B928" t="s">
        <v>34</v>
      </c>
      <c r="C928" s="1">
        <v>32296</v>
      </c>
      <c r="D928">
        <v>68.5</v>
      </c>
      <c r="E928">
        <v>0</v>
      </c>
      <c r="F928">
        <v>2005</v>
      </c>
      <c r="G928">
        <v>61.85</v>
      </c>
      <c r="H928">
        <v>0</v>
      </c>
      <c r="I928">
        <v>2513</v>
      </c>
      <c r="J928">
        <v>2</v>
      </c>
      <c r="K928" t="s">
        <v>66</v>
      </c>
      <c r="L928" t="s">
        <v>67</v>
      </c>
      <c r="M928">
        <v>75.81</v>
      </c>
      <c r="N928">
        <v>2513</v>
      </c>
      <c r="O928">
        <v>0</v>
      </c>
      <c r="P928" t="s">
        <v>71</v>
      </c>
      <c r="Q928">
        <v>2011</v>
      </c>
      <c r="R928">
        <v>365</v>
      </c>
      <c r="S928">
        <v>355</v>
      </c>
      <c r="T928">
        <v>415</v>
      </c>
      <c r="U928">
        <v>0.67074315143312702</v>
      </c>
      <c r="V928">
        <v>455</v>
      </c>
      <c r="W928">
        <v>-1</v>
      </c>
      <c r="X928">
        <v>-1</v>
      </c>
      <c r="Y928">
        <v>-1</v>
      </c>
      <c r="Z928">
        <v>-1</v>
      </c>
      <c r="AA928">
        <v>-1</v>
      </c>
      <c r="AB928">
        <v>-1</v>
      </c>
      <c r="AC928">
        <v>-0.26279999999999998</v>
      </c>
      <c r="AD928">
        <v>-0.59130000000000005</v>
      </c>
      <c r="AE928">
        <v>-5.3699999999999998E-2</v>
      </c>
      <c r="AF928">
        <v>-5.5199999999999999E-2</v>
      </c>
      <c r="AG928">
        <v>0.97629999999999995</v>
      </c>
      <c r="AH928">
        <v>300000</v>
      </c>
    </row>
    <row r="929" spans="1:34">
      <c r="A929">
        <v>820222</v>
      </c>
      <c r="B929" t="s">
        <v>39</v>
      </c>
      <c r="C929" s="1">
        <v>33249</v>
      </c>
      <c r="D929">
        <v>85.75</v>
      </c>
      <c r="E929" t="s">
        <v>51</v>
      </c>
      <c r="F929">
        <v>2009</v>
      </c>
      <c r="G929">
        <v>64.8</v>
      </c>
      <c r="H929" t="s">
        <v>51</v>
      </c>
      <c r="I929">
        <v>14381</v>
      </c>
      <c r="J929">
        <v>2</v>
      </c>
      <c r="K929" t="s">
        <v>36</v>
      </c>
      <c r="L929" t="s">
        <v>194</v>
      </c>
      <c r="M929">
        <v>74</v>
      </c>
      <c r="N929">
        <v>14381</v>
      </c>
      <c r="O929">
        <v>1</v>
      </c>
      <c r="P929" t="s">
        <v>53</v>
      </c>
      <c r="Q929">
        <v>2013</v>
      </c>
      <c r="R929">
        <v>590</v>
      </c>
      <c r="S929">
        <v>545</v>
      </c>
      <c r="T929">
        <v>470</v>
      </c>
      <c r="U929">
        <v>-1</v>
      </c>
      <c r="V929">
        <v>-1</v>
      </c>
      <c r="W929">
        <v>-1</v>
      </c>
      <c r="X929">
        <v>-1</v>
      </c>
      <c r="Y929">
        <v>-1</v>
      </c>
      <c r="Z929">
        <v>-1</v>
      </c>
      <c r="AA929">
        <v>-1</v>
      </c>
      <c r="AB929">
        <v>-1</v>
      </c>
      <c r="AC929">
        <v>-1.0207999999999999</v>
      </c>
      <c r="AD929">
        <v>-0.28710000000000002</v>
      </c>
      <c r="AE929">
        <v>-0.4511</v>
      </c>
      <c r="AF929">
        <v>0.39950000000000002</v>
      </c>
      <c r="AG929">
        <v>-0.66920000000000002</v>
      </c>
      <c r="AH929">
        <v>130000</v>
      </c>
    </row>
    <row r="930" spans="1:34">
      <c r="A930">
        <v>262768</v>
      </c>
      <c r="B930" t="s">
        <v>39</v>
      </c>
      <c r="C930" s="1">
        <v>32866</v>
      </c>
      <c r="D930">
        <v>83.6</v>
      </c>
      <c r="E930">
        <v>0</v>
      </c>
      <c r="F930">
        <v>2006</v>
      </c>
      <c r="G930">
        <v>79.599999999999994</v>
      </c>
      <c r="H930">
        <v>0</v>
      </c>
      <c r="I930">
        <v>11025</v>
      </c>
      <c r="J930">
        <v>2</v>
      </c>
      <c r="K930" t="s">
        <v>36</v>
      </c>
      <c r="L930" t="s">
        <v>46</v>
      </c>
      <c r="M930">
        <v>87.6</v>
      </c>
      <c r="N930">
        <v>11025</v>
      </c>
      <c r="O930">
        <v>0</v>
      </c>
      <c r="P930" t="s">
        <v>41</v>
      </c>
      <c r="Q930">
        <v>2011</v>
      </c>
      <c r="R930">
        <v>605</v>
      </c>
      <c r="S930">
        <v>515</v>
      </c>
      <c r="T930">
        <v>445</v>
      </c>
      <c r="U930">
        <v>-1</v>
      </c>
      <c r="V930">
        <v>-1</v>
      </c>
      <c r="W930">
        <v>-1</v>
      </c>
      <c r="X930">
        <v>-1</v>
      </c>
      <c r="Y930">
        <v>-1</v>
      </c>
      <c r="Z930">
        <v>-1</v>
      </c>
      <c r="AA930">
        <v>-1</v>
      </c>
      <c r="AB930">
        <v>-1</v>
      </c>
      <c r="AC930">
        <v>0.35549999999999998</v>
      </c>
      <c r="AD930">
        <v>0.81279999999999997</v>
      </c>
      <c r="AE930">
        <v>-5.3699999999999998E-2</v>
      </c>
      <c r="AF930">
        <v>1.9423999999999999</v>
      </c>
      <c r="AG930">
        <v>0.18640000000000001</v>
      </c>
      <c r="AH930">
        <v>215000</v>
      </c>
    </row>
    <row r="931" spans="1:34">
      <c r="A931">
        <v>542295</v>
      </c>
      <c r="B931" t="s">
        <v>39</v>
      </c>
      <c r="C931" s="1">
        <v>33047</v>
      </c>
      <c r="D931">
        <v>62.1</v>
      </c>
      <c r="E931" t="s">
        <v>51</v>
      </c>
      <c r="F931">
        <v>2008</v>
      </c>
      <c r="G931">
        <v>66</v>
      </c>
      <c r="H931" t="s">
        <v>51</v>
      </c>
      <c r="I931">
        <v>350</v>
      </c>
      <c r="J931">
        <v>2</v>
      </c>
      <c r="K931" t="s">
        <v>36</v>
      </c>
      <c r="L931" t="s">
        <v>81</v>
      </c>
      <c r="M931">
        <v>74.739999999999995</v>
      </c>
      <c r="N931">
        <v>350</v>
      </c>
      <c r="O931">
        <v>0</v>
      </c>
      <c r="P931" t="s">
        <v>41</v>
      </c>
      <c r="Q931">
        <v>2013</v>
      </c>
      <c r="R931">
        <v>300</v>
      </c>
      <c r="S931">
        <v>410</v>
      </c>
      <c r="T931">
        <v>430</v>
      </c>
      <c r="U931">
        <v>0.33618506604239901</v>
      </c>
      <c r="V931">
        <v>-1</v>
      </c>
      <c r="W931">
        <v>-1</v>
      </c>
      <c r="X931">
        <v>-1</v>
      </c>
      <c r="Y931">
        <v>-1</v>
      </c>
      <c r="Z931">
        <v>366</v>
      </c>
      <c r="AA931">
        <v>-1</v>
      </c>
      <c r="AB931">
        <v>-1</v>
      </c>
      <c r="AC931">
        <v>0.97370000000000001</v>
      </c>
      <c r="AD931">
        <v>-0.27929999999999999</v>
      </c>
      <c r="AE931">
        <v>-1.5051000000000001</v>
      </c>
      <c r="AF931">
        <v>-0.34899999999999998</v>
      </c>
      <c r="AG931">
        <v>-0.9194</v>
      </c>
      <c r="AH931">
        <v>180000</v>
      </c>
    </row>
    <row r="932" spans="1:34">
      <c r="A932">
        <v>1233512</v>
      </c>
      <c r="B932" t="s">
        <v>39</v>
      </c>
      <c r="C932" s="1">
        <v>33839</v>
      </c>
      <c r="D932">
        <v>89</v>
      </c>
      <c r="E932" t="s">
        <v>48</v>
      </c>
      <c r="F932">
        <v>2010</v>
      </c>
      <c r="G932">
        <v>65.2</v>
      </c>
      <c r="H932" t="s">
        <v>35</v>
      </c>
      <c r="I932">
        <v>1390</v>
      </c>
      <c r="J932">
        <v>2</v>
      </c>
      <c r="K932" t="s">
        <v>36</v>
      </c>
      <c r="L932" t="s">
        <v>40</v>
      </c>
      <c r="M932">
        <v>88</v>
      </c>
      <c r="N932">
        <v>1390</v>
      </c>
      <c r="O932">
        <v>0</v>
      </c>
      <c r="P932" t="s">
        <v>41</v>
      </c>
      <c r="Q932">
        <v>2015</v>
      </c>
      <c r="R932">
        <v>570</v>
      </c>
      <c r="S932">
        <v>580</v>
      </c>
      <c r="T932">
        <v>440</v>
      </c>
      <c r="U932">
        <v>0.35653648772447499</v>
      </c>
      <c r="V932">
        <v>495</v>
      </c>
      <c r="W932">
        <v>-1</v>
      </c>
      <c r="X932">
        <v>346</v>
      </c>
      <c r="Y932">
        <v>-1</v>
      </c>
      <c r="Z932">
        <v>-1</v>
      </c>
      <c r="AA932">
        <v>-1</v>
      </c>
      <c r="AB932">
        <v>-1</v>
      </c>
      <c r="AC932">
        <v>0.55910000000000004</v>
      </c>
      <c r="AD932">
        <v>0.71189999999999998</v>
      </c>
      <c r="AE932">
        <v>-0.2974</v>
      </c>
      <c r="AF932">
        <v>-0.4879</v>
      </c>
      <c r="AG932">
        <v>1.4386000000000001</v>
      </c>
      <c r="AH932">
        <v>335000</v>
      </c>
    </row>
    <row r="933" spans="1:34">
      <c r="A933">
        <v>676848</v>
      </c>
      <c r="B933" t="s">
        <v>39</v>
      </c>
      <c r="C933" s="1">
        <v>33312</v>
      </c>
      <c r="D933">
        <v>65.5</v>
      </c>
      <c r="E933" t="s">
        <v>79</v>
      </c>
      <c r="F933">
        <v>2007</v>
      </c>
      <c r="G933">
        <v>68.2</v>
      </c>
      <c r="H933" t="s">
        <v>79</v>
      </c>
      <c r="I933">
        <v>547</v>
      </c>
      <c r="J933">
        <v>2</v>
      </c>
      <c r="K933" t="s">
        <v>66</v>
      </c>
      <c r="L933" t="s">
        <v>67</v>
      </c>
      <c r="M933">
        <v>83.2</v>
      </c>
      <c r="N933">
        <v>547</v>
      </c>
      <c r="O933">
        <v>0</v>
      </c>
      <c r="P933" t="s">
        <v>84</v>
      </c>
      <c r="Q933">
        <v>2013</v>
      </c>
      <c r="R933">
        <v>440</v>
      </c>
      <c r="S933">
        <v>560</v>
      </c>
      <c r="T933">
        <v>635</v>
      </c>
      <c r="U933">
        <v>0.86468541337008498</v>
      </c>
      <c r="V933">
        <v>525</v>
      </c>
      <c r="W933">
        <v>-1</v>
      </c>
      <c r="X933">
        <v>-1</v>
      </c>
      <c r="Y933">
        <v>-1</v>
      </c>
      <c r="Z933">
        <v>-1</v>
      </c>
      <c r="AA933">
        <v>-1</v>
      </c>
      <c r="AB933">
        <v>-1</v>
      </c>
      <c r="AC933">
        <v>0.12820000000000001</v>
      </c>
      <c r="AD933">
        <v>-0.4536</v>
      </c>
      <c r="AE933">
        <v>0.31740000000000002</v>
      </c>
      <c r="AF933">
        <v>1.1600999999999999</v>
      </c>
      <c r="AG933">
        <v>9.7299999999999998E-2</v>
      </c>
      <c r="AH933">
        <v>120000</v>
      </c>
    </row>
    <row r="934" spans="1:34">
      <c r="A934">
        <v>425242</v>
      </c>
      <c r="B934" t="s">
        <v>39</v>
      </c>
      <c r="C934" s="1">
        <v>32742</v>
      </c>
      <c r="D934">
        <v>71</v>
      </c>
      <c r="E934" t="s">
        <v>35</v>
      </c>
      <c r="F934">
        <v>2007</v>
      </c>
      <c r="G934">
        <v>74.2</v>
      </c>
      <c r="H934" t="s">
        <v>35</v>
      </c>
      <c r="I934">
        <v>13543</v>
      </c>
      <c r="J934">
        <v>2</v>
      </c>
      <c r="K934" t="s">
        <v>36</v>
      </c>
      <c r="L934" t="s">
        <v>55</v>
      </c>
      <c r="M934">
        <v>61.1</v>
      </c>
      <c r="N934">
        <v>13543</v>
      </c>
      <c r="O934">
        <v>0</v>
      </c>
      <c r="P934" t="s">
        <v>41</v>
      </c>
      <c r="Q934">
        <v>2012</v>
      </c>
      <c r="R934">
        <v>515</v>
      </c>
      <c r="S934">
        <v>485</v>
      </c>
      <c r="T934">
        <v>445</v>
      </c>
      <c r="U934">
        <v>0.19015340560101801</v>
      </c>
      <c r="V934">
        <v>315</v>
      </c>
      <c r="W934">
        <v>-1</v>
      </c>
      <c r="X934">
        <v>-1</v>
      </c>
      <c r="Y934">
        <v>-1</v>
      </c>
      <c r="Z934">
        <v>-1</v>
      </c>
      <c r="AA934">
        <v>-1</v>
      </c>
      <c r="AB934">
        <v>-1</v>
      </c>
      <c r="AC934">
        <v>-2.4266000000000001</v>
      </c>
      <c r="AD934">
        <v>-1.8392999999999999</v>
      </c>
      <c r="AE934">
        <v>-1.2511000000000001</v>
      </c>
      <c r="AF934">
        <v>-0.64280000000000004</v>
      </c>
      <c r="AG934">
        <v>-2.9731000000000001</v>
      </c>
      <c r="AH934">
        <v>180000</v>
      </c>
    </row>
    <row r="935" spans="1:34">
      <c r="A935">
        <v>60599</v>
      </c>
      <c r="B935" t="s">
        <v>34</v>
      </c>
      <c r="C935" s="1">
        <v>32026</v>
      </c>
      <c r="D935">
        <v>79.37</v>
      </c>
      <c r="E935" t="s">
        <v>51</v>
      </c>
      <c r="F935">
        <v>2005</v>
      </c>
      <c r="G935">
        <v>61.6</v>
      </c>
      <c r="H935" t="s">
        <v>51</v>
      </c>
      <c r="I935">
        <v>18139</v>
      </c>
      <c r="J935">
        <v>2</v>
      </c>
      <c r="K935" t="s">
        <v>49</v>
      </c>
      <c r="L935" t="s">
        <v>37</v>
      </c>
      <c r="M935">
        <v>82</v>
      </c>
      <c r="N935">
        <v>18139</v>
      </c>
      <c r="O935">
        <v>1</v>
      </c>
      <c r="P935" t="s">
        <v>53</v>
      </c>
      <c r="Q935">
        <v>2014</v>
      </c>
      <c r="R935">
        <v>395</v>
      </c>
      <c r="S935">
        <v>605</v>
      </c>
      <c r="T935">
        <v>585</v>
      </c>
      <c r="U935">
        <v>0.124502074009537</v>
      </c>
      <c r="V935">
        <v>445</v>
      </c>
      <c r="W935">
        <v>233</v>
      </c>
      <c r="X935">
        <v>-1</v>
      </c>
      <c r="Y935">
        <v>-1</v>
      </c>
      <c r="Z935">
        <v>-1</v>
      </c>
      <c r="AA935">
        <v>-1</v>
      </c>
      <c r="AB935">
        <v>-1</v>
      </c>
      <c r="AC935">
        <v>-0.26279999999999998</v>
      </c>
      <c r="AD935">
        <v>0.81279999999999997</v>
      </c>
      <c r="AE935">
        <v>0.96230000000000004</v>
      </c>
      <c r="AF935">
        <v>-0.87780000000000002</v>
      </c>
      <c r="AG935">
        <v>0.34439999999999998</v>
      </c>
      <c r="AH935">
        <v>265000</v>
      </c>
    </row>
    <row r="936" spans="1:34">
      <c r="A936">
        <v>602267</v>
      </c>
      <c r="B936" t="s">
        <v>39</v>
      </c>
      <c r="C936" s="1">
        <v>33287</v>
      </c>
      <c r="D936">
        <v>89.1</v>
      </c>
      <c r="E936" t="s">
        <v>51</v>
      </c>
      <c r="F936">
        <v>2009</v>
      </c>
      <c r="G936">
        <v>97.8</v>
      </c>
      <c r="H936" t="s">
        <v>51</v>
      </c>
      <c r="I936">
        <v>11509</v>
      </c>
      <c r="J936">
        <v>1</v>
      </c>
      <c r="K936" t="s">
        <v>36</v>
      </c>
      <c r="L936" t="s">
        <v>60</v>
      </c>
      <c r="M936">
        <v>85.7</v>
      </c>
      <c r="N936">
        <v>11509</v>
      </c>
      <c r="O936">
        <v>1</v>
      </c>
      <c r="P936" t="s">
        <v>54</v>
      </c>
      <c r="Q936">
        <v>2013</v>
      </c>
      <c r="R936">
        <v>500</v>
      </c>
      <c r="S936">
        <v>595</v>
      </c>
      <c r="T936">
        <v>870</v>
      </c>
      <c r="U936">
        <v>0.96060325199705299</v>
      </c>
      <c r="V936">
        <v>475</v>
      </c>
      <c r="W936">
        <v>466</v>
      </c>
      <c r="X936">
        <v>-1</v>
      </c>
      <c r="Y936">
        <v>-1</v>
      </c>
      <c r="Z936">
        <v>-1</v>
      </c>
      <c r="AA936">
        <v>-1</v>
      </c>
      <c r="AB936">
        <v>-1</v>
      </c>
      <c r="AC936">
        <v>-0.44629999999999997</v>
      </c>
      <c r="AD936">
        <v>-0.28710000000000002</v>
      </c>
      <c r="AE936">
        <v>-1.2196</v>
      </c>
      <c r="AF936">
        <v>1.0333000000000001</v>
      </c>
      <c r="AG936">
        <v>9.7299999999999998E-2</v>
      </c>
      <c r="AH936">
        <v>320000</v>
      </c>
    </row>
    <row r="937" spans="1:34">
      <c r="A937">
        <v>836060</v>
      </c>
      <c r="B937" t="s">
        <v>39</v>
      </c>
      <c r="C937" s="1">
        <v>34296</v>
      </c>
      <c r="D937">
        <v>80</v>
      </c>
      <c r="E937" t="s">
        <v>51</v>
      </c>
      <c r="F937">
        <v>2010</v>
      </c>
      <c r="G937">
        <v>70</v>
      </c>
      <c r="H937" t="s">
        <v>51</v>
      </c>
      <c r="I937">
        <v>9699</v>
      </c>
      <c r="J937">
        <v>2</v>
      </c>
      <c r="K937" t="s">
        <v>36</v>
      </c>
      <c r="L937" t="s">
        <v>60</v>
      </c>
      <c r="M937">
        <v>55</v>
      </c>
      <c r="N937">
        <v>9699</v>
      </c>
      <c r="O937">
        <v>1</v>
      </c>
      <c r="P937" t="s">
        <v>71</v>
      </c>
      <c r="Q937">
        <v>2014</v>
      </c>
      <c r="R937">
        <v>430</v>
      </c>
      <c r="S937">
        <v>450</v>
      </c>
      <c r="T937">
        <v>385</v>
      </c>
      <c r="U937">
        <v>-1</v>
      </c>
      <c r="V937">
        <v>-1</v>
      </c>
      <c r="W937">
        <v>-1</v>
      </c>
      <c r="X937">
        <v>-1</v>
      </c>
      <c r="Y937">
        <v>-1</v>
      </c>
      <c r="Z937">
        <v>-1</v>
      </c>
      <c r="AA937">
        <v>-1</v>
      </c>
      <c r="AB937">
        <v>-1</v>
      </c>
      <c r="AC937">
        <v>0.12820000000000001</v>
      </c>
      <c r="AD937">
        <v>-0.1206</v>
      </c>
      <c r="AE937">
        <v>0.93220000000000003</v>
      </c>
      <c r="AF937">
        <v>1.5404</v>
      </c>
      <c r="AG937">
        <v>9.7299999999999998E-2</v>
      </c>
      <c r="AH937">
        <v>145000</v>
      </c>
    </row>
    <row r="938" spans="1:34">
      <c r="A938">
        <v>347313</v>
      </c>
      <c r="B938" t="s">
        <v>39</v>
      </c>
      <c r="C938" s="1">
        <v>33362</v>
      </c>
      <c r="D938">
        <v>58</v>
      </c>
      <c r="E938" t="s">
        <v>79</v>
      </c>
      <c r="F938">
        <v>2008</v>
      </c>
      <c r="G938">
        <v>65</v>
      </c>
      <c r="H938" t="s">
        <v>79</v>
      </c>
      <c r="I938">
        <v>12478</v>
      </c>
      <c r="J938">
        <v>2</v>
      </c>
      <c r="K938" t="s">
        <v>36</v>
      </c>
      <c r="L938" t="s">
        <v>55</v>
      </c>
      <c r="M938">
        <v>69.8</v>
      </c>
      <c r="N938">
        <v>12478</v>
      </c>
      <c r="O938">
        <v>0</v>
      </c>
      <c r="P938" t="s">
        <v>41</v>
      </c>
      <c r="Q938">
        <v>2012</v>
      </c>
      <c r="R938">
        <v>445</v>
      </c>
      <c r="S938">
        <v>385</v>
      </c>
      <c r="T938">
        <v>405</v>
      </c>
      <c r="U938">
        <v>0.70409041213131396</v>
      </c>
      <c r="V938">
        <v>465</v>
      </c>
      <c r="W938">
        <v>-1</v>
      </c>
      <c r="X938">
        <v>-1</v>
      </c>
      <c r="Y938">
        <v>-1</v>
      </c>
      <c r="Z938">
        <v>-1</v>
      </c>
      <c r="AA938">
        <v>-1</v>
      </c>
      <c r="AB938">
        <v>-1</v>
      </c>
      <c r="AC938">
        <v>1.9011</v>
      </c>
      <c r="AD938">
        <v>1.6708000000000001</v>
      </c>
      <c r="AE938">
        <v>1.4702</v>
      </c>
      <c r="AF938">
        <v>-0.29020000000000001</v>
      </c>
      <c r="AG938">
        <v>0.97629999999999995</v>
      </c>
      <c r="AH938">
        <v>260000</v>
      </c>
    </row>
    <row r="939" spans="1:34">
      <c r="A939">
        <v>640930</v>
      </c>
      <c r="B939" t="s">
        <v>39</v>
      </c>
      <c r="C939" s="1">
        <v>33296</v>
      </c>
      <c r="D939">
        <v>61.4</v>
      </c>
      <c r="E939" t="s">
        <v>255</v>
      </c>
      <c r="F939">
        <v>2008</v>
      </c>
      <c r="G939">
        <v>63.33</v>
      </c>
      <c r="H939" t="s">
        <v>255</v>
      </c>
      <c r="I939">
        <v>8105</v>
      </c>
      <c r="J939">
        <v>2</v>
      </c>
      <c r="K939" t="s">
        <v>36</v>
      </c>
      <c r="L939" t="s">
        <v>40</v>
      </c>
      <c r="M939">
        <v>64.88</v>
      </c>
      <c r="N939">
        <v>8105</v>
      </c>
      <c r="O939">
        <v>0</v>
      </c>
      <c r="P939" t="s">
        <v>84</v>
      </c>
      <c r="Q939">
        <v>2013</v>
      </c>
      <c r="R939">
        <v>370</v>
      </c>
      <c r="S939">
        <v>500</v>
      </c>
      <c r="T939">
        <v>720</v>
      </c>
      <c r="U939">
        <v>0.73579570922465598</v>
      </c>
      <c r="V939">
        <v>475</v>
      </c>
      <c r="W939">
        <v>-1</v>
      </c>
      <c r="X939">
        <v>-1</v>
      </c>
      <c r="Y939">
        <v>-1</v>
      </c>
      <c r="Z939">
        <v>-1</v>
      </c>
      <c r="AA939">
        <v>-1</v>
      </c>
      <c r="AB939">
        <v>-1</v>
      </c>
      <c r="AC939">
        <v>0.41549999999999998</v>
      </c>
      <c r="AD939">
        <v>-0.1206</v>
      </c>
      <c r="AE939">
        <v>-1.0659000000000001</v>
      </c>
      <c r="AF939">
        <v>-1.6289</v>
      </c>
      <c r="AG939">
        <v>0.48049999999999998</v>
      </c>
      <c r="AH939">
        <v>310000</v>
      </c>
    </row>
    <row r="940" spans="1:34">
      <c r="A940">
        <v>958388</v>
      </c>
      <c r="B940" t="s">
        <v>39</v>
      </c>
      <c r="C940" s="1">
        <v>33513</v>
      </c>
      <c r="D940">
        <v>74</v>
      </c>
      <c r="E940" t="s">
        <v>51</v>
      </c>
      <c r="F940">
        <v>2008</v>
      </c>
      <c r="G940">
        <v>72.599999999999994</v>
      </c>
      <c r="H940" t="s">
        <v>51</v>
      </c>
      <c r="I940">
        <v>1206</v>
      </c>
      <c r="J940">
        <v>2</v>
      </c>
      <c r="K940" t="s">
        <v>36</v>
      </c>
      <c r="L940" t="s">
        <v>40</v>
      </c>
      <c r="M940">
        <v>83</v>
      </c>
      <c r="N940">
        <v>1206</v>
      </c>
      <c r="O940">
        <v>0</v>
      </c>
      <c r="P940" t="s">
        <v>61</v>
      </c>
      <c r="Q940">
        <v>2013</v>
      </c>
      <c r="R940">
        <v>605</v>
      </c>
      <c r="S940">
        <v>460</v>
      </c>
      <c r="T940">
        <v>595</v>
      </c>
      <c r="U940">
        <v>0.35653648772447499</v>
      </c>
      <c r="V940">
        <v>525</v>
      </c>
      <c r="W940">
        <v>-1</v>
      </c>
      <c r="X940">
        <v>346</v>
      </c>
      <c r="Y940">
        <v>-1</v>
      </c>
      <c r="Z940">
        <v>-1</v>
      </c>
      <c r="AA940">
        <v>-1</v>
      </c>
      <c r="AB940">
        <v>-1</v>
      </c>
      <c r="AC940">
        <v>0.27179999999999999</v>
      </c>
      <c r="AD940">
        <v>0.21240000000000001</v>
      </c>
      <c r="AE940">
        <v>1.5469999999999999</v>
      </c>
      <c r="AF940">
        <v>-1.1217999999999999</v>
      </c>
      <c r="AG940">
        <v>0.86370000000000002</v>
      </c>
      <c r="AH940">
        <v>420000</v>
      </c>
    </row>
    <row r="941" spans="1:34">
      <c r="A941">
        <v>479849</v>
      </c>
      <c r="B941" t="s">
        <v>39</v>
      </c>
      <c r="C941" s="1">
        <v>32488</v>
      </c>
      <c r="D941">
        <v>68</v>
      </c>
      <c r="E941" t="s">
        <v>256</v>
      </c>
      <c r="F941">
        <v>2009</v>
      </c>
      <c r="G941">
        <v>82</v>
      </c>
      <c r="H941" t="s">
        <v>257</v>
      </c>
      <c r="I941">
        <v>4042</v>
      </c>
      <c r="J941">
        <v>2</v>
      </c>
      <c r="K941" t="s">
        <v>36</v>
      </c>
      <c r="L941" t="s">
        <v>55</v>
      </c>
      <c r="M941">
        <v>68</v>
      </c>
      <c r="N941">
        <v>4042</v>
      </c>
      <c r="O941">
        <v>0</v>
      </c>
      <c r="P941" t="s">
        <v>47</v>
      </c>
      <c r="Q941">
        <v>2012</v>
      </c>
      <c r="R941">
        <v>565</v>
      </c>
      <c r="S941">
        <v>565</v>
      </c>
      <c r="T941">
        <v>365</v>
      </c>
      <c r="U941">
        <v>0.63597875645679403</v>
      </c>
      <c r="V941">
        <v>445</v>
      </c>
      <c r="W941">
        <v>-1</v>
      </c>
      <c r="X941">
        <v>-1</v>
      </c>
      <c r="Y941">
        <v>-1</v>
      </c>
      <c r="Z941">
        <v>-1</v>
      </c>
      <c r="AA941">
        <v>-1</v>
      </c>
      <c r="AB941">
        <v>-1</v>
      </c>
      <c r="AC941">
        <v>-1.0355000000000001</v>
      </c>
      <c r="AD941">
        <v>0.50080000000000002</v>
      </c>
      <c r="AE941">
        <v>-0.1988</v>
      </c>
      <c r="AF941">
        <v>-5.5199999999999999E-2</v>
      </c>
      <c r="AG941">
        <v>0.6603</v>
      </c>
      <c r="AH941">
        <v>465000</v>
      </c>
    </row>
    <row r="942" spans="1:34">
      <c r="A942">
        <v>1168885</v>
      </c>
      <c r="B942" t="s">
        <v>39</v>
      </c>
      <c r="C942" s="1">
        <v>33215</v>
      </c>
      <c r="D942">
        <v>73.099999999999994</v>
      </c>
      <c r="E942" t="s">
        <v>51</v>
      </c>
      <c r="F942">
        <v>2008</v>
      </c>
      <c r="G942">
        <v>74.599999999999994</v>
      </c>
      <c r="H942" t="s">
        <v>51</v>
      </c>
      <c r="I942">
        <v>4439</v>
      </c>
      <c r="J942">
        <v>2</v>
      </c>
      <c r="K942" t="s">
        <v>36</v>
      </c>
      <c r="L942" t="s">
        <v>60</v>
      </c>
      <c r="M942">
        <v>68.099999999999994</v>
      </c>
      <c r="N942">
        <v>4439</v>
      </c>
      <c r="O942">
        <v>0</v>
      </c>
      <c r="P942" t="s">
        <v>41</v>
      </c>
      <c r="Q942">
        <v>2014</v>
      </c>
      <c r="R942">
        <v>455</v>
      </c>
      <c r="S942">
        <v>480</v>
      </c>
      <c r="T942">
        <v>415</v>
      </c>
      <c r="U942">
        <v>0.94327215786655505</v>
      </c>
      <c r="V942">
        <v>-1</v>
      </c>
      <c r="W942">
        <v>452</v>
      </c>
      <c r="X942">
        <v>-1</v>
      </c>
      <c r="Y942">
        <v>-1</v>
      </c>
      <c r="Z942">
        <v>-1</v>
      </c>
      <c r="AA942">
        <v>-1</v>
      </c>
      <c r="AB942">
        <v>-1</v>
      </c>
      <c r="AC942">
        <v>-0.87719999999999998</v>
      </c>
      <c r="AD942">
        <v>-1.1195999999999999</v>
      </c>
      <c r="AE942">
        <v>-1.2196</v>
      </c>
      <c r="AF942">
        <v>-1.3753</v>
      </c>
      <c r="AG942">
        <v>-0.28589999999999999</v>
      </c>
      <c r="AH942">
        <v>180000</v>
      </c>
    </row>
    <row r="943" spans="1:34">
      <c r="A943">
        <v>823838</v>
      </c>
      <c r="B943" t="s">
        <v>39</v>
      </c>
      <c r="C943" s="1">
        <v>33195</v>
      </c>
      <c r="D943">
        <v>85</v>
      </c>
      <c r="E943" t="s">
        <v>35</v>
      </c>
      <c r="F943">
        <v>2009</v>
      </c>
      <c r="G943">
        <v>85</v>
      </c>
      <c r="H943" t="s">
        <v>35</v>
      </c>
      <c r="I943">
        <v>272</v>
      </c>
      <c r="J943">
        <v>2</v>
      </c>
      <c r="K943" t="s">
        <v>36</v>
      </c>
      <c r="L943" t="s">
        <v>40</v>
      </c>
      <c r="M943">
        <v>65.25</v>
      </c>
      <c r="N943">
        <v>272</v>
      </c>
      <c r="O943">
        <v>0</v>
      </c>
      <c r="P943" t="s">
        <v>50</v>
      </c>
      <c r="Q943">
        <v>2014</v>
      </c>
      <c r="R943">
        <v>450</v>
      </c>
      <c r="S943">
        <v>525</v>
      </c>
      <c r="T943">
        <v>515</v>
      </c>
      <c r="U943">
        <v>0.62264291584993803</v>
      </c>
      <c r="V943">
        <v>515</v>
      </c>
      <c r="W943">
        <v>-1</v>
      </c>
      <c r="X943">
        <v>407</v>
      </c>
      <c r="Y943">
        <v>-1</v>
      </c>
      <c r="Z943">
        <v>-1</v>
      </c>
      <c r="AA943">
        <v>-1</v>
      </c>
      <c r="AB943">
        <v>-1</v>
      </c>
      <c r="AC943">
        <v>-1.3080000000000001</v>
      </c>
      <c r="AD943">
        <v>-0.62009999999999998</v>
      </c>
      <c r="AE943">
        <v>-0.75849999999999995</v>
      </c>
      <c r="AF943">
        <v>0.39950000000000002</v>
      </c>
      <c r="AG943">
        <v>-1.4356</v>
      </c>
      <c r="AH943">
        <v>315000</v>
      </c>
    </row>
    <row r="944" spans="1:34">
      <c r="A944">
        <v>1231817</v>
      </c>
      <c r="B944" t="s">
        <v>39</v>
      </c>
      <c r="C944" s="1">
        <v>33065</v>
      </c>
      <c r="D944">
        <v>72</v>
      </c>
      <c r="E944" t="s">
        <v>51</v>
      </c>
      <c r="F944">
        <v>2008</v>
      </c>
      <c r="G944">
        <v>67</v>
      </c>
      <c r="H944" t="s">
        <v>51</v>
      </c>
      <c r="I944">
        <v>15418</v>
      </c>
      <c r="J944">
        <v>2</v>
      </c>
      <c r="K944" t="s">
        <v>36</v>
      </c>
      <c r="L944" t="s">
        <v>40</v>
      </c>
      <c r="M944">
        <v>62</v>
      </c>
      <c r="N944">
        <v>15418</v>
      </c>
      <c r="O944">
        <v>1</v>
      </c>
      <c r="P944" t="s">
        <v>47</v>
      </c>
      <c r="Q944">
        <v>2012</v>
      </c>
      <c r="R944">
        <v>370</v>
      </c>
      <c r="S944">
        <v>370</v>
      </c>
      <c r="T944">
        <v>320</v>
      </c>
      <c r="U944">
        <v>0.14478988948246199</v>
      </c>
      <c r="V944">
        <v>405</v>
      </c>
      <c r="W944">
        <v>-1</v>
      </c>
      <c r="X944">
        <v>284</v>
      </c>
      <c r="Y944">
        <v>-1</v>
      </c>
      <c r="Z944">
        <v>-1</v>
      </c>
      <c r="AA944">
        <v>-1</v>
      </c>
      <c r="AB944">
        <v>-1</v>
      </c>
      <c r="AC944">
        <v>0.12820000000000001</v>
      </c>
      <c r="AD944">
        <v>1.0448999999999999</v>
      </c>
      <c r="AE944">
        <v>0.93220000000000003</v>
      </c>
      <c r="AF944">
        <v>1.9207000000000001</v>
      </c>
      <c r="AG944">
        <v>1.2470000000000001</v>
      </c>
      <c r="AH944">
        <v>135000</v>
      </c>
    </row>
    <row r="945" spans="1:34">
      <c r="A945">
        <v>872494</v>
      </c>
      <c r="B945" t="s">
        <v>39</v>
      </c>
      <c r="C945" s="1">
        <v>33827</v>
      </c>
      <c r="D945">
        <v>78</v>
      </c>
      <c r="E945" t="s">
        <v>35</v>
      </c>
      <c r="F945">
        <v>2010</v>
      </c>
      <c r="G945">
        <v>84</v>
      </c>
      <c r="H945" t="s">
        <v>35</v>
      </c>
      <c r="I945">
        <v>8116</v>
      </c>
      <c r="J945">
        <v>2</v>
      </c>
      <c r="K945" t="s">
        <v>36</v>
      </c>
      <c r="L945" t="s">
        <v>40</v>
      </c>
      <c r="M945">
        <v>85.78</v>
      </c>
      <c r="N945">
        <v>8116</v>
      </c>
      <c r="O945">
        <v>1</v>
      </c>
      <c r="P945" t="s">
        <v>47</v>
      </c>
      <c r="Q945">
        <v>2014</v>
      </c>
      <c r="R945">
        <v>325</v>
      </c>
      <c r="S945">
        <v>435</v>
      </c>
      <c r="T945">
        <v>545</v>
      </c>
      <c r="U945">
        <v>0.84224832225783597</v>
      </c>
      <c r="V945">
        <v>485</v>
      </c>
      <c r="W945">
        <v>-1</v>
      </c>
      <c r="X945">
        <v>469</v>
      </c>
      <c r="Y945">
        <v>-1</v>
      </c>
      <c r="Z945">
        <v>-1</v>
      </c>
      <c r="AA945">
        <v>-1</v>
      </c>
      <c r="AB945">
        <v>-1</v>
      </c>
      <c r="AC945">
        <v>-0.44629999999999997</v>
      </c>
      <c r="AD945">
        <v>0.21240000000000001</v>
      </c>
      <c r="AE945">
        <v>1.0859000000000001</v>
      </c>
      <c r="AF945">
        <v>0.2727</v>
      </c>
      <c r="AG945">
        <v>-0.66920000000000002</v>
      </c>
      <c r="AH945">
        <v>315000</v>
      </c>
    </row>
    <row r="946" spans="1:34">
      <c r="A946">
        <v>644828</v>
      </c>
      <c r="B946" t="s">
        <v>34</v>
      </c>
      <c r="C946" s="1">
        <v>33674</v>
      </c>
      <c r="D946">
        <v>90.8</v>
      </c>
      <c r="E946" t="s">
        <v>51</v>
      </c>
      <c r="F946">
        <v>2009</v>
      </c>
      <c r="G946">
        <v>88</v>
      </c>
      <c r="H946" t="s">
        <v>51</v>
      </c>
      <c r="I946">
        <v>124</v>
      </c>
      <c r="J946">
        <v>2</v>
      </c>
      <c r="K946" t="s">
        <v>36</v>
      </c>
      <c r="L946" t="s">
        <v>77</v>
      </c>
      <c r="M946">
        <v>81.5</v>
      </c>
      <c r="N946">
        <v>124</v>
      </c>
      <c r="O946">
        <v>0</v>
      </c>
      <c r="P946" t="s">
        <v>65</v>
      </c>
      <c r="Q946">
        <v>2013</v>
      </c>
      <c r="R946">
        <v>395</v>
      </c>
      <c r="S946">
        <v>525</v>
      </c>
      <c r="T946">
        <v>605</v>
      </c>
      <c r="U946">
        <v>0.98205712431727898</v>
      </c>
      <c r="V946">
        <v>-1</v>
      </c>
      <c r="W946">
        <v>-1</v>
      </c>
      <c r="X946">
        <v>-1</v>
      </c>
      <c r="Y946">
        <v>-1</v>
      </c>
      <c r="Z946">
        <v>606</v>
      </c>
      <c r="AA946">
        <v>-1</v>
      </c>
      <c r="AB946">
        <v>-1</v>
      </c>
      <c r="AC946">
        <v>1.5644</v>
      </c>
      <c r="AD946">
        <v>0.5454</v>
      </c>
      <c r="AE946">
        <v>-0.2974</v>
      </c>
      <c r="AF946">
        <v>-1.3753</v>
      </c>
      <c r="AG946">
        <v>1.0553999999999999</v>
      </c>
      <c r="AH946">
        <v>360000</v>
      </c>
    </row>
    <row r="947" spans="1:34">
      <c r="A947">
        <v>1088625</v>
      </c>
      <c r="B947" t="s">
        <v>39</v>
      </c>
      <c r="C947" s="1">
        <v>33000</v>
      </c>
      <c r="D947">
        <v>60.14</v>
      </c>
      <c r="E947" t="s">
        <v>51</v>
      </c>
      <c r="F947">
        <v>2008</v>
      </c>
      <c r="G947">
        <v>60</v>
      </c>
      <c r="H947" t="s">
        <v>51</v>
      </c>
      <c r="I947">
        <v>2921</v>
      </c>
      <c r="J947">
        <v>2</v>
      </c>
      <c r="K947" t="s">
        <v>36</v>
      </c>
      <c r="L947" t="s">
        <v>55</v>
      </c>
      <c r="M947">
        <v>77</v>
      </c>
      <c r="N947">
        <v>2921</v>
      </c>
      <c r="O947">
        <v>0</v>
      </c>
      <c r="P947" t="s">
        <v>53</v>
      </c>
      <c r="Q947">
        <v>2014</v>
      </c>
      <c r="R947">
        <v>455</v>
      </c>
      <c r="S947">
        <v>485</v>
      </c>
      <c r="T947">
        <v>510</v>
      </c>
      <c r="U947">
        <v>0.62264291584993803</v>
      </c>
      <c r="V947">
        <v>435</v>
      </c>
      <c r="W947">
        <v>-1</v>
      </c>
      <c r="X947">
        <v>407</v>
      </c>
      <c r="Y947">
        <v>-1</v>
      </c>
      <c r="Z947">
        <v>-1</v>
      </c>
      <c r="AA947">
        <v>-1</v>
      </c>
      <c r="AB947">
        <v>-1</v>
      </c>
      <c r="AC947">
        <v>-0.159</v>
      </c>
      <c r="AD947">
        <v>4.5900000000000003E-2</v>
      </c>
      <c r="AE947">
        <v>0.31740000000000002</v>
      </c>
      <c r="AF947">
        <v>-1.2485999999999999</v>
      </c>
      <c r="AG947">
        <v>1.0553999999999999</v>
      </c>
      <c r="AH947">
        <v>275000</v>
      </c>
    </row>
    <row r="948" spans="1:34">
      <c r="A948">
        <v>355786</v>
      </c>
      <c r="B948" t="s">
        <v>34</v>
      </c>
      <c r="C948" s="1">
        <v>33326</v>
      </c>
      <c r="D948">
        <v>84.6</v>
      </c>
      <c r="E948" t="s">
        <v>100</v>
      </c>
      <c r="F948">
        <v>2008</v>
      </c>
      <c r="G948">
        <v>69.5</v>
      </c>
      <c r="H948" t="s">
        <v>105</v>
      </c>
      <c r="I948">
        <v>8908</v>
      </c>
      <c r="J948">
        <v>2</v>
      </c>
      <c r="K948" t="s">
        <v>36</v>
      </c>
      <c r="L948" t="s">
        <v>55</v>
      </c>
      <c r="M948">
        <v>63.25</v>
      </c>
      <c r="N948">
        <v>8908</v>
      </c>
      <c r="O948">
        <v>1</v>
      </c>
      <c r="P948" t="s">
        <v>54</v>
      </c>
      <c r="Q948">
        <v>2012</v>
      </c>
      <c r="R948">
        <v>535</v>
      </c>
      <c r="S948">
        <v>355</v>
      </c>
      <c r="T948">
        <v>395</v>
      </c>
      <c r="U948">
        <v>0.34231489991181502</v>
      </c>
      <c r="V948">
        <v>365</v>
      </c>
      <c r="W948">
        <v>-1</v>
      </c>
      <c r="X948">
        <v>-1</v>
      </c>
      <c r="Y948">
        <v>-1</v>
      </c>
      <c r="Z948">
        <v>-1</v>
      </c>
      <c r="AA948">
        <v>-1</v>
      </c>
      <c r="AB948">
        <v>-1</v>
      </c>
      <c r="AC948">
        <v>-1.4605999999999999</v>
      </c>
      <c r="AD948">
        <v>-0.59130000000000005</v>
      </c>
      <c r="AE948">
        <v>-0.48909999999999998</v>
      </c>
      <c r="AF948">
        <v>2.2067999999999999</v>
      </c>
      <c r="AG948">
        <v>-0.1295</v>
      </c>
      <c r="AH948">
        <v>120000</v>
      </c>
    </row>
    <row r="949" spans="1:34">
      <c r="A949">
        <v>1118955</v>
      </c>
      <c r="B949" t="s">
        <v>39</v>
      </c>
      <c r="C949" s="1">
        <v>33543</v>
      </c>
      <c r="D949">
        <v>75.400000000000006</v>
      </c>
      <c r="E949" t="s">
        <v>35</v>
      </c>
      <c r="F949">
        <v>2010</v>
      </c>
      <c r="G949">
        <v>75.2</v>
      </c>
      <c r="H949" t="s">
        <v>35</v>
      </c>
      <c r="I949">
        <v>16161</v>
      </c>
      <c r="J949">
        <v>2</v>
      </c>
      <c r="K949" t="s">
        <v>36</v>
      </c>
      <c r="L949" t="s">
        <v>44</v>
      </c>
      <c r="M949">
        <v>74.41</v>
      </c>
      <c r="N949">
        <v>16161</v>
      </c>
      <c r="O949">
        <v>0</v>
      </c>
      <c r="P949" t="s">
        <v>65</v>
      </c>
      <c r="Q949">
        <v>2014</v>
      </c>
      <c r="R949">
        <v>665</v>
      </c>
      <c r="S949">
        <v>595</v>
      </c>
      <c r="T949">
        <v>500</v>
      </c>
      <c r="U949">
        <v>0.94327215786655505</v>
      </c>
      <c r="V949">
        <v>475</v>
      </c>
      <c r="W949">
        <v>452</v>
      </c>
      <c r="X949">
        <v>-1</v>
      </c>
      <c r="Y949">
        <v>-1</v>
      </c>
      <c r="Z949">
        <v>-1</v>
      </c>
      <c r="AA949">
        <v>-1</v>
      </c>
      <c r="AB949">
        <v>-1</v>
      </c>
      <c r="AC949">
        <v>1.1335999999999999</v>
      </c>
      <c r="AD949">
        <v>0.62109999999999999</v>
      </c>
      <c r="AE949">
        <v>1.9801</v>
      </c>
      <c r="AF949">
        <v>-1.1217999999999999</v>
      </c>
      <c r="AG949">
        <v>-0.66920000000000002</v>
      </c>
      <c r="AH949">
        <v>325000</v>
      </c>
    </row>
    <row r="950" spans="1:34">
      <c r="A950">
        <v>580697</v>
      </c>
      <c r="B950" t="s">
        <v>39</v>
      </c>
      <c r="C950" s="1">
        <v>33385</v>
      </c>
      <c r="D950">
        <v>82.6</v>
      </c>
      <c r="E950" t="s">
        <v>35</v>
      </c>
      <c r="F950">
        <v>2009</v>
      </c>
      <c r="G950">
        <v>79.8</v>
      </c>
      <c r="H950" t="s">
        <v>35</v>
      </c>
      <c r="I950">
        <v>8195</v>
      </c>
      <c r="J950">
        <v>1</v>
      </c>
      <c r="K950" t="s">
        <v>36</v>
      </c>
      <c r="L950" t="s">
        <v>55</v>
      </c>
      <c r="M950">
        <v>80.05</v>
      </c>
      <c r="N950">
        <v>8195</v>
      </c>
      <c r="O950">
        <v>1</v>
      </c>
      <c r="P950" t="s">
        <v>38</v>
      </c>
      <c r="Q950">
        <v>2013</v>
      </c>
      <c r="R950">
        <v>650</v>
      </c>
      <c r="S950">
        <v>605</v>
      </c>
      <c r="T950">
        <v>545</v>
      </c>
      <c r="U950">
        <v>0.91686996110361896</v>
      </c>
      <c r="V950">
        <v>555</v>
      </c>
      <c r="W950">
        <v>-1</v>
      </c>
      <c r="X950">
        <v>-1</v>
      </c>
      <c r="Y950">
        <v>-1</v>
      </c>
      <c r="Z950">
        <v>-1</v>
      </c>
      <c r="AA950">
        <v>-1</v>
      </c>
      <c r="AB950">
        <v>-1</v>
      </c>
      <c r="AC950">
        <v>-1.54E-2</v>
      </c>
      <c r="AD950">
        <v>-0.28710000000000002</v>
      </c>
      <c r="AE950">
        <v>-0.2974</v>
      </c>
      <c r="AF950">
        <v>-0.4879</v>
      </c>
      <c r="AG950">
        <v>-2.0105</v>
      </c>
      <c r="AH950">
        <v>450000</v>
      </c>
    </row>
    <row r="951" spans="1:34">
      <c r="A951">
        <v>190981</v>
      </c>
      <c r="B951" t="s">
        <v>39</v>
      </c>
      <c r="C951" s="1">
        <v>32830</v>
      </c>
      <c r="D951">
        <v>94.6</v>
      </c>
      <c r="E951" t="s">
        <v>48</v>
      </c>
      <c r="F951">
        <v>2006</v>
      </c>
      <c r="G951">
        <v>83</v>
      </c>
      <c r="H951" t="s">
        <v>35</v>
      </c>
      <c r="I951">
        <v>11157</v>
      </c>
      <c r="J951">
        <v>1</v>
      </c>
      <c r="K951" t="s">
        <v>36</v>
      </c>
      <c r="L951" t="s">
        <v>64</v>
      </c>
      <c r="M951">
        <v>84</v>
      </c>
      <c r="N951">
        <v>11157</v>
      </c>
      <c r="O951">
        <v>0</v>
      </c>
      <c r="P951" t="s">
        <v>120</v>
      </c>
      <c r="Q951">
        <v>2011</v>
      </c>
      <c r="R951">
        <v>695</v>
      </c>
      <c r="S951">
        <v>625</v>
      </c>
      <c r="T951">
        <v>725</v>
      </c>
      <c r="U951">
        <v>0.99546471863086505</v>
      </c>
      <c r="V951">
        <v>685</v>
      </c>
      <c r="W951">
        <v>-1</v>
      </c>
      <c r="X951">
        <v>-1</v>
      </c>
      <c r="Y951">
        <v>-1</v>
      </c>
      <c r="Z951">
        <v>-1</v>
      </c>
      <c r="AA951">
        <v>-1</v>
      </c>
      <c r="AB951">
        <v>-1</v>
      </c>
      <c r="AC951">
        <v>-1.1900999999999999</v>
      </c>
      <c r="AD951">
        <v>0.3448</v>
      </c>
      <c r="AE951">
        <v>-1.9404999999999999</v>
      </c>
      <c r="AF951">
        <v>-0.76029999999999998</v>
      </c>
      <c r="AG951">
        <v>2.8400000000000002E-2</v>
      </c>
      <c r="AH951">
        <v>550000</v>
      </c>
    </row>
    <row r="952" spans="1:34">
      <c r="A952">
        <v>325637</v>
      </c>
      <c r="B952" t="s">
        <v>34</v>
      </c>
      <c r="C952" s="1">
        <v>32614</v>
      </c>
      <c r="D952">
        <v>74</v>
      </c>
      <c r="E952">
        <v>0</v>
      </c>
      <c r="F952">
        <v>2008</v>
      </c>
      <c r="G952">
        <v>61</v>
      </c>
      <c r="H952">
        <v>0</v>
      </c>
      <c r="I952">
        <v>252</v>
      </c>
      <c r="J952">
        <v>2</v>
      </c>
      <c r="K952" t="s">
        <v>36</v>
      </c>
      <c r="L952" t="s">
        <v>64</v>
      </c>
      <c r="M952">
        <v>65</v>
      </c>
      <c r="N952">
        <v>252</v>
      </c>
      <c r="O952">
        <v>1</v>
      </c>
      <c r="P952" t="s">
        <v>53</v>
      </c>
      <c r="Q952">
        <v>2012</v>
      </c>
      <c r="R952">
        <v>554</v>
      </c>
      <c r="S952">
        <v>375</v>
      </c>
      <c r="T952">
        <v>475</v>
      </c>
      <c r="U952">
        <v>0.24545565999982899</v>
      </c>
      <c r="V952">
        <v>335</v>
      </c>
      <c r="W952">
        <v>-1</v>
      </c>
      <c r="X952">
        <v>-1</v>
      </c>
      <c r="Y952">
        <v>-1</v>
      </c>
      <c r="Z952">
        <v>-1</v>
      </c>
      <c r="AA952">
        <v>-1</v>
      </c>
      <c r="AB952">
        <v>-1</v>
      </c>
      <c r="AC952">
        <v>-1.2286999999999999</v>
      </c>
      <c r="AD952">
        <v>0.65680000000000005</v>
      </c>
      <c r="AE952">
        <v>-0.63429999999999997</v>
      </c>
      <c r="AF952">
        <v>-0.26086999999999999</v>
      </c>
      <c r="AG952">
        <v>-0.1295</v>
      </c>
      <c r="AH952">
        <v>400000</v>
      </c>
    </row>
    <row r="953" spans="1:34">
      <c r="A953">
        <v>845576</v>
      </c>
      <c r="B953" t="s">
        <v>34</v>
      </c>
      <c r="C953" s="1">
        <v>33931</v>
      </c>
      <c r="D953">
        <v>78</v>
      </c>
      <c r="E953" t="s">
        <v>35</v>
      </c>
      <c r="F953">
        <v>2010</v>
      </c>
      <c r="G953">
        <v>72</v>
      </c>
      <c r="H953" t="s">
        <v>35</v>
      </c>
      <c r="I953">
        <v>14351</v>
      </c>
      <c r="J953">
        <v>2</v>
      </c>
      <c r="K953" t="s">
        <v>36</v>
      </c>
      <c r="L953" t="s">
        <v>40</v>
      </c>
      <c r="M953">
        <v>74.599999999999994</v>
      </c>
      <c r="N953">
        <v>14351</v>
      </c>
      <c r="O953">
        <v>0</v>
      </c>
      <c r="P953" t="s">
        <v>50</v>
      </c>
      <c r="Q953">
        <v>2014</v>
      </c>
      <c r="R953">
        <v>545</v>
      </c>
      <c r="S953">
        <v>570</v>
      </c>
      <c r="T953">
        <v>455</v>
      </c>
      <c r="U953">
        <v>0.60005718233834104</v>
      </c>
      <c r="V953">
        <v>435</v>
      </c>
      <c r="W953">
        <v>-1</v>
      </c>
      <c r="X953">
        <v>-1</v>
      </c>
      <c r="Y953">
        <v>-1</v>
      </c>
      <c r="Z953">
        <v>-1</v>
      </c>
      <c r="AA953">
        <v>-1</v>
      </c>
      <c r="AB953">
        <v>-1</v>
      </c>
      <c r="AC953">
        <v>1.1335999999999999</v>
      </c>
      <c r="AD953">
        <v>0.37890000000000001</v>
      </c>
      <c r="AE953">
        <v>0.16370000000000001</v>
      </c>
      <c r="AF953">
        <v>1.9199999999999998E-2</v>
      </c>
      <c r="AG953">
        <v>-0.66920000000000002</v>
      </c>
      <c r="AH953">
        <v>65000</v>
      </c>
    </row>
    <row r="954" spans="1:34">
      <c r="A954">
        <v>582410</v>
      </c>
      <c r="B954" t="s">
        <v>39</v>
      </c>
      <c r="C954" s="1">
        <v>33058</v>
      </c>
      <c r="D954">
        <v>81</v>
      </c>
      <c r="E954" t="s">
        <v>35</v>
      </c>
      <c r="F954">
        <v>2008</v>
      </c>
      <c r="G954">
        <v>85</v>
      </c>
      <c r="H954" t="s">
        <v>35</v>
      </c>
      <c r="I954">
        <v>8195</v>
      </c>
      <c r="J954">
        <v>1</v>
      </c>
      <c r="K954" t="s">
        <v>36</v>
      </c>
      <c r="L954" t="s">
        <v>60</v>
      </c>
      <c r="M954">
        <v>82.2</v>
      </c>
      <c r="N954">
        <v>8195</v>
      </c>
      <c r="O954">
        <v>1</v>
      </c>
      <c r="P954" t="s">
        <v>38</v>
      </c>
      <c r="Q954">
        <v>2013</v>
      </c>
      <c r="R954">
        <v>590</v>
      </c>
      <c r="S954">
        <v>570</v>
      </c>
      <c r="T954">
        <v>795</v>
      </c>
      <c r="U954">
        <v>0.53838689298509601</v>
      </c>
      <c r="V954">
        <v>595</v>
      </c>
      <c r="W954">
        <v>333</v>
      </c>
      <c r="X954">
        <v>-1</v>
      </c>
      <c r="Y954">
        <v>-1</v>
      </c>
      <c r="Z954">
        <v>-1</v>
      </c>
      <c r="AA954">
        <v>526</v>
      </c>
      <c r="AB954">
        <v>-1</v>
      </c>
      <c r="AC954">
        <v>-0.159</v>
      </c>
      <c r="AD954">
        <v>0.37890000000000001</v>
      </c>
      <c r="AE954">
        <v>0.16370000000000001</v>
      </c>
      <c r="AF954">
        <v>-1.7556</v>
      </c>
      <c r="AG954">
        <v>0.28889999999999999</v>
      </c>
      <c r="AH954">
        <v>350000</v>
      </c>
    </row>
    <row r="955" spans="1:34">
      <c r="A955">
        <v>820700</v>
      </c>
      <c r="B955" t="s">
        <v>39</v>
      </c>
      <c r="C955" s="1">
        <v>33639</v>
      </c>
      <c r="D955">
        <v>71</v>
      </c>
      <c r="E955" t="s">
        <v>35</v>
      </c>
      <c r="F955">
        <v>2010</v>
      </c>
      <c r="G955">
        <v>68</v>
      </c>
      <c r="H955" t="s">
        <v>35</v>
      </c>
      <c r="I955">
        <v>6741</v>
      </c>
      <c r="J955">
        <v>2</v>
      </c>
      <c r="K955" t="s">
        <v>36</v>
      </c>
      <c r="L955" t="s">
        <v>40</v>
      </c>
      <c r="M955">
        <v>73</v>
      </c>
      <c r="N955">
        <v>6741</v>
      </c>
      <c r="O955">
        <v>0</v>
      </c>
      <c r="P955" t="s">
        <v>71</v>
      </c>
      <c r="Q955">
        <v>2016</v>
      </c>
      <c r="R955">
        <v>570</v>
      </c>
      <c r="S955">
        <v>415</v>
      </c>
      <c r="T955">
        <v>605</v>
      </c>
      <c r="U955">
        <v>0.74475835400893897</v>
      </c>
      <c r="V955">
        <v>465</v>
      </c>
      <c r="W955">
        <v>-1</v>
      </c>
      <c r="X955">
        <v>438</v>
      </c>
      <c r="Y955">
        <v>-1</v>
      </c>
      <c r="Z955">
        <v>-1</v>
      </c>
      <c r="AA955">
        <v>-1</v>
      </c>
      <c r="AB955">
        <v>-1</v>
      </c>
      <c r="AC955">
        <v>-1.54E-2</v>
      </c>
      <c r="AD955">
        <v>4.5900000000000003E-2</v>
      </c>
      <c r="AE955">
        <v>0.16370000000000001</v>
      </c>
      <c r="AF955">
        <v>-0.4879</v>
      </c>
      <c r="AG955">
        <v>9.7299999999999998E-2</v>
      </c>
      <c r="AH955">
        <v>265000</v>
      </c>
    </row>
    <row r="956" spans="1:34">
      <c r="A956">
        <v>1042334</v>
      </c>
      <c r="B956" t="s">
        <v>39</v>
      </c>
      <c r="C956" s="1">
        <v>33358</v>
      </c>
      <c r="D956">
        <v>79.400000000000006</v>
      </c>
      <c r="E956" t="s">
        <v>51</v>
      </c>
      <c r="F956">
        <v>2008</v>
      </c>
      <c r="G956">
        <v>69.2</v>
      </c>
      <c r="H956" t="s">
        <v>51</v>
      </c>
      <c r="I956">
        <v>8287</v>
      </c>
      <c r="J956">
        <v>2</v>
      </c>
      <c r="K956" t="s">
        <v>36</v>
      </c>
      <c r="L956" t="s">
        <v>40</v>
      </c>
      <c r="M956">
        <v>74.900000000000006</v>
      </c>
      <c r="N956">
        <v>8287</v>
      </c>
      <c r="O956">
        <v>1</v>
      </c>
      <c r="P956" t="s">
        <v>53</v>
      </c>
      <c r="Q956">
        <v>2013</v>
      </c>
      <c r="R956">
        <v>430</v>
      </c>
      <c r="S956">
        <v>435</v>
      </c>
      <c r="T956">
        <v>510</v>
      </c>
      <c r="U956">
        <v>8.0055281340549497E-2</v>
      </c>
      <c r="V956">
        <v>455</v>
      </c>
      <c r="W956">
        <v>-1</v>
      </c>
      <c r="X956">
        <v>253</v>
      </c>
      <c r="Y956">
        <v>-1</v>
      </c>
      <c r="Z956">
        <v>-1</v>
      </c>
      <c r="AA956">
        <v>-1</v>
      </c>
      <c r="AB956">
        <v>-1</v>
      </c>
      <c r="AC956">
        <v>0.70269999999999999</v>
      </c>
      <c r="AD956">
        <v>-0.62009999999999998</v>
      </c>
      <c r="AE956">
        <v>-0.6048</v>
      </c>
      <c r="AF956">
        <v>0.77980000000000005</v>
      </c>
      <c r="AG956">
        <v>-1.0524</v>
      </c>
      <c r="AH956">
        <v>65000</v>
      </c>
    </row>
    <row r="957" spans="1:34">
      <c r="A957">
        <v>638324</v>
      </c>
      <c r="B957" t="s">
        <v>39</v>
      </c>
      <c r="C957" s="1">
        <v>32730</v>
      </c>
      <c r="D957">
        <v>66</v>
      </c>
      <c r="E957" t="s">
        <v>51</v>
      </c>
      <c r="F957">
        <v>2006</v>
      </c>
      <c r="G957">
        <v>68</v>
      </c>
      <c r="H957" t="s">
        <v>51</v>
      </c>
      <c r="I957">
        <v>9578</v>
      </c>
      <c r="J957">
        <v>2</v>
      </c>
      <c r="K957" t="s">
        <v>66</v>
      </c>
      <c r="L957" t="s">
        <v>67</v>
      </c>
      <c r="M957">
        <v>72</v>
      </c>
      <c r="N957">
        <v>9578</v>
      </c>
      <c r="O957">
        <v>0</v>
      </c>
      <c r="P957" t="s">
        <v>41</v>
      </c>
      <c r="Q957">
        <v>2013</v>
      </c>
      <c r="R957">
        <v>285</v>
      </c>
      <c r="S957">
        <v>410</v>
      </c>
      <c r="T957">
        <v>515</v>
      </c>
      <c r="U957">
        <v>0.37755141942454101</v>
      </c>
      <c r="V957">
        <v>375</v>
      </c>
      <c r="W957">
        <v>-1</v>
      </c>
      <c r="X957">
        <v>-1</v>
      </c>
      <c r="Y957">
        <v>-1</v>
      </c>
      <c r="Z957">
        <v>-1</v>
      </c>
      <c r="AA957">
        <v>-1</v>
      </c>
      <c r="AB957">
        <v>-1</v>
      </c>
      <c r="AC957">
        <v>0.12820000000000001</v>
      </c>
      <c r="AD957">
        <v>0.21240000000000001</v>
      </c>
      <c r="AE957">
        <v>1.2396</v>
      </c>
      <c r="AF957">
        <v>0.2727</v>
      </c>
      <c r="AG957">
        <v>0.67210000000000003</v>
      </c>
      <c r="AH957">
        <v>180000</v>
      </c>
    </row>
    <row r="958" spans="1:34">
      <c r="A958">
        <v>666182</v>
      </c>
      <c r="B958" t="s">
        <v>39</v>
      </c>
      <c r="C958" s="1">
        <v>33949</v>
      </c>
      <c r="D958">
        <v>91.1</v>
      </c>
      <c r="E958" t="s">
        <v>35</v>
      </c>
      <c r="F958">
        <v>2010</v>
      </c>
      <c r="G958">
        <v>92.4</v>
      </c>
      <c r="H958" t="s">
        <v>35</v>
      </c>
      <c r="I958">
        <v>47</v>
      </c>
      <c r="J958">
        <v>1</v>
      </c>
      <c r="K958" t="s">
        <v>36</v>
      </c>
      <c r="L958" t="s">
        <v>40</v>
      </c>
      <c r="M958">
        <v>83.55</v>
      </c>
      <c r="N958">
        <v>47</v>
      </c>
      <c r="O958">
        <v>1</v>
      </c>
      <c r="P958" t="s">
        <v>38</v>
      </c>
      <c r="Q958">
        <v>2014</v>
      </c>
      <c r="R958">
        <v>615</v>
      </c>
      <c r="S958">
        <v>605</v>
      </c>
      <c r="T958">
        <v>650</v>
      </c>
      <c r="U958">
        <v>0.62264291584993803</v>
      </c>
      <c r="V958">
        <v>505</v>
      </c>
      <c r="W958">
        <v>-1</v>
      </c>
      <c r="X958">
        <v>407</v>
      </c>
      <c r="Y958">
        <v>-1</v>
      </c>
      <c r="Z958">
        <v>-1</v>
      </c>
      <c r="AA958">
        <v>-1</v>
      </c>
      <c r="AB958">
        <v>-1</v>
      </c>
      <c r="AC958">
        <v>0.27179999999999999</v>
      </c>
      <c r="AD958">
        <v>-1.7856000000000001</v>
      </c>
      <c r="AE958">
        <v>-0.6048</v>
      </c>
      <c r="AF958">
        <v>1.6672</v>
      </c>
      <c r="AG958">
        <v>-0.28589999999999999</v>
      </c>
      <c r="AH958">
        <v>325000</v>
      </c>
    </row>
    <row r="959" spans="1:34">
      <c r="A959">
        <v>872171</v>
      </c>
      <c r="B959" t="s">
        <v>39</v>
      </c>
      <c r="C959" s="1">
        <v>33705</v>
      </c>
      <c r="D959">
        <v>88.6</v>
      </c>
      <c r="E959" t="s">
        <v>48</v>
      </c>
      <c r="F959">
        <v>2010</v>
      </c>
      <c r="G959">
        <v>83.25</v>
      </c>
      <c r="H959" t="s">
        <v>48</v>
      </c>
      <c r="I959">
        <v>347</v>
      </c>
      <c r="J959">
        <v>2</v>
      </c>
      <c r="K959" t="s">
        <v>36</v>
      </c>
      <c r="L959" t="s">
        <v>60</v>
      </c>
      <c r="M959">
        <v>86</v>
      </c>
      <c r="N959">
        <v>347</v>
      </c>
      <c r="O959">
        <v>0</v>
      </c>
      <c r="P959" t="s">
        <v>41</v>
      </c>
      <c r="Q959">
        <v>2014</v>
      </c>
      <c r="R959">
        <v>545</v>
      </c>
      <c r="S959">
        <v>520</v>
      </c>
      <c r="T959">
        <v>620</v>
      </c>
      <c r="U959">
        <v>0.94327215786655505</v>
      </c>
      <c r="V959">
        <v>485</v>
      </c>
      <c r="W959">
        <v>452</v>
      </c>
      <c r="X959">
        <v>376</v>
      </c>
      <c r="Y959">
        <v>-1</v>
      </c>
      <c r="Z959">
        <v>-1</v>
      </c>
      <c r="AA959">
        <v>-1</v>
      </c>
      <c r="AB959">
        <v>-1</v>
      </c>
      <c r="AC959">
        <v>0.84630000000000005</v>
      </c>
      <c r="AD959">
        <v>0.37890000000000001</v>
      </c>
      <c r="AE959">
        <v>-0.2974</v>
      </c>
      <c r="AF959">
        <v>-0.86819999999999997</v>
      </c>
      <c r="AG959">
        <v>9.7299999999999998E-2</v>
      </c>
      <c r="AH959">
        <v>325000</v>
      </c>
    </row>
    <row r="960" spans="1:34">
      <c r="A960">
        <v>96708</v>
      </c>
      <c r="B960" t="s">
        <v>34</v>
      </c>
      <c r="C960" s="1">
        <v>31999</v>
      </c>
      <c r="D960">
        <v>71</v>
      </c>
      <c r="E960" t="s">
        <v>48</v>
      </c>
      <c r="F960">
        <v>2005</v>
      </c>
      <c r="G960">
        <v>72</v>
      </c>
      <c r="H960" t="s">
        <v>48</v>
      </c>
      <c r="I960">
        <v>5086</v>
      </c>
      <c r="J960">
        <v>2</v>
      </c>
      <c r="K960" t="s">
        <v>66</v>
      </c>
      <c r="L960" t="s">
        <v>67</v>
      </c>
      <c r="M960">
        <v>78</v>
      </c>
      <c r="N960">
        <v>5086</v>
      </c>
      <c r="O960">
        <v>0</v>
      </c>
      <c r="P960" t="s">
        <v>61</v>
      </c>
      <c r="Q960">
        <v>2011</v>
      </c>
      <c r="R960">
        <v>355</v>
      </c>
      <c r="S960">
        <v>375</v>
      </c>
      <c r="T960">
        <v>425</v>
      </c>
      <c r="U960">
        <v>0.73579570922465598</v>
      </c>
      <c r="V960">
        <v>475</v>
      </c>
      <c r="W960">
        <v>-1</v>
      </c>
      <c r="X960">
        <v>-1</v>
      </c>
      <c r="Y960">
        <v>-1</v>
      </c>
      <c r="Z960">
        <v>-1</v>
      </c>
      <c r="AA960">
        <v>-1</v>
      </c>
      <c r="AB960">
        <v>-1</v>
      </c>
      <c r="AC960">
        <v>1.1283000000000001</v>
      </c>
      <c r="AD960">
        <v>1.7487999999999999</v>
      </c>
      <c r="AE960">
        <v>1.9782</v>
      </c>
      <c r="AF960">
        <v>-0.17269999999999999</v>
      </c>
      <c r="AG960">
        <v>0.81830000000000003</v>
      </c>
      <c r="AH960">
        <v>400000</v>
      </c>
    </row>
    <row r="961" spans="1:34">
      <c r="A961">
        <v>1004939</v>
      </c>
      <c r="B961" t="s">
        <v>39</v>
      </c>
      <c r="C961" s="1">
        <v>33266</v>
      </c>
      <c r="D961">
        <v>79</v>
      </c>
      <c r="E961" t="s">
        <v>48</v>
      </c>
      <c r="F961">
        <v>2009</v>
      </c>
      <c r="G961">
        <v>71.3</v>
      </c>
      <c r="H961" t="s">
        <v>48</v>
      </c>
      <c r="I961">
        <v>547</v>
      </c>
      <c r="J961">
        <v>2</v>
      </c>
      <c r="K961" t="s">
        <v>36</v>
      </c>
      <c r="L961" t="s">
        <v>81</v>
      </c>
      <c r="M961">
        <v>69.400000000000006</v>
      </c>
      <c r="N961">
        <v>547</v>
      </c>
      <c r="O961">
        <v>0</v>
      </c>
      <c r="P961" t="s">
        <v>84</v>
      </c>
      <c r="Q961">
        <v>2014</v>
      </c>
      <c r="R961">
        <v>560</v>
      </c>
      <c r="S961">
        <v>505</v>
      </c>
      <c r="T961">
        <v>440</v>
      </c>
      <c r="U961">
        <v>0.42395139637643298</v>
      </c>
      <c r="V961">
        <v>-1</v>
      </c>
      <c r="W961">
        <v>-1</v>
      </c>
      <c r="X961">
        <v>-1</v>
      </c>
      <c r="Y961">
        <v>-1</v>
      </c>
      <c r="Z961">
        <v>388</v>
      </c>
      <c r="AA961">
        <v>-1</v>
      </c>
      <c r="AB961">
        <v>-1</v>
      </c>
      <c r="AC961">
        <v>1.4208000000000001</v>
      </c>
      <c r="AD961">
        <v>1.0448999999999999</v>
      </c>
      <c r="AE961">
        <v>0.47110000000000002</v>
      </c>
      <c r="AF961">
        <v>-2.0091999999999999</v>
      </c>
      <c r="AG961">
        <v>0.48049999999999998</v>
      </c>
      <c r="AH961">
        <v>200000</v>
      </c>
    </row>
    <row r="962" spans="1:34">
      <c r="A962">
        <v>1098807</v>
      </c>
      <c r="B962" t="s">
        <v>39</v>
      </c>
      <c r="C962" s="1">
        <v>33322</v>
      </c>
      <c r="D962">
        <v>83.5</v>
      </c>
      <c r="E962" t="s">
        <v>51</v>
      </c>
      <c r="F962">
        <v>2008</v>
      </c>
      <c r="G962">
        <v>69.83</v>
      </c>
      <c r="H962" t="s">
        <v>51</v>
      </c>
      <c r="I962">
        <v>13040</v>
      </c>
      <c r="J962">
        <v>2</v>
      </c>
      <c r="K962" t="s">
        <v>36</v>
      </c>
      <c r="L962" t="s">
        <v>40</v>
      </c>
      <c r="M962">
        <v>79.400000000000006</v>
      </c>
      <c r="N962">
        <v>13040</v>
      </c>
      <c r="O962">
        <v>1</v>
      </c>
      <c r="P962" t="s">
        <v>53</v>
      </c>
      <c r="Q962">
        <v>2013</v>
      </c>
      <c r="R962">
        <v>500</v>
      </c>
      <c r="S962">
        <v>485</v>
      </c>
      <c r="T962">
        <v>585</v>
      </c>
      <c r="U962">
        <v>0.35653648772447499</v>
      </c>
      <c r="V962">
        <v>455</v>
      </c>
      <c r="W962">
        <v>-1</v>
      </c>
      <c r="X962">
        <v>346</v>
      </c>
      <c r="Y962">
        <v>-1</v>
      </c>
      <c r="Z962">
        <v>-1</v>
      </c>
      <c r="AA962">
        <v>-1</v>
      </c>
      <c r="AB962">
        <v>-1</v>
      </c>
      <c r="AC962">
        <v>1.4208000000000001</v>
      </c>
      <c r="AD962">
        <v>1.0448999999999999</v>
      </c>
      <c r="AE962">
        <v>2.008</v>
      </c>
      <c r="AF962">
        <v>-1.5021</v>
      </c>
      <c r="AG962">
        <v>0.86370000000000002</v>
      </c>
      <c r="AH962">
        <v>190000</v>
      </c>
    </row>
    <row r="963" spans="1:34">
      <c r="A963">
        <v>794381</v>
      </c>
      <c r="B963" t="s">
        <v>39</v>
      </c>
      <c r="C963" s="1">
        <v>33589</v>
      </c>
      <c r="D963">
        <v>89</v>
      </c>
      <c r="E963" t="s">
        <v>35</v>
      </c>
      <c r="F963">
        <v>2010</v>
      </c>
      <c r="G963">
        <v>85.2</v>
      </c>
      <c r="H963" t="s">
        <v>35</v>
      </c>
      <c r="I963">
        <v>8346</v>
      </c>
      <c r="J963">
        <v>2</v>
      </c>
      <c r="K963" t="s">
        <v>36</v>
      </c>
      <c r="L963" t="s">
        <v>52</v>
      </c>
      <c r="M963">
        <v>68.760000000000005</v>
      </c>
      <c r="N963">
        <v>8346</v>
      </c>
      <c r="O963">
        <v>0</v>
      </c>
      <c r="P963" t="s">
        <v>41</v>
      </c>
      <c r="Q963">
        <v>0</v>
      </c>
      <c r="R963">
        <v>695</v>
      </c>
      <c r="S963">
        <v>655</v>
      </c>
      <c r="T963">
        <v>680</v>
      </c>
      <c r="U963">
        <v>0.75537512089554804</v>
      </c>
      <c r="V963">
        <v>-1</v>
      </c>
      <c r="W963">
        <v>-1</v>
      </c>
      <c r="X963">
        <v>-1</v>
      </c>
      <c r="Y963">
        <v>446</v>
      </c>
      <c r="Z963">
        <v>-1</v>
      </c>
      <c r="AA963">
        <v>-1</v>
      </c>
      <c r="AB963">
        <v>-1</v>
      </c>
      <c r="AC963">
        <v>1.1335999999999999</v>
      </c>
      <c r="AD963">
        <v>0.37890000000000001</v>
      </c>
      <c r="AE963">
        <v>-0.2974</v>
      </c>
      <c r="AF963">
        <v>-0.36120000000000002</v>
      </c>
      <c r="AG963">
        <v>-1.244</v>
      </c>
      <c r="AH963">
        <v>325000</v>
      </c>
    </row>
    <row r="964" spans="1:34">
      <c r="A964">
        <v>336785</v>
      </c>
      <c r="B964" t="s">
        <v>39</v>
      </c>
      <c r="C964" s="1">
        <v>33253</v>
      </c>
      <c r="D964">
        <v>92.09</v>
      </c>
      <c r="E964" t="s">
        <v>113</v>
      </c>
      <c r="F964">
        <v>2008</v>
      </c>
      <c r="G964">
        <v>93.41</v>
      </c>
      <c r="H964" t="s">
        <v>51</v>
      </c>
      <c r="I964">
        <v>3076</v>
      </c>
      <c r="J964">
        <v>2</v>
      </c>
      <c r="K964" t="s">
        <v>36</v>
      </c>
      <c r="L964" t="s">
        <v>60</v>
      </c>
      <c r="M964">
        <v>80</v>
      </c>
      <c r="N964">
        <v>3076</v>
      </c>
      <c r="O964">
        <v>0</v>
      </c>
      <c r="P964" t="s">
        <v>47</v>
      </c>
      <c r="Q964">
        <v>2012</v>
      </c>
      <c r="R964">
        <v>575</v>
      </c>
      <c r="S964">
        <v>585</v>
      </c>
      <c r="T964">
        <v>475</v>
      </c>
      <c r="U964">
        <v>0.69447932770846299</v>
      </c>
      <c r="V964">
        <v>435</v>
      </c>
      <c r="W964">
        <v>366</v>
      </c>
      <c r="X964">
        <v>-1</v>
      </c>
      <c r="Y964">
        <v>-1</v>
      </c>
      <c r="Z964">
        <v>-1</v>
      </c>
      <c r="AA964">
        <v>-1</v>
      </c>
      <c r="AB964">
        <v>-1</v>
      </c>
      <c r="AC964">
        <v>0.35549999999999998</v>
      </c>
      <c r="AD964">
        <v>0.50080000000000002</v>
      </c>
      <c r="AE964">
        <v>0.2366</v>
      </c>
      <c r="AF964">
        <v>-0.17277000000000001</v>
      </c>
      <c r="AG964">
        <v>-0.28749999999999998</v>
      </c>
      <c r="AH964">
        <v>365000</v>
      </c>
    </row>
    <row r="965" spans="1:34">
      <c r="A965">
        <v>961030</v>
      </c>
      <c r="B965" t="s">
        <v>39</v>
      </c>
      <c r="C965" s="1">
        <v>33362</v>
      </c>
      <c r="D965">
        <v>77.849999999999994</v>
      </c>
      <c r="E965" t="s">
        <v>51</v>
      </c>
      <c r="F965">
        <v>2010</v>
      </c>
      <c r="G965">
        <v>64.8</v>
      </c>
      <c r="H965" t="s">
        <v>35</v>
      </c>
      <c r="I965">
        <v>2037</v>
      </c>
      <c r="J965">
        <v>2</v>
      </c>
      <c r="K965" t="s">
        <v>36</v>
      </c>
      <c r="L965" t="s">
        <v>60</v>
      </c>
      <c r="M965">
        <v>66.599999999999994</v>
      </c>
      <c r="N965">
        <v>2037</v>
      </c>
      <c r="O965">
        <v>0</v>
      </c>
      <c r="P965" t="s">
        <v>59</v>
      </c>
      <c r="Q965">
        <v>2014</v>
      </c>
      <c r="R965">
        <v>450</v>
      </c>
      <c r="S965">
        <v>440</v>
      </c>
      <c r="T965">
        <v>595</v>
      </c>
      <c r="U965">
        <v>0.64938971484669095</v>
      </c>
      <c r="V965">
        <v>-1</v>
      </c>
      <c r="W965">
        <v>356</v>
      </c>
      <c r="X965">
        <v>-1</v>
      </c>
      <c r="Y965">
        <v>-1</v>
      </c>
      <c r="Z965">
        <v>-1</v>
      </c>
      <c r="AA965">
        <v>420</v>
      </c>
      <c r="AB965">
        <v>-1</v>
      </c>
      <c r="AC965">
        <v>0.84630000000000005</v>
      </c>
      <c r="AD965">
        <v>0.21240000000000001</v>
      </c>
      <c r="AE965">
        <v>-0.75849999999999995</v>
      </c>
      <c r="AF965">
        <v>1.9207000000000001</v>
      </c>
      <c r="AG965">
        <v>0.67210000000000003</v>
      </c>
      <c r="AH965">
        <v>180000</v>
      </c>
    </row>
    <row r="966" spans="1:34">
      <c r="A966">
        <v>1274668</v>
      </c>
      <c r="B966" t="s">
        <v>39</v>
      </c>
      <c r="C966" s="1">
        <v>33232</v>
      </c>
      <c r="D966">
        <v>78</v>
      </c>
      <c r="E966" t="s">
        <v>51</v>
      </c>
      <c r="F966">
        <v>2009</v>
      </c>
      <c r="G966">
        <v>72</v>
      </c>
      <c r="H966" t="s">
        <v>51</v>
      </c>
      <c r="I966">
        <v>4319</v>
      </c>
      <c r="J966">
        <v>2</v>
      </c>
      <c r="K966" t="s">
        <v>36</v>
      </c>
      <c r="L966" t="s">
        <v>60</v>
      </c>
      <c r="M966">
        <v>73.400000000000006</v>
      </c>
      <c r="N966">
        <v>4319</v>
      </c>
      <c r="O966">
        <v>0</v>
      </c>
      <c r="P966" t="s">
        <v>50</v>
      </c>
      <c r="Q966">
        <v>2013</v>
      </c>
      <c r="R966">
        <v>490</v>
      </c>
      <c r="S966">
        <v>470</v>
      </c>
      <c r="T966">
        <v>500</v>
      </c>
      <c r="U966">
        <v>5.3160305282683701E-2</v>
      </c>
      <c r="V966">
        <v>395</v>
      </c>
      <c r="W966">
        <v>196</v>
      </c>
      <c r="X966">
        <v>-1</v>
      </c>
      <c r="Y966">
        <v>-1</v>
      </c>
      <c r="Z966">
        <v>-1</v>
      </c>
      <c r="AA966">
        <v>-1</v>
      </c>
      <c r="AB966">
        <v>-1</v>
      </c>
      <c r="AC966">
        <v>0.41549999999999998</v>
      </c>
      <c r="AD966">
        <v>4.5900000000000003E-2</v>
      </c>
      <c r="AE966">
        <v>0.31740000000000002</v>
      </c>
      <c r="AF966">
        <v>-1.5021</v>
      </c>
      <c r="AG966">
        <v>-1.0524</v>
      </c>
      <c r="AH966">
        <v>330000</v>
      </c>
    </row>
    <row r="967" spans="1:34">
      <c r="A967">
        <v>33747</v>
      </c>
      <c r="B967" t="s">
        <v>34</v>
      </c>
      <c r="C967" s="1">
        <v>32889</v>
      </c>
      <c r="D967">
        <v>77.2</v>
      </c>
      <c r="E967" t="s">
        <v>48</v>
      </c>
      <c r="F967">
        <v>2008</v>
      </c>
      <c r="G967">
        <v>67.400000000000006</v>
      </c>
      <c r="H967" t="s">
        <v>35</v>
      </c>
      <c r="I967">
        <v>375</v>
      </c>
      <c r="J967">
        <v>2</v>
      </c>
      <c r="K967" t="s">
        <v>36</v>
      </c>
      <c r="L967" t="s">
        <v>60</v>
      </c>
      <c r="M967">
        <v>71.7</v>
      </c>
      <c r="N967">
        <v>375</v>
      </c>
      <c r="O967">
        <v>0</v>
      </c>
      <c r="P967" t="s">
        <v>41</v>
      </c>
      <c r="Q967">
        <v>2012</v>
      </c>
      <c r="R967">
        <v>425</v>
      </c>
      <c r="S967">
        <v>445</v>
      </c>
      <c r="T967">
        <v>415</v>
      </c>
      <c r="U967">
        <v>0.53838689298509601</v>
      </c>
      <c r="V967">
        <v>425</v>
      </c>
      <c r="W967">
        <v>333</v>
      </c>
      <c r="X967">
        <v>-1</v>
      </c>
      <c r="Y967">
        <v>-1</v>
      </c>
      <c r="Z967">
        <v>-1</v>
      </c>
      <c r="AA967">
        <v>-1</v>
      </c>
      <c r="AB967">
        <v>-1</v>
      </c>
      <c r="AC967">
        <v>-1.4992000000000001</v>
      </c>
      <c r="AD967">
        <v>0.65680000000000005</v>
      </c>
      <c r="AE967">
        <v>-0.1988</v>
      </c>
      <c r="AF967">
        <v>0.64980000000000004</v>
      </c>
      <c r="AG967">
        <v>-0.1295</v>
      </c>
      <c r="AH967">
        <v>390000</v>
      </c>
    </row>
    <row r="968" spans="1:34">
      <c r="A968">
        <v>1242062</v>
      </c>
      <c r="B968" t="s">
        <v>39</v>
      </c>
      <c r="C968" s="1">
        <v>33049</v>
      </c>
      <c r="D968">
        <v>68</v>
      </c>
      <c r="E968" t="s">
        <v>51</v>
      </c>
      <c r="F968">
        <v>2008</v>
      </c>
      <c r="G968">
        <v>59</v>
      </c>
      <c r="H968" t="s">
        <v>51</v>
      </c>
      <c r="I968">
        <v>2791</v>
      </c>
      <c r="J968">
        <v>2</v>
      </c>
      <c r="K968" t="s">
        <v>36</v>
      </c>
      <c r="L968" t="s">
        <v>52</v>
      </c>
      <c r="M968">
        <v>70</v>
      </c>
      <c r="N968">
        <v>2791</v>
      </c>
      <c r="O968">
        <v>0</v>
      </c>
      <c r="P968" t="s">
        <v>41</v>
      </c>
      <c r="Q968">
        <v>2014</v>
      </c>
      <c r="R968">
        <v>430</v>
      </c>
      <c r="S968">
        <v>470</v>
      </c>
      <c r="T968">
        <v>475</v>
      </c>
      <c r="U968">
        <v>0.328746378624932</v>
      </c>
      <c r="V968">
        <v>-1</v>
      </c>
      <c r="W968">
        <v>-1</v>
      </c>
      <c r="X968">
        <v>-1</v>
      </c>
      <c r="Y968">
        <v>346</v>
      </c>
      <c r="Z968">
        <v>-1</v>
      </c>
      <c r="AA968">
        <v>-1</v>
      </c>
      <c r="AB968">
        <v>-1</v>
      </c>
      <c r="AC968">
        <v>0.70269999999999999</v>
      </c>
      <c r="AD968">
        <v>0.71189999999999998</v>
      </c>
      <c r="AE968">
        <v>0.93220000000000003</v>
      </c>
      <c r="AF968">
        <v>-0.1076</v>
      </c>
      <c r="AG968">
        <v>0.67210000000000003</v>
      </c>
      <c r="AH968">
        <v>240000</v>
      </c>
    </row>
    <row r="969" spans="1:34">
      <c r="A969">
        <v>60401</v>
      </c>
      <c r="B969" t="s">
        <v>39</v>
      </c>
      <c r="C969" s="1">
        <v>32447</v>
      </c>
      <c r="D969">
        <v>72</v>
      </c>
      <c r="E969" t="s">
        <v>48</v>
      </c>
      <c r="F969">
        <v>2006</v>
      </c>
      <c r="G969">
        <v>59.4</v>
      </c>
      <c r="H969" t="s">
        <v>119</v>
      </c>
      <c r="I969">
        <v>501</v>
      </c>
      <c r="J969">
        <v>2</v>
      </c>
      <c r="K969" t="s">
        <v>36</v>
      </c>
      <c r="L969" t="s">
        <v>116</v>
      </c>
      <c r="M969">
        <v>72</v>
      </c>
      <c r="N969">
        <v>501</v>
      </c>
      <c r="O969">
        <v>0</v>
      </c>
      <c r="P969" t="s">
        <v>41</v>
      </c>
      <c r="Q969">
        <v>2010</v>
      </c>
      <c r="R969">
        <v>495</v>
      </c>
      <c r="S969">
        <v>505</v>
      </c>
      <c r="T969">
        <v>505</v>
      </c>
      <c r="U969">
        <v>0.124502074009537</v>
      </c>
      <c r="V969">
        <v>-1</v>
      </c>
      <c r="W969">
        <v>233</v>
      </c>
      <c r="X969">
        <v>-1</v>
      </c>
      <c r="Y969">
        <v>-1</v>
      </c>
      <c r="Z969">
        <v>-1</v>
      </c>
      <c r="AA969">
        <v>-1</v>
      </c>
      <c r="AB969">
        <v>-1</v>
      </c>
      <c r="AC969">
        <v>-1.4992000000000001</v>
      </c>
      <c r="AD969">
        <v>-0.59130000000000005</v>
      </c>
      <c r="AE969">
        <v>0.2366</v>
      </c>
      <c r="AF969">
        <v>-0.17269999999999999</v>
      </c>
      <c r="AG969">
        <v>0.81830000000000003</v>
      </c>
      <c r="AH969">
        <v>360000</v>
      </c>
    </row>
    <row r="970" spans="1:34">
      <c r="A970">
        <v>786404</v>
      </c>
      <c r="B970" t="s">
        <v>39</v>
      </c>
      <c r="C970" s="1">
        <v>33747</v>
      </c>
      <c r="D970">
        <v>82.33</v>
      </c>
      <c r="E970" t="s">
        <v>51</v>
      </c>
      <c r="F970">
        <v>2009</v>
      </c>
      <c r="G970">
        <v>84</v>
      </c>
      <c r="H970" t="s">
        <v>51</v>
      </c>
      <c r="I970">
        <v>11788</v>
      </c>
      <c r="J970">
        <v>2</v>
      </c>
      <c r="K970" t="s">
        <v>36</v>
      </c>
      <c r="L970" t="s">
        <v>40</v>
      </c>
      <c r="M970">
        <v>68.599999999999994</v>
      </c>
      <c r="N970">
        <v>11788</v>
      </c>
      <c r="O970">
        <v>0</v>
      </c>
      <c r="P970" t="s">
        <v>56</v>
      </c>
      <c r="Q970">
        <v>2013</v>
      </c>
      <c r="R970">
        <v>605</v>
      </c>
      <c r="S970">
        <v>595</v>
      </c>
      <c r="T970">
        <v>720</v>
      </c>
      <c r="U970">
        <v>0.94211655148500795</v>
      </c>
      <c r="V970">
        <v>575</v>
      </c>
      <c r="W970">
        <v>-1</v>
      </c>
      <c r="X970">
        <v>-1</v>
      </c>
      <c r="Y970">
        <v>-1</v>
      </c>
      <c r="Z970">
        <v>-1</v>
      </c>
      <c r="AA970">
        <v>-1</v>
      </c>
      <c r="AB970">
        <v>-1</v>
      </c>
      <c r="AC970">
        <v>-0.87719999999999998</v>
      </c>
      <c r="AD970">
        <v>4.5900000000000003E-2</v>
      </c>
      <c r="AE970">
        <v>0.47110000000000002</v>
      </c>
      <c r="AF970">
        <v>1.4136</v>
      </c>
      <c r="AG970">
        <v>0.67210000000000003</v>
      </c>
      <c r="AH970">
        <v>350000</v>
      </c>
    </row>
    <row r="971" spans="1:34">
      <c r="A971">
        <v>955389</v>
      </c>
      <c r="B971" t="s">
        <v>34</v>
      </c>
      <c r="C971" s="1">
        <v>33790</v>
      </c>
      <c r="D971">
        <v>80</v>
      </c>
      <c r="E971" t="s">
        <v>35</v>
      </c>
      <c r="F971">
        <v>2010</v>
      </c>
      <c r="G971">
        <v>66</v>
      </c>
      <c r="H971" t="s">
        <v>35</v>
      </c>
      <c r="I971">
        <v>12666</v>
      </c>
      <c r="J971">
        <v>2</v>
      </c>
      <c r="K971" t="s">
        <v>36</v>
      </c>
      <c r="L971" t="s">
        <v>60</v>
      </c>
      <c r="M971">
        <v>60.81</v>
      </c>
      <c r="N971">
        <v>12666</v>
      </c>
      <c r="O971">
        <v>0</v>
      </c>
      <c r="P971" t="s">
        <v>41</v>
      </c>
      <c r="Q971">
        <v>2014</v>
      </c>
      <c r="R971">
        <v>275</v>
      </c>
      <c r="S971">
        <v>485</v>
      </c>
      <c r="T971">
        <v>475</v>
      </c>
      <c r="U971">
        <v>0.33878634721952799</v>
      </c>
      <c r="V971">
        <v>-1</v>
      </c>
      <c r="W971">
        <v>292</v>
      </c>
      <c r="X971">
        <v>-1</v>
      </c>
      <c r="Y971">
        <v>-1</v>
      </c>
      <c r="Z971">
        <v>-1</v>
      </c>
      <c r="AA971">
        <v>366</v>
      </c>
      <c r="AB971">
        <v>-1</v>
      </c>
      <c r="AC971">
        <v>0.55910000000000004</v>
      </c>
      <c r="AD971">
        <v>-0.78659999999999997</v>
      </c>
      <c r="AE971">
        <v>0.16370000000000001</v>
      </c>
      <c r="AF971">
        <v>-0.2344</v>
      </c>
      <c r="AG971">
        <v>0.67210000000000003</v>
      </c>
      <c r="AH971">
        <v>215000</v>
      </c>
    </row>
    <row r="972" spans="1:34">
      <c r="A972">
        <v>271766</v>
      </c>
      <c r="B972" t="s">
        <v>39</v>
      </c>
      <c r="C972" s="1">
        <v>32333</v>
      </c>
      <c r="D972">
        <v>71</v>
      </c>
      <c r="E972" t="s">
        <v>220</v>
      </c>
      <c r="F972">
        <v>2006</v>
      </c>
      <c r="G972">
        <v>63.3</v>
      </c>
      <c r="H972" t="s">
        <v>258</v>
      </c>
      <c r="I972">
        <v>3720</v>
      </c>
      <c r="J972">
        <v>2</v>
      </c>
      <c r="K972" t="s">
        <v>36</v>
      </c>
      <c r="L972" t="s">
        <v>60</v>
      </c>
      <c r="M972">
        <v>75</v>
      </c>
      <c r="N972">
        <v>3720</v>
      </c>
      <c r="O972">
        <v>0</v>
      </c>
      <c r="P972" t="s">
        <v>84</v>
      </c>
      <c r="Q972">
        <v>2011</v>
      </c>
      <c r="R972">
        <v>655</v>
      </c>
      <c r="S972">
        <v>665</v>
      </c>
      <c r="T972">
        <v>695</v>
      </c>
      <c r="U972">
        <v>0.99526570569548001</v>
      </c>
      <c r="V972">
        <v>605</v>
      </c>
      <c r="W972">
        <v>533</v>
      </c>
      <c r="X972">
        <v>-1</v>
      </c>
      <c r="Y972">
        <v>-1</v>
      </c>
      <c r="Z972">
        <v>-1</v>
      </c>
      <c r="AA972">
        <v>446</v>
      </c>
      <c r="AB972">
        <v>-1</v>
      </c>
      <c r="AC972">
        <v>0.51</v>
      </c>
      <c r="AD972">
        <v>0.1888</v>
      </c>
      <c r="AE972">
        <v>-0.63429999999999997</v>
      </c>
      <c r="AF972">
        <v>-0.52529999999999999</v>
      </c>
      <c r="AG972">
        <v>-0.1295</v>
      </c>
      <c r="AH972">
        <v>600000</v>
      </c>
    </row>
    <row r="973" spans="1:34">
      <c r="A973">
        <v>1194943</v>
      </c>
      <c r="B973" t="s">
        <v>39</v>
      </c>
      <c r="C973" s="1">
        <v>33792</v>
      </c>
      <c r="D973">
        <v>71.040000000000006</v>
      </c>
      <c r="E973" t="s">
        <v>48</v>
      </c>
      <c r="F973">
        <v>2010</v>
      </c>
      <c r="G973">
        <v>81.33</v>
      </c>
      <c r="H973" t="s">
        <v>35</v>
      </c>
      <c r="I973">
        <v>8840</v>
      </c>
      <c r="J973">
        <v>2</v>
      </c>
      <c r="K973" t="s">
        <v>36</v>
      </c>
      <c r="L973" t="s">
        <v>40</v>
      </c>
      <c r="M973">
        <v>74.040000000000006</v>
      </c>
      <c r="N973">
        <v>8840</v>
      </c>
      <c r="O973">
        <v>0</v>
      </c>
      <c r="P973" t="s">
        <v>41</v>
      </c>
      <c r="Q973">
        <v>2014</v>
      </c>
      <c r="R973">
        <v>335</v>
      </c>
      <c r="S973">
        <v>540</v>
      </c>
      <c r="T973">
        <v>415</v>
      </c>
      <c r="U973">
        <v>0.62264291584993803</v>
      </c>
      <c r="V973">
        <v>435</v>
      </c>
      <c r="W973">
        <v>-1</v>
      </c>
      <c r="X973">
        <v>407</v>
      </c>
      <c r="Y973">
        <v>-1</v>
      </c>
      <c r="Z973">
        <v>-1</v>
      </c>
      <c r="AA973">
        <v>-1</v>
      </c>
      <c r="AB973">
        <v>-1</v>
      </c>
      <c r="AC973">
        <v>1.2771999999999999</v>
      </c>
      <c r="AD973">
        <v>0.21240000000000001</v>
      </c>
      <c r="AE973">
        <v>0.31740000000000002</v>
      </c>
      <c r="AF973">
        <v>2.1743000000000001</v>
      </c>
      <c r="AG973">
        <v>1.0553999999999999</v>
      </c>
      <c r="AH973">
        <v>200000</v>
      </c>
    </row>
    <row r="974" spans="1:34">
      <c r="A974">
        <v>1044171</v>
      </c>
      <c r="B974" t="s">
        <v>34</v>
      </c>
      <c r="C974" s="1">
        <v>32848</v>
      </c>
      <c r="D974">
        <v>89.6</v>
      </c>
      <c r="E974" t="s">
        <v>48</v>
      </c>
      <c r="F974">
        <v>2008</v>
      </c>
      <c r="G974">
        <v>89.75</v>
      </c>
      <c r="H974" t="s">
        <v>48</v>
      </c>
      <c r="I974">
        <v>2065</v>
      </c>
      <c r="J974">
        <v>2</v>
      </c>
      <c r="K974" t="s">
        <v>36</v>
      </c>
      <c r="L974" t="s">
        <v>60</v>
      </c>
      <c r="M974">
        <v>78</v>
      </c>
      <c r="N974">
        <v>2065</v>
      </c>
      <c r="O974">
        <v>1</v>
      </c>
      <c r="P974" t="s">
        <v>53</v>
      </c>
      <c r="Q974">
        <v>2012</v>
      </c>
      <c r="R974">
        <v>630</v>
      </c>
      <c r="S974">
        <v>540</v>
      </c>
      <c r="T974">
        <v>570</v>
      </c>
      <c r="U974">
        <v>0.60553355234678297</v>
      </c>
      <c r="V974">
        <v>445</v>
      </c>
      <c r="W974">
        <v>-1</v>
      </c>
      <c r="X974">
        <v>-1</v>
      </c>
      <c r="Y974">
        <v>-1</v>
      </c>
      <c r="Z974">
        <v>-1</v>
      </c>
      <c r="AA974">
        <v>356</v>
      </c>
      <c r="AB974">
        <v>-1</v>
      </c>
      <c r="AC974">
        <v>-0.44629999999999997</v>
      </c>
      <c r="AD974">
        <v>0.5454</v>
      </c>
      <c r="AE974">
        <v>0.01</v>
      </c>
      <c r="AF974">
        <v>1.9199999999999998E-2</v>
      </c>
      <c r="AG974">
        <v>0.48049999999999998</v>
      </c>
      <c r="AH974">
        <v>190000</v>
      </c>
    </row>
    <row r="975" spans="1:34">
      <c r="A975">
        <v>1087018</v>
      </c>
      <c r="B975" t="s">
        <v>39</v>
      </c>
      <c r="C975" s="1">
        <v>33955</v>
      </c>
      <c r="D975">
        <v>78.8</v>
      </c>
      <c r="E975" t="s">
        <v>113</v>
      </c>
      <c r="F975">
        <v>2010</v>
      </c>
      <c r="G975">
        <v>76.5</v>
      </c>
      <c r="H975" t="s">
        <v>51</v>
      </c>
      <c r="I975">
        <v>7518</v>
      </c>
      <c r="J975">
        <v>2</v>
      </c>
      <c r="K975" t="s">
        <v>36</v>
      </c>
      <c r="L975" t="s">
        <v>81</v>
      </c>
      <c r="M975">
        <v>75.900000000000006</v>
      </c>
      <c r="N975">
        <v>7518</v>
      </c>
      <c r="O975">
        <v>0</v>
      </c>
      <c r="P975" t="s">
        <v>47</v>
      </c>
      <c r="Q975">
        <v>2014</v>
      </c>
      <c r="R975">
        <v>395</v>
      </c>
      <c r="S975">
        <v>425</v>
      </c>
      <c r="T975">
        <v>370</v>
      </c>
      <c r="U975">
        <v>0.42395139637643298</v>
      </c>
      <c r="V975">
        <v>-1</v>
      </c>
      <c r="W975">
        <v>-1</v>
      </c>
      <c r="X975">
        <v>346</v>
      </c>
      <c r="Y975">
        <v>-1</v>
      </c>
      <c r="Z975">
        <v>388</v>
      </c>
      <c r="AA975">
        <v>-1</v>
      </c>
      <c r="AB975">
        <v>-1</v>
      </c>
      <c r="AC975">
        <v>-0.30270000000000002</v>
      </c>
      <c r="AD975">
        <v>0.71189999999999998</v>
      </c>
      <c r="AE975">
        <v>0.01</v>
      </c>
      <c r="AF975">
        <v>-0.74150000000000005</v>
      </c>
      <c r="AG975">
        <v>-1.6273</v>
      </c>
      <c r="AH975">
        <v>95000</v>
      </c>
    </row>
    <row r="976" spans="1:34">
      <c r="A976">
        <v>592833</v>
      </c>
      <c r="B976" t="s">
        <v>34</v>
      </c>
      <c r="C976" s="1">
        <v>33505</v>
      </c>
      <c r="D976">
        <v>85.6</v>
      </c>
      <c r="E976" t="s">
        <v>35</v>
      </c>
      <c r="F976">
        <v>2008</v>
      </c>
      <c r="G976">
        <v>82</v>
      </c>
      <c r="H976" t="s">
        <v>35</v>
      </c>
      <c r="I976">
        <v>13094</v>
      </c>
      <c r="J976">
        <v>2</v>
      </c>
      <c r="K976" t="s">
        <v>36</v>
      </c>
      <c r="L976" t="s">
        <v>40</v>
      </c>
      <c r="M976">
        <v>74.010000000000005</v>
      </c>
      <c r="N976">
        <v>13094</v>
      </c>
      <c r="O976">
        <v>0</v>
      </c>
      <c r="P976" t="s">
        <v>59</v>
      </c>
      <c r="Q976">
        <v>2012</v>
      </c>
      <c r="R976">
        <v>370</v>
      </c>
      <c r="S976">
        <v>495</v>
      </c>
      <c r="T976">
        <v>455</v>
      </c>
      <c r="U976">
        <v>8.0055281340549497E-2</v>
      </c>
      <c r="V976">
        <v>445</v>
      </c>
      <c r="W976">
        <v>-1</v>
      </c>
      <c r="X976">
        <v>253</v>
      </c>
      <c r="Y976">
        <v>-1</v>
      </c>
      <c r="Z976">
        <v>-1</v>
      </c>
      <c r="AA976">
        <v>-1</v>
      </c>
      <c r="AB976">
        <v>-1</v>
      </c>
      <c r="AC976">
        <v>0.12820000000000001</v>
      </c>
      <c r="AD976">
        <v>0.5454</v>
      </c>
      <c r="AE976">
        <v>0.16370000000000001</v>
      </c>
      <c r="AF976">
        <v>-0.4879</v>
      </c>
      <c r="AG976">
        <v>0.86370000000000002</v>
      </c>
      <c r="AH976">
        <v>205000</v>
      </c>
    </row>
    <row r="977" spans="1:34">
      <c r="A977">
        <v>815219</v>
      </c>
      <c r="B977" t="s">
        <v>39</v>
      </c>
      <c r="C977" s="1">
        <v>33616</v>
      </c>
      <c r="D977">
        <v>76.17</v>
      </c>
      <c r="E977" t="s">
        <v>51</v>
      </c>
      <c r="F977">
        <v>2009</v>
      </c>
      <c r="G977">
        <v>72</v>
      </c>
      <c r="H977" t="s">
        <v>35</v>
      </c>
      <c r="I977">
        <v>10991</v>
      </c>
      <c r="J977">
        <v>2</v>
      </c>
      <c r="K977" t="s">
        <v>36</v>
      </c>
      <c r="L977" t="s">
        <v>40</v>
      </c>
      <c r="M977">
        <v>78</v>
      </c>
      <c r="N977">
        <v>10991</v>
      </c>
      <c r="O977">
        <v>0</v>
      </c>
      <c r="P977" t="s">
        <v>71</v>
      </c>
      <c r="Q977">
        <v>2013</v>
      </c>
      <c r="R977">
        <v>510</v>
      </c>
      <c r="S977">
        <v>535</v>
      </c>
      <c r="T977">
        <v>605</v>
      </c>
      <c r="U977">
        <v>0.81941652983588797</v>
      </c>
      <c r="V977">
        <v>505</v>
      </c>
      <c r="W977">
        <v>-1</v>
      </c>
      <c r="X977">
        <v>-1</v>
      </c>
      <c r="Y977">
        <v>-1</v>
      </c>
      <c r="Z977">
        <v>-1</v>
      </c>
      <c r="AA977">
        <v>-1</v>
      </c>
      <c r="AB977">
        <v>-1</v>
      </c>
      <c r="AC977">
        <v>0.41549999999999998</v>
      </c>
      <c r="AD977">
        <v>-0.78659999999999997</v>
      </c>
      <c r="AE977">
        <v>-1.2196</v>
      </c>
      <c r="AF977">
        <v>1.1600999999999999</v>
      </c>
      <c r="AG977">
        <v>-1.8189</v>
      </c>
      <c r="AH977">
        <v>330000</v>
      </c>
    </row>
    <row r="978" spans="1:34">
      <c r="A978">
        <v>852310</v>
      </c>
      <c r="B978" t="s">
        <v>39</v>
      </c>
      <c r="C978" s="1">
        <v>33545</v>
      </c>
      <c r="D978">
        <v>80</v>
      </c>
      <c r="E978" t="s">
        <v>51</v>
      </c>
      <c r="F978">
        <v>2009</v>
      </c>
      <c r="G978">
        <v>72.5</v>
      </c>
      <c r="H978" t="s">
        <v>51</v>
      </c>
      <c r="I978">
        <v>12867</v>
      </c>
      <c r="J978">
        <v>2</v>
      </c>
      <c r="K978" t="s">
        <v>36</v>
      </c>
      <c r="L978" t="s">
        <v>200</v>
      </c>
      <c r="M978">
        <v>57.8</v>
      </c>
      <c r="N978">
        <v>12867</v>
      </c>
      <c r="O978">
        <v>0</v>
      </c>
      <c r="P978" t="s">
        <v>56</v>
      </c>
      <c r="Q978">
        <v>2013</v>
      </c>
      <c r="R978">
        <v>580</v>
      </c>
      <c r="S978">
        <v>485</v>
      </c>
      <c r="T978">
        <v>455</v>
      </c>
      <c r="U978">
        <v>0.78330353667029795</v>
      </c>
      <c r="V978">
        <v>405</v>
      </c>
      <c r="W978">
        <v>388</v>
      </c>
      <c r="X978">
        <v>-1</v>
      </c>
      <c r="Y978">
        <v>-1</v>
      </c>
      <c r="Z978">
        <v>-1</v>
      </c>
      <c r="AA978">
        <v>-1</v>
      </c>
      <c r="AB978">
        <v>-1</v>
      </c>
      <c r="AC978">
        <v>-0.44629999999999997</v>
      </c>
      <c r="AD978">
        <v>-0.1206</v>
      </c>
      <c r="AE978">
        <v>-1.0659000000000001</v>
      </c>
      <c r="AF978">
        <v>-0.1076</v>
      </c>
      <c r="AG978">
        <v>-1.244</v>
      </c>
      <c r="AH978">
        <v>120000</v>
      </c>
    </row>
    <row r="979" spans="1:34">
      <c r="A979">
        <v>493796</v>
      </c>
      <c r="B979" t="s">
        <v>39</v>
      </c>
      <c r="C979" s="1">
        <v>33127</v>
      </c>
      <c r="D979">
        <v>82</v>
      </c>
      <c r="E979" t="s">
        <v>35</v>
      </c>
      <c r="F979">
        <v>2008</v>
      </c>
      <c r="G979">
        <v>91.5</v>
      </c>
      <c r="H979" t="s">
        <v>51</v>
      </c>
      <c r="I979">
        <v>3944</v>
      </c>
      <c r="J979">
        <v>2</v>
      </c>
      <c r="K979" t="s">
        <v>36</v>
      </c>
      <c r="L979" t="s">
        <v>60</v>
      </c>
      <c r="M979">
        <v>81</v>
      </c>
      <c r="N979">
        <v>3944</v>
      </c>
      <c r="O979">
        <v>1</v>
      </c>
      <c r="P979" t="s">
        <v>47</v>
      </c>
      <c r="Q979">
        <v>2012</v>
      </c>
      <c r="R979">
        <v>625</v>
      </c>
      <c r="S979">
        <v>585</v>
      </c>
      <c r="T979">
        <v>650</v>
      </c>
      <c r="U979">
        <v>0.37605958665154499</v>
      </c>
      <c r="V979">
        <v>555</v>
      </c>
      <c r="W979">
        <v>300</v>
      </c>
      <c r="X979">
        <v>-1</v>
      </c>
      <c r="Y979">
        <v>512</v>
      </c>
      <c r="Z979">
        <v>-1</v>
      </c>
      <c r="AA979">
        <v>286</v>
      </c>
      <c r="AB979">
        <v>-1</v>
      </c>
      <c r="AC979">
        <v>4.6399999999999997E-2</v>
      </c>
      <c r="AD979">
        <v>3.2800000000000003E-2</v>
      </c>
      <c r="AE979">
        <v>-0.70679999999999998</v>
      </c>
      <c r="AF979">
        <v>-0.17269999999999999</v>
      </c>
      <c r="AG979">
        <v>-0.28749999999999998</v>
      </c>
      <c r="AH979">
        <v>600000</v>
      </c>
    </row>
    <row r="980" spans="1:34">
      <c r="A980">
        <v>619949</v>
      </c>
      <c r="B980" t="s">
        <v>39</v>
      </c>
      <c r="C980" s="1">
        <v>33333</v>
      </c>
      <c r="D980">
        <v>73</v>
      </c>
      <c r="E980" t="s">
        <v>35</v>
      </c>
      <c r="F980">
        <v>2009</v>
      </c>
      <c r="G980">
        <v>74</v>
      </c>
      <c r="H980" t="s">
        <v>51</v>
      </c>
      <c r="I980">
        <v>275</v>
      </c>
      <c r="J980">
        <v>2</v>
      </c>
      <c r="K980" t="s">
        <v>36</v>
      </c>
      <c r="L980" t="s">
        <v>52</v>
      </c>
      <c r="M980">
        <v>82</v>
      </c>
      <c r="N980">
        <v>275</v>
      </c>
      <c r="O980">
        <v>1</v>
      </c>
      <c r="P980" t="s">
        <v>61</v>
      </c>
      <c r="Q980">
        <v>2013</v>
      </c>
      <c r="R980">
        <v>615</v>
      </c>
      <c r="S980">
        <v>350</v>
      </c>
      <c r="T980">
        <v>400</v>
      </c>
      <c r="U980">
        <v>0.535862819499896</v>
      </c>
      <c r="V980">
        <v>-1</v>
      </c>
      <c r="W980">
        <v>-1</v>
      </c>
      <c r="X980">
        <v>-1</v>
      </c>
      <c r="Y980">
        <v>393</v>
      </c>
      <c r="Z980">
        <v>-1</v>
      </c>
      <c r="AA980">
        <v>-1</v>
      </c>
      <c r="AB980">
        <v>-1</v>
      </c>
      <c r="AC980">
        <v>-1.54E-2</v>
      </c>
      <c r="AD980">
        <v>4.5900000000000003E-2</v>
      </c>
      <c r="AE980">
        <v>0.31740000000000002</v>
      </c>
      <c r="AF980">
        <v>0.77980000000000005</v>
      </c>
      <c r="AG980">
        <v>-0.66920000000000002</v>
      </c>
      <c r="AH980">
        <v>350000</v>
      </c>
    </row>
    <row r="981" spans="1:34">
      <c r="A981">
        <v>509283</v>
      </c>
      <c r="B981" t="s">
        <v>39</v>
      </c>
      <c r="C981" s="1">
        <v>32631</v>
      </c>
      <c r="D981">
        <v>70.67</v>
      </c>
      <c r="E981" t="s">
        <v>72</v>
      </c>
      <c r="F981">
        <v>2007</v>
      </c>
      <c r="G981">
        <v>67.8</v>
      </c>
      <c r="H981" t="s">
        <v>35</v>
      </c>
      <c r="I981">
        <v>4948</v>
      </c>
      <c r="J981">
        <v>2</v>
      </c>
      <c r="K981" t="s">
        <v>36</v>
      </c>
      <c r="L981" t="s">
        <v>64</v>
      </c>
      <c r="M981">
        <v>69.3</v>
      </c>
      <c r="N981">
        <v>4948</v>
      </c>
      <c r="O981">
        <v>1</v>
      </c>
      <c r="P981" t="s">
        <v>71</v>
      </c>
      <c r="Q981">
        <v>2012</v>
      </c>
      <c r="R981">
        <v>545</v>
      </c>
      <c r="S981">
        <v>665</v>
      </c>
      <c r="T981">
        <v>705</v>
      </c>
      <c r="U981">
        <v>0.90148957137103303</v>
      </c>
      <c r="V981">
        <v>545</v>
      </c>
      <c r="W981">
        <v>-1</v>
      </c>
      <c r="X981">
        <v>-1</v>
      </c>
      <c r="Y981">
        <v>-1</v>
      </c>
      <c r="Z981">
        <v>-1</v>
      </c>
      <c r="AA981">
        <v>-1</v>
      </c>
      <c r="AB981">
        <v>-1</v>
      </c>
      <c r="AC981">
        <v>0.85780000000000001</v>
      </c>
      <c r="AD981">
        <v>0.3448</v>
      </c>
      <c r="AE981">
        <v>-0.77939999999999998</v>
      </c>
      <c r="AF981">
        <v>-0.17269999999999999</v>
      </c>
      <c r="AG981">
        <v>-0.76149999999999995</v>
      </c>
      <c r="AH981">
        <v>500000</v>
      </c>
    </row>
    <row r="982" spans="1:34">
      <c r="A982">
        <v>676260</v>
      </c>
      <c r="B982" t="s">
        <v>39</v>
      </c>
      <c r="C982" s="1">
        <v>33437</v>
      </c>
      <c r="D982">
        <v>81.599999999999994</v>
      </c>
      <c r="E982" t="s">
        <v>35</v>
      </c>
      <c r="F982">
        <v>2009</v>
      </c>
      <c r="G982">
        <v>76.400000000000006</v>
      </c>
      <c r="H982" t="s">
        <v>35</v>
      </c>
      <c r="I982">
        <v>547</v>
      </c>
      <c r="J982">
        <v>2</v>
      </c>
      <c r="K982" t="s">
        <v>36</v>
      </c>
      <c r="L982" t="s">
        <v>77</v>
      </c>
      <c r="M982">
        <v>72.650000000000006</v>
      </c>
      <c r="N982">
        <v>547</v>
      </c>
      <c r="O982">
        <v>0</v>
      </c>
      <c r="P982" t="s">
        <v>84</v>
      </c>
      <c r="Q982">
        <v>2013</v>
      </c>
      <c r="R982">
        <v>450</v>
      </c>
      <c r="S982">
        <v>525</v>
      </c>
      <c r="T982">
        <v>720</v>
      </c>
      <c r="U982">
        <v>0.24320865672560699</v>
      </c>
      <c r="V982">
        <v>-1</v>
      </c>
      <c r="W982">
        <v>-1</v>
      </c>
      <c r="X982">
        <v>-1</v>
      </c>
      <c r="Y982">
        <v>-1</v>
      </c>
      <c r="Z982">
        <v>340</v>
      </c>
      <c r="AA982">
        <v>-1</v>
      </c>
      <c r="AB982">
        <v>-1</v>
      </c>
      <c r="AC982">
        <v>-1.3080000000000001</v>
      </c>
      <c r="AD982">
        <v>0.37890000000000001</v>
      </c>
      <c r="AE982">
        <v>0.47110000000000002</v>
      </c>
      <c r="AF982">
        <v>-0.61470000000000002</v>
      </c>
      <c r="AG982">
        <v>-9.4299999999999995E-2</v>
      </c>
      <c r="AH982">
        <v>335000</v>
      </c>
    </row>
    <row r="983" spans="1:34">
      <c r="A983">
        <v>58857</v>
      </c>
      <c r="B983" t="s">
        <v>39</v>
      </c>
      <c r="C983" s="1">
        <v>31735</v>
      </c>
      <c r="D983">
        <v>70.2</v>
      </c>
      <c r="E983" t="s">
        <v>35</v>
      </c>
      <c r="F983">
        <v>2004</v>
      </c>
      <c r="G983">
        <v>61.2</v>
      </c>
      <c r="H983" t="s">
        <v>35</v>
      </c>
      <c r="I983">
        <v>44</v>
      </c>
      <c r="J983">
        <v>2</v>
      </c>
      <c r="K983" t="s">
        <v>36</v>
      </c>
      <c r="L983" t="s">
        <v>60</v>
      </c>
      <c r="M983">
        <v>72.98</v>
      </c>
      <c r="N983">
        <v>44</v>
      </c>
      <c r="O983">
        <v>0</v>
      </c>
      <c r="P983" t="s">
        <v>41</v>
      </c>
      <c r="Q983">
        <v>2010</v>
      </c>
      <c r="R983">
        <v>455</v>
      </c>
      <c r="S983">
        <v>635</v>
      </c>
      <c r="T983">
        <v>655</v>
      </c>
      <c r="U983">
        <v>0.91077016424602197</v>
      </c>
      <c r="V983">
        <v>445</v>
      </c>
      <c r="W983">
        <v>433</v>
      </c>
      <c r="X983">
        <v>-1</v>
      </c>
      <c r="Y983">
        <v>-1</v>
      </c>
      <c r="Z983">
        <v>-1</v>
      </c>
      <c r="AA983">
        <v>-1</v>
      </c>
      <c r="AB983">
        <v>-1</v>
      </c>
      <c r="AC983">
        <v>-1.4992000000000001</v>
      </c>
      <c r="AD983">
        <v>0.50080000000000002</v>
      </c>
      <c r="AE983">
        <v>0.67200000000000004</v>
      </c>
      <c r="AF983">
        <v>-0.99529999999999996</v>
      </c>
      <c r="AG983">
        <v>-0.1295</v>
      </c>
      <c r="AH983">
        <v>400000</v>
      </c>
    </row>
    <row r="984" spans="1:34">
      <c r="A984">
        <v>1231982</v>
      </c>
      <c r="B984" t="s">
        <v>39</v>
      </c>
      <c r="C984" s="1">
        <v>33219</v>
      </c>
      <c r="D984">
        <v>89</v>
      </c>
      <c r="E984" t="s">
        <v>51</v>
      </c>
      <c r="F984">
        <v>2008</v>
      </c>
      <c r="G984">
        <v>71</v>
      </c>
      <c r="H984" t="s">
        <v>51</v>
      </c>
      <c r="I984">
        <v>830</v>
      </c>
      <c r="J984">
        <v>2</v>
      </c>
      <c r="K984" t="s">
        <v>36</v>
      </c>
      <c r="L984" t="s">
        <v>60</v>
      </c>
      <c r="M984">
        <v>65.2</v>
      </c>
      <c r="N984">
        <v>830</v>
      </c>
      <c r="O984">
        <v>1</v>
      </c>
      <c r="P984" t="s">
        <v>47</v>
      </c>
      <c r="Q984">
        <v>2013</v>
      </c>
      <c r="R984">
        <v>615</v>
      </c>
      <c r="S984">
        <v>530</v>
      </c>
      <c r="T984">
        <v>465</v>
      </c>
      <c r="U984">
        <v>-1</v>
      </c>
      <c r="V984">
        <v>405</v>
      </c>
      <c r="W984">
        <v>-1</v>
      </c>
      <c r="X984">
        <v>500</v>
      </c>
      <c r="Y984">
        <v>-1</v>
      </c>
      <c r="Z984">
        <v>-1</v>
      </c>
      <c r="AA984">
        <v>-1</v>
      </c>
      <c r="AB984">
        <v>-1</v>
      </c>
      <c r="AC984">
        <v>0.41549999999999998</v>
      </c>
      <c r="AD984">
        <v>0.87839999999999996</v>
      </c>
      <c r="AE984">
        <v>0.01</v>
      </c>
      <c r="AF984">
        <v>-2.3895</v>
      </c>
      <c r="AG984">
        <v>1.0553999999999999</v>
      </c>
      <c r="AH984">
        <v>180000</v>
      </c>
    </row>
    <row r="985" spans="1:34">
      <c r="A985">
        <v>205703</v>
      </c>
      <c r="B985" t="s">
        <v>34</v>
      </c>
      <c r="C985" s="1">
        <v>32497</v>
      </c>
      <c r="D985">
        <v>61</v>
      </c>
      <c r="E985">
        <v>0</v>
      </c>
      <c r="F985">
        <v>2006</v>
      </c>
      <c r="G985">
        <v>63</v>
      </c>
      <c r="H985">
        <v>0</v>
      </c>
      <c r="I985">
        <v>5508</v>
      </c>
      <c r="J985">
        <v>2</v>
      </c>
      <c r="K985" t="s">
        <v>36</v>
      </c>
      <c r="L985" t="s">
        <v>77</v>
      </c>
      <c r="M985">
        <v>65</v>
      </c>
      <c r="N985">
        <v>5508</v>
      </c>
      <c r="O985">
        <v>0</v>
      </c>
      <c r="P985" t="s">
        <v>65</v>
      </c>
      <c r="Q985">
        <v>2011</v>
      </c>
      <c r="R985">
        <v>465</v>
      </c>
      <c r="S985">
        <v>395</v>
      </c>
      <c r="T985">
        <v>515</v>
      </c>
      <c r="U985">
        <v>0.82466640067133201</v>
      </c>
      <c r="V985">
        <v>355</v>
      </c>
      <c r="W985">
        <v>400</v>
      </c>
      <c r="X985">
        <v>-1</v>
      </c>
      <c r="Y985">
        <v>-1</v>
      </c>
      <c r="Z985">
        <v>-1</v>
      </c>
      <c r="AA985">
        <v>-1</v>
      </c>
      <c r="AB985">
        <v>-1</v>
      </c>
      <c r="AC985">
        <v>0.51</v>
      </c>
      <c r="AD985">
        <v>3.2800000000000003E-2</v>
      </c>
      <c r="AE985">
        <v>1.3976999999999999</v>
      </c>
      <c r="AF985">
        <v>0.4148</v>
      </c>
      <c r="AG985">
        <v>0.81830000000000003</v>
      </c>
      <c r="AH985">
        <v>430000</v>
      </c>
    </row>
    <row r="986" spans="1:34">
      <c r="A986">
        <v>103858</v>
      </c>
      <c r="B986" t="s">
        <v>39</v>
      </c>
      <c r="C986" s="1">
        <v>32364</v>
      </c>
      <c r="D986">
        <v>87</v>
      </c>
      <c r="E986" t="s">
        <v>113</v>
      </c>
      <c r="F986">
        <v>2006</v>
      </c>
      <c r="G986">
        <v>76</v>
      </c>
      <c r="H986" t="s">
        <v>259</v>
      </c>
      <c r="I986">
        <v>519</v>
      </c>
      <c r="J986">
        <v>2</v>
      </c>
      <c r="K986" t="s">
        <v>36</v>
      </c>
      <c r="L986" t="s">
        <v>64</v>
      </c>
      <c r="M986">
        <v>71</v>
      </c>
      <c r="N986">
        <v>519</v>
      </c>
      <c r="O986">
        <v>1</v>
      </c>
      <c r="P986" t="s">
        <v>47</v>
      </c>
      <c r="Q986">
        <v>2010</v>
      </c>
      <c r="R986">
        <v>415</v>
      </c>
      <c r="S986">
        <v>554</v>
      </c>
      <c r="T986">
        <v>405</v>
      </c>
      <c r="U986">
        <v>0.73579570922465598</v>
      </c>
      <c r="V986">
        <v>475</v>
      </c>
      <c r="W986">
        <v>-1</v>
      </c>
      <c r="X986">
        <v>-1</v>
      </c>
      <c r="Y986">
        <v>-1</v>
      </c>
      <c r="Z986">
        <v>-1</v>
      </c>
      <c r="AA986">
        <v>-1</v>
      </c>
      <c r="AB986">
        <v>-1</v>
      </c>
      <c r="AC986">
        <v>-0.26279999999999998</v>
      </c>
      <c r="AD986">
        <v>-0.1232</v>
      </c>
      <c r="AE986">
        <v>-0.48909999999999998</v>
      </c>
      <c r="AF986">
        <v>-0.4078</v>
      </c>
      <c r="AG986">
        <v>0.34439999999999998</v>
      </c>
      <c r="AH986">
        <v>300000</v>
      </c>
    </row>
    <row r="987" spans="1:34">
      <c r="A987">
        <v>325432</v>
      </c>
      <c r="B987" t="s">
        <v>34</v>
      </c>
      <c r="C987" s="1">
        <v>33154</v>
      </c>
      <c r="D987">
        <v>90.4</v>
      </c>
      <c r="E987">
        <v>0</v>
      </c>
      <c r="F987">
        <v>2009</v>
      </c>
      <c r="G987">
        <v>87.05</v>
      </c>
      <c r="H987">
        <v>0</v>
      </c>
      <c r="I987">
        <v>7172</v>
      </c>
      <c r="J987">
        <v>2</v>
      </c>
      <c r="K987" t="s">
        <v>36</v>
      </c>
      <c r="L987" t="s">
        <v>44</v>
      </c>
      <c r="M987">
        <v>75.25</v>
      </c>
      <c r="N987">
        <v>7172</v>
      </c>
      <c r="O987">
        <v>0</v>
      </c>
      <c r="P987" t="s">
        <v>45</v>
      </c>
      <c r="Q987">
        <v>2012</v>
      </c>
      <c r="R987">
        <v>775</v>
      </c>
      <c r="S987">
        <v>615</v>
      </c>
      <c r="T987">
        <v>495</v>
      </c>
      <c r="U987">
        <v>0.82466640067133201</v>
      </c>
      <c r="V987">
        <v>-1</v>
      </c>
      <c r="W987">
        <v>400</v>
      </c>
      <c r="X987">
        <v>-1</v>
      </c>
      <c r="Y987">
        <v>-1</v>
      </c>
      <c r="Z987">
        <v>-1</v>
      </c>
      <c r="AA987">
        <v>260</v>
      </c>
      <c r="AB987">
        <v>-1</v>
      </c>
      <c r="AC987">
        <v>-1.6537999999999999</v>
      </c>
      <c r="AD987">
        <v>-1.5273000000000001</v>
      </c>
      <c r="AE987">
        <v>-0.92449999999999999</v>
      </c>
      <c r="AF987">
        <v>0.53232999999999997</v>
      </c>
      <c r="AG987">
        <v>-1.9462999999999999</v>
      </c>
      <c r="AH987">
        <v>320000</v>
      </c>
    </row>
    <row r="988" spans="1:34">
      <c r="A988">
        <v>1139162</v>
      </c>
      <c r="B988" t="s">
        <v>39</v>
      </c>
      <c r="C988" s="1">
        <v>33482</v>
      </c>
      <c r="D988">
        <v>63</v>
      </c>
      <c r="E988" t="s">
        <v>51</v>
      </c>
      <c r="F988">
        <v>2009</v>
      </c>
      <c r="G988">
        <v>60</v>
      </c>
      <c r="H988" t="s">
        <v>51</v>
      </c>
      <c r="I988">
        <v>8700</v>
      </c>
      <c r="J988">
        <v>2</v>
      </c>
      <c r="K988" t="s">
        <v>36</v>
      </c>
      <c r="L988" t="s">
        <v>60</v>
      </c>
      <c r="M988">
        <v>67.8</v>
      </c>
      <c r="N988">
        <v>8700</v>
      </c>
      <c r="O988">
        <v>0</v>
      </c>
      <c r="P988" t="s">
        <v>47</v>
      </c>
      <c r="Q988">
        <v>2013</v>
      </c>
      <c r="R988">
        <v>405</v>
      </c>
      <c r="S988">
        <v>555</v>
      </c>
      <c r="T988">
        <v>355</v>
      </c>
      <c r="U988">
        <v>-1</v>
      </c>
      <c r="V988">
        <v>325</v>
      </c>
      <c r="W988">
        <v>-1</v>
      </c>
      <c r="X988">
        <v>-1</v>
      </c>
      <c r="Y988">
        <v>-1</v>
      </c>
      <c r="Z988">
        <v>-1</v>
      </c>
      <c r="AA988">
        <v>-1</v>
      </c>
      <c r="AB988">
        <v>-1</v>
      </c>
      <c r="AC988">
        <v>-0.30270000000000002</v>
      </c>
      <c r="AD988">
        <v>-0.78659999999999997</v>
      </c>
      <c r="AE988">
        <v>0.31740000000000002</v>
      </c>
      <c r="AF988">
        <v>0.1459</v>
      </c>
      <c r="AG988">
        <v>-1.6273</v>
      </c>
      <c r="AH988">
        <v>230000</v>
      </c>
    </row>
    <row r="989" spans="1:34">
      <c r="A989">
        <v>1289692</v>
      </c>
      <c r="B989" t="s">
        <v>34</v>
      </c>
      <c r="C989" s="1">
        <v>33719</v>
      </c>
      <c r="D989">
        <v>75</v>
      </c>
      <c r="E989" t="s">
        <v>35</v>
      </c>
      <c r="F989">
        <v>2010</v>
      </c>
      <c r="G989">
        <v>81</v>
      </c>
      <c r="H989" t="s">
        <v>51</v>
      </c>
      <c r="I989">
        <v>4913</v>
      </c>
      <c r="J989">
        <v>2</v>
      </c>
      <c r="K989" t="s">
        <v>36</v>
      </c>
      <c r="L989" t="s">
        <v>40</v>
      </c>
      <c r="M989">
        <v>67</v>
      </c>
      <c r="N989">
        <v>4913</v>
      </c>
      <c r="O989">
        <v>0</v>
      </c>
      <c r="P989" t="s">
        <v>61</v>
      </c>
      <c r="Q989">
        <v>2014</v>
      </c>
      <c r="R989">
        <v>560</v>
      </c>
      <c r="S989">
        <v>410</v>
      </c>
      <c r="T989">
        <v>465</v>
      </c>
      <c r="U989">
        <v>0.62264291584993803</v>
      </c>
      <c r="V989">
        <v>445</v>
      </c>
      <c r="W989">
        <v>-1</v>
      </c>
      <c r="X989">
        <v>407</v>
      </c>
      <c r="Y989">
        <v>-1</v>
      </c>
      <c r="Z989">
        <v>-1</v>
      </c>
      <c r="AA989">
        <v>-1</v>
      </c>
      <c r="AB989">
        <v>-1</v>
      </c>
      <c r="AC989">
        <v>0.41549999999999998</v>
      </c>
      <c r="AD989">
        <v>-0.78659999999999997</v>
      </c>
      <c r="AE989">
        <v>-0.2974</v>
      </c>
      <c r="AF989">
        <v>0.2727</v>
      </c>
      <c r="AG989">
        <v>9.7299999999999998E-2</v>
      </c>
      <c r="AH989">
        <v>250000</v>
      </c>
    </row>
    <row r="990" spans="1:34">
      <c r="A990">
        <v>693698</v>
      </c>
      <c r="B990" t="s">
        <v>39</v>
      </c>
      <c r="C990" s="1">
        <v>33557</v>
      </c>
      <c r="D990">
        <v>71.5</v>
      </c>
      <c r="E990" t="s">
        <v>79</v>
      </c>
      <c r="F990">
        <v>2008</v>
      </c>
      <c r="G990">
        <v>70.400000000000006</v>
      </c>
      <c r="H990" t="s">
        <v>79</v>
      </c>
      <c r="I990">
        <v>4971</v>
      </c>
      <c r="J990">
        <v>2</v>
      </c>
      <c r="K990" t="s">
        <v>36</v>
      </c>
      <c r="L990" t="s">
        <v>40</v>
      </c>
      <c r="M990">
        <v>78.44</v>
      </c>
      <c r="N990">
        <v>4971</v>
      </c>
      <c r="O990">
        <v>0</v>
      </c>
      <c r="P990" t="s">
        <v>41</v>
      </c>
      <c r="Q990">
        <v>2013</v>
      </c>
      <c r="R990">
        <v>580</v>
      </c>
      <c r="S990">
        <v>520</v>
      </c>
      <c r="T990">
        <v>720</v>
      </c>
      <c r="U990">
        <v>0.90148957137103303</v>
      </c>
      <c r="V990">
        <v>545</v>
      </c>
      <c r="W990">
        <v>-1</v>
      </c>
      <c r="X990">
        <v>-1</v>
      </c>
      <c r="Y990">
        <v>-1</v>
      </c>
      <c r="Z990">
        <v>-1</v>
      </c>
      <c r="AA990">
        <v>-1</v>
      </c>
      <c r="AB990">
        <v>-1</v>
      </c>
      <c r="AC990">
        <v>0.55910000000000004</v>
      </c>
      <c r="AD990">
        <v>0.5454</v>
      </c>
      <c r="AE990">
        <v>1.2396</v>
      </c>
      <c r="AF990">
        <v>0.1459</v>
      </c>
      <c r="AG990">
        <v>0.86370000000000002</v>
      </c>
      <c r="AH990">
        <v>120000</v>
      </c>
    </row>
    <row r="991" spans="1:34">
      <c r="A991">
        <v>1251004</v>
      </c>
      <c r="B991" t="s">
        <v>34</v>
      </c>
      <c r="C991" s="1">
        <v>33723</v>
      </c>
      <c r="D991">
        <v>73.400000000000006</v>
      </c>
      <c r="E991" t="s">
        <v>51</v>
      </c>
      <c r="F991">
        <v>2009</v>
      </c>
      <c r="G991">
        <v>76.2</v>
      </c>
      <c r="H991" t="s">
        <v>51</v>
      </c>
      <c r="I991">
        <v>1213</v>
      </c>
      <c r="J991">
        <v>2</v>
      </c>
      <c r="K991" t="s">
        <v>36</v>
      </c>
      <c r="L991" t="s">
        <v>60</v>
      </c>
      <c r="M991">
        <v>71</v>
      </c>
      <c r="N991">
        <v>1213</v>
      </c>
      <c r="O991">
        <v>0</v>
      </c>
      <c r="P991" t="s">
        <v>84</v>
      </c>
      <c r="Q991">
        <v>2013</v>
      </c>
      <c r="R991">
        <v>535</v>
      </c>
      <c r="S991">
        <v>460</v>
      </c>
      <c r="T991">
        <v>270</v>
      </c>
      <c r="U991">
        <v>-1</v>
      </c>
      <c r="V991">
        <v>-1</v>
      </c>
      <c r="W991">
        <v>-1</v>
      </c>
      <c r="X991">
        <v>253</v>
      </c>
      <c r="Y991">
        <v>-1</v>
      </c>
      <c r="Z991">
        <v>-1</v>
      </c>
      <c r="AA991">
        <v>-1</v>
      </c>
      <c r="AB991">
        <v>-1</v>
      </c>
      <c r="AC991">
        <v>1.1335999999999999</v>
      </c>
      <c r="AD991">
        <v>-0.4536</v>
      </c>
      <c r="AE991">
        <v>-1.3733</v>
      </c>
      <c r="AF991">
        <v>0.2727</v>
      </c>
      <c r="AG991">
        <v>0.86370000000000002</v>
      </c>
      <c r="AH991">
        <v>200000</v>
      </c>
    </row>
    <row r="992" spans="1:34">
      <c r="A992">
        <v>312164</v>
      </c>
      <c r="B992" t="s">
        <v>39</v>
      </c>
      <c r="C992" s="1">
        <v>32258</v>
      </c>
      <c r="D992">
        <v>59.8</v>
      </c>
      <c r="E992" t="s">
        <v>48</v>
      </c>
      <c r="F992">
        <v>2006</v>
      </c>
      <c r="G992">
        <v>60.25</v>
      </c>
      <c r="H992" t="s">
        <v>119</v>
      </c>
      <c r="I992">
        <v>5690</v>
      </c>
      <c r="J992">
        <v>2</v>
      </c>
      <c r="K992" t="s">
        <v>36</v>
      </c>
      <c r="L992" t="s">
        <v>52</v>
      </c>
      <c r="M992">
        <v>68.63</v>
      </c>
      <c r="N992">
        <v>5690</v>
      </c>
      <c r="O992">
        <v>0</v>
      </c>
      <c r="P992" t="s">
        <v>41</v>
      </c>
      <c r="Q992">
        <v>2010</v>
      </c>
      <c r="R992">
        <v>575</v>
      </c>
      <c r="S992">
        <v>595</v>
      </c>
      <c r="T992">
        <v>405</v>
      </c>
      <c r="U992">
        <v>2.10662282612675E-2</v>
      </c>
      <c r="V992">
        <v>-1</v>
      </c>
      <c r="W992">
        <v>-1</v>
      </c>
      <c r="X992">
        <v>-1</v>
      </c>
      <c r="Y992">
        <v>206</v>
      </c>
      <c r="Z992">
        <v>-1</v>
      </c>
      <c r="AA992">
        <v>-1</v>
      </c>
      <c r="AB992">
        <v>-1</v>
      </c>
      <c r="AC992">
        <v>0.2009</v>
      </c>
      <c r="AD992">
        <v>1.1248</v>
      </c>
      <c r="AE992">
        <v>1.1073999999999999</v>
      </c>
      <c r="AF992">
        <v>-1.1128</v>
      </c>
      <c r="AG992">
        <v>0.97629999999999995</v>
      </c>
      <c r="AH992">
        <v>1200000</v>
      </c>
    </row>
    <row r="993" spans="1:34">
      <c r="A993">
        <v>302031</v>
      </c>
      <c r="B993" t="s">
        <v>39</v>
      </c>
      <c r="C993" s="1">
        <v>32431</v>
      </c>
      <c r="D993">
        <v>60.4</v>
      </c>
      <c r="E993" t="s">
        <v>35</v>
      </c>
      <c r="F993">
        <v>2006</v>
      </c>
      <c r="G993">
        <v>60</v>
      </c>
      <c r="H993" t="s">
        <v>35</v>
      </c>
      <c r="I993">
        <v>75</v>
      </c>
      <c r="J993">
        <v>2</v>
      </c>
      <c r="K993" t="s">
        <v>36</v>
      </c>
      <c r="L993" t="s">
        <v>60</v>
      </c>
      <c r="M993">
        <v>62</v>
      </c>
      <c r="N993">
        <v>75</v>
      </c>
      <c r="O993">
        <v>0</v>
      </c>
      <c r="P993" t="s">
        <v>41</v>
      </c>
      <c r="Q993">
        <v>2010</v>
      </c>
      <c r="R993">
        <v>395</v>
      </c>
      <c r="S993">
        <v>425</v>
      </c>
      <c r="T993">
        <v>395</v>
      </c>
      <c r="U993">
        <v>0.65576694261721102</v>
      </c>
      <c r="V993">
        <v>-1</v>
      </c>
      <c r="W993">
        <v>-1</v>
      </c>
      <c r="X993">
        <v>-1</v>
      </c>
      <c r="Y993">
        <v>-1</v>
      </c>
      <c r="Z993">
        <v>-1</v>
      </c>
      <c r="AA993">
        <v>366</v>
      </c>
      <c r="AB993">
        <v>-1</v>
      </c>
      <c r="AC993">
        <v>-0.26279999999999998</v>
      </c>
      <c r="AD993">
        <v>0.3448</v>
      </c>
      <c r="AE993">
        <v>-0.1988</v>
      </c>
      <c r="AF993">
        <v>0.5323</v>
      </c>
      <c r="AG993">
        <v>0.6603</v>
      </c>
      <c r="AH993">
        <v>270000</v>
      </c>
    </row>
    <row r="994" spans="1:34">
      <c r="A994">
        <v>1039020</v>
      </c>
      <c r="B994" t="s">
        <v>39</v>
      </c>
      <c r="C994" s="1">
        <v>33856</v>
      </c>
      <c r="D994">
        <v>79.900000000000006</v>
      </c>
      <c r="E994" t="s">
        <v>51</v>
      </c>
      <c r="F994">
        <v>2009</v>
      </c>
      <c r="G994">
        <v>89.4</v>
      </c>
      <c r="H994" t="s">
        <v>51</v>
      </c>
      <c r="I994">
        <v>11090</v>
      </c>
      <c r="J994">
        <v>2</v>
      </c>
      <c r="K994" t="s">
        <v>36</v>
      </c>
      <c r="L994" t="s">
        <v>60</v>
      </c>
      <c r="M994">
        <v>77.150000000000006</v>
      </c>
      <c r="N994">
        <v>11090</v>
      </c>
      <c r="O994">
        <v>1</v>
      </c>
      <c r="P994" t="s">
        <v>54</v>
      </c>
      <c r="Q994">
        <v>2013</v>
      </c>
      <c r="R994">
        <v>385</v>
      </c>
      <c r="S994">
        <v>510</v>
      </c>
      <c r="T994">
        <v>585</v>
      </c>
      <c r="U994">
        <v>-1</v>
      </c>
      <c r="V994">
        <v>355</v>
      </c>
      <c r="W994">
        <v>-1</v>
      </c>
      <c r="X994">
        <v>438</v>
      </c>
      <c r="Y994">
        <v>-1</v>
      </c>
      <c r="Z994">
        <v>-1</v>
      </c>
      <c r="AA994">
        <v>-1</v>
      </c>
      <c r="AB994">
        <v>-1</v>
      </c>
      <c r="AC994">
        <v>-0.159</v>
      </c>
      <c r="AD994">
        <v>0.5454</v>
      </c>
      <c r="AE994">
        <v>0.47110000000000002</v>
      </c>
      <c r="AF994">
        <v>-0.1076</v>
      </c>
      <c r="AG994">
        <v>0.86370000000000002</v>
      </c>
      <c r="AH994">
        <v>310000</v>
      </c>
    </row>
    <row r="995" spans="1:34">
      <c r="A995">
        <v>639785</v>
      </c>
      <c r="B995" t="s">
        <v>39</v>
      </c>
      <c r="C995" s="1">
        <v>33558</v>
      </c>
      <c r="D995">
        <v>65.8</v>
      </c>
      <c r="E995" t="s">
        <v>35</v>
      </c>
      <c r="F995">
        <v>2009</v>
      </c>
      <c r="G995">
        <v>76.8</v>
      </c>
      <c r="H995" t="s">
        <v>35</v>
      </c>
      <c r="I995">
        <v>2812</v>
      </c>
      <c r="J995">
        <v>2</v>
      </c>
      <c r="K995" t="s">
        <v>36</v>
      </c>
      <c r="L995" t="s">
        <v>77</v>
      </c>
      <c r="M995">
        <v>77.5</v>
      </c>
      <c r="N995">
        <v>2812</v>
      </c>
      <c r="O995">
        <v>0</v>
      </c>
      <c r="P995" t="s">
        <v>71</v>
      </c>
      <c r="Q995">
        <v>2013</v>
      </c>
      <c r="R995">
        <v>430</v>
      </c>
      <c r="S995">
        <v>495</v>
      </c>
      <c r="T995">
        <v>470</v>
      </c>
      <c r="U995">
        <v>0.93839913679117504</v>
      </c>
      <c r="V995">
        <v>-1</v>
      </c>
      <c r="W995">
        <v>333</v>
      </c>
      <c r="X995">
        <v>-1</v>
      </c>
      <c r="Y995">
        <v>-1</v>
      </c>
      <c r="Z995">
        <v>553</v>
      </c>
      <c r="AA995">
        <v>-1</v>
      </c>
      <c r="AB995">
        <v>-1</v>
      </c>
      <c r="AC995">
        <v>0.55910000000000004</v>
      </c>
      <c r="AD995">
        <v>-0.1206</v>
      </c>
      <c r="AE995">
        <v>-2.1417999999999999</v>
      </c>
      <c r="AF995">
        <v>0.77980000000000005</v>
      </c>
      <c r="AG995">
        <v>-1.0524</v>
      </c>
      <c r="AH995">
        <v>180000</v>
      </c>
    </row>
    <row r="996" spans="1:34">
      <c r="A996">
        <v>1260265</v>
      </c>
      <c r="B996" t="s">
        <v>39</v>
      </c>
      <c r="C996" s="1">
        <v>33178</v>
      </c>
      <c r="D996">
        <v>92</v>
      </c>
      <c r="E996" t="s">
        <v>51</v>
      </c>
      <c r="F996">
        <v>2008</v>
      </c>
      <c r="G996">
        <v>77.8</v>
      </c>
      <c r="H996" t="s">
        <v>51</v>
      </c>
      <c r="I996">
        <v>9806</v>
      </c>
      <c r="J996">
        <v>2</v>
      </c>
      <c r="K996" t="s">
        <v>36</v>
      </c>
      <c r="L996" t="s">
        <v>37</v>
      </c>
      <c r="M996">
        <v>79</v>
      </c>
      <c r="N996">
        <v>9806</v>
      </c>
      <c r="O996">
        <v>1</v>
      </c>
      <c r="P996" t="s">
        <v>111</v>
      </c>
      <c r="Q996">
        <v>2012</v>
      </c>
      <c r="R996">
        <v>385</v>
      </c>
      <c r="S996">
        <v>565</v>
      </c>
      <c r="T996">
        <v>430</v>
      </c>
      <c r="U996">
        <v>0.99859144807289602</v>
      </c>
      <c r="V996">
        <v>335</v>
      </c>
      <c r="W996">
        <v>-1</v>
      </c>
      <c r="X996">
        <v>-1</v>
      </c>
      <c r="Y996">
        <v>-1</v>
      </c>
      <c r="Z996">
        <v>-1</v>
      </c>
      <c r="AA996">
        <v>-1</v>
      </c>
      <c r="AB996">
        <v>-1</v>
      </c>
      <c r="AC996">
        <v>0.84630000000000005</v>
      </c>
      <c r="AD996">
        <v>-0.1206</v>
      </c>
      <c r="AE996">
        <v>-0.6048</v>
      </c>
      <c r="AF996">
        <v>-0.36120000000000002</v>
      </c>
      <c r="AG996">
        <v>0.48049999999999998</v>
      </c>
      <c r="AH996">
        <v>300000</v>
      </c>
    </row>
    <row r="997" spans="1:34">
      <c r="A997">
        <v>510199</v>
      </c>
      <c r="B997" t="s">
        <v>39</v>
      </c>
      <c r="C997" s="1">
        <v>33190</v>
      </c>
      <c r="D997">
        <v>79.599999999999994</v>
      </c>
      <c r="E997" t="s">
        <v>35</v>
      </c>
      <c r="F997">
        <v>2008</v>
      </c>
      <c r="G997">
        <v>87.6</v>
      </c>
      <c r="H997" t="s">
        <v>35</v>
      </c>
      <c r="I997">
        <v>4234</v>
      </c>
      <c r="J997">
        <v>2</v>
      </c>
      <c r="K997" t="s">
        <v>36</v>
      </c>
      <c r="L997" t="s">
        <v>64</v>
      </c>
      <c r="M997">
        <v>79.680000000000007</v>
      </c>
      <c r="N997">
        <v>4234</v>
      </c>
      <c r="O997">
        <v>0</v>
      </c>
      <c r="P997" t="s">
        <v>41</v>
      </c>
      <c r="Q997">
        <v>2012</v>
      </c>
      <c r="R997">
        <v>580</v>
      </c>
      <c r="S997">
        <v>670</v>
      </c>
      <c r="T997">
        <v>900</v>
      </c>
      <c r="U997">
        <v>0.99000875672389799</v>
      </c>
      <c r="V997">
        <v>655</v>
      </c>
      <c r="W997">
        <v>-1</v>
      </c>
      <c r="X997">
        <v>-1</v>
      </c>
      <c r="Y997">
        <v>-1</v>
      </c>
      <c r="Z997">
        <v>-1</v>
      </c>
      <c r="AA997">
        <v>-1</v>
      </c>
      <c r="AB997">
        <v>-1</v>
      </c>
      <c r="AC997">
        <v>-1.1900999999999999</v>
      </c>
      <c r="AD997">
        <v>-0.1232</v>
      </c>
      <c r="AE997">
        <v>-0.34399999999999997</v>
      </c>
      <c r="AF997">
        <v>0.17979999999999999</v>
      </c>
      <c r="AG997">
        <v>-0.28749999999999998</v>
      </c>
      <c r="AH997">
        <v>770000</v>
      </c>
    </row>
    <row r="998" spans="1:34">
      <c r="A998">
        <v>318959</v>
      </c>
      <c r="B998" t="s">
        <v>39</v>
      </c>
      <c r="C998" s="1">
        <v>33440</v>
      </c>
      <c r="D998">
        <v>84</v>
      </c>
      <c r="E998" t="s">
        <v>173</v>
      </c>
      <c r="F998">
        <v>2008</v>
      </c>
      <c r="G998">
        <v>82</v>
      </c>
      <c r="H998" t="s">
        <v>260</v>
      </c>
      <c r="I998">
        <v>5068</v>
      </c>
      <c r="J998">
        <v>2</v>
      </c>
      <c r="K998" t="s">
        <v>36</v>
      </c>
      <c r="L998" t="s">
        <v>60</v>
      </c>
      <c r="M998">
        <v>77.5</v>
      </c>
      <c r="N998">
        <v>5068</v>
      </c>
      <c r="O998">
        <v>0</v>
      </c>
      <c r="P998" t="s">
        <v>56</v>
      </c>
      <c r="Q998">
        <v>2015</v>
      </c>
      <c r="R998">
        <v>725</v>
      </c>
      <c r="S998">
        <v>435</v>
      </c>
      <c r="T998">
        <v>615</v>
      </c>
      <c r="U998">
        <v>-1</v>
      </c>
      <c r="V998">
        <v>-1</v>
      </c>
      <c r="W998">
        <v>-1</v>
      </c>
      <c r="X998">
        <v>-1</v>
      </c>
      <c r="Y998">
        <v>-1</v>
      </c>
      <c r="Z998">
        <v>-1</v>
      </c>
      <c r="AA998">
        <v>-1</v>
      </c>
      <c r="AB998">
        <v>-1</v>
      </c>
      <c r="AC998">
        <v>0.66459999999999997</v>
      </c>
      <c r="AD998">
        <v>1.4368000000000001</v>
      </c>
      <c r="AE998">
        <v>0.2366</v>
      </c>
      <c r="AF998">
        <v>-0.29026999999999997</v>
      </c>
      <c r="AG998">
        <v>0.89729999999999999</v>
      </c>
      <c r="AH998">
        <v>360000</v>
      </c>
    </row>
    <row r="999" spans="1:34">
      <c r="A999">
        <v>324440</v>
      </c>
      <c r="B999" t="s">
        <v>39</v>
      </c>
      <c r="C999" s="1">
        <v>32627</v>
      </c>
      <c r="D999">
        <v>61</v>
      </c>
      <c r="E999" t="s">
        <v>180</v>
      </c>
      <c r="F999">
        <v>2009</v>
      </c>
      <c r="G999">
        <v>72</v>
      </c>
      <c r="H999" t="s">
        <v>261</v>
      </c>
      <c r="I999">
        <v>7164</v>
      </c>
      <c r="J999">
        <v>2</v>
      </c>
      <c r="K999" t="s">
        <v>36</v>
      </c>
      <c r="L999" t="s">
        <v>64</v>
      </c>
      <c r="M999">
        <v>55.5</v>
      </c>
      <c r="N999">
        <v>7164</v>
      </c>
      <c r="O999">
        <v>0</v>
      </c>
      <c r="P999" t="s">
        <v>45</v>
      </c>
      <c r="Q999">
        <v>2012</v>
      </c>
      <c r="R999">
        <v>415</v>
      </c>
      <c r="S999">
        <v>345</v>
      </c>
      <c r="T999">
        <v>395</v>
      </c>
      <c r="U999">
        <v>0.67074315143312702</v>
      </c>
      <c r="V999">
        <v>455</v>
      </c>
      <c r="W999">
        <v>-1</v>
      </c>
      <c r="X999">
        <v>-1</v>
      </c>
      <c r="Y999">
        <v>-1</v>
      </c>
      <c r="Z999">
        <v>-1</v>
      </c>
      <c r="AA999">
        <v>-1</v>
      </c>
      <c r="AB999">
        <v>-1</v>
      </c>
      <c r="AC999">
        <v>0.51</v>
      </c>
      <c r="AD999">
        <v>3.2800000000000003E-2</v>
      </c>
      <c r="AE999">
        <v>-1.0697000000000001</v>
      </c>
      <c r="AF999">
        <v>-0.61339999999999995</v>
      </c>
      <c r="AG999">
        <v>-0.44550000000000001</v>
      </c>
      <c r="AH999">
        <v>210000</v>
      </c>
    </row>
    <row r="1000" spans="1:34">
      <c r="A1000">
        <v>1238258</v>
      </c>
      <c r="B1000" t="s">
        <v>39</v>
      </c>
      <c r="C1000" s="1">
        <v>33955</v>
      </c>
      <c r="D1000">
        <v>85.53</v>
      </c>
      <c r="E1000" t="s">
        <v>51</v>
      </c>
      <c r="F1000">
        <v>2010</v>
      </c>
      <c r="G1000">
        <v>86</v>
      </c>
      <c r="H1000" t="s">
        <v>51</v>
      </c>
      <c r="I1000">
        <v>3836</v>
      </c>
      <c r="J1000">
        <v>2</v>
      </c>
      <c r="K1000" t="s">
        <v>36</v>
      </c>
      <c r="L1000" t="s">
        <v>40</v>
      </c>
      <c r="M1000">
        <v>63.77</v>
      </c>
      <c r="N1000">
        <v>3836</v>
      </c>
      <c r="O1000">
        <v>0</v>
      </c>
      <c r="P1000" t="s">
        <v>45</v>
      </c>
      <c r="Q1000">
        <v>2014</v>
      </c>
      <c r="R1000">
        <v>510</v>
      </c>
      <c r="S1000">
        <v>530</v>
      </c>
      <c r="T1000">
        <v>560</v>
      </c>
      <c r="U1000">
        <v>0.91139527839132795</v>
      </c>
      <c r="V1000">
        <v>535</v>
      </c>
      <c r="W1000">
        <v>-1</v>
      </c>
      <c r="X1000">
        <v>500</v>
      </c>
      <c r="Y1000">
        <v>-1</v>
      </c>
      <c r="Z1000">
        <v>-1</v>
      </c>
      <c r="AA1000">
        <v>-1</v>
      </c>
      <c r="AB1000">
        <v>-1</v>
      </c>
      <c r="AC1000">
        <v>-0.44629999999999997</v>
      </c>
      <c r="AD1000">
        <v>-0.4536</v>
      </c>
      <c r="AE1000">
        <v>-0.14369999999999999</v>
      </c>
      <c r="AF1000">
        <v>-0.4879</v>
      </c>
      <c r="AG1000">
        <v>-1.4356</v>
      </c>
      <c r="AH1000">
        <v>400000</v>
      </c>
    </row>
    <row r="1001" spans="1:34">
      <c r="A1001">
        <v>1262574</v>
      </c>
      <c r="B1001" t="s">
        <v>39</v>
      </c>
      <c r="C1001" s="1">
        <v>33201</v>
      </c>
      <c r="D1001">
        <v>59</v>
      </c>
      <c r="E1001" t="s">
        <v>51</v>
      </c>
      <c r="F1001">
        <v>2008</v>
      </c>
      <c r="G1001">
        <v>64</v>
      </c>
      <c r="H1001" t="s">
        <v>51</v>
      </c>
      <c r="I1001">
        <v>1759</v>
      </c>
      <c r="J1001">
        <v>2</v>
      </c>
      <c r="K1001" t="s">
        <v>66</v>
      </c>
      <c r="L1001" t="s">
        <v>67</v>
      </c>
      <c r="M1001">
        <v>84</v>
      </c>
      <c r="N1001">
        <v>1759</v>
      </c>
      <c r="O1001">
        <v>0</v>
      </c>
      <c r="P1001" t="s">
        <v>50</v>
      </c>
      <c r="Q1001">
        <v>2014</v>
      </c>
      <c r="R1001">
        <v>395</v>
      </c>
      <c r="S1001">
        <v>510</v>
      </c>
      <c r="T1001">
        <v>250</v>
      </c>
      <c r="U1001">
        <v>0.35653648772447499</v>
      </c>
      <c r="V1001">
        <v>415</v>
      </c>
      <c r="W1001">
        <v>-1</v>
      </c>
      <c r="X1001">
        <v>346</v>
      </c>
      <c r="Y1001">
        <v>-1</v>
      </c>
      <c r="Z1001">
        <v>-1</v>
      </c>
      <c r="AA1001">
        <v>-1</v>
      </c>
      <c r="AB1001">
        <v>-1</v>
      </c>
      <c r="AC1001">
        <v>-0.30270000000000002</v>
      </c>
      <c r="AD1001">
        <v>-0.62009999999999998</v>
      </c>
      <c r="AE1001">
        <v>0.16370000000000001</v>
      </c>
      <c r="AF1001">
        <v>0.77980000000000005</v>
      </c>
      <c r="AG1001">
        <v>-0.28589999999999999</v>
      </c>
      <c r="AH1001">
        <v>60000</v>
      </c>
    </row>
    <row r="1002" spans="1:34">
      <c r="A1002">
        <v>641531</v>
      </c>
      <c r="B1002" t="s">
        <v>39</v>
      </c>
      <c r="C1002" s="1">
        <v>33384</v>
      </c>
      <c r="D1002">
        <v>69.599999999999994</v>
      </c>
      <c r="E1002" t="s">
        <v>35</v>
      </c>
      <c r="F1002">
        <v>2009</v>
      </c>
      <c r="G1002">
        <v>74.599999999999994</v>
      </c>
      <c r="H1002" t="s">
        <v>35</v>
      </c>
      <c r="I1002">
        <v>1622</v>
      </c>
      <c r="J1002">
        <v>2</v>
      </c>
      <c r="K1002" t="s">
        <v>36</v>
      </c>
      <c r="L1002" t="s">
        <v>55</v>
      </c>
      <c r="M1002">
        <v>70.849999999999994</v>
      </c>
      <c r="N1002">
        <v>1622</v>
      </c>
      <c r="O1002">
        <v>0</v>
      </c>
      <c r="P1002" t="s">
        <v>84</v>
      </c>
      <c r="Q1002">
        <v>2013</v>
      </c>
      <c r="R1002">
        <v>545</v>
      </c>
      <c r="S1002">
        <v>580</v>
      </c>
      <c r="T1002">
        <v>720</v>
      </c>
      <c r="U1002">
        <v>0.90148957137103303</v>
      </c>
      <c r="V1002">
        <v>545</v>
      </c>
      <c r="W1002">
        <v>-1</v>
      </c>
      <c r="X1002">
        <v>-1</v>
      </c>
      <c r="Y1002">
        <v>-1</v>
      </c>
      <c r="Z1002">
        <v>-1</v>
      </c>
      <c r="AA1002">
        <v>-1</v>
      </c>
      <c r="AB1002">
        <v>-1</v>
      </c>
      <c r="AC1002">
        <v>0.12820000000000001</v>
      </c>
      <c r="AD1002">
        <v>-0.62009999999999998</v>
      </c>
      <c r="AE1002">
        <v>-0.14369999999999999</v>
      </c>
      <c r="AF1002">
        <v>1.9199999999999998E-2</v>
      </c>
      <c r="AG1002">
        <v>-9.4299999999999995E-2</v>
      </c>
      <c r="AH1002">
        <v>330000</v>
      </c>
    </row>
    <row r="1003" spans="1:34">
      <c r="A1003">
        <v>1242936</v>
      </c>
      <c r="B1003" t="s">
        <v>39</v>
      </c>
      <c r="C1003" s="1">
        <v>33967</v>
      </c>
      <c r="D1003">
        <v>89.2</v>
      </c>
      <c r="E1003" t="s">
        <v>51</v>
      </c>
      <c r="F1003">
        <v>2010</v>
      </c>
      <c r="G1003">
        <v>91.33</v>
      </c>
      <c r="H1003" t="s">
        <v>51</v>
      </c>
      <c r="I1003">
        <v>883</v>
      </c>
      <c r="J1003">
        <v>2</v>
      </c>
      <c r="K1003" t="s">
        <v>36</v>
      </c>
      <c r="L1003" t="s">
        <v>81</v>
      </c>
      <c r="M1003">
        <v>70</v>
      </c>
      <c r="N1003">
        <v>883</v>
      </c>
      <c r="O1003">
        <v>0</v>
      </c>
      <c r="P1003" t="s">
        <v>47</v>
      </c>
      <c r="Q1003">
        <v>2014</v>
      </c>
      <c r="R1003">
        <v>325</v>
      </c>
      <c r="S1003">
        <v>470</v>
      </c>
      <c r="T1003">
        <v>415</v>
      </c>
      <c r="U1003">
        <v>3.0565991138953599E-2</v>
      </c>
      <c r="V1003">
        <v>375</v>
      </c>
      <c r="W1003">
        <v>-1</v>
      </c>
      <c r="X1003">
        <v>-1</v>
      </c>
      <c r="Y1003">
        <v>-1</v>
      </c>
      <c r="Z1003">
        <v>228</v>
      </c>
      <c r="AA1003">
        <v>-1</v>
      </c>
      <c r="AB1003">
        <v>-1</v>
      </c>
      <c r="AC1003">
        <v>0.70269999999999999</v>
      </c>
      <c r="AD1003">
        <v>-0.4536</v>
      </c>
      <c r="AE1003">
        <v>-0.14369999999999999</v>
      </c>
      <c r="AF1003">
        <v>-0.74150000000000005</v>
      </c>
      <c r="AG1003">
        <v>-0.66920000000000002</v>
      </c>
      <c r="AH1003">
        <v>105000</v>
      </c>
    </row>
    <row r="1004" spans="1:34">
      <c r="A1004">
        <v>50216</v>
      </c>
      <c r="B1004" t="s">
        <v>39</v>
      </c>
      <c r="C1004" s="1">
        <v>32475</v>
      </c>
      <c r="D1004">
        <v>68.33</v>
      </c>
      <c r="E1004" t="s">
        <v>72</v>
      </c>
      <c r="F1004">
        <v>2005</v>
      </c>
      <c r="G1004">
        <v>77.540000000000006</v>
      </c>
      <c r="H1004" t="s">
        <v>72</v>
      </c>
      <c r="I1004">
        <v>2927</v>
      </c>
      <c r="J1004">
        <v>2</v>
      </c>
      <c r="K1004" t="s">
        <v>36</v>
      </c>
      <c r="L1004" t="s">
        <v>44</v>
      </c>
      <c r="M1004">
        <v>71.819999999999993</v>
      </c>
      <c r="N1004">
        <v>2927</v>
      </c>
      <c r="O1004">
        <v>1</v>
      </c>
      <c r="P1004" t="s">
        <v>71</v>
      </c>
      <c r="Q1004">
        <v>2010</v>
      </c>
      <c r="R1004">
        <v>505</v>
      </c>
      <c r="S1004">
        <v>635</v>
      </c>
      <c r="T1004">
        <v>625</v>
      </c>
      <c r="U1004">
        <v>0.124502074009537</v>
      </c>
      <c r="V1004">
        <v>415</v>
      </c>
      <c r="W1004">
        <v>233</v>
      </c>
      <c r="X1004">
        <v>-1</v>
      </c>
      <c r="Y1004">
        <v>-1</v>
      </c>
      <c r="Z1004">
        <v>-1</v>
      </c>
      <c r="AA1004">
        <v>-1</v>
      </c>
      <c r="AB1004">
        <v>-1</v>
      </c>
      <c r="AC1004">
        <v>-0.72640000000000005</v>
      </c>
      <c r="AD1004">
        <v>-0.74729999999999996</v>
      </c>
      <c r="AE1004">
        <v>0.2366</v>
      </c>
      <c r="AF1004">
        <v>-5.5199999999999999E-2</v>
      </c>
      <c r="AG1004">
        <v>2.8400000000000002E-2</v>
      </c>
      <c r="AH1004">
        <v>160000</v>
      </c>
    </row>
    <row r="1005" spans="1:34">
      <c r="A1005">
        <v>416468</v>
      </c>
      <c r="B1005" t="s">
        <v>39</v>
      </c>
      <c r="C1005" s="1">
        <v>32637</v>
      </c>
      <c r="D1005">
        <v>79</v>
      </c>
      <c r="E1005" t="s">
        <v>35</v>
      </c>
      <c r="F1005">
        <v>2007</v>
      </c>
      <c r="G1005">
        <v>74</v>
      </c>
      <c r="H1005" t="s">
        <v>35</v>
      </c>
      <c r="I1005">
        <v>35</v>
      </c>
      <c r="J1005">
        <v>1</v>
      </c>
      <c r="K1005" t="s">
        <v>36</v>
      </c>
      <c r="L1005" t="s">
        <v>55</v>
      </c>
      <c r="M1005">
        <v>80</v>
      </c>
      <c r="N1005">
        <v>35</v>
      </c>
      <c r="O1005">
        <v>1</v>
      </c>
      <c r="P1005" t="s">
        <v>38</v>
      </c>
      <c r="Q1005">
        <v>2012</v>
      </c>
      <c r="R1005">
        <v>535</v>
      </c>
      <c r="S1005">
        <v>585</v>
      </c>
      <c r="T1005">
        <v>705</v>
      </c>
      <c r="U1005">
        <v>0.97952174431921601</v>
      </c>
      <c r="V1005">
        <v>625</v>
      </c>
      <c r="W1005">
        <v>-1</v>
      </c>
      <c r="X1005">
        <v>-1</v>
      </c>
      <c r="Y1005">
        <v>-1</v>
      </c>
      <c r="Z1005">
        <v>-1</v>
      </c>
      <c r="AA1005">
        <v>-1</v>
      </c>
      <c r="AB1005">
        <v>-1</v>
      </c>
      <c r="AC1005">
        <v>1.0895999999999999</v>
      </c>
      <c r="AD1005">
        <v>1.2807999999999999</v>
      </c>
      <c r="AE1005">
        <v>-0.1988</v>
      </c>
      <c r="AF1005">
        <v>-0.43709999999999999</v>
      </c>
      <c r="AG1005">
        <v>2.8400000000000002E-2</v>
      </c>
      <c r="AH1005">
        <v>350000</v>
      </c>
    </row>
    <row r="1006" spans="1:34">
      <c r="A1006">
        <v>1105982</v>
      </c>
      <c r="B1006" t="s">
        <v>39</v>
      </c>
      <c r="C1006" s="1">
        <v>33451</v>
      </c>
      <c r="D1006">
        <v>89</v>
      </c>
      <c r="E1006" t="s">
        <v>35</v>
      </c>
      <c r="F1006">
        <v>2010</v>
      </c>
      <c r="G1006">
        <v>84.8</v>
      </c>
      <c r="H1006" t="s">
        <v>35</v>
      </c>
      <c r="I1006">
        <v>7216</v>
      </c>
      <c r="J1006">
        <v>2</v>
      </c>
      <c r="K1006" t="s">
        <v>36</v>
      </c>
      <c r="L1006" t="s">
        <v>60</v>
      </c>
      <c r="M1006">
        <v>73</v>
      </c>
      <c r="N1006">
        <v>7216</v>
      </c>
      <c r="O1006">
        <v>0</v>
      </c>
      <c r="P1006" t="s">
        <v>158</v>
      </c>
      <c r="Q1006">
        <v>2014</v>
      </c>
      <c r="R1006">
        <v>545</v>
      </c>
      <c r="S1006">
        <v>395</v>
      </c>
      <c r="T1006">
        <v>415</v>
      </c>
      <c r="U1006">
        <v>0.94327215786655505</v>
      </c>
      <c r="V1006">
        <v>365</v>
      </c>
      <c r="W1006">
        <v>452</v>
      </c>
      <c r="X1006">
        <v>-1</v>
      </c>
      <c r="Y1006">
        <v>-1</v>
      </c>
      <c r="Z1006">
        <v>-1</v>
      </c>
      <c r="AA1006">
        <v>-1</v>
      </c>
      <c r="AB1006">
        <v>-1</v>
      </c>
      <c r="AC1006">
        <v>1.2771999999999999</v>
      </c>
      <c r="AD1006">
        <v>1.2114</v>
      </c>
      <c r="AE1006">
        <v>1.2396</v>
      </c>
      <c r="AF1006">
        <v>-0.4879</v>
      </c>
      <c r="AG1006">
        <v>-0.66920000000000002</v>
      </c>
      <c r="AH1006">
        <v>350000</v>
      </c>
    </row>
    <row r="1007" spans="1:34">
      <c r="A1007">
        <v>339689</v>
      </c>
      <c r="B1007" t="s">
        <v>34</v>
      </c>
      <c r="C1007" s="1">
        <v>33470</v>
      </c>
      <c r="D1007">
        <v>75.67</v>
      </c>
      <c r="E1007" t="s">
        <v>97</v>
      </c>
      <c r="F1007">
        <v>2007</v>
      </c>
      <c r="G1007">
        <v>74.400000000000006</v>
      </c>
      <c r="H1007" t="s">
        <v>97</v>
      </c>
      <c r="I1007">
        <v>11368</v>
      </c>
      <c r="J1007">
        <v>2</v>
      </c>
      <c r="K1007" t="s">
        <v>36</v>
      </c>
      <c r="L1007" t="s">
        <v>55</v>
      </c>
      <c r="M1007">
        <v>74.010000000000005</v>
      </c>
      <c r="N1007">
        <v>11368</v>
      </c>
      <c r="O1007">
        <v>0</v>
      </c>
      <c r="P1007" t="s">
        <v>41</v>
      </c>
      <c r="Q1007">
        <v>2012</v>
      </c>
      <c r="R1007">
        <v>385</v>
      </c>
      <c r="S1007">
        <v>555</v>
      </c>
      <c r="T1007">
        <v>445</v>
      </c>
      <c r="U1007">
        <v>0.63597875645679403</v>
      </c>
      <c r="V1007">
        <v>445</v>
      </c>
      <c r="W1007">
        <v>-1</v>
      </c>
      <c r="X1007">
        <v>-1</v>
      </c>
      <c r="Y1007">
        <v>-1</v>
      </c>
      <c r="Z1007">
        <v>-1</v>
      </c>
      <c r="AA1007">
        <v>-1</v>
      </c>
      <c r="AB1007">
        <v>-1</v>
      </c>
      <c r="AC1007">
        <v>-1.0355000000000001</v>
      </c>
      <c r="AD1007">
        <v>-0.59130000000000005</v>
      </c>
      <c r="AE1007">
        <v>-1.3599000000000001</v>
      </c>
      <c r="AF1007">
        <v>6.2229999999999903E-2</v>
      </c>
      <c r="AG1007">
        <v>-1.3539000000000001</v>
      </c>
      <c r="AH1007">
        <v>200000</v>
      </c>
    </row>
    <row r="1008" spans="1:34">
      <c r="A1008">
        <v>337594</v>
      </c>
      <c r="B1008" t="s">
        <v>39</v>
      </c>
      <c r="C1008" s="1">
        <v>33559</v>
      </c>
      <c r="D1008">
        <v>83.82</v>
      </c>
      <c r="E1008" t="s">
        <v>262</v>
      </c>
      <c r="F1008">
        <v>2008</v>
      </c>
      <c r="G1008">
        <v>92.67</v>
      </c>
      <c r="H1008" t="s">
        <v>263</v>
      </c>
      <c r="I1008">
        <v>3076</v>
      </c>
      <c r="J1008">
        <v>2</v>
      </c>
      <c r="K1008" t="s">
        <v>36</v>
      </c>
      <c r="L1008" t="s">
        <v>55</v>
      </c>
      <c r="M1008">
        <v>94.5</v>
      </c>
      <c r="N1008">
        <v>3076</v>
      </c>
      <c r="O1008">
        <v>0</v>
      </c>
      <c r="P1008" t="s">
        <v>47</v>
      </c>
      <c r="Q1008">
        <v>2012</v>
      </c>
      <c r="R1008">
        <v>535</v>
      </c>
      <c r="S1008">
        <v>595</v>
      </c>
      <c r="T1008">
        <v>425</v>
      </c>
      <c r="U1008">
        <v>0.94211655148500795</v>
      </c>
      <c r="V1008">
        <v>575</v>
      </c>
      <c r="W1008">
        <v>-1</v>
      </c>
      <c r="X1008">
        <v>-1</v>
      </c>
      <c r="Y1008">
        <v>-1</v>
      </c>
      <c r="Z1008">
        <v>-1</v>
      </c>
      <c r="AA1008">
        <v>-1</v>
      </c>
      <c r="AB1008">
        <v>-1</v>
      </c>
      <c r="AC1008">
        <v>0.51</v>
      </c>
      <c r="AD1008">
        <v>0.96879999999999999</v>
      </c>
      <c r="AE1008">
        <v>0.81710000000000005</v>
      </c>
      <c r="AF1008">
        <v>-1.23027</v>
      </c>
      <c r="AG1008">
        <v>-0.1295</v>
      </c>
      <c r="AH1008">
        <v>400000</v>
      </c>
    </row>
    <row r="1009" spans="1:34">
      <c r="A1009">
        <v>230702</v>
      </c>
      <c r="B1009" t="s">
        <v>39</v>
      </c>
      <c r="C1009" s="1">
        <v>32138</v>
      </c>
      <c r="D1009">
        <v>84.2</v>
      </c>
      <c r="E1009">
        <v>0</v>
      </c>
      <c r="F1009">
        <v>2006</v>
      </c>
      <c r="G1009">
        <v>69.2</v>
      </c>
      <c r="H1009">
        <v>0</v>
      </c>
      <c r="I1009">
        <v>64</v>
      </c>
      <c r="J1009">
        <v>2</v>
      </c>
      <c r="K1009" t="s">
        <v>36</v>
      </c>
      <c r="L1009" t="s">
        <v>174</v>
      </c>
      <c r="M1009">
        <v>65</v>
      </c>
      <c r="N1009">
        <v>64</v>
      </c>
      <c r="O1009">
        <v>0</v>
      </c>
      <c r="P1009" t="s">
        <v>41</v>
      </c>
      <c r="Q1009">
        <v>2011</v>
      </c>
      <c r="R1009">
        <v>475</v>
      </c>
      <c r="S1009">
        <v>635</v>
      </c>
      <c r="T1009">
        <v>595</v>
      </c>
      <c r="U1009">
        <v>0.90474069178809402</v>
      </c>
      <c r="V1009">
        <v>-1</v>
      </c>
      <c r="W1009">
        <v>-1</v>
      </c>
      <c r="X1009">
        <v>-1</v>
      </c>
      <c r="Y1009">
        <v>-1</v>
      </c>
      <c r="Z1009">
        <v>-1</v>
      </c>
      <c r="AA1009">
        <v>-1</v>
      </c>
      <c r="AB1009">
        <v>460</v>
      </c>
      <c r="AC1009">
        <v>-1.3447</v>
      </c>
      <c r="AD1009">
        <v>3.2800000000000003E-2</v>
      </c>
      <c r="AE1009">
        <v>-2.3759000000000001</v>
      </c>
      <c r="AF1009">
        <v>-0.99529999999999996</v>
      </c>
      <c r="AG1009">
        <v>0.34439999999999998</v>
      </c>
      <c r="AH1009">
        <v>700000</v>
      </c>
    </row>
    <row r="1010" spans="1:34">
      <c r="A1010">
        <v>989810</v>
      </c>
      <c r="B1010" t="s">
        <v>39</v>
      </c>
      <c r="C1010" s="1">
        <v>33825</v>
      </c>
      <c r="D1010">
        <v>83</v>
      </c>
      <c r="E1010" t="s">
        <v>35</v>
      </c>
      <c r="F1010">
        <v>2010</v>
      </c>
      <c r="G1010">
        <v>83</v>
      </c>
      <c r="H1010" t="s">
        <v>35</v>
      </c>
      <c r="I1010">
        <v>17935</v>
      </c>
      <c r="J1010">
        <v>2</v>
      </c>
      <c r="K1010" t="s">
        <v>36</v>
      </c>
      <c r="L1010" t="s">
        <v>40</v>
      </c>
      <c r="M1010">
        <v>69.11</v>
      </c>
      <c r="N1010">
        <v>17935</v>
      </c>
      <c r="O1010">
        <v>0</v>
      </c>
      <c r="P1010" t="s">
        <v>41</v>
      </c>
      <c r="Q1010">
        <v>2015</v>
      </c>
      <c r="R1010">
        <v>605</v>
      </c>
      <c r="S1010">
        <v>545</v>
      </c>
      <c r="T1010">
        <v>620</v>
      </c>
      <c r="U1010">
        <v>0.48674700843819302</v>
      </c>
      <c r="V1010">
        <v>495</v>
      </c>
      <c r="W1010">
        <v>-1</v>
      </c>
      <c r="X1010">
        <v>376</v>
      </c>
      <c r="Y1010">
        <v>-1</v>
      </c>
      <c r="Z1010">
        <v>-1</v>
      </c>
      <c r="AA1010">
        <v>-1</v>
      </c>
      <c r="AB1010">
        <v>-1</v>
      </c>
      <c r="AC1010">
        <v>0.84630000000000005</v>
      </c>
      <c r="AD1010">
        <v>0.87839999999999996</v>
      </c>
      <c r="AE1010">
        <v>1.2396</v>
      </c>
      <c r="AF1010">
        <v>-0.995</v>
      </c>
      <c r="AG1010">
        <v>0.28889999999999999</v>
      </c>
      <c r="AH1010">
        <v>180000</v>
      </c>
    </row>
    <row r="1011" spans="1:34">
      <c r="A1011">
        <v>329900</v>
      </c>
      <c r="B1011" t="s">
        <v>34</v>
      </c>
      <c r="C1011" s="1">
        <v>33076</v>
      </c>
      <c r="D1011">
        <v>77.2</v>
      </c>
      <c r="E1011" t="s">
        <v>100</v>
      </c>
      <c r="F1011">
        <v>2008</v>
      </c>
      <c r="G1011">
        <v>80.3</v>
      </c>
      <c r="H1011" t="s">
        <v>264</v>
      </c>
      <c r="I1011">
        <v>11183</v>
      </c>
      <c r="J1011">
        <v>2</v>
      </c>
      <c r="K1011" t="s">
        <v>36</v>
      </c>
      <c r="L1011" t="s">
        <v>55</v>
      </c>
      <c r="M1011">
        <v>63.54</v>
      </c>
      <c r="N1011">
        <v>11183</v>
      </c>
      <c r="O1011">
        <v>1</v>
      </c>
      <c r="P1011" t="s">
        <v>54</v>
      </c>
      <c r="Q1011">
        <v>2012</v>
      </c>
      <c r="R1011">
        <v>405</v>
      </c>
      <c r="S1011">
        <v>395</v>
      </c>
      <c r="T1011">
        <v>365</v>
      </c>
      <c r="U1011">
        <v>0.14325654103219601</v>
      </c>
      <c r="V1011">
        <v>295</v>
      </c>
      <c r="W1011">
        <v>-1</v>
      </c>
      <c r="X1011">
        <v>-1</v>
      </c>
      <c r="Y1011">
        <v>-1</v>
      </c>
      <c r="Z1011">
        <v>-1</v>
      </c>
      <c r="AA1011">
        <v>-1</v>
      </c>
      <c r="AB1011">
        <v>-1</v>
      </c>
      <c r="AC1011">
        <v>-0.88099999999999901</v>
      </c>
      <c r="AD1011">
        <v>-0.27929999999999999</v>
      </c>
      <c r="AE1011">
        <v>-0.1988</v>
      </c>
      <c r="AF1011">
        <v>-5.5199999999999999E-2</v>
      </c>
      <c r="AG1011">
        <v>-0.52449999999999997</v>
      </c>
      <c r="AH1011">
        <v>360000</v>
      </c>
    </row>
    <row r="1012" spans="1:34">
      <c r="A1012">
        <v>263713</v>
      </c>
      <c r="B1012" t="s">
        <v>39</v>
      </c>
      <c r="C1012" s="1">
        <v>32810</v>
      </c>
      <c r="D1012">
        <v>73.5</v>
      </c>
      <c r="E1012" t="s">
        <v>72</v>
      </c>
      <c r="F1012">
        <v>2007</v>
      </c>
      <c r="G1012">
        <v>71.849999999999994</v>
      </c>
      <c r="H1012" t="s">
        <v>72</v>
      </c>
      <c r="I1012">
        <v>6665</v>
      </c>
      <c r="J1012">
        <v>2</v>
      </c>
      <c r="K1012" t="s">
        <v>36</v>
      </c>
      <c r="L1012" t="s">
        <v>60</v>
      </c>
      <c r="M1012">
        <v>65.44</v>
      </c>
      <c r="N1012">
        <v>6665</v>
      </c>
      <c r="O1012">
        <v>0</v>
      </c>
      <c r="P1012" t="s">
        <v>71</v>
      </c>
      <c r="Q1012">
        <v>2011</v>
      </c>
      <c r="R1012">
        <v>365</v>
      </c>
      <c r="S1012">
        <v>495</v>
      </c>
      <c r="T1012">
        <v>505</v>
      </c>
      <c r="U1012">
        <v>0.69447932770846299</v>
      </c>
      <c r="V1012">
        <v>-1</v>
      </c>
      <c r="W1012">
        <v>366</v>
      </c>
      <c r="X1012">
        <v>315</v>
      </c>
      <c r="Y1012">
        <v>-1</v>
      </c>
      <c r="Z1012">
        <v>-1</v>
      </c>
      <c r="AA1012">
        <v>473</v>
      </c>
      <c r="AB1012">
        <v>-1</v>
      </c>
      <c r="AC1012">
        <v>1.2827999999999999</v>
      </c>
      <c r="AD1012">
        <v>0.81279999999999997</v>
      </c>
      <c r="AE1012">
        <v>1.2524999999999999</v>
      </c>
      <c r="AF1012">
        <v>-0.29020000000000001</v>
      </c>
      <c r="AG1012">
        <v>0.81830000000000003</v>
      </c>
      <c r="AH1012">
        <v>180000</v>
      </c>
    </row>
    <row r="1013" spans="1:34">
      <c r="A1013">
        <v>472956</v>
      </c>
      <c r="B1013" t="s">
        <v>39</v>
      </c>
      <c r="C1013" s="1">
        <v>33766</v>
      </c>
      <c r="D1013">
        <v>64</v>
      </c>
      <c r="E1013" t="s">
        <v>35</v>
      </c>
      <c r="F1013">
        <v>2010</v>
      </c>
      <c r="G1013">
        <v>74</v>
      </c>
      <c r="H1013" t="s">
        <v>35</v>
      </c>
      <c r="I1013">
        <v>57</v>
      </c>
      <c r="J1013">
        <v>2</v>
      </c>
      <c r="K1013" t="s">
        <v>36</v>
      </c>
      <c r="L1013" t="s">
        <v>55</v>
      </c>
      <c r="M1013">
        <v>68</v>
      </c>
      <c r="N1013">
        <v>57</v>
      </c>
      <c r="O1013">
        <v>0</v>
      </c>
      <c r="P1013" t="s">
        <v>59</v>
      </c>
      <c r="Q1013">
        <v>2014</v>
      </c>
      <c r="R1013">
        <v>485</v>
      </c>
      <c r="S1013">
        <v>375</v>
      </c>
      <c r="T1013">
        <v>435</v>
      </c>
      <c r="U1013">
        <v>0.48674700843819302</v>
      </c>
      <c r="V1013">
        <v>345</v>
      </c>
      <c r="W1013">
        <v>-1</v>
      </c>
      <c r="X1013">
        <v>376</v>
      </c>
      <c r="Y1013">
        <v>-1</v>
      </c>
      <c r="Z1013">
        <v>-1</v>
      </c>
      <c r="AA1013">
        <v>-1</v>
      </c>
      <c r="AB1013">
        <v>-1</v>
      </c>
      <c r="AC1013">
        <v>-3.1993999999999998</v>
      </c>
      <c r="AD1013">
        <v>-1.8392999999999999</v>
      </c>
      <c r="AE1013">
        <v>5.5199999999999999E-2</v>
      </c>
      <c r="AF1013">
        <v>6.2300000000000001E-2</v>
      </c>
      <c r="AG1013">
        <v>-0.76149999999999995</v>
      </c>
      <c r="AH1013">
        <v>220000</v>
      </c>
    </row>
    <row r="1014" spans="1:34">
      <c r="A1014">
        <v>264334</v>
      </c>
      <c r="B1014" t="s">
        <v>39</v>
      </c>
      <c r="C1014" s="1">
        <v>31145</v>
      </c>
      <c r="D1014">
        <v>72.599999999999994</v>
      </c>
      <c r="E1014" t="s">
        <v>35</v>
      </c>
      <c r="F1014">
        <v>2003</v>
      </c>
      <c r="G1014">
        <v>51</v>
      </c>
      <c r="H1014" t="s">
        <v>35</v>
      </c>
      <c r="I1014">
        <v>2563</v>
      </c>
      <c r="J1014">
        <v>2</v>
      </c>
      <c r="K1014" t="s">
        <v>66</v>
      </c>
      <c r="L1014" t="s">
        <v>67</v>
      </c>
      <c r="M1014">
        <v>72</v>
      </c>
      <c r="N1014">
        <v>2563</v>
      </c>
      <c r="O1014">
        <v>0</v>
      </c>
      <c r="P1014" t="s">
        <v>96</v>
      </c>
      <c r="Q1014">
        <v>2011</v>
      </c>
      <c r="R1014">
        <v>535</v>
      </c>
      <c r="S1014">
        <v>515</v>
      </c>
      <c r="T1014">
        <v>445</v>
      </c>
      <c r="U1014">
        <v>0.86468541337008498</v>
      </c>
      <c r="V1014">
        <v>525</v>
      </c>
      <c r="W1014">
        <v>-1</v>
      </c>
      <c r="X1014">
        <v>-1</v>
      </c>
      <c r="Y1014">
        <v>-1</v>
      </c>
      <c r="Z1014">
        <v>-1</v>
      </c>
      <c r="AA1014">
        <v>-1</v>
      </c>
      <c r="AB1014">
        <v>-1</v>
      </c>
      <c r="AC1014">
        <v>0.51</v>
      </c>
      <c r="AD1014">
        <v>0.96879999999999999</v>
      </c>
      <c r="AE1014">
        <v>1.6879999999999999</v>
      </c>
      <c r="AF1014">
        <v>-0.99529999999999996</v>
      </c>
      <c r="AG1014">
        <v>1.1343000000000001</v>
      </c>
      <c r="AH1014">
        <v>460000</v>
      </c>
    </row>
    <row r="1015" spans="1:34">
      <c r="A1015">
        <v>531726</v>
      </c>
      <c r="B1015" t="s">
        <v>34</v>
      </c>
      <c r="C1015" s="1">
        <v>33923</v>
      </c>
      <c r="D1015">
        <v>88.4</v>
      </c>
      <c r="E1015" t="s">
        <v>100</v>
      </c>
      <c r="F1015">
        <v>2009</v>
      </c>
      <c r="G1015">
        <v>92.9</v>
      </c>
      <c r="H1015" t="s">
        <v>108</v>
      </c>
      <c r="I1015">
        <v>492</v>
      </c>
      <c r="J1015">
        <v>2</v>
      </c>
      <c r="K1015" t="s">
        <v>36</v>
      </c>
      <c r="L1015" t="s">
        <v>60</v>
      </c>
      <c r="M1015">
        <v>69.37</v>
      </c>
      <c r="N1015">
        <v>492</v>
      </c>
      <c r="O1015">
        <v>1</v>
      </c>
      <c r="P1015" t="s">
        <v>54</v>
      </c>
      <c r="Q1015">
        <v>2013</v>
      </c>
      <c r="R1015">
        <v>440</v>
      </c>
      <c r="S1015">
        <v>440</v>
      </c>
      <c r="T1015">
        <v>545</v>
      </c>
      <c r="U1015">
        <v>0.69447932770846299</v>
      </c>
      <c r="V1015">
        <v>325</v>
      </c>
      <c r="W1015">
        <v>366</v>
      </c>
      <c r="X1015">
        <v>-1</v>
      </c>
      <c r="Y1015">
        <v>-1</v>
      </c>
      <c r="Z1015">
        <v>-1</v>
      </c>
      <c r="AA1015">
        <v>393</v>
      </c>
      <c r="AB1015">
        <v>-1</v>
      </c>
      <c r="AC1015">
        <v>0.81920000000000004</v>
      </c>
      <c r="AD1015">
        <v>0.65680000000000005</v>
      </c>
      <c r="AE1015">
        <v>0.96230000000000004</v>
      </c>
      <c r="AF1015">
        <v>-0.29020000000000001</v>
      </c>
      <c r="AG1015">
        <v>6.7900000000000002E-2</v>
      </c>
      <c r="AH1015">
        <v>310000</v>
      </c>
    </row>
    <row r="1016" spans="1:34">
      <c r="A1016">
        <v>643081</v>
      </c>
      <c r="B1016" t="s">
        <v>39</v>
      </c>
      <c r="C1016" s="1">
        <v>34015</v>
      </c>
      <c r="D1016">
        <v>78.400000000000006</v>
      </c>
      <c r="E1016" t="s">
        <v>35</v>
      </c>
      <c r="F1016">
        <v>2010</v>
      </c>
      <c r="G1016">
        <v>69.400000000000006</v>
      </c>
      <c r="H1016" t="s">
        <v>35</v>
      </c>
      <c r="I1016">
        <v>165</v>
      </c>
      <c r="J1016">
        <v>2</v>
      </c>
      <c r="K1016" t="s">
        <v>36</v>
      </c>
      <c r="L1016" t="s">
        <v>60</v>
      </c>
      <c r="M1016">
        <v>69.53</v>
      </c>
      <c r="N1016">
        <v>165</v>
      </c>
      <c r="O1016">
        <v>1</v>
      </c>
      <c r="P1016" t="s">
        <v>71</v>
      </c>
      <c r="Q1016">
        <v>2014</v>
      </c>
      <c r="R1016">
        <v>590</v>
      </c>
      <c r="S1016">
        <v>450</v>
      </c>
      <c r="T1016">
        <v>485</v>
      </c>
      <c r="U1016">
        <v>0.96060325199705299</v>
      </c>
      <c r="V1016">
        <v>-1</v>
      </c>
      <c r="W1016">
        <v>466</v>
      </c>
      <c r="X1016">
        <v>-1</v>
      </c>
      <c r="Y1016">
        <v>-1</v>
      </c>
      <c r="Z1016">
        <v>-1</v>
      </c>
      <c r="AA1016">
        <v>-1</v>
      </c>
      <c r="AB1016">
        <v>-1</v>
      </c>
      <c r="AC1016">
        <v>0.84630000000000005</v>
      </c>
      <c r="AD1016">
        <v>1.2114</v>
      </c>
      <c r="AE1016">
        <v>0.31740000000000002</v>
      </c>
      <c r="AF1016">
        <v>-0.2344</v>
      </c>
      <c r="AG1016">
        <v>9.7299999999999998E-2</v>
      </c>
      <c r="AH1016">
        <v>300000</v>
      </c>
    </row>
    <row r="1017" spans="1:34">
      <c r="A1017">
        <v>1010732</v>
      </c>
      <c r="B1017" t="s">
        <v>39</v>
      </c>
      <c r="C1017" s="1">
        <v>33602</v>
      </c>
      <c r="D1017">
        <v>68</v>
      </c>
      <c r="E1017" t="s">
        <v>35</v>
      </c>
      <c r="F1017">
        <v>2010</v>
      </c>
      <c r="G1017">
        <v>68</v>
      </c>
      <c r="H1017" t="s">
        <v>35</v>
      </c>
      <c r="I1017">
        <v>11144</v>
      </c>
      <c r="J1017">
        <v>2</v>
      </c>
      <c r="K1017" t="s">
        <v>36</v>
      </c>
      <c r="L1017" t="s">
        <v>60</v>
      </c>
      <c r="M1017">
        <v>80</v>
      </c>
      <c r="N1017">
        <v>11144</v>
      </c>
      <c r="O1017">
        <v>0</v>
      </c>
      <c r="P1017" t="s">
        <v>84</v>
      </c>
      <c r="Q1017">
        <v>2014</v>
      </c>
      <c r="R1017">
        <v>440</v>
      </c>
      <c r="S1017">
        <v>385</v>
      </c>
      <c r="T1017">
        <v>415</v>
      </c>
      <c r="U1017">
        <v>0.207392169717661</v>
      </c>
      <c r="V1017">
        <v>-1</v>
      </c>
      <c r="W1017">
        <v>260</v>
      </c>
      <c r="X1017">
        <v>-1</v>
      </c>
      <c r="Y1017">
        <v>-1</v>
      </c>
      <c r="Z1017">
        <v>-1</v>
      </c>
      <c r="AA1017">
        <v>356</v>
      </c>
      <c r="AB1017">
        <v>-1</v>
      </c>
      <c r="AC1017">
        <v>1.1335999999999999</v>
      </c>
      <c r="AD1017">
        <v>0.21240000000000001</v>
      </c>
      <c r="AE1017">
        <v>1.0859000000000001</v>
      </c>
      <c r="AF1017">
        <v>1.5404</v>
      </c>
      <c r="AG1017">
        <v>1.2470000000000001</v>
      </c>
      <c r="AH1017">
        <v>100000</v>
      </c>
    </row>
    <row r="1018" spans="1:34">
      <c r="A1018">
        <v>1152563</v>
      </c>
      <c r="B1018" t="s">
        <v>39</v>
      </c>
      <c r="C1018" s="1">
        <v>34044</v>
      </c>
      <c r="D1018">
        <v>72.599999999999994</v>
      </c>
      <c r="E1018" t="s">
        <v>35</v>
      </c>
      <c r="F1018">
        <v>2009</v>
      </c>
      <c r="G1018">
        <v>69.400000000000006</v>
      </c>
      <c r="H1018" t="s">
        <v>35</v>
      </c>
      <c r="I1018">
        <v>13149</v>
      </c>
      <c r="J1018">
        <v>2</v>
      </c>
      <c r="K1018" t="s">
        <v>36</v>
      </c>
      <c r="L1018" t="s">
        <v>60</v>
      </c>
      <c r="M1018">
        <v>72.14</v>
      </c>
      <c r="N1018">
        <v>13149</v>
      </c>
      <c r="O1018">
        <v>0</v>
      </c>
      <c r="P1018" t="s">
        <v>45</v>
      </c>
      <c r="Q1018">
        <v>2013</v>
      </c>
      <c r="R1018">
        <v>650</v>
      </c>
      <c r="S1018">
        <v>605</v>
      </c>
      <c r="T1018">
        <v>620</v>
      </c>
      <c r="U1018">
        <v>0.27925851156512199</v>
      </c>
      <c r="V1018">
        <v>475</v>
      </c>
      <c r="W1018">
        <v>-1</v>
      </c>
      <c r="X1018">
        <v>-1</v>
      </c>
      <c r="Y1018">
        <v>-1</v>
      </c>
      <c r="Z1018">
        <v>-1</v>
      </c>
      <c r="AA1018">
        <v>292</v>
      </c>
      <c r="AB1018">
        <v>-1</v>
      </c>
      <c r="AC1018">
        <v>0.84630000000000005</v>
      </c>
      <c r="AD1018">
        <v>0.87839999999999996</v>
      </c>
      <c r="AE1018">
        <v>0.16370000000000001</v>
      </c>
      <c r="AF1018">
        <v>-1.7556</v>
      </c>
      <c r="AG1018">
        <v>-0.47760000000000002</v>
      </c>
      <c r="AH1018">
        <v>310000</v>
      </c>
    </row>
    <row r="1019" spans="1:34">
      <c r="A1019">
        <v>239868</v>
      </c>
      <c r="B1019" t="s">
        <v>34</v>
      </c>
      <c r="C1019" s="1">
        <v>32656</v>
      </c>
      <c r="D1019">
        <v>97.12</v>
      </c>
      <c r="E1019" t="s">
        <v>192</v>
      </c>
      <c r="F1019">
        <v>2007</v>
      </c>
      <c r="G1019">
        <v>90.33</v>
      </c>
      <c r="H1019" t="s">
        <v>265</v>
      </c>
      <c r="I1019">
        <v>1866</v>
      </c>
      <c r="J1019">
        <v>2</v>
      </c>
      <c r="K1019" t="s">
        <v>36</v>
      </c>
      <c r="L1019" t="s">
        <v>64</v>
      </c>
      <c r="M1019">
        <v>82.84</v>
      </c>
      <c r="N1019">
        <v>1866</v>
      </c>
      <c r="O1019">
        <v>1</v>
      </c>
      <c r="P1019" t="s">
        <v>61</v>
      </c>
      <c r="Q1019">
        <v>2011</v>
      </c>
      <c r="R1019">
        <v>505</v>
      </c>
      <c r="S1019">
        <v>555</v>
      </c>
      <c r="T1019">
        <v>555</v>
      </c>
      <c r="U1019">
        <v>0.86468541337008498</v>
      </c>
      <c r="V1019">
        <v>525</v>
      </c>
      <c r="W1019">
        <v>-1</v>
      </c>
      <c r="X1019">
        <v>-1</v>
      </c>
      <c r="Y1019">
        <v>-1</v>
      </c>
      <c r="Z1019">
        <v>-1</v>
      </c>
      <c r="AA1019">
        <v>-1</v>
      </c>
      <c r="AB1019">
        <v>-1</v>
      </c>
      <c r="AC1019">
        <v>0.97370000000000001</v>
      </c>
      <c r="AD1019">
        <v>0.3448</v>
      </c>
      <c r="AE1019">
        <v>0.67200000000000004</v>
      </c>
      <c r="AF1019">
        <v>-0.52529999999999999</v>
      </c>
      <c r="AG1019">
        <v>0.34439999999999998</v>
      </c>
      <c r="AH1019">
        <v>510000</v>
      </c>
    </row>
    <row r="1020" spans="1:34">
      <c r="A1020">
        <v>361994</v>
      </c>
      <c r="B1020" t="s">
        <v>34</v>
      </c>
      <c r="C1020" s="1">
        <v>33027</v>
      </c>
      <c r="D1020">
        <v>65</v>
      </c>
      <c r="E1020" t="s">
        <v>35</v>
      </c>
      <c r="F1020">
        <v>2007</v>
      </c>
      <c r="G1020">
        <v>61</v>
      </c>
      <c r="H1020" t="s">
        <v>35</v>
      </c>
      <c r="I1020">
        <v>924</v>
      </c>
      <c r="J1020">
        <v>2</v>
      </c>
      <c r="K1020" t="s">
        <v>36</v>
      </c>
      <c r="L1020" t="s">
        <v>64</v>
      </c>
      <c r="M1020">
        <v>77</v>
      </c>
      <c r="N1020">
        <v>924</v>
      </c>
      <c r="O1020">
        <v>0</v>
      </c>
      <c r="P1020" t="s">
        <v>59</v>
      </c>
      <c r="Q1020">
        <v>2012</v>
      </c>
      <c r="R1020">
        <v>435</v>
      </c>
      <c r="S1020">
        <v>395</v>
      </c>
      <c r="T1020">
        <v>515</v>
      </c>
      <c r="U1020">
        <v>0.413838255788123</v>
      </c>
      <c r="V1020">
        <v>385</v>
      </c>
      <c r="W1020">
        <v>-1</v>
      </c>
      <c r="X1020">
        <v>-1</v>
      </c>
      <c r="Y1020">
        <v>-1</v>
      </c>
      <c r="Z1020">
        <v>-1</v>
      </c>
      <c r="AA1020">
        <v>-1</v>
      </c>
      <c r="AB1020">
        <v>-1</v>
      </c>
      <c r="AC1020">
        <v>-1.0355000000000001</v>
      </c>
      <c r="AD1020">
        <v>-0.20119999999999999</v>
      </c>
      <c r="AE1020">
        <v>-0.81569999999999998</v>
      </c>
      <c r="AF1020">
        <v>-0.99529999999999996</v>
      </c>
      <c r="AG1020">
        <v>-0.76149999999999995</v>
      </c>
      <c r="AH1020">
        <v>330000</v>
      </c>
    </row>
    <row r="1021" spans="1:34">
      <c r="A1021">
        <v>414039</v>
      </c>
      <c r="B1021" t="s">
        <v>39</v>
      </c>
      <c r="C1021" s="1">
        <v>33375</v>
      </c>
      <c r="D1021">
        <v>72.8</v>
      </c>
      <c r="E1021" t="s">
        <v>35</v>
      </c>
      <c r="F1021">
        <v>2009</v>
      </c>
      <c r="G1021">
        <v>65.400000000000006</v>
      </c>
      <c r="H1021" t="s">
        <v>35</v>
      </c>
      <c r="I1021">
        <v>3905</v>
      </c>
      <c r="J1021">
        <v>2</v>
      </c>
      <c r="K1021" t="s">
        <v>36</v>
      </c>
      <c r="L1021" t="s">
        <v>40</v>
      </c>
      <c r="M1021">
        <v>70.59</v>
      </c>
      <c r="N1021">
        <v>3905</v>
      </c>
      <c r="O1021">
        <v>0</v>
      </c>
      <c r="P1021" t="s">
        <v>84</v>
      </c>
      <c r="Q1021">
        <v>2013</v>
      </c>
      <c r="R1021">
        <v>425</v>
      </c>
      <c r="S1021">
        <v>515</v>
      </c>
      <c r="T1021">
        <v>475</v>
      </c>
      <c r="U1021">
        <v>0.74475835400893897</v>
      </c>
      <c r="V1021">
        <v>525</v>
      </c>
      <c r="W1021">
        <v>-1</v>
      </c>
      <c r="X1021">
        <v>438</v>
      </c>
      <c r="Y1021">
        <v>-1</v>
      </c>
      <c r="Z1021">
        <v>-1</v>
      </c>
      <c r="AA1021">
        <v>-1</v>
      </c>
      <c r="AB1021">
        <v>-1</v>
      </c>
      <c r="AC1021">
        <v>-1.6537999999999999</v>
      </c>
      <c r="AD1021">
        <v>-0.20119999999999999</v>
      </c>
      <c r="AE1021">
        <v>-0.27139999999999997</v>
      </c>
      <c r="AF1021">
        <v>1.2374000000000001</v>
      </c>
      <c r="AG1021">
        <v>-1.0773999999999999</v>
      </c>
      <c r="AH1021">
        <v>345000</v>
      </c>
    </row>
    <row r="1022" spans="1:34">
      <c r="A1022">
        <v>329829</v>
      </c>
      <c r="B1022" t="s">
        <v>39</v>
      </c>
      <c r="C1022" s="1">
        <v>33335</v>
      </c>
      <c r="D1022">
        <v>67</v>
      </c>
      <c r="E1022" t="s">
        <v>100</v>
      </c>
      <c r="F1022">
        <v>2008</v>
      </c>
      <c r="G1022">
        <v>65</v>
      </c>
      <c r="H1022" t="s">
        <v>108</v>
      </c>
      <c r="I1022">
        <v>11183</v>
      </c>
      <c r="J1022">
        <v>2</v>
      </c>
      <c r="K1022" t="s">
        <v>36</v>
      </c>
      <c r="L1022" t="s">
        <v>55</v>
      </c>
      <c r="M1022">
        <v>62</v>
      </c>
      <c r="N1022">
        <v>11183</v>
      </c>
      <c r="O1022">
        <v>1</v>
      </c>
      <c r="P1022" t="s">
        <v>54</v>
      </c>
      <c r="Q1022">
        <v>2012</v>
      </c>
      <c r="R1022">
        <v>375</v>
      </c>
      <c r="S1022">
        <v>355</v>
      </c>
      <c r="T1022">
        <v>255</v>
      </c>
      <c r="U1022">
        <v>0.19015340560101801</v>
      </c>
      <c r="V1022">
        <v>315</v>
      </c>
      <c r="W1022">
        <v>-1</v>
      </c>
      <c r="X1022">
        <v>-1</v>
      </c>
      <c r="Y1022">
        <v>-1</v>
      </c>
      <c r="Z1022">
        <v>-1</v>
      </c>
      <c r="AA1022">
        <v>-1</v>
      </c>
      <c r="AB1022">
        <v>-1</v>
      </c>
      <c r="AC1022">
        <v>-0.1082</v>
      </c>
      <c r="AD1022">
        <v>-0.90329999999999999</v>
      </c>
      <c r="AE1022">
        <v>-5.3699999999999998E-2</v>
      </c>
      <c r="AF1022">
        <v>0.64980000000000004</v>
      </c>
      <c r="AG1022">
        <v>-1.2354000000000001</v>
      </c>
      <c r="AH1022">
        <v>240000</v>
      </c>
    </row>
    <row r="1023" spans="1:34">
      <c r="A1023">
        <v>1266586</v>
      </c>
      <c r="B1023" t="s">
        <v>39</v>
      </c>
      <c r="C1023" s="1">
        <v>33627</v>
      </c>
      <c r="D1023">
        <v>82.3</v>
      </c>
      <c r="E1023" t="s">
        <v>51</v>
      </c>
      <c r="F1023">
        <v>2009</v>
      </c>
      <c r="G1023">
        <v>84.2</v>
      </c>
      <c r="H1023" t="s">
        <v>51</v>
      </c>
      <c r="I1023">
        <v>2899</v>
      </c>
      <c r="J1023">
        <v>2</v>
      </c>
      <c r="K1023" t="s">
        <v>36</v>
      </c>
      <c r="L1023" t="s">
        <v>81</v>
      </c>
      <c r="M1023">
        <v>75.599999999999994</v>
      </c>
      <c r="N1023">
        <v>2899</v>
      </c>
      <c r="O1023">
        <v>0</v>
      </c>
      <c r="P1023" t="s">
        <v>54</v>
      </c>
      <c r="Q1023">
        <v>2013</v>
      </c>
      <c r="R1023">
        <v>475</v>
      </c>
      <c r="S1023">
        <v>425</v>
      </c>
      <c r="T1023">
        <v>380</v>
      </c>
      <c r="U1023">
        <v>0.68456506765820402</v>
      </c>
      <c r="V1023">
        <v>335</v>
      </c>
      <c r="W1023">
        <v>-1</v>
      </c>
      <c r="X1023">
        <v>-1</v>
      </c>
      <c r="Y1023">
        <v>-1</v>
      </c>
      <c r="Z1023">
        <v>452</v>
      </c>
      <c r="AA1023">
        <v>-1</v>
      </c>
      <c r="AB1023">
        <v>-1</v>
      </c>
      <c r="AC1023">
        <v>0.84630000000000005</v>
      </c>
      <c r="AD1023">
        <v>-0.62009999999999998</v>
      </c>
      <c r="AE1023">
        <v>-0.14369999999999999</v>
      </c>
      <c r="AF1023">
        <v>-1.3753</v>
      </c>
      <c r="AG1023">
        <v>-1.244</v>
      </c>
      <c r="AH1023">
        <v>100000</v>
      </c>
    </row>
    <row r="1024" spans="1:34">
      <c r="A1024">
        <v>467660</v>
      </c>
      <c r="B1024" t="s">
        <v>34</v>
      </c>
      <c r="C1024" s="1">
        <v>32280</v>
      </c>
      <c r="D1024">
        <v>81</v>
      </c>
      <c r="E1024" t="s">
        <v>100</v>
      </c>
      <c r="F1024">
        <v>2008</v>
      </c>
      <c r="G1024">
        <v>56.4</v>
      </c>
      <c r="H1024" t="s">
        <v>105</v>
      </c>
      <c r="I1024">
        <v>11849</v>
      </c>
      <c r="J1024">
        <v>2</v>
      </c>
      <c r="K1024" t="s">
        <v>36</v>
      </c>
      <c r="L1024" t="s">
        <v>64</v>
      </c>
      <c r="M1024">
        <v>65.7</v>
      </c>
      <c r="N1024">
        <v>11849</v>
      </c>
      <c r="O1024">
        <v>0</v>
      </c>
      <c r="P1024" t="s">
        <v>54</v>
      </c>
      <c r="Q1024">
        <v>2012</v>
      </c>
      <c r="R1024">
        <v>495</v>
      </c>
      <c r="S1024">
        <v>435</v>
      </c>
      <c r="T1024">
        <v>375</v>
      </c>
      <c r="U1024">
        <v>0.70409041213131396</v>
      </c>
      <c r="V1024">
        <v>465</v>
      </c>
      <c r="W1024">
        <v>-1</v>
      </c>
      <c r="X1024">
        <v>-1</v>
      </c>
      <c r="Y1024">
        <v>-1</v>
      </c>
      <c r="Z1024">
        <v>-1</v>
      </c>
      <c r="AA1024">
        <v>-1</v>
      </c>
      <c r="AB1024">
        <v>-1</v>
      </c>
      <c r="AC1024">
        <v>-0.26279999999999998</v>
      </c>
      <c r="AD1024">
        <v>0.1888</v>
      </c>
      <c r="AE1024">
        <v>-0.48909999999999998</v>
      </c>
      <c r="AF1024">
        <v>6.2300000000000001E-2</v>
      </c>
      <c r="AG1024">
        <v>0.6603</v>
      </c>
      <c r="AH1024">
        <v>205000</v>
      </c>
    </row>
    <row r="1025" spans="1:34">
      <c r="A1025">
        <v>525365</v>
      </c>
      <c r="B1025" t="s">
        <v>39</v>
      </c>
      <c r="C1025" s="1">
        <v>32677</v>
      </c>
      <c r="D1025">
        <v>77.650000000000006</v>
      </c>
      <c r="E1025">
        <v>0</v>
      </c>
      <c r="F1025">
        <v>2008</v>
      </c>
      <c r="G1025">
        <v>69.45</v>
      </c>
      <c r="H1025">
        <v>0</v>
      </c>
      <c r="I1025">
        <v>12553</v>
      </c>
      <c r="J1025">
        <v>2</v>
      </c>
      <c r="K1025" t="s">
        <v>36</v>
      </c>
      <c r="L1025" t="s">
        <v>64</v>
      </c>
      <c r="M1025">
        <v>76</v>
      </c>
      <c r="N1025">
        <v>12553</v>
      </c>
      <c r="O1025">
        <v>0</v>
      </c>
      <c r="P1025" t="s">
        <v>53</v>
      </c>
      <c r="Q1025">
        <v>2012</v>
      </c>
      <c r="R1025">
        <v>380</v>
      </c>
      <c r="S1025">
        <v>485</v>
      </c>
      <c r="T1025">
        <v>530</v>
      </c>
      <c r="U1025">
        <v>0.73579570922465598</v>
      </c>
      <c r="V1025">
        <v>475</v>
      </c>
      <c r="W1025">
        <v>-1</v>
      </c>
      <c r="X1025">
        <v>-1</v>
      </c>
      <c r="Y1025">
        <v>-1</v>
      </c>
      <c r="Z1025">
        <v>-1</v>
      </c>
      <c r="AA1025">
        <v>-1</v>
      </c>
      <c r="AB1025">
        <v>-1</v>
      </c>
      <c r="AC1025">
        <v>-1.0355000000000001</v>
      </c>
      <c r="AD1025">
        <v>0.1888</v>
      </c>
      <c r="AE1025">
        <v>-0.48909999999999998</v>
      </c>
      <c r="AF1025">
        <v>1.4297</v>
      </c>
      <c r="AG1025">
        <v>-0.28749999999999998</v>
      </c>
      <c r="AH1025">
        <v>110000</v>
      </c>
    </row>
    <row r="1026" spans="1:34">
      <c r="A1026">
        <v>232481</v>
      </c>
      <c r="B1026" t="s">
        <v>39</v>
      </c>
      <c r="C1026" s="1">
        <v>30946</v>
      </c>
      <c r="D1026">
        <v>65</v>
      </c>
      <c r="E1026" t="s">
        <v>48</v>
      </c>
      <c r="F1026">
        <v>2003</v>
      </c>
      <c r="G1026">
        <v>63</v>
      </c>
      <c r="H1026" t="s">
        <v>119</v>
      </c>
      <c r="I1026">
        <v>81</v>
      </c>
      <c r="J1026">
        <v>2</v>
      </c>
      <c r="K1026" t="s">
        <v>36</v>
      </c>
      <c r="L1026" t="s">
        <v>81</v>
      </c>
      <c r="M1026">
        <v>63.3</v>
      </c>
      <c r="N1026">
        <v>81</v>
      </c>
      <c r="O1026">
        <v>0</v>
      </c>
      <c r="P1026" t="s">
        <v>41</v>
      </c>
      <c r="Q1026">
        <v>2011</v>
      </c>
      <c r="R1026">
        <v>575</v>
      </c>
      <c r="S1026">
        <v>475</v>
      </c>
      <c r="T1026">
        <v>605</v>
      </c>
      <c r="U1026">
        <v>-1</v>
      </c>
      <c r="V1026">
        <v>315</v>
      </c>
      <c r="W1026">
        <v>-1</v>
      </c>
      <c r="X1026">
        <v>-1</v>
      </c>
      <c r="Y1026">
        <v>-1</v>
      </c>
      <c r="Z1026">
        <v>-1</v>
      </c>
      <c r="AA1026">
        <v>-1</v>
      </c>
      <c r="AB1026">
        <v>-1</v>
      </c>
      <c r="AC1026">
        <v>0.66459999999999997</v>
      </c>
      <c r="AD1026">
        <v>0.81279999999999997</v>
      </c>
      <c r="AE1026">
        <v>0.38169999999999998</v>
      </c>
      <c r="AF1026">
        <v>-0.17269999999999999</v>
      </c>
      <c r="AG1026">
        <v>-1.0773999999999999</v>
      </c>
      <c r="AH1026">
        <v>2500000</v>
      </c>
    </row>
    <row r="1027" spans="1:34">
      <c r="A1027">
        <v>765483</v>
      </c>
      <c r="B1027" t="s">
        <v>39</v>
      </c>
      <c r="C1027" s="1">
        <v>33762</v>
      </c>
      <c r="D1027">
        <v>85</v>
      </c>
      <c r="E1027" t="s">
        <v>51</v>
      </c>
      <c r="F1027">
        <v>2009</v>
      </c>
      <c r="G1027">
        <v>81</v>
      </c>
      <c r="H1027" t="s">
        <v>51</v>
      </c>
      <c r="I1027">
        <v>13994</v>
      </c>
      <c r="J1027">
        <v>2</v>
      </c>
      <c r="K1027" t="s">
        <v>36</v>
      </c>
      <c r="L1027" t="s">
        <v>81</v>
      </c>
      <c r="M1027">
        <v>66</v>
      </c>
      <c r="N1027">
        <v>13994</v>
      </c>
      <c r="O1027">
        <v>0</v>
      </c>
      <c r="P1027" t="s">
        <v>56</v>
      </c>
      <c r="Q1027">
        <v>2013</v>
      </c>
      <c r="R1027">
        <v>310</v>
      </c>
      <c r="S1027">
        <v>305</v>
      </c>
      <c r="T1027">
        <v>415</v>
      </c>
      <c r="U1027">
        <v>0.66183447584007105</v>
      </c>
      <c r="V1027">
        <v>315</v>
      </c>
      <c r="W1027">
        <v>-1</v>
      </c>
      <c r="X1027">
        <v>-1</v>
      </c>
      <c r="Y1027">
        <v>-1</v>
      </c>
      <c r="Z1027">
        <v>446</v>
      </c>
      <c r="AA1027">
        <v>-1</v>
      </c>
      <c r="AB1027">
        <v>-1</v>
      </c>
      <c r="AC1027">
        <v>1.4208000000000001</v>
      </c>
      <c r="AD1027">
        <v>0.71189999999999998</v>
      </c>
      <c r="AE1027">
        <v>0.93220000000000003</v>
      </c>
      <c r="AF1027">
        <v>0.5262</v>
      </c>
      <c r="AG1027">
        <v>1.4386000000000001</v>
      </c>
      <c r="AH1027">
        <v>220000</v>
      </c>
    </row>
    <row r="1028" spans="1:34">
      <c r="A1028">
        <v>1098764</v>
      </c>
      <c r="B1028" t="s">
        <v>39</v>
      </c>
      <c r="C1028" s="1">
        <v>34141</v>
      </c>
      <c r="D1028">
        <v>73</v>
      </c>
      <c r="E1028" t="s">
        <v>35</v>
      </c>
      <c r="F1028">
        <v>2010</v>
      </c>
      <c r="G1028">
        <v>60</v>
      </c>
      <c r="H1028" t="s">
        <v>35</v>
      </c>
      <c r="I1028">
        <v>2819</v>
      </c>
      <c r="J1028">
        <v>2</v>
      </c>
      <c r="K1028" t="s">
        <v>36</v>
      </c>
      <c r="L1028" t="s">
        <v>40</v>
      </c>
      <c r="M1028">
        <v>66.760000000000005</v>
      </c>
      <c r="N1028">
        <v>2819</v>
      </c>
      <c r="O1028">
        <v>0</v>
      </c>
      <c r="P1028" t="s">
        <v>41</v>
      </c>
      <c r="Q1028">
        <v>2014</v>
      </c>
      <c r="R1028">
        <v>525</v>
      </c>
      <c r="S1028">
        <v>410</v>
      </c>
      <c r="T1028">
        <v>345</v>
      </c>
      <c r="U1028">
        <v>0.84224832225783597</v>
      </c>
      <c r="V1028">
        <v>355</v>
      </c>
      <c r="W1028">
        <v>-1</v>
      </c>
      <c r="X1028">
        <v>469</v>
      </c>
      <c r="Y1028">
        <v>-1</v>
      </c>
      <c r="Z1028">
        <v>-1</v>
      </c>
      <c r="AA1028">
        <v>-1</v>
      </c>
      <c r="AB1028">
        <v>-1</v>
      </c>
      <c r="AC1028">
        <v>0.27179999999999999</v>
      </c>
      <c r="AD1028">
        <v>0.71189999999999998</v>
      </c>
      <c r="AE1028">
        <v>0.93220000000000003</v>
      </c>
      <c r="AF1028">
        <v>-1.3753</v>
      </c>
      <c r="AG1028">
        <v>9.7299999999999998E-2</v>
      </c>
      <c r="AH1028">
        <v>120000</v>
      </c>
    </row>
    <row r="1029" spans="1:34">
      <c r="A1029">
        <v>644584</v>
      </c>
      <c r="B1029" t="s">
        <v>39</v>
      </c>
      <c r="C1029" s="1">
        <v>32145</v>
      </c>
      <c r="D1029">
        <v>54</v>
      </c>
      <c r="E1029" t="s">
        <v>48</v>
      </c>
      <c r="F1029">
        <v>2006</v>
      </c>
      <c r="G1029">
        <v>61</v>
      </c>
      <c r="H1029" t="s">
        <v>51</v>
      </c>
      <c r="I1029">
        <v>12557</v>
      </c>
      <c r="J1029">
        <v>2</v>
      </c>
      <c r="K1029" t="s">
        <v>36</v>
      </c>
      <c r="L1029" t="s">
        <v>55</v>
      </c>
      <c r="M1029">
        <v>71.23</v>
      </c>
      <c r="N1029">
        <v>12557</v>
      </c>
      <c r="O1029">
        <v>0</v>
      </c>
      <c r="P1029" t="s">
        <v>41</v>
      </c>
      <c r="Q1029">
        <v>2012</v>
      </c>
      <c r="R1029">
        <v>640</v>
      </c>
      <c r="S1029">
        <v>485</v>
      </c>
      <c r="T1029">
        <v>485</v>
      </c>
      <c r="U1029">
        <v>0.45087658448345103</v>
      </c>
      <c r="V1029">
        <v>395</v>
      </c>
      <c r="W1029">
        <v>-1</v>
      </c>
      <c r="X1029">
        <v>-1</v>
      </c>
      <c r="Y1029">
        <v>-1</v>
      </c>
      <c r="Z1029">
        <v>-1</v>
      </c>
      <c r="AA1029">
        <v>-1</v>
      </c>
      <c r="AB1029">
        <v>-1</v>
      </c>
      <c r="AC1029">
        <v>-0.30270000000000002</v>
      </c>
      <c r="AD1029">
        <v>0.37890000000000001</v>
      </c>
      <c r="AE1029">
        <v>0.62480000000000002</v>
      </c>
      <c r="AF1029">
        <v>1.1600999999999999</v>
      </c>
      <c r="AG1029">
        <v>-9.4299999999999995E-2</v>
      </c>
      <c r="AH1029">
        <v>185000</v>
      </c>
    </row>
    <row r="1030" spans="1:34">
      <c r="A1030">
        <v>830982</v>
      </c>
      <c r="B1030" t="s">
        <v>39</v>
      </c>
      <c r="C1030" s="1">
        <v>33838</v>
      </c>
      <c r="D1030">
        <v>88.4</v>
      </c>
      <c r="E1030" t="s">
        <v>35</v>
      </c>
      <c r="F1030">
        <v>2010</v>
      </c>
      <c r="G1030">
        <v>61.8</v>
      </c>
      <c r="H1030" t="s">
        <v>35</v>
      </c>
      <c r="I1030">
        <v>8195</v>
      </c>
      <c r="J1030">
        <v>1</v>
      </c>
      <c r="K1030" t="s">
        <v>36</v>
      </c>
      <c r="L1030" t="s">
        <v>81</v>
      </c>
      <c r="M1030">
        <v>75.5</v>
      </c>
      <c r="N1030">
        <v>8195</v>
      </c>
      <c r="O1030">
        <v>1</v>
      </c>
      <c r="P1030" t="s">
        <v>38</v>
      </c>
      <c r="Q1030">
        <v>2014</v>
      </c>
      <c r="R1030">
        <v>475</v>
      </c>
      <c r="S1030">
        <v>415</v>
      </c>
      <c r="T1030">
        <v>415</v>
      </c>
      <c r="U1030">
        <v>0.75837988302350401</v>
      </c>
      <c r="V1030">
        <v>-1</v>
      </c>
      <c r="W1030">
        <v>324</v>
      </c>
      <c r="X1030">
        <v>-1</v>
      </c>
      <c r="Y1030">
        <v>-1</v>
      </c>
      <c r="Z1030">
        <v>473</v>
      </c>
      <c r="AA1030">
        <v>-1</v>
      </c>
      <c r="AB1030">
        <v>-1</v>
      </c>
      <c r="AC1030">
        <v>-0.87719999999999998</v>
      </c>
      <c r="AD1030">
        <v>1.5444</v>
      </c>
      <c r="AE1030">
        <v>1.2396</v>
      </c>
      <c r="AF1030">
        <v>-1.1217999999999999</v>
      </c>
      <c r="AG1030">
        <v>1.2470000000000001</v>
      </c>
      <c r="AH1030">
        <v>325000</v>
      </c>
    </row>
    <row r="1031" spans="1:34">
      <c r="A1031">
        <v>407736</v>
      </c>
      <c r="B1031" t="s">
        <v>34</v>
      </c>
      <c r="C1031" s="1">
        <v>32950</v>
      </c>
      <c r="D1031">
        <v>89.6</v>
      </c>
      <c r="E1031" t="s">
        <v>215</v>
      </c>
      <c r="F1031">
        <v>2008</v>
      </c>
      <c r="G1031">
        <v>80.33</v>
      </c>
      <c r="H1031" t="s">
        <v>266</v>
      </c>
      <c r="I1031">
        <v>3801</v>
      </c>
      <c r="J1031">
        <v>2</v>
      </c>
      <c r="K1031" t="s">
        <v>36</v>
      </c>
      <c r="L1031" t="s">
        <v>64</v>
      </c>
      <c r="M1031">
        <v>9.3000000000000007</v>
      </c>
      <c r="N1031">
        <v>3801</v>
      </c>
      <c r="O1031">
        <v>0</v>
      </c>
      <c r="P1031" t="s">
        <v>61</v>
      </c>
      <c r="Q1031">
        <v>2012</v>
      </c>
      <c r="R1031">
        <v>535</v>
      </c>
      <c r="S1031">
        <v>555</v>
      </c>
      <c r="T1031">
        <v>595</v>
      </c>
      <c r="U1031">
        <v>0.97439611253839797</v>
      </c>
      <c r="V1031">
        <v>615</v>
      </c>
      <c r="W1031">
        <v>-1</v>
      </c>
      <c r="X1031">
        <v>-1</v>
      </c>
      <c r="Y1031">
        <v>-1</v>
      </c>
      <c r="Z1031">
        <v>-1</v>
      </c>
      <c r="AA1031">
        <v>-1</v>
      </c>
      <c r="AB1031">
        <v>-1</v>
      </c>
      <c r="AC1031">
        <v>1.1283000000000001</v>
      </c>
      <c r="AD1031">
        <v>1.4368000000000001</v>
      </c>
      <c r="AE1031">
        <v>-0.70679999999999998</v>
      </c>
      <c r="AF1031">
        <v>-1.7003999999999999</v>
      </c>
      <c r="AG1031">
        <v>0.18640000000000001</v>
      </c>
      <c r="AH1031">
        <v>490000</v>
      </c>
    </row>
    <row r="1032" spans="1:34">
      <c r="A1032">
        <v>1084321</v>
      </c>
      <c r="B1032" t="s">
        <v>39</v>
      </c>
      <c r="C1032" s="1">
        <v>33242</v>
      </c>
      <c r="D1032">
        <v>74</v>
      </c>
      <c r="E1032" t="s">
        <v>48</v>
      </c>
      <c r="F1032">
        <v>2008</v>
      </c>
      <c r="G1032">
        <v>64</v>
      </c>
      <c r="H1032" t="s">
        <v>48</v>
      </c>
      <c r="I1032">
        <v>1232</v>
      </c>
      <c r="J1032">
        <v>2</v>
      </c>
      <c r="K1032" t="s">
        <v>36</v>
      </c>
      <c r="L1032" t="s">
        <v>40</v>
      </c>
      <c r="M1032">
        <v>72</v>
      </c>
      <c r="N1032">
        <v>1232</v>
      </c>
      <c r="O1032">
        <v>0</v>
      </c>
      <c r="P1032" t="s">
        <v>61</v>
      </c>
      <c r="Q1032">
        <v>2013</v>
      </c>
      <c r="R1032">
        <v>560</v>
      </c>
      <c r="S1032">
        <v>540</v>
      </c>
      <c r="T1032">
        <v>535</v>
      </c>
      <c r="U1032">
        <v>0.23780283983757</v>
      </c>
      <c r="V1032">
        <v>455</v>
      </c>
      <c r="W1032">
        <v>-1</v>
      </c>
      <c r="X1032">
        <v>315</v>
      </c>
      <c r="Y1032">
        <v>-1</v>
      </c>
      <c r="Z1032">
        <v>-1</v>
      </c>
      <c r="AA1032">
        <v>-1</v>
      </c>
      <c r="AB1032">
        <v>-1</v>
      </c>
      <c r="AC1032">
        <v>0.99</v>
      </c>
      <c r="AD1032">
        <v>0.21240000000000001</v>
      </c>
      <c r="AE1032">
        <v>0.93220000000000003</v>
      </c>
      <c r="AF1032">
        <v>0.1459</v>
      </c>
      <c r="AG1032">
        <v>1.0553999999999999</v>
      </c>
      <c r="AH1032">
        <v>525000</v>
      </c>
    </row>
    <row r="1033" spans="1:34">
      <c r="A1033">
        <v>270455</v>
      </c>
      <c r="B1033" t="s">
        <v>39</v>
      </c>
      <c r="C1033" s="1">
        <v>32425</v>
      </c>
      <c r="D1033">
        <v>83</v>
      </c>
      <c r="E1033" t="s">
        <v>255</v>
      </c>
      <c r="F1033">
        <v>2006</v>
      </c>
      <c r="G1033">
        <v>82.5</v>
      </c>
      <c r="H1033" t="s">
        <v>255</v>
      </c>
      <c r="I1033">
        <v>10387</v>
      </c>
      <c r="J1033">
        <v>2</v>
      </c>
      <c r="K1033" t="s">
        <v>36</v>
      </c>
      <c r="L1033" t="s">
        <v>64</v>
      </c>
      <c r="M1033">
        <v>69.099999999999994</v>
      </c>
      <c r="N1033">
        <v>10387</v>
      </c>
      <c r="O1033">
        <v>0</v>
      </c>
      <c r="P1033" t="s">
        <v>84</v>
      </c>
      <c r="Q1033">
        <v>2010</v>
      </c>
      <c r="R1033">
        <v>345</v>
      </c>
      <c r="S1033">
        <v>545</v>
      </c>
      <c r="T1033">
        <v>585</v>
      </c>
      <c r="U1033">
        <v>0.84312372666574198</v>
      </c>
      <c r="V1033">
        <v>515</v>
      </c>
      <c r="W1033">
        <v>-1</v>
      </c>
      <c r="X1033">
        <v>-1</v>
      </c>
      <c r="Y1033">
        <v>-1</v>
      </c>
      <c r="Z1033">
        <v>-1</v>
      </c>
      <c r="AA1033">
        <v>-1</v>
      </c>
      <c r="AB1033">
        <v>-1</v>
      </c>
      <c r="AC1033">
        <v>-0.72640000000000005</v>
      </c>
      <c r="AD1033">
        <v>-0.27929999999999999</v>
      </c>
      <c r="AE1033">
        <v>9.1399999999999995E-2</v>
      </c>
      <c r="AF1033">
        <v>-0.52529999999999999</v>
      </c>
      <c r="AG1033">
        <v>0.50239999999999996</v>
      </c>
      <c r="AH1033">
        <v>430000</v>
      </c>
    </row>
    <row r="1034" spans="1:34">
      <c r="A1034">
        <v>1098801</v>
      </c>
      <c r="B1034" t="s">
        <v>34</v>
      </c>
      <c r="C1034" s="1">
        <v>34039</v>
      </c>
      <c r="D1034">
        <v>72.83</v>
      </c>
      <c r="E1034" t="s">
        <v>51</v>
      </c>
      <c r="F1034">
        <v>2009</v>
      </c>
      <c r="G1034">
        <v>79.400000000000006</v>
      </c>
      <c r="H1034" t="s">
        <v>51</v>
      </c>
      <c r="I1034">
        <v>2988</v>
      </c>
      <c r="J1034">
        <v>1</v>
      </c>
      <c r="K1034" t="s">
        <v>36</v>
      </c>
      <c r="L1034" t="s">
        <v>40</v>
      </c>
      <c r="M1034">
        <v>78.34</v>
      </c>
      <c r="N1034">
        <v>2988</v>
      </c>
      <c r="O1034">
        <v>0</v>
      </c>
      <c r="P1034" t="s">
        <v>41</v>
      </c>
      <c r="Q1034">
        <v>2014</v>
      </c>
      <c r="R1034">
        <v>350</v>
      </c>
      <c r="S1034">
        <v>630</v>
      </c>
      <c r="T1034">
        <v>760</v>
      </c>
      <c r="U1034">
        <v>0.14478988948246199</v>
      </c>
      <c r="V1034">
        <v>455</v>
      </c>
      <c r="W1034">
        <v>-1</v>
      </c>
      <c r="X1034">
        <v>284</v>
      </c>
      <c r="Y1034">
        <v>-1</v>
      </c>
      <c r="Z1034">
        <v>-1</v>
      </c>
      <c r="AA1034">
        <v>-1</v>
      </c>
      <c r="AB1034">
        <v>-1</v>
      </c>
      <c r="AC1034">
        <v>-1.54E-2</v>
      </c>
      <c r="AD1034">
        <v>-0.28710000000000002</v>
      </c>
      <c r="AE1034">
        <v>0.47110000000000002</v>
      </c>
      <c r="AF1034">
        <v>-2.0091999999999999</v>
      </c>
      <c r="AG1034">
        <v>-0.66920000000000002</v>
      </c>
      <c r="AH1034">
        <v>340000</v>
      </c>
    </row>
    <row r="1035" spans="1:34">
      <c r="A1035">
        <v>455020</v>
      </c>
      <c r="B1035" t="s">
        <v>39</v>
      </c>
      <c r="C1035" s="1">
        <v>32847</v>
      </c>
      <c r="D1035">
        <v>80</v>
      </c>
      <c r="E1035" t="s">
        <v>35</v>
      </c>
      <c r="F1035">
        <v>2007</v>
      </c>
      <c r="G1035">
        <v>71</v>
      </c>
      <c r="H1035" t="s">
        <v>35</v>
      </c>
      <c r="I1035">
        <v>272</v>
      </c>
      <c r="J1035">
        <v>2</v>
      </c>
      <c r="K1035" t="s">
        <v>36</v>
      </c>
      <c r="L1035" t="s">
        <v>64</v>
      </c>
      <c r="M1035">
        <v>74.97</v>
      </c>
      <c r="N1035">
        <v>272</v>
      </c>
      <c r="O1035">
        <v>0</v>
      </c>
      <c r="P1035" t="s">
        <v>50</v>
      </c>
      <c r="Q1035">
        <v>2012</v>
      </c>
      <c r="R1035">
        <v>525</v>
      </c>
      <c r="S1035">
        <v>455</v>
      </c>
      <c r="T1035">
        <v>515</v>
      </c>
      <c r="U1035">
        <v>0.63597875645679403</v>
      </c>
      <c r="V1035">
        <v>445</v>
      </c>
      <c r="W1035">
        <v>-1</v>
      </c>
      <c r="X1035">
        <v>-1</v>
      </c>
      <c r="Y1035">
        <v>-1</v>
      </c>
      <c r="Z1035">
        <v>-1</v>
      </c>
      <c r="AA1035">
        <v>-1</v>
      </c>
      <c r="AB1035">
        <v>-1</v>
      </c>
      <c r="AC1035">
        <v>-3.3538999999999999</v>
      </c>
      <c r="AD1035">
        <v>-0.55230000000000001</v>
      </c>
      <c r="AE1035">
        <v>-2.0131000000000001</v>
      </c>
      <c r="AF1035">
        <v>6.2300000000000001E-2</v>
      </c>
      <c r="AG1035">
        <v>-2.0253000000000001</v>
      </c>
      <c r="AH1035">
        <v>450000</v>
      </c>
    </row>
    <row r="1036" spans="1:34">
      <c r="A1036">
        <v>661581</v>
      </c>
      <c r="B1036" t="s">
        <v>39</v>
      </c>
      <c r="C1036" s="1">
        <v>32782</v>
      </c>
      <c r="D1036">
        <v>60</v>
      </c>
      <c r="E1036" t="s">
        <v>51</v>
      </c>
      <c r="F1036">
        <v>2009</v>
      </c>
      <c r="G1036">
        <v>55.2</v>
      </c>
      <c r="H1036" t="s">
        <v>35</v>
      </c>
      <c r="I1036">
        <v>12289</v>
      </c>
      <c r="J1036">
        <v>2</v>
      </c>
      <c r="K1036" t="s">
        <v>36</v>
      </c>
      <c r="L1036" t="s">
        <v>64</v>
      </c>
      <c r="M1036">
        <v>71.599999999999994</v>
      </c>
      <c r="N1036">
        <v>12289</v>
      </c>
      <c r="O1036">
        <v>1</v>
      </c>
      <c r="P1036" t="s">
        <v>71</v>
      </c>
      <c r="Q1036">
        <v>2013</v>
      </c>
      <c r="R1036">
        <v>590</v>
      </c>
      <c r="S1036">
        <v>525</v>
      </c>
      <c r="T1036">
        <v>605</v>
      </c>
      <c r="U1036">
        <v>0.94211655148500795</v>
      </c>
      <c r="V1036">
        <v>575</v>
      </c>
      <c r="W1036">
        <v>-1</v>
      </c>
      <c r="X1036">
        <v>-1</v>
      </c>
      <c r="Y1036">
        <v>-1</v>
      </c>
      <c r="Z1036">
        <v>-1</v>
      </c>
      <c r="AA1036">
        <v>-1</v>
      </c>
      <c r="AB1036">
        <v>-1</v>
      </c>
      <c r="AC1036">
        <v>0.27179999999999999</v>
      </c>
      <c r="AD1036">
        <v>1.0448999999999999</v>
      </c>
      <c r="AE1036">
        <v>1.5469999999999999</v>
      </c>
      <c r="AF1036">
        <v>-0.2344</v>
      </c>
      <c r="AG1036">
        <v>1.6302000000000001</v>
      </c>
      <c r="AH1036">
        <v>180000</v>
      </c>
    </row>
    <row r="1037" spans="1:34">
      <c r="A1037">
        <v>1279987</v>
      </c>
      <c r="B1037" t="s">
        <v>39</v>
      </c>
      <c r="C1037" s="1">
        <v>32442</v>
      </c>
      <c r="D1037">
        <v>69</v>
      </c>
      <c r="E1037" t="s">
        <v>51</v>
      </c>
      <c r="F1037">
        <v>2006</v>
      </c>
      <c r="G1037">
        <v>60.66</v>
      </c>
      <c r="H1037" t="s">
        <v>51</v>
      </c>
      <c r="I1037">
        <v>11157</v>
      </c>
      <c r="J1037">
        <v>1</v>
      </c>
      <c r="K1037" t="s">
        <v>66</v>
      </c>
      <c r="L1037" t="s">
        <v>67</v>
      </c>
      <c r="M1037">
        <v>76.2</v>
      </c>
      <c r="N1037">
        <v>11157</v>
      </c>
      <c r="O1037">
        <v>0</v>
      </c>
      <c r="P1037" t="s">
        <v>120</v>
      </c>
      <c r="Q1037">
        <v>2012</v>
      </c>
      <c r="R1037">
        <v>615</v>
      </c>
      <c r="S1037">
        <v>545</v>
      </c>
      <c r="T1037">
        <v>605</v>
      </c>
      <c r="U1037">
        <v>0.79358061454850604</v>
      </c>
      <c r="V1037">
        <v>495</v>
      </c>
      <c r="W1037">
        <v>-1</v>
      </c>
      <c r="X1037">
        <v>-1</v>
      </c>
      <c r="Y1037">
        <v>-1</v>
      </c>
      <c r="Z1037">
        <v>-1</v>
      </c>
      <c r="AA1037">
        <v>-1</v>
      </c>
      <c r="AB1037">
        <v>-1</v>
      </c>
      <c r="AC1037">
        <v>0.41549999999999998</v>
      </c>
      <c r="AD1037">
        <v>0.87839999999999996</v>
      </c>
      <c r="AE1037">
        <v>0.93220000000000003</v>
      </c>
      <c r="AF1037">
        <v>0.77980000000000005</v>
      </c>
      <c r="AG1037">
        <v>0.86370000000000002</v>
      </c>
      <c r="AH1037">
        <v>435000</v>
      </c>
    </row>
    <row r="1038" spans="1:34">
      <c r="A1038">
        <v>262814</v>
      </c>
      <c r="B1038" t="s">
        <v>39</v>
      </c>
      <c r="C1038" s="1">
        <v>32312</v>
      </c>
      <c r="D1038">
        <v>61.3</v>
      </c>
      <c r="E1038" t="s">
        <v>79</v>
      </c>
      <c r="F1038">
        <v>2005</v>
      </c>
      <c r="G1038">
        <v>63</v>
      </c>
      <c r="H1038" t="s">
        <v>79</v>
      </c>
      <c r="I1038">
        <v>4043</v>
      </c>
      <c r="J1038">
        <v>2</v>
      </c>
      <c r="K1038" t="s">
        <v>36</v>
      </c>
      <c r="L1038" t="s">
        <v>55</v>
      </c>
      <c r="M1038">
        <v>6.95</v>
      </c>
      <c r="N1038">
        <v>4043</v>
      </c>
      <c r="O1038">
        <v>0</v>
      </c>
      <c r="P1038" t="s">
        <v>41</v>
      </c>
      <c r="Q1038">
        <v>2011</v>
      </c>
      <c r="R1038">
        <v>465</v>
      </c>
      <c r="S1038">
        <v>485</v>
      </c>
      <c r="T1038">
        <v>565</v>
      </c>
      <c r="U1038">
        <v>0.63597875645679403</v>
      </c>
      <c r="V1038">
        <v>445</v>
      </c>
      <c r="W1038">
        <v>-1</v>
      </c>
      <c r="X1038">
        <v>-1</v>
      </c>
      <c r="Y1038">
        <v>-1</v>
      </c>
      <c r="Z1038">
        <v>-1</v>
      </c>
      <c r="AA1038">
        <v>-1</v>
      </c>
      <c r="AB1038">
        <v>-1</v>
      </c>
      <c r="AC1038">
        <v>-1.0355000000000001</v>
      </c>
      <c r="AD1038">
        <v>0.65680000000000005</v>
      </c>
      <c r="AE1038">
        <v>0.96230000000000004</v>
      </c>
      <c r="AF1038">
        <v>1.4723999999999999</v>
      </c>
      <c r="AG1038">
        <v>0.81830000000000003</v>
      </c>
      <c r="AH1038">
        <v>145000</v>
      </c>
    </row>
    <row r="1039" spans="1:34">
      <c r="A1039">
        <v>634935</v>
      </c>
      <c r="B1039" t="s">
        <v>39</v>
      </c>
      <c r="C1039" s="1">
        <v>33141</v>
      </c>
      <c r="D1039">
        <v>90</v>
      </c>
      <c r="E1039" t="s">
        <v>35</v>
      </c>
      <c r="F1039">
        <v>2008</v>
      </c>
      <c r="G1039">
        <v>69.599999999999994</v>
      </c>
      <c r="H1039" t="s">
        <v>35</v>
      </c>
      <c r="I1039">
        <v>6575</v>
      </c>
      <c r="J1039">
        <v>2</v>
      </c>
      <c r="K1039" t="s">
        <v>36</v>
      </c>
      <c r="L1039" t="s">
        <v>60</v>
      </c>
      <c r="M1039">
        <v>66.7</v>
      </c>
      <c r="N1039">
        <v>6575</v>
      </c>
      <c r="O1039">
        <v>1</v>
      </c>
      <c r="P1039" t="s">
        <v>61</v>
      </c>
      <c r="Q1039">
        <v>2013</v>
      </c>
      <c r="R1039">
        <v>520</v>
      </c>
      <c r="S1039">
        <v>485</v>
      </c>
      <c r="T1039">
        <v>500</v>
      </c>
      <c r="U1039">
        <v>0.69447932770846299</v>
      </c>
      <c r="V1039">
        <v>375</v>
      </c>
      <c r="W1039">
        <v>366</v>
      </c>
      <c r="X1039">
        <v>-1</v>
      </c>
      <c r="Y1039">
        <v>-1</v>
      </c>
      <c r="Z1039">
        <v>-1</v>
      </c>
      <c r="AA1039">
        <v>-1</v>
      </c>
      <c r="AB1039">
        <v>-1</v>
      </c>
      <c r="AC1039">
        <v>1.4208000000000001</v>
      </c>
      <c r="AD1039">
        <v>0.87839999999999996</v>
      </c>
      <c r="AE1039">
        <v>0.93220000000000003</v>
      </c>
      <c r="AF1039">
        <v>-0.86819999999999997</v>
      </c>
      <c r="AG1039">
        <v>1.0553999999999999</v>
      </c>
      <c r="AH1039">
        <v>180000</v>
      </c>
    </row>
    <row r="1040" spans="1:34">
      <c r="A1040">
        <v>1063324</v>
      </c>
      <c r="B1040" t="s">
        <v>39</v>
      </c>
      <c r="C1040" s="1">
        <v>33532</v>
      </c>
      <c r="D1040">
        <v>77.53</v>
      </c>
      <c r="E1040" t="s">
        <v>51</v>
      </c>
      <c r="F1040">
        <v>2009</v>
      </c>
      <c r="G1040">
        <v>72.67</v>
      </c>
      <c r="H1040" t="s">
        <v>51</v>
      </c>
      <c r="I1040">
        <v>5717</v>
      </c>
      <c r="J1040">
        <v>2</v>
      </c>
      <c r="K1040" t="s">
        <v>36</v>
      </c>
      <c r="L1040" t="s">
        <v>44</v>
      </c>
      <c r="M1040">
        <v>64.53</v>
      </c>
      <c r="N1040">
        <v>5717</v>
      </c>
      <c r="O1040">
        <v>0</v>
      </c>
      <c r="P1040" t="s">
        <v>45</v>
      </c>
      <c r="Q1040">
        <v>2013</v>
      </c>
      <c r="R1040">
        <v>545</v>
      </c>
      <c r="S1040">
        <v>520</v>
      </c>
      <c r="T1040">
        <v>545</v>
      </c>
      <c r="U1040">
        <v>0.64938971484669095</v>
      </c>
      <c r="V1040">
        <v>425</v>
      </c>
      <c r="W1040">
        <v>356</v>
      </c>
      <c r="X1040">
        <v>-1</v>
      </c>
      <c r="Y1040">
        <v>-1</v>
      </c>
      <c r="Z1040">
        <v>-1</v>
      </c>
      <c r="AA1040">
        <v>-1</v>
      </c>
      <c r="AB1040">
        <v>-1</v>
      </c>
      <c r="AC1040">
        <v>0.55910000000000004</v>
      </c>
      <c r="AD1040">
        <v>-0.4536</v>
      </c>
      <c r="AE1040">
        <v>0.77849999999999997</v>
      </c>
      <c r="AF1040">
        <v>-2.1360000000000001</v>
      </c>
      <c r="AG1040">
        <v>0.48049999999999998</v>
      </c>
      <c r="AH1040">
        <v>300000</v>
      </c>
    </row>
    <row r="1041" spans="1:34">
      <c r="A1041">
        <v>335460</v>
      </c>
      <c r="B1041" t="s">
        <v>39</v>
      </c>
      <c r="C1041" s="1">
        <v>33386</v>
      </c>
      <c r="D1041">
        <v>84</v>
      </c>
      <c r="E1041" t="s">
        <v>35</v>
      </c>
      <c r="F1041">
        <v>2008</v>
      </c>
      <c r="G1041">
        <v>82</v>
      </c>
      <c r="H1041" t="s">
        <v>35</v>
      </c>
      <c r="I1041">
        <v>198</v>
      </c>
      <c r="J1041">
        <v>2</v>
      </c>
      <c r="K1041" t="s">
        <v>36</v>
      </c>
      <c r="L1041" t="s">
        <v>60</v>
      </c>
      <c r="M1041">
        <v>77.5</v>
      </c>
      <c r="N1041">
        <v>198</v>
      </c>
      <c r="O1041">
        <v>0</v>
      </c>
      <c r="P1041" t="s">
        <v>41</v>
      </c>
      <c r="Q1041">
        <v>2012</v>
      </c>
      <c r="R1041">
        <v>475</v>
      </c>
      <c r="S1041">
        <v>465</v>
      </c>
      <c r="T1041">
        <v>585</v>
      </c>
      <c r="U1041">
        <v>5.8792800008353401E-2</v>
      </c>
      <c r="V1041">
        <v>-1</v>
      </c>
      <c r="W1041">
        <v>200</v>
      </c>
      <c r="X1041">
        <v>-1</v>
      </c>
      <c r="Y1041">
        <v>-1</v>
      </c>
      <c r="Z1041">
        <v>-1</v>
      </c>
      <c r="AA1041">
        <v>473</v>
      </c>
      <c r="AB1041">
        <v>-1</v>
      </c>
      <c r="AC1041">
        <v>-1.1900999999999999</v>
      </c>
      <c r="AD1041">
        <v>0.3448</v>
      </c>
      <c r="AE1041">
        <v>-1.3599000000000001</v>
      </c>
      <c r="AF1041">
        <v>0.17982999999999999</v>
      </c>
      <c r="AG1041">
        <v>-0.16899999999999901</v>
      </c>
      <c r="AH1041">
        <v>200000</v>
      </c>
    </row>
    <row r="1042" spans="1:34">
      <c r="A1042">
        <v>525508</v>
      </c>
      <c r="B1042" t="s">
        <v>39</v>
      </c>
      <c r="C1042" s="1">
        <v>33360</v>
      </c>
      <c r="D1042">
        <v>89</v>
      </c>
      <c r="E1042" t="s">
        <v>100</v>
      </c>
      <c r="F1042">
        <v>2008</v>
      </c>
      <c r="G1042">
        <v>95</v>
      </c>
      <c r="H1042" t="s">
        <v>160</v>
      </c>
      <c r="I1042">
        <v>3026</v>
      </c>
      <c r="J1042">
        <v>2</v>
      </c>
      <c r="K1042" t="s">
        <v>36</v>
      </c>
      <c r="L1042" t="s">
        <v>60</v>
      </c>
      <c r="M1042">
        <v>68</v>
      </c>
      <c r="N1042">
        <v>3026</v>
      </c>
      <c r="O1042">
        <v>1</v>
      </c>
      <c r="P1042" t="s">
        <v>54</v>
      </c>
      <c r="Q1042">
        <v>2012</v>
      </c>
      <c r="R1042">
        <v>360</v>
      </c>
      <c r="S1042">
        <v>450</v>
      </c>
      <c r="T1042">
        <v>635</v>
      </c>
      <c r="U1042">
        <v>0.37605958665154499</v>
      </c>
      <c r="V1042">
        <v>-1</v>
      </c>
      <c r="W1042">
        <v>300</v>
      </c>
      <c r="X1042">
        <v>-1</v>
      </c>
      <c r="Y1042">
        <v>-1</v>
      </c>
      <c r="Z1042">
        <v>-1</v>
      </c>
      <c r="AA1042">
        <v>-1</v>
      </c>
      <c r="AB1042">
        <v>-1</v>
      </c>
      <c r="AC1042">
        <v>-0.53320000000000001</v>
      </c>
      <c r="AD1042">
        <v>0.50080000000000002</v>
      </c>
      <c r="AE1042">
        <v>0.38169999999999998</v>
      </c>
      <c r="AF1042">
        <v>0.44419999999999998</v>
      </c>
      <c r="AG1042">
        <v>0.50239999999999996</v>
      </c>
      <c r="AH1042">
        <v>200000</v>
      </c>
    </row>
    <row r="1043" spans="1:34">
      <c r="A1043">
        <v>284570</v>
      </c>
      <c r="B1043" t="s">
        <v>39</v>
      </c>
      <c r="C1043" s="1">
        <v>32773</v>
      </c>
      <c r="D1043">
        <v>75.8</v>
      </c>
      <c r="E1043" t="s">
        <v>35</v>
      </c>
      <c r="F1043">
        <v>2007</v>
      </c>
      <c r="G1043">
        <v>57.8</v>
      </c>
      <c r="H1043" t="s">
        <v>35</v>
      </c>
      <c r="I1043">
        <v>3649</v>
      </c>
      <c r="J1043">
        <v>2</v>
      </c>
      <c r="K1043" t="s">
        <v>36</v>
      </c>
      <c r="L1043" t="s">
        <v>60</v>
      </c>
      <c r="M1043">
        <v>61</v>
      </c>
      <c r="N1043">
        <v>3649</v>
      </c>
      <c r="O1043">
        <v>1</v>
      </c>
      <c r="P1043" t="s">
        <v>61</v>
      </c>
      <c r="Q1043">
        <v>2011</v>
      </c>
      <c r="R1043">
        <v>455</v>
      </c>
      <c r="S1043">
        <v>415</v>
      </c>
      <c r="T1043">
        <v>395</v>
      </c>
      <c r="U1043">
        <v>0.124502074009537</v>
      </c>
      <c r="V1043">
        <v>355</v>
      </c>
      <c r="W1043">
        <v>233</v>
      </c>
      <c r="X1043">
        <v>-1</v>
      </c>
      <c r="Y1043">
        <v>-1</v>
      </c>
      <c r="Z1043">
        <v>-1</v>
      </c>
      <c r="AA1043">
        <v>286</v>
      </c>
      <c r="AB1043">
        <v>-1</v>
      </c>
      <c r="AC1043">
        <v>-1.1900999999999999</v>
      </c>
      <c r="AD1043">
        <v>-0.90329999999999999</v>
      </c>
      <c r="AE1043">
        <v>-0.48909999999999998</v>
      </c>
      <c r="AF1043">
        <v>0.64980000000000004</v>
      </c>
      <c r="AG1043">
        <v>-0.1295</v>
      </c>
      <c r="AH1043">
        <v>180000</v>
      </c>
    </row>
    <row r="1044" spans="1:34">
      <c r="A1044">
        <v>985445</v>
      </c>
      <c r="B1044" t="s">
        <v>39</v>
      </c>
      <c r="C1044" s="1">
        <v>33404</v>
      </c>
      <c r="D1044">
        <v>48</v>
      </c>
      <c r="E1044" t="s">
        <v>51</v>
      </c>
      <c r="F1044">
        <v>2008</v>
      </c>
      <c r="G1044">
        <v>54</v>
      </c>
      <c r="H1044" t="s">
        <v>51</v>
      </c>
      <c r="I1044">
        <v>903</v>
      </c>
      <c r="J1044">
        <v>2</v>
      </c>
      <c r="K1044" t="s">
        <v>36</v>
      </c>
      <c r="L1044" t="s">
        <v>55</v>
      </c>
      <c r="M1044">
        <v>56</v>
      </c>
      <c r="N1044">
        <v>903</v>
      </c>
      <c r="O1044">
        <v>0</v>
      </c>
      <c r="P1044" t="s">
        <v>41</v>
      </c>
      <c r="Q1044">
        <v>2014</v>
      </c>
      <c r="R1044">
        <v>325</v>
      </c>
      <c r="S1044">
        <v>335</v>
      </c>
      <c r="T1044">
        <v>390</v>
      </c>
      <c r="U1044">
        <v>0.35653648772447499</v>
      </c>
      <c r="V1044">
        <v>185</v>
      </c>
      <c r="W1044">
        <v>-1</v>
      </c>
      <c r="X1044">
        <v>346</v>
      </c>
      <c r="Y1044">
        <v>-1</v>
      </c>
      <c r="Z1044">
        <v>-1</v>
      </c>
      <c r="AA1044">
        <v>-1</v>
      </c>
      <c r="AB1044">
        <v>-1</v>
      </c>
      <c r="AC1044">
        <v>-1.3080000000000001</v>
      </c>
      <c r="AD1044">
        <v>-1.7856000000000001</v>
      </c>
      <c r="AE1044">
        <v>0.01</v>
      </c>
      <c r="AF1044">
        <v>1.9199999999999998E-2</v>
      </c>
      <c r="AG1044">
        <v>-2.3936999999999999</v>
      </c>
      <c r="AH1044">
        <v>120000</v>
      </c>
    </row>
    <row r="1045" spans="1:34">
      <c r="A1045">
        <v>354751</v>
      </c>
      <c r="B1045" t="s">
        <v>34</v>
      </c>
      <c r="C1045" s="1">
        <v>33385</v>
      </c>
      <c r="D1045">
        <v>89</v>
      </c>
      <c r="E1045" t="s">
        <v>51</v>
      </c>
      <c r="F1045">
        <v>2008</v>
      </c>
      <c r="G1045">
        <v>86</v>
      </c>
      <c r="H1045" t="s">
        <v>51</v>
      </c>
      <c r="I1045">
        <v>8985</v>
      </c>
      <c r="J1045">
        <v>2</v>
      </c>
      <c r="K1045" t="s">
        <v>49</v>
      </c>
      <c r="L1045" t="s">
        <v>40</v>
      </c>
      <c r="M1045">
        <v>83</v>
      </c>
      <c r="N1045">
        <v>8985</v>
      </c>
      <c r="O1045">
        <v>0</v>
      </c>
      <c r="P1045" t="s">
        <v>47</v>
      </c>
      <c r="Q1045">
        <v>2014</v>
      </c>
      <c r="R1045">
        <v>395</v>
      </c>
      <c r="S1045">
        <v>345</v>
      </c>
      <c r="T1045">
        <v>485</v>
      </c>
      <c r="U1045">
        <v>0.563267823666597</v>
      </c>
      <c r="V1045">
        <v>425</v>
      </c>
      <c r="W1045">
        <v>-1</v>
      </c>
      <c r="X1045">
        <v>-1</v>
      </c>
      <c r="Y1045">
        <v>-1</v>
      </c>
      <c r="Z1045">
        <v>-1</v>
      </c>
      <c r="AA1045">
        <v>-1</v>
      </c>
      <c r="AB1045">
        <v>-1</v>
      </c>
      <c r="AC1045">
        <v>-1.3447</v>
      </c>
      <c r="AD1045">
        <v>0.8518</v>
      </c>
      <c r="AE1045">
        <v>0.27289999999999998</v>
      </c>
      <c r="AF1045">
        <v>-0.64280000000000004</v>
      </c>
      <c r="AG1045">
        <v>-0.76149999999999995</v>
      </c>
      <c r="AH1045">
        <v>215000</v>
      </c>
    </row>
    <row r="1046" spans="1:34">
      <c r="A1046">
        <v>708980</v>
      </c>
      <c r="B1046" t="s">
        <v>39</v>
      </c>
      <c r="C1046" s="1">
        <v>33470</v>
      </c>
      <c r="D1046">
        <v>80.64</v>
      </c>
      <c r="E1046" t="s">
        <v>51</v>
      </c>
      <c r="F1046">
        <v>2009</v>
      </c>
      <c r="G1046">
        <v>75.5</v>
      </c>
      <c r="H1046" t="s">
        <v>51</v>
      </c>
      <c r="I1046">
        <v>277</v>
      </c>
      <c r="J1046">
        <v>2</v>
      </c>
      <c r="K1046" t="s">
        <v>36</v>
      </c>
      <c r="L1046" t="s">
        <v>174</v>
      </c>
      <c r="M1046">
        <v>65.66</v>
      </c>
      <c r="N1046">
        <v>277</v>
      </c>
      <c r="O1046">
        <v>1</v>
      </c>
      <c r="P1046" t="s">
        <v>61</v>
      </c>
      <c r="Q1046">
        <v>2013</v>
      </c>
      <c r="R1046">
        <v>625</v>
      </c>
      <c r="S1046">
        <v>555</v>
      </c>
      <c r="T1046">
        <v>485</v>
      </c>
      <c r="U1046">
        <v>0.25577819371939398</v>
      </c>
      <c r="V1046">
        <v>-1</v>
      </c>
      <c r="W1046">
        <v>-1</v>
      </c>
      <c r="X1046">
        <v>-1</v>
      </c>
      <c r="Y1046">
        <v>-1</v>
      </c>
      <c r="Z1046">
        <v>-1</v>
      </c>
      <c r="AA1046">
        <v>-1</v>
      </c>
      <c r="AB1046">
        <v>292</v>
      </c>
      <c r="AC1046">
        <v>-1.0207999999999999</v>
      </c>
      <c r="AD1046">
        <v>-0.1206</v>
      </c>
      <c r="AE1046">
        <v>-0.6048</v>
      </c>
      <c r="AF1046">
        <v>-0.2344</v>
      </c>
      <c r="AG1046">
        <v>-0.86080000000000001</v>
      </c>
      <c r="AH1046">
        <v>295000</v>
      </c>
    </row>
    <row r="1047" spans="1:34">
      <c r="A1047">
        <v>823040</v>
      </c>
      <c r="B1047" t="s">
        <v>39</v>
      </c>
      <c r="C1047" s="1">
        <v>33486</v>
      </c>
      <c r="D1047">
        <v>86</v>
      </c>
      <c r="E1047" t="s">
        <v>35</v>
      </c>
      <c r="F1047">
        <v>2009</v>
      </c>
      <c r="G1047">
        <v>78</v>
      </c>
      <c r="H1047" t="s">
        <v>35</v>
      </c>
      <c r="I1047">
        <v>272</v>
      </c>
      <c r="J1047">
        <v>2</v>
      </c>
      <c r="K1047" t="s">
        <v>36</v>
      </c>
      <c r="L1047" t="s">
        <v>60</v>
      </c>
      <c r="M1047">
        <v>83.43</v>
      </c>
      <c r="N1047">
        <v>272</v>
      </c>
      <c r="O1047">
        <v>0</v>
      </c>
      <c r="P1047" t="s">
        <v>50</v>
      </c>
      <c r="Q1047">
        <v>2014</v>
      </c>
      <c r="R1047">
        <v>615</v>
      </c>
      <c r="S1047">
        <v>605</v>
      </c>
      <c r="T1047">
        <v>500</v>
      </c>
      <c r="U1047">
        <v>0.64938971484669095</v>
      </c>
      <c r="V1047">
        <v>555</v>
      </c>
      <c r="W1047">
        <v>356</v>
      </c>
      <c r="X1047">
        <v>-1</v>
      </c>
      <c r="Y1047">
        <v>-1</v>
      </c>
      <c r="Z1047">
        <v>-1</v>
      </c>
      <c r="AA1047">
        <v>-1</v>
      </c>
      <c r="AB1047">
        <v>-1</v>
      </c>
      <c r="AC1047">
        <v>-0.73350000000000004</v>
      </c>
      <c r="AD1047">
        <v>-0.95309999999999995</v>
      </c>
      <c r="AE1047">
        <v>-1.8344</v>
      </c>
      <c r="AF1047">
        <v>1.9199999999999998E-2</v>
      </c>
      <c r="AG1047">
        <v>-2.5853000000000002</v>
      </c>
      <c r="AH1047">
        <v>300000</v>
      </c>
    </row>
    <row r="1048" spans="1:34">
      <c r="A1048">
        <v>800018</v>
      </c>
      <c r="B1048" t="s">
        <v>39</v>
      </c>
      <c r="C1048" s="1">
        <v>32938</v>
      </c>
      <c r="D1048">
        <v>72.599999999999994</v>
      </c>
      <c r="E1048" t="s">
        <v>35</v>
      </c>
      <c r="F1048">
        <v>2009</v>
      </c>
      <c r="G1048">
        <v>57.6</v>
      </c>
      <c r="H1048" t="s">
        <v>35</v>
      </c>
      <c r="I1048">
        <v>2813</v>
      </c>
      <c r="J1048">
        <v>2</v>
      </c>
      <c r="K1048" t="s">
        <v>36</v>
      </c>
      <c r="L1048" t="s">
        <v>40</v>
      </c>
      <c r="M1048">
        <v>67</v>
      </c>
      <c r="N1048">
        <v>2813</v>
      </c>
      <c r="O1048">
        <v>0</v>
      </c>
      <c r="P1048" t="s">
        <v>84</v>
      </c>
      <c r="Q1048">
        <v>2013</v>
      </c>
      <c r="R1048">
        <v>640</v>
      </c>
      <c r="S1048">
        <v>585</v>
      </c>
      <c r="T1048">
        <v>680</v>
      </c>
      <c r="U1048">
        <v>0.86468541337008498</v>
      </c>
      <c r="V1048">
        <v>525</v>
      </c>
      <c r="W1048">
        <v>-1</v>
      </c>
      <c r="X1048">
        <v>-1</v>
      </c>
      <c r="Y1048">
        <v>-1</v>
      </c>
      <c r="Z1048">
        <v>-1</v>
      </c>
      <c r="AA1048">
        <v>-1</v>
      </c>
      <c r="AB1048">
        <v>-1</v>
      </c>
      <c r="AC1048">
        <v>-1.54E-2</v>
      </c>
      <c r="AD1048">
        <v>-0.62009999999999998</v>
      </c>
      <c r="AE1048">
        <v>-1.5269999999999999</v>
      </c>
      <c r="AF1048">
        <v>-0.74150000000000005</v>
      </c>
      <c r="AG1048">
        <v>-9.4299999999999995E-2</v>
      </c>
      <c r="AH1048">
        <v>305000</v>
      </c>
    </row>
    <row r="1049" spans="1:34">
      <c r="A1049">
        <v>990516</v>
      </c>
      <c r="B1049" t="s">
        <v>34</v>
      </c>
      <c r="C1049" s="1">
        <v>34156</v>
      </c>
      <c r="D1049">
        <v>81.3</v>
      </c>
      <c r="E1049" t="s">
        <v>51</v>
      </c>
      <c r="F1049">
        <v>2010</v>
      </c>
      <c r="G1049">
        <v>88.6</v>
      </c>
      <c r="H1049" t="s">
        <v>51</v>
      </c>
      <c r="I1049">
        <v>11788</v>
      </c>
      <c r="J1049">
        <v>2</v>
      </c>
      <c r="K1049" t="s">
        <v>36</v>
      </c>
      <c r="L1049" t="s">
        <v>55</v>
      </c>
      <c r="M1049">
        <v>75.599999999999994</v>
      </c>
      <c r="N1049">
        <v>11788</v>
      </c>
      <c r="O1049">
        <v>0</v>
      </c>
      <c r="P1049" t="s">
        <v>56</v>
      </c>
      <c r="Q1049">
        <v>2014</v>
      </c>
      <c r="R1049">
        <v>535</v>
      </c>
      <c r="S1049">
        <v>530</v>
      </c>
      <c r="T1049">
        <v>520</v>
      </c>
      <c r="U1049">
        <v>0.35653648772447499</v>
      </c>
      <c r="V1049">
        <v>355</v>
      </c>
      <c r="W1049">
        <v>-1</v>
      </c>
      <c r="X1049">
        <v>346</v>
      </c>
      <c r="Y1049">
        <v>-1</v>
      </c>
      <c r="Z1049">
        <v>-1</v>
      </c>
      <c r="AA1049">
        <v>-1</v>
      </c>
      <c r="AB1049">
        <v>-1</v>
      </c>
      <c r="AC1049">
        <v>0.55910000000000004</v>
      </c>
      <c r="AD1049">
        <v>1.2114</v>
      </c>
      <c r="AE1049">
        <v>0.62480000000000002</v>
      </c>
      <c r="AF1049">
        <v>-0.61470000000000002</v>
      </c>
      <c r="AG1049">
        <v>-0.66920000000000002</v>
      </c>
      <c r="AH1049">
        <v>325000</v>
      </c>
    </row>
    <row r="1050" spans="1:34">
      <c r="A1050">
        <v>50241</v>
      </c>
      <c r="B1050" t="s">
        <v>39</v>
      </c>
      <c r="C1050" s="1">
        <v>32801</v>
      </c>
      <c r="D1050">
        <v>83</v>
      </c>
      <c r="E1050" t="s">
        <v>72</v>
      </c>
      <c r="F1050">
        <v>2006</v>
      </c>
      <c r="G1050">
        <v>70</v>
      </c>
      <c r="H1050" t="s">
        <v>72</v>
      </c>
      <c r="I1050">
        <v>2927</v>
      </c>
      <c r="J1050">
        <v>2</v>
      </c>
      <c r="K1050" t="s">
        <v>36</v>
      </c>
      <c r="L1050" t="s">
        <v>64</v>
      </c>
      <c r="M1050">
        <v>70.17</v>
      </c>
      <c r="N1050">
        <v>2927</v>
      </c>
      <c r="O1050">
        <v>1</v>
      </c>
      <c r="P1050" t="s">
        <v>71</v>
      </c>
      <c r="Q1050">
        <v>2010</v>
      </c>
      <c r="R1050">
        <v>385</v>
      </c>
      <c r="S1050">
        <v>505</v>
      </c>
      <c r="T1050">
        <v>495</v>
      </c>
      <c r="U1050">
        <v>0.60005718233834104</v>
      </c>
      <c r="V1050">
        <v>435</v>
      </c>
      <c r="W1050">
        <v>-1</v>
      </c>
      <c r="X1050">
        <v>-1</v>
      </c>
      <c r="Y1050">
        <v>-1</v>
      </c>
      <c r="Z1050">
        <v>-1</v>
      </c>
      <c r="AA1050">
        <v>-1</v>
      </c>
      <c r="AB1050">
        <v>-1</v>
      </c>
      <c r="AC1050">
        <v>-0.1082</v>
      </c>
      <c r="AD1050">
        <v>0.3448</v>
      </c>
      <c r="AE1050">
        <v>0.81710000000000005</v>
      </c>
      <c r="AF1050">
        <v>-0.29020000000000001</v>
      </c>
      <c r="AG1050">
        <v>0.81830000000000003</v>
      </c>
      <c r="AH1050">
        <v>120000</v>
      </c>
    </row>
    <row r="1051" spans="1:34">
      <c r="A1051">
        <v>1088588</v>
      </c>
      <c r="B1051" t="s">
        <v>39</v>
      </c>
      <c r="C1051" s="1">
        <v>34152</v>
      </c>
      <c r="D1051">
        <v>88.5</v>
      </c>
      <c r="E1051" t="s">
        <v>51</v>
      </c>
      <c r="F1051">
        <v>2010</v>
      </c>
      <c r="G1051">
        <v>95.2</v>
      </c>
      <c r="H1051" t="s">
        <v>51</v>
      </c>
      <c r="I1051">
        <v>1341</v>
      </c>
      <c r="J1051">
        <v>2</v>
      </c>
      <c r="K1051" t="s">
        <v>36</v>
      </c>
      <c r="L1051" t="s">
        <v>52</v>
      </c>
      <c r="M1051">
        <v>78.36</v>
      </c>
      <c r="N1051">
        <v>1341</v>
      </c>
      <c r="O1051">
        <v>1</v>
      </c>
      <c r="P1051" t="s">
        <v>54</v>
      </c>
      <c r="Q1051">
        <v>2014</v>
      </c>
      <c r="R1051">
        <v>465</v>
      </c>
      <c r="S1051">
        <v>520</v>
      </c>
      <c r="T1051">
        <v>525</v>
      </c>
      <c r="U1051">
        <v>0.72598414796947897</v>
      </c>
      <c r="V1051">
        <v>-1</v>
      </c>
      <c r="W1051">
        <v>-1</v>
      </c>
      <c r="X1051">
        <v>-1</v>
      </c>
      <c r="Y1051">
        <v>438</v>
      </c>
      <c r="Z1051">
        <v>-1</v>
      </c>
      <c r="AA1051">
        <v>-1</v>
      </c>
      <c r="AB1051">
        <v>-1</v>
      </c>
      <c r="AC1051">
        <v>0.70269999999999999</v>
      </c>
      <c r="AD1051">
        <v>4.5900000000000003E-2</v>
      </c>
      <c r="AE1051">
        <v>-0.91220000000000001</v>
      </c>
      <c r="AF1051">
        <v>-0.1076</v>
      </c>
      <c r="AG1051">
        <v>-0.66920000000000002</v>
      </c>
      <c r="AH1051">
        <v>300000</v>
      </c>
    </row>
    <row r="1052" spans="1:34">
      <c r="A1052">
        <v>1229820</v>
      </c>
      <c r="B1052" t="s">
        <v>39</v>
      </c>
      <c r="C1052" s="1">
        <v>33831</v>
      </c>
      <c r="D1052">
        <v>80.33</v>
      </c>
      <c r="E1052" t="s">
        <v>51</v>
      </c>
      <c r="F1052">
        <v>2010</v>
      </c>
      <c r="G1052">
        <v>83</v>
      </c>
      <c r="H1052" t="s">
        <v>51</v>
      </c>
      <c r="I1052">
        <v>3801</v>
      </c>
      <c r="J1052">
        <v>2</v>
      </c>
      <c r="K1052" t="s">
        <v>36</v>
      </c>
      <c r="L1052" t="s">
        <v>267</v>
      </c>
      <c r="M1052">
        <v>80</v>
      </c>
      <c r="N1052">
        <v>3801</v>
      </c>
      <c r="O1052">
        <v>0</v>
      </c>
      <c r="P1052" t="s">
        <v>61</v>
      </c>
      <c r="Q1052">
        <v>2014</v>
      </c>
      <c r="R1052">
        <v>490</v>
      </c>
      <c r="S1052">
        <v>445</v>
      </c>
      <c r="T1052">
        <v>465</v>
      </c>
      <c r="U1052">
        <v>0.92460993943264402</v>
      </c>
      <c r="V1052">
        <v>-1</v>
      </c>
      <c r="W1052">
        <v>-1</v>
      </c>
      <c r="X1052">
        <v>-1</v>
      </c>
      <c r="Y1052">
        <v>-1</v>
      </c>
      <c r="Z1052">
        <v>-1</v>
      </c>
      <c r="AA1052">
        <v>-1</v>
      </c>
      <c r="AB1052">
        <v>-1</v>
      </c>
      <c r="AC1052">
        <v>0.99</v>
      </c>
      <c r="AD1052">
        <v>0.5454</v>
      </c>
      <c r="AE1052">
        <v>0.47110000000000002</v>
      </c>
      <c r="AF1052">
        <v>-1.6289</v>
      </c>
      <c r="AG1052">
        <v>-2.2021000000000002</v>
      </c>
      <c r="AH1052">
        <v>320000</v>
      </c>
    </row>
    <row r="1053" spans="1:34">
      <c r="A1053">
        <v>1048553</v>
      </c>
      <c r="B1053" t="s">
        <v>39</v>
      </c>
      <c r="C1053" s="1">
        <v>33821</v>
      </c>
      <c r="D1053">
        <v>74.7</v>
      </c>
      <c r="E1053" t="s">
        <v>48</v>
      </c>
      <c r="F1053">
        <v>2010</v>
      </c>
      <c r="G1053">
        <v>72.400000000000006</v>
      </c>
      <c r="H1053" t="s">
        <v>48</v>
      </c>
      <c r="I1053">
        <v>12926</v>
      </c>
      <c r="J1053">
        <v>2</v>
      </c>
      <c r="K1053" t="s">
        <v>36</v>
      </c>
      <c r="L1053" t="s">
        <v>40</v>
      </c>
      <c r="M1053">
        <v>76.099999999999994</v>
      </c>
      <c r="N1053">
        <v>12926</v>
      </c>
      <c r="O1053">
        <v>0</v>
      </c>
      <c r="P1053" t="s">
        <v>50</v>
      </c>
      <c r="Q1053">
        <v>2014</v>
      </c>
      <c r="R1053">
        <v>735</v>
      </c>
      <c r="S1053">
        <v>605</v>
      </c>
      <c r="T1053">
        <v>605</v>
      </c>
      <c r="U1053">
        <v>0.79088179527832303</v>
      </c>
      <c r="V1053">
        <v>494</v>
      </c>
      <c r="W1053">
        <v>-1</v>
      </c>
      <c r="X1053">
        <v>-1</v>
      </c>
      <c r="Y1053">
        <v>-1</v>
      </c>
      <c r="Z1053">
        <v>-1</v>
      </c>
      <c r="AA1053">
        <v>-1</v>
      </c>
      <c r="AB1053">
        <v>-1</v>
      </c>
      <c r="AC1053">
        <v>-0.159</v>
      </c>
      <c r="AD1053">
        <v>4.5900000000000003E-2</v>
      </c>
      <c r="AE1053">
        <v>0.77849999999999997</v>
      </c>
      <c r="AF1053">
        <v>-0.61470000000000002</v>
      </c>
      <c r="AG1053">
        <v>-9.4299999999999995E-2</v>
      </c>
      <c r="AH1053">
        <v>320000</v>
      </c>
    </row>
    <row r="1054" spans="1:34">
      <c r="A1054">
        <v>509310</v>
      </c>
      <c r="B1054" t="s">
        <v>34</v>
      </c>
      <c r="C1054" s="1">
        <v>32910</v>
      </c>
      <c r="D1054">
        <v>80.2</v>
      </c>
      <c r="E1054" t="s">
        <v>35</v>
      </c>
      <c r="F1054">
        <v>2008</v>
      </c>
      <c r="G1054">
        <v>72</v>
      </c>
      <c r="H1054" t="s">
        <v>35</v>
      </c>
      <c r="I1054">
        <v>4948</v>
      </c>
      <c r="J1054">
        <v>2</v>
      </c>
      <c r="K1054" t="s">
        <v>36</v>
      </c>
      <c r="L1054" t="s">
        <v>60</v>
      </c>
      <c r="M1054">
        <v>72.25</v>
      </c>
      <c r="N1054">
        <v>4948</v>
      </c>
      <c r="O1054">
        <v>1</v>
      </c>
      <c r="P1054" t="s">
        <v>71</v>
      </c>
      <c r="Q1054">
        <v>2012</v>
      </c>
      <c r="R1054">
        <v>590</v>
      </c>
      <c r="S1054">
        <v>400</v>
      </c>
      <c r="T1054">
        <v>545</v>
      </c>
      <c r="U1054">
        <v>0.53838689298509601</v>
      </c>
      <c r="V1054">
        <v>-1</v>
      </c>
      <c r="W1054">
        <v>333</v>
      </c>
      <c r="X1054">
        <v>-1</v>
      </c>
      <c r="Y1054">
        <v>-1</v>
      </c>
      <c r="Z1054">
        <v>-1</v>
      </c>
      <c r="AA1054">
        <v>-1</v>
      </c>
      <c r="AB1054">
        <v>-1</v>
      </c>
      <c r="AC1054">
        <v>1.1283000000000001</v>
      </c>
      <c r="AD1054">
        <v>1.1248</v>
      </c>
      <c r="AE1054">
        <v>1.1073999999999999</v>
      </c>
      <c r="AF1054">
        <v>-0.76029999999999998</v>
      </c>
      <c r="AG1054">
        <v>0.3049</v>
      </c>
      <c r="AH1054">
        <v>345000</v>
      </c>
    </row>
    <row r="1055" spans="1:34">
      <c r="A1055">
        <v>267150</v>
      </c>
      <c r="B1055" t="s">
        <v>39</v>
      </c>
      <c r="C1055" s="1">
        <v>33232</v>
      </c>
      <c r="D1055">
        <v>54</v>
      </c>
      <c r="E1055" t="s">
        <v>268</v>
      </c>
      <c r="F1055">
        <v>2008</v>
      </c>
      <c r="G1055">
        <v>63</v>
      </c>
      <c r="H1055" t="s">
        <v>143</v>
      </c>
      <c r="I1055">
        <v>7564</v>
      </c>
      <c r="J1055">
        <v>2</v>
      </c>
      <c r="K1055" t="s">
        <v>36</v>
      </c>
      <c r="L1055" t="s">
        <v>55</v>
      </c>
      <c r="M1055">
        <v>63</v>
      </c>
      <c r="N1055">
        <v>7564</v>
      </c>
      <c r="O1055">
        <v>0</v>
      </c>
      <c r="P1055" t="s">
        <v>59</v>
      </c>
      <c r="Q1055">
        <v>2012</v>
      </c>
      <c r="R1055">
        <v>355</v>
      </c>
      <c r="S1055">
        <v>335</v>
      </c>
      <c r="T1055">
        <v>155</v>
      </c>
      <c r="U1055">
        <v>0.14325654103219601</v>
      </c>
      <c r="V1055">
        <v>295</v>
      </c>
      <c r="W1055">
        <v>-1</v>
      </c>
      <c r="X1055">
        <v>-1</v>
      </c>
      <c r="Y1055">
        <v>-1</v>
      </c>
      <c r="Z1055">
        <v>-1</v>
      </c>
      <c r="AA1055">
        <v>-1</v>
      </c>
      <c r="AB1055">
        <v>-1</v>
      </c>
      <c r="AC1055">
        <v>-0.57189999999999996</v>
      </c>
      <c r="AD1055">
        <v>-0.1232</v>
      </c>
      <c r="AE1055">
        <v>0.96230000000000004</v>
      </c>
      <c r="AF1055">
        <v>1.2374000000000001</v>
      </c>
      <c r="AG1055">
        <v>0.18640000000000001</v>
      </c>
      <c r="AH1055">
        <v>150000</v>
      </c>
    </row>
    <row r="1056" spans="1:34">
      <c r="A1056">
        <v>1218497</v>
      </c>
      <c r="B1056" t="s">
        <v>39</v>
      </c>
      <c r="C1056" s="1">
        <v>33030</v>
      </c>
      <c r="D1056">
        <v>82.8</v>
      </c>
      <c r="E1056" t="s">
        <v>35</v>
      </c>
      <c r="F1056">
        <v>2008</v>
      </c>
      <c r="G1056">
        <v>67.2</v>
      </c>
      <c r="H1056" t="s">
        <v>35</v>
      </c>
      <c r="I1056">
        <v>15009</v>
      </c>
      <c r="J1056">
        <v>2</v>
      </c>
      <c r="K1056" t="s">
        <v>36</v>
      </c>
      <c r="L1056" t="s">
        <v>40</v>
      </c>
      <c r="M1056">
        <v>75.69</v>
      </c>
      <c r="N1056">
        <v>15009</v>
      </c>
      <c r="O1056">
        <v>0</v>
      </c>
      <c r="P1056" t="s">
        <v>84</v>
      </c>
      <c r="Q1056">
        <v>2012</v>
      </c>
      <c r="R1056">
        <v>545</v>
      </c>
      <c r="S1056">
        <v>735</v>
      </c>
      <c r="T1056">
        <v>560</v>
      </c>
      <c r="U1056">
        <v>0.97879929264142795</v>
      </c>
      <c r="V1056">
        <v>525</v>
      </c>
      <c r="W1056">
        <v>-1</v>
      </c>
      <c r="X1056">
        <v>561</v>
      </c>
      <c r="Y1056">
        <v>-1</v>
      </c>
      <c r="Z1056">
        <v>-1</v>
      </c>
      <c r="AA1056">
        <v>-1</v>
      </c>
      <c r="AB1056">
        <v>-1</v>
      </c>
      <c r="AC1056">
        <v>0.55910000000000004</v>
      </c>
      <c r="AD1056">
        <v>-0.4536</v>
      </c>
      <c r="AE1056">
        <v>-0.14369999999999999</v>
      </c>
      <c r="AF1056">
        <v>-0.86819999999999997</v>
      </c>
      <c r="AG1056">
        <v>-0.47760000000000002</v>
      </c>
      <c r="AH1056">
        <v>145000</v>
      </c>
    </row>
    <row r="1057" spans="1:34">
      <c r="A1057">
        <v>33169</v>
      </c>
      <c r="B1057" t="s">
        <v>34</v>
      </c>
      <c r="C1057" s="1">
        <v>32225</v>
      </c>
      <c r="D1057">
        <v>87.6</v>
      </c>
      <c r="E1057" t="s">
        <v>35</v>
      </c>
      <c r="F1057">
        <v>2006</v>
      </c>
      <c r="G1057">
        <v>72.2</v>
      </c>
      <c r="H1057" t="s">
        <v>35</v>
      </c>
      <c r="I1057">
        <v>47</v>
      </c>
      <c r="J1057">
        <v>1</v>
      </c>
      <c r="K1057" t="s">
        <v>36</v>
      </c>
      <c r="L1057" t="s">
        <v>60</v>
      </c>
      <c r="M1057">
        <v>77</v>
      </c>
      <c r="N1057">
        <v>47</v>
      </c>
      <c r="O1057">
        <v>1</v>
      </c>
      <c r="P1057" t="s">
        <v>38</v>
      </c>
      <c r="Q1057">
        <v>2010</v>
      </c>
      <c r="R1057">
        <v>465</v>
      </c>
      <c r="S1057">
        <v>605</v>
      </c>
      <c r="T1057">
        <v>465</v>
      </c>
      <c r="U1057">
        <v>0.22948175491175499</v>
      </c>
      <c r="V1057">
        <v>445</v>
      </c>
      <c r="W1057">
        <v>266</v>
      </c>
      <c r="X1057">
        <v>-1</v>
      </c>
      <c r="Y1057">
        <v>-1</v>
      </c>
      <c r="Z1057">
        <v>-1</v>
      </c>
      <c r="AA1057">
        <v>-1</v>
      </c>
      <c r="AB1057">
        <v>-1</v>
      </c>
      <c r="AC1057">
        <v>-1.0355000000000001</v>
      </c>
      <c r="AD1057">
        <v>-1.0592999999999999</v>
      </c>
      <c r="AE1057">
        <v>-1.0697000000000001</v>
      </c>
      <c r="AF1057">
        <v>0.4148</v>
      </c>
      <c r="AG1057">
        <v>-0.44550000000000001</v>
      </c>
      <c r="AH1057">
        <v>730000</v>
      </c>
    </row>
    <row r="1058" spans="1:34">
      <c r="A1058">
        <v>806072</v>
      </c>
      <c r="B1058" t="s">
        <v>39</v>
      </c>
      <c r="C1058" s="1">
        <v>33082</v>
      </c>
      <c r="D1058">
        <v>67</v>
      </c>
      <c r="E1058" t="s">
        <v>35</v>
      </c>
      <c r="F1058">
        <v>2008</v>
      </c>
      <c r="G1058">
        <v>68.2</v>
      </c>
      <c r="H1058" t="s">
        <v>35</v>
      </c>
      <c r="I1058">
        <v>11759</v>
      </c>
      <c r="J1058">
        <v>2</v>
      </c>
      <c r="K1058" t="s">
        <v>66</v>
      </c>
      <c r="L1058" t="s">
        <v>67</v>
      </c>
      <c r="M1058">
        <v>65.47</v>
      </c>
      <c r="N1058">
        <v>11759</v>
      </c>
      <c r="O1058">
        <v>0</v>
      </c>
      <c r="P1058" t="s">
        <v>96</v>
      </c>
      <c r="Q1058">
        <v>2014</v>
      </c>
      <c r="R1058">
        <v>405</v>
      </c>
      <c r="S1058">
        <v>485</v>
      </c>
      <c r="T1058">
        <v>500</v>
      </c>
      <c r="U1058">
        <v>0.81941652983588797</v>
      </c>
      <c r="V1058">
        <v>505</v>
      </c>
      <c r="W1058">
        <v>-1</v>
      </c>
      <c r="X1058">
        <v>-1</v>
      </c>
      <c r="Y1058">
        <v>-1</v>
      </c>
      <c r="Z1058">
        <v>-1</v>
      </c>
      <c r="AA1058">
        <v>-1</v>
      </c>
      <c r="AB1058">
        <v>-1</v>
      </c>
      <c r="AC1058">
        <v>-1.4517</v>
      </c>
      <c r="AD1058">
        <v>0.21240000000000001</v>
      </c>
      <c r="AE1058">
        <v>0.16370000000000001</v>
      </c>
      <c r="AF1058">
        <v>-0.86819999999999997</v>
      </c>
      <c r="AG1058">
        <v>0.86370000000000002</v>
      </c>
      <c r="AH1058">
        <v>400000</v>
      </c>
    </row>
    <row r="1059" spans="1:34">
      <c r="A1059">
        <v>619139</v>
      </c>
      <c r="B1059" t="s">
        <v>39</v>
      </c>
      <c r="C1059" s="1">
        <v>33305</v>
      </c>
      <c r="D1059">
        <v>68.599999999999994</v>
      </c>
      <c r="E1059" t="s">
        <v>35</v>
      </c>
      <c r="F1059">
        <v>2008</v>
      </c>
      <c r="G1059">
        <v>66.400000000000006</v>
      </c>
      <c r="H1059" t="s">
        <v>35</v>
      </c>
      <c r="I1059">
        <v>57</v>
      </c>
      <c r="J1059">
        <v>2</v>
      </c>
      <c r="K1059" t="s">
        <v>36</v>
      </c>
      <c r="L1059" t="s">
        <v>60</v>
      </c>
      <c r="M1059">
        <v>64.7</v>
      </c>
      <c r="N1059">
        <v>57</v>
      </c>
      <c r="O1059">
        <v>0</v>
      </c>
      <c r="P1059" t="s">
        <v>59</v>
      </c>
      <c r="Q1059">
        <v>2013</v>
      </c>
      <c r="R1059">
        <v>310</v>
      </c>
      <c r="S1059">
        <v>500</v>
      </c>
      <c r="T1059">
        <v>560</v>
      </c>
      <c r="U1059">
        <v>0.69447932770846299</v>
      </c>
      <c r="V1059">
        <v>-1</v>
      </c>
      <c r="W1059">
        <v>366</v>
      </c>
      <c r="X1059">
        <v>-1</v>
      </c>
      <c r="Y1059">
        <v>-1</v>
      </c>
      <c r="Z1059">
        <v>-1</v>
      </c>
      <c r="AA1059">
        <v>313</v>
      </c>
      <c r="AB1059">
        <v>-1</v>
      </c>
      <c r="AC1059">
        <v>0.27179999999999999</v>
      </c>
      <c r="AD1059">
        <v>-1.1195999999999999</v>
      </c>
      <c r="AE1059">
        <v>-0.75849999999999995</v>
      </c>
      <c r="AF1059">
        <v>-0.4879</v>
      </c>
      <c r="AG1059">
        <v>-0.86080000000000001</v>
      </c>
      <c r="AH1059">
        <v>180000</v>
      </c>
    </row>
    <row r="1060" spans="1:34">
      <c r="A1060">
        <v>1083259</v>
      </c>
      <c r="B1060" t="s">
        <v>39</v>
      </c>
      <c r="C1060" s="1">
        <v>34038</v>
      </c>
      <c r="D1060">
        <v>91.62</v>
      </c>
      <c r="E1060" t="s">
        <v>51</v>
      </c>
      <c r="F1060">
        <v>2010</v>
      </c>
      <c r="G1060">
        <v>74.709999999999994</v>
      </c>
      <c r="H1060" t="s">
        <v>51</v>
      </c>
      <c r="I1060">
        <v>8297</v>
      </c>
      <c r="J1060">
        <v>2</v>
      </c>
      <c r="K1060" t="s">
        <v>36</v>
      </c>
      <c r="L1060" t="s">
        <v>40</v>
      </c>
      <c r="M1060">
        <v>72.900000000000006</v>
      </c>
      <c r="N1060">
        <v>8297</v>
      </c>
      <c r="O1060">
        <v>1</v>
      </c>
      <c r="P1060" t="s">
        <v>53</v>
      </c>
      <c r="Q1060">
        <v>2014</v>
      </c>
      <c r="R1060">
        <v>605</v>
      </c>
      <c r="S1060">
        <v>485</v>
      </c>
      <c r="T1060">
        <v>655</v>
      </c>
      <c r="U1060">
        <v>0.62264291584993803</v>
      </c>
      <c r="V1060">
        <v>465</v>
      </c>
      <c r="W1060">
        <v>-1</v>
      </c>
      <c r="X1060">
        <v>407</v>
      </c>
      <c r="Y1060">
        <v>-1</v>
      </c>
      <c r="Z1060">
        <v>-1</v>
      </c>
      <c r="AA1060">
        <v>-1</v>
      </c>
      <c r="AB1060">
        <v>-1</v>
      </c>
      <c r="AC1060">
        <v>0.41549999999999998</v>
      </c>
      <c r="AD1060">
        <v>0.71189999999999998</v>
      </c>
      <c r="AE1060">
        <v>0.47110000000000002</v>
      </c>
      <c r="AF1060">
        <v>-1.2485999999999999</v>
      </c>
      <c r="AG1060">
        <v>0.67210000000000003</v>
      </c>
      <c r="AH1060">
        <v>325000</v>
      </c>
    </row>
    <row r="1061" spans="1:34">
      <c r="A1061">
        <v>470584</v>
      </c>
      <c r="B1061" t="s">
        <v>34</v>
      </c>
      <c r="C1061" s="1">
        <v>33956</v>
      </c>
      <c r="D1061">
        <v>74.83</v>
      </c>
      <c r="E1061" t="s">
        <v>269</v>
      </c>
      <c r="F1061">
        <v>2008</v>
      </c>
      <c r="G1061">
        <v>68.67</v>
      </c>
      <c r="H1061" t="s">
        <v>269</v>
      </c>
      <c r="I1061">
        <v>12185</v>
      </c>
      <c r="J1061">
        <v>2</v>
      </c>
      <c r="K1061" t="s">
        <v>36</v>
      </c>
      <c r="L1061" t="s">
        <v>64</v>
      </c>
      <c r="M1061">
        <v>72.3</v>
      </c>
      <c r="N1061">
        <v>12185</v>
      </c>
      <c r="O1061">
        <v>1</v>
      </c>
      <c r="P1061" t="s">
        <v>71</v>
      </c>
      <c r="Q1061">
        <v>2013</v>
      </c>
      <c r="R1061">
        <v>555</v>
      </c>
      <c r="S1061">
        <v>475</v>
      </c>
      <c r="T1061">
        <v>475</v>
      </c>
      <c r="U1061">
        <v>0.86468541337008498</v>
      </c>
      <c r="V1061">
        <v>525</v>
      </c>
      <c r="W1061">
        <v>-1</v>
      </c>
      <c r="X1061">
        <v>-1</v>
      </c>
      <c r="Y1061">
        <v>-1</v>
      </c>
      <c r="Z1061">
        <v>-1</v>
      </c>
      <c r="AA1061">
        <v>-1</v>
      </c>
      <c r="AB1061">
        <v>-1</v>
      </c>
      <c r="AC1061">
        <v>0.35549999999999998</v>
      </c>
      <c r="AD1061">
        <v>0.26679999999999998</v>
      </c>
      <c r="AE1061">
        <v>-0.27139999999999997</v>
      </c>
      <c r="AF1061">
        <v>-0.29020000000000001</v>
      </c>
      <c r="AG1061">
        <v>-0.1295</v>
      </c>
      <c r="AH1061">
        <v>420000</v>
      </c>
    </row>
    <row r="1062" spans="1:34">
      <c r="A1062">
        <v>1122695</v>
      </c>
      <c r="B1062" t="s">
        <v>34</v>
      </c>
      <c r="C1062" s="1">
        <v>33703</v>
      </c>
      <c r="D1062">
        <v>84</v>
      </c>
      <c r="E1062" t="s">
        <v>51</v>
      </c>
      <c r="F1062">
        <v>2010</v>
      </c>
      <c r="G1062">
        <v>71</v>
      </c>
      <c r="H1062" t="s">
        <v>51</v>
      </c>
      <c r="I1062">
        <v>2813</v>
      </c>
      <c r="J1062">
        <v>2</v>
      </c>
      <c r="K1062" t="s">
        <v>36</v>
      </c>
      <c r="L1062" t="s">
        <v>55</v>
      </c>
      <c r="M1062">
        <v>64</v>
      </c>
      <c r="N1062">
        <v>2813</v>
      </c>
      <c r="O1062">
        <v>0</v>
      </c>
      <c r="P1062" t="s">
        <v>84</v>
      </c>
      <c r="Q1062">
        <v>2014</v>
      </c>
      <c r="R1062">
        <v>475</v>
      </c>
      <c r="S1062">
        <v>470</v>
      </c>
      <c r="T1062">
        <v>415</v>
      </c>
      <c r="U1062">
        <v>-1</v>
      </c>
      <c r="V1062">
        <v>-1</v>
      </c>
      <c r="W1062">
        <v>-1</v>
      </c>
      <c r="X1062">
        <v>-1</v>
      </c>
      <c r="Y1062">
        <v>-1</v>
      </c>
      <c r="Z1062">
        <v>-1</v>
      </c>
      <c r="AA1062">
        <v>-1</v>
      </c>
      <c r="AB1062">
        <v>-1</v>
      </c>
      <c r="AC1062">
        <v>0.27179999999999999</v>
      </c>
      <c r="AD1062">
        <v>-0.28710000000000002</v>
      </c>
      <c r="AE1062">
        <v>0.62480000000000002</v>
      </c>
      <c r="AF1062">
        <v>2.3010000000000002</v>
      </c>
      <c r="AG1062">
        <v>-0.66920000000000002</v>
      </c>
      <c r="AH1062">
        <v>125000</v>
      </c>
    </row>
    <row r="1063" spans="1:34">
      <c r="A1063">
        <v>816885</v>
      </c>
      <c r="B1063" t="s">
        <v>39</v>
      </c>
      <c r="C1063" s="1">
        <v>33631</v>
      </c>
      <c r="D1063">
        <v>70.75</v>
      </c>
      <c r="E1063" t="s">
        <v>51</v>
      </c>
      <c r="F1063">
        <v>2009</v>
      </c>
      <c r="G1063">
        <v>63</v>
      </c>
      <c r="H1063" t="s">
        <v>51</v>
      </c>
      <c r="I1063">
        <v>14483</v>
      </c>
      <c r="J1063">
        <v>2</v>
      </c>
      <c r="K1063" t="s">
        <v>36</v>
      </c>
      <c r="L1063" t="s">
        <v>60</v>
      </c>
      <c r="M1063">
        <v>75</v>
      </c>
      <c r="N1063">
        <v>14483</v>
      </c>
      <c r="O1063">
        <v>1</v>
      </c>
      <c r="P1063" t="s">
        <v>53</v>
      </c>
      <c r="Q1063">
        <v>2013</v>
      </c>
      <c r="R1063">
        <v>545</v>
      </c>
      <c r="S1063">
        <v>555</v>
      </c>
      <c r="T1063">
        <v>485</v>
      </c>
      <c r="U1063">
        <v>0.64938971484669095</v>
      </c>
      <c r="V1063">
        <v>405</v>
      </c>
      <c r="W1063">
        <v>356</v>
      </c>
      <c r="X1063">
        <v>-1</v>
      </c>
      <c r="Y1063">
        <v>-1</v>
      </c>
      <c r="Z1063">
        <v>-1</v>
      </c>
      <c r="AA1063">
        <v>286</v>
      </c>
      <c r="AB1063">
        <v>-1</v>
      </c>
      <c r="AC1063">
        <v>0.55910000000000004</v>
      </c>
      <c r="AD1063">
        <v>4.5900000000000003E-2</v>
      </c>
      <c r="AE1063">
        <v>-0.75849999999999995</v>
      </c>
      <c r="AF1063">
        <v>-1.5021</v>
      </c>
      <c r="AG1063">
        <v>9.7299999999999998E-2</v>
      </c>
      <c r="AH1063">
        <v>300000</v>
      </c>
    </row>
    <row r="1064" spans="1:34">
      <c r="A1064">
        <v>385354</v>
      </c>
      <c r="B1064" t="s">
        <v>39</v>
      </c>
      <c r="C1064" s="1">
        <v>33094</v>
      </c>
      <c r="D1064">
        <v>77.8</v>
      </c>
      <c r="E1064" t="s">
        <v>35</v>
      </c>
      <c r="F1064">
        <v>2008</v>
      </c>
      <c r="G1064">
        <v>78.8</v>
      </c>
      <c r="H1064" t="s">
        <v>35</v>
      </c>
      <c r="I1064">
        <v>6739</v>
      </c>
      <c r="J1064">
        <v>2</v>
      </c>
      <c r="K1064" t="s">
        <v>36</v>
      </c>
      <c r="L1064" t="s">
        <v>64</v>
      </c>
      <c r="M1064">
        <v>82.16</v>
      </c>
      <c r="N1064">
        <v>6739</v>
      </c>
      <c r="O1064">
        <v>0</v>
      </c>
      <c r="P1064" t="s">
        <v>59</v>
      </c>
      <c r="Q1064">
        <v>2012</v>
      </c>
      <c r="R1064">
        <v>435</v>
      </c>
      <c r="S1064">
        <v>515</v>
      </c>
      <c r="T1064">
        <v>545</v>
      </c>
      <c r="U1064">
        <v>0.90148957137103303</v>
      </c>
      <c r="V1064">
        <v>545</v>
      </c>
      <c r="W1064">
        <v>-1</v>
      </c>
      <c r="X1064">
        <v>-1</v>
      </c>
      <c r="Y1064">
        <v>-1</v>
      </c>
      <c r="Z1064">
        <v>-1</v>
      </c>
      <c r="AA1064">
        <v>-1</v>
      </c>
      <c r="AB1064">
        <v>-1</v>
      </c>
      <c r="AC1064">
        <v>0.97370000000000001</v>
      </c>
      <c r="AD1064">
        <v>0.14979999999999999</v>
      </c>
      <c r="AE1064">
        <v>0.16399999999999901</v>
      </c>
      <c r="AF1064">
        <v>0.17979999999999999</v>
      </c>
      <c r="AG1064">
        <v>-0.44550000000000001</v>
      </c>
      <c r="AH1064">
        <v>355000</v>
      </c>
    </row>
    <row r="1065" spans="1:34">
      <c r="A1065">
        <v>1034780</v>
      </c>
      <c r="B1065" t="s">
        <v>34</v>
      </c>
      <c r="C1065" s="1">
        <v>33179</v>
      </c>
      <c r="D1065">
        <v>72.75</v>
      </c>
      <c r="E1065" t="s">
        <v>51</v>
      </c>
      <c r="F1065">
        <v>2009</v>
      </c>
      <c r="G1065">
        <v>65.400000000000006</v>
      </c>
      <c r="H1065" t="s">
        <v>51</v>
      </c>
      <c r="I1065">
        <v>11167</v>
      </c>
      <c r="J1065">
        <v>2</v>
      </c>
      <c r="K1065" t="s">
        <v>36</v>
      </c>
      <c r="L1065" t="s">
        <v>40</v>
      </c>
      <c r="M1065">
        <v>79</v>
      </c>
      <c r="N1065">
        <v>11167</v>
      </c>
      <c r="O1065">
        <v>1</v>
      </c>
      <c r="P1065" t="s">
        <v>53</v>
      </c>
      <c r="Q1065">
        <v>2013</v>
      </c>
      <c r="R1065">
        <v>420</v>
      </c>
      <c r="S1065">
        <v>520</v>
      </c>
      <c r="T1065">
        <v>500</v>
      </c>
      <c r="U1065">
        <v>0.95389977507992596</v>
      </c>
      <c r="V1065">
        <v>405</v>
      </c>
      <c r="W1065">
        <v>-1</v>
      </c>
      <c r="X1065">
        <v>530</v>
      </c>
      <c r="Y1065">
        <v>-1</v>
      </c>
      <c r="Z1065">
        <v>-1</v>
      </c>
      <c r="AA1065">
        <v>-1</v>
      </c>
      <c r="AB1065">
        <v>-1</v>
      </c>
      <c r="AC1065">
        <v>0.99</v>
      </c>
      <c r="AD1065">
        <v>-0.1206</v>
      </c>
      <c r="AE1065">
        <v>0.16370000000000001</v>
      </c>
      <c r="AF1065">
        <v>-0.74150000000000005</v>
      </c>
      <c r="AG1065">
        <v>-0.28589999999999999</v>
      </c>
      <c r="AH1065">
        <v>95000</v>
      </c>
    </row>
    <row r="1066" spans="1:34">
      <c r="A1066">
        <v>312286</v>
      </c>
      <c r="B1066" t="s">
        <v>34</v>
      </c>
      <c r="C1066" s="1">
        <v>33092</v>
      </c>
      <c r="D1066">
        <v>83.3</v>
      </c>
      <c r="E1066" t="s">
        <v>100</v>
      </c>
      <c r="F1066">
        <v>2007</v>
      </c>
      <c r="G1066">
        <v>80.099999999999994</v>
      </c>
      <c r="H1066" t="s">
        <v>270</v>
      </c>
      <c r="I1066">
        <v>9769</v>
      </c>
      <c r="J1066">
        <v>2</v>
      </c>
      <c r="K1066" t="s">
        <v>36</v>
      </c>
      <c r="L1066" t="s">
        <v>64</v>
      </c>
      <c r="M1066">
        <v>63.5</v>
      </c>
      <c r="N1066">
        <v>9769</v>
      </c>
      <c r="O1066">
        <v>1</v>
      </c>
      <c r="P1066" t="s">
        <v>54</v>
      </c>
      <c r="Q1066">
        <v>2011</v>
      </c>
      <c r="R1066">
        <v>485</v>
      </c>
      <c r="S1066">
        <v>315</v>
      </c>
      <c r="T1066">
        <v>405</v>
      </c>
      <c r="U1066">
        <v>0.48834797678271402</v>
      </c>
      <c r="V1066">
        <v>405</v>
      </c>
      <c r="W1066">
        <v>-1</v>
      </c>
      <c r="X1066">
        <v>-1</v>
      </c>
      <c r="Y1066">
        <v>-1</v>
      </c>
      <c r="Z1066">
        <v>-1</v>
      </c>
      <c r="AA1066">
        <v>-1</v>
      </c>
      <c r="AB1066">
        <v>-1</v>
      </c>
      <c r="AC1066">
        <v>0.66459999999999997</v>
      </c>
      <c r="AD1066">
        <v>0.96879999999999999</v>
      </c>
      <c r="AE1066">
        <v>1.4267000000000001</v>
      </c>
      <c r="AF1066">
        <v>0.84570000000000001</v>
      </c>
      <c r="AG1066">
        <v>1.3976</v>
      </c>
      <c r="AH1066">
        <v>395000</v>
      </c>
    </row>
    <row r="1067" spans="1:34">
      <c r="A1067">
        <v>1203363</v>
      </c>
      <c r="B1067" t="s">
        <v>39</v>
      </c>
      <c r="C1067" s="1">
        <v>34133</v>
      </c>
      <c r="D1067">
        <v>77</v>
      </c>
      <c r="E1067" t="s">
        <v>35</v>
      </c>
      <c r="F1067">
        <v>2010</v>
      </c>
      <c r="G1067">
        <v>72.2</v>
      </c>
      <c r="H1067" t="s">
        <v>35</v>
      </c>
      <c r="I1067">
        <v>8640</v>
      </c>
      <c r="J1067">
        <v>2</v>
      </c>
      <c r="K1067" t="s">
        <v>36</v>
      </c>
      <c r="L1067" t="s">
        <v>60</v>
      </c>
      <c r="M1067">
        <v>78</v>
      </c>
      <c r="N1067">
        <v>8640</v>
      </c>
      <c r="O1067">
        <v>1</v>
      </c>
      <c r="P1067" t="s">
        <v>53</v>
      </c>
      <c r="Q1067">
        <v>2014</v>
      </c>
      <c r="R1067">
        <v>605</v>
      </c>
      <c r="S1067">
        <v>565</v>
      </c>
      <c r="T1067">
        <v>545</v>
      </c>
      <c r="U1067">
        <v>0.493596387301038</v>
      </c>
      <c r="V1067">
        <v>385</v>
      </c>
      <c r="W1067">
        <v>324</v>
      </c>
      <c r="X1067">
        <v>-1</v>
      </c>
      <c r="Y1067">
        <v>-1</v>
      </c>
      <c r="Z1067">
        <v>-1</v>
      </c>
      <c r="AA1067">
        <v>-1</v>
      </c>
      <c r="AB1067">
        <v>-1</v>
      </c>
      <c r="AC1067">
        <v>-1.3080000000000001</v>
      </c>
      <c r="AD1067">
        <v>0.5454</v>
      </c>
      <c r="AE1067">
        <v>-0.91220000000000001</v>
      </c>
      <c r="AF1067">
        <v>0.90659999999999996</v>
      </c>
      <c r="AG1067">
        <v>9.7299999999999998E-2</v>
      </c>
      <c r="AH1067">
        <v>230000</v>
      </c>
    </row>
    <row r="1068" spans="1:34">
      <c r="A1068">
        <v>217036</v>
      </c>
      <c r="B1068" t="s">
        <v>39</v>
      </c>
      <c r="C1068" s="1">
        <v>32931</v>
      </c>
      <c r="D1068">
        <v>62</v>
      </c>
      <c r="E1068">
        <v>0</v>
      </c>
      <c r="F1068">
        <v>2007</v>
      </c>
      <c r="G1068">
        <v>61</v>
      </c>
      <c r="H1068">
        <v>0</v>
      </c>
      <c r="I1068">
        <v>4948</v>
      </c>
      <c r="J1068">
        <v>2</v>
      </c>
      <c r="K1068" t="s">
        <v>36</v>
      </c>
      <c r="L1068" t="s">
        <v>55</v>
      </c>
      <c r="M1068">
        <v>60</v>
      </c>
      <c r="N1068">
        <v>4948</v>
      </c>
      <c r="O1068">
        <v>1</v>
      </c>
      <c r="P1068" t="s">
        <v>71</v>
      </c>
      <c r="Q1068">
        <v>2011</v>
      </c>
      <c r="R1068">
        <v>535</v>
      </c>
      <c r="S1068">
        <v>385</v>
      </c>
      <c r="T1068">
        <v>335</v>
      </c>
      <c r="U1068">
        <v>0.34231489991181502</v>
      </c>
      <c r="V1068">
        <v>365</v>
      </c>
      <c r="W1068">
        <v>-1</v>
      </c>
      <c r="X1068">
        <v>-1</v>
      </c>
      <c r="Y1068">
        <v>-1</v>
      </c>
      <c r="Z1068">
        <v>-1</v>
      </c>
      <c r="AA1068">
        <v>-1</v>
      </c>
      <c r="AB1068">
        <v>-1</v>
      </c>
      <c r="AC1068">
        <v>-1.9629000000000001</v>
      </c>
      <c r="AD1068">
        <v>-0.27929999999999999</v>
      </c>
      <c r="AE1068">
        <v>-0.34399999999999997</v>
      </c>
      <c r="AF1068">
        <v>0.5323</v>
      </c>
      <c r="AG1068">
        <v>-0.1295</v>
      </c>
      <c r="AH1068">
        <v>415000</v>
      </c>
    </row>
    <row r="1069" spans="1:34">
      <c r="A1069">
        <v>1211760</v>
      </c>
      <c r="B1069" t="s">
        <v>39</v>
      </c>
      <c r="C1069" s="1">
        <v>32795</v>
      </c>
      <c r="D1069">
        <v>76</v>
      </c>
      <c r="E1069" t="s">
        <v>35</v>
      </c>
      <c r="F1069">
        <v>2007</v>
      </c>
      <c r="G1069">
        <v>77</v>
      </c>
      <c r="H1069" t="s">
        <v>35</v>
      </c>
      <c r="I1069">
        <v>13169</v>
      </c>
      <c r="J1069">
        <v>2</v>
      </c>
      <c r="K1069" t="s">
        <v>49</v>
      </c>
      <c r="L1069" t="s">
        <v>40</v>
      </c>
      <c r="M1069">
        <v>78</v>
      </c>
      <c r="N1069">
        <v>13169</v>
      </c>
      <c r="O1069">
        <v>0</v>
      </c>
      <c r="P1069" t="s">
        <v>41</v>
      </c>
      <c r="Q1069">
        <v>2013</v>
      </c>
      <c r="R1069">
        <v>640</v>
      </c>
      <c r="S1069">
        <v>555</v>
      </c>
      <c r="T1069">
        <v>545</v>
      </c>
      <c r="U1069">
        <v>0.74475835400893897</v>
      </c>
      <c r="V1069">
        <v>415</v>
      </c>
      <c r="W1069">
        <v>-1</v>
      </c>
      <c r="X1069">
        <v>438</v>
      </c>
      <c r="Y1069">
        <v>-1</v>
      </c>
      <c r="Z1069">
        <v>-1</v>
      </c>
      <c r="AA1069">
        <v>-1</v>
      </c>
      <c r="AB1069">
        <v>-1</v>
      </c>
      <c r="AC1069">
        <v>0.55910000000000004</v>
      </c>
      <c r="AD1069">
        <v>0.21240000000000001</v>
      </c>
      <c r="AE1069">
        <v>1.0859000000000001</v>
      </c>
      <c r="AF1069">
        <v>0.65300000000000002</v>
      </c>
      <c r="AG1069">
        <v>-0.47760000000000002</v>
      </c>
      <c r="AH1069">
        <v>215000</v>
      </c>
    </row>
    <row r="1070" spans="1:34">
      <c r="A1070">
        <v>1088654</v>
      </c>
      <c r="B1070" t="s">
        <v>39</v>
      </c>
      <c r="C1070" s="1">
        <v>33061</v>
      </c>
      <c r="D1070">
        <v>81.5</v>
      </c>
      <c r="E1070" t="s">
        <v>51</v>
      </c>
      <c r="F1070">
        <v>2009</v>
      </c>
      <c r="G1070">
        <v>58</v>
      </c>
      <c r="H1070" t="s">
        <v>51</v>
      </c>
      <c r="I1070">
        <v>2065</v>
      </c>
      <c r="J1070">
        <v>2</v>
      </c>
      <c r="K1070" t="s">
        <v>36</v>
      </c>
      <c r="L1070" t="s">
        <v>60</v>
      </c>
      <c r="M1070">
        <v>74.2</v>
      </c>
      <c r="N1070">
        <v>2065</v>
      </c>
      <c r="O1070">
        <v>1</v>
      </c>
      <c r="P1070" t="s">
        <v>53</v>
      </c>
      <c r="Q1070">
        <v>2013</v>
      </c>
      <c r="R1070">
        <v>535</v>
      </c>
      <c r="S1070">
        <v>505</v>
      </c>
      <c r="T1070">
        <v>500</v>
      </c>
      <c r="U1070">
        <v>0.27925851156512199</v>
      </c>
      <c r="V1070">
        <v>355</v>
      </c>
      <c r="W1070">
        <v>-1</v>
      </c>
      <c r="X1070">
        <v>-1</v>
      </c>
      <c r="Y1070">
        <v>-1</v>
      </c>
      <c r="Z1070">
        <v>-1</v>
      </c>
      <c r="AA1070">
        <v>292</v>
      </c>
      <c r="AB1070">
        <v>-1</v>
      </c>
      <c r="AC1070">
        <v>0.41549999999999998</v>
      </c>
      <c r="AD1070">
        <v>0.5454</v>
      </c>
      <c r="AE1070">
        <v>0.16370000000000001</v>
      </c>
      <c r="AF1070">
        <v>-0.74150000000000005</v>
      </c>
      <c r="AG1070">
        <v>-0.28589999999999999</v>
      </c>
      <c r="AH1070">
        <v>205000</v>
      </c>
    </row>
    <row r="1071" spans="1:34">
      <c r="A1071">
        <v>246190</v>
      </c>
      <c r="B1071" t="s">
        <v>39</v>
      </c>
      <c r="C1071" s="1">
        <v>32953</v>
      </c>
      <c r="D1071">
        <v>65.5</v>
      </c>
      <c r="E1071" t="s">
        <v>97</v>
      </c>
      <c r="F1071">
        <v>2007</v>
      </c>
      <c r="G1071">
        <v>60.8</v>
      </c>
      <c r="H1071" t="s">
        <v>97</v>
      </c>
      <c r="I1071">
        <v>80</v>
      </c>
      <c r="J1071">
        <v>2</v>
      </c>
      <c r="K1071" t="s">
        <v>36</v>
      </c>
      <c r="L1071" t="s">
        <v>55</v>
      </c>
      <c r="M1071">
        <v>69.73</v>
      </c>
      <c r="N1071">
        <v>80</v>
      </c>
      <c r="O1071">
        <v>0</v>
      </c>
      <c r="P1071" t="s">
        <v>41</v>
      </c>
      <c r="Q1071">
        <v>2011</v>
      </c>
      <c r="R1071">
        <v>355</v>
      </c>
      <c r="S1071">
        <v>515</v>
      </c>
      <c r="T1071">
        <v>465</v>
      </c>
      <c r="U1071">
        <v>0.14325654103219601</v>
      </c>
      <c r="V1071">
        <v>295</v>
      </c>
      <c r="W1071">
        <v>-1</v>
      </c>
      <c r="X1071">
        <v>-1</v>
      </c>
      <c r="Y1071">
        <v>-1</v>
      </c>
      <c r="Z1071">
        <v>-1</v>
      </c>
      <c r="AA1071">
        <v>-1</v>
      </c>
      <c r="AB1071">
        <v>-1</v>
      </c>
      <c r="AC1071">
        <v>0.35549999999999998</v>
      </c>
      <c r="AD1071">
        <v>0.81279999999999997</v>
      </c>
      <c r="AE1071">
        <v>0.38169999999999998</v>
      </c>
      <c r="AF1071">
        <v>0.17979999999999999</v>
      </c>
      <c r="AG1071">
        <v>-0.44550000000000001</v>
      </c>
      <c r="AH1071">
        <v>500000</v>
      </c>
    </row>
    <row r="1072" spans="1:34">
      <c r="A1072">
        <v>283468</v>
      </c>
      <c r="B1072" t="s">
        <v>39</v>
      </c>
      <c r="C1072" s="1">
        <v>32319</v>
      </c>
      <c r="D1072">
        <v>63</v>
      </c>
      <c r="E1072" t="s">
        <v>35</v>
      </c>
      <c r="F1072">
        <v>2006</v>
      </c>
      <c r="G1072">
        <v>56</v>
      </c>
      <c r="H1072" t="s">
        <v>35</v>
      </c>
      <c r="I1072">
        <v>2097</v>
      </c>
      <c r="J1072">
        <v>2</v>
      </c>
      <c r="K1072" t="s">
        <v>36</v>
      </c>
      <c r="L1072" t="s">
        <v>60</v>
      </c>
      <c r="M1072">
        <v>61.4</v>
      </c>
      <c r="N1072">
        <v>2097</v>
      </c>
      <c r="O1072">
        <v>0</v>
      </c>
      <c r="P1072" t="s">
        <v>41</v>
      </c>
      <c r="Q1072">
        <v>2011</v>
      </c>
      <c r="R1072">
        <v>445</v>
      </c>
      <c r="S1072">
        <v>445</v>
      </c>
      <c r="T1072">
        <v>515</v>
      </c>
      <c r="U1072">
        <v>0.124502074009537</v>
      </c>
      <c r="V1072">
        <v>375</v>
      </c>
      <c r="W1072">
        <v>233</v>
      </c>
      <c r="X1072">
        <v>-1</v>
      </c>
      <c r="Y1072">
        <v>-1</v>
      </c>
      <c r="Z1072">
        <v>-1</v>
      </c>
      <c r="AA1072">
        <v>393</v>
      </c>
      <c r="AB1072">
        <v>-1</v>
      </c>
      <c r="AC1072">
        <v>4.6399999999999997E-2</v>
      </c>
      <c r="AD1072">
        <v>-1.0905</v>
      </c>
      <c r="AE1072">
        <v>1.6484000000000001</v>
      </c>
      <c r="AF1072">
        <v>0.218999999999999</v>
      </c>
      <c r="AG1072">
        <v>1.0395000000000001</v>
      </c>
      <c r="AH1072">
        <v>390000</v>
      </c>
    </row>
    <row r="1073" spans="1:34">
      <c r="A1073">
        <v>1003178</v>
      </c>
      <c r="B1073" t="s">
        <v>39</v>
      </c>
      <c r="C1073" s="1">
        <v>34143</v>
      </c>
      <c r="D1073">
        <v>54.6</v>
      </c>
      <c r="E1073" t="s">
        <v>51</v>
      </c>
      <c r="F1073">
        <v>2010</v>
      </c>
      <c r="G1073">
        <v>49.6</v>
      </c>
      <c r="H1073" t="s">
        <v>51</v>
      </c>
      <c r="I1073">
        <v>16213</v>
      </c>
      <c r="J1073">
        <v>2</v>
      </c>
      <c r="K1073" t="s">
        <v>36</v>
      </c>
      <c r="L1073" t="s">
        <v>60</v>
      </c>
      <c r="M1073">
        <v>61.38</v>
      </c>
      <c r="N1073">
        <v>16213</v>
      </c>
      <c r="O1073">
        <v>0</v>
      </c>
      <c r="P1073" t="s">
        <v>41</v>
      </c>
      <c r="Q1073">
        <v>2014</v>
      </c>
      <c r="R1073">
        <v>335</v>
      </c>
      <c r="S1073">
        <v>425</v>
      </c>
      <c r="T1073">
        <v>620</v>
      </c>
      <c r="U1073">
        <v>0.78330353667029795</v>
      </c>
      <c r="V1073">
        <v>-1</v>
      </c>
      <c r="W1073">
        <v>388</v>
      </c>
      <c r="X1073">
        <v>-1</v>
      </c>
      <c r="Y1073">
        <v>-1</v>
      </c>
      <c r="Z1073">
        <v>-1</v>
      </c>
      <c r="AA1073">
        <v>324</v>
      </c>
      <c r="AB1073">
        <v>-1</v>
      </c>
      <c r="AC1073">
        <v>0.70269999999999999</v>
      </c>
      <c r="AD1073">
        <v>-0.62009999999999998</v>
      </c>
      <c r="AE1073">
        <v>-1.0659000000000001</v>
      </c>
      <c r="AF1073">
        <v>0.65300000000000002</v>
      </c>
      <c r="AG1073">
        <v>-0.66920000000000002</v>
      </c>
      <c r="AH1073">
        <v>180000</v>
      </c>
    </row>
    <row r="1074" spans="1:34">
      <c r="A1074">
        <v>34472</v>
      </c>
      <c r="B1074" t="s">
        <v>39</v>
      </c>
      <c r="C1074" s="1">
        <v>32263</v>
      </c>
      <c r="D1074">
        <v>90.2</v>
      </c>
      <c r="E1074" t="s">
        <v>35</v>
      </c>
      <c r="F1074">
        <v>2006</v>
      </c>
      <c r="G1074">
        <v>82.4</v>
      </c>
      <c r="H1074" t="s">
        <v>35</v>
      </c>
      <c r="I1074">
        <v>10950</v>
      </c>
      <c r="J1074">
        <v>1</v>
      </c>
      <c r="K1074" t="s">
        <v>36</v>
      </c>
      <c r="L1074" t="s">
        <v>95</v>
      </c>
      <c r="M1074">
        <v>75</v>
      </c>
      <c r="N1074">
        <v>10950</v>
      </c>
      <c r="O1074">
        <v>0</v>
      </c>
      <c r="P1074" t="s">
        <v>50</v>
      </c>
      <c r="Q1074">
        <v>2010</v>
      </c>
      <c r="R1074">
        <v>645</v>
      </c>
      <c r="S1074">
        <v>615</v>
      </c>
      <c r="T1074">
        <v>695</v>
      </c>
      <c r="U1074">
        <v>-1</v>
      </c>
      <c r="V1074">
        <v>445</v>
      </c>
      <c r="W1074">
        <v>-1</v>
      </c>
      <c r="X1074">
        <v>-1</v>
      </c>
      <c r="Y1074">
        <v>-1</v>
      </c>
      <c r="Z1074">
        <v>-1</v>
      </c>
      <c r="AA1074">
        <v>-1</v>
      </c>
      <c r="AB1074">
        <v>-1</v>
      </c>
      <c r="AC1074">
        <v>-0.4173</v>
      </c>
      <c r="AD1074">
        <v>0.1888</v>
      </c>
      <c r="AE1074">
        <v>0.38169999999999998</v>
      </c>
      <c r="AF1074">
        <v>6.2300000000000001E-2</v>
      </c>
      <c r="AG1074">
        <v>2.8400000000000002E-2</v>
      </c>
      <c r="AH1074">
        <v>375000</v>
      </c>
    </row>
    <row r="1075" spans="1:34">
      <c r="A1075">
        <v>604848</v>
      </c>
      <c r="B1075" t="s">
        <v>39</v>
      </c>
      <c r="C1075" s="1">
        <v>34011</v>
      </c>
      <c r="D1075">
        <v>73.599999999999994</v>
      </c>
      <c r="E1075" t="s">
        <v>51</v>
      </c>
      <c r="F1075">
        <v>2009</v>
      </c>
      <c r="G1075">
        <v>77.8</v>
      </c>
      <c r="H1075" t="s">
        <v>51</v>
      </c>
      <c r="I1075">
        <v>272</v>
      </c>
      <c r="J1075">
        <v>2</v>
      </c>
      <c r="K1075" t="s">
        <v>36</v>
      </c>
      <c r="L1075" t="s">
        <v>81</v>
      </c>
      <c r="M1075">
        <v>78.84</v>
      </c>
      <c r="N1075">
        <v>272</v>
      </c>
      <c r="O1075">
        <v>0</v>
      </c>
      <c r="P1075" t="s">
        <v>50</v>
      </c>
      <c r="Q1075">
        <v>2013</v>
      </c>
      <c r="R1075">
        <v>535</v>
      </c>
      <c r="S1075">
        <v>595</v>
      </c>
      <c r="T1075">
        <v>665</v>
      </c>
      <c r="U1075">
        <v>0.66183447584007105</v>
      </c>
      <c r="V1075">
        <v>395</v>
      </c>
      <c r="W1075">
        <v>-1</v>
      </c>
      <c r="X1075">
        <v>-1</v>
      </c>
      <c r="Y1075">
        <v>-1</v>
      </c>
      <c r="Z1075">
        <v>446</v>
      </c>
      <c r="AA1075">
        <v>-1</v>
      </c>
      <c r="AB1075">
        <v>-1</v>
      </c>
      <c r="AC1075">
        <v>0.41549999999999998</v>
      </c>
      <c r="AD1075">
        <v>0.71189999999999998</v>
      </c>
      <c r="AE1075">
        <v>0.01</v>
      </c>
      <c r="AF1075">
        <v>-0.2344</v>
      </c>
      <c r="AG1075">
        <v>9.7299999999999998E-2</v>
      </c>
      <c r="AH1075">
        <v>200000</v>
      </c>
    </row>
    <row r="1076" spans="1:34">
      <c r="A1076">
        <v>950824</v>
      </c>
      <c r="B1076" t="s">
        <v>34</v>
      </c>
      <c r="C1076" s="1">
        <v>33887</v>
      </c>
      <c r="D1076">
        <v>85</v>
      </c>
      <c r="E1076" t="s">
        <v>35</v>
      </c>
      <c r="F1076">
        <v>2010</v>
      </c>
      <c r="G1076">
        <v>94</v>
      </c>
      <c r="H1076" t="s">
        <v>51</v>
      </c>
      <c r="I1076">
        <v>12949</v>
      </c>
      <c r="J1076">
        <v>1</v>
      </c>
      <c r="K1076" t="s">
        <v>36</v>
      </c>
      <c r="L1076" t="s">
        <v>60</v>
      </c>
      <c r="M1076">
        <v>78</v>
      </c>
      <c r="N1076">
        <v>12949</v>
      </c>
      <c r="O1076">
        <v>1</v>
      </c>
      <c r="P1076" t="s">
        <v>54</v>
      </c>
      <c r="Q1076">
        <v>2014</v>
      </c>
      <c r="R1076">
        <v>615</v>
      </c>
      <c r="S1076">
        <v>610</v>
      </c>
      <c r="T1076">
        <v>510</v>
      </c>
      <c r="U1076">
        <v>-1</v>
      </c>
      <c r="V1076">
        <v>545</v>
      </c>
      <c r="W1076">
        <v>-1</v>
      </c>
      <c r="X1076">
        <v>-1</v>
      </c>
      <c r="Y1076">
        <v>-1</v>
      </c>
      <c r="Z1076">
        <v>-1</v>
      </c>
      <c r="AA1076">
        <v>-1</v>
      </c>
      <c r="AB1076">
        <v>-1</v>
      </c>
      <c r="AC1076">
        <v>-1.54E-2</v>
      </c>
      <c r="AD1076">
        <v>0.37890000000000001</v>
      </c>
      <c r="AE1076">
        <v>0.31740000000000002</v>
      </c>
      <c r="AF1076">
        <v>0.1459</v>
      </c>
      <c r="AG1076">
        <v>-0.28589999999999999</v>
      </c>
      <c r="AH1076">
        <v>300000</v>
      </c>
    </row>
    <row r="1077" spans="1:34">
      <c r="A1077">
        <v>1066419</v>
      </c>
      <c r="B1077" t="s">
        <v>39</v>
      </c>
      <c r="C1077" s="1">
        <v>32566</v>
      </c>
      <c r="D1077">
        <v>71.5</v>
      </c>
      <c r="E1077" t="s">
        <v>48</v>
      </c>
      <c r="F1077">
        <v>2007</v>
      </c>
      <c r="G1077">
        <v>64.5</v>
      </c>
      <c r="H1077" t="s">
        <v>48</v>
      </c>
      <c r="I1077">
        <v>4439</v>
      </c>
      <c r="J1077">
        <v>2</v>
      </c>
      <c r="K1077" t="s">
        <v>36</v>
      </c>
      <c r="L1077" t="s">
        <v>55</v>
      </c>
      <c r="M1077">
        <v>63.42</v>
      </c>
      <c r="N1077">
        <v>4439</v>
      </c>
      <c r="O1077">
        <v>0</v>
      </c>
      <c r="P1077" t="s">
        <v>41</v>
      </c>
      <c r="Q1077">
        <v>2013</v>
      </c>
      <c r="R1077">
        <v>675</v>
      </c>
      <c r="S1077">
        <v>530</v>
      </c>
      <c r="T1077">
        <v>560</v>
      </c>
      <c r="U1077">
        <v>0.62264291584993803</v>
      </c>
      <c r="V1077">
        <v>435</v>
      </c>
      <c r="W1077">
        <v>-1</v>
      </c>
      <c r="X1077">
        <v>407</v>
      </c>
      <c r="Y1077">
        <v>-1</v>
      </c>
      <c r="Z1077">
        <v>-1</v>
      </c>
      <c r="AA1077">
        <v>-1</v>
      </c>
      <c r="AB1077">
        <v>-1</v>
      </c>
      <c r="AC1077">
        <v>0.27179999999999999</v>
      </c>
      <c r="AD1077">
        <v>0.87839999999999996</v>
      </c>
      <c r="AE1077">
        <v>-0.4511</v>
      </c>
      <c r="AF1077">
        <v>-1.6289</v>
      </c>
      <c r="AG1077">
        <v>0.67210000000000003</v>
      </c>
      <c r="AH1077">
        <v>335000</v>
      </c>
    </row>
    <row r="1078" spans="1:34">
      <c r="A1078">
        <v>796593</v>
      </c>
      <c r="B1078" t="s">
        <v>39</v>
      </c>
      <c r="C1078" s="1">
        <v>33774</v>
      </c>
      <c r="D1078">
        <v>69</v>
      </c>
      <c r="E1078" t="s">
        <v>35</v>
      </c>
      <c r="F1078">
        <v>2009</v>
      </c>
      <c r="G1078">
        <v>65.2</v>
      </c>
      <c r="H1078" t="s">
        <v>35</v>
      </c>
      <c r="I1078">
        <v>5807</v>
      </c>
      <c r="J1078">
        <v>2</v>
      </c>
      <c r="K1078" t="s">
        <v>36</v>
      </c>
      <c r="L1078" t="s">
        <v>55</v>
      </c>
      <c r="M1078">
        <v>70.3</v>
      </c>
      <c r="N1078">
        <v>5807</v>
      </c>
      <c r="O1078">
        <v>0</v>
      </c>
      <c r="P1078" t="s">
        <v>84</v>
      </c>
      <c r="Q1078">
        <v>2013</v>
      </c>
      <c r="R1078">
        <v>615</v>
      </c>
      <c r="S1078">
        <v>670</v>
      </c>
      <c r="T1078">
        <v>620</v>
      </c>
      <c r="U1078">
        <v>0.97439611253839797</v>
      </c>
      <c r="V1078">
        <v>615</v>
      </c>
      <c r="W1078">
        <v>-1</v>
      </c>
      <c r="X1078">
        <v>-1</v>
      </c>
      <c r="Y1078">
        <v>-1</v>
      </c>
      <c r="Z1078">
        <v>-1</v>
      </c>
      <c r="AA1078">
        <v>-1</v>
      </c>
      <c r="AB1078">
        <v>-1</v>
      </c>
      <c r="AC1078">
        <v>-0.30270000000000002</v>
      </c>
      <c r="AD1078">
        <v>-0.28710000000000002</v>
      </c>
      <c r="AE1078">
        <v>0.77849999999999997</v>
      </c>
      <c r="AF1078">
        <v>1.1600999999999999</v>
      </c>
      <c r="AG1078">
        <v>-1.0524</v>
      </c>
      <c r="AH1078">
        <v>420000</v>
      </c>
    </row>
    <row r="1079" spans="1:34">
      <c r="A1079">
        <v>505818</v>
      </c>
      <c r="B1079" t="s">
        <v>39</v>
      </c>
      <c r="C1079" s="1">
        <v>32573</v>
      </c>
      <c r="D1079">
        <v>78.400000000000006</v>
      </c>
      <c r="E1079" t="s">
        <v>35</v>
      </c>
      <c r="F1079">
        <v>2007</v>
      </c>
      <c r="G1079">
        <v>75.2</v>
      </c>
      <c r="H1079" t="s">
        <v>35</v>
      </c>
      <c r="I1079">
        <v>165</v>
      </c>
      <c r="J1079">
        <v>2</v>
      </c>
      <c r="K1079" t="s">
        <v>36</v>
      </c>
      <c r="L1079" t="s">
        <v>60</v>
      </c>
      <c r="M1079">
        <v>65.150000000000006</v>
      </c>
      <c r="N1079">
        <v>165</v>
      </c>
      <c r="O1079">
        <v>1</v>
      </c>
      <c r="P1079" t="s">
        <v>71</v>
      </c>
      <c r="Q1079">
        <v>2012</v>
      </c>
      <c r="R1079">
        <v>465</v>
      </c>
      <c r="S1079">
        <v>485</v>
      </c>
      <c r="T1079">
        <v>590</v>
      </c>
      <c r="U1079">
        <v>0.91077016424602197</v>
      </c>
      <c r="V1079">
        <v>-1</v>
      </c>
      <c r="W1079">
        <v>433</v>
      </c>
      <c r="X1079">
        <v>-1</v>
      </c>
      <c r="Y1079">
        <v>-1</v>
      </c>
      <c r="Z1079">
        <v>-1</v>
      </c>
      <c r="AA1079">
        <v>286</v>
      </c>
      <c r="AB1079">
        <v>-1</v>
      </c>
      <c r="AC1079">
        <v>-0.1855</v>
      </c>
      <c r="AD1079">
        <v>-0.27929999999999999</v>
      </c>
      <c r="AE1079">
        <v>1.2524999999999999</v>
      </c>
      <c r="AF1079">
        <v>0.70860000000000001</v>
      </c>
      <c r="AG1079">
        <v>0.18640000000000001</v>
      </c>
      <c r="AH1079">
        <v>200000</v>
      </c>
    </row>
    <row r="1080" spans="1:34">
      <c r="A1080">
        <v>600997</v>
      </c>
      <c r="B1080" t="s">
        <v>34</v>
      </c>
      <c r="C1080" s="1">
        <v>33107</v>
      </c>
      <c r="D1080">
        <v>83</v>
      </c>
      <c r="E1080" t="s">
        <v>35</v>
      </c>
      <c r="F1080">
        <v>2009</v>
      </c>
      <c r="G1080">
        <v>74</v>
      </c>
      <c r="H1080" t="s">
        <v>35</v>
      </c>
      <c r="I1080">
        <v>272</v>
      </c>
      <c r="J1080">
        <v>2</v>
      </c>
      <c r="K1080" t="s">
        <v>36</v>
      </c>
      <c r="L1080" t="s">
        <v>64</v>
      </c>
      <c r="M1080">
        <v>67</v>
      </c>
      <c r="N1080">
        <v>272</v>
      </c>
      <c r="O1080">
        <v>0</v>
      </c>
      <c r="P1080" t="s">
        <v>50</v>
      </c>
      <c r="Q1080">
        <v>2013</v>
      </c>
      <c r="R1080">
        <v>605</v>
      </c>
      <c r="S1080">
        <v>585</v>
      </c>
      <c r="T1080">
        <v>590</v>
      </c>
      <c r="U1080">
        <v>0.70409041213131396</v>
      </c>
      <c r="V1080">
        <v>465</v>
      </c>
      <c r="W1080">
        <v>-1</v>
      </c>
      <c r="X1080">
        <v>-1</v>
      </c>
      <c r="Y1080">
        <v>-1</v>
      </c>
      <c r="Z1080">
        <v>-1</v>
      </c>
      <c r="AA1080">
        <v>-1</v>
      </c>
      <c r="AB1080">
        <v>-1</v>
      </c>
      <c r="AC1080">
        <v>1.5644</v>
      </c>
      <c r="AD1080">
        <v>1.2114</v>
      </c>
      <c r="AE1080">
        <v>1.5469999999999999</v>
      </c>
      <c r="AF1080">
        <v>-0.995</v>
      </c>
      <c r="AG1080">
        <v>0.48049999999999998</v>
      </c>
      <c r="AH1080">
        <v>240000</v>
      </c>
    </row>
    <row r="1081" spans="1:34">
      <c r="A1081">
        <v>815553</v>
      </c>
      <c r="B1081" t="s">
        <v>34</v>
      </c>
      <c r="C1081" s="1">
        <v>33634</v>
      </c>
      <c r="D1081">
        <v>70</v>
      </c>
      <c r="E1081" t="s">
        <v>35</v>
      </c>
      <c r="F1081">
        <v>2009</v>
      </c>
      <c r="G1081">
        <v>68.8</v>
      </c>
      <c r="H1081" t="s">
        <v>35</v>
      </c>
      <c r="I1081">
        <v>7031</v>
      </c>
      <c r="J1081">
        <v>2</v>
      </c>
      <c r="K1081" t="s">
        <v>36</v>
      </c>
      <c r="L1081" t="s">
        <v>40</v>
      </c>
      <c r="M1081">
        <v>70.099999999999994</v>
      </c>
      <c r="N1081">
        <v>7031</v>
      </c>
      <c r="O1081">
        <v>0</v>
      </c>
      <c r="P1081" t="s">
        <v>70</v>
      </c>
      <c r="Q1081">
        <v>2013</v>
      </c>
      <c r="R1081">
        <v>360</v>
      </c>
      <c r="S1081">
        <v>640</v>
      </c>
      <c r="T1081">
        <v>560</v>
      </c>
      <c r="U1081">
        <v>0.91139527839132795</v>
      </c>
      <c r="V1081">
        <v>445</v>
      </c>
      <c r="W1081">
        <v>-1</v>
      </c>
      <c r="X1081">
        <v>500</v>
      </c>
      <c r="Y1081">
        <v>-1</v>
      </c>
      <c r="Z1081">
        <v>-1</v>
      </c>
      <c r="AA1081">
        <v>-1</v>
      </c>
      <c r="AB1081">
        <v>-1</v>
      </c>
      <c r="AC1081">
        <v>0.27179999999999999</v>
      </c>
      <c r="AD1081">
        <v>4.5900000000000003E-2</v>
      </c>
      <c r="AE1081">
        <v>0.93220000000000003</v>
      </c>
      <c r="AF1081">
        <v>-0.36120000000000002</v>
      </c>
      <c r="AG1081">
        <v>0.67210000000000003</v>
      </c>
      <c r="AH1081">
        <v>120000</v>
      </c>
    </row>
    <row r="1082" spans="1:34">
      <c r="A1082">
        <v>64400</v>
      </c>
      <c r="B1082" t="s">
        <v>39</v>
      </c>
      <c r="C1082" s="1">
        <v>32530</v>
      </c>
      <c r="D1082">
        <v>86.8</v>
      </c>
      <c r="E1082" t="s">
        <v>220</v>
      </c>
      <c r="F1082">
        <v>2006</v>
      </c>
      <c r="G1082">
        <v>78.2</v>
      </c>
      <c r="H1082" t="s">
        <v>182</v>
      </c>
      <c r="I1082">
        <v>3356</v>
      </c>
      <c r="J1082">
        <v>2</v>
      </c>
      <c r="K1082" t="s">
        <v>36</v>
      </c>
      <c r="L1082" t="s">
        <v>64</v>
      </c>
      <c r="M1082">
        <v>75.73</v>
      </c>
      <c r="N1082">
        <v>3356</v>
      </c>
      <c r="O1082">
        <v>1</v>
      </c>
      <c r="P1082" t="s">
        <v>61</v>
      </c>
      <c r="Q1082">
        <v>2010</v>
      </c>
      <c r="R1082">
        <v>635</v>
      </c>
      <c r="S1082">
        <v>535</v>
      </c>
      <c r="T1082">
        <v>495</v>
      </c>
      <c r="U1082">
        <v>0.86468541337008498</v>
      </c>
      <c r="V1082">
        <v>525</v>
      </c>
      <c r="W1082">
        <v>-1</v>
      </c>
      <c r="X1082">
        <v>-1</v>
      </c>
      <c r="Y1082">
        <v>-1</v>
      </c>
      <c r="Z1082">
        <v>-1</v>
      </c>
      <c r="AA1082">
        <v>-1</v>
      </c>
      <c r="AB1082">
        <v>-1</v>
      </c>
      <c r="AC1082">
        <v>-0.72640000000000005</v>
      </c>
      <c r="AD1082">
        <v>0.50080000000000002</v>
      </c>
      <c r="AE1082">
        <v>0.2366</v>
      </c>
      <c r="AF1082">
        <v>0.76729999999999998</v>
      </c>
      <c r="AG1082">
        <v>-0.28749999999999998</v>
      </c>
      <c r="AH1082">
        <v>500000</v>
      </c>
    </row>
    <row r="1083" spans="1:34">
      <c r="A1083">
        <v>1029318</v>
      </c>
      <c r="B1083" t="s">
        <v>34</v>
      </c>
      <c r="C1083" s="1">
        <v>33119</v>
      </c>
      <c r="D1083">
        <v>81.400000000000006</v>
      </c>
      <c r="E1083" t="s">
        <v>35</v>
      </c>
      <c r="F1083">
        <v>2008</v>
      </c>
      <c r="G1083">
        <v>79.599999999999994</v>
      </c>
      <c r="H1083" t="s">
        <v>35</v>
      </c>
      <c r="I1083">
        <v>37</v>
      </c>
      <c r="J1083">
        <v>2</v>
      </c>
      <c r="K1083" t="s">
        <v>36</v>
      </c>
      <c r="L1083" t="s">
        <v>60</v>
      </c>
      <c r="M1083">
        <v>72.400000000000006</v>
      </c>
      <c r="N1083">
        <v>37</v>
      </c>
      <c r="O1083">
        <v>1</v>
      </c>
      <c r="P1083" t="s">
        <v>38</v>
      </c>
      <c r="Q1083">
        <v>2013</v>
      </c>
      <c r="R1083">
        <v>595</v>
      </c>
      <c r="S1083">
        <v>565</v>
      </c>
      <c r="T1083">
        <v>570</v>
      </c>
      <c r="U1083">
        <v>0.86873658548521804</v>
      </c>
      <c r="V1083">
        <v>455</v>
      </c>
      <c r="W1083">
        <v>-1</v>
      </c>
      <c r="X1083">
        <v>-1</v>
      </c>
      <c r="Y1083">
        <v>-1</v>
      </c>
      <c r="Z1083">
        <v>-1</v>
      </c>
      <c r="AA1083">
        <v>420</v>
      </c>
      <c r="AB1083">
        <v>-1</v>
      </c>
      <c r="AC1083">
        <v>0.27179999999999999</v>
      </c>
      <c r="AD1083">
        <v>0.21240000000000001</v>
      </c>
      <c r="AE1083">
        <v>-0.91220000000000001</v>
      </c>
      <c r="AF1083">
        <v>-1.5021</v>
      </c>
      <c r="AG1083">
        <v>9.7299999999999998E-2</v>
      </c>
      <c r="AH1083">
        <v>310000</v>
      </c>
    </row>
    <row r="1084" spans="1:34">
      <c r="A1084">
        <v>331674</v>
      </c>
      <c r="B1084" t="s">
        <v>39</v>
      </c>
      <c r="C1084" s="1">
        <v>33298</v>
      </c>
      <c r="D1084">
        <v>81.900000000000006</v>
      </c>
      <c r="E1084" t="s">
        <v>140</v>
      </c>
      <c r="F1084">
        <v>2008</v>
      </c>
      <c r="G1084">
        <v>89.3</v>
      </c>
      <c r="H1084" t="s">
        <v>51</v>
      </c>
      <c r="I1084">
        <v>10640</v>
      </c>
      <c r="J1084">
        <v>2</v>
      </c>
      <c r="K1084" t="s">
        <v>36</v>
      </c>
      <c r="L1084" t="s">
        <v>81</v>
      </c>
      <c r="M1084">
        <v>87.5</v>
      </c>
      <c r="N1084">
        <v>10640</v>
      </c>
      <c r="O1084">
        <v>1</v>
      </c>
      <c r="P1084" t="s">
        <v>47</v>
      </c>
      <c r="Q1084">
        <v>2012</v>
      </c>
      <c r="R1084">
        <v>445</v>
      </c>
      <c r="S1084">
        <v>525</v>
      </c>
      <c r="T1084">
        <v>375</v>
      </c>
      <c r="U1084">
        <v>0.53838689298509601</v>
      </c>
      <c r="V1084">
        <v>355</v>
      </c>
      <c r="W1084">
        <v>333</v>
      </c>
      <c r="X1084">
        <v>-1</v>
      </c>
      <c r="Y1084">
        <v>-1</v>
      </c>
      <c r="Z1084">
        <v>-1</v>
      </c>
      <c r="AA1084">
        <v>-1</v>
      </c>
      <c r="AB1084">
        <v>-1</v>
      </c>
      <c r="AC1084">
        <v>0.66459999999999997</v>
      </c>
      <c r="AD1084">
        <v>0.26679999999999998</v>
      </c>
      <c r="AE1084">
        <v>-0.70679999999999998</v>
      </c>
      <c r="AF1084">
        <v>0.53232999999999997</v>
      </c>
      <c r="AG1084">
        <v>2.8400000000000002E-2</v>
      </c>
      <c r="AH1084">
        <v>120000</v>
      </c>
    </row>
    <row r="1085" spans="1:34">
      <c r="A1085">
        <v>238452</v>
      </c>
      <c r="B1085" t="s">
        <v>39</v>
      </c>
      <c r="C1085" s="1">
        <v>32430</v>
      </c>
      <c r="D1085">
        <v>87.04</v>
      </c>
      <c r="E1085" t="s">
        <v>192</v>
      </c>
      <c r="F1085">
        <v>2007</v>
      </c>
      <c r="G1085">
        <v>81.66</v>
      </c>
      <c r="H1085" t="s">
        <v>271</v>
      </c>
      <c r="I1085">
        <v>1067</v>
      </c>
      <c r="J1085">
        <v>2</v>
      </c>
      <c r="K1085" t="s">
        <v>36</v>
      </c>
      <c r="L1085" t="s">
        <v>60</v>
      </c>
      <c r="M1085">
        <v>65.8</v>
      </c>
      <c r="N1085">
        <v>1067</v>
      </c>
      <c r="O1085">
        <v>0</v>
      </c>
      <c r="P1085" t="s">
        <v>61</v>
      </c>
      <c r="Q1085">
        <v>2011</v>
      </c>
      <c r="R1085">
        <v>625</v>
      </c>
      <c r="S1085">
        <v>665</v>
      </c>
      <c r="T1085">
        <v>405</v>
      </c>
      <c r="U1085">
        <v>0.53838689298509601</v>
      </c>
      <c r="V1085">
        <v>-1</v>
      </c>
      <c r="W1085">
        <v>333</v>
      </c>
      <c r="X1085">
        <v>-1</v>
      </c>
      <c r="Y1085">
        <v>-1</v>
      </c>
      <c r="Z1085">
        <v>-1</v>
      </c>
      <c r="AA1085">
        <v>340</v>
      </c>
      <c r="AB1085">
        <v>-1</v>
      </c>
      <c r="AC1085">
        <v>0.35549999999999998</v>
      </c>
      <c r="AD1085">
        <v>1.2807999999999999</v>
      </c>
      <c r="AE1085">
        <v>9.1399999999999995E-2</v>
      </c>
      <c r="AF1085">
        <v>0.17979999999999999</v>
      </c>
      <c r="AG1085">
        <v>0.81830000000000003</v>
      </c>
      <c r="AH1085">
        <v>290000</v>
      </c>
    </row>
    <row r="1086" spans="1:34">
      <c r="A1086">
        <v>191027</v>
      </c>
      <c r="B1086" t="s">
        <v>34</v>
      </c>
      <c r="C1086" s="1">
        <v>31708</v>
      </c>
      <c r="D1086">
        <v>81.599999999999994</v>
      </c>
      <c r="E1086">
        <v>0</v>
      </c>
      <c r="F1086">
        <v>2005</v>
      </c>
      <c r="G1086">
        <v>77.599999999999994</v>
      </c>
      <c r="H1086">
        <v>0</v>
      </c>
      <c r="I1086">
        <v>11157</v>
      </c>
      <c r="J1086">
        <v>1</v>
      </c>
      <c r="K1086" t="s">
        <v>66</v>
      </c>
      <c r="L1086" t="s">
        <v>67</v>
      </c>
      <c r="M1086">
        <v>90</v>
      </c>
      <c r="N1086">
        <v>11157</v>
      </c>
      <c r="O1086">
        <v>0</v>
      </c>
      <c r="P1086" t="s">
        <v>120</v>
      </c>
      <c r="Q1086">
        <v>2011</v>
      </c>
      <c r="R1086">
        <v>505</v>
      </c>
      <c r="S1086">
        <v>545</v>
      </c>
      <c r="T1086">
        <v>525</v>
      </c>
      <c r="U1086">
        <v>0.91686996110361896</v>
      </c>
      <c r="V1086">
        <v>555</v>
      </c>
      <c r="W1086">
        <v>-1</v>
      </c>
      <c r="X1086">
        <v>-1</v>
      </c>
      <c r="Y1086">
        <v>-1</v>
      </c>
      <c r="Z1086">
        <v>-1</v>
      </c>
      <c r="AA1086">
        <v>-1</v>
      </c>
      <c r="AB1086">
        <v>-1</v>
      </c>
      <c r="AC1086">
        <v>0.2009</v>
      </c>
      <c r="AD1086">
        <v>-0.43530000000000002</v>
      </c>
      <c r="AE1086">
        <v>-5.3699999999999998E-2</v>
      </c>
      <c r="AF1086">
        <v>-1.3478000000000001</v>
      </c>
      <c r="AG1086">
        <v>0.50239999999999996</v>
      </c>
      <c r="AH1086">
        <v>350000</v>
      </c>
    </row>
    <row r="1087" spans="1:34">
      <c r="A1087">
        <v>1211564</v>
      </c>
      <c r="B1087" t="s">
        <v>39</v>
      </c>
      <c r="C1087" s="1">
        <v>33853</v>
      </c>
      <c r="D1087">
        <v>78.33</v>
      </c>
      <c r="E1087" t="s">
        <v>35</v>
      </c>
      <c r="F1087">
        <v>2010</v>
      </c>
      <c r="G1087">
        <v>61.6</v>
      </c>
      <c r="H1087" t="s">
        <v>35</v>
      </c>
      <c r="I1087">
        <v>1388</v>
      </c>
      <c r="J1087">
        <v>1</v>
      </c>
      <c r="K1087" t="s">
        <v>36</v>
      </c>
      <c r="L1087" t="s">
        <v>55</v>
      </c>
      <c r="M1087">
        <v>71.8</v>
      </c>
      <c r="N1087">
        <v>1388</v>
      </c>
      <c r="O1087">
        <v>0</v>
      </c>
      <c r="P1087" t="s">
        <v>59</v>
      </c>
      <c r="Q1087">
        <v>2014</v>
      </c>
      <c r="R1087">
        <v>580</v>
      </c>
      <c r="S1087">
        <v>455</v>
      </c>
      <c r="T1087">
        <v>485</v>
      </c>
      <c r="U1087">
        <v>0.74475835400893897</v>
      </c>
      <c r="V1087">
        <v>425</v>
      </c>
      <c r="W1087">
        <v>-1</v>
      </c>
      <c r="X1087">
        <v>438</v>
      </c>
      <c r="Y1087">
        <v>-1</v>
      </c>
      <c r="Z1087">
        <v>-1</v>
      </c>
      <c r="AA1087">
        <v>-1</v>
      </c>
      <c r="AB1087">
        <v>-1</v>
      </c>
      <c r="AC1087">
        <v>-1.4517</v>
      </c>
      <c r="AD1087">
        <v>-1.2861</v>
      </c>
      <c r="AE1087">
        <v>0.01</v>
      </c>
      <c r="AF1087">
        <v>-0.2344</v>
      </c>
      <c r="AG1087">
        <v>-1.244</v>
      </c>
      <c r="AH1087">
        <v>325000</v>
      </c>
    </row>
    <row r="1088" spans="1:34">
      <c r="A1088">
        <v>387430</v>
      </c>
      <c r="B1088" t="s">
        <v>34</v>
      </c>
      <c r="C1088" s="1">
        <v>32790</v>
      </c>
      <c r="D1088">
        <v>74.8</v>
      </c>
      <c r="E1088" t="s">
        <v>35</v>
      </c>
      <c r="F1088">
        <v>2008</v>
      </c>
      <c r="G1088">
        <v>64.400000000000006</v>
      </c>
      <c r="H1088" t="s">
        <v>35</v>
      </c>
      <c r="I1088">
        <v>449</v>
      </c>
      <c r="J1088">
        <v>2</v>
      </c>
      <c r="K1088" t="s">
        <v>36</v>
      </c>
      <c r="L1088" t="s">
        <v>46</v>
      </c>
      <c r="M1088">
        <v>73</v>
      </c>
      <c r="N1088">
        <v>449</v>
      </c>
      <c r="O1088">
        <v>1</v>
      </c>
      <c r="P1088" t="s">
        <v>47</v>
      </c>
      <c r="Q1088">
        <v>2012</v>
      </c>
      <c r="R1088">
        <v>525</v>
      </c>
      <c r="S1088">
        <v>405</v>
      </c>
      <c r="T1088">
        <v>385</v>
      </c>
      <c r="U1088">
        <v>0.88570368500721897</v>
      </c>
      <c r="V1088">
        <v>-1</v>
      </c>
      <c r="W1088">
        <v>-1</v>
      </c>
      <c r="X1088">
        <v>-1</v>
      </c>
      <c r="Y1088">
        <v>-1</v>
      </c>
      <c r="Z1088">
        <v>-1</v>
      </c>
      <c r="AA1088">
        <v>-1</v>
      </c>
      <c r="AB1088">
        <v>-1</v>
      </c>
      <c r="AC1088">
        <v>-0.1082</v>
      </c>
      <c r="AD1088">
        <v>0.50080000000000002</v>
      </c>
      <c r="AE1088">
        <v>-0.48909999999999998</v>
      </c>
      <c r="AF1088">
        <v>-0.29020000000000001</v>
      </c>
      <c r="AG1088">
        <v>-0.40600000000000003</v>
      </c>
      <c r="AH1088">
        <v>235000</v>
      </c>
    </row>
    <row r="1089" spans="1:34">
      <c r="A1089">
        <v>1282459</v>
      </c>
      <c r="B1089" t="s">
        <v>39</v>
      </c>
      <c r="C1089" s="1">
        <v>34339</v>
      </c>
      <c r="D1089">
        <v>90</v>
      </c>
      <c r="E1089" t="s">
        <v>51</v>
      </c>
      <c r="F1089">
        <v>2011</v>
      </c>
      <c r="G1089">
        <v>88.3</v>
      </c>
      <c r="H1089" t="s">
        <v>51</v>
      </c>
      <c r="I1089">
        <v>12941</v>
      </c>
      <c r="J1089">
        <v>2</v>
      </c>
      <c r="K1089" t="s">
        <v>36</v>
      </c>
      <c r="L1089" t="s">
        <v>60</v>
      </c>
      <c r="M1089">
        <v>70.099999999999994</v>
      </c>
      <c r="N1089">
        <v>12941</v>
      </c>
      <c r="O1089">
        <v>0</v>
      </c>
      <c r="P1089" t="s">
        <v>56</v>
      </c>
      <c r="Q1089">
        <v>2015</v>
      </c>
      <c r="R1089">
        <v>430</v>
      </c>
      <c r="S1089">
        <v>505</v>
      </c>
      <c r="T1089">
        <v>575</v>
      </c>
      <c r="U1089">
        <v>0.43696264805685903</v>
      </c>
      <c r="V1089">
        <v>405</v>
      </c>
      <c r="W1089">
        <v>-1</v>
      </c>
      <c r="X1089">
        <v>-1</v>
      </c>
      <c r="Y1089">
        <v>-1</v>
      </c>
      <c r="Z1089">
        <v>-1</v>
      </c>
      <c r="AA1089">
        <v>324</v>
      </c>
      <c r="AB1089">
        <v>-1</v>
      </c>
      <c r="AC1089">
        <v>-0.159</v>
      </c>
      <c r="AD1089">
        <v>0.21240000000000001</v>
      </c>
      <c r="AE1089">
        <v>0.31740000000000002</v>
      </c>
      <c r="AF1089">
        <v>0.5262</v>
      </c>
      <c r="AG1089">
        <v>-0.28589999999999999</v>
      </c>
      <c r="AH1089">
        <v>325000</v>
      </c>
    </row>
    <row r="1090" spans="1:34">
      <c r="A1090">
        <v>134963</v>
      </c>
      <c r="B1090" t="s">
        <v>39</v>
      </c>
      <c r="C1090" s="1">
        <v>31544</v>
      </c>
      <c r="D1090">
        <v>72.5</v>
      </c>
      <c r="E1090" t="s">
        <v>272</v>
      </c>
      <c r="F1090">
        <v>2004</v>
      </c>
      <c r="G1090">
        <v>58.6</v>
      </c>
      <c r="H1090" t="s">
        <v>35</v>
      </c>
      <c r="I1090">
        <v>1424</v>
      </c>
      <c r="J1090">
        <v>2</v>
      </c>
      <c r="K1090" t="s">
        <v>36</v>
      </c>
      <c r="L1090" t="s">
        <v>37</v>
      </c>
      <c r="M1090">
        <v>84.4</v>
      </c>
      <c r="N1090">
        <v>1424</v>
      </c>
      <c r="O1090">
        <v>0</v>
      </c>
      <c r="P1090" t="s">
        <v>53</v>
      </c>
      <c r="Q1090">
        <v>2010</v>
      </c>
      <c r="R1090">
        <v>595</v>
      </c>
      <c r="S1090">
        <v>365</v>
      </c>
      <c r="T1090">
        <v>705</v>
      </c>
      <c r="U1090">
        <v>0.91077016424602197</v>
      </c>
      <c r="V1090">
        <v>455</v>
      </c>
      <c r="W1090">
        <v>433</v>
      </c>
      <c r="X1090">
        <v>-1</v>
      </c>
      <c r="Y1090">
        <v>-1</v>
      </c>
      <c r="Z1090">
        <v>-1</v>
      </c>
      <c r="AA1090">
        <v>-1</v>
      </c>
      <c r="AB1090">
        <v>-1</v>
      </c>
      <c r="AC1090">
        <v>-0.57189999999999996</v>
      </c>
      <c r="AD1090">
        <v>0.50080000000000002</v>
      </c>
      <c r="AE1090">
        <v>-1.0697000000000001</v>
      </c>
      <c r="AF1090">
        <v>-0.52529999999999999</v>
      </c>
      <c r="AG1090">
        <v>0.18640000000000001</v>
      </c>
      <c r="AH1090">
        <v>1300000</v>
      </c>
    </row>
    <row r="1091" spans="1:34">
      <c r="A1091">
        <v>343490</v>
      </c>
      <c r="B1091" t="s">
        <v>34</v>
      </c>
      <c r="C1091" s="1">
        <v>33135</v>
      </c>
      <c r="D1091">
        <v>84</v>
      </c>
      <c r="E1091">
        <v>0</v>
      </c>
      <c r="F1091">
        <v>2008</v>
      </c>
      <c r="G1091">
        <v>68</v>
      </c>
      <c r="H1091">
        <v>0</v>
      </c>
      <c r="I1091">
        <v>11368</v>
      </c>
      <c r="J1091">
        <v>2</v>
      </c>
      <c r="K1091" t="s">
        <v>36</v>
      </c>
      <c r="L1091" t="s">
        <v>60</v>
      </c>
      <c r="M1091">
        <v>60</v>
      </c>
      <c r="N1091">
        <v>11368</v>
      </c>
      <c r="O1091">
        <v>0</v>
      </c>
      <c r="P1091" t="s">
        <v>41</v>
      </c>
      <c r="Q1091">
        <v>2012</v>
      </c>
      <c r="R1091">
        <v>615</v>
      </c>
      <c r="S1091">
        <v>545</v>
      </c>
      <c r="T1091">
        <v>515</v>
      </c>
      <c r="U1091">
        <v>0.124502074009537</v>
      </c>
      <c r="V1091">
        <v>-1</v>
      </c>
      <c r="W1091">
        <v>233</v>
      </c>
      <c r="X1091">
        <v>-1</v>
      </c>
      <c r="Y1091">
        <v>-1</v>
      </c>
      <c r="Z1091">
        <v>-1</v>
      </c>
      <c r="AA1091">
        <v>-1</v>
      </c>
      <c r="AB1091">
        <v>-1</v>
      </c>
      <c r="AC1091">
        <v>-1.1128</v>
      </c>
      <c r="AD1091">
        <v>0.1888</v>
      </c>
      <c r="AE1091">
        <v>-0.34399999999999997</v>
      </c>
      <c r="AF1091">
        <v>1.4136299999999999</v>
      </c>
      <c r="AG1091">
        <v>-1.2354000000000001</v>
      </c>
      <c r="AH1091">
        <v>225000</v>
      </c>
    </row>
    <row r="1092" spans="1:34">
      <c r="A1092">
        <v>955595</v>
      </c>
      <c r="B1092" t="s">
        <v>34</v>
      </c>
      <c r="C1092" s="1">
        <v>33986</v>
      </c>
      <c r="D1092">
        <v>89.6</v>
      </c>
      <c r="E1092" t="s">
        <v>35</v>
      </c>
      <c r="F1092">
        <v>2010</v>
      </c>
      <c r="G1092">
        <v>74.599999999999994</v>
      </c>
      <c r="H1092" t="s">
        <v>35</v>
      </c>
      <c r="I1092">
        <v>12666</v>
      </c>
      <c r="J1092">
        <v>2</v>
      </c>
      <c r="K1092" t="s">
        <v>36</v>
      </c>
      <c r="L1092" t="s">
        <v>44</v>
      </c>
      <c r="M1092">
        <v>71.2</v>
      </c>
      <c r="N1092">
        <v>12666</v>
      </c>
      <c r="O1092">
        <v>0</v>
      </c>
      <c r="P1092" t="s">
        <v>41</v>
      </c>
      <c r="Q1092">
        <v>2014</v>
      </c>
      <c r="R1092">
        <v>425</v>
      </c>
      <c r="S1092">
        <v>610</v>
      </c>
      <c r="T1092">
        <v>555</v>
      </c>
      <c r="U1092">
        <v>0.64938971484669095</v>
      </c>
      <c r="V1092">
        <v>-1</v>
      </c>
      <c r="W1092">
        <v>356</v>
      </c>
      <c r="X1092">
        <v>-1</v>
      </c>
      <c r="Y1092">
        <v>-1</v>
      </c>
      <c r="Z1092">
        <v>-1</v>
      </c>
      <c r="AA1092">
        <v>286</v>
      </c>
      <c r="AB1092">
        <v>-1</v>
      </c>
      <c r="AC1092">
        <v>-0.87719999999999998</v>
      </c>
      <c r="AD1092">
        <v>-0.4536</v>
      </c>
      <c r="AE1092">
        <v>-0.14369999999999999</v>
      </c>
      <c r="AF1092">
        <v>-0.4879</v>
      </c>
      <c r="AG1092">
        <v>-9.4299999999999995E-2</v>
      </c>
      <c r="AH1092">
        <v>100000</v>
      </c>
    </row>
    <row r="1093" spans="1:34">
      <c r="A1093">
        <v>52916</v>
      </c>
      <c r="B1093" t="s">
        <v>34</v>
      </c>
      <c r="C1093" s="1">
        <v>32710</v>
      </c>
      <c r="D1093">
        <v>93.4</v>
      </c>
      <c r="E1093" t="s">
        <v>35</v>
      </c>
      <c r="F1093">
        <v>2006</v>
      </c>
      <c r="G1093">
        <v>75</v>
      </c>
      <c r="H1093" t="s">
        <v>35</v>
      </c>
      <c r="I1093">
        <v>472</v>
      </c>
      <c r="J1093">
        <v>2</v>
      </c>
      <c r="K1093" t="s">
        <v>36</v>
      </c>
      <c r="L1093" t="s">
        <v>55</v>
      </c>
      <c r="M1093">
        <v>63.7</v>
      </c>
      <c r="N1093">
        <v>472</v>
      </c>
      <c r="O1093">
        <v>1</v>
      </c>
      <c r="P1093" t="s">
        <v>45</v>
      </c>
      <c r="Q1093">
        <v>2010</v>
      </c>
      <c r="R1093">
        <v>655</v>
      </c>
      <c r="S1093">
        <v>615</v>
      </c>
      <c r="T1093">
        <v>615</v>
      </c>
      <c r="U1093">
        <v>0.88412251159373501</v>
      </c>
      <c r="V1093">
        <v>535</v>
      </c>
      <c r="W1093">
        <v>-1</v>
      </c>
      <c r="X1093">
        <v>-1</v>
      </c>
      <c r="Y1093">
        <v>-1</v>
      </c>
      <c r="Z1093">
        <v>-1</v>
      </c>
      <c r="AA1093">
        <v>-1</v>
      </c>
      <c r="AB1093">
        <v>-1</v>
      </c>
      <c r="AC1093">
        <v>-1.3447</v>
      </c>
      <c r="AD1093">
        <v>-0.74729999999999996</v>
      </c>
      <c r="AE1093">
        <v>-1.3599000000000001</v>
      </c>
      <c r="AF1093">
        <v>0.5323</v>
      </c>
      <c r="AG1093">
        <v>1.1343000000000001</v>
      </c>
      <c r="AH1093">
        <v>300000</v>
      </c>
    </row>
    <row r="1094" spans="1:34">
      <c r="A1094">
        <v>665324</v>
      </c>
      <c r="B1094" t="s">
        <v>34</v>
      </c>
      <c r="C1094" s="1">
        <v>33323</v>
      </c>
      <c r="D1094">
        <v>88.36</v>
      </c>
      <c r="E1094" t="s">
        <v>48</v>
      </c>
      <c r="F1094">
        <v>2009</v>
      </c>
      <c r="G1094">
        <v>74.12</v>
      </c>
      <c r="H1094" t="s">
        <v>48</v>
      </c>
      <c r="I1094">
        <v>485</v>
      </c>
      <c r="J1094">
        <v>2</v>
      </c>
      <c r="K1094" t="s">
        <v>36</v>
      </c>
      <c r="L1094" t="s">
        <v>55</v>
      </c>
      <c r="M1094">
        <v>65</v>
      </c>
      <c r="N1094">
        <v>485</v>
      </c>
      <c r="O1094">
        <v>0</v>
      </c>
      <c r="P1094" t="s">
        <v>41</v>
      </c>
      <c r="Q1094">
        <v>2013</v>
      </c>
      <c r="R1094">
        <v>695</v>
      </c>
      <c r="S1094">
        <v>490</v>
      </c>
      <c r="T1094">
        <v>575</v>
      </c>
      <c r="U1094">
        <v>0.81941652983588797</v>
      </c>
      <c r="V1094">
        <v>505</v>
      </c>
      <c r="W1094">
        <v>-1</v>
      </c>
      <c r="X1094">
        <v>-1</v>
      </c>
      <c r="Y1094">
        <v>-1</v>
      </c>
      <c r="Z1094">
        <v>-1</v>
      </c>
      <c r="AA1094">
        <v>-1</v>
      </c>
      <c r="AB1094">
        <v>-1</v>
      </c>
      <c r="AC1094">
        <v>0.70269999999999999</v>
      </c>
      <c r="AD1094">
        <v>0.71189999999999998</v>
      </c>
      <c r="AE1094">
        <v>1.3933</v>
      </c>
      <c r="AF1094">
        <v>-1.3753</v>
      </c>
      <c r="AG1094">
        <v>0.48049999999999998</v>
      </c>
      <c r="AH1094">
        <v>355000</v>
      </c>
    </row>
    <row r="1095" spans="1:34">
      <c r="A1095">
        <v>358393</v>
      </c>
      <c r="B1095" t="s">
        <v>34</v>
      </c>
      <c r="C1095" s="1">
        <v>33007</v>
      </c>
      <c r="D1095">
        <v>90.4</v>
      </c>
      <c r="E1095" t="s">
        <v>35</v>
      </c>
      <c r="F1095">
        <v>2007</v>
      </c>
      <c r="G1095">
        <v>87</v>
      </c>
      <c r="H1095" t="s">
        <v>35</v>
      </c>
      <c r="I1095">
        <v>167</v>
      </c>
      <c r="J1095">
        <v>2</v>
      </c>
      <c r="K1095" t="s">
        <v>36</v>
      </c>
      <c r="L1095" t="s">
        <v>64</v>
      </c>
      <c r="M1095">
        <v>77</v>
      </c>
      <c r="N1095">
        <v>167</v>
      </c>
      <c r="O1095">
        <v>0</v>
      </c>
      <c r="P1095" t="s">
        <v>59</v>
      </c>
      <c r="Q1095">
        <v>2012</v>
      </c>
      <c r="R1095">
        <v>585</v>
      </c>
      <c r="S1095">
        <v>595</v>
      </c>
      <c r="T1095">
        <v>675</v>
      </c>
      <c r="U1095">
        <v>0.90148957137103303</v>
      </c>
      <c r="V1095">
        <v>545</v>
      </c>
      <c r="W1095">
        <v>-1</v>
      </c>
      <c r="X1095">
        <v>-1</v>
      </c>
      <c r="Y1095">
        <v>-1</v>
      </c>
      <c r="Z1095">
        <v>-1</v>
      </c>
      <c r="AA1095">
        <v>-1</v>
      </c>
      <c r="AB1095">
        <v>-1</v>
      </c>
      <c r="AC1095">
        <v>0.2782</v>
      </c>
      <c r="AD1095">
        <v>0.3448</v>
      </c>
      <c r="AE1095">
        <v>9.1399999999999995E-2</v>
      </c>
      <c r="AF1095">
        <v>-1.1422000000000001</v>
      </c>
      <c r="AG1095">
        <v>-0.60350000000000004</v>
      </c>
      <c r="AH1095">
        <v>430000</v>
      </c>
    </row>
    <row r="1096" spans="1:34">
      <c r="A1096">
        <v>1036442</v>
      </c>
      <c r="B1096" t="s">
        <v>39</v>
      </c>
      <c r="C1096" s="1">
        <v>33461</v>
      </c>
      <c r="D1096">
        <v>71</v>
      </c>
      <c r="E1096" t="s">
        <v>51</v>
      </c>
      <c r="F1096">
        <v>2009</v>
      </c>
      <c r="G1096">
        <v>63</v>
      </c>
      <c r="H1096" t="s">
        <v>35</v>
      </c>
      <c r="I1096">
        <v>11467</v>
      </c>
      <c r="J1096">
        <v>2</v>
      </c>
      <c r="K1096" t="s">
        <v>36</v>
      </c>
      <c r="L1096" t="s">
        <v>60</v>
      </c>
      <c r="M1096">
        <v>68</v>
      </c>
      <c r="N1096">
        <v>11467</v>
      </c>
      <c r="O1096">
        <v>0</v>
      </c>
      <c r="P1096" t="s">
        <v>71</v>
      </c>
      <c r="Q1096">
        <v>2013</v>
      </c>
      <c r="R1096">
        <v>545</v>
      </c>
      <c r="S1096">
        <v>460</v>
      </c>
      <c r="T1096">
        <v>525</v>
      </c>
      <c r="U1096">
        <v>0.33878634721952799</v>
      </c>
      <c r="V1096">
        <v>485</v>
      </c>
      <c r="W1096">
        <v>292</v>
      </c>
      <c r="X1096">
        <v>-1</v>
      </c>
      <c r="Y1096">
        <v>-1</v>
      </c>
      <c r="Z1096">
        <v>-1</v>
      </c>
      <c r="AA1096">
        <v>-1</v>
      </c>
      <c r="AB1096">
        <v>-1</v>
      </c>
      <c r="AC1096">
        <v>-0.30270000000000002</v>
      </c>
      <c r="AD1096">
        <v>0.71189999999999998</v>
      </c>
      <c r="AE1096">
        <v>0.01</v>
      </c>
      <c r="AF1096">
        <v>-0.995</v>
      </c>
      <c r="AG1096">
        <v>-0.47760000000000002</v>
      </c>
      <c r="AH1096">
        <v>240000</v>
      </c>
    </row>
    <row r="1097" spans="1:34">
      <c r="A1097">
        <v>1096106</v>
      </c>
      <c r="B1097" t="s">
        <v>34</v>
      </c>
      <c r="C1097" s="1">
        <v>33629</v>
      </c>
      <c r="D1097">
        <v>79.14</v>
      </c>
      <c r="E1097" t="s">
        <v>48</v>
      </c>
      <c r="F1097">
        <v>2009</v>
      </c>
      <c r="G1097">
        <v>70.2</v>
      </c>
      <c r="H1097" t="s">
        <v>35</v>
      </c>
      <c r="I1097">
        <v>3427</v>
      </c>
      <c r="J1097">
        <v>2</v>
      </c>
      <c r="K1097" t="s">
        <v>36</v>
      </c>
      <c r="L1097" t="s">
        <v>60</v>
      </c>
      <c r="M1097">
        <v>76</v>
      </c>
      <c r="N1097">
        <v>3427</v>
      </c>
      <c r="O1097">
        <v>0</v>
      </c>
      <c r="P1097" t="s">
        <v>65</v>
      </c>
      <c r="Q1097">
        <v>2014</v>
      </c>
      <c r="R1097">
        <v>510</v>
      </c>
      <c r="S1097">
        <v>470</v>
      </c>
      <c r="T1097">
        <v>440</v>
      </c>
      <c r="U1097">
        <v>0.207392169717661</v>
      </c>
      <c r="V1097">
        <v>435</v>
      </c>
      <c r="W1097">
        <v>260</v>
      </c>
      <c r="X1097">
        <v>-1</v>
      </c>
      <c r="Y1097">
        <v>-1</v>
      </c>
      <c r="Z1097">
        <v>-1</v>
      </c>
      <c r="AA1097">
        <v>-1</v>
      </c>
      <c r="AB1097">
        <v>-1</v>
      </c>
      <c r="AC1097">
        <v>1.5644</v>
      </c>
      <c r="AD1097">
        <v>1.0448999999999999</v>
      </c>
      <c r="AE1097">
        <v>0.93220000000000003</v>
      </c>
      <c r="AF1097">
        <v>-0.2344</v>
      </c>
      <c r="AG1097">
        <v>0.86370000000000002</v>
      </c>
      <c r="AH1097">
        <v>115000</v>
      </c>
    </row>
    <row r="1098" spans="1:34">
      <c r="A1098">
        <v>332563</v>
      </c>
      <c r="B1098" t="s">
        <v>39</v>
      </c>
      <c r="C1098" s="1">
        <v>33552</v>
      </c>
      <c r="D1098">
        <v>72</v>
      </c>
      <c r="E1098" t="s">
        <v>35</v>
      </c>
      <c r="F1098">
        <v>2009</v>
      </c>
      <c r="G1098">
        <v>62</v>
      </c>
      <c r="H1098" t="s">
        <v>35</v>
      </c>
      <c r="I1098">
        <v>7600</v>
      </c>
      <c r="J1098">
        <v>2</v>
      </c>
      <c r="K1098" t="s">
        <v>36</v>
      </c>
      <c r="L1098" t="s">
        <v>64</v>
      </c>
      <c r="M1098">
        <v>69</v>
      </c>
      <c r="N1098">
        <v>7600</v>
      </c>
      <c r="O1098">
        <v>0</v>
      </c>
      <c r="P1098" t="s">
        <v>41</v>
      </c>
      <c r="Q1098">
        <v>2013</v>
      </c>
      <c r="R1098">
        <v>345</v>
      </c>
      <c r="S1098">
        <v>385</v>
      </c>
      <c r="T1098">
        <v>495</v>
      </c>
      <c r="U1098">
        <v>0.14325654103219601</v>
      </c>
      <c r="V1098">
        <v>295</v>
      </c>
      <c r="W1098">
        <v>-1</v>
      </c>
      <c r="X1098">
        <v>-1</v>
      </c>
      <c r="Y1098">
        <v>-1</v>
      </c>
      <c r="Z1098">
        <v>-1</v>
      </c>
      <c r="AA1098">
        <v>-1</v>
      </c>
      <c r="AB1098">
        <v>-1</v>
      </c>
      <c r="AC1098">
        <v>0.51</v>
      </c>
      <c r="AD1098">
        <v>0.3448</v>
      </c>
      <c r="AE1098">
        <v>0.81710000000000005</v>
      </c>
      <c r="AF1098">
        <v>1.5899299999999901</v>
      </c>
      <c r="AG1098">
        <v>0.18640000000000001</v>
      </c>
      <c r="AH1098">
        <v>180000</v>
      </c>
    </row>
    <row r="1099" spans="1:34">
      <c r="A1099">
        <v>322753</v>
      </c>
      <c r="B1099" t="s">
        <v>39</v>
      </c>
      <c r="C1099" s="1">
        <v>33052</v>
      </c>
      <c r="D1099">
        <v>80</v>
      </c>
      <c r="E1099" t="s">
        <v>106</v>
      </c>
      <c r="F1099">
        <v>2007</v>
      </c>
      <c r="G1099">
        <v>62.6</v>
      </c>
      <c r="H1099" t="s">
        <v>63</v>
      </c>
      <c r="I1099">
        <v>3427</v>
      </c>
      <c r="J1099">
        <v>2</v>
      </c>
      <c r="K1099" t="s">
        <v>36</v>
      </c>
      <c r="L1099" t="s">
        <v>60</v>
      </c>
      <c r="M1099">
        <v>78</v>
      </c>
      <c r="N1099">
        <v>3427</v>
      </c>
      <c r="O1099">
        <v>0</v>
      </c>
      <c r="P1099" t="s">
        <v>65</v>
      </c>
      <c r="Q1099">
        <v>2012</v>
      </c>
      <c r="R1099">
        <v>445</v>
      </c>
      <c r="S1099">
        <v>485</v>
      </c>
      <c r="T1099">
        <v>415</v>
      </c>
      <c r="U1099">
        <v>0.91077016424602197</v>
      </c>
      <c r="V1099">
        <v>-1</v>
      </c>
      <c r="W1099">
        <v>433</v>
      </c>
      <c r="X1099">
        <v>-1</v>
      </c>
      <c r="Y1099">
        <v>-1</v>
      </c>
      <c r="Z1099">
        <v>-1</v>
      </c>
      <c r="AA1099">
        <v>-1</v>
      </c>
      <c r="AB1099">
        <v>-1</v>
      </c>
      <c r="AC1099">
        <v>1.6692</v>
      </c>
      <c r="AD1099">
        <v>1.2807999999999999</v>
      </c>
      <c r="AE1099">
        <v>0.96230000000000004</v>
      </c>
      <c r="AF1099">
        <v>0.17979999999999999</v>
      </c>
      <c r="AG1099">
        <v>2.8400000000000002E-2</v>
      </c>
      <c r="AH1099">
        <v>95000</v>
      </c>
    </row>
    <row r="1100" spans="1:34">
      <c r="A1100">
        <v>240634</v>
      </c>
      <c r="B1100" t="s">
        <v>39</v>
      </c>
      <c r="C1100" s="1">
        <v>32689</v>
      </c>
      <c r="D1100">
        <v>80.2</v>
      </c>
      <c r="E1100" t="s">
        <v>35</v>
      </c>
      <c r="F1100">
        <v>2007</v>
      </c>
      <c r="G1100">
        <v>77.599999999999994</v>
      </c>
      <c r="H1100" t="s">
        <v>35</v>
      </c>
      <c r="I1100">
        <v>48</v>
      </c>
      <c r="J1100">
        <v>1</v>
      </c>
      <c r="K1100" t="s">
        <v>36</v>
      </c>
      <c r="L1100" t="s">
        <v>60</v>
      </c>
      <c r="M1100">
        <v>74.3</v>
      </c>
      <c r="N1100">
        <v>48</v>
      </c>
      <c r="O1100">
        <v>1</v>
      </c>
      <c r="P1100" t="s">
        <v>38</v>
      </c>
      <c r="Q1100">
        <v>2011</v>
      </c>
      <c r="R1100">
        <v>505</v>
      </c>
      <c r="S1100">
        <v>555</v>
      </c>
      <c r="T1100">
        <v>555</v>
      </c>
      <c r="U1100">
        <v>0.91077016424602197</v>
      </c>
      <c r="V1100">
        <v>425</v>
      </c>
      <c r="W1100">
        <v>433</v>
      </c>
      <c r="X1100">
        <v>-1</v>
      </c>
      <c r="Y1100">
        <v>-1</v>
      </c>
      <c r="Z1100">
        <v>-1</v>
      </c>
      <c r="AA1100">
        <v>286</v>
      </c>
      <c r="AB1100">
        <v>-1</v>
      </c>
      <c r="AC1100">
        <v>-1.0355000000000001</v>
      </c>
      <c r="AD1100">
        <v>-0.27929999999999999</v>
      </c>
      <c r="AE1100">
        <v>0.96230000000000004</v>
      </c>
      <c r="AF1100">
        <v>6.2300000000000001E-2</v>
      </c>
      <c r="AG1100">
        <v>-0.44550000000000001</v>
      </c>
      <c r="AH1100">
        <v>350000</v>
      </c>
    </row>
    <row r="1101" spans="1:34">
      <c r="A1101">
        <v>247003</v>
      </c>
      <c r="B1101" t="s">
        <v>34</v>
      </c>
      <c r="C1101" s="1">
        <v>32708</v>
      </c>
      <c r="D1101">
        <v>84.5</v>
      </c>
      <c r="E1101" t="s">
        <v>48</v>
      </c>
      <c r="F1101">
        <v>2007</v>
      </c>
      <c r="G1101">
        <v>82.66</v>
      </c>
      <c r="H1101" t="s">
        <v>119</v>
      </c>
      <c r="I1101">
        <v>6570</v>
      </c>
      <c r="J1101">
        <v>2</v>
      </c>
      <c r="K1101" t="s">
        <v>36</v>
      </c>
      <c r="L1101" t="s">
        <v>81</v>
      </c>
      <c r="M1101">
        <v>78.7</v>
      </c>
      <c r="N1101">
        <v>6570</v>
      </c>
      <c r="O1101">
        <v>0</v>
      </c>
      <c r="P1101" t="s">
        <v>65</v>
      </c>
      <c r="Q1101">
        <v>2011</v>
      </c>
      <c r="R1101">
        <v>545</v>
      </c>
      <c r="S1101">
        <v>445</v>
      </c>
      <c r="T1101">
        <v>525</v>
      </c>
      <c r="U1101">
        <v>0.22948175491175499</v>
      </c>
      <c r="V1101">
        <v>465</v>
      </c>
      <c r="W1101">
        <v>266</v>
      </c>
      <c r="X1101">
        <v>-1</v>
      </c>
      <c r="Y1101">
        <v>-1</v>
      </c>
      <c r="Z1101">
        <v>-1</v>
      </c>
      <c r="AA1101">
        <v>-1</v>
      </c>
      <c r="AB1101">
        <v>-1</v>
      </c>
      <c r="AC1101">
        <v>1.1283000000000001</v>
      </c>
      <c r="AD1101">
        <v>1.4368000000000001</v>
      </c>
      <c r="AE1101">
        <v>-0.34399999999999997</v>
      </c>
      <c r="AF1101">
        <v>-0.29020000000000001</v>
      </c>
      <c r="AG1101">
        <v>0.50239999999999996</v>
      </c>
      <c r="AH1101">
        <v>345000</v>
      </c>
    </row>
    <row r="1102" spans="1:34">
      <c r="A1102">
        <v>1087768</v>
      </c>
      <c r="B1102" t="s">
        <v>39</v>
      </c>
      <c r="C1102" s="1">
        <v>33871</v>
      </c>
      <c r="D1102">
        <v>83.6</v>
      </c>
      <c r="E1102" t="s">
        <v>35</v>
      </c>
      <c r="F1102">
        <v>2010</v>
      </c>
      <c r="G1102">
        <v>73.400000000000006</v>
      </c>
      <c r="H1102" t="s">
        <v>35</v>
      </c>
      <c r="I1102">
        <v>14069</v>
      </c>
      <c r="J1102">
        <v>2</v>
      </c>
      <c r="K1102" t="s">
        <v>36</v>
      </c>
      <c r="L1102" t="s">
        <v>40</v>
      </c>
      <c r="M1102">
        <v>61.8</v>
      </c>
      <c r="N1102">
        <v>14069</v>
      </c>
      <c r="O1102">
        <v>0</v>
      </c>
      <c r="P1102" t="s">
        <v>59</v>
      </c>
      <c r="Q1102">
        <v>2014</v>
      </c>
      <c r="R1102">
        <v>525</v>
      </c>
      <c r="S1102">
        <v>420</v>
      </c>
      <c r="T1102">
        <v>500</v>
      </c>
      <c r="U1102">
        <v>0.91139527839132795</v>
      </c>
      <c r="V1102">
        <v>465</v>
      </c>
      <c r="W1102">
        <v>-1</v>
      </c>
      <c r="X1102">
        <v>500</v>
      </c>
      <c r="Y1102">
        <v>-1</v>
      </c>
      <c r="Z1102">
        <v>-1</v>
      </c>
      <c r="AA1102">
        <v>-1</v>
      </c>
      <c r="AB1102">
        <v>-1</v>
      </c>
      <c r="AC1102">
        <v>1.4208000000000001</v>
      </c>
      <c r="AD1102">
        <v>1.7109000000000001</v>
      </c>
      <c r="AE1102">
        <v>1.7007000000000001</v>
      </c>
      <c r="AF1102">
        <v>-2.2627000000000002</v>
      </c>
      <c r="AG1102">
        <v>-1.4356</v>
      </c>
      <c r="AH1102">
        <v>315000</v>
      </c>
    </row>
    <row r="1103" spans="1:34">
      <c r="A1103">
        <v>553645</v>
      </c>
      <c r="B1103" t="s">
        <v>39</v>
      </c>
      <c r="C1103" s="1">
        <v>33185</v>
      </c>
      <c r="D1103">
        <v>70.8</v>
      </c>
      <c r="E1103" t="s">
        <v>35</v>
      </c>
      <c r="F1103">
        <v>2008</v>
      </c>
      <c r="G1103">
        <v>64</v>
      </c>
      <c r="H1103" t="s">
        <v>35</v>
      </c>
      <c r="I1103">
        <v>48</v>
      </c>
      <c r="J1103">
        <v>1</v>
      </c>
      <c r="K1103" t="s">
        <v>36</v>
      </c>
      <c r="L1103" t="s">
        <v>40</v>
      </c>
      <c r="M1103">
        <v>68</v>
      </c>
      <c r="N1103">
        <v>48</v>
      </c>
      <c r="O1103">
        <v>1</v>
      </c>
      <c r="P1103" t="s">
        <v>38</v>
      </c>
      <c r="Q1103">
        <v>2013</v>
      </c>
      <c r="R1103">
        <v>485</v>
      </c>
      <c r="S1103">
        <v>510</v>
      </c>
      <c r="T1103">
        <v>590</v>
      </c>
      <c r="U1103">
        <v>0.62264291584993803</v>
      </c>
      <c r="V1103">
        <v>405</v>
      </c>
      <c r="W1103">
        <v>-1</v>
      </c>
      <c r="X1103">
        <v>407</v>
      </c>
      <c r="Y1103">
        <v>-1</v>
      </c>
      <c r="Z1103">
        <v>-1</v>
      </c>
      <c r="AA1103">
        <v>-1</v>
      </c>
      <c r="AB1103">
        <v>-1</v>
      </c>
      <c r="AC1103">
        <v>-0.44629999999999997</v>
      </c>
      <c r="AD1103">
        <v>-0.1206</v>
      </c>
      <c r="AE1103">
        <v>1.0859000000000001</v>
      </c>
      <c r="AF1103">
        <v>0.1459</v>
      </c>
      <c r="AG1103">
        <v>-0.86080000000000001</v>
      </c>
      <c r="AH1103">
        <v>350000</v>
      </c>
    </row>
    <row r="1104" spans="1:34">
      <c r="A1104">
        <v>666201</v>
      </c>
      <c r="B1104" t="s">
        <v>39</v>
      </c>
      <c r="C1104" s="1">
        <v>33689</v>
      </c>
      <c r="D1104">
        <v>88.4</v>
      </c>
      <c r="E1104" t="s">
        <v>35</v>
      </c>
      <c r="F1104">
        <v>2010</v>
      </c>
      <c r="G1104">
        <v>86.4</v>
      </c>
      <c r="H1104" t="s">
        <v>35</v>
      </c>
      <c r="I1104">
        <v>47</v>
      </c>
      <c r="J1104">
        <v>1</v>
      </c>
      <c r="K1104" t="s">
        <v>36</v>
      </c>
      <c r="L1104" t="s">
        <v>40</v>
      </c>
      <c r="M1104">
        <v>76</v>
      </c>
      <c r="N1104">
        <v>47</v>
      </c>
      <c r="O1104">
        <v>1</v>
      </c>
      <c r="P1104" t="s">
        <v>38</v>
      </c>
      <c r="Q1104">
        <v>2014</v>
      </c>
      <c r="R1104">
        <v>605</v>
      </c>
      <c r="S1104">
        <v>665</v>
      </c>
      <c r="T1104">
        <v>605</v>
      </c>
      <c r="U1104">
        <v>0.91686996110361896</v>
      </c>
      <c r="V1104">
        <v>555</v>
      </c>
      <c r="W1104">
        <v>-1</v>
      </c>
      <c r="X1104">
        <v>-1</v>
      </c>
      <c r="Y1104">
        <v>-1</v>
      </c>
      <c r="Z1104">
        <v>-1</v>
      </c>
      <c r="AA1104">
        <v>-1</v>
      </c>
      <c r="AB1104">
        <v>-1</v>
      </c>
      <c r="AC1104">
        <v>0.41549999999999998</v>
      </c>
      <c r="AD1104">
        <v>1.0448999999999999</v>
      </c>
      <c r="AE1104">
        <v>1.0859000000000001</v>
      </c>
      <c r="AF1104">
        <v>-0.995</v>
      </c>
      <c r="AG1104">
        <v>0.28889999999999999</v>
      </c>
      <c r="AH1104">
        <v>325000</v>
      </c>
    </row>
    <row r="1105" spans="1:34">
      <c r="A1105">
        <v>1122980</v>
      </c>
      <c r="B1105" t="s">
        <v>34</v>
      </c>
      <c r="C1105" s="1">
        <v>33025</v>
      </c>
      <c r="D1105">
        <v>73</v>
      </c>
      <c r="E1105" t="s">
        <v>51</v>
      </c>
      <c r="F1105">
        <v>2007</v>
      </c>
      <c r="G1105">
        <v>56</v>
      </c>
      <c r="H1105" t="s">
        <v>51</v>
      </c>
      <c r="I1105">
        <v>6480</v>
      </c>
      <c r="J1105">
        <v>2</v>
      </c>
      <c r="K1105" t="s">
        <v>66</v>
      </c>
      <c r="L1105" t="s">
        <v>67</v>
      </c>
      <c r="M1105">
        <v>71</v>
      </c>
      <c r="N1105">
        <v>6480</v>
      </c>
      <c r="O1105">
        <v>0</v>
      </c>
      <c r="P1105" t="s">
        <v>45</v>
      </c>
      <c r="Q1105">
        <v>2013</v>
      </c>
      <c r="R1105">
        <v>405</v>
      </c>
      <c r="S1105">
        <v>410</v>
      </c>
      <c r="T1105">
        <v>440</v>
      </c>
      <c r="U1105">
        <v>0.70409041213131396</v>
      </c>
      <c r="V1105">
        <v>465</v>
      </c>
      <c r="W1105">
        <v>-1</v>
      </c>
      <c r="X1105">
        <v>-1</v>
      </c>
      <c r="Y1105">
        <v>-1</v>
      </c>
      <c r="Z1105">
        <v>-1</v>
      </c>
      <c r="AA1105">
        <v>-1</v>
      </c>
      <c r="AB1105">
        <v>-1</v>
      </c>
      <c r="AC1105">
        <v>-0.44629999999999997</v>
      </c>
      <c r="AD1105">
        <v>-0.1206</v>
      </c>
      <c r="AE1105">
        <v>-0.14369999999999999</v>
      </c>
      <c r="AF1105">
        <v>0.90659999999999996</v>
      </c>
      <c r="AG1105">
        <v>0.86370000000000002</v>
      </c>
      <c r="AH1105">
        <v>190000</v>
      </c>
    </row>
    <row r="1106" spans="1:34">
      <c r="A1106">
        <v>214231</v>
      </c>
      <c r="B1106" t="s">
        <v>34</v>
      </c>
      <c r="C1106" s="1">
        <v>33033</v>
      </c>
      <c r="D1106">
        <v>94.2</v>
      </c>
      <c r="E1106" t="s">
        <v>35</v>
      </c>
      <c r="F1106">
        <v>2008</v>
      </c>
      <c r="G1106">
        <v>90.4</v>
      </c>
      <c r="H1106" t="s">
        <v>35</v>
      </c>
      <c r="I1106">
        <v>44</v>
      </c>
      <c r="J1106">
        <v>2</v>
      </c>
      <c r="K1106" t="s">
        <v>36</v>
      </c>
      <c r="L1106" t="s">
        <v>64</v>
      </c>
      <c r="M1106">
        <v>73</v>
      </c>
      <c r="N1106">
        <v>44</v>
      </c>
      <c r="O1106">
        <v>0</v>
      </c>
      <c r="P1106" t="s">
        <v>41</v>
      </c>
      <c r="Q1106">
        <v>2012</v>
      </c>
      <c r="R1106">
        <v>665</v>
      </c>
      <c r="S1106">
        <v>645</v>
      </c>
      <c r="T1106">
        <v>595</v>
      </c>
      <c r="U1106">
        <v>0.88412251159373501</v>
      </c>
      <c r="V1106">
        <v>535</v>
      </c>
      <c r="W1106">
        <v>-1</v>
      </c>
      <c r="X1106">
        <v>-1</v>
      </c>
      <c r="Y1106">
        <v>-1</v>
      </c>
      <c r="Z1106">
        <v>-1</v>
      </c>
      <c r="AA1106">
        <v>-1</v>
      </c>
      <c r="AB1106">
        <v>-1</v>
      </c>
      <c r="AC1106">
        <v>-1.6537999999999999</v>
      </c>
      <c r="AD1106">
        <v>0.81279999999999997</v>
      </c>
      <c r="AE1106">
        <v>0.67200000000000004</v>
      </c>
      <c r="AF1106">
        <v>1.2374000000000001</v>
      </c>
      <c r="AG1106">
        <v>0.77880000000000005</v>
      </c>
      <c r="AH1106">
        <v>465000</v>
      </c>
    </row>
    <row r="1107" spans="1:34">
      <c r="A1107">
        <v>806476</v>
      </c>
      <c r="B1107" t="s">
        <v>39</v>
      </c>
      <c r="C1107" s="1">
        <v>33633</v>
      </c>
      <c r="D1107">
        <v>85.4</v>
      </c>
      <c r="E1107" t="s">
        <v>35</v>
      </c>
      <c r="F1107">
        <v>2010</v>
      </c>
      <c r="G1107">
        <v>71.599999999999994</v>
      </c>
      <c r="H1107" t="s">
        <v>35</v>
      </c>
      <c r="I1107">
        <v>11759</v>
      </c>
      <c r="J1107">
        <v>2</v>
      </c>
      <c r="K1107" t="s">
        <v>36</v>
      </c>
      <c r="L1107" t="s">
        <v>40</v>
      </c>
      <c r="M1107">
        <v>84</v>
      </c>
      <c r="N1107">
        <v>11759</v>
      </c>
      <c r="O1107">
        <v>0</v>
      </c>
      <c r="P1107" t="s">
        <v>96</v>
      </c>
      <c r="Q1107">
        <v>2014</v>
      </c>
      <c r="R1107">
        <v>555</v>
      </c>
      <c r="S1107">
        <v>620</v>
      </c>
      <c r="T1107">
        <v>575</v>
      </c>
      <c r="U1107">
        <v>0.91139527839132795</v>
      </c>
      <c r="V1107">
        <v>725</v>
      </c>
      <c r="W1107">
        <v>-1</v>
      </c>
      <c r="X1107">
        <v>500</v>
      </c>
      <c r="Y1107">
        <v>-1</v>
      </c>
      <c r="Z1107">
        <v>-1</v>
      </c>
      <c r="AA1107">
        <v>-1</v>
      </c>
      <c r="AB1107">
        <v>-1</v>
      </c>
      <c r="AC1107">
        <v>-1.8825000000000001</v>
      </c>
      <c r="AD1107">
        <v>0.5454</v>
      </c>
      <c r="AE1107">
        <v>-1.3733</v>
      </c>
      <c r="AF1107">
        <v>-0.2344</v>
      </c>
      <c r="AG1107">
        <v>1.4386000000000001</v>
      </c>
      <c r="AH1107">
        <v>500000</v>
      </c>
    </row>
    <row r="1108" spans="1:34">
      <c r="A1108">
        <v>730823</v>
      </c>
      <c r="B1108" t="s">
        <v>39</v>
      </c>
      <c r="C1108" s="1">
        <v>33622</v>
      </c>
      <c r="D1108">
        <v>78.25</v>
      </c>
      <c r="E1108" t="s">
        <v>51</v>
      </c>
      <c r="F1108">
        <v>2009</v>
      </c>
      <c r="G1108">
        <v>74.25</v>
      </c>
      <c r="H1108" t="s">
        <v>51</v>
      </c>
      <c r="I1108">
        <v>8297</v>
      </c>
      <c r="J1108">
        <v>2</v>
      </c>
      <c r="K1108" t="s">
        <v>36</v>
      </c>
      <c r="L1108" t="s">
        <v>44</v>
      </c>
      <c r="M1108">
        <v>73</v>
      </c>
      <c r="N1108">
        <v>8297</v>
      </c>
      <c r="O1108">
        <v>1</v>
      </c>
      <c r="P1108" t="s">
        <v>53</v>
      </c>
      <c r="Q1108">
        <v>2013</v>
      </c>
      <c r="R1108">
        <v>570</v>
      </c>
      <c r="S1108">
        <v>610</v>
      </c>
      <c r="T1108">
        <v>575</v>
      </c>
      <c r="U1108">
        <v>0.77657832422744999</v>
      </c>
      <c r="V1108">
        <v>425</v>
      </c>
      <c r="W1108">
        <v>-1</v>
      </c>
      <c r="X1108">
        <v>-1</v>
      </c>
      <c r="Y1108">
        <v>-1</v>
      </c>
      <c r="Z1108">
        <v>-1</v>
      </c>
      <c r="AA1108">
        <v>393</v>
      </c>
      <c r="AB1108">
        <v>-1</v>
      </c>
      <c r="AC1108">
        <v>0.41549999999999998</v>
      </c>
      <c r="AD1108">
        <v>-0.1206</v>
      </c>
      <c r="AE1108">
        <v>0.16370000000000001</v>
      </c>
      <c r="AF1108">
        <v>-1.6289</v>
      </c>
      <c r="AG1108">
        <v>-0.28589999999999999</v>
      </c>
      <c r="AH1108">
        <v>415000</v>
      </c>
    </row>
    <row r="1109" spans="1:34">
      <c r="A1109">
        <v>1251710</v>
      </c>
      <c r="B1109" t="s">
        <v>39</v>
      </c>
      <c r="C1109" s="1">
        <v>33079</v>
      </c>
      <c r="D1109">
        <v>76</v>
      </c>
      <c r="E1109" t="s">
        <v>51</v>
      </c>
      <c r="F1109">
        <v>2008</v>
      </c>
      <c r="G1109">
        <v>63</v>
      </c>
      <c r="H1109" t="s">
        <v>35</v>
      </c>
      <c r="I1109">
        <v>6739</v>
      </c>
      <c r="J1109">
        <v>2</v>
      </c>
      <c r="K1109" t="s">
        <v>36</v>
      </c>
      <c r="L1109" t="s">
        <v>40</v>
      </c>
      <c r="M1109">
        <v>83</v>
      </c>
      <c r="N1109">
        <v>6739</v>
      </c>
      <c r="O1109">
        <v>0</v>
      </c>
      <c r="P1109" t="s">
        <v>59</v>
      </c>
      <c r="Q1109">
        <v>2013</v>
      </c>
      <c r="R1109">
        <v>420</v>
      </c>
      <c r="S1109">
        <v>450</v>
      </c>
      <c r="T1109">
        <v>450</v>
      </c>
      <c r="U1109">
        <v>0.23780283983757</v>
      </c>
      <c r="V1109">
        <v>385</v>
      </c>
      <c r="W1109">
        <v>-1</v>
      </c>
      <c r="X1109">
        <v>315</v>
      </c>
      <c r="Y1109">
        <v>-1</v>
      </c>
      <c r="Z1109">
        <v>-1</v>
      </c>
      <c r="AA1109">
        <v>-1</v>
      </c>
      <c r="AB1109">
        <v>-1</v>
      </c>
      <c r="AC1109">
        <v>-0.44629999999999997</v>
      </c>
      <c r="AD1109">
        <v>-0.28710000000000002</v>
      </c>
      <c r="AE1109">
        <v>0.31740000000000002</v>
      </c>
      <c r="AF1109">
        <v>0.65300000000000002</v>
      </c>
      <c r="AG1109">
        <v>0.67210000000000003</v>
      </c>
      <c r="AH1109">
        <v>140000</v>
      </c>
    </row>
    <row r="1110" spans="1:34">
      <c r="A1110">
        <v>806424</v>
      </c>
      <c r="B1110" t="s">
        <v>39</v>
      </c>
      <c r="C1110" s="1">
        <v>33854</v>
      </c>
      <c r="D1110">
        <v>85.4</v>
      </c>
      <c r="E1110" t="s">
        <v>35</v>
      </c>
      <c r="F1110">
        <v>2010</v>
      </c>
      <c r="G1110">
        <v>67.8</v>
      </c>
      <c r="H1110" t="s">
        <v>35</v>
      </c>
      <c r="I1110">
        <v>11759</v>
      </c>
      <c r="J1110">
        <v>2</v>
      </c>
      <c r="K1110" t="s">
        <v>36</v>
      </c>
      <c r="L1110" t="s">
        <v>40</v>
      </c>
      <c r="M1110">
        <v>82.67</v>
      </c>
      <c r="N1110">
        <v>11759</v>
      </c>
      <c r="O1110">
        <v>0</v>
      </c>
      <c r="P1110" t="s">
        <v>96</v>
      </c>
      <c r="Q1110">
        <v>2014</v>
      </c>
      <c r="R1110">
        <v>695</v>
      </c>
      <c r="S1110">
        <v>535</v>
      </c>
      <c r="T1110">
        <v>485</v>
      </c>
      <c r="U1110">
        <v>0.62264291584993803</v>
      </c>
      <c r="V1110">
        <v>495</v>
      </c>
      <c r="W1110">
        <v>-1</v>
      </c>
      <c r="X1110">
        <v>407</v>
      </c>
      <c r="Y1110">
        <v>-1</v>
      </c>
      <c r="Z1110">
        <v>-1</v>
      </c>
      <c r="AA1110">
        <v>-1</v>
      </c>
      <c r="AB1110">
        <v>-1</v>
      </c>
      <c r="AC1110">
        <v>-2.0261999999999998</v>
      </c>
      <c r="AD1110">
        <v>4.5900000000000003E-2</v>
      </c>
      <c r="AE1110">
        <v>0.47110000000000002</v>
      </c>
      <c r="AF1110">
        <v>-0.995</v>
      </c>
      <c r="AG1110">
        <v>0.28889999999999999</v>
      </c>
      <c r="AH1110">
        <v>350000</v>
      </c>
    </row>
    <row r="1111" spans="1:34">
      <c r="A1111">
        <v>1218764</v>
      </c>
      <c r="B1111" t="s">
        <v>39</v>
      </c>
      <c r="C1111" s="1">
        <v>33856</v>
      </c>
      <c r="D1111">
        <v>72</v>
      </c>
      <c r="E1111" t="s">
        <v>35</v>
      </c>
      <c r="F1111">
        <v>2010</v>
      </c>
      <c r="G1111">
        <v>80.75</v>
      </c>
      <c r="H1111" t="s">
        <v>35</v>
      </c>
      <c r="I1111">
        <v>15866</v>
      </c>
      <c r="J1111">
        <v>2</v>
      </c>
      <c r="K1111" t="s">
        <v>36</v>
      </c>
      <c r="L1111" t="s">
        <v>55</v>
      </c>
      <c r="M1111">
        <v>68.260000000000005</v>
      </c>
      <c r="N1111">
        <v>15866</v>
      </c>
      <c r="O1111">
        <v>0</v>
      </c>
      <c r="P1111" t="s">
        <v>59</v>
      </c>
      <c r="Q1111">
        <v>2014</v>
      </c>
      <c r="R1111">
        <v>630</v>
      </c>
      <c r="S1111">
        <v>545</v>
      </c>
      <c r="T1111">
        <v>655</v>
      </c>
      <c r="U1111">
        <v>0.97879929264142795</v>
      </c>
      <c r="V1111">
        <v>515</v>
      </c>
      <c r="W1111">
        <v>-1</v>
      </c>
      <c r="X1111">
        <v>561</v>
      </c>
      <c r="Y1111">
        <v>-1</v>
      </c>
      <c r="Z1111">
        <v>-1</v>
      </c>
      <c r="AA1111">
        <v>-1</v>
      </c>
      <c r="AB1111">
        <v>-1</v>
      </c>
      <c r="AC1111">
        <v>-0.73350000000000004</v>
      </c>
      <c r="AD1111">
        <v>0.87839999999999996</v>
      </c>
      <c r="AE1111">
        <v>-0.4511</v>
      </c>
      <c r="AF1111">
        <v>-0.74150000000000005</v>
      </c>
      <c r="AG1111">
        <v>1.0553999999999999</v>
      </c>
      <c r="AH1111">
        <v>320000</v>
      </c>
    </row>
    <row r="1112" spans="1:34">
      <c r="A1112">
        <v>655515</v>
      </c>
      <c r="B1112" t="s">
        <v>39</v>
      </c>
      <c r="C1112" s="1">
        <v>33419</v>
      </c>
      <c r="D1112">
        <v>86</v>
      </c>
      <c r="E1112" t="s">
        <v>35</v>
      </c>
      <c r="F1112">
        <v>2009</v>
      </c>
      <c r="G1112">
        <v>76</v>
      </c>
      <c r="H1112" t="s">
        <v>35</v>
      </c>
      <c r="I1112">
        <v>165</v>
      </c>
      <c r="J1112">
        <v>2</v>
      </c>
      <c r="K1112" t="s">
        <v>36</v>
      </c>
      <c r="L1112" t="s">
        <v>64</v>
      </c>
      <c r="M1112">
        <v>73</v>
      </c>
      <c r="N1112">
        <v>165</v>
      </c>
      <c r="O1112">
        <v>1</v>
      </c>
      <c r="P1112" t="s">
        <v>71</v>
      </c>
      <c r="Q1112">
        <v>2013</v>
      </c>
      <c r="R1112">
        <v>580</v>
      </c>
      <c r="S1112">
        <v>425</v>
      </c>
      <c r="T1112">
        <v>605</v>
      </c>
      <c r="U1112">
        <v>0.88412251159373501</v>
      </c>
      <c r="V1112">
        <v>535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-1</v>
      </c>
      <c r="AC1112">
        <v>1.2771999999999999</v>
      </c>
      <c r="AD1112">
        <v>0.5454</v>
      </c>
      <c r="AE1112">
        <v>0.77849999999999997</v>
      </c>
      <c r="AF1112">
        <v>-0.61470000000000002</v>
      </c>
      <c r="AG1112">
        <v>-0.47760000000000002</v>
      </c>
      <c r="AH1112">
        <v>420000</v>
      </c>
    </row>
    <row r="1113" spans="1:34">
      <c r="A1113">
        <v>1150621</v>
      </c>
      <c r="B1113" t="s">
        <v>34</v>
      </c>
      <c r="C1113" s="1">
        <v>33445</v>
      </c>
      <c r="D1113">
        <v>71.099999999999994</v>
      </c>
      <c r="E1113" t="s">
        <v>51</v>
      </c>
      <c r="F1113">
        <v>2009</v>
      </c>
      <c r="G1113">
        <v>67.400000000000006</v>
      </c>
      <c r="H1113" t="s">
        <v>51</v>
      </c>
      <c r="I1113">
        <v>9128</v>
      </c>
      <c r="J1113">
        <v>2</v>
      </c>
      <c r="K1113" t="s">
        <v>36</v>
      </c>
      <c r="L1113" t="s">
        <v>40</v>
      </c>
      <c r="M1113">
        <v>67.400000000000006</v>
      </c>
      <c r="N1113">
        <v>9128</v>
      </c>
      <c r="O1113">
        <v>1</v>
      </c>
      <c r="P1113" t="s">
        <v>54</v>
      </c>
      <c r="Q1113">
        <v>2013</v>
      </c>
      <c r="R1113">
        <v>510</v>
      </c>
      <c r="S1113">
        <v>545</v>
      </c>
      <c r="T1113">
        <v>370</v>
      </c>
      <c r="U1113">
        <v>0.35653648772447499</v>
      </c>
      <c r="V1113">
        <v>445</v>
      </c>
      <c r="W1113">
        <v>-1</v>
      </c>
      <c r="X1113">
        <v>346</v>
      </c>
      <c r="Y1113">
        <v>-1</v>
      </c>
      <c r="Z1113">
        <v>-1</v>
      </c>
      <c r="AA1113">
        <v>-1</v>
      </c>
      <c r="AB1113">
        <v>-1</v>
      </c>
      <c r="AC1113">
        <v>1.2771999999999999</v>
      </c>
      <c r="AD1113">
        <v>0.5454</v>
      </c>
      <c r="AE1113">
        <v>-1.2196</v>
      </c>
      <c r="AF1113">
        <v>0.90659999999999996</v>
      </c>
      <c r="AG1113">
        <v>-9.4299999999999995E-2</v>
      </c>
      <c r="AH1113">
        <v>145000</v>
      </c>
    </row>
    <row r="1114" spans="1:34">
      <c r="A1114">
        <v>352906</v>
      </c>
      <c r="B1114" t="s">
        <v>39</v>
      </c>
      <c r="C1114" s="1">
        <v>33153</v>
      </c>
      <c r="D1114">
        <v>83.33</v>
      </c>
      <c r="E1114" t="s">
        <v>125</v>
      </c>
      <c r="F1114">
        <v>2008</v>
      </c>
      <c r="G1114">
        <v>81.400000000000006</v>
      </c>
      <c r="H1114" t="s">
        <v>105</v>
      </c>
      <c r="I1114">
        <v>9481</v>
      </c>
      <c r="J1114">
        <v>2</v>
      </c>
      <c r="K1114" t="s">
        <v>36</v>
      </c>
      <c r="L1114" t="s">
        <v>60</v>
      </c>
      <c r="M1114">
        <v>61.92</v>
      </c>
      <c r="N1114">
        <v>9481</v>
      </c>
      <c r="O1114">
        <v>0</v>
      </c>
      <c r="P1114" t="s">
        <v>47</v>
      </c>
      <c r="Q1114">
        <v>2012</v>
      </c>
      <c r="R1114">
        <v>425</v>
      </c>
      <c r="S1114">
        <v>405</v>
      </c>
      <c r="T1114">
        <v>495</v>
      </c>
      <c r="U1114">
        <v>0.124502074009537</v>
      </c>
      <c r="V1114">
        <v>235</v>
      </c>
      <c r="W1114">
        <v>233</v>
      </c>
      <c r="X1114">
        <v>-1</v>
      </c>
      <c r="Y1114">
        <v>358</v>
      </c>
      <c r="Z1114">
        <v>-1</v>
      </c>
      <c r="AA1114">
        <v>233</v>
      </c>
      <c r="AB1114">
        <v>-1</v>
      </c>
      <c r="AC1114">
        <v>0.66459999999999997</v>
      </c>
      <c r="AD1114">
        <v>-2.3073000000000001</v>
      </c>
      <c r="AE1114">
        <v>-0.34399999999999997</v>
      </c>
      <c r="AF1114">
        <v>1.5899000000000001</v>
      </c>
      <c r="AG1114">
        <v>6.7900000000000002E-2</v>
      </c>
      <c r="AH1114">
        <v>150000</v>
      </c>
    </row>
    <row r="1115" spans="1:34">
      <c r="A1115">
        <v>580718</v>
      </c>
      <c r="B1115" t="s">
        <v>39</v>
      </c>
      <c r="C1115" s="1">
        <v>33224</v>
      </c>
      <c r="D1115">
        <v>65</v>
      </c>
      <c r="E1115" t="s">
        <v>35</v>
      </c>
      <c r="F1115">
        <v>2008</v>
      </c>
      <c r="G1115">
        <v>62</v>
      </c>
      <c r="H1115" t="s">
        <v>35</v>
      </c>
      <c r="I1115">
        <v>8195</v>
      </c>
      <c r="J1115">
        <v>1</v>
      </c>
      <c r="K1115" t="s">
        <v>36</v>
      </c>
      <c r="L1115" t="s">
        <v>40</v>
      </c>
      <c r="M1115">
        <v>68</v>
      </c>
      <c r="N1115">
        <v>8195</v>
      </c>
      <c r="O1115">
        <v>1</v>
      </c>
      <c r="P1115" t="s">
        <v>38</v>
      </c>
      <c r="Q1115">
        <v>2013</v>
      </c>
      <c r="R1115">
        <v>335</v>
      </c>
      <c r="S1115">
        <v>470</v>
      </c>
      <c r="T1115">
        <v>415</v>
      </c>
      <c r="U1115">
        <v>0.60005718233834104</v>
      </c>
      <c r="V1115">
        <v>435</v>
      </c>
      <c r="W1115">
        <v>-1</v>
      </c>
      <c r="X1115">
        <v>-1</v>
      </c>
      <c r="Y1115">
        <v>-1</v>
      </c>
      <c r="Z1115">
        <v>-1</v>
      </c>
      <c r="AA1115">
        <v>-1</v>
      </c>
      <c r="AB1115">
        <v>-1</v>
      </c>
      <c r="AC1115">
        <v>-1.4517</v>
      </c>
      <c r="AD1115">
        <v>-0.1206</v>
      </c>
      <c r="AE1115">
        <v>0.47110000000000002</v>
      </c>
      <c r="AF1115">
        <v>2.0474999999999999</v>
      </c>
      <c r="AG1115">
        <v>0.48049999999999998</v>
      </c>
      <c r="AH1115">
        <v>420000</v>
      </c>
    </row>
    <row r="1116" spans="1:34">
      <c r="A1116">
        <v>633578</v>
      </c>
      <c r="B1116" t="s">
        <v>39</v>
      </c>
      <c r="C1116" s="1">
        <v>33343</v>
      </c>
      <c r="D1116">
        <v>78.2</v>
      </c>
      <c r="E1116" t="s">
        <v>35</v>
      </c>
      <c r="F1116">
        <v>2009</v>
      </c>
      <c r="G1116">
        <v>63.6</v>
      </c>
      <c r="H1116" t="s">
        <v>35</v>
      </c>
      <c r="I1116">
        <v>1982</v>
      </c>
      <c r="J1116">
        <v>2</v>
      </c>
      <c r="K1116" t="s">
        <v>36</v>
      </c>
      <c r="L1116" t="s">
        <v>55</v>
      </c>
      <c r="M1116">
        <v>69.430000000000007</v>
      </c>
      <c r="N1116">
        <v>1982</v>
      </c>
      <c r="O1116">
        <v>0</v>
      </c>
      <c r="P1116" t="s">
        <v>41</v>
      </c>
      <c r="Q1116">
        <v>2013</v>
      </c>
      <c r="R1116">
        <v>545</v>
      </c>
      <c r="S1116">
        <v>570</v>
      </c>
      <c r="T1116">
        <v>665</v>
      </c>
      <c r="U1116">
        <v>0.86468541337008498</v>
      </c>
      <c r="V1116">
        <v>525</v>
      </c>
      <c r="W1116">
        <v>-1</v>
      </c>
      <c r="X1116">
        <v>-1</v>
      </c>
      <c r="Y1116">
        <v>-1</v>
      </c>
      <c r="Z1116">
        <v>-1</v>
      </c>
      <c r="AA1116">
        <v>-1</v>
      </c>
      <c r="AB1116">
        <v>-1</v>
      </c>
      <c r="AC1116">
        <v>0.27179999999999999</v>
      </c>
      <c r="AD1116">
        <v>0.5454</v>
      </c>
      <c r="AE1116">
        <v>0.31740000000000002</v>
      </c>
      <c r="AF1116">
        <v>-0.86819999999999997</v>
      </c>
      <c r="AG1116">
        <v>0.67210000000000003</v>
      </c>
      <c r="AH1116">
        <v>180000</v>
      </c>
    </row>
    <row r="1117" spans="1:34">
      <c r="A1117">
        <v>597773</v>
      </c>
      <c r="B1117" t="s">
        <v>39</v>
      </c>
      <c r="C1117" s="1">
        <v>33351</v>
      </c>
      <c r="D1117">
        <v>85.6</v>
      </c>
      <c r="E1117" t="s">
        <v>35</v>
      </c>
      <c r="F1117">
        <v>2009</v>
      </c>
      <c r="G1117">
        <v>86</v>
      </c>
      <c r="H1117" t="s">
        <v>35</v>
      </c>
      <c r="I1117">
        <v>47</v>
      </c>
      <c r="J1117">
        <v>1</v>
      </c>
      <c r="K1117" t="s">
        <v>36</v>
      </c>
      <c r="L1117" t="s">
        <v>64</v>
      </c>
      <c r="M1117">
        <v>69</v>
      </c>
      <c r="N1117">
        <v>47</v>
      </c>
      <c r="O1117">
        <v>1</v>
      </c>
      <c r="P1117" t="s">
        <v>38</v>
      </c>
      <c r="Q1117">
        <v>2013</v>
      </c>
      <c r="R1117">
        <v>660</v>
      </c>
      <c r="S1117">
        <v>585</v>
      </c>
      <c r="T1117">
        <v>665</v>
      </c>
      <c r="U1117">
        <v>0.63597875645679403</v>
      </c>
      <c r="V1117">
        <v>445</v>
      </c>
      <c r="W1117">
        <v>-1</v>
      </c>
      <c r="X1117">
        <v>-1</v>
      </c>
      <c r="Y1117">
        <v>-1</v>
      </c>
      <c r="Z1117">
        <v>-1</v>
      </c>
      <c r="AA1117">
        <v>-1</v>
      </c>
      <c r="AB1117">
        <v>-1</v>
      </c>
      <c r="AC1117">
        <v>0.55910000000000004</v>
      </c>
      <c r="AD1117">
        <v>-0.28710000000000002</v>
      </c>
      <c r="AE1117">
        <v>0.47110000000000002</v>
      </c>
      <c r="AF1117">
        <v>-1.1217999999999999</v>
      </c>
      <c r="AG1117">
        <v>-2.0105</v>
      </c>
      <c r="AH1117">
        <v>400000</v>
      </c>
    </row>
    <row r="1118" spans="1:34">
      <c r="A1118">
        <v>335720</v>
      </c>
      <c r="B1118" t="s">
        <v>39</v>
      </c>
      <c r="C1118" s="1">
        <v>33128</v>
      </c>
      <c r="D1118">
        <v>92.66</v>
      </c>
      <c r="E1118">
        <v>0</v>
      </c>
      <c r="F1118">
        <v>2008</v>
      </c>
      <c r="G1118">
        <v>95.8</v>
      </c>
      <c r="H1118">
        <v>0</v>
      </c>
      <c r="I1118">
        <v>1141</v>
      </c>
      <c r="J1118">
        <v>2</v>
      </c>
      <c r="K1118" t="s">
        <v>36</v>
      </c>
      <c r="L1118" t="s">
        <v>60</v>
      </c>
      <c r="M1118">
        <v>75.599999999999994</v>
      </c>
      <c r="N1118">
        <v>1141</v>
      </c>
      <c r="O1118">
        <v>0</v>
      </c>
      <c r="P1118" t="s">
        <v>56</v>
      </c>
      <c r="Q1118">
        <v>2012</v>
      </c>
      <c r="R1118">
        <v>445</v>
      </c>
      <c r="S1118">
        <v>515</v>
      </c>
      <c r="T1118">
        <v>615</v>
      </c>
      <c r="U1118">
        <v>0.69447932770846299</v>
      </c>
      <c r="V1118">
        <v>-1</v>
      </c>
      <c r="W1118">
        <v>366</v>
      </c>
      <c r="X1118">
        <v>-1</v>
      </c>
      <c r="Y1118">
        <v>-1</v>
      </c>
      <c r="Z1118">
        <v>-1</v>
      </c>
      <c r="AA1118">
        <v>446</v>
      </c>
      <c r="AB1118">
        <v>-1</v>
      </c>
      <c r="AC1118">
        <v>-0.3014</v>
      </c>
      <c r="AD1118">
        <v>-1.8392999999999999</v>
      </c>
      <c r="AE1118">
        <v>-0.48909999999999998</v>
      </c>
      <c r="AF1118">
        <v>1.14923</v>
      </c>
      <c r="AG1118">
        <v>-2.1833</v>
      </c>
      <c r="AH1118">
        <v>440000</v>
      </c>
    </row>
    <row r="1119" spans="1:34">
      <c r="A1119">
        <v>873020</v>
      </c>
      <c r="B1119" t="s">
        <v>39</v>
      </c>
      <c r="C1119" s="1">
        <v>33429</v>
      </c>
      <c r="D1119">
        <v>91</v>
      </c>
      <c r="E1119" t="s">
        <v>51</v>
      </c>
      <c r="F1119">
        <v>2009</v>
      </c>
      <c r="G1119">
        <v>91</v>
      </c>
      <c r="H1119" t="s">
        <v>51</v>
      </c>
      <c r="I1119">
        <v>9074</v>
      </c>
      <c r="J1119">
        <v>2</v>
      </c>
      <c r="K1119" t="s">
        <v>36</v>
      </c>
      <c r="L1119" t="s">
        <v>40</v>
      </c>
      <c r="M1119">
        <v>80.599999999999994</v>
      </c>
      <c r="N1119">
        <v>9074</v>
      </c>
      <c r="O1119">
        <v>1</v>
      </c>
      <c r="P1119" t="s">
        <v>54</v>
      </c>
      <c r="Q1119">
        <v>2013</v>
      </c>
      <c r="R1119">
        <v>475</v>
      </c>
      <c r="S1119">
        <v>520</v>
      </c>
      <c r="T1119">
        <v>765</v>
      </c>
      <c r="U1119">
        <v>0.48674700843819302</v>
      </c>
      <c r="V1119">
        <v>525</v>
      </c>
      <c r="W1119">
        <v>-1</v>
      </c>
      <c r="X1119">
        <v>376</v>
      </c>
      <c r="Y1119">
        <v>-1</v>
      </c>
      <c r="Z1119">
        <v>-1</v>
      </c>
      <c r="AA1119">
        <v>-1</v>
      </c>
      <c r="AB1119">
        <v>-1</v>
      </c>
      <c r="AC1119">
        <v>0.70269999999999999</v>
      </c>
      <c r="AD1119">
        <v>1.0448999999999999</v>
      </c>
      <c r="AE1119">
        <v>1.0859000000000001</v>
      </c>
      <c r="AF1119">
        <v>1.1600999999999999</v>
      </c>
      <c r="AG1119">
        <v>0.67210000000000003</v>
      </c>
      <c r="AH1119">
        <v>240000</v>
      </c>
    </row>
    <row r="1120" spans="1:34">
      <c r="A1120">
        <v>333596</v>
      </c>
      <c r="B1120" t="s">
        <v>39</v>
      </c>
      <c r="C1120" s="1">
        <v>33296</v>
      </c>
      <c r="D1120">
        <v>81</v>
      </c>
      <c r="E1120" t="s">
        <v>100</v>
      </c>
      <c r="F1120">
        <v>2008</v>
      </c>
      <c r="G1120">
        <v>88.7</v>
      </c>
      <c r="H1120" t="s">
        <v>273</v>
      </c>
      <c r="I1120">
        <v>11168</v>
      </c>
      <c r="J1120">
        <v>2</v>
      </c>
      <c r="K1120" t="s">
        <v>36</v>
      </c>
      <c r="L1120" t="s">
        <v>64</v>
      </c>
      <c r="M1120">
        <v>69.03</v>
      </c>
      <c r="N1120">
        <v>11168</v>
      </c>
      <c r="O1120">
        <v>1</v>
      </c>
      <c r="P1120" t="s">
        <v>54</v>
      </c>
      <c r="Q1120">
        <v>2012</v>
      </c>
      <c r="R1120">
        <v>415</v>
      </c>
      <c r="S1120">
        <v>445</v>
      </c>
      <c r="T1120">
        <v>554</v>
      </c>
      <c r="U1120">
        <v>0.45087658448345103</v>
      </c>
      <c r="V1120">
        <v>395</v>
      </c>
      <c r="W1120">
        <v>-1</v>
      </c>
      <c r="X1120">
        <v>-1</v>
      </c>
      <c r="Y1120">
        <v>-1</v>
      </c>
      <c r="Z1120">
        <v>-1</v>
      </c>
      <c r="AA1120">
        <v>-1</v>
      </c>
      <c r="AB1120">
        <v>-1</v>
      </c>
      <c r="AC1120">
        <v>4.6399999999999997E-2</v>
      </c>
      <c r="AD1120">
        <v>3.2800000000000003E-2</v>
      </c>
      <c r="AE1120">
        <v>-5.3699999999999998E-2</v>
      </c>
      <c r="AF1120">
        <v>-0.43709999999999999</v>
      </c>
      <c r="AG1120">
        <v>-0.44550000000000001</v>
      </c>
      <c r="AH1120">
        <v>405000</v>
      </c>
    </row>
    <row r="1121" spans="1:34">
      <c r="A1121">
        <v>1120492</v>
      </c>
      <c r="B1121" t="s">
        <v>39</v>
      </c>
      <c r="C1121" s="1">
        <v>33287</v>
      </c>
      <c r="D1121">
        <v>78.569999999999993</v>
      </c>
      <c r="E1121" t="s">
        <v>48</v>
      </c>
      <c r="F1121">
        <v>2009</v>
      </c>
      <c r="G1121">
        <v>71.52</v>
      </c>
      <c r="H1121" t="s">
        <v>48</v>
      </c>
      <c r="I1121">
        <v>8634</v>
      </c>
      <c r="J1121">
        <v>2</v>
      </c>
      <c r="K1121" t="s">
        <v>36</v>
      </c>
      <c r="L1121" t="s">
        <v>44</v>
      </c>
      <c r="M1121">
        <v>70.87</v>
      </c>
      <c r="N1121">
        <v>8634</v>
      </c>
      <c r="O1121">
        <v>0</v>
      </c>
      <c r="P1121" t="s">
        <v>45</v>
      </c>
      <c r="Q1121">
        <v>2013</v>
      </c>
      <c r="R1121">
        <v>525</v>
      </c>
      <c r="S1121">
        <v>570</v>
      </c>
      <c r="T1121">
        <v>405</v>
      </c>
      <c r="U1121">
        <v>0.99139758374029097</v>
      </c>
      <c r="V1121">
        <v>385</v>
      </c>
      <c r="W1121">
        <v>516</v>
      </c>
      <c r="X1121">
        <v>-1</v>
      </c>
      <c r="Y1121">
        <v>-1</v>
      </c>
      <c r="Z1121">
        <v>-1</v>
      </c>
      <c r="AA1121">
        <v>-1</v>
      </c>
      <c r="AB1121">
        <v>-1</v>
      </c>
      <c r="AC1121">
        <v>-0.58989999999999998</v>
      </c>
      <c r="AD1121">
        <v>-0.28710000000000002</v>
      </c>
      <c r="AE1121">
        <v>-0.4511</v>
      </c>
      <c r="AF1121">
        <v>0.90659999999999996</v>
      </c>
      <c r="AG1121">
        <v>-1.6273</v>
      </c>
      <c r="AH1121">
        <v>200000</v>
      </c>
    </row>
    <row r="1122" spans="1:34">
      <c r="A1122">
        <v>913574</v>
      </c>
      <c r="B1122" t="s">
        <v>39</v>
      </c>
      <c r="C1122" s="1">
        <v>34069</v>
      </c>
      <c r="D1122">
        <v>86.5</v>
      </c>
      <c r="E1122" t="s">
        <v>51</v>
      </c>
      <c r="F1122">
        <v>2010</v>
      </c>
      <c r="G1122">
        <v>90.7</v>
      </c>
      <c r="H1122" t="s">
        <v>51</v>
      </c>
      <c r="I1122">
        <v>15022</v>
      </c>
      <c r="J1122">
        <v>1</v>
      </c>
      <c r="K1122" t="s">
        <v>36</v>
      </c>
      <c r="L1122" t="s">
        <v>60</v>
      </c>
      <c r="M1122">
        <v>60.9</v>
      </c>
      <c r="N1122">
        <v>15022</v>
      </c>
      <c r="O1122">
        <v>0</v>
      </c>
      <c r="P1122" t="s">
        <v>47</v>
      </c>
      <c r="Q1122">
        <v>2014</v>
      </c>
      <c r="R1122">
        <v>395</v>
      </c>
      <c r="S1122">
        <v>325</v>
      </c>
      <c r="T1122">
        <v>310</v>
      </c>
      <c r="U1122">
        <v>0.77657832422744999</v>
      </c>
      <c r="V1122">
        <v>-1</v>
      </c>
      <c r="W1122">
        <v>-1</v>
      </c>
      <c r="X1122">
        <v>-1</v>
      </c>
      <c r="Y1122">
        <v>-1</v>
      </c>
      <c r="Z1122">
        <v>366</v>
      </c>
      <c r="AA1122">
        <v>393</v>
      </c>
      <c r="AB1122">
        <v>-1</v>
      </c>
      <c r="AC1122">
        <v>0.41549999999999998</v>
      </c>
      <c r="AD1122">
        <v>-0.1206</v>
      </c>
      <c r="AE1122">
        <v>0.93220000000000003</v>
      </c>
      <c r="AF1122">
        <v>0.65300000000000002</v>
      </c>
      <c r="AG1122">
        <v>9.7299999999999998E-2</v>
      </c>
      <c r="AH1122">
        <v>310000</v>
      </c>
    </row>
    <row r="1123" spans="1:34">
      <c r="A1123">
        <v>794269</v>
      </c>
      <c r="B1123" t="s">
        <v>39</v>
      </c>
      <c r="C1123" s="1">
        <v>33873</v>
      </c>
      <c r="D1123">
        <v>82</v>
      </c>
      <c r="E1123" t="s">
        <v>35</v>
      </c>
      <c r="F1123">
        <v>2010</v>
      </c>
      <c r="G1123">
        <v>80</v>
      </c>
      <c r="H1123" t="s">
        <v>35</v>
      </c>
      <c r="I1123">
        <v>8350</v>
      </c>
      <c r="J1123">
        <v>2</v>
      </c>
      <c r="K1123" t="s">
        <v>36</v>
      </c>
      <c r="L1123" t="s">
        <v>60</v>
      </c>
      <c r="M1123">
        <v>73</v>
      </c>
      <c r="N1123">
        <v>8350</v>
      </c>
      <c r="O1123">
        <v>0</v>
      </c>
      <c r="P1123" t="s">
        <v>41</v>
      </c>
      <c r="Q1123">
        <v>2014</v>
      </c>
      <c r="R1123">
        <v>590</v>
      </c>
      <c r="S1123">
        <v>555</v>
      </c>
      <c r="T1123">
        <v>590</v>
      </c>
      <c r="U1123">
        <v>0.78330353667029795</v>
      </c>
      <c r="V1123">
        <v>-1</v>
      </c>
      <c r="W1123">
        <v>388</v>
      </c>
      <c r="X1123">
        <v>-1</v>
      </c>
      <c r="Y1123">
        <v>-1</v>
      </c>
      <c r="Z1123">
        <v>-1</v>
      </c>
      <c r="AA1123">
        <v>-1</v>
      </c>
      <c r="AB1123">
        <v>-1</v>
      </c>
      <c r="AC1123">
        <v>-0.44629999999999997</v>
      </c>
      <c r="AD1123">
        <v>0.5454</v>
      </c>
      <c r="AE1123">
        <v>0.62480000000000002</v>
      </c>
      <c r="AF1123">
        <v>-0.2344</v>
      </c>
      <c r="AG1123">
        <v>0.67210000000000003</v>
      </c>
      <c r="AH1123">
        <v>325000</v>
      </c>
    </row>
    <row r="1124" spans="1:34">
      <c r="A1124">
        <v>274473</v>
      </c>
      <c r="B1124" t="s">
        <v>34</v>
      </c>
      <c r="C1124" s="1">
        <v>32904</v>
      </c>
      <c r="D1124">
        <v>87</v>
      </c>
      <c r="E1124">
        <v>0</v>
      </c>
      <c r="F1124">
        <v>2007</v>
      </c>
      <c r="G1124">
        <v>94</v>
      </c>
      <c r="H1124">
        <v>0</v>
      </c>
      <c r="I1124">
        <v>499</v>
      </c>
      <c r="J1124">
        <v>2</v>
      </c>
      <c r="K1124" t="s">
        <v>36</v>
      </c>
      <c r="L1124" t="s">
        <v>60</v>
      </c>
      <c r="M1124">
        <v>74</v>
      </c>
      <c r="N1124">
        <v>499</v>
      </c>
      <c r="O1124">
        <v>1</v>
      </c>
      <c r="P1124" t="s">
        <v>54</v>
      </c>
      <c r="Q1124">
        <v>2011</v>
      </c>
      <c r="R1124">
        <v>544</v>
      </c>
      <c r="S1124">
        <v>615</v>
      </c>
      <c r="T1124">
        <v>625</v>
      </c>
      <c r="U1124">
        <v>0.69447932770846299</v>
      </c>
      <c r="V1124">
        <v>-1</v>
      </c>
      <c r="W1124">
        <v>366</v>
      </c>
      <c r="X1124">
        <v>-1</v>
      </c>
      <c r="Y1124">
        <v>-1</v>
      </c>
      <c r="Z1124">
        <v>-1</v>
      </c>
      <c r="AA1124">
        <v>420</v>
      </c>
      <c r="AB1124">
        <v>-1</v>
      </c>
      <c r="AC1124">
        <v>-1.0355000000000001</v>
      </c>
      <c r="AD1124">
        <v>0.81279999999999997</v>
      </c>
      <c r="AE1124">
        <v>-0.63429999999999997</v>
      </c>
      <c r="AF1124">
        <v>-1.2302999999999999</v>
      </c>
      <c r="AG1124">
        <v>2.8400000000000002E-2</v>
      </c>
      <c r="AH1124">
        <v>440000</v>
      </c>
    </row>
    <row r="1125" spans="1:34">
      <c r="A1125">
        <v>529431</v>
      </c>
      <c r="B1125" t="s">
        <v>39</v>
      </c>
      <c r="C1125" s="1">
        <v>33516</v>
      </c>
      <c r="D1125">
        <v>79.400000000000006</v>
      </c>
      <c r="E1125">
        <v>0</v>
      </c>
      <c r="F1125">
        <v>2008</v>
      </c>
      <c r="G1125">
        <v>67.599999999999994</v>
      </c>
      <c r="H1125">
        <v>0</v>
      </c>
      <c r="I1125">
        <v>5583</v>
      </c>
      <c r="J1125">
        <v>2</v>
      </c>
      <c r="K1125" t="s">
        <v>36</v>
      </c>
      <c r="L1125" t="s">
        <v>64</v>
      </c>
      <c r="M1125">
        <v>65.02</v>
      </c>
      <c r="N1125">
        <v>5583</v>
      </c>
      <c r="O1125">
        <v>0</v>
      </c>
      <c r="P1125" t="s">
        <v>61</v>
      </c>
      <c r="Q1125">
        <v>2012</v>
      </c>
      <c r="R1125">
        <v>465</v>
      </c>
      <c r="S1125">
        <v>620</v>
      </c>
      <c r="T1125">
        <v>590</v>
      </c>
      <c r="U1125">
        <v>0.63597875645679403</v>
      </c>
      <c r="V1125">
        <v>445</v>
      </c>
      <c r="W1125">
        <v>-1</v>
      </c>
      <c r="X1125">
        <v>-1</v>
      </c>
      <c r="Y1125">
        <v>-1</v>
      </c>
      <c r="Z1125">
        <v>-1</v>
      </c>
      <c r="AA1125">
        <v>-1</v>
      </c>
      <c r="AB1125">
        <v>-1</v>
      </c>
      <c r="AC1125">
        <v>-0.1082</v>
      </c>
      <c r="AD1125">
        <v>0.26679999999999998</v>
      </c>
      <c r="AE1125">
        <v>0.38169999999999998</v>
      </c>
      <c r="AF1125">
        <v>-0.87780000000000002</v>
      </c>
      <c r="AG1125">
        <v>-0.1295</v>
      </c>
      <c r="AH1125">
        <v>405000</v>
      </c>
    </row>
    <row r="1126" spans="1:34">
      <c r="A1126">
        <v>1078264</v>
      </c>
      <c r="B1126" t="s">
        <v>39</v>
      </c>
      <c r="C1126" s="1">
        <v>33373</v>
      </c>
      <c r="D1126">
        <v>86.3</v>
      </c>
      <c r="E1126" t="s">
        <v>51</v>
      </c>
      <c r="F1126">
        <v>2009</v>
      </c>
      <c r="G1126">
        <v>89.7</v>
      </c>
      <c r="H1126" t="s">
        <v>51</v>
      </c>
      <c r="I1126">
        <v>12941</v>
      </c>
      <c r="J1126">
        <v>2</v>
      </c>
      <c r="K1126" t="s">
        <v>36</v>
      </c>
      <c r="L1126" t="s">
        <v>200</v>
      </c>
      <c r="M1126">
        <v>71</v>
      </c>
      <c r="N1126">
        <v>12941</v>
      </c>
      <c r="O1126">
        <v>0</v>
      </c>
      <c r="P1126" t="s">
        <v>56</v>
      </c>
      <c r="Q1126">
        <v>2013</v>
      </c>
      <c r="R1126">
        <v>360</v>
      </c>
      <c r="S1126">
        <v>460</v>
      </c>
      <c r="T1126">
        <v>430</v>
      </c>
      <c r="U1126">
        <v>0.74475835400893897</v>
      </c>
      <c r="V1126">
        <v>515</v>
      </c>
      <c r="W1126">
        <v>-1</v>
      </c>
      <c r="X1126">
        <v>438</v>
      </c>
      <c r="Y1126">
        <v>-1</v>
      </c>
      <c r="Z1126">
        <v>-1</v>
      </c>
      <c r="AA1126">
        <v>-1</v>
      </c>
      <c r="AB1126">
        <v>-1</v>
      </c>
      <c r="AC1126">
        <v>0.99</v>
      </c>
      <c r="AD1126">
        <v>-0.62009999999999998</v>
      </c>
      <c r="AE1126">
        <v>-0.4511</v>
      </c>
      <c r="AF1126">
        <v>-2.0091999999999999</v>
      </c>
      <c r="AG1126">
        <v>9.7299999999999998E-2</v>
      </c>
      <c r="AH1126">
        <v>240000</v>
      </c>
    </row>
    <row r="1127" spans="1:34">
      <c r="A1127">
        <v>1208010</v>
      </c>
      <c r="B1127" t="s">
        <v>39</v>
      </c>
      <c r="C1127" s="1">
        <v>33610</v>
      </c>
      <c r="D1127">
        <v>73</v>
      </c>
      <c r="E1127" t="s">
        <v>51</v>
      </c>
      <c r="F1127">
        <v>2010</v>
      </c>
      <c r="G1127">
        <v>68.400000000000006</v>
      </c>
      <c r="H1127" t="s">
        <v>51</v>
      </c>
      <c r="I1127">
        <v>8297</v>
      </c>
      <c r="J1127">
        <v>2</v>
      </c>
      <c r="K1127" t="s">
        <v>36</v>
      </c>
      <c r="L1127" t="s">
        <v>55</v>
      </c>
      <c r="M1127">
        <v>74.3</v>
      </c>
      <c r="N1127">
        <v>8297</v>
      </c>
      <c r="O1127">
        <v>1</v>
      </c>
      <c r="P1127" t="s">
        <v>53</v>
      </c>
      <c r="Q1127">
        <v>2014</v>
      </c>
      <c r="R1127">
        <v>560</v>
      </c>
      <c r="S1127">
        <v>530</v>
      </c>
      <c r="T1127">
        <v>605</v>
      </c>
      <c r="U1127">
        <v>0.91139527839132795</v>
      </c>
      <c r="V1127">
        <v>445</v>
      </c>
      <c r="W1127">
        <v>-1</v>
      </c>
      <c r="X1127">
        <v>500</v>
      </c>
      <c r="Y1127">
        <v>-1</v>
      </c>
      <c r="Z1127">
        <v>-1</v>
      </c>
      <c r="AA1127">
        <v>-1</v>
      </c>
      <c r="AB1127">
        <v>-1</v>
      </c>
      <c r="AC1127">
        <v>-0.73350000000000004</v>
      </c>
      <c r="AD1127">
        <v>0.5454</v>
      </c>
      <c r="AE1127">
        <v>-0.75849999999999995</v>
      </c>
      <c r="AF1127">
        <v>-0.61470000000000002</v>
      </c>
      <c r="AG1127">
        <v>1.4386000000000001</v>
      </c>
      <c r="AH1127">
        <v>145000</v>
      </c>
    </row>
    <row r="1128" spans="1:34">
      <c r="A1128">
        <v>983328</v>
      </c>
      <c r="B1128" t="s">
        <v>34</v>
      </c>
      <c r="C1128" s="1">
        <v>33343</v>
      </c>
      <c r="D1128">
        <v>84.6</v>
      </c>
      <c r="E1128" t="s">
        <v>35</v>
      </c>
      <c r="F1128">
        <v>2008</v>
      </c>
      <c r="G1128">
        <v>75</v>
      </c>
      <c r="H1128" t="s">
        <v>35</v>
      </c>
      <c r="I1128">
        <v>387</v>
      </c>
      <c r="J1128">
        <v>2</v>
      </c>
      <c r="K1128" t="s">
        <v>36</v>
      </c>
      <c r="L1128" t="s">
        <v>46</v>
      </c>
      <c r="M1128">
        <v>76.5</v>
      </c>
      <c r="N1128">
        <v>387</v>
      </c>
      <c r="O1128">
        <v>0</v>
      </c>
      <c r="P1128" t="s">
        <v>41</v>
      </c>
      <c r="Q1128">
        <v>2014</v>
      </c>
      <c r="R1128">
        <v>455</v>
      </c>
      <c r="S1128">
        <v>455</v>
      </c>
      <c r="T1128">
        <v>430</v>
      </c>
      <c r="U1128">
        <v>0.81062050737902702</v>
      </c>
      <c r="V1128">
        <v>-1</v>
      </c>
      <c r="W1128">
        <v>-1</v>
      </c>
      <c r="X1128">
        <v>-1</v>
      </c>
      <c r="Y1128">
        <v>-1</v>
      </c>
      <c r="Z1128">
        <v>-1</v>
      </c>
      <c r="AA1128">
        <v>-1</v>
      </c>
      <c r="AB1128">
        <v>-1</v>
      </c>
      <c r="AC1128">
        <v>1.2771999999999999</v>
      </c>
      <c r="AD1128">
        <v>0.71189999999999998</v>
      </c>
      <c r="AE1128">
        <v>1.2396</v>
      </c>
      <c r="AF1128">
        <v>0.39950000000000002</v>
      </c>
      <c r="AG1128">
        <v>0.67210000000000003</v>
      </c>
      <c r="AH1128">
        <v>170000</v>
      </c>
    </row>
    <row r="1129" spans="1:34">
      <c r="A1129">
        <v>553678</v>
      </c>
      <c r="B1129" t="s">
        <v>39</v>
      </c>
      <c r="C1129" s="1">
        <v>33516</v>
      </c>
      <c r="D1129">
        <v>91</v>
      </c>
      <c r="E1129" t="s">
        <v>35</v>
      </c>
      <c r="F1129">
        <v>2009</v>
      </c>
      <c r="G1129">
        <v>86.8</v>
      </c>
      <c r="H1129" t="s">
        <v>35</v>
      </c>
      <c r="I1129">
        <v>48</v>
      </c>
      <c r="J1129">
        <v>1</v>
      </c>
      <c r="K1129" t="s">
        <v>36</v>
      </c>
      <c r="L1129" t="s">
        <v>64</v>
      </c>
      <c r="M1129">
        <v>80.8</v>
      </c>
      <c r="N1129">
        <v>48</v>
      </c>
      <c r="O1129">
        <v>1</v>
      </c>
      <c r="P1129" t="s">
        <v>38</v>
      </c>
      <c r="Q1129">
        <v>2013</v>
      </c>
      <c r="R1129">
        <v>765</v>
      </c>
      <c r="S1129">
        <v>645</v>
      </c>
      <c r="T1129">
        <v>810</v>
      </c>
      <c r="U1129">
        <v>0.90148957137103303</v>
      </c>
      <c r="V1129">
        <v>545</v>
      </c>
      <c r="W1129">
        <v>-1</v>
      </c>
      <c r="X1129">
        <v>-1</v>
      </c>
      <c r="Y1129">
        <v>-1</v>
      </c>
      <c r="Z1129">
        <v>-1</v>
      </c>
      <c r="AA1129">
        <v>-1</v>
      </c>
      <c r="AB1129">
        <v>-1</v>
      </c>
      <c r="AC1129">
        <v>-0.44629999999999997</v>
      </c>
      <c r="AD1129">
        <v>-0.78659999999999997</v>
      </c>
      <c r="AE1129">
        <v>-0.4511</v>
      </c>
      <c r="AF1129">
        <v>-0.61470000000000002</v>
      </c>
      <c r="AG1129">
        <v>-1.4356</v>
      </c>
      <c r="AH1129">
        <v>265000</v>
      </c>
    </row>
    <row r="1130" spans="1:34">
      <c r="A1130">
        <v>542410</v>
      </c>
      <c r="B1130" t="s">
        <v>39</v>
      </c>
      <c r="C1130" s="1">
        <v>33419</v>
      </c>
      <c r="D1130">
        <v>60.2</v>
      </c>
      <c r="E1130" t="s">
        <v>35</v>
      </c>
      <c r="F1130">
        <v>2008</v>
      </c>
      <c r="G1130">
        <v>66.8</v>
      </c>
      <c r="H1130" t="s">
        <v>35</v>
      </c>
      <c r="I1130">
        <v>350</v>
      </c>
      <c r="J1130">
        <v>2</v>
      </c>
      <c r="K1130" t="s">
        <v>36</v>
      </c>
      <c r="L1130" t="s">
        <v>55</v>
      </c>
      <c r="M1130">
        <v>69.91</v>
      </c>
      <c r="N1130">
        <v>350</v>
      </c>
      <c r="O1130">
        <v>0</v>
      </c>
      <c r="P1130" t="s">
        <v>41</v>
      </c>
      <c r="Q1130">
        <v>2013</v>
      </c>
      <c r="R1130">
        <v>545</v>
      </c>
      <c r="S1130">
        <v>400</v>
      </c>
      <c r="T1130">
        <v>635</v>
      </c>
      <c r="U1130">
        <v>0.84312372666574198</v>
      </c>
      <c r="V1130">
        <v>515</v>
      </c>
      <c r="W1130">
        <v>-1</v>
      </c>
      <c r="X1130">
        <v>-1</v>
      </c>
      <c r="Y1130">
        <v>-1</v>
      </c>
      <c r="Z1130">
        <v>-1</v>
      </c>
      <c r="AA1130">
        <v>-1</v>
      </c>
      <c r="AB1130">
        <v>-1</v>
      </c>
      <c r="AC1130">
        <v>0.85780000000000001</v>
      </c>
      <c r="AD1130">
        <v>0.81279999999999997</v>
      </c>
      <c r="AE1130">
        <v>-0.63429999999999997</v>
      </c>
      <c r="AF1130">
        <v>-8.4599999999999995E-2</v>
      </c>
      <c r="AG1130">
        <v>-0.76149999999999995</v>
      </c>
      <c r="AH1130">
        <v>440000</v>
      </c>
    </row>
    <row r="1131" spans="1:34">
      <c r="A1131">
        <v>1097251</v>
      </c>
      <c r="B1131" t="s">
        <v>39</v>
      </c>
      <c r="C1131" s="1">
        <v>32869</v>
      </c>
      <c r="D1131">
        <v>76.2</v>
      </c>
      <c r="E1131" t="s">
        <v>35</v>
      </c>
      <c r="F1131">
        <v>2009</v>
      </c>
      <c r="G1131">
        <v>67.599999999999994</v>
      </c>
      <c r="H1131" t="s">
        <v>35</v>
      </c>
      <c r="I1131">
        <v>6739</v>
      </c>
      <c r="J1131">
        <v>2</v>
      </c>
      <c r="K1131" t="s">
        <v>36</v>
      </c>
      <c r="L1131" t="s">
        <v>40</v>
      </c>
      <c r="M1131">
        <v>62.37</v>
      </c>
      <c r="N1131">
        <v>6739</v>
      </c>
      <c r="O1131">
        <v>0</v>
      </c>
      <c r="P1131" t="s">
        <v>59</v>
      </c>
      <c r="Q1131">
        <v>2013</v>
      </c>
      <c r="R1131">
        <v>455</v>
      </c>
      <c r="S1131">
        <v>505</v>
      </c>
      <c r="T1131">
        <v>330</v>
      </c>
      <c r="U1131">
        <v>-1</v>
      </c>
      <c r="V1131">
        <v>-1</v>
      </c>
      <c r="W1131">
        <v>-1</v>
      </c>
      <c r="X1131">
        <v>-1</v>
      </c>
      <c r="Y1131">
        <v>-1</v>
      </c>
      <c r="Z1131">
        <v>-1</v>
      </c>
      <c r="AA1131">
        <v>-1</v>
      </c>
      <c r="AB1131">
        <v>-1</v>
      </c>
      <c r="AC1131">
        <v>1.2771999999999999</v>
      </c>
      <c r="AD1131">
        <v>1.0448999999999999</v>
      </c>
      <c r="AE1131">
        <v>0.16370000000000001</v>
      </c>
      <c r="AF1131">
        <v>-0.74150000000000005</v>
      </c>
      <c r="AG1131">
        <v>0.28889999999999999</v>
      </c>
      <c r="AH1131">
        <v>325000</v>
      </c>
    </row>
    <row r="1132" spans="1:34">
      <c r="A1132">
        <v>317779</v>
      </c>
      <c r="B1132" t="s">
        <v>39</v>
      </c>
      <c r="C1132" s="1">
        <v>32935</v>
      </c>
      <c r="D1132">
        <v>86.5</v>
      </c>
      <c r="E1132" t="s">
        <v>175</v>
      </c>
      <c r="F1132">
        <v>2007</v>
      </c>
      <c r="G1132">
        <v>87.5</v>
      </c>
      <c r="H1132" t="s">
        <v>175</v>
      </c>
      <c r="I1132">
        <v>650</v>
      </c>
      <c r="J1132">
        <v>2</v>
      </c>
      <c r="K1132" t="s">
        <v>36</v>
      </c>
      <c r="L1132" t="s">
        <v>60</v>
      </c>
      <c r="M1132">
        <v>68</v>
      </c>
      <c r="N1132">
        <v>650</v>
      </c>
      <c r="O1132">
        <v>0</v>
      </c>
      <c r="P1132" t="s">
        <v>166</v>
      </c>
      <c r="Q1132">
        <v>2012</v>
      </c>
      <c r="R1132">
        <v>305</v>
      </c>
      <c r="S1132">
        <v>395</v>
      </c>
      <c r="T1132">
        <v>445</v>
      </c>
      <c r="U1132">
        <v>0.82466640067133201</v>
      </c>
      <c r="V1132">
        <v>345</v>
      </c>
      <c r="W1132">
        <v>400</v>
      </c>
      <c r="X1132">
        <v>-1</v>
      </c>
      <c r="Y1132">
        <v>-1</v>
      </c>
      <c r="Z1132">
        <v>-1</v>
      </c>
      <c r="AA1132">
        <v>420</v>
      </c>
      <c r="AB1132">
        <v>-1</v>
      </c>
      <c r="AC1132">
        <v>-1.8083</v>
      </c>
      <c r="AD1132">
        <v>-8.4199999999999997E-2</v>
      </c>
      <c r="AE1132">
        <v>0.27289999999999998</v>
      </c>
      <c r="AF1132">
        <v>0.64983000000000002</v>
      </c>
      <c r="AG1132">
        <v>0.50239999999999996</v>
      </c>
      <c r="AH1132">
        <v>355000</v>
      </c>
    </row>
    <row r="1133" spans="1:34">
      <c r="A1133">
        <v>797600</v>
      </c>
      <c r="B1133" t="s">
        <v>39</v>
      </c>
      <c r="C1133" s="1">
        <v>33546</v>
      </c>
      <c r="D1133">
        <v>92.5</v>
      </c>
      <c r="E1133" t="s">
        <v>51</v>
      </c>
      <c r="F1133">
        <v>2009</v>
      </c>
      <c r="G1133">
        <v>83.5</v>
      </c>
      <c r="H1133" t="s">
        <v>51</v>
      </c>
      <c r="I1133">
        <v>7000</v>
      </c>
      <c r="J1133">
        <v>2</v>
      </c>
      <c r="K1133" t="s">
        <v>36</v>
      </c>
      <c r="L1133" t="s">
        <v>60</v>
      </c>
      <c r="M1133">
        <v>77</v>
      </c>
      <c r="N1133">
        <v>7000</v>
      </c>
      <c r="O1133">
        <v>1</v>
      </c>
      <c r="P1133" t="s">
        <v>61</v>
      </c>
      <c r="Q1133">
        <v>2013</v>
      </c>
      <c r="R1133">
        <v>780</v>
      </c>
      <c r="S1133">
        <v>680</v>
      </c>
      <c r="T1133">
        <v>620</v>
      </c>
      <c r="U1133">
        <v>0.38009183317168799</v>
      </c>
      <c r="V1133">
        <v>505</v>
      </c>
      <c r="W1133">
        <v>-1</v>
      </c>
      <c r="X1133">
        <v>-1</v>
      </c>
      <c r="Y1133">
        <v>-1</v>
      </c>
      <c r="Z1133">
        <v>-1</v>
      </c>
      <c r="AA1133">
        <v>313</v>
      </c>
      <c r="AB1133">
        <v>-1</v>
      </c>
      <c r="AC1133">
        <v>-0.30270000000000002</v>
      </c>
      <c r="AD1133">
        <v>-0.95309999999999995</v>
      </c>
      <c r="AE1133">
        <v>-0.75849999999999995</v>
      </c>
      <c r="AF1133">
        <v>1.0333000000000001</v>
      </c>
      <c r="AG1133">
        <v>-0.86080000000000001</v>
      </c>
      <c r="AH1133">
        <v>600000</v>
      </c>
    </row>
    <row r="1134" spans="1:34">
      <c r="A1134">
        <v>328451</v>
      </c>
      <c r="B1134" t="s">
        <v>39</v>
      </c>
      <c r="C1134" s="1">
        <v>32978</v>
      </c>
      <c r="D1134">
        <v>73.33</v>
      </c>
      <c r="E1134" t="s">
        <v>274</v>
      </c>
      <c r="F1134">
        <v>2007</v>
      </c>
      <c r="G1134">
        <v>70.2</v>
      </c>
      <c r="H1134" t="s">
        <v>274</v>
      </c>
      <c r="I1134">
        <v>55</v>
      </c>
      <c r="J1134">
        <v>2</v>
      </c>
      <c r="K1134" t="s">
        <v>36</v>
      </c>
      <c r="L1134" t="s">
        <v>52</v>
      </c>
      <c r="M1134">
        <v>61.73</v>
      </c>
      <c r="N1134">
        <v>55</v>
      </c>
      <c r="O1134">
        <v>0</v>
      </c>
      <c r="P1134" t="s">
        <v>41</v>
      </c>
      <c r="Q1134">
        <v>2012</v>
      </c>
      <c r="R1134">
        <v>375</v>
      </c>
      <c r="S1134">
        <v>675</v>
      </c>
      <c r="T1134">
        <v>505</v>
      </c>
      <c r="U1134">
        <v>0.607034038145014</v>
      </c>
      <c r="V1134">
        <v>-1</v>
      </c>
      <c r="W1134">
        <v>-1</v>
      </c>
      <c r="X1134">
        <v>-1</v>
      </c>
      <c r="Y1134">
        <v>409</v>
      </c>
      <c r="Z1134">
        <v>-1</v>
      </c>
      <c r="AA1134">
        <v>-1</v>
      </c>
      <c r="AB1134">
        <v>-1</v>
      </c>
      <c r="AC1134">
        <v>-0.1082</v>
      </c>
      <c r="AD1134">
        <v>-0.90329999999999999</v>
      </c>
      <c r="AE1134">
        <v>0.67200000000000004</v>
      </c>
      <c r="AF1134">
        <v>0.29732999999999998</v>
      </c>
      <c r="AG1134">
        <v>-0.16899999999999901</v>
      </c>
      <c r="AH1134">
        <v>430000</v>
      </c>
    </row>
    <row r="1135" spans="1:34">
      <c r="A1135">
        <v>215931</v>
      </c>
      <c r="B1135" t="s">
        <v>34</v>
      </c>
      <c r="C1135" s="1">
        <v>32690</v>
      </c>
      <c r="D1135">
        <v>83</v>
      </c>
      <c r="E1135" t="s">
        <v>35</v>
      </c>
      <c r="F1135">
        <v>2007</v>
      </c>
      <c r="G1135">
        <v>74.400000000000006</v>
      </c>
      <c r="H1135" t="s">
        <v>35</v>
      </c>
      <c r="I1135">
        <v>5026</v>
      </c>
      <c r="J1135">
        <v>2</v>
      </c>
      <c r="K1135" t="s">
        <v>36</v>
      </c>
      <c r="L1135" t="s">
        <v>55</v>
      </c>
      <c r="M1135">
        <v>74</v>
      </c>
      <c r="N1135">
        <v>5026</v>
      </c>
      <c r="O1135">
        <v>0</v>
      </c>
      <c r="P1135" t="s">
        <v>65</v>
      </c>
      <c r="Q1135">
        <v>2011</v>
      </c>
      <c r="R1135">
        <v>365</v>
      </c>
      <c r="S1135">
        <v>585</v>
      </c>
      <c r="T1135">
        <v>415</v>
      </c>
      <c r="U1135">
        <v>0.60005718233834104</v>
      </c>
      <c r="V1135">
        <v>435</v>
      </c>
      <c r="W1135">
        <v>-1</v>
      </c>
      <c r="X1135">
        <v>-1</v>
      </c>
      <c r="Y1135">
        <v>-1</v>
      </c>
      <c r="Z1135">
        <v>-1</v>
      </c>
      <c r="AA1135">
        <v>-1</v>
      </c>
      <c r="AB1135">
        <v>-1</v>
      </c>
      <c r="AC1135">
        <v>1.2827999999999999</v>
      </c>
      <c r="AD1135">
        <v>0.96879999999999999</v>
      </c>
      <c r="AE1135">
        <v>0.67200000000000004</v>
      </c>
      <c r="AF1135">
        <v>1.0024</v>
      </c>
      <c r="AG1135">
        <v>1.1343000000000001</v>
      </c>
      <c r="AH1135">
        <v>380000</v>
      </c>
    </row>
    <row r="1136" spans="1:34">
      <c r="A1136">
        <v>278898</v>
      </c>
      <c r="B1136" t="s">
        <v>39</v>
      </c>
      <c r="C1136" s="1">
        <v>32690</v>
      </c>
      <c r="D1136">
        <v>58</v>
      </c>
      <c r="E1136" t="s">
        <v>97</v>
      </c>
      <c r="F1136">
        <v>2006</v>
      </c>
      <c r="G1136">
        <v>67</v>
      </c>
      <c r="H1136" t="s">
        <v>97</v>
      </c>
      <c r="I1136">
        <v>4971</v>
      </c>
      <c r="J1136">
        <v>2</v>
      </c>
      <c r="K1136" t="s">
        <v>36</v>
      </c>
      <c r="L1136" t="s">
        <v>77</v>
      </c>
      <c r="M1136">
        <v>69</v>
      </c>
      <c r="N1136">
        <v>4971</v>
      </c>
      <c r="O1136">
        <v>0</v>
      </c>
      <c r="P1136" t="s">
        <v>41</v>
      </c>
      <c r="Q1136">
        <v>2011</v>
      </c>
      <c r="R1136">
        <v>215</v>
      </c>
      <c r="S1136">
        <v>365</v>
      </c>
      <c r="T1136">
        <v>425</v>
      </c>
      <c r="U1136">
        <v>0.37605958665154499</v>
      </c>
      <c r="V1136">
        <v>-1</v>
      </c>
      <c r="W1136">
        <v>300</v>
      </c>
      <c r="X1136">
        <v>-1</v>
      </c>
      <c r="Y1136">
        <v>-1</v>
      </c>
      <c r="Z1136">
        <v>-1</v>
      </c>
      <c r="AA1136">
        <v>313</v>
      </c>
      <c r="AB1136">
        <v>-1</v>
      </c>
      <c r="AC1136">
        <v>-1.4992000000000001</v>
      </c>
      <c r="AD1136">
        <v>-2.3073000000000001</v>
      </c>
      <c r="AE1136">
        <v>-2.0855999999999999</v>
      </c>
      <c r="AF1136">
        <v>-5.5199999999999999E-2</v>
      </c>
      <c r="AG1136">
        <v>-2.8151999999999999</v>
      </c>
      <c r="AH1136">
        <v>320000</v>
      </c>
    </row>
    <row r="1137" spans="1:34">
      <c r="A1137">
        <v>784141</v>
      </c>
      <c r="B1137" t="s">
        <v>34</v>
      </c>
      <c r="C1137" s="1">
        <v>33096</v>
      </c>
      <c r="D1137">
        <v>78.8</v>
      </c>
      <c r="E1137" t="s">
        <v>35</v>
      </c>
      <c r="F1137">
        <v>2008</v>
      </c>
      <c r="G1137">
        <v>74.599999999999994</v>
      </c>
      <c r="H1137" t="s">
        <v>35</v>
      </c>
      <c r="I1137">
        <v>7424</v>
      </c>
      <c r="J1137">
        <v>2</v>
      </c>
      <c r="K1137" t="s">
        <v>36</v>
      </c>
      <c r="L1137" t="s">
        <v>60</v>
      </c>
      <c r="M1137">
        <v>72.2</v>
      </c>
      <c r="N1137">
        <v>7424</v>
      </c>
      <c r="O1137">
        <v>1</v>
      </c>
      <c r="P1137" t="s">
        <v>71</v>
      </c>
      <c r="Q1137">
        <v>2012</v>
      </c>
      <c r="R1137">
        <v>710</v>
      </c>
      <c r="S1137">
        <v>555</v>
      </c>
      <c r="T1137">
        <v>680</v>
      </c>
      <c r="U1137">
        <v>0.493596387301038</v>
      </c>
      <c r="V1137">
        <v>345</v>
      </c>
      <c r="W1137">
        <v>324</v>
      </c>
      <c r="X1137">
        <v>-1</v>
      </c>
      <c r="Y1137">
        <v>-1</v>
      </c>
      <c r="Z1137">
        <v>-1</v>
      </c>
      <c r="AA1137">
        <v>-1</v>
      </c>
      <c r="AB1137">
        <v>-1</v>
      </c>
      <c r="AC1137">
        <v>0.41549999999999998</v>
      </c>
      <c r="AD1137">
        <v>4.5900000000000003E-2</v>
      </c>
      <c r="AE1137">
        <v>-0.75849999999999995</v>
      </c>
      <c r="AF1137">
        <v>2.0474999999999999</v>
      </c>
      <c r="AG1137">
        <v>0.28889999999999999</v>
      </c>
      <c r="AH1137">
        <v>140000</v>
      </c>
    </row>
    <row r="1138" spans="1:34">
      <c r="A1138">
        <v>407688</v>
      </c>
      <c r="B1138" t="s">
        <v>34</v>
      </c>
      <c r="C1138" s="1">
        <v>32931</v>
      </c>
      <c r="D1138">
        <v>90.4</v>
      </c>
      <c r="E1138" t="s">
        <v>35</v>
      </c>
      <c r="F1138">
        <v>2007</v>
      </c>
      <c r="G1138">
        <v>81.599999999999994</v>
      </c>
      <c r="H1138" t="s">
        <v>35</v>
      </c>
      <c r="I1138">
        <v>3801</v>
      </c>
      <c r="J1138">
        <v>2</v>
      </c>
      <c r="K1138" t="s">
        <v>36</v>
      </c>
      <c r="L1138" t="s">
        <v>55</v>
      </c>
      <c r="M1138">
        <v>85.8</v>
      </c>
      <c r="N1138">
        <v>3801</v>
      </c>
      <c r="O1138">
        <v>0</v>
      </c>
      <c r="P1138" t="s">
        <v>61</v>
      </c>
      <c r="Q1138">
        <v>2012</v>
      </c>
      <c r="R1138">
        <v>435</v>
      </c>
      <c r="S1138">
        <v>505</v>
      </c>
      <c r="T1138">
        <v>625</v>
      </c>
      <c r="U1138">
        <v>0.76567358123401097</v>
      </c>
      <c r="V1138">
        <v>485</v>
      </c>
      <c r="W1138">
        <v>-1</v>
      </c>
      <c r="X1138">
        <v>-1</v>
      </c>
      <c r="Y1138">
        <v>-1</v>
      </c>
      <c r="Z1138">
        <v>-1</v>
      </c>
      <c r="AA1138">
        <v>-1</v>
      </c>
      <c r="AB1138">
        <v>-1</v>
      </c>
      <c r="AC1138">
        <v>0.66459999999999997</v>
      </c>
      <c r="AD1138">
        <v>-0.31830000000000003</v>
      </c>
      <c r="AE1138">
        <v>-1.6865000000000001</v>
      </c>
      <c r="AF1138">
        <v>-0.29020000000000001</v>
      </c>
      <c r="AG1138">
        <v>-0.1295</v>
      </c>
      <c r="AH1138">
        <v>320000</v>
      </c>
    </row>
    <row r="1139" spans="1:34">
      <c r="A1139">
        <v>47916</v>
      </c>
      <c r="B1139" t="s">
        <v>39</v>
      </c>
      <c r="C1139" s="1">
        <v>31882</v>
      </c>
      <c r="D1139">
        <v>52.09</v>
      </c>
      <c r="E1139" t="s">
        <v>35</v>
      </c>
      <c r="F1139">
        <v>2006</v>
      </c>
      <c r="G1139">
        <v>55.5</v>
      </c>
      <c r="H1139" t="s">
        <v>35</v>
      </c>
      <c r="I1139">
        <v>6268</v>
      </c>
      <c r="J1139">
        <v>2</v>
      </c>
      <c r="K1139" t="s">
        <v>36</v>
      </c>
      <c r="L1139" t="s">
        <v>55</v>
      </c>
      <c r="M1139">
        <v>61.5</v>
      </c>
      <c r="N1139">
        <v>6268</v>
      </c>
      <c r="O1139">
        <v>0</v>
      </c>
      <c r="P1139" t="s">
        <v>59</v>
      </c>
      <c r="Q1139">
        <v>2010</v>
      </c>
      <c r="R1139">
        <v>365</v>
      </c>
      <c r="S1139">
        <v>334</v>
      </c>
      <c r="T1139">
        <v>475</v>
      </c>
      <c r="U1139">
        <v>0.276047228046856</v>
      </c>
      <c r="V1139">
        <v>345</v>
      </c>
      <c r="W1139">
        <v>-1</v>
      </c>
      <c r="X1139">
        <v>-1</v>
      </c>
      <c r="Y1139">
        <v>-1</v>
      </c>
      <c r="Z1139">
        <v>-1</v>
      </c>
      <c r="AA1139">
        <v>-1</v>
      </c>
      <c r="AB1139">
        <v>-1</v>
      </c>
      <c r="AC1139">
        <v>-0.1082</v>
      </c>
      <c r="AD1139">
        <v>0.3448</v>
      </c>
      <c r="AE1139">
        <v>0.2366</v>
      </c>
      <c r="AF1139">
        <v>0.64980000000000004</v>
      </c>
      <c r="AG1139">
        <v>-0.9194</v>
      </c>
      <c r="AH1139">
        <v>280000</v>
      </c>
    </row>
    <row r="1140" spans="1:34">
      <c r="A1140">
        <v>807302</v>
      </c>
      <c r="B1140" t="s">
        <v>39</v>
      </c>
      <c r="C1140" s="1">
        <v>33621</v>
      </c>
      <c r="D1140">
        <v>69.849999999999994</v>
      </c>
      <c r="E1140" t="s">
        <v>48</v>
      </c>
      <c r="F1140">
        <v>2010</v>
      </c>
      <c r="G1140">
        <v>65.2</v>
      </c>
      <c r="H1140" t="s">
        <v>35</v>
      </c>
      <c r="I1140">
        <v>11759</v>
      </c>
      <c r="J1140">
        <v>2</v>
      </c>
      <c r="K1140" t="s">
        <v>36</v>
      </c>
      <c r="L1140" t="s">
        <v>52</v>
      </c>
      <c r="M1140">
        <v>66.17</v>
      </c>
      <c r="N1140">
        <v>11759</v>
      </c>
      <c r="O1140">
        <v>0</v>
      </c>
      <c r="P1140" t="s">
        <v>96</v>
      </c>
      <c r="Q1140">
        <v>2014</v>
      </c>
      <c r="R1140">
        <v>475</v>
      </c>
      <c r="S1140">
        <v>605</v>
      </c>
      <c r="T1140">
        <v>470</v>
      </c>
      <c r="U1140">
        <v>0.206710618336758</v>
      </c>
      <c r="V1140">
        <v>-1</v>
      </c>
      <c r="W1140">
        <v>-1</v>
      </c>
      <c r="X1140">
        <v>-1</v>
      </c>
      <c r="Y1140">
        <v>313</v>
      </c>
      <c r="Z1140">
        <v>-1</v>
      </c>
      <c r="AA1140">
        <v>-1</v>
      </c>
      <c r="AB1140">
        <v>-1</v>
      </c>
      <c r="AC1140">
        <v>-0.44629999999999997</v>
      </c>
      <c r="AD1140">
        <v>4.5900000000000003E-2</v>
      </c>
      <c r="AE1140">
        <v>-0.91220000000000001</v>
      </c>
      <c r="AF1140">
        <v>0.2727</v>
      </c>
      <c r="AG1140">
        <v>-1.0524</v>
      </c>
      <c r="AH1140">
        <v>120000</v>
      </c>
    </row>
    <row r="1141" spans="1:34">
      <c r="A1141">
        <v>941955</v>
      </c>
      <c r="B1141" t="s">
        <v>39</v>
      </c>
      <c r="C1141" s="1">
        <v>33129</v>
      </c>
      <c r="D1141">
        <v>75</v>
      </c>
      <c r="E1141" t="s">
        <v>51</v>
      </c>
      <c r="F1141">
        <v>2008</v>
      </c>
      <c r="G1141">
        <v>67</v>
      </c>
      <c r="H1141" t="s">
        <v>51</v>
      </c>
      <c r="I1141">
        <v>272</v>
      </c>
      <c r="J1141">
        <v>2</v>
      </c>
      <c r="K1141" t="s">
        <v>66</v>
      </c>
      <c r="L1141" t="s">
        <v>67</v>
      </c>
      <c r="M1141">
        <v>72</v>
      </c>
      <c r="N1141">
        <v>272</v>
      </c>
      <c r="O1141">
        <v>0</v>
      </c>
      <c r="P1141" t="s">
        <v>50</v>
      </c>
      <c r="Q1141">
        <v>2014</v>
      </c>
      <c r="R1141">
        <v>545</v>
      </c>
      <c r="S1141">
        <v>535</v>
      </c>
      <c r="T1141">
        <v>445</v>
      </c>
      <c r="U1141">
        <v>0.99000875672389799</v>
      </c>
      <c r="V1141">
        <v>655</v>
      </c>
      <c r="W1141">
        <v>-1</v>
      </c>
      <c r="X1141">
        <v>-1</v>
      </c>
      <c r="Y1141">
        <v>-1</v>
      </c>
      <c r="Z1141">
        <v>-1</v>
      </c>
      <c r="AA1141">
        <v>-1</v>
      </c>
      <c r="AB1141">
        <v>-1</v>
      </c>
      <c r="AC1141">
        <v>-2.4569999999999999</v>
      </c>
      <c r="AD1141">
        <v>4.5900000000000003E-2</v>
      </c>
      <c r="AE1141">
        <v>0.31740000000000002</v>
      </c>
      <c r="AF1141">
        <v>1.2868999999999999</v>
      </c>
      <c r="AG1141">
        <v>-0.47760000000000002</v>
      </c>
      <c r="AH1141">
        <v>300000</v>
      </c>
    </row>
    <row r="1142" spans="1:34">
      <c r="A1142">
        <v>1179971</v>
      </c>
      <c r="B1142" t="s">
        <v>39</v>
      </c>
      <c r="C1142" s="1">
        <v>33880</v>
      </c>
      <c r="D1142">
        <v>80</v>
      </c>
      <c r="E1142" t="s">
        <v>51</v>
      </c>
      <c r="F1142">
        <v>2010</v>
      </c>
      <c r="G1142">
        <v>84</v>
      </c>
      <c r="H1142" t="s">
        <v>51</v>
      </c>
      <c r="I1142">
        <v>6232</v>
      </c>
      <c r="J1142">
        <v>2</v>
      </c>
      <c r="K1142" t="s">
        <v>36</v>
      </c>
      <c r="L1142" t="s">
        <v>60</v>
      </c>
      <c r="M1142">
        <v>69.42</v>
      </c>
      <c r="N1142">
        <v>6232</v>
      </c>
      <c r="O1142">
        <v>0</v>
      </c>
      <c r="P1142" t="s">
        <v>166</v>
      </c>
      <c r="Q1142">
        <v>2014</v>
      </c>
      <c r="R1142">
        <v>560</v>
      </c>
      <c r="S1142">
        <v>580</v>
      </c>
      <c r="T1142">
        <v>595</v>
      </c>
      <c r="U1142">
        <v>-1</v>
      </c>
      <c r="V1142">
        <v>445</v>
      </c>
      <c r="W1142">
        <v>-1</v>
      </c>
      <c r="X1142">
        <v>-1</v>
      </c>
      <c r="Y1142">
        <v>-1</v>
      </c>
      <c r="Z1142">
        <v>-1</v>
      </c>
      <c r="AA1142">
        <v>-1</v>
      </c>
      <c r="AB1142">
        <v>-1</v>
      </c>
      <c r="AC1142">
        <v>0.27179999999999999</v>
      </c>
      <c r="AD1142">
        <v>-1.2861</v>
      </c>
      <c r="AE1142">
        <v>-1.5269999999999999</v>
      </c>
      <c r="AF1142">
        <v>-1.2485999999999999</v>
      </c>
      <c r="AG1142">
        <v>-0.86080000000000001</v>
      </c>
      <c r="AH1142">
        <v>120000</v>
      </c>
    </row>
    <row r="1143" spans="1:34">
      <c r="A1143">
        <v>455357</v>
      </c>
      <c r="B1143" t="s">
        <v>39</v>
      </c>
      <c r="C1143" s="1">
        <v>33130</v>
      </c>
      <c r="D1143">
        <v>76.8</v>
      </c>
      <c r="E1143" t="s">
        <v>35</v>
      </c>
      <c r="F1143">
        <v>2008</v>
      </c>
      <c r="G1143">
        <v>65</v>
      </c>
      <c r="H1143" t="s">
        <v>35</v>
      </c>
      <c r="I1143">
        <v>272</v>
      </c>
      <c r="J1143">
        <v>2</v>
      </c>
      <c r="K1143" t="s">
        <v>36</v>
      </c>
      <c r="L1143" t="s">
        <v>64</v>
      </c>
      <c r="M1143">
        <v>66.599999999999994</v>
      </c>
      <c r="N1143">
        <v>272</v>
      </c>
      <c r="O1143">
        <v>0</v>
      </c>
      <c r="P1143" t="s">
        <v>50</v>
      </c>
      <c r="Q1143">
        <v>2012</v>
      </c>
      <c r="R1143">
        <v>435</v>
      </c>
      <c r="S1143">
        <v>464</v>
      </c>
      <c r="T1143">
        <v>525</v>
      </c>
      <c r="U1143">
        <v>0.563267823666597</v>
      </c>
      <c r="V1143">
        <v>425</v>
      </c>
      <c r="W1143">
        <v>-1</v>
      </c>
      <c r="X1143">
        <v>-1</v>
      </c>
      <c r="Y1143">
        <v>-1</v>
      </c>
      <c r="Z1143">
        <v>-1</v>
      </c>
      <c r="AA1143">
        <v>-1</v>
      </c>
      <c r="AB1143">
        <v>-1</v>
      </c>
      <c r="AC1143">
        <v>0.97370000000000001</v>
      </c>
      <c r="AD1143">
        <v>-0.55230000000000001</v>
      </c>
      <c r="AE1143">
        <v>-1.4688000000000001</v>
      </c>
      <c r="AF1143">
        <v>-1.1128</v>
      </c>
      <c r="AG1143">
        <v>-1.2354000000000001</v>
      </c>
      <c r="AH1143">
        <v>250000</v>
      </c>
    </row>
    <row r="1144" spans="1:34">
      <c r="A1144">
        <v>439077</v>
      </c>
      <c r="B1144" t="s">
        <v>39</v>
      </c>
      <c r="C1144" s="1">
        <v>33399</v>
      </c>
      <c r="D1144">
        <v>82</v>
      </c>
      <c r="E1144" t="s">
        <v>275</v>
      </c>
      <c r="F1144">
        <v>2008</v>
      </c>
      <c r="G1144">
        <v>62.7</v>
      </c>
      <c r="H1144" t="s">
        <v>276</v>
      </c>
      <c r="I1144">
        <v>3081</v>
      </c>
      <c r="J1144">
        <v>2</v>
      </c>
      <c r="K1144" t="s">
        <v>36</v>
      </c>
      <c r="L1144" t="s">
        <v>44</v>
      </c>
      <c r="M1144">
        <v>71.3</v>
      </c>
      <c r="N1144">
        <v>3081</v>
      </c>
      <c r="O1144">
        <v>0</v>
      </c>
      <c r="P1144" t="s">
        <v>65</v>
      </c>
      <c r="Q1144">
        <v>2012</v>
      </c>
      <c r="R1144">
        <v>595</v>
      </c>
      <c r="S1144">
        <v>425</v>
      </c>
      <c r="T1144">
        <v>355</v>
      </c>
      <c r="U1144">
        <v>0.155908502722861</v>
      </c>
      <c r="V1144">
        <v>-1</v>
      </c>
      <c r="W1144">
        <v>-1</v>
      </c>
      <c r="X1144">
        <v>-1</v>
      </c>
      <c r="Y1144">
        <v>-1</v>
      </c>
      <c r="Z1144">
        <v>-1</v>
      </c>
      <c r="AA1144">
        <v>260</v>
      </c>
      <c r="AB1144">
        <v>-1</v>
      </c>
      <c r="AC1144">
        <v>4.6399999999999997E-2</v>
      </c>
      <c r="AD1144">
        <v>0.1888</v>
      </c>
      <c r="AE1144">
        <v>0.38169999999999998</v>
      </c>
      <c r="AF1144">
        <v>-0.64280000000000004</v>
      </c>
      <c r="AG1144">
        <v>-0.52449999999999997</v>
      </c>
      <c r="AH1144">
        <v>310000</v>
      </c>
    </row>
    <row r="1145" spans="1:34">
      <c r="A1145">
        <v>1063131</v>
      </c>
      <c r="B1145" t="s">
        <v>34</v>
      </c>
      <c r="C1145" s="1">
        <v>34182</v>
      </c>
      <c r="D1145">
        <v>84.2</v>
      </c>
      <c r="E1145" t="s">
        <v>51</v>
      </c>
      <c r="F1145">
        <v>2010</v>
      </c>
      <c r="G1145">
        <v>86.3</v>
      </c>
      <c r="H1145" t="s">
        <v>51</v>
      </c>
      <c r="I1145">
        <v>3931</v>
      </c>
      <c r="J1145">
        <v>2</v>
      </c>
      <c r="K1145" t="s">
        <v>36</v>
      </c>
      <c r="L1145" t="s">
        <v>40</v>
      </c>
      <c r="M1145">
        <v>75.27</v>
      </c>
      <c r="N1145">
        <v>3931</v>
      </c>
      <c r="O1145">
        <v>0</v>
      </c>
      <c r="P1145" t="s">
        <v>56</v>
      </c>
      <c r="Q1145">
        <v>2014</v>
      </c>
      <c r="R1145">
        <v>430</v>
      </c>
      <c r="S1145">
        <v>545</v>
      </c>
      <c r="T1145">
        <v>645</v>
      </c>
      <c r="U1145">
        <v>0.97879929264142795</v>
      </c>
      <c r="V1145">
        <v>625</v>
      </c>
      <c r="W1145">
        <v>-1</v>
      </c>
      <c r="X1145">
        <v>561</v>
      </c>
      <c r="Y1145">
        <v>-1</v>
      </c>
      <c r="Z1145">
        <v>-1</v>
      </c>
      <c r="AA1145">
        <v>-1</v>
      </c>
      <c r="AB1145">
        <v>-1</v>
      </c>
      <c r="AC1145">
        <v>-1.4517</v>
      </c>
      <c r="AD1145">
        <v>-1.6191</v>
      </c>
      <c r="AE1145">
        <v>-1.6807000000000001</v>
      </c>
      <c r="AF1145">
        <v>-0.995</v>
      </c>
      <c r="AG1145">
        <v>-2.5853000000000002</v>
      </c>
      <c r="AH1145">
        <v>100000</v>
      </c>
    </row>
    <row r="1146" spans="1:34">
      <c r="A1146">
        <v>1035883</v>
      </c>
      <c r="B1146" t="s">
        <v>39</v>
      </c>
      <c r="C1146" s="1">
        <v>32960</v>
      </c>
      <c r="D1146">
        <v>62</v>
      </c>
      <c r="E1146" t="s">
        <v>51</v>
      </c>
      <c r="F1146">
        <v>2007</v>
      </c>
      <c r="G1146">
        <v>73.8</v>
      </c>
      <c r="H1146" t="s">
        <v>51</v>
      </c>
      <c r="I1146">
        <v>7869</v>
      </c>
      <c r="J1146">
        <v>2</v>
      </c>
      <c r="K1146" t="s">
        <v>36</v>
      </c>
      <c r="L1146" t="s">
        <v>40</v>
      </c>
      <c r="M1146">
        <v>70.3</v>
      </c>
      <c r="N1146">
        <v>7869</v>
      </c>
      <c r="O1146">
        <v>0</v>
      </c>
      <c r="P1146" t="s">
        <v>41</v>
      </c>
      <c r="Q1146">
        <v>2013</v>
      </c>
      <c r="R1146">
        <v>385</v>
      </c>
      <c r="S1146">
        <v>570</v>
      </c>
      <c r="T1146">
        <v>690</v>
      </c>
      <c r="U1146">
        <v>0.14478988948246199</v>
      </c>
      <c r="V1146">
        <v>595</v>
      </c>
      <c r="W1146">
        <v>-1</v>
      </c>
      <c r="X1146">
        <v>284</v>
      </c>
      <c r="Y1146">
        <v>-1</v>
      </c>
      <c r="Z1146">
        <v>-1</v>
      </c>
      <c r="AA1146">
        <v>-1</v>
      </c>
      <c r="AB1146">
        <v>-1</v>
      </c>
      <c r="AC1146">
        <v>-1.4517</v>
      </c>
      <c r="AD1146">
        <v>-2.2850999999999999</v>
      </c>
      <c r="AE1146">
        <v>-1.0659000000000001</v>
      </c>
      <c r="AF1146">
        <v>0.1459</v>
      </c>
      <c r="AG1146">
        <v>-2.9685999999999999</v>
      </c>
      <c r="AH1146">
        <v>280000</v>
      </c>
    </row>
    <row r="1147" spans="1:34">
      <c r="A1147">
        <v>795013</v>
      </c>
      <c r="B1147" t="s">
        <v>39</v>
      </c>
      <c r="C1147" s="1">
        <v>33155</v>
      </c>
      <c r="D1147">
        <v>66.5</v>
      </c>
      <c r="E1147" t="s">
        <v>51</v>
      </c>
      <c r="F1147">
        <v>2007</v>
      </c>
      <c r="G1147">
        <v>68.77</v>
      </c>
      <c r="H1147" t="s">
        <v>51</v>
      </c>
      <c r="I1147">
        <v>12199</v>
      </c>
      <c r="J1147">
        <v>2</v>
      </c>
      <c r="K1147" t="s">
        <v>66</v>
      </c>
      <c r="L1147" t="s">
        <v>67</v>
      </c>
      <c r="M1147">
        <v>77.040000000000006</v>
      </c>
      <c r="N1147">
        <v>12199</v>
      </c>
      <c r="O1147">
        <v>0</v>
      </c>
      <c r="P1147" t="s">
        <v>41</v>
      </c>
      <c r="Q1147">
        <v>2014</v>
      </c>
      <c r="R1147">
        <v>430</v>
      </c>
      <c r="S1147">
        <v>570</v>
      </c>
      <c r="T1147">
        <v>470</v>
      </c>
      <c r="U1147">
        <v>0.35653648772447499</v>
      </c>
      <c r="V1147">
        <v>635</v>
      </c>
      <c r="W1147">
        <v>-1</v>
      </c>
      <c r="X1147">
        <v>346</v>
      </c>
      <c r="Y1147">
        <v>-1</v>
      </c>
      <c r="Z1147">
        <v>-1</v>
      </c>
      <c r="AA1147">
        <v>-1</v>
      </c>
      <c r="AB1147">
        <v>-1</v>
      </c>
      <c r="AC1147">
        <v>-0.19819999999999999</v>
      </c>
      <c r="AD1147">
        <v>0.1125</v>
      </c>
      <c r="AE1147">
        <v>0.63880000000000003</v>
      </c>
      <c r="AF1147">
        <v>1.4136</v>
      </c>
      <c r="AG1147">
        <v>1.6302000000000001</v>
      </c>
      <c r="AH1147">
        <v>105000</v>
      </c>
    </row>
    <row r="1148" spans="1:34">
      <c r="A1148">
        <v>917544</v>
      </c>
      <c r="B1148" t="s">
        <v>39</v>
      </c>
      <c r="C1148" s="1">
        <v>33185</v>
      </c>
      <c r="D1148">
        <v>64.400000000000006</v>
      </c>
      <c r="E1148" t="s">
        <v>35</v>
      </c>
      <c r="F1148">
        <v>2008</v>
      </c>
      <c r="G1148">
        <v>68</v>
      </c>
      <c r="H1148" t="s">
        <v>35</v>
      </c>
      <c r="I1148">
        <v>7626</v>
      </c>
      <c r="J1148">
        <v>2</v>
      </c>
      <c r="K1148" t="s">
        <v>66</v>
      </c>
      <c r="L1148" t="s">
        <v>67</v>
      </c>
      <c r="M1148">
        <v>78.16</v>
      </c>
      <c r="N1148">
        <v>7626</v>
      </c>
      <c r="O1148">
        <v>0</v>
      </c>
      <c r="P1148" t="s">
        <v>41</v>
      </c>
      <c r="Q1148">
        <v>2014</v>
      </c>
      <c r="R1148">
        <v>555</v>
      </c>
      <c r="S1148">
        <v>645</v>
      </c>
      <c r="T1148">
        <v>455</v>
      </c>
      <c r="U1148">
        <v>0.73579570922465598</v>
      </c>
      <c r="V1148">
        <v>475</v>
      </c>
      <c r="W1148">
        <v>-1</v>
      </c>
      <c r="X1148">
        <v>-1</v>
      </c>
      <c r="Y1148">
        <v>-1</v>
      </c>
      <c r="Z1148">
        <v>-1</v>
      </c>
      <c r="AA1148">
        <v>-1</v>
      </c>
      <c r="AB1148">
        <v>-1</v>
      </c>
      <c r="AC1148">
        <v>0.41549999999999998</v>
      </c>
      <c r="AD1148">
        <v>0.80269999999999997</v>
      </c>
      <c r="AE1148">
        <v>0.47110000000000002</v>
      </c>
      <c r="AF1148">
        <v>-0.2344</v>
      </c>
      <c r="AG1148">
        <v>9.7299999999999998E-2</v>
      </c>
      <c r="AH1148">
        <v>220000</v>
      </c>
    </row>
    <row r="1149" spans="1:34">
      <c r="A1149">
        <v>473226</v>
      </c>
      <c r="B1149" t="s">
        <v>34</v>
      </c>
      <c r="C1149" s="1">
        <v>33783</v>
      </c>
      <c r="D1149">
        <v>83.4</v>
      </c>
      <c r="E1149" t="s">
        <v>35</v>
      </c>
      <c r="F1149">
        <v>2009</v>
      </c>
      <c r="G1149">
        <v>80</v>
      </c>
      <c r="H1149" t="s">
        <v>35</v>
      </c>
      <c r="I1149">
        <v>57</v>
      </c>
      <c r="J1149">
        <v>2</v>
      </c>
      <c r="K1149" t="s">
        <v>36</v>
      </c>
      <c r="L1149" t="s">
        <v>60</v>
      </c>
      <c r="M1149">
        <v>62</v>
      </c>
      <c r="N1149">
        <v>57</v>
      </c>
      <c r="O1149">
        <v>0</v>
      </c>
      <c r="P1149" t="s">
        <v>59</v>
      </c>
      <c r="Q1149">
        <v>2014</v>
      </c>
      <c r="R1149">
        <v>565</v>
      </c>
      <c r="S1149">
        <v>435</v>
      </c>
      <c r="T1149">
        <v>554</v>
      </c>
      <c r="U1149">
        <v>0.99139758374029097</v>
      </c>
      <c r="V1149">
        <v>385</v>
      </c>
      <c r="W1149">
        <v>516</v>
      </c>
      <c r="X1149">
        <v>-1</v>
      </c>
      <c r="Y1149">
        <v>-1</v>
      </c>
      <c r="Z1149">
        <v>-1</v>
      </c>
      <c r="AA1149">
        <v>-1</v>
      </c>
      <c r="AB1149">
        <v>-1</v>
      </c>
      <c r="AC1149">
        <v>-1.4992000000000001</v>
      </c>
      <c r="AD1149">
        <v>0.3448</v>
      </c>
      <c r="AE1149">
        <v>1.1073999999999999</v>
      </c>
      <c r="AF1149">
        <v>1.4723999999999999</v>
      </c>
      <c r="AG1149">
        <v>0.54190000000000005</v>
      </c>
      <c r="AH1149">
        <v>200000</v>
      </c>
    </row>
    <row r="1150" spans="1:34">
      <c r="A1150">
        <v>342743</v>
      </c>
      <c r="B1150" t="s">
        <v>39</v>
      </c>
      <c r="C1150" s="1">
        <v>33592</v>
      </c>
      <c r="D1150">
        <v>80.7</v>
      </c>
      <c r="E1150">
        <v>0</v>
      </c>
      <c r="F1150">
        <v>2008</v>
      </c>
      <c r="G1150">
        <v>75.11</v>
      </c>
      <c r="H1150">
        <v>0</v>
      </c>
      <c r="I1150">
        <v>5475</v>
      </c>
      <c r="J1150">
        <v>1</v>
      </c>
      <c r="K1150" t="s">
        <v>36</v>
      </c>
      <c r="L1150" t="s">
        <v>60</v>
      </c>
      <c r="M1150">
        <v>90.01</v>
      </c>
      <c r="N1150">
        <v>5475</v>
      </c>
      <c r="O1150">
        <v>0</v>
      </c>
      <c r="P1150" t="s">
        <v>124</v>
      </c>
      <c r="Q1150">
        <v>2012</v>
      </c>
      <c r="R1150">
        <v>645</v>
      </c>
      <c r="S1150">
        <v>605</v>
      </c>
      <c r="T1150">
        <v>655</v>
      </c>
      <c r="U1150">
        <v>0.82466640067133201</v>
      </c>
      <c r="V1150">
        <v>-1</v>
      </c>
      <c r="W1150">
        <v>400</v>
      </c>
      <c r="X1150">
        <v>-1</v>
      </c>
      <c r="Y1150">
        <v>-1</v>
      </c>
      <c r="Z1150">
        <v>-1</v>
      </c>
      <c r="AA1150">
        <v>-1</v>
      </c>
      <c r="AB1150">
        <v>-1</v>
      </c>
      <c r="AC1150">
        <v>0.66459999999999997</v>
      </c>
      <c r="AD1150">
        <v>3.2800000000000003E-2</v>
      </c>
      <c r="AE1150">
        <v>-1.9404999999999999</v>
      </c>
      <c r="AF1150">
        <v>1.1198299999999899</v>
      </c>
      <c r="AG1150">
        <v>-0.16899999999999901</v>
      </c>
      <c r="AH1150">
        <v>610000</v>
      </c>
    </row>
    <row r="1151" spans="1:34">
      <c r="A1151">
        <v>1044443</v>
      </c>
      <c r="B1151" t="s">
        <v>34</v>
      </c>
      <c r="C1151" s="1">
        <v>33532</v>
      </c>
      <c r="D1151">
        <v>69.17</v>
      </c>
      <c r="E1151" t="s">
        <v>51</v>
      </c>
      <c r="F1151">
        <v>2009</v>
      </c>
      <c r="G1151">
        <v>65</v>
      </c>
      <c r="H1151" t="s">
        <v>51</v>
      </c>
      <c r="I1151">
        <v>51</v>
      </c>
      <c r="J1151">
        <v>2</v>
      </c>
      <c r="K1151" t="s">
        <v>36</v>
      </c>
      <c r="L1151" t="s">
        <v>40</v>
      </c>
      <c r="M1151">
        <v>71.78</v>
      </c>
      <c r="N1151">
        <v>51</v>
      </c>
      <c r="O1151">
        <v>0</v>
      </c>
      <c r="P1151" t="s">
        <v>41</v>
      </c>
      <c r="Q1151">
        <v>2013</v>
      </c>
      <c r="R1151">
        <v>510</v>
      </c>
      <c r="S1151">
        <v>470</v>
      </c>
      <c r="T1151">
        <v>370</v>
      </c>
      <c r="U1151">
        <v>0.52592258425205496</v>
      </c>
      <c r="V1151">
        <v>415</v>
      </c>
      <c r="W1151">
        <v>-1</v>
      </c>
      <c r="X1151">
        <v>-1</v>
      </c>
      <c r="Y1151">
        <v>-1</v>
      </c>
      <c r="Z1151">
        <v>-1</v>
      </c>
      <c r="AA1151">
        <v>-1</v>
      </c>
      <c r="AB1151">
        <v>-1</v>
      </c>
      <c r="AC1151">
        <v>0.70269999999999999</v>
      </c>
      <c r="AD1151">
        <v>0.71189999999999998</v>
      </c>
      <c r="AE1151">
        <v>1.0859000000000001</v>
      </c>
      <c r="AF1151">
        <v>0.77980000000000005</v>
      </c>
      <c r="AG1151">
        <v>-0.28589999999999999</v>
      </c>
      <c r="AH1151">
        <v>240000</v>
      </c>
    </row>
    <row r="1152" spans="1:34">
      <c r="A1152">
        <v>225973</v>
      </c>
      <c r="B1152" t="s">
        <v>39</v>
      </c>
      <c r="C1152" s="1">
        <v>33096</v>
      </c>
      <c r="D1152">
        <v>72</v>
      </c>
      <c r="E1152" t="s">
        <v>35</v>
      </c>
      <c r="F1152">
        <v>2007</v>
      </c>
      <c r="G1152">
        <v>73.599999999999994</v>
      </c>
      <c r="H1152" t="s">
        <v>35</v>
      </c>
      <c r="I1152">
        <v>8099</v>
      </c>
      <c r="J1152">
        <v>2</v>
      </c>
      <c r="K1152" t="s">
        <v>36</v>
      </c>
      <c r="L1152" t="s">
        <v>52</v>
      </c>
      <c r="M1152">
        <v>72.19</v>
      </c>
      <c r="N1152">
        <v>8099</v>
      </c>
      <c r="O1152">
        <v>0</v>
      </c>
      <c r="P1152" t="s">
        <v>61</v>
      </c>
      <c r="Q1152">
        <v>2012</v>
      </c>
      <c r="R1152">
        <v>404</v>
      </c>
      <c r="S1152">
        <v>495</v>
      </c>
      <c r="T1152">
        <v>554</v>
      </c>
      <c r="U1152">
        <v>0.75537512089554804</v>
      </c>
      <c r="V1152">
        <v>-1</v>
      </c>
      <c r="W1152">
        <v>-1</v>
      </c>
      <c r="X1152">
        <v>-1</v>
      </c>
      <c r="Y1152">
        <v>446</v>
      </c>
      <c r="Z1152">
        <v>-1</v>
      </c>
      <c r="AA1152">
        <v>-1</v>
      </c>
      <c r="AB1152">
        <v>-1</v>
      </c>
      <c r="AC1152">
        <v>-0.26279999999999998</v>
      </c>
      <c r="AD1152">
        <v>0.65680000000000005</v>
      </c>
      <c r="AE1152">
        <v>-1.6501999999999999</v>
      </c>
      <c r="AF1152">
        <v>-1.1128</v>
      </c>
      <c r="AG1152">
        <v>0.50239999999999996</v>
      </c>
      <c r="AH1152">
        <v>400000</v>
      </c>
    </row>
    <row r="1153" spans="1:34">
      <c r="A1153">
        <v>193023</v>
      </c>
      <c r="B1153" t="s">
        <v>39</v>
      </c>
      <c r="C1153" s="1">
        <v>32735</v>
      </c>
      <c r="D1153">
        <v>75.599999999999994</v>
      </c>
      <c r="E1153" t="s">
        <v>186</v>
      </c>
      <c r="F1153">
        <v>2006</v>
      </c>
      <c r="G1153">
        <v>73.599999999999994</v>
      </c>
      <c r="H1153" t="s">
        <v>186</v>
      </c>
      <c r="I1153">
        <v>893</v>
      </c>
      <c r="J1153">
        <v>2</v>
      </c>
      <c r="K1153" t="s">
        <v>36</v>
      </c>
      <c r="L1153" t="s">
        <v>55</v>
      </c>
      <c r="M1153">
        <v>73.5</v>
      </c>
      <c r="N1153">
        <v>893</v>
      </c>
      <c r="O1153">
        <v>0</v>
      </c>
      <c r="P1153" t="s">
        <v>41</v>
      </c>
      <c r="Q1153">
        <v>2011</v>
      </c>
      <c r="R1153">
        <v>545</v>
      </c>
      <c r="S1153">
        <v>485</v>
      </c>
      <c r="T1153">
        <v>595</v>
      </c>
      <c r="U1153">
        <v>0.97439611253839797</v>
      </c>
      <c r="V1153">
        <v>615</v>
      </c>
      <c r="W1153">
        <v>-1</v>
      </c>
      <c r="X1153">
        <v>-1</v>
      </c>
      <c r="Y1153">
        <v>-1</v>
      </c>
      <c r="Z1153">
        <v>-1</v>
      </c>
      <c r="AA1153">
        <v>-1</v>
      </c>
      <c r="AB1153">
        <v>-1</v>
      </c>
      <c r="AC1153">
        <v>-0.57189999999999996</v>
      </c>
      <c r="AD1153">
        <v>-0.1232</v>
      </c>
      <c r="AE1153">
        <v>-0.48909999999999998</v>
      </c>
      <c r="AF1153">
        <v>-0.17269999999999999</v>
      </c>
      <c r="AG1153">
        <v>-0.76149999999999995</v>
      </c>
      <c r="AH1153">
        <v>725000</v>
      </c>
    </row>
    <row r="1154" spans="1:34">
      <c r="A1154">
        <v>337656</v>
      </c>
      <c r="B1154" t="s">
        <v>39</v>
      </c>
      <c r="C1154" s="1">
        <v>33224</v>
      </c>
      <c r="D1154">
        <v>90.4</v>
      </c>
      <c r="E1154">
        <v>0</v>
      </c>
      <c r="F1154">
        <v>2009</v>
      </c>
      <c r="G1154">
        <v>97.5</v>
      </c>
      <c r="H1154">
        <v>0</v>
      </c>
      <c r="I1154">
        <v>3076</v>
      </c>
      <c r="J1154">
        <v>2</v>
      </c>
      <c r="K1154" t="s">
        <v>36</v>
      </c>
      <c r="L1154" t="s">
        <v>60</v>
      </c>
      <c r="M1154">
        <v>87.1</v>
      </c>
      <c r="N1154">
        <v>3076</v>
      </c>
      <c r="O1154">
        <v>0</v>
      </c>
      <c r="P1154" t="s">
        <v>47</v>
      </c>
      <c r="Q1154">
        <v>2012</v>
      </c>
      <c r="R1154">
        <v>555</v>
      </c>
      <c r="S1154">
        <v>625</v>
      </c>
      <c r="T1154">
        <v>595</v>
      </c>
      <c r="U1154">
        <v>5.8792800008353401E-2</v>
      </c>
      <c r="V1154">
        <v>555</v>
      </c>
      <c r="W1154">
        <v>200</v>
      </c>
      <c r="X1154">
        <v>-1</v>
      </c>
      <c r="Y1154">
        <v>-1</v>
      </c>
      <c r="Z1154">
        <v>-1</v>
      </c>
      <c r="AA1154">
        <v>-1</v>
      </c>
      <c r="AB1154">
        <v>-1</v>
      </c>
      <c r="AC1154">
        <v>0.97370000000000001</v>
      </c>
      <c r="AD1154">
        <v>-0.55230000000000001</v>
      </c>
      <c r="AE1154">
        <v>0.92599999999999905</v>
      </c>
      <c r="AF1154">
        <v>0.53232999999999997</v>
      </c>
      <c r="AG1154">
        <v>0.18640000000000001</v>
      </c>
      <c r="AH1154">
        <v>500000</v>
      </c>
    </row>
    <row r="1155" spans="1:34">
      <c r="A1155">
        <v>465556</v>
      </c>
      <c r="B1155" t="s">
        <v>39</v>
      </c>
      <c r="C1155" s="1">
        <v>33109</v>
      </c>
      <c r="D1155">
        <v>64.33</v>
      </c>
      <c r="E1155" t="s">
        <v>100</v>
      </c>
      <c r="F1155">
        <v>2008</v>
      </c>
      <c r="G1155">
        <v>52.9</v>
      </c>
      <c r="H1155" t="s">
        <v>277</v>
      </c>
      <c r="I1155">
        <v>9801</v>
      </c>
      <c r="J1155">
        <v>2</v>
      </c>
      <c r="K1155" t="s">
        <v>36</v>
      </c>
      <c r="L1155" t="s">
        <v>81</v>
      </c>
      <c r="M1155">
        <v>61.14</v>
      </c>
      <c r="N1155">
        <v>9801</v>
      </c>
      <c r="O1155">
        <v>1</v>
      </c>
      <c r="P1155" t="s">
        <v>54</v>
      </c>
      <c r="Q1155">
        <v>2012</v>
      </c>
      <c r="R1155">
        <v>495</v>
      </c>
      <c r="S1155">
        <v>365</v>
      </c>
      <c r="T1155">
        <v>395</v>
      </c>
      <c r="U1155">
        <v>0.22948175491175499</v>
      </c>
      <c r="V1155">
        <v>-1</v>
      </c>
      <c r="W1155">
        <v>266</v>
      </c>
      <c r="X1155">
        <v>-1</v>
      </c>
      <c r="Y1155">
        <v>-1</v>
      </c>
      <c r="Z1155">
        <v>-1</v>
      </c>
      <c r="AA1155">
        <v>-1</v>
      </c>
      <c r="AB1155">
        <v>-1</v>
      </c>
      <c r="AC1155">
        <v>-0.1855</v>
      </c>
      <c r="AD1155">
        <v>-0.27929999999999999</v>
      </c>
      <c r="AE1155">
        <v>-0.92449999999999999</v>
      </c>
      <c r="AF1155">
        <v>1.3254999999999999</v>
      </c>
      <c r="AG1155">
        <v>-0.28749999999999998</v>
      </c>
      <c r="AH1155">
        <v>100000</v>
      </c>
    </row>
    <row r="1156" spans="1:34">
      <c r="A1156">
        <v>1264789</v>
      </c>
      <c r="B1156" t="s">
        <v>39</v>
      </c>
      <c r="C1156" s="1">
        <v>33825</v>
      </c>
      <c r="D1156">
        <v>82.4</v>
      </c>
      <c r="E1156" t="s">
        <v>35</v>
      </c>
      <c r="F1156">
        <v>2010</v>
      </c>
      <c r="G1156">
        <v>71.400000000000006</v>
      </c>
      <c r="H1156" t="s">
        <v>35</v>
      </c>
      <c r="I1156">
        <v>5514</v>
      </c>
      <c r="J1156">
        <v>2</v>
      </c>
      <c r="K1156" t="s">
        <v>36</v>
      </c>
      <c r="L1156" t="s">
        <v>55</v>
      </c>
      <c r="M1156">
        <v>71.540000000000006</v>
      </c>
      <c r="N1156">
        <v>5514</v>
      </c>
      <c r="O1156">
        <v>0</v>
      </c>
      <c r="P1156" t="s">
        <v>59</v>
      </c>
      <c r="Q1156">
        <v>2014</v>
      </c>
      <c r="R1156">
        <v>455</v>
      </c>
      <c r="S1156">
        <v>485</v>
      </c>
      <c r="T1156">
        <v>560</v>
      </c>
      <c r="U1156">
        <v>0.74475835400893897</v>
      </c>
      <c r="V1156">
        <v>465</v>
      </c>
      <c r="W1156">
        <v>-1</v>
      </c>
      <c r="X1156">
        <v>438</v>
      </c>
      <c r="Y1156">
        <v>-1</v>
      </c>
      <c r="Z1156">
        <v>-1</v>
      </c>
      <c r="AA1156">
        <v>-1</v>
      </c>
      <c r="AB1156">
        <v>-1</v>
      </c>
      <c r="AC1156">
        <v>0.41549999999999998</v>
      </c>
      <c r="AD1156">
        <v>-0.62009999999999998</v>
      </c>
      <c r="AE1156">
        <v>0.31740000000000002</v>
      </c>
      <c r="AF1156">
        <v>0.90659999999999996</v>
      </c>
      <c r="AG1156">
        <v>-0.66920000000000002</v>
      </c>
      <c r="AH1156">
        <v>320000</v>
      </c>
    </row>
    <row r="1157" spans="1:34">
      <c r="A1157">
        <v>918568</v>
      </c>
      <c r="B1157" t="s">
        <v>39</v>
      </c>
      <c r="C1157" s="1">
        <v>33250</v>
      </c>
      <c r="D1157">
        <v>87.4</v>
      </c>
      <c r="E1157" t="s">
        <v>35</v>
      </c>
      <c r="F1157">
        <v>2008</v>
      </c>
      <c r="G1157">
        <v>63</v>
      </c>
      <c r="H1157" t="s">
        <v>35</v>
      </c>
      <c r="I1157">
        <v>11973</v>
      </c>
      <c r="J1157">
        <v>1</v>
      </c>
      <c r="K1157" t="s">
        <v>36</v>
      </c>
      <c r="L1157" t="s">
        <v>52</v>
      </c>
      <c r="M1157">
        <v>55</v>
      </c>
      <c r="N1157">
        <v>11973</v>
      </c>
      <c r="O1157">
        <v>1</v>
      </c>
      <c r="P1157" t="s">
        <v>45</v>
      </c>
      <c r="Q1157">
        <v>2013</v>
      </c>
      <c r="R1157">
        <v>580</v>
      </c>
      <c r="S1157">
        <v>555</v>
      </c>
      <c r="T1157">
        <v>410</v>
      </c>
      <c r="U1157">
        <v>0.82958459979306698</v>
      </c>
      <c r="V1157">
        <v>-1</v>
      </c>
      <c r="W1157">
        <v>-1</v>
      </c>
      <c r="X1157">
        <v>-1</v>
      </c>
      <c r="Y1157">
        <v>469</v>
      </c>
      <c r="Z1157">
        <v>-1</v>
      </c>
      <c r="AA1157">
        <v>-1</v>
      </c>
      <c r="AB1157">
        <v>-1</v>
      </c>
      <c r="AC1157">
        <v>-0.87719999999999998</v>
      </c>
      <c r="AD1157">
        <v>-0.1206</v>
      </c>
      <c r="AE1157">
        <v>-0.14369999999999999</v>
      </c>
      <c r="AF1157">
        <v>-0.2344</v>
      </c>
      <c r="AG1157">
        <v>-9.4299999999999995E-2</v>
      </c>
      <c r="AH1157">
        <v>775000</v>
      </c>
    </row>
    <row r="1158" spans="1:34">
      <c r="A1158">
        <v>831973</v>
      </c>
      <c r="B1158" t="s">
        <v>39</v>
      </c>
      <c r="C1158" s="1">
        <v>33651</v>
      </c>
      <c r="D1158">
        <v>77</v>
      </c>
      <c r="E1158" t="s">
        <v>51</v>
      </c>
      <c r="F1158">
        <v>2009</v>
      </c>
      <c r="G1158">
        <v>91.7</v>
      </c>
      <c r="H1158" t="s">
        <v>51</v>
      </c>
      <c r="I1158">
        <v>9748</v>
      </c>
      <c r="J1158">
        <v>2</v>
      </c>
      <c r="K1158" t="s">
        <v>36</v>
      </c>
      <c r="L1158" t="s">
        <v>55</v>
      </c>
      <c r="M1158">
        <v>70</v>
      </c>
      <c r="N1158">
        <v>9748</v>
      </c>
      <c r="O1158">
        <v>1</v>
      </c>
      <c r="P1158" t="s">
        <v>54</v>
      </c>
      <c r="Q1158">
        <v>2014</v>
      </c>
      <c r="R1158">
        <v>345</v>
      </c>
      <c r="S1158">
        <v>340</v>
      </c>
      <c r="T1158">
        <v>445</v>
      </c>
      <c r="U1158">
        <v>0.73579570922465598</v>
      </c>
      <c r="V1158">
        <v>475</v>
      </c>
      <c r="W1158">
        <v>-1</v>
      </c>
      <c r="X1158">
        <v>-1</v>
      </c>
      <c r="Y1158">
        <v>-1</v>
      </c>
      <c r="Z1158">
        <v>-1</v>
      </c>
      <c r="AA1158">
        <v>-1</v>
      </c>
      <c r="AB1158">
        <v>-1</v>
      </c>
      <c r="AC1158">
        <v>-1.1644000000000001</v>
      </c>
      <c r="AD1158">
        <v>-1.9520999999999999</v>
      </c>
      <c r="AE1158">
        <v>-1.0659000000000001</v>
      </c>
      <c r="AF1158">
        <v>-1.1217999999999999</v>
      </c>
      <c r="AG1158">
        <v>-0.66920000000000002</v>
      </c>
      <c r="AH1158">
        <v>305000</v>
      </c>
    </row>
    <row r="1159" spans="1:34">
      <c r="A1159">
        <v>614413</v>
      </c>
      <c r="B1159" t="s">
        <v>39</v>
      </c>
      <c r="C1159" s="1">
        <v>33284</v>
      </c>
      <c r="D1159">
        <v>83</v>
      </c>
      <c r="E1159" t="s">
        <v>48</v>
      </c>
      <c r="F1159">
        <v>2008</v>
      </c>
      <c r="G1159">
        <v>73</v>
      </c>
      <c r="H1159" t="s">
        <v>35</v>
      </c>
      <c r="I1159">
        <v>272</v>
      </c>
      <c r="J1159">
        <v>2</v>
      </c>
      <c r="K1159" t="s">
        <v>36</v>
      </c>
      <c r="L1159" t="s">
        <v>64</v>
      </c>
      <c r="M1159">
        <v>62</v>
      </c>
      <c r="N1159">
        <v>272</v>
      </c>
      <c r="O1159">
        <v>0</v>
      </c>
      <c r="P1159" t="s">
        <v>50</v>
      </c>
      <c r="Q1159">
        <v>2014</v>
      </c>
      <c r="R1159">
        <v>580</v>
      </c>
      <c r="S1159">
        <v>580</v>
      </c>
      <c r="T1159">
        <v>650</v>
      </c>
      <c r="U1159">
        <v>0.86468541337008498</v>
      </c>
      <c r="V1159">
        <v>525</v>
      </c>
      <c r="W1159">
        <v>-1</v>
      </c>
      <c r="X1159">
        <v>-1</v>
      </c>
      <c r="Y1159">
        <v>-1</v>
      </c>
      <c r="Z1159">
        <v>-1</v>
      </c>
      <c r="AA1159">
        <v>-1</v>
      </c>
      <c r="AB1159">
        <v>-1</v>
      </c>
      <c r="AC1159">
        <v>0.41549999999999998</v>
      </c>
      <c r="AD1159">
        <v>0.21240000000000001</v>
      </c>
      <c r="AE1159">
        <v>1.2396</v>
      </c>
      <c r="AF1159">
        <v>-0.86819999999999997</v>
      </c>
      <c r="AG1159">
        <v>-9.4299999999999995E-2</v>
      </c>
      <c r="AH1159">
        <v>120000</v>
      </c>
    </row>
    <row r="1160" spans="1:34">
      <c r="A1160">
        <v>1095193</v>
      </c>
      <c r="B1160" t="s">
        <v>34</v>
      </c>
      <c r="C1160" s="1">
        <v>32711</v>
      </c>
      <c r="D1160">
        <v>67.400000000000006</v>
      </c>
      <c r="E1160" t="s">
        <v>48</v>
      </c>
      <c r="F1160">
        <v>2007</v>
      </c>
      <c r="G1160">
        <v>65.599999999999994</v>
      </c>
      <c r="H1160" t="s">
        <v>51</v>
      </c>
      <c r="I1160">
        <v>6814</v>
      </c>
      <c r="J1160">
        <v>2</v>
      </c>
      <c r="K1160" t="s">
        <v>36</v>
      </c>
      <c r="L1160" t="s">
        <v>77</v>
      </c>
      <c r="M1160">
        <v>76</v>
      </c>
      <c r="N1160">
        <v>6814</v>
      </c>
      <c r="O1160">
        <v>0</v>
      </c>
      <c r="P1160" t="s">
        <v>53</v>
      </c>
      <c r="Q1160">
        <v>2011</v>
      </c>
      <c r="R1160">
        <v>710</v>
      </c>
      <c r="S1160">
        <v>590</v>
      </c>
      <c r="T1160">
        <v>585</v>
      </c>
      <c r="U1160">
        <v>-1</v>
      </c>
      <c r="V1160">
        <v>345</v>
      </c>
      <c r="W1160">
        <v>-1</v>
      </c>
      <c r="X1160">
        <v>-1</v>
      </c>
      <c r="Y1160">
        <v>-1</v>
      </c>
      <c r="Z1160">
        <v>-1</v>
      </c>
      <c r="AA1160">
        <v>-1</v>
      </c>
      <c r="AB1160">
        <v>-1</v>
      </c>
      <c r="AC1160">
        <v>0.12820000000000001</v>
      </c>
      <c r="AD1160">
        <v>1.2114</v>
      </c>
      <c r="AE1160">
        <v>0.16370000000000001</v>
      </c>
      <c r="AF1160">
        <v>-1.1217999999999999</v>
      </c>
      <c r="AG1160">
        <v>0.48049999999999998</v>
      </c>
      <c r="AH1160">
        <v>120000</v>
      </c>
    </row>
    <row r="1161" spans="1:34">
      <c r="A1161">
        <v>1046268</v>
      </c>
      <c r="B1161" t="s">
        <v>39</v>
      </c>
      <c r="C1161" s="1">
        <v>33921</v>
      </c>
      <c r="D1161">
        <v>59</v>
      </c>
      <c r="E1161" t="s">
        <v>51</v>
      </c>
      <c r="F1161">
        <v>2009</v>
      </c>
      <c r="G1161">
        <v>55</v>
      </c>
      <c r="H1161" t="s">
        <v>35</v>
      </c>
      <c r="I1161">
        <v>11467</v>
      </c>
      <c r="J1161">
        <v>2</v>
      </c>
      <c r="K1161" t="s">
        <v>36</v>
      </c>
      <c r="L1161" t="s">
        <v>60</v>
      </c>
      <c r="M1161">
        <v>66</v>
      </c>
      <c r="N1161">
        <v>11467</v>
      </c>
      <c r="O1161">
        <v>0</v>
      </c>
      <c r="P1161" t="s">
        <v>71</v>
      </c>
      <c r="Q1161">
        <v>2013</v>
      </c>
      <c r="R1161">
        <v>700</v>
      </c>
      <c r="S1161">
        <v>570</v>
      </c>
      <c r="T1161">
        <v>485</v>
      </c>
      <c r="U1161">
        <v>0.11213943820740301</v>
      </c>
      <c r="V1161">
        <v>385</v>
      </c>
      <c r="W1161">
        <v>228</v>
      </c>
      <c r="X1161">
        <v>469</v>
      </c>
      <c r="Y1161">
        <v>-1</v>
      </c>
      <c r="Z1161">
        <v>-1</v>
      </c>
      <c r="AA1161">
        <v>-1</v>
      </c>
      <c r="AB1161">
        <v>-1</v>
      </c>
      <c r="AC1161">
        <v>1.9953000000000001</v>
      </c>
      <c r="AD1161">
        <v>0.37890000000000001</v>
      </c>
      <c r="AE1161">
        <v>1.2396</v>
      </c>
      <c r="AF1161">
        <v>-1.7556</v>
      </c>
      <c r="AG1161">
        <v>1.4386000000000001</v>
      </c>
      <c r="AH1161">
        <v>240000</v>
      </c>
    </row>
    <row r="1162" spans="1:34">
      <c r="A1162">
        <v>1095943</v>
      </c>
      <c r="B1162" t="s">
        <v>39</v>
      </c>
      <c r="C1162" s="1">
        <v>32691</v>
      </c>
      <c r="D1162">
        <v>77.12</v>
      </c>
      <c r="E1162" t="s">
        <v>51</v>
      </c>
      <c r="F1162">
        <v>2006</v>
      </c>
      <c r="G1162">
        <v>56.9</v>
      </c>
      <c r="H1162" t="s">
        <v>51</v>
      </c>
      <c r="I1162">
        <v>6884</v>
      </c>
      <c r="J1162">
        <v>2</v>
      </c>
      <c r="K1162" t="s">
        <v>49</v>
      </c>
      <c r="L1162" t="s">
        <v>40</v>
      </c>
      <c r="M1162">
        <v>72.5</v>
      </c>
      <c r="N1162">
        <v>6884</v>
      </c>
      <c r="O1162">
        <v>0</v>
      </c>
      <c r="P1162" t="s">
        <v>53</v>
      </c>
      <c r="Q1162">
        <v>2014</v>
      </c>
      <c r="R1162">
        <v>385</v>
      </c>
      <c r="S1162">
        <v>590</v>
      </c>
      <c r="T1162">
        <v>475</v>
      </c>
      <c r="U1162">
        <v>0.91139527839132795</v>
      </c>
      <c r="V1162">
        <v>-1</v>
      </c>
      <c r="W1162">
        <v>-1</v>
      </c>
      <c r="X1162">
        <v>500</v>
      </c>
      <c r="Y1162">
        <v>-1</v>
      </c>
      <c r="Z1162">
        <v>-1</v>
      </c>
      <c r="AA1162">
        <v>-1</v>
      </c>
      <c r="AB1162">
        <v>-1</v>
      </c>
      <c r="AC1162">
        <v>0.84630000000000005</v>
      </c>
      <c r="AD1162">
        <v>-0.4536</v>
      </c>
      <c r="AE1162">
        <v>-0.14369999999999999</v>
      </c>
      <c r="AF1162">
        <v>-1.1217999999999999</v>
      </c>
      <c r="AG1162">
        <v>-1.244</v>
      </c>
      <c r="AH1162">
        <v>100000</v>
      </c>
    </row>
    <row r="1163" spans="1:34">
      <c r="A1163">
        <v>1044954</v>
      </c>
      <c r="B1163" t="s">
        <v>39</v>
      </c>
      <c r="C1163" s="1">
        <v>33377</v>
      </c>
      <c r="D1163">
        <v>63</v>
      </c>
      <c r="E1163" t="s">
        <v>51</v>
      </c>
      <c r="F1163">
        <v>2008</v>
      </c>
      <c r="G1163">
        <v>60</v>
      </c>
      <c r="H1163" t="s">
        <v>51</v>
      </c>
      <c r="I1163">
        <v>8896</v>
      </c>
      <c r="J1163">
        <v>2</v>
      </c>
      <c r="K1163" t="s">
        <v>36</v>
      </c>
      <c r="L1163" t="s">
        <v>40</v>
      </c>
      <c r="M1163">
        <v>64</v>
      </c>
      <c r="N1163">
        <v>8896</v>
      </c>
      <c r="O1163">
        <v>1</v>
      </c>
      <c r="P1163" t="s">
        <v>54</v>
      </c>
      <c r="Q1163">
        <v>2012</v>
      </c>
      <c r="R1163">
        <v>370</v>
      </c>
      <c r="S1163">
        <v>280</v>
      </c>
      <c r="T1163">
        <v>250</v>
      </c>
      <c r="U1163">
        <v>0.35653648772447499</v>
      </c>
      <c r="V1163">
        <v>315</v>
      </c>
      <c r="W1163">
        <v>-1</v>
      </c>
      <c r="X1163">
        <v>346</v>
      </c>
      <c r="Y1163">
        <v>-1</v>
      </c>
      <c r="Z1163">
        <v>-1</v>
      </c>
      <c r="AA1163">
        <v>-1</v>
      </c>
      <c r="AB1163">
        <v>-1</v>
      </c>
      <c r="AC1163">
        <v>0.99</v>
      </c>
      <c r="AD1163">
        <v>-0.1206</v>
      </c>
      <c r="AE1163">
        <v>-0.14369999999999999</v>
      </c>
      <c r="AF1163">
        <v>-1.7556</v>
      </c>
      <c r="AG1163">
        <v>-1.244</v>
      </c>
      <c r="AH1163">
        <v>170000</v>
      </c>
    </row>
    <row r="1164" spans="1:34">
      <c r="A1164">
        <v>872042</v>
      </c>
      <c r="B1164" t="s">
        <v>39</v>
      </c>
      <c r="C1164" s="1">
        <v>34587</v>
      </c>
      <c r="D1164">
        <v>85.83</v>
      </c>
      <c r="E1164" t="s">
        <v>278</v>
      </c>
      <c r="F1164">
        <v>2010</v>
      </c>
      <c r="G1164">
        <v>69.33</v>
      </c>
      <c r="H1164" t="s">
        <v>278</v>
      </c>
      <c r="I1164">
        <v>347</v>
      </c>
      <c r="J1164">
        <v>2</v>
      </c>
      <c r="K1164" t="s">
        <v>36</v>
      </c>
      <c r="L1164" t="s">
        <v>60</v>
      </c>
      <c r="M1164">
        <v>66</v>
      </c>
      <c r="N1164">
        <v>347</v>
      </c>
      <c r="O1164">
        <v>0</v>
      </c>
      <c r="P1164" t="s">
        <v>41</v>
      </c>
      <c r="Q1164">
        <v>2014</v>
      </c>
      <c r="R1164">
        <v>345</v>
      </c>
      <c r="S1164">
        <v>435</v>
      </c>
      <c r="T1164">
        <v>560</v>
      </c>
      <c r="U1164">
        <v>0.207392169717661</v>
      </c>
      <c r="V1164">
        <v>-1</v>
      </c>
      <c r="W1164">
        <v>260</v>
      </c>
      <c r="X1164">
        <v>-1</v>
      </c>
      <c r="Y1164">
        <v>-1</v>
      </c>
      <c r="Z1164">
        <v>-1</v>
      </c>
      <c r="AA1164">
        <v>260</v>
      </c>
      <c r="AB1164">
        <v>-1</v>
      </c>
      <c r="AC1164">
        <v>0.41549999999999998</v>
      </c>
      <c r="AD1164">
        <v>0.37890000000000001</v>
      </c>
      <c r="AE1164">
        <v>0.77849999999999997</v>
      </c>
      <c r="AF1164">
        <v>-0.1076</v>
      </c>
      <c r="AG1164">
        <v>9.7299999999999998E-2</v>
      </c>
      <c r="AH1164">
        <v>200000</v>
      </c>
    </row>
    <row r="1165" spans="1:34">
      <c r="A1165">
        <v>373206</v>
      </c>
      <c r="B1165" t="s">
        <v>39</v>
      </c>
      <c r="C1165" s="1">
        <v>33291</v>
      </c>
      <c r="D1165">
        <v>74.67</v>
      </c>
      <c r="E1165" t="s">
        <v>279</v>
      </c>
      <c r="F1165">
        <v>2008</v>
      </c>
      <c r="G1165">
        <v>69.5</v>
      </c>
      <c r="H1165" t="s">
        <v>280</v>
      </c>
      <c r="I1165">
        <v>13536</v>
      </c>
      <c r="J1165">
        <v>2</v>
      </c>
      <c r="K1165" t="s">
        <v>49</v>
      </c>
      <c r="L1165" t="s">
        <v>194</v>
      </c>
      <c r="M1165">
        <v>69</v>
      </c>
      <c r="N1165">
        <v>13536</v>
      </c>
      <c r="O1165">
        <v>1</v>
      </c>
      <c r="P1165" t="s">
        <v>45</v>
      </c>
      <c r="Q1165">
        <v>2015</v>
      </c>
      <c r="R1165">
        <v>545</v>
      </c>
      <c r="S1165">
        <v>545</v>
      </c>
      <c r="T1165">
        <v>435</v>
      </c>
      <c r="U1165">
        <v>-1</v>
      </c>
      <c r="V1165">
        <v>285</v>
      </c>
      <c r="W1165">
        <v>-1</v>
      </c>
      <c r="X1165">
        <v>-1</v>
      </c>
      <c r="Y1165">
        <v>-1</v>
      </c>
      <c r="Z1165">
        <v>-1</v>
      </c>
      <c r="AA1165">
        <v>-1</v>
      </c>
      <c r="AB1165">
        <v>-1</v>
      </c>
      <c r="AC1165">
        <v>1.5919999999999901</v>
      </c>
      <c r="AD1165">
        <v>0.73480000000000001</v>
      </c>
      <c r="AE1165">
        <v>0.49059999999999998</v>
      </c>
      <c r="AF1165">
        <v>-0.99529999999999996</v>
      </c>
      <c r="AG1165">
        <v>0.18640000000000001</v>
      </c>
      <c r="AH1165">
        <v>150000</v>
      </c>
    </row>
    <row r="1166" spans="1:34">
      <c r="A1166">
        <v>670620</v>
      </c>
      <c r="B1166" t="s">
        <v>39</v>
      </c>
      <c r="C1166" s="1">
        <v>33470</v>
      </c>
      <c r="D1166">
        <v>63.4</v>
      </c>
      <c r="E1166" t="s">
        <v>51</v>
      </c>
      <c r="F1166">
        <v>2008</v>
      </c>
      <c r="G1166">
        <v>66.599999999999994</v>
      </c>
      <c r="H1166" t="s">
        <v>51</v>
      </c>
      <c r="I1166">
        <v>67</v>
      </c>
      <c r="J1166">
        <v>2</v>
      </c>
      <c r="K1166" t="s">
        <v>36</v>
      </c>
      <c r="L1166" t="s">
        <v>40</v>
      </c>
      <c r="M1166">
        <v>64</v>
      </c>
      <c r="N1166">
        <v>67</v>
      </c>
      <c r="O1166">
        <v>0</v>
      </c>
      <c r="P1166" t="s">
        <v>41</v>
      </c>
      <c r="Q1166">
        <v>2013</v>
      </c>
      <c r="R1166">
        <v>580</v>
      </c>
      <c r="S1166">
        <v>560</v>
      </c>
      <c r="T1166">
        <v>575</v>
      </c>
      <c r="U1166">
        <v>0.76567358123401097</v>
      </c>
      <c r="V1166">
        <v>485</v>
      </c>
      <c r="W1166">
        <v>-1</v>
      </c>
      <c r="X1166">
        <v>-1</v>
      </c>
      <c r="Y1166">
        <v>-1</v>
      </c>
      <c r="Z1166">
        <v>-1</v>
      </c>
      <c r="AA1166">
        <v>-1</v>
      </c>
      <c r="AB1166">
        <v>-1</v>
      </c>
      <c r="AC1166">
        <v>-1.0207999999999999</v>
      </c>
      <c r="AD1166">
        <v>4.5900000000000003E-2</v>
      </c>
      <c r="AE1166">
        <v>0.16370000000000001</v>
      </c>
      <c r="AF1166">
        <v>0.90659999999999996</v>
      </c>
      <c r="AG1166">
        <v>0.48049999999999998</v>
      </c>
      <c r="AH1166">
        <v>310000</v>
      </c>
    </row>
    <row r="1167" spans="1:34">
      <c r="A1167">
        <v>1123185</v>
      </c>
      <c r="B1167" t="s">
        <v>39</v>
      </c>
      <c r="C1167" s="1">
        <v>33514</v>
      </c>
      <c r="D1167">
        <v>71.5</v>
      </c>
      <c r="E1167" t="s">
        <v>51</v>
      </c>
      <c r="F1167">
        <v>2009</v>
      </c>
      <c r="G1167">
        <v>62</v>
      </c>
      <c r="H1167" t="s">
        <v>51</v>
      </c>
      <c r="I1167">
        <v>13697</v>
      </c>
      <c r="J1167">
        <v>2</v>
      </c>
      <c r="K1167" t="s">
        <v>36</v>
      </c>
      <c r="L1167" t="s">
        <v>40</v>
      </c>
      <c r="M1167">
        <v>67.2</v>
      </c>
      <c r="N1167">
        <v>13697</v>
      </c>
      <c r="O1167">
        <v>1</v>
      </c>
      <c r="P1167" t="s">
        <v>53</v>
      </c>
      <c r="Q1167">
        <v>2014</v>
      </c>
      <c r="R1167">
        <v>525</v>
      </c>
      <c r="S1167">
        <v>470</v>
      </c>
      <c r="T1167">
        <v>585</v>
      </c>
      <c r="U1167">
        <v>0.48674700843819302</v>
      </c>
      <c r="V1167">
        <v>445</v>
      </c>
      <c r="W1167">
        <v>-1</v>
      </c>
      <c r="X1167">
        <v>376</v>
      </c>
      <c r="Y1167">
        <v>-1</v>
      </c>
      <c r="Z1167">
        <v>-1</v>
      </c>
      <c r="AA1167">
        <v>-1</v>
      </c>
      <c r="AB1167">
        <v>-1</v>
      </c>
      <c r="AC1167">
        <v>0.41549999999999998</v>
      </c>
      <c r="AD1167">
        <v>0.21240000000000001</v>
      </c>
      <c r="AE1167">
        <v>-0.4511</v>
      </c>
      <c r="AF1167">
        <v>-0.61470000000000002</v>
      </c>
      <c r="AG1167">
        <v>0.28889999999999999</v>
      </c>
      <c r="AH1167">
        <v>100000</v>
      </c>
    </row>
    <row r="1168" spans="1:34">
      <c r="A1168">
        <v>611458</v>
      </c>
      <c r="B1168" t="s">
        <v>39</v>
      </c>
      <c r="C1168" s="1">
        <v>33246</v>
      </c>
      <c r="D1168">
        <v>66</v>
      </c>
      <c r="E1168" t="s">
        <v>35</v>
      </c>
      <c r="F1168">
        <v>2008</v>
      </c>
      <c r="G1168">
        <v>64</v>
      </c>
      <c r="H1168" t="s">
        <v>51</v>
      </c>
      <c r="I1168">
        <v>64</v>
      </c>
      <c r="J1168">
        <v>2</v>
      </c>
      <c r="K1168" t="s">
        <v>36</v>
      </c>
      <c r="L1168" t="s">
        <v>60</v>
      </c>
      <c r="M1168">
        <v>68</v>
      </c>
      <c r="N1168">
        <v>64</v>
      </c>
      <c r="O1168">
        <v>0</v>
      </c>
      <c r="P1168" t="s">
        <v>41</v>
      </c>
      <c r="Q1168">
        <v>2013</v>
      </c>
      <c r="R1168">
        <v>590</v>
      </c>
      <c r="S1168">
        <v>630</v>
      </c>
      <c r="T1168">
        <v>780</v>
      </c>
      <c r="U1168">
        <v>0.22948175491175499</v>
      </c>
      <c r="V1168">
        <v>-1</v>
      </c>
      <c r="W1168">
        <v>266</v>
      </c>
      <c r="X1168">
        <v>-1</v>
      </c>
      <c r="Y1168">
        <v>-1</v>
      </c>
      <c r="Z1168">
        <v>-1</v>
      </c>
      <c r="AA1168">
        <v>-1</v>
      </c>
      <c r="AB1168">
        <v>-1</v>
      </c>
      <c r="AC1168">
        <v>0.55910000000000004</v>
      </c>
      <c r="AD1168">
        <v>0.87839999999999996</v>
      </c>
      <c r="AE1168">
        <v>-0.75849999999999995</v>
      </c>
      <c r="AF1168">
        <v>0.5262</v>
      </c>
      <c r="AG1168">
        <v>-0.47760000000000002</v>
      </c>
      <c r="AH1168">
        <v>350000</v>
      </c>
    </row>
    <row r="1169" spans="1:34">
      <c r="A1169">
        <v>520456</v>
      </c>
      <c r="B1169" t="s">
        <v>39</v>
      </c>
      <c r="C1169" s="1">
        <v>33551</v>
      </c>
      <c r="D1169">
        <v>69.69</v>
      </c>
      <c r="E1169" t="s">
        <v>51</v>
      </c>
      <c r="F1169">
        <v>2009</v>
      </c>
      <c r="G1169">
        <v>68</v>
      </c>
      <c r="H1169" t="s">
        <v>51</v>
      </c>
      <c r="I1169">
        <v>1871</v>
      </c>
      <c r="J1169">
        <v>2</v>
      </c>
      <c r="K1169" t="s">
        <v>36</v>
      </c>
      <c r="L1169" t="s">
        <v>52</v>
      </c>
      <c r="M1169">
        <v>67.930000000000007</v>
      </c>
      <c r="N1169">
        <v>1871</v>
      </c>
      <c r="O1169">
        <v>0</v>
      </c>
      <c r="P1169" t="s">
        <v>45</v>
      </c>
      <c r="Q1169">
        <v>2013</v>
      </c>
      <c r="R1169">
        <v>430</v>
      </c>
      <c r="S1169">
        <v>535</v>
      </c>
      <c r="T1169">
        <v>430</v>
      </c>
      <c r="U1169">
        <v>0.535862819499896</v>
      </c>
      <c r="V1169">
        <v>-1</v>
      </c>
      <c r="W1169">
        <v>-1</v>
      </c>
      <c r="X1169">
        <v>-1</v>
      </c>
      <c r="Y1169">
        <v>393</v>
      </c>
      <c r="Z1169">
        <v>-1</v>
      </c>
      <c r="AA1169">
        <v>-1</v>
      </c>
      <c r="AB1169">
        <v>-1</v>
      </c>
      <c r="AC1169">
        <v>-2.1560999999999999</v>
      </c>
      <c r="AD1169">
        <v>-0.90329999999999999</v>
      </c>
      <c r="AE1169">
        <v>-0.34399999999999997</v>
      </c>
      <c r="AF1169">
        <v>0.26790000000000003</v>
      </c>
      <c r="AG1169">
        <v>-2.6572</v>
      </c>
      <c r="AH1169">
        <v>100000</v>
      </c>
    </row>
    <row r="1170" spans="1:34">
      <c r="A1170">
        <v>336560</v>
      </c>
      <c r="B1170" t="s">
        <v>34</v>
      </c>
      <c r="C1170" s="1">
        <v>32774</v>
      </c>
      <c r="D1170">
        <v>93.67</v>
      </c>
      <c r="E1170" t="s">
        <v>35</v>
      </c>
      <c r="F1170">
        <v>2007</v>
      </c>
      <c r="G1170">
        <v>72.599999999999994</v>
      </c>
      <c r="H1170" t="s">
        <v>35</v>
      </c>
      <c r="I1170">
        <v>10930</v>
      </c>
      <c r="J1170">
        <v>2</v>
      </c>
      <c r="K1170" t="s">
        <v>36</v>
      </c>
      <c r="L1170" t="s">
        <v>64</v>
      </c>
      <c r="M1170">
        <v>78</v>
      </c>
      <c r="N1170">
        <v>10930</v>
      </c>
      <c r="O1170">
        <v>1</v>
      </c>
      <c r="P1170" t="s">
        <v>53</v>
      </c>
      <c r="Q1170">
        <v>2012</v>
      </c>
      <c r="R1170">
        <v>485</v>
      </c>
      <c r="S1170">
        <v>565</v>
      </c>
      <c r="T1170">
        <v>475</v>
      </c>
      <c r="U1170">
        <v>0.86468541337008498</v>
      </c>
      <c r="V1170">
        <v>525</v>
      </c>
      <c r="W1170">
        <v>-1</v>
      </c>
      <c r="X1170">
        <v>-1</v>
      </c>
      <c r="Y1170">
        <v>-1</v>
      </c>
      <c r="Z1170">
        <v>-1</v>
      </c>
      <c r="AA1170">
        <v>-1</v>
      </c>
      <c r="AB1170">
        <v>-1</v>
      </c>
      <c r="AC1170">
        <v>0.97370000000000001</v>
      </c>
      <c r="AD1170">
        <v>0.50080000000000002</v>
      </c>
      <c r="AE1170">
        <v>-1.3599000000000001</v>
      </c>
      <c r="AF1170">
        <v>0.41482999999999998</v>
      </c>
      <c r="AG1170">
        <v>-0.9194</v>
      </c>
      <c r="AH1170">
        <v>450000</v>
      </c>
    </row>
    <row r="1171" spans="1:34">
      <c r="A1171">
        <v>814788</v>
      </c>
      <c r="B1171" t="s">
        <v>39</v>
      </c>
      <c r="C1171" s="1">
        <v>33207</v>
      </c>
      <c r="D1171">
        <v>75.400000000000006</v>
      </c>
      <c r="E1171" t="s">
        <v>35</v>
      </c>
      <c r="F1171">
        <v>2008</v>
      </c>
      <c r="G1171">
        <v>62.4</v>
      </c>
      <c r="H1171" t="s">
        <v>35</v>
      </c>
      <c r="I1171">
        <v>1714</v>
      </c>
      <c r="J1171">
        <v>2</v>
      </c>
      <c r="K1171" t="s">
        <v>36</v>
      </c>
      <c r="L1171" t="s">
        <v>40</v>
      </c>
      <c r="M1171">
        <v>74.3</v>
      </c>
      <c r="N1171">
        <v>1714</v>
      </c>
      <c r="O1171">
        <v>0</v>
      </c>
      <c r="P1171" t="s">
        <v>65</v>
      </c>
      <c r="Q1171">
        <v>2012</v>
      </c>
      <c r="R1171">
        <v>615</v>
      </c>
      <c r="S1171">
        <v>535</v>
      </c>
      <c r="T1171">
        <v>650</v>
      </c>
      <c r="U1171">
        <v>0.81941652983588797</v>
      </c>
      <c r="V1171">
        <v>505</v>
      </c>
      <c r="W1171">
        <v>-1</v>
      </c>
      <c r="X1171">
        <v>-1</v>
      </c>
      <c r="Y1171">
        <v>-1</v>
      </c>
      <c r="Z1171">
        <v>-1</v>
      </c>
      <c r="AA1171">
        <v>-1</v>
      </c>
      <c r="AB1171">
        <v>-1</v>
      </c>
      <c r="AC1171">
        <v>-0.58989999999999998</v>
      </c>
      <c r="AD1171">
        <v>0.37890000000000001</v>
      </c>
      <c r="AE1171">
        <v>0.01</v>
      </c>
      <c r="AF1171">
        <v>-0.2344</v>
      </c>
      <c r="AG1171">
        <v>-0.86080000000000001</v>
      </c>
      <c r="AH1171">
        <v>360000</v>
      </c>
    </row>
    <row r="1172" spans="1:34">
      <c r="A1172">
        <v>927464</v>
      </c>
      <c r="B1172" t="s">
        <v>39</v>
      </c>
      <c r="C1172" s="1">
        <v>34073</v>
      </c>
      <c r="D1172">
        <v>79.599999999999994</v>
      </c>
      <c r="E1172" t="s">
        <v>51</v>
      </c>
      <c r="F1172">
        <v>2010</v>
      </c>
      <c r="G1172">
        <v>93.9</v>
      </c>
      <c r="H1172" t="s">
        <v>51</v>
      </c>
      <c r="I1172">
        <v>5015</v>
      </c>
      <c r="J1172">
        <v>2</v>
      </c>
      <c r="K1172" t="s">
        <v>36</v>
      </c>
      <c r="L1172" t="s">
        <v>40</v>
      </c>
      <c r="M1172">
        <v>73.2</v>
      </c>
      <c r="N1172">
        <v>5015</v>
      </c>
      <c r="O1172">
        <v>0</v>
      </c>
      <c r="P1172" t="s">
        <v>56</v>
      </c>
      <c r="Q1172">
        <v>2014</v>
      </c>
      <c r="R1172">
        <v>380</v>
      </c>
      <c r="S1172">
        <v>525</v>
      </c>
      <c r="T1172">
        <v>720</v>
      </c>
      <c r="U1172">
        <v>0.35653648772447499</v>
      </c>
      <c r="V1172">
        <v>575</v>
      </c>
      <c r="W1172">
        <v>-1</v>
      </c>
      <c r="X1172">
        <v>346</v>
      </c>
      <c r="Y1172">
        <v>-1</v>
      </c>
      <c r="Z1172">
        <v>-1</v>
      </c>
      <c r="AA1172">
        <v>-1</v>
      </c>
      <c r="AB1172">
        <v>-1</v>
      </c>
      <c r="AC1172">
        <v>-1.1644000000000001</v>
      </c>
      <c r="AD1172">
        <v>-0.95309999999999995</v>
      </c>
      <c r="AE1172">
        <v>-1.8344</v>
      </c>
      <c r="AF1172">
        <v>1.6672</v>
      </c>
      <c r="AG1172">
        <v>-9.4299999999999995E-2</v>
      </c>
      <c r="AH1172">
        <v>325000</v>
      </c>
    </row>
    <row r="1173" spans="1:34">
      <c r="A1173">
        <v>211934</v>
      </c>
      <c r="B1173" t="s">
        <v>39</v>
      </c>
      <c r="C1173" s="1">
        <v>32647</v>
      </c>
      <c r="D1173">
        <v>64</v>
      </c>
      <c r="E1173" t="s">
        <v>223</v>
      </c>
      <c r="F1173">
        <v>2007</v>
      </c>
      <c r="G1173">
        <v>63</v>
      </c>
      <c r="H1173" t="s">
        <v>223</v>
      </c>
      <c r="I1173">
        <v>176</v>
      </c>
      <c r="J1173">
        <v>2</v>
      </c>
      <c r="K1173" t="s">
        <v>36</v>
      </c>
      <c r="L1173" t="s">
        <v>64</v>
      </c>
      <c r="M1173">
        <v>64</v>
      </c>
      <c r="N1173">
        <v>176</v>
      </c>
      <c r="O1173">
        <v>0</v>
      </c>
      <c r="P1173" t="s">
        <v>50</v>
      </c>
      <c r="Q1173">
        <v>2012</v>
      </c>
      <c r="R1173">
        <v>475</v>
      </c>
      <c r="S1173">
        <v>395</v>
      </c>
      <c r="T1173">
        <v>435</v>
      </c>
      <c r="U1173">
        <v>0.10487135986097</v>
      </c>
      <c r="V1173">
        <v>275</v>
      </c>
      <c r="W1173">
        <v>-1</v>
      </c>
      <c r="X1173">
        <v>-1</v>
      </c>
      <c r="Y1173">
        <v>-1</v>
      </c>
      <c r="Z1173">
        <v>-1</v>
      </c>
      <c r="AA1173">
        <v>-1</v>
      </c>
      <c r="AB1173">
        <v>-1</v>
      </c>
      <c r="AC1173">
        <v>0.35549999999999998</v>
      </c>
      <c r="AD1173">
        <v>-1.0592999999999999</v>
      </c>
      <c r="AE1173">
        <v>0.2366</v>
      </c>
      <c r="AF1173">
        <v>-0.64280000000000004</v>
      </c>
      <c r="AG1173">
        <v>1.4501999999999999</v>
      </c>
      <c r="AH1173">
        <v>50000</v>
      </c>
    </row>
    <row r="1174" spans="1:34">
      <c r="A1174">
        <v>944290</v>
      </c>
      <c r="B1174" t="s">
        <v>34</v>
      </c>
      <c r="C1174" s="1">
        <v>33442</v>
      </c>
      <c r="D1174">
        <v>83</v>
      </c>
      <c r="E1174" t="s">
        <v>51</v>
      </c>
      <c r="F1174">
        <v>2009</v>
      </c>
      <c r="G1174">
        <v>76</v>
      </c>
      <c r="H1174" t="s">
        <v>51</v>
      </c>
      <c r="I1174">
        <v>3816</v>
      </c>
      <c r="J1174">
        <v>2</v>
      </c>
      <c r="K1174" t="s">
        <v>36</v>
      </c>
      <c r="L1174" t="s">
        <v>81</v>
      </c>
      <c r="M1174">
        <v>75</v>
      </c>
      <c r="N1174">
        <v>3816</v>
      </c>
      <c r="O1174">
        <v>1</v>
      </c>
      <c r="P1174" t="s">
        <v>47</v>
      </c>
      <c r="Q1174">
        <v>2013</v>
      </c>
      <c r="R1174">
        <v>625</v>
      </c>
      <c r="S1174">
        <v>340</v>
      </c>
      <c r="T1174">
        <v>250</v>
      </c>
      <c r="U1174">
        <v>0.115022725743068</v>
      </c>
      <c r="V1174">
        <v>365</v>
      </c>
      <c r="W1174">
        <v>-1</v>
      </c>
      <c r="X1174">
        <v>346</v>
      </c>
      <c r="Y1174">
        <v>-1</v>
      </c>
      <c r="Z1174">
        <v>292</v>
      </c>
      <c r="AA1174">
        <v>-1</v>
      </c>
      <c r="AB1174">
        <v>-1</v>
      </c>
      <c r="AC1174">
        <v>0.84630000000000005</v>
      </c>
      <c r="AD1174">
        <v>0.5454</v>
      </c>
      <c r="AE1174">
        <v>-1.0659000000000001</v>
      </c>
      <c r="AF1174">
        <v>-1.2485999999999999</v>
      </c>
      <c r="AG1174">
        <v>-9.4299999999999995E-2</v>
      </c>
      <c r="AH1174">
        <v>200000</v>
      </c>
    </row>
    <row r="1175" spans="1:34">
      <c r="A1175">
        <v>467560</v>
      </c>
      <c r="B1175" t="s">
        <v>39</v>
      </c>
      <c r="C1175" s="1">
        <v>32977</v>
      </c>
      <c r="D1175">
        <v>92.66</v>
      </c>
      <c r="E1175" t="s">
        <v>100</v>
      </c>
      <c r="F1175">
        <v>2008</v>
      </c>
      <c r="G1175">
        <v>95.6</v>
      </c>
      <c r="H1175" t="s">
        <v>108</v>
      </c>
      <c r="I1175">
        <v>8400</v>
      </c>
      <c r="J1175">
        <v>2</v>
      </c>
      <c r="K1175" t="s">
        <v>36</v>
      </c>
      <c r="L1175" t="s">
        <v>64</v>
      </c>
      <c r="M1175">
        <v>71.44</v>
      </c>
      <c r="N1175">
        <v>8400</v>
      </c>
      <c r="O1175">
        <v>0</v>
      </c>
      <c r="P1175" t="s">
        <v>54</v>
      </c>
      <c r="Q1175">
        <v>2012</v>
      </c>
      <c r="R1175">
        <v>455</v>
      </c>
      <c r="S1175">
        <v>385</v>
      </c>
      <c r="T1175">
        <v>515</v>
      </c>
      <c r="U1175">
        <v>0.90148957137103303</v>
      </c>
      <c r="V1175">
        <v>545</v>
      </c>
      <c r="W1175">
        <v>-1</v>
      </c>
      <c r="X1175">
        <v>-1</v>
      </c>
      <c r="Y1175">
        <v>-1</v>
      </c>
      <c r="Z1175">
        <v>-1</v>
      </c>
      <c r="AA1175">
        <v>-1</v>
      </c>
      <c r="AB1175">
        <v>-1</v>
      </c>
      <c r="AC1175">
        <v>0.66459999999999997</v>
      </c>
      <c r="AD1175">
        <v>0.8518</v>
      </c>
      <c r="AE1175">
        <v>0.59940000000000004</v>
      </c>
      <c r="AF1175">
        <v>-0.64280000000000004</v>
      </c>
      <c r="AG1175">
        <v>0.50239999999999996</v>
      </c>
      <c r="AH1175">
        <v>235000</v>
      </c>
    </row>
    <row r="1176" spans="1:34">
      <c r="A1176">
        <v>1202802</v>
      </c>
      <c r="B1176" t="s">
        <v>34</v>
      </c>
      <c r="C1176" s="1">
        <v>33104</v>
      </c>
      <c r="D1176">
        <v>74</v>
      </c>
      <c r="E1176" t="s">
        <v>51</v>
      </c>
      <c r="F1176">
        <v>2007</v>
      </c>
      <c r="G1176">
        <v>65</v>
      </c>
      <c r="H1176" t="s">
        <v>51</v>
      </c>
      <c r="I1176">
        <v>9801</v>
      </c>
      <c r="J1176">
        <v>2</v>
      </c>
      <c r="K1176" t="s">
        <v>66</v>
      </c>
      <c r="L1176" t="s">
        <v>67</v>
      </c>
      <c r="M1176">
        <v>73</v>
      </c>
      <c r="N1176">
        <v>9801</v>
      </c>
      <c r="O1176">
        <v>1</v>
      </c>
      <c r="P1176" t="s">
        <v>54</v>
      </c>
      <c r="Q1176">
        <v>2013</v>
      </c>
      <c r="R1176">
        <v>370</v>
      </c>
      <c r="S1176">
        <v>370</v>
      </c>
      <c r="T1176">
        <v>380</v>
      </c>
      <c r="U1176">
        <v>0.23780283983757</v>
      </c>
      <c r="V1176">
        <v>485</v>
      </c>
      <c r="W1176">
        <v>-1</v>
      </c>
      <c r="X1176">
        <v>315</v>
      </c>
      <c r="Y1176">
        <v>-1</v>
      </c>
      <c r="Z1176">
        <v>-1</v>
      </c>
      <c r="AA1176">
        <v>-1</v>
      </c>
      <c r="AB1176">
        <v>-1</v>
      </c>
      <c r="AC1176">
        <v>-1.5952999999999999</v>
      </c>
      <c r="AD1176">
        <v>-0.95309999999999995</v>
      </c>
      <c r="AE1176">
        <v>-0.2974</v>
      </c>
      <c r="AF1176">
        <v>1.9199999999999998E-2</v>
      </c>
      <c r="AG1176">
        <v>-0.66920000000000002</v>
      </c>
      <c r="AH1176">
        <v>100000</v>
      </c>
    </row>
    <row r="1177" spans="1:34">
      <c r="A1177">
        <v>616935</v>
      </c>
      <c r="B1177" t="s">
        <v>39</v>
      </c>
      <c r="C1177" s="1">
        <v>33637</v>
      </c>
      <c r="D1177">
        <v>80</v>
      </c>
      <c r="E1177" t="s">
        <v>51</v>
      </c>
      <c r="F1177">
        <v>2009</v>
      </c>
      <c r="G1177">
        <v>79</v>
      </c>
      <c r="H1177" t="s">
        <v>51</v>
      </c>
      <c r="I1177">
        <v>1136</v>
      </c>
      <c r="J1177">
        <v>2</v>
      </c>
      <c r="K1177" t="s">
        <v>36</v>
      </c>
      <c r="L1177" t="s">
        <v>40</v>
      </c>
      <c r="M1177">
        <v>75</v>
      </c>
      <c r="N1177">
        <v>1136</v>
      </c>
      <c r="O1177">
        <v>0</v>
      </c>
      <c r="P1177" t="s">
        <v>47</v>
      </c>
      <c r="Q1177">
        <v>2013</v>
      </c>
      <c r="R1177">
        <v>415</v>
      </c>
      <c r="S1177">
        <v>365</v>
      </c>
      <c r="T1177">
        <v>310</v>
      </c>
      <c r="U1177">
        <v>8.0055281340549497E-2</v>
      </c>
      <c r="V1177">
        <v>315</v>
      </c>
      <c r="W1177">
        <v>-1</v>
      </c>
      <c r="X1177">
        <v>253</v>
      </c>
      <c r="Y1177">
        <v>-1</v>
      </c>
      <c r="Z1177">
        <v>-1</v>
      </c>
      <c r="AA1177">
        <v>-1</v>
      </c>
      <c r="AB1177">
        <v>-1</v>
      </c>
      <c r="AC1177">
        <v>-1.1644000000000001</v>
      </c>
      <c r="AD1177">
        <v>0.87839999999999996</v>
      </c>
      <c r="AE1177">
        <v>1.3933</v>
      </c>
      <c r="AF1177">
        <v>0.65300000000000002</v>
      </c>
      <c r="AG1177">
        <v>-0.66920000000000002</v>
      </c>
      <c r="AH1177">
        <v>130000</v>
      </c>
    </row>
    <row r="1178" spans="1:34">
      <c r="A1178">
        <v>35408</v>
      </c>
      <c r="B1178" t="s">
        <v>39</v>
      </c>
      <c r="C1178" s="1">
        <v>32358</v>
      </c>
      <c r="D1178">
        <v>65.33</v>
      </c>
      <c r="E1178" t="s">
        <v>79</v>
      </c>
      <c r="F1178">
        <v>2008</v>
      </c>
      <c r="G1178">
        <v>76.239999999999995</v>
      </c>
      <c r="H1178" t="s">
        <v>281</v>
      </c>
      <c r="I1178">
        <v>44</v>
      </c>
      <c r="J1178">
        <v>2</v>
      </c>
      <c r="K1178" t="s">
        <v>36</v>
      </c>
      <c r="L1178" t="s">
        <v>55</v>
      </c>
      <c r="M1178">
        <v>71.11</v>
      </c>
      <c r="N1178">
        <v>44</v>
      </c>
      <c r="O1178">
        <v>0</v>
      </c>
      <c r="P1178" t="s">
        <v>41</v>
      </c>
      <c r="Q1178">
        <v>2011</v>
      </c>
      <c r="R1178">
        <v>515</v>
      </c>
      <c r="S1178">
        <v>575</v>
      </c>
      <c r="T1178">
        <v>605</v>
      </c>
      <c r="U1178">
        <v>0.413838255788123</v>
      </c>
      <c r="V1178">
        <v>385</v>
      </c>
      <c r="W1178">
        <v>-1</v>
      </c>
      <c r="X1178">
        <v>-1</v>
      </c>
      <c r="Y1178">
        <v>-1</v>
      </c>
      <c r="Z1178">
        <v>-1</v>
      </c>
      <c r="AA1178">
        <v>-1</v>
      </c>
      <c r="AB1178">
        <v>-1</v>
      </c>
      <c r="AC1178">
        <v>-0.26279999999999998</v>
      </c>
      <c r="AD1178">
        <v>-0.59130000000000005</v>
      </c>
      <c r="AE1178">
        <v>9.1399999999999995E-2</v>
      </c>
      <c r="AF1178">
        <v>-1.2302999999999999</v>
      </c>
      <c r="AG1178">
        <v>0.50239999999999996</v>
      </c>
      <c r="AH1178">
        <v>430000</v>
      </c>
    </row>
    <row r="1179" spans="1:34">
      <c r="A1179">
        <v>984550</v>
      </c>
      <c r="B1179" t="s">
        <v>39</v>
      </c>
      <c r="C1179" s="1">
        <v>33852</v>
      </c>
      <c r="D1179">
        <v>92.4</v>
      </c>
      <c r="E1179" t="s">
        <v>48</v>
      </c>
      <c r="F1179">
        <v>2010</v>
      </c>
      <c r="G1179">
        <v>74</v>
      </c>
      <c r="H1179" t="s">
        <v>35</v>
      </c>
      <c r="I1179">
        <v>387</v>
      </c>
      <c r="J1179">
        <v>2</v>
      </c>
      <c r="K1179" t="s">
        <v>36</v>
      </c>
      <c r="L1179" t="s">
        <v>60</v>
      </c>
      <c r="M1179">
        <v>82.7</v>
      </c>
      <c r="N1179">
        <v>387</v>
      </c>
      <c r="O1179">
        <v>0</v>
      </c>
      <c r="P1179" t="s">
        <v>41</v>
      </c>
      <c r="Q1179">
        <v>2015</v>
      </c>
      <c r="R1179">
        <v>795</v>
      </c>
      <c r="S1179">
        <v>655</v>
      </c>
      <c r="T1179">
        <v>655</v>
      </c>
      <c r="U1179">
        <v>0.99139758374029097</v>
      </c>
      <c r="V1179">
        <v>535</v>
      </c>
      <c r="W1179">
        <v>516</v>
      </c>
      <c r="X1179">
        <v>-1</v>
      </c>
      <c r="Y1179">
        <v>-1</v>
      </c>
      <c r="Z1179">
        <v>-1</v>
      </c>
      <c r="AA1179">
        <v>516</v>
      </c>
      <c r="AB1179">
        <v>-1</v>
      </c>
      <c r="AC1179">
        <v>0.12820000000000001</v>
      </c>
      <c r="AD1179">
        <v>-0.1206</v>
      </c>
      <c r="AE1179">
        <v>1.3933</v>
      </c>
      <c r="AF1179">
        <v>-0.4879</v>
      </c>
      <c r="AG1179">
        <v>0.67210000000000003</v>
      </c>
      <c r="AH1179">
        <v>320000</v>
      </c>
    </row>
    <row r="1180" spans="1:34">
      <c r="A1180">
        <v>1171253</v>
      </c>
      <c r="B1180" t="s">
        <v>39</v>
      </c>
      <c r="C1180" s="1">
        <v>33588</v>
      </c>
      <c r="D1180">
        <v>85.6</v>
      </c>
      <c r="E1180" t="s">
        <v>35</v>
      </c>
      <c r="F1180">
        <v>2009</v>
      </c>
      <c r="G1180">
        <v>82</v>
      </c>
      <c r="H1180" t="s">
        <v>35</v>
      </c>
      <c r="I1180">
        <v>3489</v>
      </c>
      <c r="J1180">
        <v>2</v>
      </c>
      <c r="K1180" t="s">
        <v>36</v>
      </c>
      <c r="L1180" t="s">
        <v>55</v>
      </c>
      <c r="M1180">
        <v>67</v>
      </c>
      <c r="N1180">
        <v>3489</v>
      </c>
      <c r="O1180">
        <v>0</v>
      </c>
      <c r="P1180" t="s">
        <v>45</v>
      </c>
      <c r="Q1180">
        <v>2013</v>
      </c>
      <c r="R1180">
        <v>665</v>
      </c>
      <c r="S1180">
        <v>680</v>
      </c>
      <c r="T1180">
        <v>535</v>
      </c>
      <c r="U1180">
        <v>0.74475835400893897</v>
      </c>
      <c r="V1180">
        <v>475</v>
      </c>
      <c r="W1180">
        <v>-1</v>
      </c>
      <c r="X1180">
        <v>438</v>
      </c>
      <c r="Y1180">
        <v>-1</v>
      </c>
      <c r="Z1180">
        <v>-1</v>
      </c>
      <c r="AA1180">
        <v>-1</v>
      </c>
      <c r="AB1180">
        <v>-1</v>
      </c>
      <c r="AC1180">
        <v>-0.44629999999999997</v>
      </c>
      <c r="AD1180">
        <v>4.5900000000000003E-2</v>
      </c>
      <c r="AE1180">
        <v>-1.5269999999999999</v>
      </c>
      <c r="AF1180">
        <v>-0.1076</v>
      </c>
      <c r="AG1180">
        <v>0.48049999999999998</v>
      </c>
      <c r="AH1180">
        <v>220000</v>
      </c>
    </row>
    <row r="1181" spans="1:34">
      <c r="A1181">
        <v>1207660</v>
      </c>
      <c r="B1181" t="s">
        <v>39</v>
      </c>
      <c r="C1181" s="1">
        <v>34155</v>
      </c>
      <c r="D1181">
        <v>59</v>
      </c>
      <c r="E1181" t="s">
        <v>51</v>
      </c>
      <c r="F1181">
        <v>2010</v>
      </c>
      <c r="G1181">
        <v>87.7</v>
      </c>
      <c r="H1181" t="s">
        <v>51</v>
      </c>
      <c r="I1181">
        <v>16150</v>
      </c>
      <c r="J1181">
        <v>2</v>
      </c>
      <c r="K1181" t="s">
        <v>36</v>
      </c>
      <c r="L1181" t="s">
        <v>60</v>
      </c>
      <c r="M1181">
        <v>71.040000000000006</v>
      </c>
      <c r="N1181">
        <v>16150</v>
      </c>
      <c r="O1181">
        <v>1</v>
      </c>
      <c r="P1181" t="s">
        <v>54</v>
      </c>
      <c r="Q1181">
        <v>2014</v>
      </c>
      <c r="R1181">
        <v>300</v>
      </c>
      <c r="S1181">
        <v>340</v>
      </c>
      <c r="T1181">
        <v>355</v>
      </c>
      <c r="U1181">
        <v>0.11213943820740301</v>
      </c>
      <c r="V1181">
        <v>155</v>
      </c>
      <c r="W1181">
        <v>228</v>
      </c>
      <c r="X1181">
        <v>-1</v>
      </c>
      <c r="Y1181">
        <v>-1</v>
      </c>
      <c r="Z1181">
        <v>-1</v>
      </c>
      <c r="AA1181">
        <v>-1</v>
      </c>
      <c r="AB1181">
        <v>-1</v>
      </c>
      <c r="AC1181">
        <v>-1.54E-2</v>
      </c>
      <c r="AD1181">
        <v>-2.4516</v>
      </c>
      <c r="AE1181">
        <v>-0.4511</v>
      </c>
      <c r="AF1181">
        <v>0.2727</v>
      </c>
      <c r="AG1181">
        <v>-3.1602000000000001</v>
      </c>
      <c r="AH1181">
        <v>120000</v>
      </c>
    </row>
    <row r="1182" spans="1:34">
      <c r="A1182">
        <v>663786</v>
      </c>
      <c r="B1182" t="s">
        <v>34</v>
      </c>
      <c r="C1182" s="1">
        <v>33839</v>
      </c>
      <c r="D1182">
        <v>76</v>
      </c>
      <c r="E1182" t="s">
        <v>48</v>
      </c>
      <c r="F1182">
        <v>2009</v>
      </c>
      <c r="G1182">
        <v>74</v>
      </c>
      <c r="H1182" t="s">
        <v>48</v>
      </c>
      <c r="I1182">
        <v>4450</v>
      </c>
      <c r="J1182">
        <v>2</v>
      </c>
      <c r="K1182" t="s">
        <v>36</v>
      </c>
      <c r="L1182" t="s">
        <v>55</v>
      </c>
      <c r="M1182">
        <v>79</v>
      </c>
      <c r="N1182">
        <v>4450</v>
      </c>
      <c r="O1182">
        <v>0</v>
      </c>
      <c r="P1182" t="s">
        <v>41</v>
      </c>
      <c r="Q1182">
        <v>2013</v>
      </c>
      <c r="R1182">
        <v>590</v>
      </c>
      <c r="S1182">
        <v>450</v>
      </c>
      <c r="T1182">
        <v>400</v>
      </c>
      <c r="U1182">
        <v>0.35653648772447499</v>
      </c>
      <c r="V1182">
        <v>525</v>
      </c>
      <c r="W1182">
        <v>-1</v>
      </c>
      <c r="X1182">
        <v>346</v>
      </c>
      <c r="Y1182">
        <v>-1</v>
      </c>
      <c r="Z1182">
        <v>-1</v>
      </c>
      <c r="AA1182">
        <v>-1</v>
      </c>
      <c r="AB1182">
        <v>-1</v>
      </c>
      <c r="AC1182">
        <v>1.5644</v>
      </c>
      <c r="AD1182">
        <v>1.2114</v>
      </c>
      <c r="AE1182">
        <v>1.8543000000000001</v>
      </c>
      <c r="AF1182">
        <v>0.90659999999999996</v>
      </c>
      <c r="AG1182">
        <v>0.67210000000000003</v>
      </c>
      <c r="AH1182">
        <v>385000</v>
      </c>
    </row>
    <row r="1183" spans="1:34">
      <c r="A1183">
        <v>615835</v>
      </c>
      <c r="B1183" t="s">
        <v>39</v>
      </c>
      <c r="C1183" s="1">
        <v>33853</v>
      </c>
      <c r="D1183">
        <v>74</v>
      </c>
      <c r="E1183" t="s">
        <v>51</v>
      </c>
      <c r="F1183">
        <v>2009</v>
      </c>
      <c r="G1183">
        <v>62</v>
      </c>
      <c r="H1183" t="s">
        <v>51</v>
      </c>
      <c r="I1183">
        <v>272</v>
      </c>
      <c r="J1183">
        <v>2</v>
      </c>
      <c r="K1183" t="s">
        <v>36</v>
      </c>
      <c r="L1183" t="s">
        <v>64</v>
      </c>
      <c r="M1183">
        <v>60</v>
      </c>
      <c r="N1183">
        <v>272</v>
      </c>
      <c r="O1183">
        <v>0</v>
      </c>
      <c r="P1183" t="s">
        <v>50</v>
      </c>
      <c r="Q1183">
        <v>2014</v>
      </c>
      <c r="R1183">
        <v>520</v>
      </c>
      <c r="S1183">
        <v>585</v>
      </c>
      <c r="T1183">
        <v>500</v>
      </c>
      <c r="U1183">
        <v>-1</v>
      </c>
      <c r="V1183">
        <v>-1</v>
      </c>
      <c r="W1183">
        <v>-1</v>
      </c>
      <c r="X1183">
        <v>-1</v>
      </c>
      <c r="Y1183">
        <v>-1</v>
      </c>
      <c r="Z1183">
        <v>-1</v>
      </c>
      <c r="AA1183">
        <v>-1</v>
      </c>
      <c r="AB1183">
        <v>-1</v>
      </c>
      <c r="AC1183">
        <v>-0.44629999999999997</v>
      </c>
      <c r="AD1183">
        <v>-1.7856000000000001</v>
      </c>
      <c r="AE1183">
        <v>1.5469999999999999</v>
      </c>
      <c r="AF1183">
        <v>0.2727</v>
      </c>
      <c r="AG1183">
        <v>-9.4299999999999995E-2</v>
      </c>
      <c r="AH1183">
        <v>220000</v>
      </c>
    </row>
    <row r="1184" spans="1:34">
      <c r="A1184">
        <v>1044367</v>
      </c>
      <c r="B1184" t="s">
        <v>39</v>
      </c>
      <c r="C1184" s="1">
        <v>34116</v>
      </c>
      <c r="D1184">
        <v>86</v>
      </c>
      <c r="E1184" t="s">
        <v>51</v>
      </c>
      <c r="F1184">
        <v>2010</v>
      </c>
      <c r="G1184">
        <v>85.4</v>
      </c>
      <c r="H1184" t="s">
        <v>51</v>
      </c>
      <c r="I1184">
        <v>14382</v>
      </c>
      <c r="J1184">
        <v>2</v>
      </c>
      <c r="K1184" t="s">
        <v>36</v>
      </c>
      <c r="L1184" t="s">
        <v>81</v>
      </c>
      <c r="M1184">
        <v>75.3</v>
      </c>
      <c r="N1184">
        <v>14382</v>
      </c>
      <c r="O1184">
        <v>1</v>
      </c>
      <c r="P1184" t="s">
        <v>54</v>
      </c>
      <c r="Q1184">
        <v>2014</v>
      </c>
      <c r="R1184">
        <v>755</v>
      </c>
      <c r="S1184">
        <v>520</v>
      </c>
      <c r="T1184">
        <v>655</v>
      </c>
      <c r="U1184">
        <v>6.2221291236929599E-2</v>
      </c>
      <c r="V1184">
        <v>405</v>
      </c>
      <c r="W1184">
        <v>-1</v>
      </c>
      <c r="X1184">
        <v>-1</v>
      </c>
      <c r="Y1184">
        <v>-1</v>
      </c>
      <c r="Z1184">
        <v>260</v>
      </c>
      <c r="AA1184">
        <v>-1</v>
      </c>
      <c r="AB1184">
        <v>-1</v>
      </c>
      <c r="AC1184">
        <v>0.12820000000000001</v>
      </c>
      <c r="AD1184">
        <v>0.87839999999999996</v>
      </c>
      <c r="AE1184">
        <v>-1.3733</v>
      </c>
      <c r="AF1184">
        <v>1.9199999999999998E-2</v>
      </c>
      <c r="AG1184">
        <v>0.28889999999999999</v>
      </c>
      <c r="AH1184">
        <v>300000</v>
      </c>
    </row>
    <row r="1185" spans="1:34">
      <c r="A1185">
        <v>711342</v>
      </c>
      <c r="B1185" t="s">
        <v>39</v>
      </c>
      <c r="C1185" s="1">
        <v>33945</v>
      </c>
      <c r="D1185">
        <v>65</v>
      </c>
      <c r="E1185" t="s">
        <v>51</v>
      </c>
      <c r="F1185">
        <v>2008</v>
      </c>
      <c r="G1185">
        <v>64.8</v>
      </c>
      <c r="H1185" t="s">
        <v>48</v>
      </c>
      <c r="I1185">
        <v>184</v>
      </c>
      <c r="J1185">
        <v>2</v>
      </c>
      <c r="K1185" t="s">
        <v>36</v>
      </c>
      <c r="L1185" t="s">
        <v>40</v>
      </c>
      <c r="M1185">
        <v>69.540000000000006</v>
      </c>
      <c r="N1185">
        <v>184</v>
      </c>
      <c r="O1185">
        <v>0</v>
      </c>
      <c r="P1185" t="s">
        <v>41</v>
      </c>
      <c r="Q1185">
        <v>2013</v>
      </c>
      <c r="R1185">
        <v>465</v>
      </c>
      <c r="S1185">
        <v>495</v>
      </c>
      <c r="T1185">
        <v>515</v>
      </c>
      <c r="U1185">
        <v>0.563267823666597</v>
      </c>
      <c r="V1185">
        <v>425</v>
      </c>
      <c r="W1185">
        <v>-1</v>
      </c>
      <c r="X1185">
        <v>-1</v>
      </c>
      <c r="Y1185">
        <v>-1</v>
      </c>
      <c r="Z1185">
        <v>-1</v>
      </c>
      <c r="AA1185">
        <v>-1</v>
      </c>
      <c r="AB1185">
        <v>-1</v>
      </c>
      <c r="AC1185">
        <v>-0.159</v>
      </c>
      <c r="AD1185">
        <v>0.37890000000000001</v>
      </c>
      <c r="AE1185">
        <v>1.3933</v>
      </c>
      <c r="AF1185">
        <v>-0.2344</v>
      </c>
      <c r="AG1185">
        <v>1.4386000000000001</v>
      </c>
      <c r="AH1185">
        <v>120000</v>
      </c>
    </row>
    <row r="1186" spans="1:34">
      <c r="A1186">
        <v>321090</v>
      </c>
      <c r="B1186" t="s">
        <v>39</v>
      </c>
      <c r="C1186" s="1">
        <v>33069</v>
      </c>
      <c r="D1186">
        <v>89.8</v>
      </c>
      <c r="E1186" t="s">
        <v>35</v>
      </c>
      <c r="F1186">
        <v>2007</v>
      </c>
      <c r="G1186">
        <v>73.400000000000006</v>
      </c>
      <c r="H1186" t="s">
        <v>35</v>
      </c>
      <c r="I1186">
        <v>47</v>
      </c>
      <c r="J1186">
        <v>1</v>
      </c>
      <c r="K1186" t="s">
        <v>36</v>
      </c>
      <c r="L1186" t="s">
        <v>64</v>
      </c>
      <c r="M1186">
        <v>72</v>
      </c>
      <c r="N1186">
        <v>47</v>
      </c>
      <c r="O1186">
        <v>1</v>
      </c>
      <c r="P1186" t="s">
        <v>38</v>
      </c>
      <c r="Q1186">
        <v>2012</v>
      </c>
      <c r="R1186">
        <v>535</v>
      </c>
      <c r="S1186">
        <v>585</v>
      </c>
      <c r="T1186">
        <v>655</v>
      </c>
      <c r="U1186">
        <v>0.88412251159373501</v>
      </c>
      <c r="V1186">
        <v>535</v>
      </c>
      <c r="W1186">
        <v>-1</v>
      </c>
      <c r="X1186">
        <v>-1</v>
      </c>
      <c r="Y1186">
        <v>-1</v>
      </c>
      <c r="Z1186">
        <v>-1</v>
      </c>
      <c r="AA1186">
        <v>-1</v>
      </c>
      <c r="AB1186">
        <v>-1</v>
      </c>
      <c r="AC1186">
        <v>-0.57189999999999996</v>
      </c>
      <c r="AD1186">
        <v>0.3448</v>
      </c>
      <c r="AE1186">
        <v>-0.63429999999999997</v>
      </c>
      <c r="AF1186">
        <v>1.35483</v>
      </c>
      <c r="AG1186">
        <v>0.4234</v>
      </c>
      <c r="AH1186">
        <v>520000</v>
      </c>
    </row>
    <row r="1187" spans="1:34">
      <c r="A1187">
        <v>295129</v>
      </c>
      <c r="B1187" t="s">
        <v>34</v>
      </c>
      <c r="C1187" s="1">
        <v>33598</v>
      </c>
      <c r="D1187">
        <v>72.599999999999994</v>
      </c>
      <c r="E1187" t="s">
        <v>79</v>
      </c>
      <c r="F1187">
        <v>2008</v>
      </c>
      <c r="G1187">
        <v>77.16</v>
      </c>
      <c r="H1187" t="s">
        <v>79</v>
      </c>
      <c r="I1187">
        <v>2988</v>
      </c>
      <c r="J1187">
        <v>1</v>
      </c>
      <c r="K1187" t="s">
        <v>36</v>
      </c>
      <c r="L1187" t="s">
        <v>64</v>
      </c>
      <c r="M1187">
        <v>72</v>
      </c>
      <c r="N1187">
        <v>2988</v>
      </c>
      <c r="O1187">
        <v>0</v>
      </c>
      <c r="P1187" t="s">
        <v>41</v>
      </c>
      <c r="Q1187">
        <v>2012</v>
      </c>
      <c r="R1187">
        <v>464</v>
      </c>
      <c r="S1187">
        <v>505</v>
      </c>
      <c r="T1187">
        <v>505</v>
      </c>
      <c r="U1187">
        <v>0.52592258425205496</v>
      </c>
      <c r="V1187">
        <v>415</v>
      </c>
      <c r="W1187">
        <v>-1</v>
      </c>
      <c r="X1187">
        <v>-1</v>
      </c>
      <c r="Y1187">
        <v>-1</v>
      </c>
      <c r="Z1187">
        <v>-1</v>
      </c>
      <c r="AA1187">
        <v>-1</v>
      </c>
      <c r="AB1187">
        <v>-1</v>
      </c>
      <c r="AC1187">
        <v>-0.4173</v>
      </c>
      <c r="AD1187">
        <v>0.50080000000000002</v>
      </c>
      <c r="AE1187">
        <v>-0.34399999999999997</v>
      </c>
      <c r="AF1187">
        <v>1.4723999999999999</v>
      </c>
      <c r="AG1187">
        <v>0.34439999999999998</v>
      </c>
      <c r="AH1187">
        <v>300000</v>
      </c>
    </row>
    <row r="1188" spans="1:34">
      <c r="A1188">
        <v>1088210</v>
      </c>
      <c r="B1188" t="s">
        <v>39</v>
      </c>
      <c r="C1188" s="1">
        <v>33325</v>
      </c>
      <c r="D1188">
        <v>77</v>
      </c>
      <c r="E1188" t="s">
        <v>51</v>
      </c>
      <c r="F1188">
        <v>2008</v>
      </c>
      <c r="G1188">
        <v>65</v>
      </c>
      <c r="H1188" t="s">
        <v>51</v>
      </c>
      <c r="I1188">
        <v>13001</v>
      </c>
      <c r="J1188">
        <v>2</v>
      </c>
      <c r="K1188" t="s">
        <v>36</v>
      </c>
      <c r="L1188" t="s">
        <v>55</v>
      </c>
      <c r="M1188">
        <v>65</v>
      </c>
      <c r="N1188">
        <v>13001</v>
      </c>
      <c r="O1188">
        <v>0</v>
      </c>
      <c r="P1188" t="s">
        <v>84</v>
      </c>
      <c r="Q1188">
        <v>2012</v>
      </c>
      <c r="R1188">
        <v>465</v>
      </c>
      <c r="S1188">
        <v>350</v>
      </c>
      <c r="T1188">
        <v>310</v>
      </c>
      <c r="U1188">
        <v>0.563267823666597</v>
      </c>
      <c r="V1188">
        <v>425</v>
      </c>
      <c r="W1188">
        <v>-1</v>
      </c>
      <c r="X1188">
        <v>-1</v>
      </c>
      <c r="Y1188">
        <v>-1</v>
      </c>
      <c r="Z1188">
        <v>-1</v>
      </c>
      <c r="AA1188">
        <v>-1</v>
      </c>
      <c r="AB1188">
        <v>-1</v>
      </c>
      <c r="AC1188">
        <v>-0.30270000000000002</v>
      </c>
      <c r="AD1188">
        <v>-1.7856000000000001</v>
      </c>
      <c r="AE1188">
        <v>-2.4491000000000001</v>
      </c>
      <c r="AF1188">
        <v>-0.4879</v>
      </c>
      <c r="AG1188">
        <v>-3.1602000000000001</v>
      </c>
      <c r="AH1188">
        <v>180000</v>
      </c>
    </row>
    <row r="1189" spans="1:34">
      <c r="A1189">
        <v>123370</v>
      </c>
      <c r="B1189" t="s">
        <v>39</v>
      </c>
      <c r="C1189" s="1">
        <v>32526</v>
      </c>
      <c r="D1189">
        <v>65</v>
      </c>
      <c r="E1189">
        <v>0</v>
      </c>
      <c r="F1189">
        <v>2007</v>
      </c>
      <c r="G1189">
        <v>67</v>
      </c>
      <c r="H1189">
        <v>0</v>
      </c>
      <c r="I1189">
        <v>1330</v>
      </c>
      <c r="J1189">
        <v>2</v>
      </c>
      <c r="K1189" t="s">
        <v>36</v>
      </c>
      <c r="L1189" t="s">
        <v>55</v>
      </c>
      <c r="M1189">
        <v>54</v>
      </c>
      <c r="N1189">
        <v>1330</v>
      </c>
      <c r="O1189">
        <v>1</v>
      </c>
      <c r="P1189" t="s">
        <v>45</v>
      </c>
      <c r="Q1189">
        <v>2011</v>
      </c>
      <c r="R1189">
        <v>425</v>
      </c>
      <c r="S1189">
        <v>445</v>
      </c>
      <c r="T1189">
        <v>355</v>
      </c>
      <c r="U1189">
        <v>0.63597875645679403</v>
      </c>
      <c r="V1189">
        <v>445</v>
      </c>
      <c r="W1189">
        <v>-1</v>
      </c>
      <c r="X1189">
        <v>-1</v>
      </c>
      <c r="Y1189">
        <v>-1</v>
      </c>
      <c r="Z1189">
        <v>-1</v>
      </c>
      <c r="AA1189">
        <v>-1</v>
      </c>
      <c r="AB1189">
        <v>-1</v>
      </c>
      <c r="AC1189">
        <v>-0.1082</v>
      </c>
      <c r="AD1189">
        <v>1.1248</v>
      </c>
      <c r="AE1189">
        <v>1.2524999999999999</v>
      </c>
      <c r="AF1189">
        <v>1.8249</v>
      </c>
      <c r="AG1189">
        <v>1.4501999999999999</v>
      </c>
      <c r="AH1189">
        <v>280000</v>
      </c>
    </row>
    <row r="1190" spans="1:34">
      <c r="A1190">
        <v>1091127</v>
      </c>
      <c r="B1190" t="s">
        <v>39</v>
      </c>
      <c r="C1190" s="1">
        <v>33958</v>
      </c>
      <c r="D1190">
        <v>63.8</v>
      </c>
      <c r="E1190" t="s">
        <v>35</v>
      </c>
      <c r="F1190">
        <v>2009</v>
      </c>
      <c r="G1190">
        <v>62.33</v>
      </c>
      <c r="H1190" t="s">
        <v>51</v>
      </c>
      <c r="I1190">
        <v>11118</v>
      </c>
      <c r="J1190">
        <v>2</v>
      </c>
      <c r="K1190" t="s">
        <v>36</v>
      </c>
      <c r="L1190" t="s">
        <v>44</v>
      </c>
      <c r="M1190">
        <v>74</v>
      </c>
      <c r="N1190">
        <v>11118</v>
      </c>
      <c r="O1190">
        <v>0</v>
      </c>
      <c r="P1190" t="s">
        <v>65</v>
      </c>
      <c r="Q1190">
        <v>2013</v>
      </c>
      <c r="R1190">
        <v>560</v>
      </c>
      <c r="S1190">
        <v>495</v>
      </c>
      <c r="T1190">
        <v>380</v>
      </c>
      <c r="U1190">
        <v>-1</v>
      </c>
      <c r="V1190">
        <v>385</v>
      </c>
      <c r="W1190">
        <v>-1</v>
      </c>
      <c r="X1190">
        <v>346</v>
      </c>
      <c r="Y1190">
        <v>-1</v>
      </c>
      <c r="Z1190">
        <v>-1</v>
      </c>
      <c r="AA1190">
        <v>-1</v>
      </c>
      <c r="AB1190">
        <v>-1</v>
      </c>
      <c r="AC1190">
        <v>0.84630000000000005</v>
      </c>
      <c r="AD1190">
        <v>1.3778999999999999</v>
      </c>
      <c r="AE1190">
        <v>2.1617000000000002</v>
      </c>
      <c r="AF1190">
        <v>-1.2485999999999999</v>
      </c>
      <c r="AG1190">
        <v>0.67210000000000003</v>
      </c>
      <c r="AH1190">
        <v>150000</v>
      </c>
    </row>
    <row r="1191" spans="1:34">
      <c r="A1191">
        <v>329579</v>
      </c>
      <c r="B1191" t="s">
        <v>39</v>
      </c>
      <c r="C1191" s="1">
        <v>32600</v>
      </c>
      <c r="D1191">
        <v>75.62</v>
      </c>
      <c r="E1191">
        <v>0</v>
      </c>
      <c r="F1191">
        <v>2006</v>
      </c>
      <c r="G1191">
        <v>59</v>
      </c>
      <c r="H1191">
        <v>0</v>
      </c>
      <c r="I1191">
        <v>253</v>
      </c>
      <c r="J1191">
        <v>2</v>
      </c>
      <c r="K1191" t="s">
        <v>66</v>
      </c>
      <c r="L1191" t="s">
        <v>67</v>
      </c>
      <c r="M1191">
        <v>83.52</v>
      </c>
      <c r="N1191">
        <v>253</v>
      </c>
      <c r="O1191">
        <v>1</v>
      </c>
      <c r="P1191" t="s">
        <v>53</v>
      </c>
      <c r="Q1191">
        <v>2012</v>
      </c>
      <c r="R1191">
        <v>355</v>
      </c>
      <c r="S1191">
        <v>575</v>
      </c>
      <c r="T1191">
        <v>615</v>
      </c>
      <c r="U1191">
        <v>0.91541843483636398</v>
      </c>
      <c r="V1191">
        <v>554</v>
      </c>
      <c r="W1191">
        <v>-1</v>
      </c>
      <c r="X1191">
        <v>-1</v>
      </c>
      <c r="Y1191">
        <v>-1</v>
      </c>
      <c r="Z1191">
        <v>-1</v>
      </c>
      <c r="AA1191">
        <v>-1</v>
      </c>
      <c r="AB1191">
        <v>-1</v>
      </c>
      <c r="AC1191">
        <v>-0.1855</v>
      </c>
      <c r="AD1191">
        <v>1.1248</v>
      </c>
      <c r="AE1191">
        <v>0.2366</v>
      </c>
      <c r="AF1191">
        <v>-0.17277000000000001</v>
      </c>
      <c r="AG1191">
        <v>-0.1295</v>
      </c>
      <c r="AH1191">
        <v>100000</v>
      </c>
    </row>
    <row r="1192" spans="1:34">
      <c r="A1192">
        <v>644569</v>
      </c>
      <c r="B1192" t="s">
        <v>39</v>
      </c>
      <c r="C1192" s="1">
        <v>33228</v>
      </c>
      <c r="D1192">
        <v>78</v>
      </c>
      <c r="E1192" t="s">
        <v>35</v>
      </c>
      <c r="F1192">
        <v>2008</v>
      </c>
      <c r="G1192">
        <v>76</v>
      </c>
      <c r="H1192" t="s">
        <v>35</v>
      </c>
      <c r="I1192">
        <v>6907</v>
      </c>
      <c r="J1192">
        <v>2</v>
      </c>
      <c r="K1192" t="s">
        <v>36</v>
      </c>
      <c r="L1192" t="s">
        <v>40</v>
      </c>
      <c r="M1192">
        <v>65</v>
      </c>
      <c r="N1192">
        <v>6907</v>
      </c>
      <c r="O1192">
        <v>0</v>
      </c>
      <c r="P1192" t="s">
        <v>59</v>
      </c>
      <c r="Q1192">
        <v>2012</v>
      </c>
      <c r="R1192">
        <v>675</v>
      </c>
      <c r="S1192">
        <v>570</v>
      </c>
      <c r="T1192">
        <v>825</v>
      </c>
      <c r="U1192">
        <v>0.98720708589086803</v>
      </c>
      <c r="V1192">
        <v>645</v>
      </c>
      <c r="W1192">
        <v>-1</v>
      </c>
      <c r="X1192">
        <v>-1</v>
      </c>
      <c r="Y1192">
        <v>-1</v>
      </c>
      <c r="Z1192">
        <v>-1</v>
      </c>
      <c r="AA1192">
        <v>-1</v>
      </c>
      <c r="AB1192">
        <v>-1</v>
      </c>
      <c r="AC1192">
        <v>-1.54E-2</v>
      </c>
      <c r="AD1192">
        <v>-0.78659999999999997</v>
      </c>
      <c r="AE1192">
        <v>-2.2953999999999999</v>
      </c>
      <c r="AF1192">
        <v>-0.36120000000000002</v>
      </c>
      <c r="AG1192">
        <v>-1.4356</v>
      </c>
      <c r="AH1192">
        <v>280000</v>
      </c>
    </row>
    <row r="1193" spans="1:34">
      <c r="A1193">
        <v>859668</v>
      </c>
      <c r="B1193" t="s">
        <v>39</v>
      </c>
      <c r="C1193" s="1">
        <v>33398</v>
      </c>
      <c r="D1193">
        <v>85.4</v>
      </c>
      <c r="E1193" t="s">
        <v>35</v>
      </c>
      <c r="F1193">
        <v>2008</v>
      </c>
      <c r="G1193">
        <v>68</v>
      </c>
      <c r="H1193" t="s">
        <v>35</v>
      </c>
      <c r="I1193">
        <v>8351</v>
      </c>
      <c r="J1193">
        <v>1</v>
      </c>
      <c r="K1193" t="s">
        <v>36</v>
      </c>
      <c r="L1193" t="s">
        <v>77</v>
      </c>
      <c r="M1193">
        <v>69.400000000000006</v>
      </c>
      <c r="N1193">
        <v>8351</v>
      </c>
      <c r="O1193">
        <v>0</v>
      </c>
      <c r="P1193" t="s">
        <v>61</v>
      </c>
      <c r="Q1193">
        <v>2013</v>
      </c>
      <c r="R1193">
        <v>765</v>
      </c>
      <c r="S1193">
        <v>640</v>
      </c>
      <c r="T1193">
        <v>680</v>
      </c>
      <c r="U1193">
        <v>0.87550390734933703</v>
      </c>
      <c r="V1193">
        <v>395</v>
      </c>
      <c r="W1193">
        <v>324</v>
      </c>
      <c r="X1193">
        <v>-1</v>
      </c>
      <c r="Y1193">
        <v>-1</v>
      </c>
      <c r="Z1193">
        <v>516</v>
      </c>
      <c r="AA1193">
        <v>-1</v>
      </c>
      <c r="AB1193">
        <v>-1</v>
      </c>
      <c r="AC1193">
        <v>1.1335999999999999</v>
      </c>
      <c r="AD1193">
        <v>1.3778999999999999</v>
      </c>
      <c r="AE1193">
        <v>1.0859000000000001</v>
      </c>
      <c r="AF1193">
        <v>-0.86819999999999997</v>
      </c>
      <c r="AG1193">
        <v>9.7299999999999998E-2</v>
      </c>
      <c r="AH1193">
        <v>330000</v>
      </c>
    </row>
    <row r="1194" spans="1:34">
      <c r="A1194">
        <v>652414</v>
      </c>
      <c r="B1194" t="s">
        <v>39</v>
      </c>
      <c r="C1194" s="1">
        <v>33512</v>
      </c>
      <c r="D1194">
        <v>70.2</v>
      </c>
      <c r="E1194" t="s">
        <v>35</v>
      </c>
      <c r="F1194">
        <v>2009</v>
      </c>
      <c r="G1194">
        <v>73.2</v>
      </c>
      <c r="H1194" t="s">
        <v>35</v>
      </c>
      <c r="I1194">
        <v>1985</v>
      </c>
      <c r="J1194">
        <v>2</v>
      </c>
      <c r="K1194" t="s">
        <v>36</v>
      </c>
      <c r="L1194" t="s">
        <v>81</v>
      </c>
      <c r="M1194">
        <v>75</v>
      </c>
      <c r="N1194">
        <v>1985</v>
      </c>
      <c r="O1194">
        <v>1</v>
      </c>
      <c r="P1194" t="s">
        <v>47</v>
      </c>
      <c r="Q1194">
        <v>2013</v>
      </c>
      <c r="R1194">
        <v>395</v>
      </c>
      <c r="S1194">
        <v>355</v>
      </c>
      <c r="T1194">
        <v>235</v>
      </c>
      <c r="U1194">
        <v>0.55738950564608802</v>
      </c>
      <c r="V1194">
        <v>295</v>
      </c>
      <c r="W1194">
        <v>-1</v>
      </c>
      <c r="X1194">
        <v>-1</v>
      </c>
      <c r="Y1194">
        <v>-1</v>
      </c>
      <c r="Z1194">
        <v>420</v>
      </c>
      <c r="AA1194">
        <v>-1</v>
      </c>
      <c r="AB1194">
        <v>-1</v>
      </c>
      <c r="AC1194">
        <v>0.41549999999999998</v>
      </c>
      <c r="AD1194">
        <v>-0.28710000000000002</v>
      </c>
      <c r="AE1194">
        <v>1.3933</v>
      </c>
      <c r="AF1194">
        <v>-0.2344</v>
      </c>
      <c r="AG1194">
        <v>-9.4299999999999995E-2</v>
      </c>
      <c r="AH1194">
        <v>180000</v>
      </c>
    </row>
    <row r="1195" spans="1:34">
      <c r="A1195">
        <v>512748</v>
      </c>
      <c r="B1195" t="s">
        <v>39</v>
      </c>
      <c r="C1195" s="1">
        <v>33243</v>
      </c>
      <c r="D1195">
        <v>76</v>
      </c>
      <c r="E1195" t="s">
        <v>35</v>
      </c>
      <c r="F1195">
        <v>2008</v>
      </c>
      <c r="G1195">
        <v>69.89</v>
      </c>
      <c r="H1195" t="s">
        <v>35</v>
      </c>
      <c r="I1195">
        <v>12478</v>
      </c>
      <c r="J1195">
        <v>2</v>
      </c>
      <c r="K1195" t="s">
        <v>36</v>
      </c>
      <c r="L1195" t="s">
        <v>64</v>
      </c>
      <c r="M1195">
        <v>66.5</v>
      </c>
      <c r="N1195">
        <v>12478</v>
      </c>
      <c r="O1195">
        <v>0</v>
      </c>
      <c r="P1195" t="s">
        <v>41</v>
      </c>
      <c r="Q1195">
        <v>2012</v>
      </c>
      <c r="R1195">
        <v>345</v>
      </c>
      <c r="S1195">
        <v>630</v>
      </c>
      <c r="T1195">
        <v>590</v>
      </c>
      <c r="U1195">
        <v>0.95224557292430301</v>
      </c>
      <c r="V1195">
        <v>585</v>
      </c>
      <c r="W1195">
        <v>-1</v>
      </c>
      <c r="X1195">
        <v>-1</v>
      </c>
      <c r="Y1195">
        <v>-1</v>
      </c>
      <c r="Z1195">
        <v>-1</v>
      </c>
      <c r="AA1195">
        <v>-1</v>
      </c>
      <c r="AB1195">
        <v>-1</v>
      </c>
      <c r="AC1195">
        <v>-0.88099999999999901</v>
      </c>
      <c r="AD1195">
        <v>3.2800000000000003E-2</v>
      </c>
      <c r="AE1195">
        <v>-0.34399999999999997</v>
      </c>
      <c r="AF1195">
        <v>0.64980000000000004</v>
      </c>
      <c r="AG1195">
        <v>6.7900000000000002E-2</v>
      </c>
      <c r="AH1195">
        <v>520000</v>
      </c>
    </row>
    <row r="1196" spans="1:34">
      <c r="A1196">
        <v>1169464</v>
      </c>
      <c r="B1196" t="s">
        <v>34</v>
      </c>
      <c r="C1196" s="1">
        <v>32698</v>
      </c>
      <c r="D1196">
        <v>69</v>
      </c>
      <c r="E1196" t="s">
        <v>51</v>
      </c>
      <c r="F1196">
        <v>2007</v>
      </c>
      <c r="G1196">
        <v>69.83</v>
      </c>
      <c r="H1196" t="s">
        <v>51</v>
      </c>
      <c r="I1196">
        <v>7464</v>
      </c>
      <c r="J1196">
        <v>2</v>
      </c>
      <c r="K1196" t="s">
        <v>36</v>
      </c>
      <c r="L1196" t="s">
        <v>77</v>
      </c>
      <c r="M1196">
        <v>63.83</v>
      </c>
      <c r="N1196">
        <v>7464</v>
      </c>
      <c r="O1196">
        <v>0</v>
      </c>
      <c r="P1196" t="s">
        <v>45</v>
      </c>
      <c r="Q1196">
        <v>2012</v>
      </c>
      <c r="R1196">
        <v>395</v>
      </c>
      <c r="S1196">
        <v>495</v>
      </c>
      <c r="T1196">
        <v>400</v>
      </c>
      <c r="U1196">
        <v>0.42395139637643298</v>
      </c>
      <c r="V1196">
        <v>-1</v>
      </c>
      <c r="W1196">
        <v>388</v>
      </c>
      <c r="X1196">
        <v>-1</v>
      </c>
      <c r="Y1196">
        <v>-1</v>
      </c>
      <c r="Z1196">
        <v>388</v>
      </c>
      <c r="AA1196">
        <v>-1</v>
      </c>
      <c r="AB1196">
        <v>-1</v>
      </c>
      <c r="AC1196">
        <v>-0.159</v>
      </c>
      <c r="AD1196">
        <v>-0.78659999999999997</v>
      </c>
      <c r="AE1196">
        <v>1.5469999999999999</v>
      </c>
      <c r="AF1196">
        <v>-1.3753</v>
      </c>
      <c r="AG1196">
        <v>0.48049999999999998</v>
      </c>
      <c r="AH1196">
        <v>300000</v>
      </c>
    </row>
    <row r="1197" spans="1:34">
      <c r="A1197">
        <v>327337</v>
      </c>
      <c r="B1197" t="s">
        <v>39</v>
      </c>
      <c r="C1197" s="1">
        <v>32941</v>
      </c>
      <c r="D1197">
        <v>85</v>
      </c>
      <c r="E1197">
        <v>0</v>
      </c>
      <c r="F1197">
        <v>2009</v>
      </c>
      <c r="G1197">
        <v>85.88</v>
      </c>
      <c r="H1197">
        <v>0</v>
      </c>
      <c r="I1197">
        <v>6196</v>
      </c>
      <c r="J1197">
        <v>2</v>
      </c>
      <c r="K1197" t="s">
        <v>36</v>
      </c>
      <c r="L1197" t="s">
        <v>44</v>
      </c>
      <c r="M1197">
        <v>62</v>
      </c>
      <c r="N1197">
        <v>6196</v>
      </c>
      <c r="O1197">
        <v>0</v>
      </c>
      <c r="P1197" t="s">
        <v>45</v>
      </c>
      <c r="Q1197">
        <v>2012</v>
      </c>
      <c r="R1197">
        <v>505</v>
      </c>
      <c r="S1197">
        <v>455</v>
      </c>
      <c r="T1197">
        <v>595</v>
      </c>
      <c r="U1197">
        <v>0.69447932770846299</v>
      </c>
      <c r="V1197">
        <v>345</v>
      </c>
      <c r="W1197">
        <v>366</v>
      </c>
      <c r="X1197">
        <v>-1</v>
      </c>
      <c r="Y1197">
        <v>-1</v>
      </c>
      <c r="Z1197">
        <v>-1</v>
      </c>
      <c r="AA1197">
        <v>-1</v>
      </c>
      <c r="AB1197">
        <v>-1</v>
      </c>
      <c r="AC1197">
        <v>-1.1900999999999999</v>
      </c>
      <c r="AD1197">
        <v>1.5538000000000001</v>
      </c>
      <c r="AE1197">
        <v>-0.92449999999999999</v>
      </c>
      <c r="AF1197">
        <v>-0.17277000000000001</v>
      </c>
      <c r="AG1197">
        <v>-0.44550000000000001</v>
      </c>
      <c r="AH1197">
        <v>415000</v>
      </c>
    </row>
    <row r="1198" spans="1:34">
      <c r="A1198">
        <v>421614</v>
      </c>
      <c r="B1198" t="s">
        <v>39</v>
      </c>
      <c r="C1198" s="1">
        <v>33040</v>
      </c>
      <c r="D1198">
        <v>81.66</v>
      </c>
      <c r="E1198" t="s">
        <v>197</v>
      </c>
      <c r="F1198">
        <v>2007</v>
      </c>
      <c r="G1198">
        <v>80</v>
      </c>
      <c r="H1198" t="s">
        <v>197</v>
      </c>
      <c r="I1198">
        <v>79</v>
      </c>
      <c r="J1198">
        <v>2</v>
      </c>
      <c r="K1198" t="s">
        <v>36</v>
      </c>
      <c r="L1198" t="s">
        <v>60</v>
      </c>
      <c r="M1198">
        <v>66.5</v>
      </c>
      <c r="N1198">
        <v>79</v>
      </c>
      <c r="O1198">
        <v>0</v>
      </c>
      <c r="P1198" t="s">
        <v>41</v>
      </c>
      <c r="Q1198">
        <v>2012</v>
      </c>
      <c r="R1198">
        <v>435</v>
      </c>
      <c r="S1198">
        <v>315</v>
      </c>
      <c r="T1198">
        <v>465</v>
      </c>
      <c r="U1198">
        <v>0.37605958665154499</v>
      </c>
      <c r="V1198">
        <v>-1</v>
      </c>
      <c r="W1198">
        <v>300</v>
      </c>
      <c r="X1198">
        <v>-1</v>
      </c>
      <c r="Y1198">
        <v>-1</v>
      </c>
      <c r="Z1198">
        <v>-1</v>
      </c>
      <c r="AA1198">
        <v>-1</v>
      </c>
      <c r="AB1198">
        <v>-1</v>
      </c>
      <c r="AC1198">
        <v>1.3214999999999999</v>
      </c>
      <c r="AD1198">
        <v>-0.59130000000000005</v>
      </c>
      <c r="AE1198">
        <v>0.38169999999999998</v>
      </c>
      <c r="AF1198">
        <v>0.44419999999999998</v>
      </c>
      <c r="AG1198">
        <v>-1.3934</v>
      </c>
      <c r="AH1198">
        <v>215000</v>
      </c>
    </row>
    <row r="1199" spans="1:34">
      <c r="A1199">
        <v>676634</v>
      </c>
      <c r="B1199" t="s">
        <v>39</v>
      </c>
      <c r="C1199" s="1">
        <v>33598</v>
      </c>
      <c r="D1199">
        <v>76</v>
      </c>
      <c r="E1199" t="s">
        <v>51</v>
      </c>
      <c r="F1199">
        <v>2009</v>
      </c>
      <c r="G1199">
        <v>77.2</v>
      </c>
      <c r="H1199" t="s">
        <v>51</v>
      </c>
      <c r="I1199">
        <v>4374</v>
      </c>
      <c r="J1199">
        <v>2</v>
      </c>
      <c r="K1199" t="s">
        <v>36</v>
      </c>
      <c r="L1199" t="s">
        <v>55</v>
      </c>
      <c r="M1199">
        <v>68.53</v>
      </c>
      <c r="N1199">
        <v>4374</v>
      </c>
      <c r="O1199">
        <v>0</v>
      </c>
      <c r="P1199" t="s">
        <v>84</v>
      </c>
      <c r="Q1199">
        <v>2013</v>
      </c>
      <c r="R1199">
        <v>475</v>
      </c>
      <c r="S1199">
        <v>470</v>
      </c>
      <c r="T1199">
        <v>560</v>
      </c>
      <c r="U1199">
        <v>0.45087658448345103</v>
      </c>
      <c r="V1199">
        <v>395</v>
      </c>
      <c r="W1199">
        <v>-1</v>
      </c>
      <c r="X1199">
        <v>-1</v>
      </c>
      <c r="Y1199">
        <v>-1</v>
      </c>
      <c r="Z1199">
        <v>-1</v>
      </c>
      <c r="AA1199">
        <v>-1</v>
      </c>
      <c r="AB1199">
        <v>-1</v>
      </c>
      <c r="AC1199">
        <v>0.99</v>
      </c>
      <c r="AD1199">
        <v>0.37890000000000001</v>
      </c>
      <c r="AE1199">
        <v>0.16370000000000001</v>
      </c>
      <c r="AF1199">
        <v>-0.74150000000000005</v>
      </c>
      <c r="AG1199">
        <v>-0.28589999999999999</v>
      </c>
      <c r="AH1199">
        <v>310000</v>
      </c>
    </row>
    <row r="1200" spans="1:34">
      <c r="A1200">
        <v>833462</v>
      </c>
      <c r="B1200" t="s">
        <v>39</v>
      </c>
      <c r="C1200" s="1">
        <v>32601</v>
      </c>
      <c r="D1200">
        <v>78.3</v>
      </c>
      <c r="E1200" t="s">
        <v>48</v>
      </c>
      <c r="F1200">
        <v>2006</v>
      </c>
      <c r="G1200">
        <v>85.6</v>
      </c>
      <c r="H1200" t="s">
        <v>51</v>
      </c>
      <c r="I1200">
        <v>4647</v>
      </c>
      <c r="J1200">
        <v>2</v>
      </c>
      <c r="K1200" t="s">
        <v>36</v>
      </c>
      <c r="L1200" t="s">
        <v>64</v>
      </c>
      <c r="M1200">
        <v>73</v>
      </c>
      <c r="N1200">
        <v>4647</v>
      </c>
      <c r="O1200">
        <v>0</v>
      </c>
      <c r="P1200" t="s">
        <v>47</v>
      </c>
      <c r="Q1200">
        <v>2010</v>
      </c>
      <c r="R1200">
        <v>500</v>
      </c>
      <c r="S1200">
        <v>525</v>
      </c>
      <c r="T1200">
        <v>445</v>
      </c>
      <c r="U1200">
        <v>0.62264291584993803</v>
      </c>
      <c r="V1200">
        <v>435</v>
      </c>
      <c r="W1200">
        <v>-1</v>
      </c>
      <c r="X1200">
        <v>407</v>
      </c>
      <c r="Y1200">
        <v>-1</v>
      </c>
      <c r="Z1200">
        <v>-1</v>
      </c>
      <c r="AA1200">
        <v>-1</v>
      </c>
      <c r="AB1200">
        <v>-1</v>
      </c>
      <c r="AC1200">
        <v>-1.7388999999999999</v>
      </c>
      <c r="AD1200">
        <v>-1.7856000000000001</v>
      </c>
      <c r="AE1200">
        <v>0.93220000000000003</v>
      </c>
      <c r="AF1200">
        <v>1.0333000000000001</v>
      </c>
      <c r="AG1200">
        <v>-1.4356</v>
      </c>
      <c r="AH1200">
        <v>240000</v>
      </c>
    </row>
    <row r="1201" spans="1:34">
      <c r="A1201">
        <v>576127</v>
      </c>
      <c r="B1201" t="s">
        <v>39</v>
      </c>
      <c r="C1201" s="1">
        <v>33129</v>
      </c>
      <c r="D1201">
        <v>76.2</v>
      </c>
      <c r="E1201" t="s">
        <v>35</v>
      </c>
      <c r="F1201">
        <v>2008</v>
      </c>
      <c r="G1201">
        <v>60.2</v>
      </c>
      <c r="H1201" t="s">
        <v>35</v>
      </c>
      <c r="I1201">
        <v>7376</v>
      </c>
      <c r="J1201">
        <v>2</v>
      </c>
      <c r="K1201" t="s">
        <v>36</v>
      </c>
      <c r="L1201" t="s">
        <v>55</v>
      </c>
      <c r="M1201">
        <v>69.62</v>
      </c>
      <c r="N1201">
        <v>7376</v>
      </c>
      <c r="O1201">
        <v>0</v>
      </c>
      <c r="P1201" t="s">
        <v>41</v>
      </c>
      <c r="Q1201">
        <v>2013</v>
      </c>
      <c r="R1201">
        <v>590</v>
      </c>
      <c r="S1201">
        <v>535</v>
      </c>
      <c r="T1201">
        <v>695</v>
      </c>
      <c r="U1201">
        <v>0.52592258425205496</v>
      </c>
      <c r="V1201">
        <v>415</v>
      </c>
      <c r="W1201">
        <v>-1</v>
      </c>
      <c r="X1201">
        <v>-1</v>
      </c>
      <c r="Y1201">
        <v>-1</v>
      </c>
      <c r="Z1201">
        <v>-1</v>
      </c>
      <c r="AA1201">
        <v>-1</v>
      </c>
      <c r="AB1201">
        <v>-1</v>
      </c>
      <c r="AC1201">
        <v>0.12820000000000001</v>
      </c>
      <c r="AD1201">
        <v>0.71189999999999998</v>
      </c>
      <c r="AE1201">
        <v>0.16370000000000001</v>
      </c>
      <c r="AF1201">
        <v>1.9199999999999998E-2</v>
      </c>
      <c r="AG1201">
        <v>-0.47760000000000002</v>
      </c>
      <c r="AH1201">
        <v>195000</v>
      </c>
    </row>
    <row r="1202" spans="1:34">
      <c r="A1202">
        <v>298308</v>
      </c>
      <c r="B1202" t="s">
        <v>39</v>
      </c>
      <c r="C1202" s="1">
        <v>33147</v>
      </c>
      <c r="D1202">
        <v>87.2</v>
      </c>
      <c r="E1202" t="s">
        <v>51</v>
      </c>
      <c r="F1202">
        <v>2008</v>
      </c>
      <c r="G1202">
        <v>79.8</v>
      </c>
      <c r="H1202" t="s">
        <v>51</v>
      </c>
      <c r="I1202">
        <v>7586</v>
      </c>
      <c r="J1202">
        <v>2</v>
      </c>
      <c r="K1202" t="s">
        <v>36</v>
      </c>
      <c r="L1202" t="s">
        <v>55</v>
      </c>
      <c r="M1202">
        <v>82.6</v>
      </c>
      <c r="N1202">
        <v>7586</v>
      </c>
      <c r="O1202">
        <v>0</v>
      </c>
      <c r="P1202" t="s">
        <v>47</v>
      </c>
      <c r="Q1202">
        <v>2012</v>
      </c>
      <c r="R1202">
        <v>605</v>
      </c>
      <c r="S1202">
        <v>495</v>
      </c>
      <c r="T1202">
        <v>485</v>
      </c>
      <c r="U1202">
        <v>0.37755141942454101</v>
      </c>
      <c r="V1202">
        <v>375</v>
      </c>
      <c r="W1202">
        <v>-1</v>
      </c>
      <c r="X1202">
        <v>-1</v>
      </c>
      <c r="Y1202">
        <v>-1</v>
      </c>
      <c r="Z1202">
        <v>-1</v>
      </c>
      <c r="AA1202">
        <v>-1</v>
      </c>
      <c r="AB1202">
        <v>-1</v>
      </c>
      <c r="AC1202">
        <v>-1.3447</v>
      </c>
      <c r="AD1202">
        <v>-1.2153</v>
      </c>
      <c r="AE1202">
        <v>-1.3599000000000001</v>
      </c>
      <c r="AF1202">
        <v>0.76729999999999998</v>
      </c>
      <c r="AG1202">
        <v>-0.9194</v>
      </c>
      <c r="AH1202">
        <v>430000</v>
      </c>
    </row>
    <row r="1203" spans="1:34">
      <c r="A1203">
        <v>247966</v>
      </c>
      <c r="B1203" t="s">
        <v>39</v>
      </c>
      <c r="C1203" s="1">
        <v>32666</v>
      </c>
      <c r="D1203">
        <v>77</v>
      </c>
      <c r="E1203" t="s">
        <v>125</v>
      </c>
      <c r="F1203">
        <v>2007</v>
      </c>
      <c r="G1203">
        <v>83.7</v>
      </c>
      <c r="H1203" t="s">
        <v>105</v>
      </c>
      <c r="I1203">
        <v>6164</v>
      </c>
      <c r="J1203">
        <v>2</v>
      </c>
      <c r="K1203" t="s">
        <v>36</v>
      </c>
      <c r="L1203" t="s">
        <v>64</v>
      </c>
      <c r="M1203">
        <v>68.75</v>
      </c>
      <c r="N1203">
        <v>6164</v>
      </c>
      <c r="O1203">
        <v>1</v>
      </c>
      <c r="P1203" t="s">
        <v>54</v>
      </c>
      <c r="Q1203">
        <v>2011</v>
      </c>
      <c r="R1203">
        <v>445</v>
      </c>
      <c r="S1203">
        <v>465</v>
      </c>
      <c r="T1203">
        <v>415</v>
      </c>
      <c r="U1203">
        <v>0.60005718233834104</v>
      </c>
      <c r="V1203">
        <v>435</v>
      </c>
      <c r="W1203">
        <v>-1</v>
      </c>
      <c r="X1203">
        <v>-1</v>
      </c>
      <c r="Y1203">
        <v>-1</v>
      </c>
      <c r="Z1203">
        <v>-1</v>
      </c>
      <c r="AA1203">
        <v>-1</v>
      </c>
      <c r="AB1203">
        <v>-1</v>
      </c>
      <c r="AC1203">
        <v>-2.1175000000000002</v>
      </c>
      <c r="AD1203">
        <v>1.2807999999999999</v>
      </c>
      <c r="AE1203">
        <v>1.3976999999999999</v>
      </c>
      <c r="AF1203">
        <v>-5.5199999999999999E-2</v>
      </c>
      <c r="AG1203">
        <v>1.4501999999999999</v>
      </c>
      <c r="AH1203">
        <v>400000</v>
      </c>
    </row>
    <row r="1204" spans="1:34">
      <c r="A1204">
        <v>326978</v>
      </c>
      <c r="B1204" t="s">
        <v>39</v>
      </c>
      <c r="C1204" s="1">
        <v>33202</v>
      </c>
      <c r="D1204">
        <v>83.33</v>
      </c>
      <c r="E1204" t="s">
        <v>100</v>
      </c>
      <c r="F1204">
        <v>2009</v>
      </c>
      <c r="G1204">
        <v>85.6</v>
      </c>
      <c r="H1204" t="s">
        <v>181</v>
      </c>
      <c r="I1204">
        <v>6196</v>
      </c>
      <c r="J1204">
        <v>2</v>
      </c>
      <c r="K1204" t="s">
        <v>36</v>
      </c>
      <c r="L1204" t="s">
        <v>44</v>
      </c>
      <c r="M1204">
        <v>73.59</v>
      </c>
      <c r="N1204">
        <v>6196</v>
      </c>
      <c r="O1204">
        <v>0</v>
      </c>
      <c r="P1204" t="s">
        <v>45</v>
      </c>
      <c r="Q1204">
        <v>2012</v>
      </c>
      <c r="R1204">
        <v>625</v>
      </c>
      <c r="S1204">
        <v>605</v>
      </c>
      <c r="T1204">
        <v>525</v>
      </c>
      <c r="U1204">
        <v>0.91077016424602197</v>
      </c>
      <c r="V1204">
        <v>445</v>
      </c>
      <c r="W1204">
        <v>433</v>
      </c>
      <c r="X1204">
        <v>-1</v>
      </c>
      <c r="Y1204">
        <v>-1</v>
      </c>
      <c r="Z1204">
        <v>-1</v>
      </c>
      <c r="AA1204">
        <v>-1</v>
      </c>
      <c r="AB1204">
        <v>-1</v>
      </c>
      <c r="AC1204">
        <v>-1.3447</v>
      </c>
      <c r="AD1204">
        <v>-0.31830000000000003</v>
      </c>
      <c r="AE1204">
        <v>-0.48909999999999998</v>
      </c>
      <c r="AF1204">
        <v>0.64983000000000002</v>
      </c>
      <c r="AG1204">
        <v>-0.44550000000000001</v>
      </c>
      <c r="AH1204">
        <v>450000</v>
      </c>
    </row>
    <row r="1205" spans="1:34">
      <c r="A1205">
        <v>669535</v>
      </c>
      <c r="B1205" t="s">
        <v>39</v>
      </c>
      <c r="C1205" s="1">
        <v>33096</v>
      </c>
      <c r="D1205">
        <v>79.2</v>
      </c>
      <c r="E1205" t="s">
        <v>51</v>
      </c>
      <c r="F1205">
        <v>2007</v>
      </c>
      <c r="G1205">
        <v>69.7</v>
      </c>
      <c r="H1205" t="s">
        <v>51</v>
      </c>
      <c r="I1205">
        <v>7269</v>
      </c>
      <c r="J1205">
        <v>2</v>
      </c>
      <c r="K1205" t="s">
        <v>66</v>
      </c>
      <c r="L1205" t="s">
        <v>67</v>
      </c>
      <c r="M1205">
        <v>69.06</v>
      </c>
      <c r="N1205">
        <v>7269</v>
      </c>
      <c r="O1205">
        <v>1</v>
      </c>
      <c r="P1205" t="s">
        <v>54</v>
      </c>
      <c r="Q1205">
        <v>2013</v>
      </c>
      <c r="R1205">
        <v>265</v>
      </c>
      <c r="S1205">
        <v>375</v>
      </c>
      <c r="T1205">
        <v>325</v>
      </c>
      <c r="U1205">
        <v>-1</v>
      </c>
      <c r="V1205">
        <v>-1</v>
      </c>
      <c r="W1205">
        <v>-1</v>
      </c>
      <c r="X1205">
        <v>-1</v>
      </c>
      <c r="Y1205">
        <v>-1</v>
      </c>
      <c r="Z1205">
        <v>-1</v>
      </c>
      <c r="AA1205">
        <v>-1</v>
      </c>
      <c r="AB1205">
        <v>-1</v>
      </c>
      <c r="AC1205">
        <v>-0.87719999999999998</v>
      </c>
      <c r="AD1205">
        <v>-3.6171000000000002</v>
      </c>
      <c r="AE1205">
        <v>0.01</v>
      </c>
      <c r="AF1205">
        <v>0.65300000000000002</v>
      </c>
      <c r="AG1205">
        <v>-2.0105</v>
      </c>
      <c r="AH1205">
        <v>105000</v>
      </c>
    </row>
    <row r="1206" spans="1:34">
      <c r="A1206">
        <v>902378</v>
      </c>
      <c r="B1206" t="s">
        <v>39</v>
      </c>
      <c r="C1206" s="1">
        <v>33826</v>
      </c>
      <c r="D1206">
        <v>85.6</v>
      </c>
      <c r="E1206" t="s">
        <v>35</v>
      </c>
      <c r="F1206">
        <v>2010</v>
      </c>
      <c r="G1206">
        <v>80.400000000000006</v>
      </c>
      <c r="H1206" t="s">
        <v>35</v>
      </c>
      <c r="I1206">
        <v>3918</v>
      </c>
      <c r="J1206">
        <v>2</v>
      </c>
      <c r="K1206" t="s">
        <v>36</v>
      </c>
      <c r="L1206" t="s">
        <v>40</v>
      </c>
      <c r="M1206">
        <v>68.709999999999994</v>
      </c>
      <c r="N1206">
        <v>3918</v>
      </c>
      <c r="O1206">
        <v>1</v>
      </c>
      <c r="P1206" t="s">
        <v>61</v>
      </c>
      <c r="Q1206">
        <v>2014</v>
      </c>
      <c r="R1206">
        <v>545</v>
      </c>
      <c r="S1206">
        <v>620</v>
      </c>
      <c r="T1206">
        <v>650</v>
      </c>
      <c r="U1206">
        <v>0.95389977507992596</v>
      </c>
      <c r="V1206">
        <v>475</v>
      </c>
      <c r="W1206">
        <v>-1</v>
      </c>
      <c r="X1206">
        <v>530</v>
      </c>
      <c r="Y1206">
        <v>-1</v>
      </c>
      <c r="Z1206">
        <v>-1</v>
      </c>
      <c r="AA1206">
        <v>-1</v>
      </c>
      <c r="AB1206">
        <v>-1</v>
      </c>
      <c r="AC1206">
        <v>-0.44629999999999997</v>
      </c>
      <c r="AD1206">
        <v>4.5900000000000003E-2</v>
      </c>
      <c r="AE1206">
        <v>0.47110000000000002</v>
      </c>
      <c r="AF1206">
        <v>0.39950000000000002</v>
      </c>
      <c r="AG1206">
        <v>-1.0524</v>
      </c>
      <c r="AH1206">
        <v>275000</v>
      </c>
    </row>
    <row r="1207" spans="1:34">
      <c r="A1207">
        <v>308991</v>
      </c>
      <c r="B1207" t="s">
        <v>34</v>
      </c>
      <c r="C1207" s="1">
        <v>33335</v>
      </c>
      <c r="D1207">
        <v>68</v>
      </c>
      <c r="E1207" t="s">
        <v>79</v>
      </c>
      <c r="F1207">
        <v>2009</v>
      </c>
      <c r="G1207">
        <v>64</v>
      </c>
      <c r="H1207" t="s">
        <v>79</v>
      </c>
      <c r="I1207">
        <v>5904</v>
      </c>
      <c r="J1207">
        <v>2</v>
      </c>
      <c r="K1207" t="s">
        <v>36</v>
      </c>
      <c r="L1207" t="s">
        <v>55</v>
      </c>
      <c r="M1207">
        <v>70</v>
      </c>
      <c r="N1207">
        <v>5904</v>
      </c>
      <c r="O1207">
        <v>0</v>
      </c>
      <c r="P1207" t="s">
        <v>41</v>
      </c>
      <c r="Q1207">
        <v>2013</v>
      </c>
      <c r="R1207">
        <v>465</v>
      </c>
      <c r="S1207">
        <v>335</v>
      </c>
      <c r="T1207">
        <v>355</v>
      </c>
      <c r="U1207">
        <v>0.45087658448345103</v>
      </c>
      <c r="V1207">
        <v>395</v>
      </c>
      <c r="W1207">
        <v>-1</v>
      </c>
      <c r="X1207">
        <v>-1</v>
      </c>
      <c r="Y1207">
        <v>-1</v>
      </c>
      <c r="Z1207">
        <v>-1</v>
      </c>
      <c r="AA1207">
        <v>-1</v>
      </c>
      <c r="AB1207">
        <v>-1</v>
      </c>
      <c r="AC1207">
        <v>0.97370000000000001</v>
      </c>
      <c r="AD1207">
        <v>0.65680000000000005</v>
      </c>
      <c r="AE1207">
        <v>0.67200000000000004</v>
      </c>
      <c r="AF1207">
        <v>1.3549</v>
      </c>
      <c r="AG1207">
        <v>0.6603</v>
      </c>
      <c r="AH1207">
        <v>250000</v>
      </c>
    </row>
    <row r="1208" spans="1:34">
      <c r="A1208">
        <v>330310</v>
      </c>
      <c r="B1208" t="s">
        <v>34</v>
      </c>
      <c r="C1208" s="1">
        <v>33123</v>
      </c>
      <c r="D1208">
        <v>85</v>
      </c>
      <c r="E1208" t="s">
        <v>100</v>
      </c>
      <c r="F1208">
        <v>2008</v>
      </c>
      <c r="G1208">
        <v>89</v>
      </c>
      <c r="H1208" t="s">
        <v>282</v>
      </c>
      <c r="I1208">
        <v>8818</v>
      </c>
      <c r="J1208">
        <v>2</v>
      </c>
      <c r="K1208" t="s">
        <v>36</v>
      </c>
      <c r="L1208" t="s">
        <v>64</v>
      </c>
      <c r="M1208">
        <v>74</v>
      </c>
      <c r="N1208">
        <v>8818</v>
      </c>
      <c r="O1208">
        <v>1</v>
      </c>
      <c r="P1208" t="s">
        <v>54</v>
      </c>
      <c r="Q1208">
        <v>2012</v>
      </c>
      <c r="R1208">
        <v>545</v>
      </c>
      <c r="S1208">
        <v>495</v>
      </c>
      <c r="T1208">
        <v>485</v>
      </c>
      <c r="U1208">
        <v>0.60005718233834104</v>
      </c>
      <c r="V1208">
        <v>435</v>
      </c>
      <c r="W1208">
        <v>-1</v>
      </c>
      <c r="X1208">
        <v>-1</v>
      </c>
      <c r="Y1208">
        <v>-1</v>
      </c>
      <c r="Z1208">
        <v>-1</v>
      </c>
      <c r="AA1208">
        <v>-1</v>
      </c>
      <c r="AB1208">
        <v>-1</v>
      </c>
      <c r="AC1208">
        <v>1.1283000000000001</v>
      </c>
      <c r="AD1208">
        <v>0.61780000000000002</v>
      </c>
      <c r="AE1208">
        <v>-0.16259999999999999</v>
      </c>
      <c r="AF1208">
        <v>-0.17277000000000001</v>
      </c>
      <c r="AG1208">
        <v>0.6603</v>
      </c>
      <c r="AH1208">
        <v>280000</v>
      </c>
    </row>
    <row r="1209" spans="1:34">
      <c r="A1209">
        <v>333767</v>
      </c>
      <c r="B1209" t="s">
        <v>39</v>
      </c>
      <c r="C1209" s="1">
        <v>33473</v>
      </c>
      <c r="D1209">
        <v>85.3</v>
      </c>
      <c r="E1209" t="s">
        <v>100</v>
      </c>
      <c r="F1209">
        <v>2008</v>
      </c>
      <c r="G1209">
        <v>97.4</v>
      </c>
      <c r="H1209" t="s">
        <v>221</v>
      </c>
      <c r="I1209">
        <v>11168</v>
      </c>
      <c r="J1209">
        <v>2</v>
      </c>
      <c r="K1209" t="s">
        <v>36</v>
      </c>
      <c r="L1209" t="s">
        <v>60</v>
      </c>
      <c r="M1209">
        <v>68.8</v>
      </c>
      <c r="N1209">
        <v>11168</v>
      </c>
      <c r="O1209">
        <v>1</v>
      </c>
      <c r="P1209" t="s">
        <v>54</v>
      </c>
      <c r="Q1209">
        <v>2012</v>
      </c>
      <c r="R1209">
        <v>335</v>
      </c>
      <c r="S1209">
        <v>405</v>
      </c>
      <c r="T1209">
        <v>705</v>
      </c>
      <c r="U1209">
        <v>0.22948175491175499</v>
      </c>
      <c r="V1209">
        <v>405</v>
      </c>
      <c r="W1209">
        <v>266</v>
      </c>
      <c r="X1209">
        <v>-1</v>
      </c>
      <c r="Y1209">
        <v>-1</v>
      </c>
      <c r="Z1209">
        <v>-1</v>
      </c>
      <c r="AA1209">
        <v>313</v>
      </c>
      <c r="AB1209">
        <v>-1</v>
      </c>
      <c r="AC1209">
        <v>0.2009</v>
      </c>
      <c r="AD1209">
        <v>0.96879999999999999</v>
      </c>
      <c r="AE1209">
        <v>-1.9404999999999999</v>
      </c>
      <c r="AF1209">
        <v>1.3549</v>
      </c>
      <c r="AG1209">
        <v>-0.16899999999999901</v>
      </c>
      <c r="AH1209">
        <v>425000</v>
      </c>
    </row>
    <row r="1210" spans="1:34">
      <c r="A1210">
        <v>1190029</v>
      </c>
      <c r="B1210" t="s">
        <v>39</v>
      </c>
      <c r="C1210" s="1">
        <v>33573</v>
      </c>
      <c r="D1210">
        <v>78.3</v>
      </c>
      <c r="E1210" t="s">
        <v>51</v>
      </c>
      <c r="F1210">
        <v>2010</v>
      </c>
      <c r="G1210">
        <v>70.67</v>
      </c>
      <c r="H1210" t="s">
        <v>51</v>
      </c>
      <c r="I1210">
        <v>5717</v>
      </c>
      <c r="J1210">
        <v>2</v>
      </c>
      <c r="K1210" t="s">
        <v>36</v>
      </c>
      <c r="L1210" t="s">
        <v>40</v>
      </c>
      <c r="M1210">
        <v>63</v>
      </c>
      <c r="N1210">
        <v>5717</v>
      </c>
      <c r="O1210">
        <v>0</v>
      </c>
      <c r="P1210" t="s">
        <v>45</v>
      </c>
      <c r="Q1210">
        <v>2014</v>
      </c>
      <c r="R1210">
        <v>630</v>
      </c>
      <c r="S1210">
        <v>495</v>
      </c>
      <c r="T1210">
        <v>415</v>
      </c>
      <c r="U1210">
        <v>0.84224832225783597</v>
      </c>
      <c r="V1210">
        <v>555</v>
      </c>
      <c r="W1210">
        <v>-1</v>
      </c>
      <c r="X1210">
        <v>469</v>
      </c>
      <c r="Y1210">
        <v>-1</v>
      </c>
      <c r="Z1210">
        <v>-1</v>
      </c>
      <c r="AA1210">
        <v>-1</v>
      </c>
      <c r="AB1210">
        <v>-1</v>
      </c>
      <c r="AC1210">
        <v>0.27179999999999999</v>
      </c>
      <c r="AD1210">
        <v>0.87839999999999996</v>
      </c>
      <c r="AE1210">
        <v>1.7007000000000001</v>
      </c>
      <c r="AF1210">
        <v>-0.86819999999999997</v>
      </c>
      <c r="AG1210">
        <v>1.2470000000000001</v>
      </c>
      <c r="AH1210">
        <v>300000</v>
      </c>
    </row>
    <row r="1211" spans="1:34">
      <c r="A1211">
        <v>510158</v>
      </c>
      <c r="B1211" t="s">
        <v>39</v>
      </c>
      <c r="C1211" s="1">
        <v>33169</v>
      </c>
      <c r="D1211">
        <v>52</v>
      </c>
      <c r="E1211">
        <v>0</v>
      </c>
      <c r="F1211">
        <v>2006</v>
      </c>
      <c r="G1211">
        <v>55</v>
      </c>
      <c r="H1211">
        <v>0</v>
      </c>
      <c r="I1211">
        <v>4234</v>
      </c>
      <c r="J1211">
        <v>2</v>
      </c>
      <c r="K1211" t="s">
        <v>36</v>
      </c>
      <c r="L1211" t="s">
        <v>64</v>
      </c>
      <c r="M1211">
        <v>65.8</v>
      </c>
      <c r="N1211">
        <v>4234</v>
      </c>
      <c r="O1211">
        <v>0</v>
      </c>
      <c r="P1211" t="s">
        <v>41</v>
      </c>
      <c r="Q1211">
        <v>2012</v>
      </c>
      <c r="R1211">
        <v>395</v>
      </c>
      <c r="S1211">
        <v>350</v>
      </c>
      <c r="T1211">
        <v>445</v>
      </c>
      <c r="U1211">
        <v>0.276047228046856</v>
      </c>
      <c r="V1211">
        <v>345</v>
      </c>
      <c r="W1211">
        <v>-1</v>
      </c>
      <c r="X1211">
        <v>-1</v>
      </c>
      <c r="Y1211">
        <v>-1</v>
      </c>
      <c r="Z1211">
        <v>-1</v>
      </c>
      <c r="AA1211">
        <v>-1</v>
      </c>
      <c r="AB1211">
        <v>-1</v>
      </c>
      <c r="AC1211">
        <v>-1.1128</v>
      </c>
      <c r="AD1211">
        <v>-2.6193</v>
      </c>
      <c r="AE1211">
        <v>-1.0697000000000001</v>
      </c>
      <c r="AF1211">
        <v>1.3254999999999999</v>
      </c>
      <c r="AG1211">
        <v>-1.2354000000000001</v>
      </c>
      <c r="AH1211">
        <v>335000</v>
      </c>
    </row>
    <row r="1212" spans="1:34">
      <c r="A1212">
        <v>611624</v>
      </c>
      <c r="B1212" t="s">
        <v>39</v>
      </c>
      <c r="C1212" s="1">
        <v>33323</v>
      </c>
      <c r="D1212">
        <v>80.599999999999994</v>
      </c>
      <c r="E1212" t="s">
        <v>35</v>
      </c>
      <c r="F1212">
        <v>2008</v>
      </c>
      <c r="G1212">
        <v>65.2</v>
      </c>
      <c r="H1212" t="s">
        <v>35</v>
      </c>
      <c r="I1212">
        <v>64</v>
      </c>
      <c r="J1212">
        <v>2</v>
      </c>
      <c r="K1212" t="s">
        <v>36</v>
      </c>
      <c r="L1212" t="s">
        <v>60</v>
      </c>
      <c r="M1212">
        <v>64.34</v>
      </c>
      <c r="N1212">
        <v>64</v>
      </c>
      <c r="O1212">
        <v>0</v>
      </c>
      <c r="P1212" t="s">
        <v>41</v>
      </c>
      <c r="Q1212">
        <v>2013</v>
      </c>
      <c r="R1212">
        <v>530</v>
      </c>
      <c r="S1212">
        <v>555</v>
      </c>
      <c r="T1212">
        <v>695</v>
      </c>
      <c r="U1212">
        <v>0.91077016424602197</v>
      </c>
      <c r="V1212">
        <v>375</v>
      </c>
      <c r="W1212">
        <v>433</v>
      </c>
      <c r="X1212">
        <v>-1</v>
      </c>
      <c r="Y1212">
        <v>-1</v>
      </c>
      <c r="Z1212">
        <v>-1</v>
      </c>
      <c r="AA1212">
        <v>-1</v>
      </c>
      <c r="AB1212">
        <v>-1</v>
      </c>
      <c r="AC1212">
        <v>0.12820000000000001</v>
      </c>
      <c r="AD1212">
        <v>0.21240000000000001</v>
      </c>
      <c r="AE1212">
        <v>0.01</v>
      </c>
      <c r="AF1212">
        <v>1.9199999999999998E-2</v>
      </c>
      <c r="AG1212">
        <v>-0.86080000000000001</v>
      </c>
      <c r="AH1212">
        <v>300000</v>
      </c>
    </row>
    <row r="1213" spans="1:34">
      <c r="A1213">
        <v>256138</v>
      </c>
      <c r="B1213" t="s">
        <v>39</v>
      </c>
      <c r="C1213" s="1">
        <v>31645</v>
      </c>
      <c r="D1213">
        <v>72.5</v>
      </c>
      <c r="E1213">
        <v>0</v>
      </c>
      <c r="F1213">
        <v>2004</v>
      </c>
      <c r="G1213">
        <v>72.400000000000006</v>
      </c>
      <c r="H1213">
        <v>0</v>
      </c>
      <c r="I1213">
        <v>1699</v>
      </c>
      <c r="J1213">
        <v>2</v>
      </c>
      <c r="K1213" t="s">
        <v>66</v>
      </c>
      <c r="L1213" t="s">
        <v>67</v>
      </c>
      <c r="M1213">
        <v>77.430000000000007</v>
      </c>
      <c r="N1213">
        <v>1699</v>
      </c>
      <c r="O1213">
        <v>0</v>
      </c>
      <c r="P1213" t="s">
        <v>56</v>
      </c>
      <c r="Q1213">
        <v>2010</v>
      </c>
      <c r="R1213">
        <v>505</v>
      </c>
      <c r="S1213">
        <v>615</v>
      </c>
      <c r="T1213">
        <v>605</v>
      </c>
      <c r="U1213">
        <v>0.86468541337008498</v>
      </c>
      <c r="V1213">
        <v>525</v>
      </c>
      <c r="W1213">
        <v>-1</v>
      </c>
      <c r="X1213">
        <v>-1</v>
      </c>
      <c r="Y1213">
        <v>-1</v>
      </c>
      <c r="Z1213">
        <v>-1</v>
      </c>
      <c r="AA1213">
        <v>-1</v>
      </c>
      <c r="AB1213">
        <v>-1</v>
      </c>
      <c r="AC1213">
        <v>0.35549999999999998</v>
      </c>
      <c r="AD1213">
        <v>-1.5273000000000001</v>
      </c>
      <c r="AE1213">
        <v>0.81710000000000005</v>
      </c>
      <c r="AF1213">
        <v>2.2949000000000002</v>
      </c>
      <c r="AG1213">
        <v>0.6603</v>
      </c>
      <c r="AH1213">
        <v>500000</v>
      </c>
    </row>
    <row r="1214" spans="1:34">
      <c r="A1214">
        <v>806544</v>
      </c>
      <c r="B1214" t="s">
        <v>39</v>
      </c>
      <c r="C1214" s="1">
        <v>34014</v>
      </c>
      <c r="D1214">
        <v>74</v>
      </c>
      <c r="E1214" t="s">
        <v>35</v>
      </c>
      <c r="F1214">
        <v>2010</v>
      </c>
      <c r="G1214">
        <v>70</v>
      </c>
      <c r="H1214" t="s">
        <v>35</v>
      </c>
      <c r="I1214">
        <v>11759</v>
      </c>
      <c r="J1214">
        <v>2</v>
      </c>
      <c r="K1214" t="s">
        <v>36</v>
      </c>
      <c r="L1214" t="s">
        <v>40</v>
      </c>
      <c r="M1214">
        <v>75.3</v>
      </c>
      <c r="N1214">
        <v>11759</v>
      </c>
      <c r="O1214">
        <v>0</v>
      </c>
      <c r="P1214" t="s">
        <v>96</v>
      </c>
      <c r="Q1214">
        <v>2014</v>
      </c>
      <c r="R1214">
        <v>450</v>
      </c>
      <c r="S1214">
        <v>495</v>
      </c>
      <c r="T1214">
        <v>575</v>
      </c>
      <c r="U1214">
        <v>0.48674700843819302</v>
      </c>
      <c r="V1214">
        <v>544</v>
      </c>
      <c r="W1214">
        <v>-1</v>
      </c>
      <c r="X1214">
        <v>376</v>
      </c>
      <c r="Y1214">
        <v>-1</v>
      </c>
      <c r="Z1214">
        <v>-1</v>
      </c>
      <c r="AA1214">
        <v>-1</v>
      </c>
      <c r="AB1214">
        <v>-1</v>
      </c>
      <c r="AC1214">
        <v>-2.1698</v>
      </c>
      <c r="AD1214">
        <v>-2.2850999999999999</v>
      </c>
      <c r="AE1214">
        <v>-0.91220000000000001</v>
      </c>
      <c r="AF1214">
        <v>0.39950000000000002</v>
      </c>
      <c r="AG1214">
        <v>-3.1602000000000001</v>
      </c>
      <c r="AH1214">
        <v>280000</v>
      </c>
    </row>
    <row r="1215" spans="1:34">
      <c r="A1215">
        <v>391149</v>
      </c>
      <c r="B1215" t="s">
        <v>39</v>
      </c>
      <c r="C1215" s="1">
        <v>33239</v>
      </c>
      <c r="D1215">
        <v>77.22</v>
      </c>
      <c r="E1215" t="s">
        <v>114</v>
      </c>
      <c r="F1215">
        <v>2008</v>
      </c>
      <c r="G1215">
        <v>75.66</v>
      </c>
      <c r="H1215" t="s">
        <v>133</v>
      </c>
      <c r="I1215">
        <v>356</v>
      </c>
      <c r="J1215">
        <v>2</v>
      </c>
      <c r="K1215" t="s">
        <v>36</v>
      </c>
      <c r="L1215" t="s">
        <v>60</v>
      </c>
      <c r="M1215">
        <v>77.010000000000005</v>
      </c>
      <c r="N1215">
        <v>356</v>
      </c>
      <c r="O1215">
        <v>1</v>
      </c>
      <c r="P1215" t="s">
        <v>61</v>
      </c>
      <c r="Q1215">
        <v>2012</v>
      </c>
      <c r="R1215">
        <v>385</v>
      </c>
      <c r="S1215">
        <v>465</v>
      </c>
      <c r="T1215">
        <v>595</v>
      </c>
      <c r="U1215">
        <v>0.82466640067133201</v>
      </c>
      <c r="V1215">
        <v>-1</v>
      </c>
      <c r="W1215">
        <v>400</v>
      </c>
      <c r="X1215">
        <v>-1</v>
      </c>
      <c r="Y1215">
        <v>-1</v>
      </c>
      <c r="Z1215">
        <v>-1</v>
      </c>
      <c r="AA1215">
        <v>260</v>
      </c>
      <c r="AB1215">
        <v>-1</v>
      </c>
      <c r="AC1215">
        <v>-0.4173</v>
      </c>
      <c r="AD1215">
        <v>0.1888</v>
      </c>
      <c r="AE1215">
        <v>-0.1988</v>
      </c>
      <c r="AF1215">
        <v>-0.34899999999999998</v>
      </c>
      <c r="AG1215">
        <v>-0.1295</v>
      </c>
      <c r="AH1215">
        <v>335000</v>
      </c>
    </row>
    <row r="1216" spans="1:34">
      <c r="A1216">
        <v>1161576</v>
      </c>
      <c r="B1216" t="s">
        <v>34</v>
      </c>
      <c r="C1216" s="1">
        <v>33665</v>
      </c>
      <c r="D1216">
        <v>80.599999999999994</v>
      </c>
      <c r="E1216" t="s">
        <v>35</v>
      </c>
      <c r="F1216">
        <v>2010</v>
      </c>
      <c r="G1216">
        <v>88</v>
      </c>
      <c r="H1216" t="s">
        <v>35</v>
      </c>
      <c r="I1216">
        <v>7626</v>
      </c>
      <c r="J1216">
        <v>2</v>
      </c>
      <c r="K1216" t="s">
        <v>36</v>
      </c>
      <c r="L1216" t="s">
        <v>55</v>
      </c>
      <c r="M1216">
        <v>72.3</v>
      </c>
      <c r="N1216">
        <v>7626</v>
      </c>
      <c r="O1216">
        <v>0</v>
      </c>
      <c r="P1216" t="s">
        <v>41</v>
      </c>
      <c r="Q1216">
        <v>2014</v>
      </c>
      <c r="R1216">
        <v>455</v>
      </c>
      <c r="S1216">
        <v>470</v>
      </c>
      <c r="T1216">
        <v>355</v>
      </c>
      <c r="U1216">
        <v>-1</v>
      </c>
      <c r="V1216">
        <v>-1</v>
      </c>
      <c r="W1216">
        <v>-1</v>
      </c>
      <c r="X1216">
        <v>-1</v>
      </c>
      <c r="Y1216">
        <v>-1</v>
      </c>
      <c r="Z1216">
        <v>-1</v>
      </c>
      <c r="AA1216">
        <v>-1</v>
      </c>
      <c r="AB1216">
        <v>-1</v>
      </c>
      <c r="AC1216">
        <v>-1.8825000000000001</v>
      </c>
      <c r="AD1216">
        <v>-0.28710000000000002</v>
      </c>
      <c r="AE1216">
        <v>0.77849999999999997</v>
      </c>
      <c r="AF1216">
        <v>1.2868999999999999</v>
      </c>
      <c r="AG1216">
        <v>9.7299999999999998E-2</v>
      </c>
      <c r="AH1216">
        <v>200000</v>
      </c>
    </row>
    <row r="1217" spans="1:34">
      <c r="A1217">
        <v>1188011</v>
      </c>
      <c r="B1217" t="s">
        <v>39</v>
      </c>
      <c r="C1217" s="1">
        <v>33498</v>
      </c>
      <c r="D1217">
        <v>68.5</v>
      </c>
      <c r="E1217" t="s">
        <v>51</v>
      </c>
      <c r="F1217">
        <v>2010</v>
      </c>
      <c r="G1217">
        <v>64.5</v>
      </c>
      <c r="H1217" t="s">
        <v>51</v>
      </c>
      <c r="I1217">
        <v>8116</v>
      </c>
      <c r="J1217">
        <v>2</v>
      </c>
      <c r="K1217" t="s">
        <v>36</v>
      </c>
      <c r="L1217" t="s">
        <v>55</v>
      </c>
      <c r="M1217">
        <v>70.3</v>
      </c>
      <c r="N1217">
        <v>8116</v>
      </c>
      <c r="O1217">
        <v>1</v>
      </c>
      <c r="P1217" t="s">
        <v>47</v>
      </c>
      <c r="Q1217">
        <v>2014</v>
      </c>
      <c r="R1217">
        <v>605</v>
      </c>
      <c r="S1217">
        <v>540</v>
      </c>
      <c r="T1217">
        <v>465</v>
      </c>
      <c r="U1217">
        <v>0.95389977507992596</v>
      </c>
      <c r="V1217">
        <v>445</v>
      </c>
      <c r="W1217">
        <v>-1</v>
      </c>
      <c r="X1217">
        <v>530</v>
      </c>
      <c r="Y1217">
        <v>-1</v>
      </c>
      <c r="Z1217">
        <v>-1</v>
      </c>
      <c r="AA1217">
        <v>-1</v>
      </c>
      <c r="AB1217">
        <v>-1</v>
      </c>
      <c r="AC1217">
        <v>0.84630000000000005</v>
      </c>
      <c r="AD1217">
        <v>0.5454</v>
      </c>
      <c r="AE1217">
        <v>0.77849999999999997</v>
      </c>
      <c r="AF1217">
        <v>-1.5021</v>
      </c>
      <c r="AG1217">
        <v>-0.28589999999999999</v>
      </c>
      <c r="AH1217">
        <v>305000</v>
      </c>
    </row>
    <row r="1218" spans="1:34">
      <c r="A1218">
        <v>806990</v>
      </c>
      <c r="B1218" t="s">
        <v>39</v>
      </c>
      <c r="C1218" s="1">
        <v>33390</v>
      </c>
      <c r="D1218">
        <v>86.6</v>
      </c>
      <c r="E1218" t="s">
        <v>35</v>
      </c>
      <c r="F1218">
        <v>2009</v>
      </c>
      <c r="G1218">
        <v>85.8</v>
      </c>
      <c r="H1218" t="s">
        <v>35</v>
      </c>
      <c r="I1218">
        <v>23</v>
      </c>
      <c r="J1218">
        <v>2</v>
      </c>
      <c r="K1218" t="s">
        <v>36</v>
      </c>
      <c r="L1218" t="s">
        <v>40</v>
      </c>
      <c r="M1218">
        <v>71.45</v>
      </c>
      <c r="N1218">
        <v>23</v>
      </c>
      <c r="O1218">
        <v>0</v>
      </c>
      <c r="P1218" t="s">
        <v>41</v>
      </c>
      <c r="Q1218">
        <v>2013</v>
      </c>
      <c r="R1218">
        <v>625</v>
      </c>
      <c r="S1218">
        <v>605</v>
      </c>
      <c r="T1218">
        <v>560</v>
      </c>
      <c r="U1218">
        <v>0.76567358123401097</v>
      </c>
      <c r="V1218">
        <v>485</v>
      </c>
      <c r="W1218">
        <v>-1</v>
      </c>
      <c r="X1218">
        <v>-1</v>
      </c>
      <c r="Y1218">
        <v>-1</v>
      </c>
      <c r="Z1218">
        <v>-1</v>
      </c>
      <c r="AA1218">
        <v>-1</v>
      </c>
      <c r="AB1218">
        <v>-1</v>
      </c>
      <c r="AC1218">
        <v>1.1335999999999999</v>
      </c>
      <c r="AD1218">
        <v>1.0448999999999999</v>
      </c>
      <c r="AE1218">
        <v>0.93220000000000003</v>
      </c>
      <c r="AF1218">
        <v>-2.3895</v>
      </c>
      <c r="AG1218">
        <v>-0.28589999999999999</v>
      </c>
      <c r="AH1218">
        <v>480000</v>
      </c>
    </row>
    <row r="1219" spans="1:34">
      <c r="A1219">
        <v>216527</v>
      </c>
      <c r="B1219" t="s">
        <v>34</v>
      </c>
      <c r="C1219" s="1">
        <v>31573</v>
      </c>
      <c r="D1219">
        <v>55</v>
      </c>
      <c r="E1219">
        <v>0</v>
      </c>
      <c r="F1219">
        <v>2005</v>
      </c>
      <c r="G1219">
        <v>65</v>
      </c>
      <c r="H1219">
        <v>0</v>
      </c>
      <c r="I1219">
        <v>350</v>
      </c>
      <c r="J1219">
        <v>2</v>
      </c>
      <c r="K1219" t="s">
        <v>66</v>
      </c>
      <c r="L1219" t="s">
        <v>67</v>
      </c>
      <c r="M1219">
        <v>64</v>
      </c>
      <c r="N1219">
        <v>350</v>
      </c>
      <c r="O1219">
        <v>0</v>
      </c>
      <c r="P1219" t="s">
        <v>41</v>
      </c>
      <c r="Q1219">
        <v>2011</v>
      </c>
      <c r="R1219">
        <v>515</v>
      </c>
      <c r="S1219">
        <v>425</v>
      </c>
      <c r="T1219">
        <v>325</v>
      </c>
      <c r="U1219">
        <v>0.45087658448345103</v>
      </c>
      <c r="V1219">
        <v>395</v>
      </c>
      <c r="W1219">
        <v>-1</v>
      </c>
      <c r="X1219">
        <v>-1</v>
      </c>
      <c r="Y1219">
        <v>-1</v>
      </c>
      <c r="Z1219">
        <v>-1</v>
      </c>
      <c r="AA1219">
        <v>-1</v>
      </c>
      <c r="AB1219">
        <v>-1</v>
      </c>
      <c r="AC1219">
        <v>4.6399999999999997E-2</v>
      </c>
      <c r="AD1219">
        <v>3.2800000000000003E-2</v>
      </c>
      <c r="AE1219">
        <v>1.1073999999999999</v>
      </c>
      <c r="AF1219">
        <v>2.0598999999999998</v>
      </c>
      <c r="AG1219">
        <v>0.34439999999999998</v>
      </c>
      <c r="AH1219">
        <v>120000</v>
      </c>
    </row>
    <row r="1220" spans="1:34">
      <c r="A1220">
        <v>872338</v>
      </c>
      <c r="B1220" t="s">
        <v>39</v>
      </c>
      <c r="C1220" s="1">
        <v>33414</v>
      </c>
      <c r="D1220">
        <v>74</v>
      </c>
      <c r="E1220" t="s">
        <v>48</v>
      </c>
      <c r="F1220">
        <v>2009</v>
      </c>
      <c r="G1220">
        <v>78</v>
      </c>
      <c r="H1220" t="s">
        <v>48</v>
      </c>
      <c r="I1220">
        <v>347</v>
      </c>
      <c r="J1220">
        <v>2</v>
      </c>
      <c r="K1220" t="s">
        <v>36</v>
      </c>
      <c r="L1220" t="s">
        <v>40</v>
      </c>
      <c r="M1220">
        <v>72</v>
      </c>
      <c r="N1220">
        <v>347</v>
      </c>
      <c r="O1220">
        <v>0</v>
      </c>
      <c r="P1220" t="s">
        <v>41</v>
      </c>
      <c r="Q1220">
        <v>2014</v>
      </c>
      <c r="R1220">
        <v>730</v>
      </c>
      <c r="S1220">
        <v>620</v>
      </c>
      <c r="T1220">
        <v>650</v>
      </c>
      <c r="U1220">
        <v>0.97439611253839797</v>
      </c>
      <c r="V1220">
        <v>615</v>
      </c>
      <c r="W1220">
        <v>-1</v>
      </c>
      <c r="X1220">
        <v>-1</v>
      </c>
      <c r="Y1220">
        <v>-1</v>
      </c>
      <c r="Z1220">
        <v>-1</v>
      </c>
      <c r="AA1220">
        <v>-1</v>
      </c>
      <c r="AB1220">
        <v>-1</v>
      </c>
      <c r="AC1220">
        <v>-0.30270000000000002</v>
      </c>
      <c r="AD1220">
        <v>1.3778999999999999</v>
      </c>
      <c r="AE1220">
        <v>1.0859000000000001</v>
      </c>
      <c r="AF1220">
        <v>1.9199999999999998E-2</v>
      </c>
      <c r="AG1220">
        <v>0.48049999999999998</v>
      </c>
      <c r="AH1220">
        <v>305000</v>
      </c>
    </row>
    <row r="1221" spans="1:34">
      <c r="A1221">
        <v>815859</v>
      </c>
      <c r="B1221" t="s">
        <v>39</v>
      </c>
      <c r="C1221" s="1">
        <v>33548</v>
      </c>
      <c r="D1221">
        <v>74</v>
      </c>
      <c r="E1221" t="s">
        <v>35</v>
      </c>
      <c r="F1221">
        <v>2010</v>
      </c>
      <c r="G1221">
        <v>85</v>
      </c>
      <c r="H1221" t="s">
        <v>35</v>
      </c>
      <c r="I1221">
        <v>44</v>
      </c>
      <c r="J1221">
        <v>2</v>
      </c>
      <c r="K1221" t="s">
        <v>36</v>
      </c>
      <c r="L1221" t="s">
        <v>60</v>
      </c>
      <c r="M1221">
        <v>65.599999999999994</v>
      </c>
      <c r="N1221">
        <v>44</v>
      </c>
      <c r="O1221">
        <v>0</v>
      </c>
      <c r="P1221" t="s">
        <v>41</v>
      </c>
      <c r="Q1221">
        <v>2014</v>
      </c>
      <c r="R1221">
        <v>615</v>
      </c>
      <c r="S1221">
        <v>510</v>
      </c>
      <c r="T1221">
        <v>575</v>
      </c>
      <c r="U1221">
        <v>0.94327215786655505</v>
      </c>
      <c r="V1221">
        <v>385</v>
      </c>
      <c r="W1221">
        <v>452</v>
      </c>
      <c r="X1221">
        <v>-1</v>
      </c>
      <c r="Y1221">
        <v>-1</v>
      </c>
      <c r="Z1221">
        <v>-1</v>
      </c>
      <c r="AA1221">
        <v>-1</v>
      </c>
      <c r="AB1221">
        <v>-1</v>
      </c>
      <c r="AC1221">
        <v>0.99</v>
      </c>
      <c r="AD1221">
        <v>0.5454</v>
      </c>
      <c r="AE1221">
        <v>0.16370000000000001</v>
      </c>
      <c r="AF1221">
        <v>-1.2485999999999999</v>
      </c>
      <c r="AG1221">
        <v>-0.66920000000000002</v>
      </c>
      <c r="AH1221">
        <v>330000</v>
      </c>
    </row>
    <row r="1222" spans="1:34">
      <c r="A1222">
        <v>962293</v>
      </c>
      <c r="B1222" t="s">
        <v>39</v>
      </c>
      <c r="C1222" s="1">
        <v>33868</v>
      </c>
      <c r="D1222">
        <v>80.64</v>
      </c>
      <c r="E1222" t="s">
        <v>51</v>
      </c>
      <c r="F1222">
        <v>2010</v>
      </c>
      <c r="G1222">
        <v>76.5</v>
      </c>
      <c r="H1222" t="s">
        <v>51</v>
      </c>
      <c r="I1222">
        <v>9509</v>
      </c>
      <c r="J1222">
        <v>2</v>
      </c>
      <c r="K1222" t="s">
        <v>36</v>
      </c>
      <c r="L1222" t="s">
        <v>52</v>
      </c>
      <c r="M1222">
        <v>65.900000000000006</v>
      </c>
      <c r="N1222">
        <v>9509</v>
      </c>
      <c r="O1222">
        <v>0</v>
      </c>
      <c r="P1222" t="s">
        <v>61</v>
      </c>
      <c r="Q1222">
        <v>2014</v>
      </c>
      <c r="R1222">
        <v>500</v>
      </c>
      <c r="S1222">
        <v>690</v>
      </c>
      <c r="T1222">
        <v>460</v>
      </c>
      <c r="U1222">
        <v>0.82958459979306698</v>
      </c>
      <c r="V1222">
        <v>-1</v>
      </c>
      <c r="W1222">
        <v>-1</v>
      </c>
      <c r="X1222">
        <v>-1</v>
      </c>
      <c r="Y1222">
        <v>469</v>
      </c>
      <c r="Z1222">
        <v>-1</v>
      </c>
      <c r="AA1222">
        <v>-1</v>
      </c>
      <c r="AB1222">
        <v>-1</v>
      </c>
      <c r="AC1222">
        <v>-0.159</v>
      </c>
      <c r="AD1222">
        <v>-0.1206</v>
      </c>
      <c r="AE1222">
        <v>0.31740000000000002</v>
      </c>
      <c r="AF1222">
        <v>-0.1076</v>
      </c>
      <c r="AG1222">
        <v>9.7299999999999998E-2</v>
      </c>
      <c r="AH1222">
        <v>100000</v>
      </c>
    </row>
    <row r="1223" spans="1:34">
      <c r="A1223">
        <v>1122867</v>
      </c>
      <c r="B1223" t="s">
        <v>39</v>
      </c>
      <c r="C1223" s="1">
        <v>34012</v>
      </c>
      <c r="D1223">
        <v>78.599999999999994</v>
      </c>
      <c r="E1223" t="s">
        <v>48</v>
      </c>
      <c r="F1223">
        <v>2010</v>
      </c>
      <c r="G1223">
        <v>80</v>
      </c>
      <c r="H1223" t="s">
        <v>48</v>
      </c>
      <c r="I1223">
        <v>15645</v>
      </c>
      <c r="J1223">
        <v>2</v>
      </c>
      <c r="K1223" t="s">
        <v>36</v>
      </c>
      <c r="L1223" t="s">
        <v>81</v>
      </c>
      <c r="M1223">
        <v>69.290000000000006</v>
      </c>
      <c r="N1223">
        <v>15645</v>
      </c>
      <c r="O1223">
        <v>0</v>
      </c>
      <c r="P1223" t="s">
        <v>41</v>
      </c>
      <c r="Q1223">
        <v>2014</v>
      </c>
      <c r="R1223">
        <v>640</v>
      </c>
      <c r="S1223">
        <v>540</v>
      </c>
      <c r="T1223">
        <v>440</v>
      </c>
      <c r="U1223">
        <v>0.42395139637643298</v>
      </c>
      <c r="V1223">
        <v>-1</v>
      </c>
      <c r="W1223">
        <v>-1</v>
      </c>
      <c r="X1223">
        <v>346</v>
      </c>
      <c r="Y1223">
        <v>-1</v>
      </c>
      <c r="Z1223">
        <v>388</v>
      </c>
      <c r="AA1223">
        <v>-1</v>
      </c>
      <c r="AB1223">
        <v>-1</v>
      </c>
      <c r="AC1223">
        <v>-1.54E-2</v>
      </c>
      <c r="AD1223">
        <v>-0.95309999999999995</v>
      </c>
      <c r="AE1223">
        <v>-1.3733</v>
      </c>
      <c r="AF1223">
        <v>-0.36120000000000002</v>
      </c>
      <c r="AG1223">
        <v>-1.244</v>
      </c>
      <c r="AH1223">
        <v>305000</v>
      </c>
    </row>
    <row r="1224" spans="1:34">
      <c r="A1224">
        <v>940518</v>
      </c>
      <c r="B1224" t="s">
        <v>39</v>
      </c>
      <c r="C1224" s="1">
        <v>33011</v>
      </c>
      <c r="D1224">
        <v>81</v>
      </c>
      <c r="E1224" t="s">
        <v>51</v>
      </c>
      <c r="F1224">
        <v>2007</v>
      </c>
      <c r="G1224">
        <v>77</v>
      </c>
      <c r="H1224" t="s">
        <v>51</v>
      </c>
      <c r="I1224">
        <v>14865</v>
      </c>
      <c r="J1224">
        <v>2</v>
      </c>
      <c r="K1224" t="s">
        <v>36</v>
      </c>
      <c r="L1224" t="s">
        <v>81</v>
      </c>
      <c r="M1224">
        <v>67</v>
      </c>
      <c r="N1224">
        <v>14865</v>
      </c>
      <c r="O1224">
        <v>0</v>
      </c>
      <c r="P1224" t="s">
        <v>47</v>
      </c>
      <c r="Q1224">
        <v>2011</v>
      </c>
      <c r="R1224">
        <v>605</v>
      </c>
      <c r="S1224">
        <v>510</v>
      </c>
      <c r="T1224">
        <v>545</v>
      </c>
      <c r="U1224">
        <v>-1</v>
      </c>
      <c r="V1224">
        <v>-1</v>
      </c>
      <c r="W1224">
        <v>-1</v>
      </c>
      <c r="X1224">
        <v>-1</v>
      </c>
      <c r="Y1224">
        <v>-1</v>
      </c>
      <c r="Z1224">
        <v>-1</v>
      </c>
      <c r="AA1224">
        <v>-1</v>
      </c>
      <c r="AB1224">
        <v>-1</v>
      </c>
      <c r="AC1224">
        <v>1.2771999999999999</v>
      </c>
      <c r="AD1224">
        <v>1.2114</v>
      </c>
      <c r="AE1224">
        <v>2.008</v>
      </c>
      <c r="AF1224">
        <v>1.9199999999999998E-2</v>
      </c>
      <c r="AG1224">
        <v>0.86370000000000002</v>
      </c>
      <c r="AH1224">
        <v>225000</v>
      </c>
    </row>
    <row r="1225" spans="1:34">
      <c r="A1225">
        <v>924753</v>
      </c>
      <c r="B1225" t="s">
        <v>39</v>
      </c>
      <c r="C1225" s="1">
        <v>33848</v>
      </c>
      <c r="D1225">
        <v>96</v>
      </c>
      <c r="E1225" t="s">
        <v>48</v>
      </c>
      <c r="F1225">
        <v>2010</v>
      </c>
      <c r="G1225">
        <v>79.5</v>
      </c>
      <c r="H1225" t="s">
        <v>51</v>
      </c>
      <c r="I1225">
        <v>124</v>
      </c>
      <c r="J1225">
        <v>2</v>
      </c>
      <c r="K1225" t="s">
        <v>36</v>
      </c>
      <c r="L1225" t="s">
        <v>40</v>
      </c>
      <c r="M1225">
        <v>90</v>
      </c>
      <c r="N1225">
        <v>124</v>
      </c>
      <c r="O1225">
        <v>0</v>
      </c>
      <c r="P1225" t="s">
        <v>65</v>
      </c>
      <c r="Q1225">
        <v>2014</v>
      </c>
      <c r="R1225">
        <v>765</v>
      </c>
      <c r="S1225">
        <v>670</v>
      </c>
      <c r="T1225">
        <v>720</v>
      </c>
      <c r="U1225">
        <v>0.84224832225783597</v>
      </c>
      <c r="V1225">
        <v>575</v>
      </c>
      <c r="W1225">
        <v>-1</v>
      </c>
      <c r="X1225">
        <v>469</v>
      </c>
      <c r="Y1225">
        <v>-1</v>
      </c>
      <c r="Z1225">
        <v>-1</v>
      </c>
      <c r="AA1225">
        <v>-1</v>
      </c>
      <c r="AB1225">
        <v>-1</v>
      </c>
      <c r="AC1225">
        <v>-0.44629999999999997</v>
      </c>
      <c r="AD1225">
        <v>1.2114</v>
      </c>
      <c r="AE1225">
        <v>0.93220000000000003</v>
      </c>
      <c r="AF1225">
        <v>1.1600999999999999</v>
      </c>
      <c r="AG1225">
        <v>-9.4299999999999995E-2</v>
      </c>
      <c r="AH1225">
        <v>325000</v>
      </c>
    </row>
    <row r="1226" spans="1:34">
      <c r="A1226">
        <v>78978</v>
      </c>
      <c r="B1226" t="s">
        <v>39</v>
      </c>
      <c r="C1226" s="1">
        <v>32360</v>
      </c>
      <c r="D1226">
        <v>73.3</v>
      </c>
      <c r="E1226" t="s">
        <v>283</v>
      </c>
      <c r="F1226">
        <v>2005</v>
      </c>
      <c r="G1226">
        <v>75.599999999999994</v>
      </c>
      <c r="H1226" t="s">
        <v>283</v>
      </c>
      <c r="I1226">
        <v>137</v>
      </c>
      <c r="J1226">
        <v>2</v>
      </c>
      <c r="K1226" t="s">
        <v>36</v>
      </c>
      <c r="L1226" t="s">
        <v>55</v>
      </c>
      <c r="M1226">
        <v>68.88</v>
      </c>
      <c r="N1226">
        <v>137</v>
      </c>
      <c r="O1226">
        <v>0</v>
      </c>
      <c r="P1226" t="s">
        <v>41</v>
      </c>
      <c r="Q1226">
        <v>2010</v>
      </c>
      <c r="R1226">
        <v>565</v>
      </c>
      <c r="S1226">
        <v>565</v>
      </c>
      <c r="T1226">
        <v>605</v>
      </c>
      <c r="U1226">
        <v>0.563267823666597</v>
      </c>
      <c r="V1226">
        <v>425</v>
      </c>
      <c r="W1226">
        <v>-1</v>
      </c>
      <c r="X1226">
        <v>-1</v>
      </c>
      <c r="Y1226">
        <v>-1</v>
      </c>
      <c r="Z1226">
        <v>-1</v>
      </c>
      <c r="AA1226">
        <v>-1</v>
      </c>
      <c r="AB1226">
        <v>-1</v>
      </c>
      <c r="AC1226">
        <v>-0.26279999999999998</v>
      </c>
      <c r="AD1226">
        <v>-0.43530000000000002</v>
      </c>
      <c r="AE1226">
        <v>-0.34399999999999997</v>
      </c>
      <c r="AF1226">
        <v>0.29730000000000001</v>
      </c>
      <c r="AG1226">
        <v>-0.76149999999999995</v>
      </c>
      <c r="AH1226">
        <v>555000</v>
      </c>
    </row>
    <row r="1227" spans="1:34">
      <c r="A1227">
        <v>640779</v>
      </c>
      <c r="B1227" t="s">
        <v>39</v>
      </c>
      <c r="C1227" s="1">
        <v>33386</v>
      </c>
      <c r="D1227">
        <v>64</v>
      </c>
      <c r="E1227" t="s">
        <v>48</v>
      </c>
      <c r="F1227">
        <v>2009</v>
      </c>
      <c r="G1227">
        <v>62</v>
      </c>
      <c r="H1227" t="s">
        <v>35</v>
      </c>
      <c r="I1227">
        <v>8105</v>
      </c>
      <c r="J1227">
        <v>2</v>
      </c>
      <c r="K1227" t="s">
        <v>36</v>
      </c>
      <c r="L1227" t="s">
        <v>55</v>
      </c>
      <c r="M1227">
        <v>69.5</v>
      </c>
      <c r="N1227">
        <v>8105</v>
      </c>
      <c r="O1227">
        <v>0</v>
      </c>
      <c r="P1227" t="s">
        <v>84</v>
      </c>
      <c r="Q1227">
        <v>2013</v>
      </c>
      <c r="R1227">
        <v>590</v>
      </c>
      <c r="S1227">
        <v>495</v>
      </c>
      <c r="T1227">
        <v>530</v>
      </c>
      <c r="U1227">
        <v>0.60005718233834104</v>
      </c>
      <c r="V1227">
        <v>435</v>
      </c>
      <c r="W1227">
        <v>-1</v>
      </c>
      <c r="X1227">
        <v>-1</v>
      </c>
      <c r="Y1227">
        <v>-1</v>
      </c>
      <c r="Z1227">
        <v>-1</v>
      </c>
      <c r="AA1227">
        <v>-1</v>
      </c>
      <c r="AB1227">
        <v>-1</v>
      </c>
      <c r="AC1227">
        <v>-0.44629999999999997</v>
      </c>
      <c r="AD1227">
        <v>4.5900000000000003E-2</v>
      </c>
      <c r="AE1227">
        <v>-2.6027999999999998</v>
      </c>
      <c r="AF1227">
        <v>-1.2485999999999999</v>
      </c>
      <c r="AG1227">
        <v>-1.6273</v>
      </c>
      <c r="AH1227">
        <v>210000</v>
      </c>
    </row>
    <row r="1228" spans="1:34">
      <c r="A1228">
        <v>341946</v>
      </c>
      <c r="B1228" t="s">
        <v>39</v>
      </c>
      <c r="C1228" s="1">
        <v>33246</v>
      </c>
      <c r="D1228">
        <v>80.599999999999994</v>
      </c>
      <c r="E1228" t="s">
        <v>35</v>
      </c>
      <c r="F1228">
        <v>2008</v>
      </c>
      <c r="G1228">
        <v>76</v>
      </c>
      <c r="H1228" t="s">
        <v>35</v>
      </c>
      <c r="I1228">
        <v>2563</v>
      </c>
      <c r="J1228">
        <v>2</v>
      </c>
      <c r="K1228" t="s">
        <v>36</v>
      </c>
      <c r="L1228" t="s">
        <v>60</v>
      </c>
      <c r="M1228">
        <v>81.400000000000006</v>
      </c>
      <c r="N1228">
        <v>2563</v>
      </c>
      <c r="O1228">
        <v>0</v>
      </c>
      <c r="P1228" t="s">
        <v>96</v>
      </c>
      <c r="Q1228">
        <v>2012</v>
      </c>
      <c r="R1228">
        <v>535</v>
      </c>
      <c r="S1228">
        <v>635</v>
      </c>
      <c r="T1228">
        <v>575</v>
      </c>
      <c r="U1228">
        <v>0.53838689298509601</v>
      </c>
      <c r="V1228">
        <v>-1</v>
      </c>
      <c r="W1228">
        <v>333</v>
      </c>
      <c r="X1228">
        <v>-1</v>
      </c>
      <c r="Y1228">
        <v>-1</v>
      </c>
      <c r="Z1228">
        <v>-1</v>
      </c>
      <c r="AA1228">
        <v>-1</v>
      </c>
      <c r="AB1228">
        <v>-1</v>
      </c>
      <c r="AC1228">
        <v>-0.26279999999999998</v>
      </c>
      <c r="AD1228">
        <v>0.3448</v>
      </c>
      <c r="AE1228">
        <v>-1.0697000000000001</v>
      </c>
      <c r="AF1228">
        <v>0.88482999999999901</v>
      </c>
      <c r="AG1228">
        <v>-0.16899999999999901</v>
      </c>
      <c r="AH1228">
        <v>450000</v>
      </c>
    </row>
    <row r="1229" spans="1:34">
      <c r="A1229">
        <v>796733</v>
      </c>
      <c r="B1229" t="s">
        <v>39</v>
      </c>
      <c r="C1229" s="1">
        <v>33619</v>
      </c>
      <c r="D1229">
        <v>94.2</v>
      </c>
      <c r="E1229" t="s">
        <v>35</v>
      </c>
      <c r="F1229">
        <v>2009</v>
      </c>
      <c r="G1229">
        <v>89.8</v>
      </c>
      <c r="H1229" t="s">
        <v>35</v>
      </c>
      <c r="I1229">
        <v>222</v>
      </c>
      <c r="J1229">
        <v>2</v>
      </c>
      <c r="K1229" t="s">
        <v>36</v>
      </c>
      <c r="L1229" t="s">
        <v>81</v>
      </c>
      <c r="M1229">
        <v>80.599999999999994</v>
      </c>
      <c r="N1229">
        <v>222</v>
      </c>
      <c r="O1229">
        <v>0</v>
      </c>
      <c r="P1229" t="s">
        <v>120</v>
      </c>
      <c r="Q1229">
        <v>2013</v>
      </c>
      <c r="R1229">
        <v>475</v>
      </c>
      <c r="S1229">
        <v>525</v>
      </c>
      <c r="T1229">
        <v>665</v>
      </c>
      <c r="U1229">
        <v>0.93839913679117504</v>
      </c>
      <c r="V1229">
        <v>345</v>
      </c>
      <c r="W1229">
        <v>-1</v>
      </c>
      <c r="X1229">
        <v>-1</v>
      </c>
      <c r="Y1229">
        <v>-1</v>
      </c>
      <c r="Z1229">
        <v>553</v>
      </c>
      <c r="AA1229">
        <v>-1</v>
      </c>
      <c r="AB1229">
        <v>-1</v>
      </c>
      <c r="AC1229">
        <v>0.41549999999999998</v>
      </c>
      <c r="AD1229">
        <v>0.37890000000000001</v>
      </c>
      <c r="AE1229">
        <v>-0.6048</v>
      </c>
      <c r="AF1229">
        <v>-0.74150000000000005</v>
      </c>
      <c r="AG1229">
        <v>0.28889999999999999</v>
      </c>
      <c r="AH1229">
        <v>315000</v>
      </c>
    </row>
    <row r="1230" spans="1:34">
      <c r="A1230">
        <v>705093</v>
      </c>
      <c r="B1230" t="s">
        <v>39</v>
      </c>
      <c r="C1230" s="1">
        <v>33772</v>
      </c>
      <c r="D1230">
        <v>79</v>
      </c>
      <c r="E1230" t="s">
        <v>51</v>
      </c>
      <c r="F1230">
        <v>2009</v>
      </c>
      <c r="G1230">
        <v>90</v>
      </c>
      <c r="H1230" t="s">
        <v>51</v>
      </c>
      <c r="I1230">
        <v>551</v>
      </c>
      <c r="J1230">
        <v>2</v>
      </c>
      <c r="K1230" t="s">
        <v>36</v>
      </c>
      <c r="L1230" t="s">
        <v>60</v>
      </c>
      <c r="M1230">
        <v>75</v>
      </c>
      <c r="N1230">
        <v>551</v>
      </c>
      <c r="O1230">
        <v>0</v>
      </c>
      <c r="P1230" t="s">
        <v>47</v>
      </c>
      <c r="Q1230">
        <v>2013</v>
      </c>
      <c r="R1230">
        <v>625</v>
      </c>
      <c r="S1230">
        <v>535</v>
      </c>
      <c r="T1230">
        <v>595</v>
      </c>
      <c r="U1230">
        <v>-1</v>
      </c>
      <c r="V1230">
        <v>455</v>
      </c>
      <c r="W1230">
        <v>-1</v>
      </c>
      <c r="X1230">
        <v>192</v>
      </c>
      <c r="Y1230">
        <v>-1</v>
      </c>
      <c r="Z1230">
        <v>-1</v>
      </c>
      <c r="AA1230">
        <v>-1</v>
      </c>
      <c r="AB1230">
        <v>-1</v>
      </c>
      <c r="AC1230">
        <v>-1.7388999999999999</v>
      </c>
      <c r="AD1230">
        <v>-0.95309999999999995</v>
      </c>
      <c r="AE1230">
        <v>-0.2974</v>
      </c>
      <c r="AF1230">
        <v>-0.995</v>
      </c>
      <c r="AG1230">
        <v>9.7299999999999998E-2</v>
      </c>
      <c r="AH1230">
        <v>325000</v>
      </c>
    </row>
    <row r="1231" spans="1:34">
      <c r="A1231">
        <v>391977</v>
      </c>
      <c r="B1231" t="s">
        <v>39</v>
      </c>
      <c r="C1231" s="1">
        <v>33079</v>
      </c>
      <c r="D1231">
        <v>76.2</v>
      </c>
      <c r="E1231" t="s">
        <v>35</v>
      </c>
      <c r="F1231">
        <v>2008</v>
      </c>
      <c r="G1231">
        <v>72.8</v>
      </c>
      <c r="H1231" t="s">
        <v>35</v>
      </c>
      <c r="I1231">
        <v>3944</v>
      </c>
      <c r="J1231">
        <v>2</v>
      </c>
      <c r="K1231" t="s">
        <v>36</v>
      </c>
      <c r="L1231" t="s">
        <v>81</v>
      </c>
      <c r="M1231">
        <v>73.03</v>
      </c>
      <c r="N1231">
        <v>3944</v>
      </c>
      <c r="O1231">
        <v>1</v>
      </c>
      <c r="P1231" t="s">
        <v>47</v>
      </c>
      <c r="Q1231">
        <v>2012</v>
      </c>
      <c r="R1231">
        <v>585</v>
      </c>
      <c r="S1231">
        <v>555</v>
      </c>
      <c r="T1231">
        <v>545</v>
      </c>
      <c r="U1231">
        <v>0.37605958665154499</v>
      </c>
      <c r="V1231">
        <v>495</v>
      </c>
      <c r="W1231">
        <v>300</v>
      </c>
      <c r="X1231">
        <v>-1</v>
      </c>
      <c r="Y1231">
        <v>-1</v>
      </c>
      <c r="Z1231">
        <v>-1</v>
      </c>
      <c r="AA1231">
        <v>-1</v>
      </c>
      <c r="AB1231">
        <v>-1</v>
      </c>
      <c r="AC1231">
        <v>-0.4173</v>
      </c>
      <c r="AD1231">
        <v>0.1888</v>
      </c>
      <c r="AE1231">
        <v>-0.63429999999999997</v>
      </c>
      <c r="AF1231">
        <v>-1.2302999999999999</v>
      </c>
      <c r="AG1231">
        <v>0.54190000000000005</v>
      </c>
      <c r="AH1231">
        <v>225000</v>
      </c>
    </row>
    <row r="1232" spans="1:34">
      <c r="A1232">
        <v>1092890</v>
      </c>
      <c r="B1232" t="s">
        <v>39</v>
      </c>
      <c r="C1232" s="1">
        <v>33775</v>
      </c>
      <c r="D1232">
        <v>82.8</v>
      </c>
      <c r="E1232" t="s">
        <v>51</v>
      </c>
      <c r="F1232">
        <v>2009</v>
      </c>
      <c r="G1232">
        <v>89.2</v>
      </c>
      <c r="H1232" t="s">
        <v>51</v>
      </c>
      <c r="I1232">
        <v>8128</v>
      </c>
      <c r="J1232">
        <v>2</v>
      </c>
      <c r="K1232" t="s">
        <v>36</v>
      </c>
      <c r="L1232" t="s">
        <v>60</v>
      </c>
      <c r="M1232">
        <v>75</v>
      </c>
      <c r="N1232">
        <v>8128</v>
      </c>
      <c r="O1232">
        <v>0</v>
      </c>
      <c r="P1232" t="s">
        <v>47</v>
      </c>
      <c r="Q1232">
        <v>2013</v>
      </c>
      <c r="R1232">
        <v>405</v>
      </c>
      <c r="S1232">
        <v>395</v>
      </c>
      <c r="T1232">
        <v>500</v>
      </c>
      <c r="U1232">
        <v>0.88162006953017702</v>
      </c>
      <c r="V1232">
        <v>705</v>
      </c>
      <c r="W1232">
        <v>420</v>
      </c>
      <c r="X1232">
        <v>-1</v>
      </c>
      <c r="Y1232">
        <v>-1</v>
      </c>
      <c r="Z1232">
        <v>-1</v>
      </c>
      <c r="AA1232">
        <v>-1</v>
      </c>
      <c r="AB1232">
        <v>-1</v>
      </c>
      <c r="AC1232">
        <v>-0.30270000000000002</v>
      </c>
      <c r="AD1232">
        <v>-0.1206</v>
      </c>
      <c r="AE1232">
        <v>0.31740000000000002</v>
      </c>
      <c r="AF1232">
        <v>-0.36120000000000002</v>
      </c>
      <c r="AG1232">
        <v>-0.28589999999999999</v>
      </c>
      <c r="AH1232">
        <v>310000</v>
      </c>
    </row>
    <row r="1233" spans="1:34">
      <c r="A1233">
        <v>631799</v>
      </c>
      <c r="B1233" t="s">
        <v>39</v>
      </c>
      <c r="C1233" s="1">
        <v>33403</v>
      </c>
      <c r="D1233">
        <v>78.599999999999994</v>
      </c>
      <c r="E1233" t="s">
        <v>51</v>
      </c>
      <c r="F1233">
        <v>2009</v>
      </c>
      <c r="G1233">
        <v>88.5</v>
      </c>
      <c r="H1233" t="s">
        <v>51</v>
      </c>
      <c r="I1233">
        <v>11530</v>
      </c>
      <c r="J1233">
        <v>2</v>
      </c>
      <c r="K1233" t="s">
        <v>36</v>
      </c>
      <c r="L1233" t="s">
        <v>77</v>
      </c>
      <c r="M1233">
        <v>73</v>
      </c>
      <c r="N1233">
        <v>11530</v>
      </c>
      <c r="O1233">
        <v>0</v>
      </c>
      <c r="P1233" t="s">
        <v>56</v>
      </c>
      <c r="Q1233">
        <v>2013</v>
      </c>
      <c r="R1233">
        <v>500</v>
      </c>
      <c r="S1233">
        <v>495</v>
      </c>
      <c r="T1233">
        <v>575</v>
      </c>
      <c r="U1233">
        <v>0.75837988302350401</v>
      </c>
      <c r="V1233">
        <v>455</v>
      </c>
      <c r="W1233">
        <v>333</v>
      </c>
      <c r="X1233">
        <v>-1</v>
      </c>
      <c r="Y1233">
        <v>-1</v>
      </c>
      <c r="Z1233">
        <v>473</v>
      </c>
      <c r="AA1233">
        <v>-1</v>
      </c>
      <c r="AB1233">
        <v>-1</v>
      </c>
      <c r="AC1233">
        <v>-2.1698</v>
      </c>
      <c r="AD1233">
        <v>-4.2831000000000001</v>
      </c>
      <c r="AE1233">
        <v>-1.8344</v>
      </c>
      <c r="AF1233">
        <v>-0.1076</v>
      </c>
      <c r="AG1233">
        <v>-2.9685999999999999</v>
      </c>
      <c r="AH1233">
        <v>200000</v>
      </c>
    </row>
    <row r="1234" spans="1:34">
      <c r="A1234">
        <v>391116</v>
      </c>
      <c r="B1234" t="s">
        <v>39</v>
      </c>
      <c r="C1234" s="1">
        <v>33375</v>
      </c>
      <c r="D1234">
        <v>65.56</v>
      </c>
      <c r="E1234" t="s">
        <v>79</v>
      </c>
      <c r="F1234">
        <v>2008</v>
      </c>
      <c r="G1234">
        <v>55.54</v>
      </c>
      <c r="H1234" t="s">
        <v>79</v>
      </c>
      <c r="I1234">
        <v>356</v>
      </c>
      <c r="J1234">
        <v>2</v>
      </c>
      <c r="K1234" t="s">
        <v>36</v>
      </c>
      <c r="L1234" t="s">
        <v>64</v>
      </c>
      <c r="M1234">
        <v>72.39</v>
      </c>
      <c r="N1234">
        <v>356</v>
      </c>
      <c r="O1234">
        <v>1</v>
      </c>
      <c r="P1234" t="s">
        <v>61</v>
      </c>
      <c r="Q1234">
        <v>2012</v>
      </c>
      <c r="R1234">
        <v>405</v>
      </c>
      <c r="S1234">
        <v>525</v>
      </c>
      <c r="T1234">
        <v>525</v>
      </c>
      <c r="U1234">
        <v>0.84312372666574198</v>
      </c>
      <c r="V1234">
        <v>515</v>
      </c>
      <c r="W1234">
        <v>-1</v>
      </c>
      <c r="X1234">
        <v>-1</v>
      </c>
      <c r="Y1234">
        <v>-1</v>
      </c>
      <c r="Z1234">
        <v>-1</v>
      </c>
      <c r="AA1234">
        <v>-1</v>
      </c>
      <c r="AB1234">
        <v>-1</v>
      </c>
      <c r="AC1234">
        <v>-0.1082</v>
      </c>
      <c r="AD1234">
        <v>-8.4199999999999997E-2</v>
      </c>
      <c r="AE1234">
        <v>-0.27139999999999997</v>
      </c>
      <c r="AF1234">
        <v>-0.17269999999999999</v>
      </c>
      <c r="AG1234">
        <v>-0.60350000000000004</v>
      </c>
      <c r="AH1234">
        <v>350000</v>
      </c>
    </row>
    <row r="1235" spans="1:34">
      <c r="A1235">
        <v>656053</v>
      </c>
      <c r="B1235" t="s">
        <v>34</v>
      </c>
      <c r="C1235" s="1">
        <v>33135</v>
      </c>
      <c r="D1235">
        <v>94.24</v>
      </c>
      <c r="E1235" t="s">
        <v>51</v>
      </c>
      <c r="F1235">
        <v>2009</v>
      </c>
      <c r="G1235">
        <v>91</v>
      </c>
      <c r="H1235" t="s">
        <v>51</v>
      </c>
      <c r="I1235">
        <v>3423</v>
      </c>
      <c r="J1235">
        <v>2</v>
      </c>
      <c r="K1235" t="s">
        <v>36</v>
      </c>
      <c r="L1235" t="s">
        <v>40</v>
      </c>
      <c r="M1235">
        <v>82.3</v>
      </c>
      <c r="N1235">
        <v>3423</v>
      </c>
      <c r="O1235">
        <v>0</v>
      </c>
      <c r="P1235" t="s">
        <v>61</v>
      </c>
      <c r="Q1235">
        <v>2013</v>
      </c>
      <c r="R1235">
        <v>455</v>
      </c>
      <c r="S1235">
        <v>645</v>
      </c>
      <c r="T1235">
        <v>635</v>
      </c>
      <c r="U1235">
        <v>0.81941652983588797</v>
      </c>
      <c r="V1235">
        <v>505</v>
      </c>
      <c r="W1235">
        <v>-1</v>
      </c>
      <c r="X1235">
        <v>-1</v>
      </c>
      <c r="Y1235">
        <v>-1</v>
      </c>
      <c r="Z1235">
        <v>-1</v>
      </c>
      <c r="AA1235">
        <v>-1</v>
      </c>
      <c r="AB1235">
        <v>-1</v>
      </c>
      <c r="AC1235">
        <v>-0.44629999999999997</v>
      </c>
      <c r="AD1235">
        <v>0.87839999999999996</v>
      </c>
      <c r="AE1235">
        <v>-0.91220000000000001</v>
      </c>
      <c r="AF1235">
        <v>-0.4879</v>
      </c>
      <c r="AG1235">
        <v>-0.86080000000000001</v>
      </c>
      <c r="AH1235">
        <v>305000</v>
      </c>
    </row>
    <row r="1236" spans="1:34">
      <c r="A1236">
        <v>642997</v>
      </c>
      <c r="B1236" t="s">
        <v>39</v>
      </c>
      <c r="C1236" s="1">
        <v>33772</v>
      </c>
      <c r="D1236">
        <v>86</v>
      </c>
      <c r="E1236" t="s">
        <v>35</v>
      </c>
      <c r="F1236">
        <v>2009</v>
      </c>
      <c r="G1236">
        <v>65</v>
      </c>
      <c r="H1236" t="s">
        <v>35</v>
      </c>
      <c r="I1236">
        <v>6874</v>
      </c>
      <c r="J1236">
        <v>2</v>
      </c>
      <c r="K1236" t="s">
        <v>36</v>
      </c>
      <c r="L1236" t="s">
        <v>55</v>
      </c>
      <c r="M1236">
        <v>61</v>
      </c>
      <c r="N1236">
        <v>6874</v>
      </c>
      <c r="O1236">
        <v>0</v>
      </c>
      <c r="P1236" t="s">
        <v>96</v>
      </c>
      <c r="Q1236">
        <v>2013</v>
      </c>
      <c r="R1236">
        <v>615</v>
      </c>
      <c r="S1236">
        <v>545</v>
      </c>
      <c r="T1236">
        <v>750</v>
      </c>
      <c r="U1236">
        <v>0.63597875645679403</v>
      </c>
      <c r="V1236">
        <v>445</v>
      </c>
      <c r="W1236">
        <v>-1</v>
      </c>
      <c r="X1236">
        <v>-1</v>
      </c>
      <c r="Y1236">
        <v>-1</v>
      </c>
      <c r="Z1236">
        <v>-1</v>
      </c>
      <c r="AA1236">
        <v>-1</v>
      </c>
      <c r="AB1236">
        <v>-1</v>
      </c>
      <c r="AC1236">
        <v>0.99</v>
      </c>
      <c r="AD1236">
        <v>1.5444</v>
      </c>
      <c r="AE1236">
        <v>0.16370000000000001</v>
      </c>
      <c r="AF1236">
        <v>-0.74150000000000005</v>
      </c>
      <c r="AG1236">
        <v>1.0553999999999999</v>
      </c>
      <c r="AH1236">
        <v>110000</v>
      </c>
    </row>
    <row r="1237" spans="1:34">
      <c r="A1237">
        <v>49508</v>
      </c>
      <c r="B1237" t="s">
        <v>39</v>
      </c>
      <c r="C1237" s="1">
        <v>30944</v>
      </c>
      <c r="D1237">
        <v>72</v>
      </c>
      <c r="E1237" t="s">
        <v>168</v>
      </c>
      <c r="F1237">
        <v>2005</v>
      </c>
      <c r="G1237">
        <v>61.2</v>
      </c>
      <c r="H1237" t="s">
        <v>168</v>
      </c>
      <c r="I1237">
        <v>3477</v>
      </c>
      <c r="J1237">
        <v>2</v>
      </c>
      <c r="K1237" t="s">
        <v>36</v>
      </c>
      <c r="L1237" t="s">
        <v>64</v>
      </c>
      <c r="M1237">
        <v>66.3</v>
      </c>
      <c r="N1237">
        <v>3477</v>
      </c>
      <c r="O1237">
        <v>0</v>
      </c>
      <c r="P1237" t="s">
        <v>84</v>
      </c>
      <c r="Q1237">
        <v>2009</v>
      </c>
      <c r="R1237">
        <v>345</v>
      </c>
      <c r="S1237">
        <v>335</v>
      </c>
      <c r="T1237">
        <v>345</v>
      </c>
      <c r="U1237">
        <v>0.19015340560101801</v>
      </c>
      <c r="V1237">
        <v>315</v>
      </c>
      <c r="W1237">
        <v>-1</v>
      </c>
      <c r="X1237">
        <v>-1</v>
      </c>
      <c r="Y1237">
        <v>-1</v>
      </c>
      <c r="Z1237">
        <v>-1</v>
      </c>
      <c r="AA1237">
        <v>-1</v>
      </c>
      <c r="AB1237">
        <v>-1</v>
      </c>
      <c r="AC1237">
        <v>-0.26279999999999998</v>
      </c>
      <c r="AD1237">
        <v>-1.6313</v>
      </c>
      <c r="AE1237">
        <v>6.5000000000000002E-2</v>
      </c>
      <c r="AF1237">
        <v>0.66049999999999998</v>
      </c>
      <c r="AG1237">
        <v>-0.28749999999999998</v>
      </c>
      <c r="AH1237">
        <v>415000</v>
      </c>
    </row>
    <row r="1238" spans="1:34">
      <c r="A1238">
        <v>868791</v>
      </c>
      <c r="B1238" t="s">
        <v>39</v>
      </c>
      <c r="C1238" s="1">
        <v>34108</v>
      </c>
      <c r="D1238">
        <v>83.6</v>
      </c>
      <c r="E1238" t="s">
        <v>51</v>
      </c>
      <c r="F1238">
        <v>2010</v>
      </c>
      <c r="G1238">
        <v>89.91</v>
      </c>
      <c r="H1238" t="s">
        <v>51</v>
      </c>
      <c r="I1238">
        <v>8888</v>
      </c>
      <c r="J1238">
        <v>2</v>
      </c>
      <c r="K1238" t="s">
        <v>36</v>
      </c>
      <c r="L1238" t="s">
        <v>55</v>
      </c>
      <c r="M1238">
        <v>80.010000000000005</v>
      </c>
      <c r="N1238">
        <v>8888</v>
      </c>
      <c r="O1238">
        <v>0</v>
      </c>
      <c r="P1238" t="s">
        <v>47</v>
      </c>
      <c r="Q1238">
        <v>2014</v>
      </c>
      <c r="R1238">
        <v>545</v>
      </c>
      <c r="S1238">
        <v>610</v>
      </c>
      <c r="T1238">
        <v>705</v>
      </c>
      <c r="U1238">
        <v>0.62264291584993803</v>
      </c>
      <c r="V1238">
        <v>445</v>
      </c>
      <c r="W1238">
        <v>-1</v>
      </c>
      <c r="X1238">
        <v>407</v>
      </c>
      <c r="Y1238">
        <v>-1</v>
      </c>
      <c r="Z1238">
        <v>-1</v>
      </c>
      <c r="AA1238">
        <v>-1</v>
      </c>
      <c r="AB1238">
        <v>-1</v>
      </c>
      <c r="AC1238">
        <v>1.5644</v>
      </c>
      <c r="AD1238">
        <v>0.71189999999999998</v>
      </c>
      <c r="AE1238">
        <v>1.5469999999999999</v>
      </c>
      <c r="AF1238">
        <v>-2.1360000000000001</v>
      </c>
      <c r="AG1238">
        <v>-9.4299999999999995E-2</v>
      </c>
      <c r="AH1238">
        <v>325000</v>
      </c>
    </row>
    <row r="1239" spans="1:34">
      <c r="A1239">
        <v>432156</v>
      </c>
      <c r="B1239" t="s">
        <v>39</v>
      </c>
      <c r="C1239" s="1">
        <v>33056</v>
      </c>
      <c r="D1239">
        <v>80.2</v>
      </c>
      <c r="E1239">
        <v>0</v>
      </c>
      <c r="F1239">
        <v>2007</v>
      </c>
      <c r="G1239">
        <v>91.9</v>
      </c>
      <c r="H1239">
        <v>0</v>
      </c>
      <c r="I1239">
        <v>3838</v>
      </c>
      <c r="J1239">
        <v>2</v>
      </c>
      <c r="K1239" t="s">
        <v>36</v>
      </c>
      <c r="L1239" t="s">
        <v>55</v>
      </c>
      <c r="M1239">
        <v>62</v>
      </c>
      <c r="N1239">
        <v>3838</v>
      </c>
      <c r="O1239">
        <v>0</v>
      </c>
      <c r="P1239" t="s">
        <v>56</v>
      </c>
      <c r="Q1239">
        <v>2011</v>
      </c>
      <c r="R1239">
        <v>465</v>
      </c>
      <c r="S1239">
        <v>425</v>
      </c>
      <c r="T1239">
        <v>465</v>
      </c>
      <c r="U1239">
        <v>0.90148957137103303</v>
      </c>
      <c r="V1239">
        <v>545</v>
      </c>
      <c r="W1239">
        <v>-1</v>
      </c>
      <c r="X1239">
        <v>-1</v>
      </c>
      <c r="Y1239">
        <v>-1</v>
      </c>
      <c r="Z1239">
        <v>-1</v>
      </c>
      <c r="AA1239">
        <v>-1</v>
      </c>
      <c r="AB1239">
        <v>-1</v>
      </c>
      <c r="AC1239">
        <v>1.5919999999999901</v>
      </c>
      <c r="AD1239">
        <v>3.2800000000000003E-2</v>
      </c>
      <c r="AE1239">
        <v>-5.3699999999999998E-2</v>
      </c>
      <c r="AF1239">
        <v>-0.64280000000000004</v>
      </c>
      <c r="AG1239">
        <v>0.34439999999999998</v>
      </c>
      <c r="AH1239">
        <v>290000</v>
      </c>
    </row>
    <row r="1240" spans="1:34">
      <c r="A1240">
        <v>471396</v>
      </c>
      <c r="B1240" t="s">
        <v>39</v>
      </c>
      <c r="C1240" s="1">
        <v>33493</v>
      </c>
      <c r="D1240">
        <v>82.2</v>
      </c>
      <c r="E1240" t="s">
        <v>35</v>
      </c>
      <c r="F1240">
        <v>2009</v>
      </c>
      <c r="G1240">
        <v>82.4</v>
      </c>
      <c r="H1240" t="s">
        <v>35</v>
      </c>
      <c r="I1240">
        <v>57</v>
      </c>
      <c r="J1240">
        <v>2</v>
      </c>
      <c r="K1240" t="s">
        <v>36</v>
      </c>
      <c r="L1240" t="s">
        <v>52</v>
      </c>
      <c r="M1240">
        <v>73</v>
      </c>
      <c r="N1240">
        <v>57</v>
      </c>
      <c r="O1240">
        <v>0</v>
      </c>
      <c r="P1240" t="s">
        <v>59</v>
      </c>
      <c r="Q1240">
        <v>2013</v>
      </c>
      <c r="R1240">
        <v>515</v>
      </c>
      <c r="S1240">
        <v>565</v>
      </c>
      <c r="T1240">
        <v>505</v>
      </c>
      <c r="U1240">
        <v>0.607034038145014</v>
      </c>
      <c r="V1240">
        <v>-1</v>
      </c>
      <c r="W1240">
        <v>-1</v>
      </c>
      <c r="X1240">
        <v>-1</v>
      </c>
      <c r="Y1240">
        <v>409</v>
      </c>
      <c r="Z1240">
        <v>-1</v>
      </c>
      <c r="AA1240">
        <v>-1</v>
      </c>
      <c r="AB1240">
        <v>-1</v>
      </c>
      <c r="AC1240">
        <v>0.66459999999999997</v>
      </c>
      <c r="AD1240">
        <v>1.4368000000000001</v>
      </c>
      <c r="AE1240">
        <v>-0.34399999999999997</v>
      </c>
      <c r="AF1240">
        <v>-1.1128</v>
      </c>
      <c r="AG1240">
        <v>0.3049</v>
      </c>
      <c r="AH1240">
        <v>245000</v>
      </c>
    </row>
    <row r="1241" spans="1:34">
      <c r="A1241">
        <v>640581</v>
      </c>
      <c r="B1241" t="s">
        <v>34</v>
      </c>
      <c r="C1241" s="1">
        <v>33506</v>
      </c>
      <c r="D1241">
        <v>77.8</v>
      </c>
      <c r="E1241" t="s">
        <v>35</v>
      </c>
      <c r="F1241">
        <v>2009</v>
      </c>
      <c r="G1241">
        <v>79.400000000000006</v>
      </c>
      <c r="H1241" t="s">
        <v>35</v>
      </c>
      <c r="I1241">
        <v>1622</v>
      </c>
      <c r="J1241">
        <v>2</v>
      </c>
      <c r="K1241" t="s">
        <v>36</v>
      </c>
      <c r="L1241" t="s">
        <v>64</v>
      </c>
      <c r="M1241">
        <v>80</v>
      </c>
      <c r="N1241">
        <v>1622</v>
      </c>
      <c r="O1241">
        <v>0</v>
      </c>
      <c r="P1241" t="s">
        <v>84</v>
      </c>
      <c r="Q1241">
        <v>2013</v>
      </c>
      <c r="R1241">
        <v>520</v>
      </c>
      <c r="S1241">
        <v>655</v>
      </c>
      <c r="T1241">
        <v>825</v>
      </c>
      <c r="U1241">
        <v>0.76567358123401097</v>
      </c>
      <c r="V1241">
        <v>485</v>
      </c>
      <c r="W1241">
        <v>-1</v>
      </c>
      <c r="X1241">
        <v>-1</v>
      </c>
      <c r="Y1241">
        <v>-1</v>
      </c>
      <c r="Z1241">
        <v>-1</v>
      </c>
      <c r="AA1241">
        <v>-1</v>
      </c>
      <c r="AB1241">
        <v>-1</v>
      </c>
      <c r="AC1241">
        <v>0.27179999999999999</v>
      </c>
      <c r="AD1241">
        <v>1.0448999999999999</v>
      </c>
      <c r="AE1241">
        <v>0.01</v>
      </c>
      <c r="AF1241">
        <v>-0.86819999999999997</v>
      </c>
      <c r="AG1241">
        <v>0.28889999999999999</v>
      </c>
      <c r="AH1241">
        <v>360000</v>
      </c>
    </row>
    <row r="1242" spans="1:34">
      <c r="A1242">
        <v>466888</v>
      </c>
      <c r="B1242" t="s">
        <v>34</v>
      </c>
      <c r="C1242" s="1">
        <v>33207</v>
      </c>
      <c r="D1242">
        <v>79</v>
      </c>
      <c r="E1242" t="s">
        <v>35</v>
      </c>
      <c r="F1242">
        <v>2008</v>
      </c>
      <c r="G1242">
        <v>62.2</v>
      </c>
      <c r="H1242" t="s">
        <v>35</v>
      </c>
      <c r="I1242">
        <v>7977</v>
      </c>
      <c r="J1242">
        <v>2</v>
      </c>
      <c r="K1242" t="s">
        <v>36</v>
      </c>
      <c r="L1242" t="s">
        <v>64</v>
      </c>
      <c r="M1242">
        <v>76.3</v>
      </c>
      <c r="N1242">
        <v>7977</v>
      </c>
      <c r="O1242">
        <v>0</v>
      </c>
      <c r="P1242" t="s">
        <v>41</v>
      </c>
      <c r="Q1242">
        <v>2012</v>
      </c>
      <c r="R1242">
        <v>485</v>
      </c>
      <c r="S1242">
        <v>445</v>
      </c>
      <c r="T1242">
        <v>435</v>
      </c>
      <c r="U1242">
        <v>0.86468541337008498</v>
      </c>
      <c r="V1242">
        <v>525</v>
      </c>
      <c r="W1242">
        <v>-1</v>
      </c>
      <c r="X1242">
        <v>-1</v>
      </c>
      <c r="Y1242">
        <v>-1</v>
      </c>
      <c r="Z1242">
        <v>-1</v>
      </c>
      <c r="AA1242">
        <v>-1</v>
      </c>
      <c r="AB1242">
        <v>-1</v>
      </c>
      <c r="AC1242">
        <v>0.81920000000000004</v>
      </c>
      <c r="AD1242">
        <v>0.26679999999999998</v>
      </c>
      <c r="AE1242">
        <v>-0.27139999999999997</v>
      </c>
      <c r="AF1242">
        <v>-0.4078</v>
      </c>
      <c r="AG1242">
        <v>-0.1295</v>
      </c>
      <c r="AH1242">
        <v>325000</v>
      </c>
    </row>
    <row r="1243" spans="1:34">
      <c r="A1243">
        <v>796891</v>
      </c>
      <c r="B1243" t="s">
        <v>34</v>
      </c>
      <c r="C1243" s="1">
        <v>33793</v>
      </c>
      <c r="D1243">
        <v>93</v>
      </c>
      <c r="E1243" t="s">
        <v>35</v>
      </c>
      <c r="F1243">
        <v>2010</v>
      </c>
      <c r="G1243">
        <v>89.4</v>
      </c>
      <c r="H1243" t="s">
        <v>35</v>
      </c>
      <c r="I1243">
        <v>13136</v>
      </c>
      <c r="J1243">
        <v>1</v>
      </c>
      <c r="K1243" t="s">
        <v>36</v>
      </c>
      <c r="L1243" t="s">
        <v>40</v>
      </c>
      <c r="M1243">
        <v>80.599999999999994</v>
      </c>
      <c r="N1243">
        <v>13136</v>
      </c>
      <c r="O1243">
        <v>1</v>
      </c>
      <c r="P1243" t="s">
        <v>71</v>
      </c>
      <c r="Q1243">
        <v>2014</v>
      </c>
      <c r="R1243">
        <v>545</v>
      </c>
      <c r="S1243">
        <v>585</v>
      </c>
      <c r="T1243">
        <v>575</v>
      </c>
      <c r="U1243">
        <v>0.99123062526287098</v>
      </c>
      <c r="V1243">
        <v>575</v>
      </c>
      <c r="W1243">
        <v>-1</v>
      </c>
      <c r="X1243">
        <v>592</v>
      </c>
      <c r="Y1243">
        <v>-1</v>
      </c>
      <c r="Z1243">
        <v>-1</v>
      </c>
      <c r="AA1243">
        <v>-1</v>
      </c>
      <c r="AB1243">
        <v>-1</v>
      </c>
      <c r="AC1243">
        <v>-1.54E-2</v>
      </c>
      <c r="AD1243">
        <v>1.2114</v>
      </c>
      <c r="AE1243">
        <v>0.93220000000000003</v>
      </c>
      <c r="AF1243">
        <v>1.5404</v>
      </c>
      <c r="AG1243">
        <v>0.86370000000000002</v>
      </c>
      <c r="AH1243">
        <v>300000</v>
      </c>
    </row>
    <row r="1244" spans="1:34">
      <c r="A1244">
        <v>541286</v>
      </c>
      <c r="B1244" t="s">
        <v>39</v>
      </c>
      <c r="C1244" s="1">
        <v>33148</v>
      </c>
      <c r="D1244">
        <v>76</v>
      </c>
      <c r="E1244" t="s">
        <v>35</v>
      </c>
      <c r="F1244">
        <v>2008</v>
      </c>
      <c r="G1244">
        <v>79</v>
      </c>
      <c r="H1244" t="s">
        <v>35</v>
      </c>
      <c r="I1244">
        <v>11476</v>
      </c>
      <c r="J1244">
        <v>2</v>
      </c>
      <c r="K1244" t="s">
        <v>36</v>
      </c>
      <c r="L1244" t="s">
        <v>64</v>
      </c>
      <c r="M1244">
        <v>73</v>
      </c>
      <c r="N1244">
        <v>11476</v>
      </c>
      <c r="O1244">
        <v>1</v>
      </c>
      <c r="P1244" t="s">
        <v>61</v>
      </c>
      <c r="Q1244">
        <v>2013</v>
      </c>
      <c r="R1244">
        <v>580</v>
      </c>
      <c r="S1244">
        <v>580</v>
      </c>
      <c r="T1244">
        <v>840</v>
      </c>
      <c r="U1244">
        <v>0.73579570922465598</v>
      </c>
      <c r="V1244">
        <v>475</v>
      </c>
      <c r="W1244">
        <v>-1</v>
      </c>
      <c r="X1244">
        <v>-1</v>
      </c>
      <c r="Y1244">
        <v>-1</v>
      </c>
      <c r="Z1244">
        <v>-1</v>
      </c>
      <c r="AA1244">
        <v>-1</v>
      </c>
      <c r="AB1244">
        <v>-1</v>
      </c>
      <c r="AC1244">
        <v>-0.26279999999999998</v>
      </c>
      <c r="AD1244">
        <v>1.1248</v>
      </c>
      <c r="AE1244">
        <v>0.38169999999999998</v>
      </c>
      <c r="AF1244">
        <v>0.5323</v>
      </c>
      <c r="AG1244">
        <v>0.4234</v>
      </c>
      <c r="AH1244">
        <v>415000</v>
      </c>
    </row>
    <row r="1245" spans="1:34">
      <c r="A1245">
        <v>670672</v>
      </c>
      <c r="B1245" t="s">
        <v>39</v>
      </c>
      <c r="C1245" s="1">
        <v>33069</v>
      </c>
      <c r="D1245">
        <v>66.599999999999994</v>
      </c>
      <c r="E1245" t="s">
        <v>35</v>
      </c>
      <c r="F1245">
        <v>2008</v>
      </c>
      <c r="G1245">
        <v>58.2</v>
      </c>
      <c r="H1245" t="s">
        <v>35</v>
      </c>
      <c r="I1245">
        <v>7564</v>
      </c>
      <c r="J1245">
        <v>2</v>
      </c>
      <c r="K1245" t="s">
        <v>36</v>
      </c>
      <c r="L1245" t="s">
        <v>40</v>
      </c>
      <c r="M1245">
        <v>66.7</v>
      </c>
      <c r="N1245">
        <v>7564</v>
      </c>
      <c r="O1245">
        <v>0</v>
      </c>
      <c r="P1245" t="s">
        <v>59</v>
      </c>
      <c r="Q1245">
        <v>2013</v>
      </c>
      <c r="R1245">
        <v>465</v>
      </c>
      <c r="S1245">
        <v>525</v>
      </c>
      <c r="T1245">
        <v>470</v>
      </c>
      <c r="U1245">
        <v>0.86468541337008498</v>
      </c>
      <c r="V1245">
        <v>525</v>
      </c>
      <c r="W1245">
        <v>-1</v>
      </c>
      <c r="X1245">
        <v>-1</v>
      </c>
      <c r="Y1245">
        <v>-1</v>
      </c>
      <c r="Z1245">
        <v>-1</v>
      </c>
      <c r="AA1245">
        <v>-1</v>
      </c>
      <c r="AB1245">
        <v>-1</v>
      </c>
      <c r="AC1245">
        <v>-0.30270000000000002</v>
      </c>
      <c r="AD1245">
        <v>4.5900000000000003E-2</v>
      </c>
      <c r="AE1245">
        <v>0.93220000000000003</v>
      </c>
      <c r="AF1245">
        <v>0.90659999999999996</v>
      </c>
      <c r="AG1245">
        <v>1.2470000000000001</v>
      </c>
      <c r="AH1245">
        <v>280000</v>
      </c>
    </row>
    <row r="1246" spans="1:34">
      <c r="A1246">
        <v>856700</v>
      </c>
      <c r="B1246" t="s">
        <v>39</v>
      </c>
      <c r="C1246" s="1">
        <v>33397</v>
      </c>
      <c r="D1246">
        <v>89.12</v>
      </c>
      <c r="E1246" t="s">
        <v>51</v>
      </c>
      <c r="F1246">
        <v>2009</v>
      </c>
      <c r="G1246">
        <v>65</v>
      </c>
      <c r="H1246" t="s">
        <v>51</v>
      </c>
      <c r="I1246">
        <v>6575</v>
      </c>
      <c r="J1246">
        <v>2</v>
      </c>
      <c r="K1246" t="s">
        <v>36</v>
      </c>
      <c r="L1246" t="s">
        <v>77</v>
      </c>
      <c r="M1246">
        <v>65.239999999999995</v>
      </c>
      <c r="N1246">
        <v>6575</v>
      </c>
      <c r="O1246">
        <v>1</v>
      </c>
      <c r="P1246" t="s">
        <v>61</v>
      </c>
      <c r="Q1246">
        <v>2013</v>
      </c>
      <c r="R1246">
        <v>370</v>
      </c>
      <c r="S1246">
        <v>410</v>
      </c>
      <c r="T1246">
        <v>470</v>
      </c>
      <c r="U1246">
        <v>0.29876912856399401</v>
      </c>
      <c r="V1246">
        <v>325</v>
      </c>
      <c r="W1246">
        <v>-1</v>
      </c>
      <c r="X1246">
        <v>315</v>
      </c>
      <c r="Y1246">
        <v>-1</v>
      </c>
      <c r="Z1246">
        <v>356</v>
      </c>
      <c r="AA1246">
        <v>-1</v>
      </c>
      <c r="AB1246">
        <v>-1</v>
      </c>
      <c r="AC1246">
        <v>0.27179999999999999</v>
      </c>
      <c r="AD1246">
        <v>1.2114</v>
      </c>
      <c r="AE1246">
        <v>1.3933</v>
      </c>
      <c r="AF1246">
        <v>1.4136</v>
      </c>
      <c r="AG1246">
        <v>-0.28589999999999999</v>
      </c>
      <c r="AH1246">
        <v>200000</v>
      </c>
    </row>
    <row r="1247" spans="1:34">
      <c r="A1247">
        <v>962937</v>
      </c>
      <c r="B1247" t="s">
        <v>39</v>
      </c>
      <c r="C1247" s="1">
        <v>33527</v>
      </c>
      <c r="D1247">
        <v>88.8</v>
      </c>
      <c r="E1247" t="s">
        <v>35</v>
      </c>
      <c r="F1247">
        <v>2010</v>
      </c>
      <c r="G1247">
        <v>70.040000000000006</v>
      </c>
      <c r="H1247" t="s">
        <v>35</v>
      </c>
      <c r="I1247">
        <v>14716</v>
      </c>
      <c r="J1247">
        <v>2</v>
      </c>
      <c r="K1247" t="s">
        <v>36</v>
      </c>
      <c r="L1247" t="s">
        <v>55</v>
      </c>
      <c r="M1247">
        <v>76</v>
      </c>
      <c r="N1247">
        <v>14716</v>
      </c>
      <c r="O1247">
        <v>0</v>
      </c>
      <c r="P1247" t="s">
        <v>65</v>
      </c>
      <c r="Q1247">
        <v>2014</v>
      </c>
      <c r="R1247">
        <v>650</v>
      </c>
      <c r="S1247">
        <v>680</v>
      </c>
      <c r="T1247">
        <v>485</v>
      </c>
      <c r="U1247">
        <v>0.35653648772447499</v>
      </c>
      <c r="V1247">
        <v>415</v>
      </c>
      <c r="W1247">
        <v>-1</v>
      </c>
      <c r="X1247">
        <v>346</v>
      </c>
      <c r="Y1247">
        <v>-1</v>
      </c>
      <c r="Z1247">
        <v>-1</v>
      </c>
      <c r="AA1247">
        <v>-1</v>
      </c>
      <c r="AB1247">
        <v>-1</v>
      </c>
      <c r="AC1247">
        <v>-1.1644000000000001</v>
      </c>
      <c r="AD1247">
        <v>4.5900000000000003E-2</v>
      </c>
      <c r="AE1247">
        <v>0.16370000000000001</v>
      </c>
      <c r="AF1247">
        <v>-0.2344</v>
      </c>
      <c r="AG1247">
        <v>-1.244</v>
      </c>
      <c r="AH1247">
        <v>325000</v>
      </c>
    </row>
    <row r="1248" spans="1:34">
      <c r="A1248">
        <v>1119098</v>
      </c>
      <c r="B1248" t="s">
        <v>34</v>
      </c>
      <c r="C1248" s="1">
        <v>34117</v>
      </c>
      <c r="D1248">
        <v>74</v>
      </c>
      <c r="E1248" t="s">
        <v>284</v>
      </c>
      <c r="F1248">
        <v>2011</v>
      </c>
      <c r="G1248">
        <v>73</v>
      </c>
      <c r="H1248" t="s">
        <v>285</v>
      </c>
      <c r="I1248">
        <v>5818</v>
      </c>
      <c r="J1248">
        <v>2</v>
      </c>
      <c r="K1248" t="s">
        <v>36</v>
      </c>
      <c r="L1248" t="s">
        <v>40</v>
      </c>
      <c r="M1248">
        <v>68</v>
      </c>
      <c r="N1248">
        <v>5818</v>
      </c>
      <c r="O1248">
        <v>0</v>
      </c>
      <c r="P1248" t="s">
        <v>65</v>
      </c>
      <c r="Q1248">
        <v>2014</v>
      </c>
      <c r="R1248">
        <v>440</v>
      </c>
      <c r="S1248">
        <v>470</v>
      </c>
      <c r="T1248">
        <v>200</v>
      </c>
      <c r="U1248">
        <v>0.23780283983757</v>
      </c>
      <c r="V1248">
        <v>195</v>
      </c>
      <c r="W1248">
        <v>-1</v>
      </c>
      <c r="X1248">
        <v>315</v>
      </c>
      <c r="Y1248">
        <v>-1</v>
      </c>
      <c r="Z1248">
        <v>-1</v>
      </c>
      <c r="AA1248">
        <v>-1</v>
      </c>
      <c r="AB1248">
        <v>-1</v>
      </c>
      <c r="AC1248">
        <v>1.2771999999999999</v>
      </c>
      <c r="AD1248">
        <v>1.3778999999999999</v>
      </c>
      <c r="AE1248">
        <v>1.0859000000000001</v>
      </c>
      <c r="AF1248">
        <v>1.0333000000000001</v>
      </c>
      <c r="AG1248">
        <v>1.0553999999999999</v>
      </c>
      <c r="AH1248">
        <v>180000</v>
      </c>
    </row>
    <row r="1249" spans="1:34">
      <c r="A1249">
        <v>204287</v>
      </c>
      <c r="B1249" t="s">
        <v>34</v>
      </c>
      <c r="C1249" s="1">
        <v>32755</v>
      </c>
      <c r="D1249">
        <v>88</v>
      </c>
      <c r="E1249">
        <v>0</v>
      </c>
      <c r="F1249">
        <v>2007</v>
      </c>
      <c r="G1249">
        <v>88</v>
      </c>
      <c r="H1249">
        <v>0</v>
      </c>
      <c r="I1249">
        <v>6327</v>
      </c>
      <c r="J1249">
        <v>2</v>
      </c>
      <c r="K1249" t="s">
        <v>36</v>
      </c>
      <c r="L1249" t="s">
        <v>60</v>
      </c>
      <c r="M1249">
        <v>73</v>
      </c>
      <c r="N1249">
        <v>6327</v>
      </c>
      <c r="O1249">
        <v>0</v>
      </c>
      <c r="P1249" t="s">
        <v>56</v>
      </c>
      <c r="Q1249">
        <v>2011</v>
      </c>
      <c r="R1249">
        <v>334</v>
      </c>
      <c r="S1249">
        <v>425</v>
      </c>
      <c r="T1249">
        <v>605</v>
      </c>
      <c r="U1249">
        <v>0.82466640067133201</v>
      </c>
      <c r="V1249">
        <v>285</v>
      </c>
      <c r="W1249">
        <v>400</v>
      </c>
      <c r="X1249">
        <v>-1</v>
      </c>
      <c r="Y1249">
        <v>-1</v>
      </c>
      <c r="Z1249">
        <v>-1</v>
      </c>
      <c r="AA1249">
        <v>233</v>
      </c>
      <c r="AB1249">
        <v>-1</v>
      </c>
      <c r="AC1249">
        <v>0.66459999999999997</v>
      </c>
      <c r="AD1249">
        <v>0.3448</v>
      </c>
      <c r="AE1249">
        <v>0.38169999999999998</v>
      </c>
      <c r="AF1249">
        <v>-1.3478000000000001</v>
      </c>
      <c r="AG1249">
        <v>0.81830000000000003</v>
      </c>
      <c r="AH1249">
        <v>480000</v>
      </c>
    </row>
    <row r="1250" spans="1:34">
      <c r="A1250">
        <v>955427</v>
      </c>
      <c r="B1250" t="s">
        <v>34</v>
      </c>
      <c r="C1250" s="1">
        <v>33895</v>
      </c>
      <c r="D1250">
        <v>66.599999999999994</v>
      </c>
      <c r="E1250" t="s">
        <v>48</v>
      </c>
      <c r="F1250">
        <v>2010</v>
      </c>
      <c r="G1250">
        <v>67.3</v>
      </c>
      <c r="H1250" t="s">
        <v>48</v>
      </c>
      <c r="I1250">
        <v>17244</v>
      </c>
      <c r="J1250">
        <v>2</v>
      </c>
      <c r="K1250" t="s">
        <v>36</v>
      </c>
      <c r="L1250" t="s">
        <v>60</v>
      </c>
      <c r="M1250">
        <v>71.08</v>
      </c>
      <c r="N1250">
        <v>17244</v>
      </c>
      <c r="O1250">
        <v>0</v>
      </c>
      <c r="P1250" t="s">
        <v>41</v>
      </c>
      <c r="Q1250">
        <v>2014</v>
      </c>
      <c r="R1250">
        <v>395</v>
      </c>
      <c r="S1250">
        <v>390</v>
      </c>
      <c r="T1250">
        <v>555</v>
      </c>
      <c r="U1250">
        <v>0.493596387301038</v>
      </c>
      <c r="V1250">
        <v>365</v>
      </c>
      <c r="W1250">
        <v>324</v>
      </c>
      <c r="X1250">
        <v>-1</v>
      </c>
      <c r="Y1250">
        <v>-1</v>
      </c>
      <c r="Z1250">
        <v>-1</v>
      </c>
      <c r="AA1250">
        <v>388</v>
      </c>
      <c r="AB1250">
        <v>-1</v>
      </c>
      <c r="AC1250">
        <v>-1.54E-2</v>
      </c>
      <c r="AD1250">
        <v>-0.28710000000000002</v>
      </c>
      <c r="AE1250">
        <v>0.01</v>
      </c>
      <c r="AF1250">
        <v>0.2727</v>
      </c>
      <c r="AG1250">
        <v>0.28889999999999999</v>
      </c>
      <c r="AH1250">
        <v>180000</v>
      </c>
    </row>
    <row r="1251" spans="1:34">
      <c r="A1251">
        <v>1208205</v>
      </c>
      <c r="B1251" t="s">
        <v>39</v>
      </c>
      <c r="C1251" s="1">
        <v>33297</v>
      </c>
      <c r="D1251">
        <v>62.5</v>
      </c>
      <c r="E1251" t="s">
        <v>51</v>
      </c>
      <c r="F1251">
        <v>2008</v>
      </c>
      <c r="G1251">
        <v>60</v>
      </c>
      <c r="H1251" t="s">
        <v>51</v>
      </c>
      <c r="I1251">
        <v>8297</v>
      </c>
      <c r="J1251">
        <v>2</v>
      </c>
      <c r="K1251" t="s">
        <v>36</v>
      </c>
      <c r="L1251" t="s">
        <v>60</v>
      </c>
      <c r="M1251">
        <v>72</v>
      </c>
      <c r="N1251">
        <v>8297</v>
      </c>
      <c r="O1251">
        <v>1</v>
      </c>
      <c r="P1251" t="s">
        <v>53</v>
      </c>
      <c r="Q1251">
        <v>2014</v>
      </c>
      <c r="R1251">
        <v>465</v>
      </c>
      <c r="S1251">
        <v>540</v>
      </c>
      <c r="T1251">
        <v>465</v>
      </c>
      <c r="U1251">
        <v>0.11213943820740301</v>
      </c>
      <c r="V1251">
        <v>335</v>
      </c>
      <c r="W1251">
        <v>228</v>
      </c>
      <c r="X1251">
        <v>-1</v>
      </c>
      <c r="Y1251">
        <v>-1</v>
      </c>
      <c r="Z1251">
        <v>-1</v>
      </c>
      <c r="AA1251">
        <v>-1</v>
      </c>
      <c r="AB1251">
        <v>-1</v>
      </c>
      <c r="AC1251">
        <v>-0.44629999999999997</v>
      </c>
      <c r="AD1251">
        <v>-0.78659999999999997</v>
      </c>
      <c r="AE1251">
        <v>-0.4511</v>
      </c>
      <c r="AF1251">
        <v>-0.995</v>
      </c>
      <c r="AG1251">
        <v>-1.0524</v>
      </c>
      <c r="AH1251">
        <v>165000</v>
      </c>
    </row>
    <row r="1252" spans="1:34">
      <c r="A1252">
        <v>1194293</v>
      </c>
      <c r="B1252" t="s">
        <v>39</v>
      </c>
      <c r="C1252" s="1">
        <v>33566</v>
      </c>
      <c r="D1252">
        <v>75</v>
      </c>
      <c r="E1252" t="s">
        <v>51</v>
      </c>
      <c r="F1252">
        <v>2010</v>
      </c>
      <c r="G1252">
        <v>49</v>
      </c>
      <c r="H1252" t="s">
        <v>51</v>
      </c>
      <c r="I1252">
        <v>4758</v>
      </c>
      <c r="J1252">
        <v>2</v>
      </c>
      <c r="K1252" t="s">
        <v>36</v>
      </c>
      <c r="L1252" t="s">
        <v>91</v>
      </c>
      <c r="M1252">
        <v>60.96</v>
      </c>
      <c r="N1252">
        <v>4758</v>
      </c>
      <c r="O1252">
        <v>1</v>
      </c>
      <c r="P1252" t="s">
        <v>61</v>
      </c>
      <c r="Q1252">
        <v>2014</v>
      </c>
      <c r="R1252">
        <v>500</v>
      </c>
      <c r="S1252">
        <v>425</v>
      </c>
      <c r="T1252">
        <v>295</v>
      </c>
      <c r="U1252">
        <v>0.14478988948246199</v>
      </c>
      <c r="V1252">
        <v>395</v>
      </c>
      <c r="W1252">
        <v>-1</v>
      </c>
      <c r="X1252">
        <v>284</v>
      </c>
      <c r="Y1252">
        <v>-1</v>
      </c>
      <c r="Z1252">
        <v>-1</v>
      </c>
      <c r="AA1252">
        <v>-1</v>
      </c>
      <c r="AB1252">
        <v>-1</v>
      </c>
      <c r="AC1252">
        <v>-1.54E-2</v>
      </c>
      <c r="AD1252">
        <v>1.0448999999999999</v>
      </c>
      <c r="AE1252">
        <v>0.47110000000000002</v>
      </c>
      <c r="AF1252">
        <v>-0.2344</v>
      </c>
      <c r="AG1252">
        <v>-1.244</v>
      </c>
      <c r="AH1252">
        <v>120000</v>
      </c>
    </row>
    <row r="1253" spans="1:34">
      <c r="A1253">
        <v>932813</v>
      </c>
      <c r="B1253" t="s">
        <v>34</v>
      </c>
      <c r="C1253" s="1">
        <v>33679</v>
      </c>
      <c r="D1253">
        <v>75.599999999999994</v>
      </c>
      <c r="E1253" t="s">
        <v>48</v>
      </c>
      <c r="F1253">
        <v>2010</v>
      </c>
      <c r="G1253">
        <v>84</v>
      </c>
      <c r="H1253" t="s">
        <v>48</v>
      </c>
      <c r="I1253">
        <v>6874</v>
      </c>
      <c r="J1253">
        <v>2</v>
      </c>
      <c r="K1253" t="s">
        <v>36</v>
      </c>
      <c r="L1253" t="s">
        <v>40</v>
      </c>
      <c r="M1253">
        <v>75.599999999999994</v>
      </c>
      <c r="N1253">
        <v>6874</v>
      </c>
      <c r="O1253">
        <v>0</v>
      </c>
      <c r="P1253" t="s">
        <v>96</v>
      </c>
      <c r="Q1253">
        <v>2014</v>
      </c>
      <c r="R1253">
        <v>675</v>
      </c>
      <c r="S1253">
        <v>570</v>
      </c>
      <c r="T1253">
        <v>630</v>
      </c>
      <c r="U1253">
        <v>0.86468541337008498</v>
      </c>
      <c r="V1253">
        <v>525</v>
      </c>
      <c r="W1253">
        <v>-1</v>
      </c>
      <c r="X1253">
        <v>-1</v>
      </c>
      <c r="Y1253">
        <v>-1</v>
      </c>
      <c r="Z1253">
        <v>-1</v>
      </c>
      <c r="AA1253">
        <v>-1</v>
      </c>
      <c r="AB1253">
        <v>-1</v>
      </c>
      <c r="AC1253">
        <v>0.41549999999999998</v>
      </c>
      <c r="AD1253">
        <v>0.5454</v>
      </c>
      <c r="AE1253">
        <v>0.93220000000000003</v>
      </c>
      <c r="AF1253">
        <v>-0.2344</v>
      </c>
      <c r="AG1253">
        <v>-9.4299999999999995E-2</v>
      </c>
      <c r="AH1253">
        <v>325000</v>
      </c>
    </row>
    <row r="1254" spans="1:34">
      <c r="A1254">
        <v>222887</v>
      </c>
      <c r="B1254" t="s">
        <v>39</v>
      </c>
      <c r="C1254" s="1">
        <v>32789</v>
      </c>
      <c r="D1254">
        <v>86.33</v>
      </c>
      <c r="E1254" t="s">
        <v>72</v>
      </c>
      <c r="F1254">
        <v>2007</v>
      </c>
      <c r="G1254">
        <v>86.8</v>
      </c>
      <c r="H1254" t="s">
        <v>35</v>
      </c>
      <c r="I1254">
        <v>1003</v>
      </c>
      <c r="J1254">
        <v>2</v>
      </c>
      <c r="K1254" t="s">
        <v>36</v>
      </c>
      <c r="L1254" t="s">
        <v>64</v>
      </c>
      <c r="M1254">
        <v>68.52</v>
      </c>
      <c r="N1254">
        <v>1003</v>
      </c>
      <c r="O1254">
        <v>1</v>
      </c>
      <c r="P1254" t="s">
        <v>71</v>
      </c>
      <c r="Q1254">
        <v>2011</v>
      </c>
      <c r="R1254">
        <v>475</v>
      </c>
      <c r="S1254">
        <v>485</v>
      </c>
      <c r="T1254">
        <v>554</v>
      </c>
      <c r="U1254">
        <v>0.94211655148500795</v>
      </c>
      <c r="V1254">
        <v>575</v>
      </c>
      <c r="W1254">
        <v>-1</v>
      </c>
      <c r="X1254">
        <v>-1</v>
      </c>
      <c r="Y1254">
        <v>-1</v>
      </c>
      <c r="Z1254">
        <v>-1</v>
      </c>
      <c r="AA1254">
        <v>-1</v>
      </c>
      <c r="AB1254">
        <v>-1</v>
      </c>
      <c r="AC1254">
        <v>-0.4173</v>
      </c>
      <c r="AD1254">
        <v>-1.9953000000000001</v>
      </c>
      <c r="AE1254">
        <v>0.67200000000000004</v>
      </c>
      <c r="AF1254">
        <v>1.2374000000000001</v>
      </c>
      <c r="AG1254">
        <v>-0.9194</v>
      </c>
      <c r="AH1254">
        <v>360000</v>
      </c>
    </row>
    <row r="1255" spans="1:34">
      <c r="A1255">
        <v>357365</v>
      </c>
      <c r="B1255" t="s">
        <v>39</v>
      </c>
      <c r="C1255" s="1">
        <v>33338</v>
      </c>
      <c r="D1255">
        <v>89.4</v>
      </c>
      <c r="E1255" t="s">
        <v>35</v>
      </c>
      <c r="F1255">
        <v>2008</v>
      </c>
      <c r="G1255">
        <v>82.4</v>
      </c>
      <c r="H1255" t="s">
        <v>35</v>
      </c>
      <c r="I1255">
        <v>527</v>
      </c>
      <c r="J1255">
        <v>2</v>
      </c>
      <c r="K1255" t="s">
        <v>36</v>
      </c>
      <c r="L1255" t="s">
        <v>64</v>
      </c>
      <c r="M1255">
        <v>72.680000000000007</v>
      </c>
      <c r="N1255">
        <v>527</v>
      </c>
      <c r="O1255">
        <v>0</v>
      </c>
      <c r="P1255" t="s">
        <v>59</v>
      </c>
      <c r="Q1255">
        <v>2012</v>
      </c>
      <c r="R1255">
        <v>684</v>
      </c>
      <c r="S1255">
        <v>605</v>
      </c>
      <c r="T1255">
        <v>645</v>
      </c>
      <c r="U1255">
        <v>0.90148957137103303</v>
      </c>
      <c r="V1255">
        <v>545</v>
      </c>
      <c r="W1255">
        <v>-1</v>
      </c>
      <c r="X1255">
        <v>-1</v>
      </c>
      <c r="Y1255">
        <v>-1</v>
      </c>
      <c r="Z1255">
        <v>-1</v>
      </c>
      <c r="AA1255">
        <v>-1</v>
      </c>
      <c r="AB1255">
        <v>-1</v>
      </c>
      <c r="AC1255">
        <v>-0.26279999999999998</v>
      </c>
      <c r="AD1255">
        <v>0.38379999999999997</v>
      </c>
      <c r="AE1255">
        <v>-1.2511000000000001</v>
      </c>
      <c r="AF1255">
        <v>-0.87780000000000002</v>
      </c>
      <c r="AG1255">
        <v>0.97629999999999995</v>
      </c>
      <c r="AH1255">
        <v>265000</v>
      </c>
    </row>
    <row r="1256" spans="1:34">
      <c r="A1256">
        <v>1203568</v>
      </c>
      <c r="B1256" t="s">
        <v>34</v>
      </c>
      <c r="C1256" s="1">
        <v>34079</v>
      </c>
      <c r="D1256">
        <v>96.8</v>
      </c>
      <c r="E1256" t="s">
        <v>35</v>
      </c>
      <c r="F1256">
        <v>2010</v>
      </c>
      <c r="G1256">
        <v>92.3</v>
      </c>
      <c r="H1256" t="s">
        <v>35</v>
      </c>
      <c r="I1256">
        <v>7701</v>
      </c>
      <c r="J1256">
        <v>2</v>
      </c>
      <c r="K1256" t="s">
        <v>36</v>
      </c>
      <c r="L1256" t="s">
        <v>44</v>
      </c>
      <c r="M1256">
        <v>81</v>
      </c>
      <c r="N1256">
        <v>7701</v>
      </c>
      <c r="O1256">
        <v>0</v>
      </c>
      <c r="P1256" t="s">
        <v>65</v>
      </c>
      <c r="Q1256">
        <v>2014</v>
      </c>
      <c r="R1256">
        <v>630</v>
      </c>
      <c r="S1256">
        <v>570</v>
      </c>
      <c r="T1256">
        <v>605</v>
      </c>
      <c r="U1256">
        <v>0.94327215786655505</v>
      </c>
      <c r="V1256">
        <v>425</v>
      </c>
      <c r="W1256">
        <v>452</v>
      </c>
      <c r="X1256">
        <v>-1</v>
      </c>
      <c r="Y1256">
        <v>-1</v>
      </c>
      <c r="Z1256">
        <v>-1</v>
      </c>
      <c r="AA1256">
        <v>-1</v>
      </c>
      <c r="AB1256">
        <v>-1</v>
      </c>
      <c r="AC1256">
        <v>0.12820000000000001</v>
      </c>
      <c r="AD1256">
        <v>0.71189999999999998</v>
      </c>
      <c r="AE1256">
        <v>0.47110000000000002</v>
      </c>
      <c r="AF1256">
        <v>-0.995</v>
      </c>
      <c r="AG1256">
        <v>1.0553999999999999</v>
      </c>
      <c r="AH1256">
        <v>300000</v>
      </c>
    </row>
    <row r="1257" spans="1:34">
      <c r="A1257">
        <v>929961</v>
      </c>
      <c r="B1257" t="s">
        <v>39</v>
      </c>
      <c r="C1257" s="1">
        <v>33464</v>
      </c>
      <c r="D1257">
        <v>81</v>
      </c>
      <c r="E1257" t="s">
        <v>35</v>
      </c>
      <c r="F1257">
        <v>2009</v>
      </c>
      <c r="G1257">
        <v>67</v>
      </c>
      <c r="H1257" t="s">
        <v>35</v>
      </c>
      <c r="I1257">
        <v>10266</v>
      </c>
      <c r="J1257">
        <v>2</v>
      </c>
      <c r="K1257" t="s">
        <v>36</v>
      </c>
      <c r="L1257" t="s">
        <v>91</v>
      </c>
      <c r="M1257">
        <v>65</v>
      </c>
      <c r="N1257">
        <v>10266</v>
      </c>
      <c r="O1257">
        <v>1</v>
      </c>
      <c r="P1257" t="s">
        <v>61</v>
      </c>
      <c r="Q1257">
        <v>2014</v>
      </c>
      <c r="R1257">
        <v>430</v>
      </c>
      <c r="S1257">
        <v>340</v>
      </c>
      <c r="T1257">
        <v>415</v>
      </c>
      <c r="U1257">
        <v>0.74475835400893897</v>
      </c>
      <c r="V1257">
        <v>475</v>
      </c>
      <c r="W1257">
        <v>-1</v>
      </c>
      <c r="X1257">
        <v>438</v>
      </c>
      <c r="Y1257">
        <v>-1</v>
      </c>
      <c r="Z1257">
        <v>-1</v>
      </c>
      <c r="AA1257">
        <v>-1</v>
      </c>
      <c r="AB1257">
        <v>-1</v>
      </c>
      <c r="AC1257">
        <v>-1.0207999999999999</v>
      </c>
      <c r="AD1257">
        <v>-0.95309999999999995</v>
      </c>
      <c r="AE1257">
        <v>0.01</v>
      </c>
      <c r="AF1257">
        <v>1.0333000000000001</v>
      </c>
      <c r="AG1257">
        <v>-0.86080000000000001</v>
      </c>
      <c r="AH1257">
        <v>240000</v>
      </c>
    </row>
    <row r="1258" spans="1:34">
      <c r="A1258">
        <v>278972</v>
      </c>
      <c r="B1258" t="s">
        <v>39</v>
      </c>
      <c r="C1258" s="1">
        <v>32380</v>
      </c>
      <c r="D1258">
        <v>73.400000000000006</v>
      </c>
      <c r="E1258" t="s">
        <v>35</v>
      </c>
      <c r="F1258">
        <v>2006</v>
      </c>
      <c r="G1258">
        <v>67</v>
      </c>
      <c r="H1258" t="s">
        <v>35</v>
      </c>
      <c r="I1258">
        <v>4971</v>
      </c>
      <c r="J1258">
        <v>2</v>
      </c>
      <c r="K1258" t="s">
        <v>36</v>
      </c>
      <c r="L1258" t="s">
        <v>153</v>
      </c>
      <c r="M1258">
        <v>63.2</v>
      </c>
      <c r="N1258">
        <v>4971</v>
      </c>
      <c r="O1258">
        <v>0</v>
      </c>
      <c r="P1258" t="s">
        <v>41</v>
      </c>
      <c r="Q1258">
        <v>2011</v>
      </c>
      <c r="R1258">
        <v>515</v>
      </c>
      <c r="S1258">
        <v>475</v>
      </c>
      <c r="T1258">
        <v>625</v>
      </c>
      <c r="U1258">
        <v>0.82466640067133201</v>
      </c>
      <c r="V1258">
        <v>-1</v>
      </c>
      <c r="W1258">
        <v>400</v>
      </c>
      <c r="X1258">
        <v>-1</v>
      </c>
      <c r="Y1258">
        <v>-1</v>
      </c>
      <c r="Z1258">
        <v>-1</v>
      </c>
      <c r="AA1258">
        <v>260</v>
      </c>
      <c r="AB1258">
        <v>-1</v>
      </c>
      <c r="AC1258">
        <v>1.2827999999999999</v>
      </c>
      <c r="AD1258">
        <v>-0.59130000000000005</v>
      </c>
      <c r="AE1258">
        <v>-0.92449999999999999</v>
      </c>
      <c r="AF1258">
        <v>-0.99529999999999996</v>
      </c>
      <c r="AG1258">
        <v>-1.0773999999999999</v>
      </c>
      <c r="AH1258">
        <v>300000</v>
      </c>
    </row>
    <row r="1259" spans="1:34">
      <c r="A1259">
        <v>814673</v>
      </c>
      <c r="B1259" t="s">
        <v>39</v>
      </c>
      <c r="C1259" s="1">
        <v>32794</v>
      </c>
      <c r="D1259">
        <v>69</v>
      </c>
      <c r="E1259" t="s">
        <v>35</v>
      </c>
      <c r="F1259">
        <v>2007</v>
      </c>
      <c r="G1259">
        <v>61</v>
      </c>
      <c r="H1259" t="s">
        <v>35</v>
      </c>
      <c r="I1259">
        <v>183</v>
      </c>
      <c r="J1259">
        <v>2</v>
      </c>
      <c r="K1259" t="s">
        <v>36</v>
      </c>
      <c r="L1259" t="s">
        <v>55</v>
      </c>
      <c r="M1259">
        <v>62</v>
      </c>
      <c r="N1259">
        <v>183</v>
      </c>
      <c r="O1259">
        <v>1</v>
      </c>
      <c r="P1259" t="s">
        <v>71</v>
      </c>
      <c r="Q1259">
        <v>2013</v>
      </c>
      <c r="R1259">
        <v>300</v>
      </c>
      <c r="S1259">
        <v>385</v>
      </c>
      <c r="T1259">
        <v>340</v>
      </c>
      <c r="U1259">
        <v>0.19015340560101801</v>
      </c>
      <c r="V1259">
        <v>315</v>
      </c>
      <c r="W1259">
        <v>-1</v>
      </c>
      <c r="X1259">
        <v>-1</v>
      </c>
      <c r="Y1259">
        <v>-1</v>
      </c>
      <c r="Z1259">
        <v>-1</v>
      </c>
      <c r="AA1259">
        <v>-1</v>
      </c>
      <c r="AB1259">
        <v>-1</v>
      </c>
      <c r="AC1259">
        <v>0.27179999999999999</v>
      </c>
      <c r="AD1259">
        <v>-1.1195999999999999</v>
      </c>
      <c r="AE1259">
        <v>0.16370000000000001</v>
      </c>
      <c r="AF1259">
        <v>1.4136</v>
      </c>
      <c r="AG1259">
        <v>-0.28589999999999999</v>
      </c>
      <c r="AH1259">
        <v>200000</v>
      </c>
    </row>
    <row r="1260" spans="1:34">
      <c r="A1260">
        <v>389358</v>
      </c>
      <c r="B1260" t="s">
        <v>39</v>
      </c>
      <c r="C1260" s="1">
        <v>32372</v>
      </c>
      <c r="D1260">
        <v>59.7</v>
      </c>
      <c r="E1260" t="s">
        <v>286</v>
      </c>
      <c r="F1260">
        <v>2005</v>
      </c>
      <c r="G1260">
        <v>54</v>
      </c>
      <c r="H1260" t="s">
        <v>258</v>
      </c>
      <c r="I1260">
        <v>7557</v>
      </c>
      <c r="J1260">
        <v>2</v>
      </c>
      <c r="K1260" t="s">
        <v>66</v>
      </c>
      <c r="L1260" t="s">
        <v>67</v>
      </c>
      <c r="M1260">
        <v>82</v>
      </c>
      <c r="N1260">
        <v>7557</v>
      </c>
      <c r="O1260">
        <v>1</v>
      </c>
      <c r="P1260" t="s">
        <v>38</v>
      </c>
      <c r="Q1260">
        <v>2012</v>
      </c>
      <c r="R1260">
        <v>445</v>
      </c>
      <c r="S1260">
        <v>455</v>
      </c>
      <c r="T1260">
        <v>565</v>
      </c>
      <c r="U1260">
        <v>0.81941652983588797</v>
      </c>
      <c r="V1260">
        <v>505</v>
      </c>
      <c r="W1260">
        <v>-1</v>
      </c>
      <c r="X1260">
        <v>-1</v>
      </c>
      <c r="Y1260">
        <v>-1</v>
      </c>
      <c r="Z1260">
        <v>-1</v>
      </c>
      <c r="AA1260">
        <v>-1</v>
      </c>
      <c r="AB1260">
        <v>-1</v>
      </c>
      <c r="AC1260">
        <v>-1.4992000000000001</v>
      </c>
      <c r="AD1260">
        <v>-0.74729999999999996</v>
      </c>
      <c r="AE1260">
        <v>-0.48909999999999998</v>
      </c>
      <c r="AF1260">
        <v>1.3549</v>
      </c>
      <c r="AG1260">
        <v>-1.4723999999999999</v>
      </c>
      <c r="AH1260">
        <v>180000</v>
      </c>
    </row>
    <row r="1261" spans="1:34">
      <c r="A1261">
        <v>728009</v>
      </c>
      <c r="B1261" t="s">
        <v>39</v>
      </c>
      <c r="C1261" s="1">
        <v>32645</v>
      </c>
      <c r="D1261">
        <v>77</v>
      </c>
      <c r="E1261" t="s">
        <v>35</v>
      </c>
      <c r="F1261">
        <v>2007</v>
      </c>
      <c r="G1261">
        <v>60.2</v>
      </c>
      <c r="H1261" t="s">
        <v>35</v>
      </c>
      <c r="I1261">
        <v>4971</v>
      </c>
      <c r="J1261">
        <v>2</v>
      </c>
      <c r="K1261" t="s">
        <v>36</v>
      </c>
      <c r="L1261" t="s">
        <v>55</v>
      </c>
      <c r="M1261">
        <v>68.5</v>
      </c>
      <c r="N1261">
        <v>4971</v>
      </c>
      <c r="O1261">
        <v>0</v>
      </c>
      <c r="P1261" t="s">
        <v>41</v>
      </c>
      <c r="Q1261">
        <v>2012</v>
      </c>
      <c r="R1261">
        <v>570</v>
      </c>
      <c r="S1261">
        <v>475</v>
      </c>
      <c r="T1261">
        <v>500</v>
      </c>
      <c r="U1261">
        <v>0.48834797678271402</v>
      </c>
      <c r="V1261">
        <v>405</v>
      </c>
      <c r="W1261">
        <v>-1</v>
      </c>
      <c r="X1261">
        <v>-1</v>
      </c>
      <c r="Y1261">
        <v>-1</v>
      </c>
      <c r="Z1261">
        <v>-1</v>
      </c>
      <c r="AA1261">
        <v>-1</v>
      </c>
      <c r="AB1261">
        <v>-1</v>
      </c>
      <c r="AC1261">
        <v>-1.54E-2</v>
      </c>
      <c r="AD1261">
        <v>-2.1185999999999998</v>
      </c>
      <c r="AE1261">
        <v>0.16370000000000001</v>
      </c>
      <c r="AF1261">
        <v>1.6672</v>
      </c>
      <c r="AG1261">
        <v>-1.6273</v>
      </c>
      <c r="AH1261">
        <v>405000</v>
      </c>
    </row>
    <row r="1262" spans="1:34">
      <c r="A1262">
        <v>1152098</v>
      </c>
      <c r="B1262" t="s">
        <v>39</v>
      </c>
      <c r="C1262" s="1">
        <v>33226</v>
      </c>
      <c r="D1262">
        <v>79</v>
      </c>
      <c r="E1262" t="s">
        <v>51</v>
      </c>
      <c r="F1262">
        <v>2008</v>
      </c>
      <c r="G1262">
        <v>74</v>
      </c>
      <c r="H1262" t="s">
        <v>51</v>
      </c>
      <c r="I1262">
        <v>4979</v>
      </c>
      <c r="J1262">
        <v>2</v>
      </c>
      <c r="K1262" t="s">
        <v>36</v>
      </c>
      <c r="L1262" t="s">
        <v>77</v>
      </c>
      <c r="M1262">
        <v>76.099999999999994</v>
      </c>
      <c r="N1262">
        <v>4979</v>
      </c>
      <c r="O1262">
        <v>0</v>
      </c>
      <c r="P1262" t="s">
        <v>53</v>
      </c>
      <c r="Q1262">
        <v>2013</v>
      </c>
      <c r="R1262">
        <v>595</v>
      </c>
      <c r="S1262">
        <v>510</v>
      </c>
      <c r="T1262">
        <v>585</v>
      </c>
      <c r="U1262">
        <v>0.193768441980019</v>
      </c>
      <c r="V1262">
        <v>-1</v>
      </c>
      <c r="W1262">
        <v>-1</v>
      </c>
      <c r="X1262">
        <v>-1</v>
      </c>
      <c r="Y1262">
        <v>-1</v>
      </c>
      <c r="Z1262">
        <v>324</v>
      </c>
      <c r="AA1262">
        <v>-1</v>
      </c>
      <c r="AB1262">
        <v>-1</v>
      </c>
      <c r="AC1262">
        <v>-1.0207999999999999</v>
      </c>
      <c r="AD1262">
        <v>-0.28710000000000002</v>
      </c>
      <c r="AE1262">
        <v>-0.2974</v>
      </c>
      <c r="AF1262">
        <v>1.2868999999999999</v>
      </c>
      <c r="AG1262">
        <v>0.48049999999999998</v>
      </c>
      <c r="AH1262">
        <v>170000</v>
      </c>
    </row>
    <row r="1263" spans="1:34">
      <c r="A1263">
        <v>625434</v>
      </c>
      <c r="B1263" t="s">
        <v>39</v>
      </c>
      <c r="C1263" s="1">
        <v>33539</v>
      </c>
      <c r="D1263">
        <v>92.83</v>
      </c>
      <c r="E1263" t="s">
        <v>35</v>
      </c>
      <c r="F1263">
        <v>2009</v>
      </c>
      <c r="G1263">
        <v>88</v>
      </c>
      <c r="H1263" t="s">
        <v>35</v>
      </c>
      <c r="I1263">
        <v>9019</v>
      </c>
      <c r="J1263">
        <v>2</v>
      </c>
      <c r="K1263" t="s">
        <v>36</v>
      </c>
      <c r="L1263" t="s">
        <v>77</v>
      </c>
      <c r="M1263">
        <v>74.959999999999994</v>
      </c>
      <c r="N1263">
        <v>9019</v>
      </c>
      <c r="O1263">
        <v>0</v>
      </c>
      <c r="P1263" t="s">
        <v>59</v>
      </c>
      <c r="Q1263">
        <v>2013</v>
      </c>
      <c r="R1263">
        <v>650</v>
      </c>
      <c r="S1263">
        <v>645</v>
      </c>
      <c r="T1263">
        <v>680</v>
      </c>
      <c r="U1263">
        <v>0.99615597092758701</v>
      </c>
      <c r="V1263">
        <v>-1</v>
      </c>
      <c r="W1263">
        <v>-1</v>
      </c>
      <c r="X1263">
        <v>-1</v>
      </c>
      <c r="Y1263">
        <v>-1</v>
      </c>
      <c r="Z1263">
        <v>660</v>
      </c>
      <c r="AA1263">
        <v>-1</v>
      </c>
      <c r="AB1263">
        <v>-1</v>
      </c>
      <c r="AC1263">
        <v>0.12820000000000001</v>
      </c>
      <c r="AD1263">
        <v>4.5900000000000003E-2</v>
      </c>
      <c r="AE1263">
        <v>-0.14369999999999999</v>
      </c>
      <c r="AF1263">
        <v>-0.2344</v>
      </c>
      <c r="AG1263">
        <v>9.7299999999999998E-2</v>
      </c>
      <c r="AH1263">
        <v>565000</v>
      </c>
    </row>
    <row r="1264" spans="1:34">
      <c r="A1264">
        <v>298284</v>
      </c>
      <c r="B1264" t="s">
        <v>39</v>
      </c>
      <c r="C1264" s="1">
        <v>33072</v>
      </c>
      <c r="D1264">
        <v>86</v>
      </c>
      <c r="E1264" t="s">
        <v>51</v>
      </c>
      <c r="F1264">
        <v>2008</v>
      </c>
      <c r="G1264">
        <v>75</v>
      </c>
      <c r="H1264" t="s">
        <v>51</v>
      </c>
      <c r="I1264">
        <v>7586</v>
      </c>
      <c r="J1264">
        <v>2</v>
      </c>
      <c r="K1264" t="s">
        <v>36</v>
      </c>
      <c r="L1264" t="s">
        <v>55</v>
      </c>
      <c r="M1264">
        <v>79</v>
      </c>
      <c r="N1264">
        <v>7586</v>
      </c>
      <c r="O1264">
        <v>0</v>
      </c>
      <c r="P1264" t="s">
        <v>47</v>
      </c>
      <c r="Q1264">
        <v>2012</v>
      </c>
      <c r="R1264">
        <v>445</v>
      </c>
      <c r="S1264">
        <v>355</v>
      </c>
      <c r="T1264">
        <v>385</v>
      </c>
      <c r="U1264">
        <v>0.52592258425205496</v>
      </c>
      <c r="V1264">
        <v>415</v>
      </c>
      <c r="W1264">
        <v>-1</v>
      </c>
      <c r="X1264">
        <v>-1</v>
      </c>
      <c r="Y1264">
        <v>-1</v>
      </c>
      <c r="Z1264">
        <v>-1</v>
      </c>
      <c r="AA1264">
        <v>-1</v>
      </c>
      <c r="AB1264">
        <v>-1</v>
      </c>
      <c r="AC1264">
        <v>-1.0355000000000001</v>
      </c>
      <c r="AD1264">
        <v>-0.90329999999999999</v>
      </c>
      <c r="AE1264">
        <v>0.52690000000000003</v>
      </c>
      <c r="AF1264">
        <v>6.2300000000000001E-2</v>
      </c>
      <c r="AG1264">
        <v>0.18640000000000001</v>
      </c>
      <c r="AH1264">
        <v>540000</v>
      </c>
    </row>
    <row r="1265" spans="1:34">
      <c r="A1265">
        <v>910069</v>
      </c>
      <c r="B1265" t="s">
        <v>39</v>
      </c>
      <c r="C1265" s="1">
        <v>34096</v>
      </c>
      <c r="D1265">
        <v>89</v>
      </c>
      <c r="E1265" t="s">
        <v>51</v>
      </c>
      <c r="F1265">
        <v>2010</v>
      </c>
      <c r="G1265">
        <v>82.2</v>
      </c>
      <c r="H1265" t="s">
        <v>51</v>
      </c>
      <c r="I1265">
        <v>4042</v>
      </c>
      <c r="J1265">
        <v>2</v>
      </c>
      <c r="K1265" t="s">
        <v>36</v>
      </c>
      <c r="L1265" t="s">
        <v>40</v>
      </c>
      <c r="M1265">
        <v>72.400000000000006</v>
      </c>
      <c r="N1265">
        <v>4042</v>
      </c>
      <c r="O1265">
        <v>0</v>
      </c>
      <c r="P1265" t="s">
        <v>47</v>
      </c>
      <c r="Q1265">
        <v>2014</v>
      </c>
      <c r="R1265">
        <v>450</v>
      </c>
      <c r="S1265">
        <v>510</v>
      </c>
      <c r="T1265">
        <v>575</v>
      </c>
      <c r="U1265">
        <v>0.62264291584993803</v>
      </c>
      <c r="V1265">
        <v>505</v>
      </c>
      <c r="W1265">
        <v>-1</v>
      </c>
      <c r="X1265">
        <v>407</v>
      </c>
      <c r="Y1265">
        <v>-1</v>
      </c>
      <c r="Z1265">
        <v>-1</v>
      </c>
      <c r="AA1265">
        <v>-1</v>
      </c>
      <c r="AB1265">
        <v>-1</v>
      </c>
      <c r="AC1265">
        <v>0.84630000000000005</v>
      </c>
      <c r="AD1265">
        <v>0.87839999999999996</v>
      </c>
      <c r="AE1265">
        <v>1.7007000000000001</v>
      </c>
      <c r="AF1265">
        <v>-1.1217999999999999</v>
      </c>
      <c r="AG1265">
        <v>0.86370000000000002</v>
      </c>
      <c r="AH1265">
        <v>420000</v>
      </c>
    </row>
    <row r="1266" spans="1:34">
      <c r="A1266">
        <v>192591</v>
      </c>
      <c r="B1266" t="s">
        <v>39</v>
      </c>
      <c r="C1266" s="1">
        <v>32958</v>
      </c>
      <c r="D1266">
        <v>83</v>
      </c>
      <c r="E1266" t="s">
        <v>287</v>
      </c>
      <c r="F1266">
        <v>2007</v>
      </c>
      <c r="G1266">
        <v>87.3</v>
      </c>
      <c r="H1266" t="s">
        <v>288</v>
      </c>
      <c r="I1266">
        <v>5003</v>
      </c>
      <c r="J1266">
        <v>2</v>
      </c>
      <c r="K1266" t="s">
        <v>36</v>
      </c>
      <c r="L1266" t="s">
        <v>81</v>
      </c>
      <c r="M1266">
        <v>71.67</v>
      </c>
      <c r="N1266">
        <v>5003</v>
      </c>
      <c r="O1266">
        <v>0</v>
      </c>
      <c r="P1266" t="s">
        <v>56</v>
      </c>
      <c r="Q1266">
        <v>2011</v>
      </c>
      <c r="R1266">
        <v>554</v>
      </c>
      <c r="S1266">
        <v>515</v>
      </c>
      <c r="T1266">
        <v>725</v>
      </c>
      <c r="U1266">
        <v>0.91077016424602197</v>
      </c>
      <c r="V1266">
        <v>445</v>
      </c>
      <c r="W1266">
        <v>433</v>
      </c>
      <c r="X1266">
        <v>-1</v>
      </c>
      <c r="Y1266">
        <v>-1</v>
      </c>
      <c r="Z1266">
        <v>-1</v>
      </c>
      <c r="AA1266">
        <v>-1</v>
      </c>
      <c r="AB1266">
        <v>-1</v>
      </c>
      <c r="AC1266">
        <v>-0.26279999999999998</v>
      </c>
      <c r="AD1266">
        <v>0.65680000000000005</v>
      </c>
      <c r="AE1266">
        <v>0.81710000000000005</v>
      </c>
      <c r="AF1266">
        <v>0.88480000000000003</v>
      </c>
      <c r="AG1266">
        <v>-1.7093</v>
      </c>
      <c r="AH1266">
        <v>500000</v>
      </c>
    </row>
    <row r="1267" spans="1:34">
      <c r="A1267">
        <v>619651</v>
      </c>
      <c r="B1267" t="s">
        <v>34</v>
      </c>
      <c r="C1267" s="1">
        <v>32367</v>
      </c>
      <c r="D1267">
        <v>70.400000000000006</v>
      </c>
      <c r="E1267" t="s">
        <v>51</v>
      </c>
      <c r="F1267">
        <v>2006</v>
      </c>
      <c r="G1267">
        <v>53.6</v>
      </c>
      <c r="H1267" t="s">
        <v>51</v>
      </c>
      <c r="I1267">
        <v>275</v>
      </c>
      <c r="J1267">
        <v>2</v>
      </c>
      <c r="K1267" t="s">
        <v>66</v>
      </c>
      <c r="L1267" t="s">
        <v>67</v>
      </c>
      <c r="M1267">
        <v>76.5</v>
      </c>
      <c r="N1267">
        <v>275</v>
      </c>
      <c r="O1267">
        <v>1</v>
      </c>
      <c r="P1267" t="s">
        <v>61</v>
      </c>
      <c r="Q1267">
        <v>2013</v>
      </c>
      <c r="R1267">
        <v>430</v>
      </c>
      <c r="S1267">
        <v>525</v>
      </c>
      <c r="T1267">
        <v>560</v>
      </c>
      <c r="U1267">
        <v>0.95224557292430301</v>
      </c>
      <c r="V1267">
        <v>585</v>
      </c>
      <c r="W1267">
        <v>-1</v>
      </c>
      <c r="X1267">
        <v>-1</v>
      </c>
      <c r="Y1267">
        <v>-1</v>
      </c>
      <c r="Z1267">
        <v>-1</v>
      </c>
      <c r="AA1267">
        <v>-1</v>
      </c>
      <c r="AB1267">
        <v>-1</v>
      </c>
      <c r="AC1267">
        <v>1.1335999999999999</v>
      </c>
      <c r="AD1267">
        <v>1.0448999999999999</v>
      </c>
      <c r="AE1267">
        <v>1.5469999999999999</v>
      </c>
      <c r="AF1267">
        <v>-0.1076</v>
      </c>
      <c r="AG1267">
        <v>1.6302000000000001</v>
      </c>
      <c r="AH1267">
        <v>180000</v>
      </c>
    </row>
    <row r="1268" spans="1:34">
      <c r="A1268">
        <v>1194679</v>
      </c>
      <c r="B1268" t="s">
        <v>34</v>
      </c>
      <c r="C1268" s="1">
        <v>34028</v>
      </c>
      <c r="D1268">
        <v>80</v>
      </c>
      <c r="E1268" t="s">
        <v>35</v>
      </c>
      <c r="F1268">
        <v>2010</v>
      </c>
      <c r="G1268">
        <v>91.7</v>
      </c>
      <c r="H1268" t="s">
        <v>51</v>
      </c>
      <c r="I1268">
        <v>2999</v>
      </c>
      <c r="J1268">
        <v>2</v>
      </c>
      <c r="K1268" t="s">
        <v>36</v>
      </c>
      <c r="L1268" t="s">
        <v>60</v>
      </c>
      <c r="M1268">
        <v>69.3</v>
      </c>
      <c r="N1268">
        <v>2999</v>
      </c>
      <c r="O1268">
        <v>0</v>
      </c>
      <c r="P1268" t="s">
        <v>56</v>
      </c>
      <c r="Q1268">
        <v>2014</v>
      </c>
      <c r="R1268">
        <v>605</v>
      </c>
      <c r="S1268">
        <v>545</v>
      </c>
      <c r="T1268">
        <v>525</v>
      </c>
      <c r="U1268">
        <v>0.94327215786655505</v>
      </c>
      <c r="V1268">
        <v>275</v>
      </c>
      <c r="W1268">
        <v>452</v>
      </c>
      <c r="X1268">
        <v>-1</v>
      </c>
      <c r="Y1268">
        <v>-1</v>
      </c>
      <c r="Z1268">
        <v>-1</v>
      </c>
      <c r="AA1268">
        <v>-1</v>
      </c>
      <c r="AB1268">
        <v>-1</v>
      </c>
      <c r="AC1268">
        <v>-0.30270000000000002</v>
      </c>
      <c r="AD1268">
        <v>4.5900000000000003E-2</v>
      </c>
      <c r="AE1268">
        <v>0.77849999999999997</v>
      </c>
      <c r="AF1268">
        <v>-1.2485999999999999</v>
      </c>
      <c r="AG1268">
        <v>0.67210000000000003</v>
      </c>
      <c r="AH1268">
        <v>145000</v>
      </c>
    </row>
    <row r="1269" spans="1:34">
      <c r="A1269">
        <v>896584</v>
      </c>
      <c r="B1269" t="s">
        <v>34</v>
      </c>
      <c r="C1269" s="1">
        <v>33208</v>
      </c>
      <c r="D1269">
        <v>79</v>
      </c>
      <c r="E1269" t="s">
        <v>48</v>
      </c>
      <c r="F1269">
        <v>2008</v>
      </c>
      <c r="G1269">
        <v>73</v>
      </c>
      <c r="H1269" t="s">
        <v>48</v>
      </c>
      <c r="I1269">
        <v>3678</v>
      </c>
      <c r="J1269">
        <v>2</v>
      </c>
      <c r="K1269" t="s">
        <v>36</v>
      </c>
      <c r="L1269" t="s">
        <v>40</v>
      </c>
      <c r="M1269">
        <v>75</v>
      </c>
      <c r="N1269">
        <v>3678</v>
      </c>
      <c r="O1269">
        <v>1</v>
      </c>
      <c r="P1269" t="s">
        <v>71</v>
      </c>
      <c r="Q1269">
        <v>2013</v>
      </c>
      <c r="R1269">
        <v>685</v>
      </c>
      <c r="S1269">
        <v>535</v>
      </c>
      <c r="T1269">
        <v>605</v>
      </c>
      <c r="U1269">
        <v>0.35653648772447499</v>
      </c>
      <c r="V1269">
        <v>365</v>
      </c>
      <c r="W1269">
        <v>-1</v>
      </c>
      <c r="X1269">
        <v>346</v>
      </c>
      <c r="Y1269">
        <v>-1</v>
      </c>
      <c r="Z1269">
        <v>-1</v>
      </c>
      <c r="AA1269">
        <v>-1</v>
      </c>
      <c r="AB1269">
        <v>-1</v>
      </c>
      <c r="AC1269">
        <v>1.7081</v>
      </c>
      <c r="AD1269">
        <v>1.3778999999999999</v>
      </c>
      <c r="AE1269">
        <v>1.2396</v>
      </c>
      <c r="AF1269">
        <v>-1.2485999999999999</v>
      </c>
      <c r="AG1269">
        <v>1.0553999999999999</v>
      </c>
      <c r="AH1269">
        <v>100000</v>
      </c>
    </row>
    <row r="1270" spans="1:34">
      <c r="A1270">
        <v>295355</v>
      </c>
      <c r="B1270" t="s">
        <v>39</v>
      </c>
      <c r="C1270" s="1">
        <v>33013</v>
      </c>
      <c r="D1270">
        <v>83.3</v>
      </c>
      <c r="E1270" t="s">
        <v>113</v>
      </c>
      <c r="F1270">
        <v>2007</v>
      </c>
      <c r="G1270">
        <v>83.3</v>
      </c>
      <c r="H1270" t="s">
        <v>51</v>
      </c>
      <c r="I1270">
        <v>1034</v>
      </c>
      <c r="J1270">
        <v>2</v>
      </c>
      <c r="K1270" t="s">
        <v>36</v>
      </c>
      <c r="L1270" t="s">
        <v>60</v>
      </c>
      <c r="M1270">
        <v>76.599999999999994</v>
      </c>
      <c r="N1270">
        <v>1034</v>
      </c>
      <c r="O1270">
        <v>0</v>
      </c>
      <c r="P1270" t="s">
        <v>47</v>
      </c>
      <c r="Q1270">
        <v>2011</v>
      </c>
      <c r="R1270">
        <v>435</v>
      </c>
      <c r="S1270">
        <v>325</v>
      </c>
      <c r="T1270">
        <v>405</v>
      </c>
      <c r="U1270">
        <v>0.69447932770846299</v>
      </c>
      <c r="V1270">
        <v>145</v>
      </c>
      <c r="W1270">
        <v>366</v>
      </c>
      <c r="X1270">
        <v>-1</v>
      </c>
      <c r="Y1270">
        <v>-1</v>
      </c>
      <c r="Z1270">
        <v>-1</v>
      </c>
      <c r="AA1270">
        <v>473</v>
      </c>
      <c r="AB1270">
        <v>-1</v>
      </c>
      <c r="AC1270">
        <v>-1.3447</v>
      </c>
      <c r="AD1270">
        <v>3.2800000000000003E-2</v>
      </c>
      <c r="AE1270">
        <v>-1.2148000000000001</v>
      </c>
      <c r="AF1270">
        <v>0.17979999999999999</v>
      </c>
      <c r="AG1270">
        <v>-1.2354000000000001</v>
      </c>
      <c r="AH1270">
        <v>110000</v>
      </c>
    </row>
    <row r="1271" spans="1:34">
      <c r="A1271">
        <v>827775</v>
      </c>
      <c r="B1271" t="s">
        <v>39</v>
      </c>
      <c r="C1271" s="1">
        <v>33721</v>
      </c>
      <c r="D1271">
        <v>82.6</v>
      </c>
      <c r="E1271" t="s">
        <v>35</v>
      </c>
      <c r="F1271">
        <v>2010</v>
      </c>
      <c r="G1271">
        <v>88</v>
      </c>
      <c r="H1271" t="s">
        <v>35</v>
      </c>
      <c r="I1271">
        <v>47</v>
      </c>
      <c r="J1271">
        <v>1</v>
      </c>
      <c r="K1271" t="s">
        <v>36</v>
      </c>
      <c r="L1271" t="s">
        <v>247</v>
      </c>
      <c r="M1271">
        <v>76.260000000000005</v>
      </c>
      <c r="N1271">
        <v>47</v>
      </c>
      <c r="O1271">
        <v>1</v>
      </c>
      <c r="P1271" t="s">
        <v>38</v>
      </c>
      <c r="Q1271">
        <v>2014</v>
      </c>
      <c r="R1271">
        <v>745</v>
      </c>
      <c r="S1271">
        <v>575</v>
      </c>
      <c r="T1271">
        <v>680</v>
      </c>
      <c r="U1271">
        <v>0.75537512089554804</v>
      </c>
      <c r="V1271">
        <v>-1</v>
      </c>
      <c r="W1271">
        <v>-1</v>
      </c>
      <c r="X1271">
        <v>-1</v>
      </c>
      <c r="Y1271">
        <v>446</v>
      </c>
      <c r="Z1271">
        <v>-1</v>
      </c>
      <c r="AA1271">
        <v>-1</v>
      </c>
      <c r="AB1271">
        <v>-1</v>
      </c>
      <c r="AC1271">
        <v>-0.159</v>
      </c>
      <c r="AD1271">
        <v>0.21240000000000001</v>
      </c>
      <c r="AE1271">
        <v>-0.75849999999999995</v>
      </c>
      <c r="AF1271">
        <v>0.77980000000000005</v>
      </c>
      <c r="AG1271">
        <v>0.67210000000000003</v>
      </c>
      <c r="AH1271">
        <v>325000</v>
      </c>
    </row>
    <row r="1272" spans="1:34">
      <c r="A1272">
        <v>358631</v>
      </c>
      <c r="B1272" t="s">
        <v>34</v>
      </c>
      <c r="C1272" s="1">
        <v>33085</v>
      </c>
      <c r="D1272">
        <v>83</v>
      </c>
      <c r="E1272" t="s">
        <v>94</v>
      </c>
      <c r="F1272">
        <v>2008</v>
      </c>
      <c r="G1272">
        <v>82</v>
      </c>
      <c r="H1272" t="s">
        <v>94</v>
      </c>
      <c r="I1272">
        <v>3905</v>
      </c>
      <c r="J1272">
        <v>2</v>
      </c>
      <c r="K1272" t="s">
        <v>36</v>
      </c>
      <c r="L1272" t="s">
        <v>64</v>
      </c>
      <c r="M1272">
        <v>73.5</v>
      </c>
      <c r="N1272">
        <v>3905</v>
      </c>
      <c r="O1272">
        <v>0</v>
      </c>
      <c r="P1272" t="s">
        <v>84</v>
      </c>
      <c r="Q1272">
        <v>2012</v>
      </c>
      <c r="R1272">
        <v>485</v>
      </c>
      <c r="S1272">
        <v>465</v>
      </c>
      <c r="T1272">
        <v>565</v>
      </c>
      <c r="U1272">
        <v>0.76567358123401097</v>
      </c>
      <c r="V1272">
        <v>485</v>
      </c>
      <c r="W1272">
        <v>-1</v>
      </c>
      <c r="X1272">
        <v>-1</v>
      </c>
      <c r="Y1272">
        <v>-1</v>
      </c>
      <c r="Z1272">
        <v>-1</v>
      </c>
      <c r="AA1272">
        <v>-1</v>
      </c>
      <c r="AB1272">
        <v>-1</v>
      </c>
      <c r="AC1272">
        <v>-2.4266000000000001</v>
      </c>
      <c r="AD1272">
        <v>-1.0592999999999999</v>
      </c>
      <c r="AE1272">
        <v>-2.0855999999999999</v>
      </c>
      <c r="AF1272">
        <v>-0.4078</v>
      </c>
      <c r="AG1272">
        <v>-1.2354000000000001</v>
      </c>
      <c r="AH1272">
        <v>375000</v>
      </c>
    </row>
    <row r="1273" spans="1:34">
      <c r="A1273">
        <v>108231</v>
      </c>
      <c r="B1273" t="s">
        <v>34</v>
      </c>
      <c r="C1273" s="1">
        <v>31784</v>
      </c>
      <c r="D1273">
        <v>61</v>
      </c>
      <c r="E1273" t="s">
        <v>100</v>
      </c>
      <c r="F1273">
        <v>2004</v>
      </c>
      <c r="G1273">
        <v>53</v>
      </c>
      <c r="H1273" t="s">
        <v>289</v>
      </c>
      <c r="I1273">
        <v>1029</v>
      </c>
      <c r="J1273">
        <v>2</v>
      </c>
      <c r="K1273" t="s">
        <v>66</v>
      </c>
      <c r="L1273" t="s">
        <v>67</v>
      </c>
      <c r="M1273">
        <v>69</v>
      </c>
      <c r="N1273">
        <v>1029</v>
      </c>
      <c r="O1273">
        <v>1</v>
      </c>
      <c r="P1273" t="s">
        <v>54</v>
      </c>
      <c r="Q1273">
        <v>2010</v>
      </c>
      <c r="R1273">
        <v>355</v>
      </c>
      <c r="S1273">
        <v>315</v>
      </c>
      <c r="T1273">
        <v>435</v>
      </c>
      <c r="U1273">
        <v>0.60005718233834104</v>
      </c>
      <c r="V1273">
        <v>435</v>
      </c>
      <c r="W1273">
        <v>-1</v>
      </c>
      <c r="X1273">
        <v>-1</v>
      </c>
      <c r="Y1273">
        <v>-1</v>
      </c>
      <c r="Z1273">
        <v>-1</v>
      </c>
      <c r="AA1273">
        <v>-1</v>
      </c>
      <c r="AB1273">
        <v>-1</v>
      </c>
      <c r="AC1273">
        <v>-0.26279999999999998</v>
      </c>
      <c r="AD1273">
        <v>-1.3713</v>
      </c>
      <c r="AE1273">
        <v>9.1399999999999995E-2</v>
      </c>
      <c r="AF1273">
        <v>0.17979999999999999</v>
      </c>
      <c r="AG1273">
        <v>0.50239999999999996</v>
      </c>
      <c r="AH1273">
        <v>1200000</v>
      </c>
    </row>
    <row r="1274" spans="1:34">
      <c r="A1274">
        <v>342176</v>
      </c>
      <c r="B1274" t="s">
        <v>39</v>
      </c>
      <c r="C1274" s="1">
        <v>32583</v>
      </c>
      <c r="D1274">
        <v>91.4</v>
      </c>
      <c r="E1274">
        <v>0</v>
      </c>
      <c r="F1274">
        <v>2007</v>
      </c>
      <c r="G1274">
        <v>93</v>
      </c>
      <c r="H1274">
        <v>0</v>
      </c>
      <c r="I1274">
        <v>2563</v>
      </c>
      <c r="J1274">
        <v>2</v>
      </c>
      <c r="K1274" t="s">
        <v>36</v>
      </c>
      <c r="L1274" t="s">
        <v>64</v>
      </c>
      <c r="M1274">
        <v>79.56</v>
      </c>
      <c r="N1274">
        <v>2563</v>
      </c>
      <c r="O1274">
        <v>0</v>
      </c>
      <c r="P1274" t="s">
        <v>96</v>
      </c>
      <c r="Q1274">
        <v>2012</v>
      </c>
      <c r="R1274">
        <v>705</v>
      </c>
      <c r="S1274">
        <v>505</v>
      </c>
      <c r="T1274">
        <v>635</v>
      </c>
      <c r="U1274">
        <v>0.94211655148500795</v>
      </c>
      <c r="V1274">
        <v>575</v>
      </c>
      <c r="W1274">
        <v>-1</v>
      </c>
      <c r="X1274">
        <v>-1</v>
      </c>
      <c r="Y1274">
        <v>-1</v>
      </c>
      <c r="Z1274">
        <v>-1</v>
      </c>
      <c r="AA1274">
        <v>-1</v>
      </c>
      <c r="AB1274">
        <v>-1</v>
      </c>
      <c r="AC1274">
        <v>-0.26279999999999998</v>
      </c>
      <c r="AD1274">
        <v>-0.27929999999999999</v>
      </c>
      <c r="AE1274">
        <v>0.38169999999999998</v>
      </c>
      <c r="AF1274">
        <v>1.1198299999999899</v>
      </c>
      <c r="AG1274">
        <v>-0.16899999999999901</v>
      </c>
      <c r="AH1274">
        <v>515000</v>
      </c>
    </row>
    <row r="1275" spans="1:34">
      <c r="A1275">
        <v>791334</v>
      </c>
      <c r="B1275" t="s">
        <v>34</v>
      </c>
      <c r="C1275" s="1">
        <v>33486</v>
      </c>
      <c r="D1275">
        <v>84</v>
      </c>
      <c r="E1275" t="s">
        <v>48</v>
      </c>
      <c r="F1275">
        <v>2009</v>
      </c>
      <c r="G1275">
        <v>87</v>
      </c>
      <c r="H1275" t="s">
        <v>48</v>
      </c>
      <c r="I1275">
        <v>8161</v>
      </c>
      <c r="J1275">
        <v>2</v>
      </c>
      <c r="K1275" t="s">
        <v>36</v>
      </c>
      <c r="L1275" t="s">
        <v>40</v>
      </c>
      <c r="M1275">
        <v>80.3</v>
      </c>
      <c r="N1275">
        <v>8161</v>
      </c>
      <c r="O1275">
        <v>0</v>
      </c>
      <c r="P1275" t="s">
        <v>41</v>
      </c>
      <c r="Q1275">
        <v>2013</v>
      </c>
      <c r="R1275">
        <v>615</v>
      </c>
      <c r="S1275">
        <v>470</v>
      </c>
      <c r="T1275">
        <v>470</v>
      </c>
      <c r="U1275">
        <v>0.93037060720269105</v>
      </c>
      <c r="V1275">
        <v>565</v>
      </c>
      <c r="W1275">
        <v>-1</v>
      </c>
      <c r="X1275">
        <v>-1</v>
      </c>
      <c r="Y1275">
        <v>-1</v>
      </c>
      <c r="Z1275">
        <v>-1</v>
      </c>
      <c r="AA1275">
        <v>-1</v>
      </c>
      <c r="AB1275">
        <v>-1</v>
      </c>
      <c r="AC1275">
        <v>-1.54E-2</v>
      </c>
      <c r="AD1275">
        <v>0.71189999999999998</v>
      </c>
      <c r="AE1275">
        <v>1.2396</v>
      </c>
      <c r="AF1275">
        <v>-0.74150000000000005</v>
      </c>
      <c r="AG1275">
        <v>1.2470000000000001</v>
      </c>
      <c r="AH1275">
        <v>60000</v>
      </c>
    </row>
    <row r="1276" spans="1:34">
      <c r="A1276">
        <v>963688</v>
      </c>
      <c r="B1276" t="s">
        <v>39</v>
      </c>
      <c r="C1276" s="1">
        <v>34251</v>
      </c>
      <c r="D1276">
        <v>70</v>
      </c>
      <c r="E1276" t="s">
        <v>51</v>
      </c>
      <c r="F1276">
        <v>2010</v>
      </c>
      <c r="G1276">
        <v>74</v>
      </c>
      <c r="H1276" t="s">
        <v>51</v>
      </c>
      <c r="I1276">
        <v>7269</v>
      </c>
      <c r="J1276">
        <v>2</v>
      </c>
      <c r="K1276" t="s">
        <v>36</v>
      </c>
      <c r="L1276" t="s">
        <v>60</v>
      </c>
      <c r="M1276">
        <v>65</v>
      </c>
      <c r="N1276">
        <v>7269</v>
      </c>
      <c r="O1276">
        <v>1</v>
      </c>
      <c r="P1276" t="s">
        <v>54</v>
      </c>
      <c r="Q1276">
        <v>2014</v>
      </c>
      <c r="R1276">
        <v>430</v>
      </c>
      <c r="S1276">
        <v>365</v>
      </c>
      <c r="T1276">
        <v>255</v>
      </c>
      <c r="U1276">
        <v>0.11213943820740301</v>
      </c>
      <c r="V1276">
        <v>-1</v>
      </c>
      <c r="W1276">
        <v>228</v>
      </c>
      <c r="X1276">
        <v>-1</v>
      </c>
      <c r="Y1276">
        <v>-1</v>
      </c>
      <c r="Z1276">
        <v>-1</v>
      </c>
      <c r="AA1276">
        <v>313</v>
      </c>
      <c r="AB1276">
        <v>-1</v>
      </c>
      <c r="AC1276">
        <v>0.27179999999999999</v>
      </c>
      <c r="AD1276">
        <v>-0.28710000000000002</v>
      </c>
      <c r="AE1276">
        <v>0.16370000000000001</v>
      </c>
      <c r="AF1276">
        <v>0.39950000000000002</v>
      </c>
      <c r="AG1276">
        <v>0.48049999999999998</v>
      </c>
      <c r="AH1276">
        <v>150000</v>
      </c>
    </row>
    <row r="1277" spans="1:34">
      <c r="A1277">
        <v>615766</v>
      </c>
      <c r="B1277" t="s">
        <v>39</v>
      </c>
      <c r="C1277" s="1">
        <v>33541</v>
      </c>
      <c r="D1277">
        <v>79.400000000000006</v>
      </c>
      <c r="E1277" t="s">
        <v>35</v>
      </c>
      <c r="F1277">
        <v>2009</v>
      </c>
      <c r="G1277">
        <v>60.2</v>
      </c>
      <c r="H1277" t="s">
        <v>35</v>
      </c>
      <c r="I1277">
        <v>272</v>
      </c>
      <c r="J1277">
        <v>2</v>
      </c>
      <c r="K1277" t="s">
        <v>36</v>
      </c>
      <c r="L1277" t="s">
        <v>40</v>
      </c>
      <c r="M1277">
        <v>72</v>
      </c>
      <c r="N1277">
        <v>272</v>
      </c>
      <c r="O1277">
        <v>0</v>
      </c>
      <c r="P1277" t="s">
        <v>50</v>
      </c>
      <c r="Q1277">
        <v>2014</v>
      </c>
      <c r="R1277">
        <v>510</v>
      </c>
      <c r="S1277">
        <v>570</v>
      </c>
      <c r="T1277">
        <v>735</v>
      </c>
      <c r="U1277">
        <v>0.84224832225783597</v>
      </c>
      <c r="V1277">
        <v>475</v>
      </c>
      <c r="W1277">
        <v>-1</v>
      </c>
      <c r="X1277">
        <v>469</v>
      </c>
      <c r="Y1277">
        <v>-1</v>
      </c>
      <c r="Z1277">
        <v>-1</v>
      </c>
      <c r="AA1277">
        <v>-1</v>
      </c>
      <c r="AB1277">
        <v>-1</v>
      </c>
      <c r="AC1277">
        <v>0.84630000000000005</v>
      </c>
      <c r="AD1277">
        <v>0.37890000000000001</v>
      </c>
      <c r="AE1277">
        <v>-1.8344</v>
      </c>
      <c r="AF1277">
        <v>-0.74150000000000005</v>
      </c>
      <c r="AG1277">
        <v>9.7299999999999998E-2</v>
      </c>
      <c r="AH1277">
        <v>450000</v>
      </c>
    </row>
    <row r="1278" spans="1:34">
      <c r="A1278">
        <v>141813</v>
      </c>
      <c r="B1278" t="s">
        <v>39</v>
      </c>
      <c r="C1278" s="1">
        <v>31443</v>
      </c>
      <c r="D1278">
        <v>70.5</v>
      </c>
      <c r="E1278">
        <v>0</v>
      </c>
      <c r="F1278">
        <v>2005</v>
      </c>
      <c r="G1278">
        <v>54.5</v>
      </c>
      <c r="H1278">
        <v>0</v>
      </c>
      <c r="I1278">
        <v>1569</v>
      </c>
      <c r="J1278">
        <v>2</v>
      </c>
      <c r="K1278" t="s">
        <v>36</v>
      </c>
      <c r="L1278" t="s">
        <v>64</v>
      </c>
      <c r="M1278">
        <v>57</v>
      </c>
      <c r="N1278">
        <v>1569</v>
      </c>
      <c r="O1278">
        <v>0</v>
      </c>
      <c r="P1278" t="s">
        <v>290</v>
      </c>
      <c r="Q1278">
        <v>2010</v>
      </c>
      <c r="R1278">
        <v>315</v>
      </c>
      <c r="S1278">
        <v>394</v>
      </c>
      <c r="T1278">
        <v>355</v>
      </c>
      <c r="U1278">
        <v>0.19015340560101801</v>
      </c>
      <c r="V1278">
        <v>315</v>
      </c>
      <c r="W1278">
        <v>-1</v>
      </c>
      <c r="X1278">
        <v>-1</v>
      </c>
      <c r="Y1278">
        <v>-1</v>
      </c>
      <c r="Z1278">
        <v>-1</v>
      </c>
      <c r="AA1278">
        <v>-1</v>
      </c>
      <c r="AB1278">
        <v>-1</v>
      </c>
      <c r="AC1278">
        <v>0.35549999999999998</v>
      </c>
      <c r="AD1278">
        <v>-0.1232</v>
      </c>
      <c r="AE1278">
        <v>0.67200000000000004</v>
      </c>
      <c r="AF1278">
        <v>1.9423999999999999</v>
      </c>
      <c r="AG1278">
        <v>-0.28749999999999998</v>
      </c>
      <c r="AH1278">
        <v>175000</v>
      </c>
    </row>
    <row r="1279" spans="1:34">
      <c r="A1279">
        <v>1292126</v>
      </c>
      <c r="B1279" t="s">
        <v>39</v>
      </c>
      <c r="C1279" s="1">
        <v>33475</v>
      </c>
      <c r="D1279">
        <v>64.400000000000006</v>
      </c>
      <c r="E1279" t="s">
        <v>35</v>
      </c>
      <c r="F1279">
        <v>2009</v>
      </c>
      <c r="G1279">
        <v>65.599999999999994</v>
      </c>
      <c r="H1279" t="s">
        <v>35</v>
      </c>
      <c r="I1279">
        <v>1920</v>
      </c>
      <c r="J1279">
        <v>2</v>
      </c>
      <c r="K1279" t="s">
        <v>36</v>
      </c>
      <c r="L1279" t="s">
        <v>55</v>
      </c>
      <c r="M1279">
        <v>63.5</v>
      </c>
      <c r="N1279">
        <v>1920</v>
      </c>
      <c r="O1279">
        <v>0</v>
      </c>
      <c r="P1279" t="s">
        <v>41</v>
      </c>
      <c r="Q1279">
        <v>2014</v>
      </c>
      <c r="R1279">
        <v>335</v>
      </c>
      <c r="S1279">
        <v>530</v>
      </c>
      <c r="T1279">
        <v>575</v>
      </c>
      <c r="U1279">
        <v>0.76567358123401097</v>
      </c>
      <c r="V1279">
        <v>485</v>
      </c>
      <c r="W1279">
        <v>-1</v>
      </c>
      <c r="X1279">
        <v>-1</v>
      </c>
      <c r="Y1279">
        <v>-1</v>
      </c>
      <c r="Z1279">
        <v>-1</v>
      </c>
      <c r="AA1279">
        <v>-1</v>
      </c>
      <c r="AB1279">
        <v>-1</v>
      </c>
      <c r="AC1279">
        <v>-0.73350000000000004</v>
      </c>
      <c r="AD1279">
        <v>-0.28710000000000002</v>
      </c>
      <c r="AE1279">
        <v>0.31740000000000002</v>
      </c>
      <c r="AF1279">
        <v>1.794</v>
      </c>
      <c r="AG1279">
        <v>9.7299999999999998E-2</v>
      </c>
      <c r="AH1279">
        <v>150000</v>
      </c>
    </row>
    <row r="1280" spans="1:34">
      <c r="A1280">
        <v>121686</v>
      </c>
      <c r="B1280" t="s">
        <v>39</v>
      </c>
      <c r="C1280" s="1">
        <v>32651</v>
      </c>
      <c r="D1280">
        <v>93.4</v>
      </c>
      <c r="E1280" t="s">
        <v>51</v>
      </c>
      <c r="F1280">
        <v>2006</v>
      </c>
      <c r="G1280">
        <v>89.08</v>
      </c>
      <c r="H1280" t="s">
        <v>51</v>
      </c>
      <c r="I1280">
        <v>2460</v>
      </c>
      <c r="J1280">
        <v>2</v>
      </c>
      <c r="K1280" t="s">
        <v>36</v>
      </c>
      <c r="L1280" t="s">
        <v>64</v>
      </c>
      <c r="M1280">
        <v>80.27</v>
      </c>
      <c r="N1280">
        <v>2460</v>
      </c>
      <c r="O1280">
        <v>0</v>
      </c>
      <c r="P1280" t="s">
        <v>47</v>
      </c>
      <c r="Q1280">
        <v>2010</v>
      </c>
      <c r="R1280">
        <v>465</v>
      </c>
      <c r="S1280">
        <v>385</v>
      </c>
      <c r="T1280">
        <v>625</v>
      </c>
      <c r="U1280">
        <v>0.60005718233834104</v>
      </c>
      <c r="V1280">
        <v>435</v>
      </c>
      <c r="W1280">
        <v>-1</v>
      </c>
      <c r="X1280">
        <v>-1</v>
      </c>
      <c r="Y1280">
        <v>-1</v>
      </c>
      <c r="Z1280">
        <v>-1</v>
      </c>
      <c r="AA1280">
        <v>-1</v>
      </c>
      <c r="AB1280">
        <v>-1</v>
      </c>
      <c r="AC1280">
        <v>0.97370000000000001</v>
      </c>
      <c r="AD1280">
        <v>0.65680000000000005</v>
      </c>
      <c r="AE1280">
        <v>0.81710000000000005</v>
      </c>
      <c r="AF1280">
        <v>-0.99529999999999996</v>
      </c>
      <c r="AG1280">
        <v>0.18640000000000001</v>
      </c>
      <c r="AH1280">
        <v>415000</v>
      </c>
    </row>
    <row r="1281" spans="1:34">
      <c r="A1281">
        <v>602377</v>
      </c>
      <c r="B1281" t="s">
        <v>34</v>
      </c>
      <c r="C1281" s="1">
        <v>33837</v>
      </c>
      <c r="D1281">
        <v>91.5</v>
      </c>
      <c r="E1281" t="s">
        <v>51</v>
      </c>
      <c r="F1281">
        <v>2009</v>
      </c>
      <c r="G1281">
        <v>93.8</v>
      </c>
      <c r="H1281" t="s">
        <v>51</v>
      </c>
      <c r="I1281">
        <v>11509</v>
      </c>
      <c r="J1281">
        <v>1</v>
      </c>
      <c r="K1281" t="s">
        <v>36</v>
      </c>
      <c r="L1281" t="s">
        <v>64</v>
      </c>
      <c r="M1281">
        <v>74.099999999999994</v>
      </c>
      <c r="N1281">
        <v>11509</v>
      </c>
      <c r="O1281">
        <v>1</v>
      </c>
      <c r="P1281" t="s">
        <v>54</v>
      </c>
      <c r="Q1281">
        <v>2013</v>
      </c>
      <c r="R1281">
        <v>380</v>
      </c>
      <c r="S1281">
        <v>535</v>
      </c>
      <c r="T1281">
        <v>530</v>
      </c>
      <c r="U1281">
        <v>0.52592258425205496</v>
      </c>
      <c r="V1281">
        <v>415</v>
      </c>
      <c r="W1281">
        <v>-1</v>
      </c>
      <c r="X1281">
        <v>-1</v>
      </c>
      <c r="Y1281">
        <v>-1</v>
      </c>
      <c r="Z1281">
        <v>-1</v>
      </c>
      <c r="AA1281">
        <v>-1</v>
      </c>
      <c r="AB1281">
        <v>-1</v>
      </c>
      <c r="AC1281">
        <v>-1.0207999999999999</v>
      </c>
      <c r="AD1281">
        <v>0.21240000000000001</v>
      </c>
      <c r="AE1281">
        <v>0.47110000000000002</v>
      </c>
      <c r="AF1281">
        <v>0.2727</v>
      </c>
      <c r="AG1281">
        <v>-9.4299999999999995E-2</v>
      </c>
      <c r="AH1281">
        <v>270000</v>
      </c>
    </row>
    <row r="1282" spans="1:34">
      <c r="A1282">
        <v>1026255</v>
      </c>
      <c r="B1282" t="s">
        <v>34</v>
      </c>
      <c r="C1282" s="1">
        <v>33793</v>
      </c>
      <c r="D1282">
        <v>86.67</v>
      </c>
      <c r="E1282" t="s">
        <v>35</v>
      </c>
      <c r="F1282">
        <v>2010</v>
      </c>
      <c r="G1282">
        <v>74.3</v>
      </c>
      <c r="H1282" t="s">
        <v>51</v>
      </c>
      <c r="I1282">
        <v>1373</v>
      </c>
      <c r="J1282">
        <v>2</v>
      </c>
      <c r="K1282" t="s">
        <v>36</v>
      </c>
      <c r="L1282" t="s">
        <v>60</v>
      </c>
      <c r="M1282">
        <v>79</v>
      </c>
      <c r="N1282">
        <v>1373</v>
      </c>
      <c r="O1282">
        <v>0</v>
      </c>
      <c r="P1282" t="s">
        <v>65</v>
      </c>
      <c r="Q1282">
        <v>2014</v>
      </c>
      <c r="R1282">
        <v>710</v>
      </c>
      <c r="S1282">
        <v>650</v>
      </c>
      <c r="T1282">
        <v>500</v>
      </c>
      <c r="U1282">
        <v>0.493596387301038</v>
      </c>
      <c r="V1282">
        <v>455</v>
      </c>
      <c r="W1282">
        <v>324</v>
      </c>
      <c r="X1282">
        <v>-1</v>
      </c>
      <c r="Y1282">
        <v>-1</v>
      </c>
      <c r="Z1282">
        <v>-1</v>
      </c>
      <c r="AA1282">
        <v>-1</v>
      </c>
      <c r="AB1282">
        <v>-1</v>
      </c>
      <c r="AC1282">
        <v>0.55910000000000004</v>
      </c>
      <c r="AD1282">
        <v>0.87839999999999996</v>
      </c>
      <c r="AE1282">
        <v>0.47110000000000002</v>
      </c>
      <c r="AF1282">
        <v>-0.61470000000000002</v>
      </c>
      <c r="AG1282">
        <v>-9.4299999999999995E-2</v>
      </c>
      <c r="AH1282">
        <v>325000</v>
      </c>
    </row>
    <row r="1283" spans="1:34">
      <c r="A1283">
        <v>1066385</v>
      </c>
      <c r="B1283" t="s">
        <v>34</v>
      </c>
      <c r="C1283" s="1">
        <v>33651</v>
      </c>
      <c r="D1283">
        <v>87</v>
      </c>
      <c r="E1283" t="s">
        <v>35</v>
      </c>
      <c r="F1283">
        <v>2009</v>
      </c>
      <c r="G1283">
        <v>64</v>
      </c>
      <c r="H1283" t="s">
        <v>35</v>
      </c>
      <c r="I1283">
        <v>13128</v>
      </c>
      <c r="J1283">
        <v>2</v>
      </c>
      <c r="K1283" t="s">
        <v>36</v>
      </c>
      <c r="L1283" t="s">
        <v>40</v>
      </c>
      <c r="M1283">
        <v>68</v>
      </c>
      <c r="N1283">
        <v>13128</v>
      </c>
      <c r="O1283">
        <v>1</v>
      </c>
      <c r="P1283" t="s">
        <v>38</v>
      </c>
      <c r="Q1283">
        <v>2013</v>
      </c>
      <c r="R1283">
        <v>535</v>
      </c>
      <c r="S1283">
        <v>580</v>
      </c>
      <c r="T1283">
        <v>260</v>
      </c>
      <c r="U1283">
        <v>0.48674700843819302</v>
      </c>
      <c r="V1283">
        <v>505</v>
      </c>
      <c r="W1283">
        <v>-1</v>
      </c>
      <c r="X1283">
        <v>376</v>
      </c>
      <c r="Y1283">
        <v>-1</v>
      </c>
      <c r="Z1283">
        <v>-1</v>
      </c>
      <c r="AA1283">
        <v>-1</v>
      </c>
      <c r="AB1283">
        <v>-1</v>
      </c>
      <c r="AC1283">
        <v>-0.159</v>
      </c>
      <c r="AD1283">
        <v>0.5454</v>
      </c>
      <c r="AE1283">
        <v>0.62480000000000002</v>
      </c>
      <c r="AF1283">
        <v>-0.1076</v>
      </c>
      <c r="AG1283">
        <v>1.2470000000000001</v>
      </c>
      <c r="AH1283">
        <v>240000</v>
      </c>
    </row>
    <row r="1284" spans="1:34">
      <c r="A1284">
        <v>124198</v>
      </c>
      <c r="B1284" t="s">
        <v>34</v>
      </c>
      <c r="C1284" s="1">
        <v>32116</v>
      </c>
      <c r="D1284">
        <v>62.26</v>
      </c>
      <c r="E1284">
        <v>0</v>
      </c>
      <c r="F1284">
        <v>2007</v>
      </c>
      <c r="G1284">
        <v>78.88</v>
      </c>
      <c r="H1284">
        <v>0</v>
      </c>
      <c r="I1284">
        <v>1329</v>
      </c>
      <c r="J1284">
        <v>2</v>
      </c>
      <c r="K1284" t="s">
        <v>36</v>
      </c>
      <c r="L1284" t="s">
        <v>44</v>
      </c>
      <c r="M1284">
        <v>60.68</v>
      </c>
      <c r="N1284">
        <v>1329</v>
      </c>
      <c r="O1284">
        <v>1</v>
      </c>
      <c r="P1284" t="s">
        <v>45</v>
      </c>
      <c r="Q1284">
        <v>2010</v>
      </c>
      <c r="R1284">
        <v>515</v>
      </c>
      <c r="S1284">
        <v>325</v>
      </c>
      <c r="T1284">
        <v>415</v>
      </c>
      <c r="U1284">
        <v>0.985461394326131</v>
      </c>
      <c r="V1284">
        <v>-1</v>
      </c>
      <c r="W1284">
        <v>500</v>
      </c>
      <c r="X1284">
        <v>-1</v>
      </c>
      <c r="Y1284">
        <v>-1</v>
      </c>
      <c r="Z1284">
        <v>-1</v>
      </c>
      <c r="AA1284">
        <v>-1</v>
      </c>
      <c r="AB1284">
        <v>-1</v>
      </c>
      <c r="AC1284">
        <v>1.2827999999999999</v>
      </c>
      <c r="AD1284">
        <v>-0.74729999999999996</v>
      </c>
      <c r="AE1284">
        <v>-0.92449999999999999</v>
      </c>
      <c r="AF1284">
        <v>0.29730000000000001</v>
      </c>
      <c r="AG1284">
        <v>-0.9194</v>
      </c>
      <c r="AH1284">
        <v>100000</v>
      </c>
    </row>
    <row r="1285" spans="1:34">
      <c r="A1285">
        <v>239943</v>
      </c>
      <c r="B1285" t="s">
        <v>34</v>
      </c>
      <c r="C1285" s="1">
        <v>32721</v>
      </c>
      <c r="D1285">
        <v>93.43</v>
      </c>
      <c r="E1285">
        <v>0</v>
      </c>
      <c r="F1285">
        <v>2007</v>
      </c>
      <c r="G1285">
        <v>55.66</v>
      </c>
      <c r="H1285">
        <v>0</v>
      </c>
      <c r="I1285">
        <v>1866</v>
      </c>
      <c r="J1285">
        <v>2</v>
      </c>
      <c r="K1285" t="s">
        <v>36</v>
      </c>
      <c r="L1285" t="s">
        <v>60</v>
      </c>
      <c r="M1285">
        <v>67.760000000000005</v>
      </c>
      <c r="N1285">
        <v>1866</v>
      </c>
      <c r="O1285">
        <v>1</v>
      </c>
      <c r="P1285" t="s">
        <v>61</v>
      </c>
      <c r="Q1285">
        <v>2011</v>
      </c>
      <c r="R1285">
        <v>705</v>
      </c>
      <c r="S1285">
        <v>595</v>
      </c>
      <c r="T1285">
        <v>375</v>
      </c>
      <c r="U1285">
        <v>5.8792800008353401E-2</v>
      </c>
      <c r="V1285">
        <v>375</v>
      </c>
      <c r="W1285">
        <v>200</v>
      </c>
      <c r="X1285">
        <v>-1</v>
      </c>
      <c r="Y1285">
        <v>-1</v>
      </c>
      <c r="Z1285">
        <v>-1</v>
      </c>
      <c r="AA1285">
        <v>260</v>
      </c>
      <c r="AB1285">
        <v>-1</v>
      </c>
      <c r="AC1285">
        <v>0.66459999999999997</v>
      </c>
      <c r="AD1285">
        <v>0.1888</v>
      </c>
      <c r="AE1285">
        <v>0.2366</v>
      </c>
      <c r="AF1285">
        <v>-0.87780000000000002</v>
      </c>
      <c r="AG1285">
        <v>-0.1295</v>
      </c>
      <c r="AH1285">
        <v>475000</v>
      </c>
    </row>
    <row r="1286" spans="1:34">
      <c r="A1286">
        <v>48796</v>
      </c>
      <c r="B1286" t="s">
        <v>39</v>
      </c>
      <c r="C1286" s="1">
        <v>30888</v>
      </c>
      <c r="D1286">
        <v>77</v>
      </c>
      <c r="E1286" t="s">
        <v>168</v>
      </c>
      <c r="F1286">
        <v>2002</v>
      </c>
      <c r="G1286">
        <v>66</v>
      </c>
      <c r="H1286" t="s">
        <v>168</v>
      </c>
      <c r="I1286">
        <v>2832</v>
      </c>
      <c r="J1286">
        <v>2</v>
      </c>
      <c r="K1286" t="s">
        <v>66</v>
      </c>
      <c r="L1286" t="s">
        <v>67</v>
      </c>
      <c r="M1286">
        <v>70</v>
      </c>
      <c r="N1286">
        <v>2832</v>
      </c>
      <c r="O1286">
        <v>0</v>
      </c>
      <c r="P1286" t="s">
        <v>84</v>
      </c>
      <c r="Q1286">
        <v>2009</v>
      </c>
      <c r="R1286">
        <v>335</v>
      </c>
      <c r="S1286">
        <v>355</v>
      </c>
      <c r="T1286">
        <v>295</v>
      </c>
      <c r="U1286">
        <v>0.79358061454850604</v>
      </c>
      <c r="V1286">
        <v>495</v>
      </c>
      <c r="W1286">
        <v>-1</v>
      </c>
      <c r="X1286">
        <v>-1</v>
      </c>
      <c r="Y1286">
        <v>-1</v>
      </c>
      <c r="Z1286">
        <v>-1</v>
      </c>
      <c r="AA1286">
        <v>-1</v>
      </c>
      <c r="AB1286">
        <v>-1</v>
      </c>
      <c r="AC1286">
        <v>4.6399999999999997E-2</v>
      </c>
      <c r="AD1286">
        <v>0.50080000000000002</v>
      </c>
      <c r="AE1286">
        <v>-5.3699999999999998E-2</v>
      </c>
      <c r="AF1286">
        <v>-0.4078</v>
      </c>
      <c r="AG1286">
        <v>0.6603</v>
      </c>
      <c r="AH1286">
        <v>680000</v>
      </c>
    </row>
    <row r="1287" spans="1:34">
      <c r="A1287">
        <v>1241846</v>
      </c>
      <c r="B1287" t="s">
        <v>34</v>
      </c>
      <c r="C1287" s="1">
        <v>33582</v>
      </c>
      <c r="D1287">
        <v>82</v>
      </c>
      <c r="E1287" t="s">
        <v>51</v>
      </c>
      <c r="F1287">
        <v>2010</v>
      </c>
      <c r="G1287">
        <v>71.400000000000006</v>
      </c>
      <c r="H1287" t="s">
        <v>51</v>
      </c>
      <c r="I1287">
        <v>11153</v>
      </c>
      <c r="J1287">
        <v>2</v>
      </c>
      <c r="K1287" t="s">
        <v>36</v>
      </c>
      <c r="L1287" t="s">
        <v>155</v>
      </c>
      <c r="M1287">
        <v>82.5</v>
      </c>
      <c r="N1287">
        <v>11153</v>
      </c>
      <c r="O1287">
        <v>1</v>
      </c>
      <c r="P1287" t="s">
        <v>53</v>
      </c>
      <c r="Q1287">
        <v>2014</v>
      </c>
      <c r="R1287">
        <v>580</v>
      </c>
      <c r="S1287">
        <v>570</v>
      </c>
      <c r="T1287">
        <v>475</v>
      </c>
      <c r="U1287">
        <v>0.60064395944660798</v>
      </c>
      <c r="V1287">
        <v>455</v>
      </c>
      <c r="W1287">
        <v>-1</v>
      </c>
      <c r="X1287">
        <v>-1</v>
      </c>
      <c r="Y1287">
        <v>-1</v>
      </c>
      <c r="Z1287">
        <v>-1</v>
      </c>
      <c r="AA1287">
        <v>-1</v>
      </c>
      <c r="AB1287">
        <v>-1</v>
      </c>
      <c r="AC1287">
        <v>0.70269999999999999</v>
      </c>
      <c r="AD1287">
        <v>0.87839999999999996</v>
      </c>
      <c r="AE1287">
        <v>0.62480000000000002</v>
      </c>
      <c r="AF1287">
        <v>1.9199999999999998E-2</v>
      </c>
      <c r="AG1287">
        <v>0.86370000000000002</v>
      </c>
      <c r="AH1287">
        <v>175000</v>
      </c>
    </row>
    <row r="1288" spans="1:34">
      <c r="A1288">
        <v>1037121</v>
      </c>
      <c r="B1288" t="s">
        <v>39</v>
      </c>
      <c r="C1288" s="1">
        <v>32793</v>
      </c>
      <c r="D1288">
        <v>86</v>
      </c>
      <c r="E1288" t="s">
        <v>35</v>
      </c>
      <c r="F1288">
        <v>2008</v>
      </c>
      <c r="G1288">
        <v>87.4</v>
      </c>
      <c r="H1288" t="s">
        <v>35</v>
      </c>
      <c r="I1288">
        <v>9072</v>
      </c>
      <c r="J1288">
        <v>2</v>
      </c>
      <c r="K1288" t="s">
        <v>36</v>
      </c>
      <c r="L1288" t="s">
        <v>44</v>
      </c>
      <c r="M1288">
        <v>90</v>
      </c>
      <c r="N1288">
        <v>9072</v>
      </c>
      <c r="O1288">
        <v>0</v>
      </c>
      <c r="P1288" t="s">
        <v>65</v>
      </c>
      <c r="Q1288">
        <v>2013</v>
      </c>
      <c r="R1288">
        <v>630</v>
      </c>
      <c r="S1288">
        <v>565</v>
      </c>
      <c r="T1288">
        <v>655</v>
      </c>
      <c r="U1288">
        <v>0.99729896786652805</v>
      </c>
      <c r="V1288">
        <v>595</v>
      </c>
      <c r="W1288">
        <v>548</v>
      </c>
      <c r="X1288">
        <v>-1</v>
      </c>
      <c r="Y1288">
        <v>-1</v>
      </c>
      <c r="Z1288">
        <v>-1</v>
      </c>
      <c r="AA1288">
        <v>-1</v>
      </c>
      <c r="AB1288">
        <v>-1</v>
      </c>
      <c r="AC1288">
        <v>-1.4517</v>
      </c>
      <c r="AD1288">
        <v>-0.1206</v>
      </c>
      <c r="AE1288">
        <v>-1.5269999999999999</v>
      </c>
      <c r="AF1288">
        <v>1.2868999999999999</v>
      </c>
      <c r="AG1288">
        <v>-1.0524</v>
      </c>
      <c r="AH1288">
        <v>325000</v>
      </c>
    </row>
    <row r="1289" spans="1:34">
      <c r="A1289">
        <v>225191</v>
      </c>
      <c r="B1289" t="s">
        <v>39</v>
      </c>
      <c r="C1289" s="1">
        <v>32238</v>
      </c>
      <c r="D1289">
        <v>81.5</v>
      </c>
      <c r="E1289" t="s">
        <v>72</v>
      </c>
      <c r="F1289">
        <v>2006</v>
      </c>
      <c r="G1289">
        <v>73.69</v>
      </c>
      <c r="H1289" t="s">
        <v>72</v>
      </c>
      <c r="I1289">
        <v>9699</v>
      </c>
      <c r="J1289">
        <v>2</v>
      </c>
      <c r="K1289" t="s">
        <v>36</v>
      </c>
      <c r="L1289" t="s">
        <v>60</v>
      </c>
      <c r="M1289">
        <v>64.53</v>
      </c>
      <c r="N1289">
        <v>9699</v>
      </c>
      <c r="O1289">
        <v>1</v>
      </c>
      <c r="P1289" t="s">
        <v>71</v>
      </c>
      <c r="Q1289">
        <v>2011</v>
      </c>
      <c r="R1289">
        <v>405</v>
      </c>
      <c r="S1289">
        <v>365</v>
      </c>
      <c r="T1289">
        <v>425</v>
      </c>
      <c r="U1289">
        <v>0.96060325199705299</v>
      </c>
      <c r="V1289">
        <v>175</v>
      </c>
      <c r="W1289">
        <v>466</v>
      </c>
      <c r="X1289">
        <v>-1</v>
      </c>
      <c r="Y1289">
        <v>-1</v>
      </c>
      <c r="Z1289">
        <v>-1</v>
      </c>
      <c r="AA1289">
        <v>393</v>
      </c>
      <c r="AB1289">
        <v>-1</v>
      </c>
      <c r="AC1289">
        <v>-0.57189999999999996</v>
      </c>
      <c r="AD1289">
        <v>-1.2153</v>
      </c>
      <c r="AE1289">
        <v>0.2366</v>
      </c>
      <c r="AF1289">
        <v>0.29730000000000001</v>
      </c>
      <c r="AG1289">
        <v>-1.5512999999999999</v>
      </c>
      <c r="AH1289">
        <v>150000</v>
      </c>
    </row>
    <row r="1290" spans="1:34">
      <c r="A1290">
        <v>1124992</v>
      </c>
      <c r="B1290" t="s">
        <v>39</v>
      </c>
      <c r="C1290" s="1">
        <v>33887</v>
      </c>
      <c r="D1290">
        <v>88.5</v>
      </c>
      <c r="E1290" t="s">
        <v>51</v>
      </c>
      <c r="F1290">
        <v>2010</v>
      </c>
      <c r="G1290">
        <v>94.1</v>
      </c>
      <c r="H1290" t="s">
        <v>51</v>
      </c>
      <c r="I1290">
        <v>10986</v>
      </c>
      <c r="J1290">
        <v>2</v>
      </c>
      <c r="K1290" t="s">
        <v>36</v>
      </c>
      <c r="L1290" t="s">
        <v>60</v>
      </c>
      <c r="M1290">
        <v>73.2</v>
      </c>
      <c r="N1290">
        <v>10986</v>
      </c>
      <c r="O1290">
        <v>1</v>
      </c>
      <c r="P1290" t="s">
        <v>54</v>
      </c>
      <c r="Q1290">
        <v>2014</v>
      </c>
      <c r="R1290">
        <v>510</v>
      </c>
      <c r="S1290">
        <v>485</v>
      </c>
      <c r="T1290">
        <v>460</v>
      </c>
      <c r="U1290">
        <v>0.207392169717661</v>
      </c>
      <c r="V1290">
        <v>-1</v>
      </c>
      <c r="W1290">
        <v>260</v>
      </c>
      <c r="X1290">
        <v>284</v>
      </c>
      <c r="Y1290">
        <v>-1</v>
      </c>
      <c r="Z1290">
        <v>-1</v>
      </c>
      <c r="AA1290">
        <v>-1</v>
      </c>
      <c r="AB1290">
        <v>-1</v>
      </c>
      <c r="AC1290">
        <v>1.1335999999999999</v>
      </c>
      <c r="AD1290">
        <v>-0.4536</v>
      </c>
      <c r="AE1290">
        <v>0.01</v>
      </c>
      <c r="AF1290">
        <v>-2.5163000000000002</v>
      </c>
      <c r="AG1290">
        <v>-0.28589999999999999</v>
      </c>
      <c r="AH1290">
        <v>140000</v>
      </c>
    </row>
    <row r="1291" spans="1:34">
      <c r="A1291">
        <v>557677</v>
      </c>
      <c r="B1291" t="s">
        <v>39</v>
      </c>
      <c r="C1291" s="1">
        <v>33093</v>
      </c>
      <c r="D1291">
        <v>77</v>
      </c>
      <c r="E1291" t="s">
        <v>291</v>
      </c>
      <c r="F1291">
        <v>2007</v>
      </c>
      <c r="G1291">
        <v>64</v>
      </c>
      <c r="H1291" t="s">
        <v>291</v>
      </c>
      <c r="I1291">
        <v>9037</v>
      </c>
      <c r="J1291">
        <v>2</v>
      </c>
      <c r="K1291" t="s">
        <v>36</v>
      </c>
      <c r="L1291" t="s">
        <v>60</v>
      </c>
      <c r="M1291">
        <v>70</v>
      </c>
      <c r="N1291">
        <v>9037</v>
      </c>
      <c r="O1291">
        <v>0</v>
      </c>
      <c r="P1291" t="s">
        <v>41</v>
      </c>
      <c r="Q1291">
        <v>2012</v>
      </c>
      <c r="R1291">
        <v>475</v>
      </c>
      <c r="S1291">
        <v>585</v>
      </c>
      <c r="T1291">
        <v>560</v>
      </c>
      <c r="U1291">
        <v>0.53838689298509601</v>
      </c>
      <c r="V1291">
        <v>-1</v>
      </c>
      <c r="W1291">
        <v>333</v>
      </c>
      <c r="X1291">
        <v>-1</v>
      </c>
      <c r="Y1291">
        <v>-1</v>
      </c>
      <c r="Z1291">
        <v>-1</v>
      </c>
      <c r="AA1291">
        <v>-1</v>
      </c>
      <c r="AB1291">
        <v>-1</v>
      </c>
      <c r="AC1291">
        <v>0.12820000000000001</v>
      </c>
      <c r="AD1291">
        <v>0.5454</v>
      </c>
      <c r="AE1291">
        <v>0.77849999999999997</v>
      </c>
      <c r="AF1291">
        <v>-0.4879</v>
      </c>
      <c r="AG1291">
        <v>0.67210000000000003</v>
      </c>
      <c r="AH1291">
        <v>315000</v>
      </c>
    </row>
    <row r="1292" spans="1:34">
      <c r="A1292">
        <v>1231828</v>
      </c>
      <c r="B1292" t="s">
        <v>39</v>
      </c>
      <c r="C1292" s="1">
        <v>33055</v>
      </c>
      <c r="D1292">
        <v>79.2</v>
      </c>
      <c r="E1292" t="s">
        <v>51</v>
      </c>
      <c r="F1292">
        <v>2008</v>
      </c>
      <c r="G1292">
        <v>71.900000000000006</v>
      </c>
      <c r="H1292" t="s">
        <v>51</v>
      </c>
      <c r="I1292">
        <v>11363</v>
      </c>
      <c r="J1292">
        <v>2</v>
      </c>
      <c r="K1292" t="s">
        <v>36</v>
      </c>
      <c r="L1292" t="s">
        <v>52</v>
      </c>
      <c r="M1292">
        <v>72</v>
      </c>
      <c r="N1292">
        <v>11363</v>
      </c>
      <c r="O1292">
        <v>0</v>
      </c>
      <c r="P1292" t="s">
        <v>56</v>
      </c>
      <c r="Q1292">
        <v>2013</v>
      </c>
      <c r="R1292">
        <v>545</v>
      </c>
      <c r="S1292">
        <v>580</v>
      </c>
      <c r="T1292">
        <v>570</v>
      </c>
      <c r="U1292">
        <v>0.328746378624932</v>
      </c>
      <c r="V1292">
        <v>-1</v>
      </c>
      <c r="W1292">
        <v>-1</v>
      </c>
      <c r="X1292">
        <v>-1</v>
      </c>
      <c r="Y1292">
        <v>346</v>
      </c>
      <c r="Z1292">
        <v>-1</v>
      </c>
      <c r="AA1292">
        <v>-1</v>
      </c>
      <c r="AB1292">
        <v>-1</v>
      </c>
      <c r="AC1292">
        <v>-0.73350000000000004</v>
      </c>
      <c r="AD1292">
        <v>-0.1206</v>
      </c>
      <c r="AE1292">
        <v>-0.4511</v>
      </c>
      <c r="AF1292">
        <v>0.2727</v>
      </c>
      <c r="AG1292">
        <v>-1.0524</v>
      </c>
      <c r="AH1292">
        <v>335000</v>
      </c>
    </row>
    <row r="1293" spans="1:34">
      <c r="A1293">
        <v>340244</v>
      </c>
      <c r="B1293" t="s">
        <v>39</v>
      </c>
      <c r="C1293" s="1">
        <v>32964</v>
      </c>
      <c r="D1293">
        <v>80</v>
      </c>
      <c r="E1293" t="s">
        <v>35</v>
      </c>
      <c r="F1293">
        <v>2008</v>
      </c>
      <c r="G1293">
        <v>59</v>
      </c>
      <c r="H1293" t="s">
        <v>35</v>
      </c>
      <c r="I1293">
        <v>10932</v>
      </c>
      <c r="J1293">
        <v>2</v>
      </c>
      <c r="K1293" t="s">
        <v>36</v>
      </c>
      <c r="L1293" t="s">
        <v>60</v>
      </c>
      <c r="M1293">
        <v>69.760000000000005</v>
      </c>
      <c r="N1293">
        <v>10932</v>
      </c>
      <c r="O1293">
        <v>0</v>
      </c>
      <c r="P1293" t="s">
        <v>41</v>
      </c>
      <c r="Q1293">
        <v>2013</v>
      </c>
      <c r="R1293">
        <v>465</v>
      </c>
      <c r="S1293">
        <v>475</v>
      </c>
      <c r="T1293">
        <v>465</v>
      </c>
      <c r="U1293">
        <v>0.53838689298509601</v>
      </c>
      <c r="V1293">
        <v>345</v>
      </c>
      <c r="W1293">
        <v>333</v>
      </c>
      <c r="X1293">
        <v>-1</v>
      </c>
      <c r="Y1293">
        <v>-1</v>
      </c>
      <c r="Z1293">
        <v>-1</v>
      </c>
      <c r="AA1293">
        <v>313</v>
      </c>
      <c r="AB1293">
        <v>-1</v>
      </c>
      <c r="AC1293">
        <v>-1.9629000000000001</v>
      </c>
      <c r="AD1293">
        <v>-0.1232</v>
      </c>
      <c r="AE1293">
        <v>-0.77939999999999998</v>
      </c>
      <c r="AF1293">
        <v>6.2229999999999903E-2</v>
      </c>
      <c r="AG1293">
        <v>-1.2354000000000001</v>
      </c>
      <c r="AH1293">
        <v>150000</v>
      </c>
    </row>
    <row r="1294" spans="1:34">
      <c r="A1294">
        <v>1173129</v>
      </c>
      <c r="B1294" t="s">
        <v>39</v>
      </c>
      <c r="C1294" s="1">
        <v>32922</v>
      </c>
      <c r="D1294">
        <v>79.28</v>
      </c>
      <c r="E1294" t="s">
        <v>51</v>
      </c>
      <c r="F1294">
        <v>2008</v>
      </c>
      <c r="G1294">
        <v>68.55</v>
      </c>
      <c r="H1294" t="s">
        <v>51</v>
      </c>
      <c r="I1294">
        <v>13517</v>
      </c>
      <c r="J1294">
        <v>2</v>
      </c>
      <c r="K1294" t="s">
        <v>36</v>
      </c>
      <c r="L1294" t="s">
        <v>52</v>
      </c>
      <c r="M1294">
        <v>79.75</v>
      </c>
      <c r="N1294">
        <v>13517</v>
      </c>
      <c r="O1294">
        <v>0</v>
      </c>
      <c r="P1294" t="s">
        <v>47</v>
      </c>
      <c r="Q1294">
        <v>2013</v>
      </c>
      <c r="R1294">
        <v>615</v>
      </c>
      <c r="S1294">
        <v>640</v>
      </c>
      <c r="T1294">
        <v>545</v>
      </c>
      <c r="U1294">
        <v>0.909151943253525</v>
      </c>
      <c r="V1294">
        <v>-1</v>
      </c>
      <c r="W1294">
        <v>-1</v>
      </c>
      <c r="X1294">
        <v>-1</v>
      </c>
      <c r="Y1294">
        <v>-1</v>
      </c>
      <c r="Z1294">
        <v>-1</v>
      </c>
      <c r="AA1294">
        <v>-1</v>
      </c>
      <c r="AB1294">
        <v>-1</v>
      </c>
      <c r="AC1294">
        <v>1.1335999999999999</v>
      </c>
      <c r="AD1294">
        <v>1.2114</v>
      </c>
      <c r="AE1294">
        <v>-1.5269999999999999</v>
      </c>
      <c r="AF1294">
        <v>-0.995</v>
      </c>
      <c r="AG1294">
        <v>0.86370000000000002</v>
      </c>
      <c r="AH1294">
        <v>240000</v>
      </c>
    </row>
    <row r="1295" spans="1:34">
      <c r="A1295">
        <v>36759</v>
      </c>
      <c r="B1295" t="s">
        <v>39</v>
      </c>
      <c r="C1295" s="1">
        <v>32640</v>
      </c>
      <c r="D1295">
        <v>78</v>
      </c>
      <c r="E1295" t="s">
        <v>35</v>
      </c>
      <c r="F1295">
        <v>2006</v>
      </c>
      <c r="G1295">
        <v>77</v>
      </c>
      <c r="H1295" t="s">
        <v>35</v>
      </c>
      <c r="I1295">
        <v>382</v>
      </c>
      <c r="J1295">
        <v>2</v>
      </c>
      <c r="K1295" t="s">
        <v>36</v>
      </c>
      <c r="L1295" t="s">
        <v>60</v>
      </c>
      <c r="M1295">
        <v>68.64</v>
      </c>
      <c r="N1295">
        <v>382</v>
      </c>
      <c r="O1295">
        <v>0</v>
      </c>
      <c r="P1295" t="s">
        <v>41</v>
      </c>
      <c r="Q1295">
        <v>2010</v>
      </c>
      <c r="R1295">
        <v>505</v>
      </c>
      <c r="S1295">
        <v>555</v>
      </c>
      <c r="T1295">
        <v>554</v>
      </c>
      <c r="U1295">
        <v>0.91077016424602197</v>
      </c>
      <c r="V1295">
        <v>275</v>
      </c>
      <c r="W1295">
        <v>433</v>
      </c>
      <c r="X1295">
        <v>-1</v>
      </c>
      <c r="Y1295">
        <v>-1</v>
      </c>
      <c r="Z1295">
        <v>-1</v>
      </c>
      <c r="AA1295">
        <v>313</v>
      </c>
      <c r="AB1295">
        <v>-1</v>
      </c>
      <c r="AC1295">
        <v>-0.26279999999999998</v>
      </c>
      <c r="AD1295">
        <v>3.2800000000000003E-2</v>
      </c>
      <c r="AE1295">
        <v>-1.5051000000000001</v>
      </c>
      <c r="AF1295">
        <v>-0.64280000000000004</v>
      </c>
      <c r="AG1295">
        <v>1.1343000000000001</v>
      </c>
      <c r="AH1295">
        <v>250000</v>
      </c>
    </row>
    <row r="1296" spans="1:34">
      <c r="A1296">
        <v>330576</v>
      </c>
      <c r="B1296" t="s">
        <v>34</v>
      </c>
      <c r="C1296" s="1">
        <v>33298</v>
      </c>
      <c r="D1296">
        <v>86</v>
      </c>
      <c r="E1296" t="s">
        <v>100</v>
      </c>
      <c r="F1296">
        <v>2008</v>
      </c>
      <c r="G1296">
        <v>94.1</v>
      </c>
      <c r="H1296" t="s">
        <v>221</v>
      </c>
      <c r="I1296">
        <v>8818</v>
      </c>
      <c r="J1296">
        <v>2</v>
      </c>
      <c r="K1296" t="s">
        <v>36</v>
      </c>
      <c r="L1296" t="s">
        <v>60</v>
      </c>
      <c r="M1296">
        <v>83.45</v>
      </c>
      <c r="N1296">
        <v>8818</v>
      </c>
      <c r="O1296">
        <v>1</v>
      </c>
      <c r="P1296" t="s">
        <v>54</v>
      </c>
      <c r="Q1296">
        <v>2012</v>
      </c>
      <c r="R1296">
        <v>495</v>
      </c>
      <c r="S1296">
        <v>505</v>
      </c>
      <c r="T1296">
        <v>595</v>
      </c>
      <c r="U1296">
        <v>0.82466640067133201</v>
      </c>
      <c r="V1296">
        <v>445</v>
      </c>
      <c r="W1296">
        <v>400</v>
      </c>
      <c r="X1296">
        <v>-1</v>
      </c>
      <c r="Y1296">
        <v>-1</v>
      </c>
      <c r="Z1296">
        <v>-1</v>
      </c>
      <c r="AA1296">
        <v>313</v>
      </c>
      <c r="AB1296">
        <v>-1</v>
      </c>
      <c r="AC1296">
        <v>-0.26279999999999998</v>
      </c>
      <c r="AD1296">
        <v>0.1888</v>
      </c>
      <c r="AE1296">
        <v>-1.0697000000000001</v>
      </c>
      <c r="AF1296">
        <v>-1.3478000000000001</v>
      </c>
      <c r="AG1296">
        <v>6.7900000000000002E-2</v>
      </c>
      <c r="AH1296">
        <v>180000</v>
      </c>
    </row>
    <row r="1297" spans="1:34">
      <c r="A1297">
        <v>1089852</v>
      </c>
      <c r="B1297" t="s">
        <v>34</v>
      </c>
      <c r="C1297" s="1">
        <v>33741</v>
      </c>
      <c r="D1297">
        <v>86</v>
      </c>
      <c r="E1297" t="s">
        <v>51</v>
      </c>
      <c r="F1297">
        <v>2009</v>
      </c>
      <c r="G1297">
        <v>95</v>
      </c>
      <c r="H1297" t="s">
        <v>51</v>
      </c>
      <c r="I1297">
        <v>4726</v>
      </c>
      <c r="J1297">
        <v>2</v>
      </c>
      <c r="K1297" t="s">
        <v>36</v>
      </c>
      <c r="L1297" t="s">
        <v>60</v>
      </c>
      <c r="M1297">
        <v>78.599999999999994</v>
      </c>
      <c r="N1297">
        <v>4726</v>
      </c>
      <c r="O1297">
        <v>0</v>
      </c>
      <c r="P1297" t="s">
        <v>54</v>
      </c>
      <c r="Q1297">
        <v>2013</v>
      </c>
      <c r="R1297">
        <v>405</v>
      </c>
      <c r="S1297">
        <v>545</v>
      </c>
      <c r="T1297">
        <v>450</v>
      </c>
      <c r="U1297">
        <v>0.64938971484669095</v>
      </c>
      <c r="V1297">
        <v>375</v>
      </c>
      <c r="W1297">
        <v>356</v>
      </c>
      <c r="X1297">
        <v>-1</v>
      </c>
      <c r="Y1297">
        <v>-1</v>
      </c>
      <c r="Z1297">
        <v>-1</v>
      </c>
      <c r="AA1297">
        <v>-1</v>
      </c>
      <c r="AB1297">
        <v>-1</v>
      </c>
      <c r="AC1297">
        <v>0.55910000000000004</v>
      </c>
      <c r="AD1297">
        <v>-0.4536</v>
      </c>
      <c r="AE1297">
        <v>0.01</v>
      </c>
      <c r="AF1297">
        <v>-0.4879</v>
      </c>
      <c r="AG1297">
        <v>0.67210000000000003</v>
      </c>
      <c r="AH1297">
        <v>100000</v>
      </c>
    </row>
    <row r="1298" spans="1:34">
      <c r="A1298">
        <v>913913</v>
      </c>
      <c r="B1298" t="s">
        <v>39</v>
      </c>
      <c r="C1298" s="1">
        <v>33643</v>
      </c>
      <c r="D1298">
        <v>68</v>
      </c>
      <c r="E1298" t="s">
        <v>51</v>
      </c>
      <c r="F1298">
        <v>2008</v>
      </c>
      <c r="G1298">
        <v>53</v>
      </c>
      <c r="H1298" t="s">
        <v>51</v>
      </c>
      <c r="I1298">
        <v>51</v>
      </c>
      <c r="J1298">
        <v>2</v>
      </c>
      <c r="K1298" t="s">
        <v>66</v>
      </c>
      <c r="L1298" t="s">
        <v>67</v>
      </c>
      <c r="M1298">
        <v>76</v>
      </c>
      <c r="N1298">
        <v>51</v>
      </c>
      <c r="O1298">
        <v>0</v>
      </c>
      <c r="P1298" t="s">
        <v>41</v>
      </c>
      <c r="Q1298">
        <v>2014</v>
      </c>
      <c r="R1298">
        <v>360</v>
      </c>
      <c r="S1298">
        <v>325</v>
      </c>
      <c r="T1298">
        <v>370</v>
      </c>
      <c r="U1298">
        <v>0.74475835400893897</v>
      </c>
      <c r="V1298">
        <v>345</v>
      </c>
      <c r="W1298">
        <v>-1</v>
      </c>
      <c r="X1298">
        <v>438</v>
      </c>
      <c r="Y1298">
        <v>-1</v>
      </c>
      <c r="Z1298">
        <v>-1</v>
      </c>
      <c r="AA1298">
        <v>-1</v>
      </c>
      <c r="AB1298">
        <v>-1</v>
      </c>
      <c r="AC1298">
        <v>0.70269999999999999</v>
      </c>
      <c r="AD1298">
        <v>0.21240000000000001</v>
      </c>
      <c r="AE1298">
        <v>0.77849999999999997</v>
      </c>
      <c r="AF1298">
        <v>-0.61470000000000002</v>
      </c>
      <c r="AG1298">
        <v>1.4386000000000001</v>
      </c>
      <c r="AH1298">
        <v>245000</v>
      </c>
    </row>
    <row r="1299" spans="1:34">
      <c r="A1299">
        <v>342188</v>
      </c>
      <c r="B1299" t="s">
        <v>39</v>
      </c>
      <c r="C1299" s="1">
        <v>33197</v>
      </c>
      <c r="D1299">
        <v>72.8</v>
      </c>
      <c r="E1299">
        <v>0</v>
      </c>
      <c r="F1299">
        <v>2008</v>
      </c>
      <c r="G1299">
        <v>62.8</v>
      </c>
      <c r="H1299">
        <v>0</v>
      </c>
      <c r="I1299">
        <v>2563</v>
      </c>
      <c r="J1299">
        <v>2</v>
      </c>
      <c r="K1299" t="s">
        <v>36</v>
      </c>
      <c r="L1299" t="s">
        <v>55</v>
      </c>
      <c r="M1299">
        <v>70</v>
      </c>
      <c r="N1299">
        <v>2563</v>
      </c>
      <c r="O1299">
        <v>0</v>
      </c>
      <c r="P1299" t="s">
        <v>96</v>
      </c>
      <c r="Q1299">
        <v>2012</v>
      </c>
      <c r="R1299">
        <v>535</v>
      </c>
      <c r="S1299">
        <v>535</v>
      </c>
      <c r="T1299">
        <v>464</v>
      </c>
      <c r="U1299">
        <v>0.30840058286030803</v>
      </c>
      <c r="V1299">
        <v>355</v>
      </c>
      <c r="W1299">
        <v>-1</v>
      </c>
      <c r="X1299">
        <v>-1</v>
      </c>
      <c r="Y1299">
        <v>-1</v>
      </c>
      <c r="Z1299">
        <v>-1</v>
      </c>
      <c r="AA1299">
        <v>-1</v>
      </c>
      <c r="AB1299">
        <v>-1</v>
      </c>
      <c r="AC1299">
        <v>-6.9599999999999995E-2</v>
      </c>
      <c r="AD1299">
        <v>0.96879999999999999</v>
      </c>
      <c r="AE1299">
        <v>9.1399999999999995E-2</v>
      </c>
      <c r="AF1299">
        <v>-0.78966999999999998</v>
      </c>
      <c r="AG1299">
        <v>0.97629999999999995</v>
      </c>
      <c r="AH1299">
        <v>420000</v>
      </c>
    </row>
    <row r="1300" spans="1:34">
      <c r="A1300">
        <v>285799</v>
      </c>
      <c r="B1300" t="s">
        <v>39</v>
      </c>
      <c r="C1300" s="1">
        <v>32599</v>
      </c>
      <c r="D1300">
        <v>78.8</v>
      </c>
      <c r="E1300" t="s">
        <v>292</v>
      </c>
      <c r="F1300">
        <v>2009</v>
      </c>
      <c r="G1300">
        <v>68.33</v>
      </c>
      <c r="H1300" t="s">
        <v>181</v>
      </c>
      <c r="I1300">
        <v>974</v>
      </c>
      <c r="J1300">
        <v>2</v>
      </c>
      <c r="K1300" t="s">
        <v>36</v>
      </c>
      <c r="L1300" t="s">
        <v>64</v>
      </c>
      <c r="M1300">
        <v>62</v>
      </c>
      <c r="N1300">
        <v>974</v>
      </c>
      <c r="O1300">
        <v>0</v>
      </c>
      <c r="P1300" t="s">
        <v>45</v>
      </c>
      <c r="Q1300">
        <v>2011</v>
      </c>
      <c r="R1300">
        <v>535</v>
      </c>
      <c r="S1300">
        <v>455</v>
      </c>
      <c r="T1300">
        <v>335</v>
      </c>
      <c r="U1300">
        <v>0.93037060720269105</v>
      </c>
      <c r="V1300">
        <v>565</v>
      </c>
      <c r="W1300">
        <v>-1</v>
      </c>
      <c r="X1300">
        <v>-1</v>
      </c>
      <c r="Y1300">
        <v>-1</v>
      </c>
      <c r="Z1300">
        <v>-1</v>
      </c>
      <c r="AA1300">
        <v>-1</v>
      </c>
      <c r="AB1300">
        <v>-1</v>
      </c>
      <c r="AC1300">
        <v>-0.72640000000000005</v>
      </c>
      <c r="AD1300">
        <v>-0.27929999999999999</v>
      </c>
      <c r="AE1300">
        <v>0.96230000000000004</v>
      </c>
      <c r="AF1300">
        <v>-0.76029999999999998</v>
      </c>
      <c r="AG1300">
        <v>-1.0773999999999999</v>
      </c>
      <c r="AH1300">
        <v>325000</v>
      </c>
    </row>
    <row r="1301" spans="1:34">
      <c r="A1301">
        <v>993561</v>
      </c>
      <c r="B1301" t="s">
        <v>39</v>
      </c>
      <c r="C1301" s="1">
        <v>33419</v>
      </c>
      <c r="D1301">
        <v>91.6</v>
      </c>
      <c r="E1301" t="s">
        <v>51</v>
      </c>
      <c r="F1301">
        <v>2009</v>
      </c>
      <c r="G1301">
        <v>76</v>
      </c>
      <c r="H1301" t="s">
        <v>51</v>
      </c>
      <c r="I1301">
        <v>3725</v>
      </c>
      <c r="J1301">
        <v>2</v>
      </c>
      <c r="K1301" t="s">
        <v>36</v>
      </c>
      <c r="L1301" t="s">
        <v>55</v>
      </c>
      <c r="M1301">
        <v>70.25</v>
      </c>
      <c r="N1301">
        <v>3725</v>
      </c>
      <c r="O1301">
        <v>0</v>
      </c>
      <c r="P1301" t="s">
        <v>84</v>
      </c>
      <c r="Q1301">
        <v>2013</v>
      </c>
      <c r="R1301">
        <v>570</v>
      </c>
      <c r="S1301">
        <v>545</v>
      </c>
      <c r="T1301">
        <v>405</v>
      </c>
      <c r="U1301">
        <v>0.84224832225783597</v>
      </c>
      <c r="V1301">
        <v>445</v>
      </c>
      <c r="W1301">
        <v>-1</v>
      </c>
      <c r="X1301">
        <v>469</v>
      </c>
      <c r="Y1301">
        <v>-1</v>
      </c>
      <c r="Z1301">
        <v>-1</v>
      </c>
      <c r="AA1301">
        <v>-1</v>
      </c>
      <c r="AB1301">
        <v>-1</v>
      </c>
      <c r="AC1301">
        <v>0.27179999999999999</v>
      </c>
      <c r="AD1301">
        <v>-0.1206</v>
      </c>
      <c r="AE1301">
        <v>-0.6048</v>
      </c>
      <c r="AF1301">
        <v>-0.36120000000000002</v>
      </c>
      <c r="AG1301">
        <v>-9.4299999999999995E-2</v>
      </c>
      <c r="AH1301">
        <v>220000</v>
      </c>
    </row>
    <row r="1302" spans="1:34">
      <c r="A1302">
        <v>345243</v>
      </c>
      <c r="B1302" t="s">
        <v>34</v>
      </c>
      <c r="C1302" s="1">
        <v>32582</v>
      </c>
      <c r="D1302">
        <v>93.6</v>
      </c>
      <c r="E1302" t="s">
        <v>35</v>
      </c>
      <c r="F1302">
        <v>2007</v>
      </c>
      <c r="G1302">
        <v>86.4</v>
      </c>
      <c r="H1302" t="s">
        <v>35</v>
      </c>
      <c r="I1302">
        <v>55</v>
      </c>
      <c r="J1302">
        <v>2</v>
      </c>
      <c r="K1302" t="s">
        <v>36</v>
      </c>
      <c r="L1302" t="s">
        <v>64</v>
      </c>
      <c r="M1302">
        <v>77.7</v>
      </c>
      <c r="N1302">
        <v>55</v>
      </c>
      <c r="O1302">
        <v>0</v>
      </c>
      <c r="P1302" t="s">
        <v>41</v>
      </c>
      <c r="Q1302">
        <v>2012</v>
      </c>
      <c r="R1302">
        <v>605</v>
      </c>
      <c r="S1302">
        <v>635</v>
      </c>
      <c r="T1302">
        <v>525</v>
      </c>
      <c r="U1302">
        <v>0.79358061454850604</v>
      </c>
      <c r="V1302">
        <v>495</v>
      </c>
      <c r="W1302">
        <v>-1</v>
      </c>
      <c r="X1302">
        <v>-1</v>
      </c>
      <c r="Y1302">
        <v>-1</v>
      </c>
      <c r="Z1302">
        <v>-1</v>
      </c>
      <c r="AA1302">
        <v>-1</v>
      </c>
      <c r="AB1302">
        <v>-1</v>
      </c>
      <c r="AC1302">
        <v>-0.57189999999999996</v>
      </c>
      <c r="AD1302">
        <v>0.1888</v>
      </c>
      <c r="AE1302">
        <v>-0.48909999999999998</v>
      </c>
      <c r="AF1302">
        <v>-0.40776999999999902</v>
      </c>
      <c r="AG1302">
        <v>-0.64300000000000002</v>
      </c>
      <c r="AH1302">
        <v>500000</v>
      </c>
    </row>
    <row r="1303" spans="1:34">
      <c r="A1303">
        <v>29161</v>
      </c>
      <c r="B1303" t="s">
        <v>39</v>
      </c>
      <c r="C1303" s="1">
        <v>32659</v>
      </c>
      <c r="D1303">
        <v>64</v>
      </c>
      <c r="E1303" t="s">
        <v>35</v>
      </c>
      <c r="F1303">
        <v>2006</v>
      </c>
      <c r="G1303">
        <v>58.4</v>
      </c>
      <c r="H1303" t="s">
        <v>35</v>
      </c>
      <c r="I1303">
        <v>347</v>
      </c>
      <c r="J1303">
        <v>2</v>
      </c>
      <c r="K1303" t="s">
        <v>36</v>
      </c>
      <c r="L1303" t="s">
        <v>55</v>
      </c>
      <c r="M1303">
        <v>73</v>
      </c>
      <c r="N1303">
        <v>347</v>
      </c>
      <c r="O1303">
        <v>0</v>
      </c>
      <c r="P1303" t="s">
        <v>41</v>
      </c>
      <c r="Q1303">
        <v>2010</v>
      </c>
      <c r="R1303">
        <v>505</v>
      </c>
      <c r="S1303">
        <v>565</v>
      </c>
      <c r="T1303">
        <v>465</v>
      </c>
      <c r="U1303">
        <v>0.413838255788123</v>
      </c>
      <c r="V1303">
        <v>385</v>
      </c>
      <c r="W1303">
        <v>-1</v>
      </c>
      <c r="X1303">
        <v>-1</v>
      </c>
      <c r="Y1303">
        <v>-1</v>
      </c>
      <c r="Z1303">
        <v>-1</v>
      </c>
      <c r="AA1303">
        <v>-1</v>
      </c>
      <c r="AB1303">
        <v>-1</v>
      </c>
      <c r="AC1303">
        <v>-2.2719999999999998</v>
      </c>
      <c r="AD1303">
        <v>-0.1232</v>
      </c>
      <c r="AE1303">
        <v>-0.77939999999999998</v>
      </c>
      <c r="AF1303">
        <v>0.17979999999999999</v>
      </c>
      <c r="AG1303">
        <v>0.50239999999999996</v>
      </c>
      <c r="AH1303">
        <v>140000</v>
      </c>
    </row>
    <row r="1304" spans="1:34">
      <c r="A1304">
        <v>354675</v>
      </c>
      <c r="B1304" t="s">
        <v>34</v>
      </c>
      <c r="C1304" s="1">
        <v>33115</v>
      </c>
      <c r="D1304">
        <v>78</v>
      </c>
      <c r="E1304" t="s">
        <v>126</v>
      </c>
      <c r="F1304">
        <v>2008</v>
      </c>
      <c r="G1304">
        <v>50</v>
      </c>
      <c r="H1304" t="s">
        <v>127</v>
      </c>
      <c r="I1304">
        <v>8703</v>
      </c>
      <c r="J1304">
        <v>2</v>
      </c>
      <c r="K1304" t="s">
        <v>36</v>
      </c>
      <c r="L1304" t="s">
        <v>64</v>
      </c>
      <c r="M1304">
        <v>61</v>
      </c>
      <c r="N1304">
        <v>8703</v>
      </c>
      <c r="O1304">
        <v>0</v>
      </c>
      <c r="P1304" t="s">
        <v>61</v>
      </c>
      <c r="Q1304">
        <v>2012</v>
      </c>
      <c r="R1304">
        <v>375</v>
      </c>
      <c r="S1304">
        <v>425</v>
      </c>
      <c r="T1304">
        <v>315</v>
      </c>
      <c r="U1304">
        <v>0.37755141942454101</v>
      </c>
      <c r="V1304">
        <v>375</v>
      </c>
      <c r="W1304">
        <v>-1</v>
      </c>
      <c r="X1304">
        <v>-1</v>
      </c>
      <c r="Y1304">
        <v>-1</v>
      </c>
      <c r="Z1304">
        <v>-1</v>
      </c>
      <c r="AA1304">
        <v>-1</v>
      </c>
      <c r="AB1304">
        <v>-1</v>
      </c>
      <c r="AC1304">
        <v>0.66459999999999997</v>
      </c>
      <c r="AD1304">
        <v>0.81279999999999997</v>
      </c>
      <c r="AE1304">
        <v>-0.34399999999999997</v>
      </c>
      <c r="AF1304">
        <v>0.4148</v>
      </c>
      <c r="AG1304">
        <v>-0.40600000000000003</v>
      </c>
      <c r="AH1304">
        <v>300000</v>
      </c>
    </row>
    <row r="1305" spans="1:34">
      <c r="A1305">
        <v>354739</v>
      </c>
      <c r="B1305" t="s">
        <v>39</v>
      </c>
      <c r="C1305" s="1">
        <v>32367</v>
      </c>
      <c r="D1305">
        <v>56</v>
      </c>
      <c r="E1305" t="s">
        <v>136</v>
      </c>
      <c r="F1305">
        <v>2009</v>
      </c>
      <c r="G1305">
        <v>76</v>
      </c>
      <c r="H1305" t="s">
        <v>293</v>
      </c>
      <c r="I1305">
        <v>8703</v>
      </c>
      <c r="J1305">
        <v>2</v>
      </c>
      <c r="K1305" t="s">
        <v>36</v>
      </c>
      <c r="L1305" t="s">
        <v>60</v>
      </c>
      <c r="M1305">
        <v>58.21</v>
      </c>
      <c r="N1305">
        <v>8703</v>
      </c>
      <c r="O1305">
        <v>0</v>
      </c>
      <c r="P1305" t="s">
        <v>61</v>
      </c>
      <c r="Q1305">
        <v>2012</v>
      </c>
      <c r="R1305">
        <v>375</v>
      </c>
      <c r="S1305">
        <v>495</v>
      </c>
      <c r="T1305">
        <v>435</v>
      </c>
      <c r="U1305">
        <v>0.69447932770846299</v>
      </c>
      <c r="V1305">
        <v>-1</v>
      </c>
      <c r="W1305">
        <v>366</v>
      </c>
      <c r="X1305">
        <v>-1</v>
      </c>
      <c r="Y1305">
        <v>-1</v>
      </c>
      <c r="Z1305">
        <v>-1</v>
      </c>
      <c r="AA1305">
        <v>-1</v>
      </c>
      <c r="AB1305">
        <v>-1</v>
      </c>
      <c r="AC1305">
        <v>-1.8083</v>
      </c>
      <c r="AD1305">
        <v>0.38379999999999997</v>
      </c>
      <c r="AE1305">
        <v>0.27289999999999998</v>
      </c>
      <c r="AF1305">
        <v>0.17979999999999999</v>
      </c>
      <c r="AG1305">
        <v>-0.1295</v>
      </c>
      <c r="AH1305">
        <v>105000</v>
      </c>
    </row>
    <row r="1306" spans="1:34">
      <c r="A1306">
        <v>633535</v>
      </c>
      <c r="B1306" t="s">
        <v>34</v>
      </c>
      <c r="C1306" s="1">
        <v>33684</v>
      </c>
      <c r="D1306">
        <v>84.6</v>
      </c>
      <c r="E1306" t="s">
        <v>35</v>
      </c>
      <c r="F1306">
        <v>2009</v>
      </c>
      <c r="G1306">
        <v>64.7</v>
      </c>
      <c r="H1306" t="s">
        <v>35</v>
      </c>
      <c r="I1306">
        <v>11630</v>
      </c>
      <c r="J1306">
        <v>2</v>
      </c>
      <c r="K1306" t="s">
        <v>36</v>
      </c>
      <c r="L1306" t="s">
        <v>55</v>
      </c>
      <c r="M1306">
        <v>73</v>
      </c>
      <c r="N1306">
        <v>11630</v>
      </c>
      <c r="O1306">
        <v>0</v>
      </c>
      <c r="P1306" t="s">
        <v>41</v>
      </c>
      <c r="Q1306">
        <v>2013</v>
      </c>
      <c r="R1306">
        <v>475</v>
      </c>
      <c r="S1306">
        <v>595</v>
      </c>
      <c r="T1306">
        <v>470</v>
      </c>
      <c r="U1306">
        <v>0.81941652983588797</v>
      </c>
      <c r="V1306">
        <v>505</v>
      </c>
      <c r="W1306">
        <v>-1</v>
      </c>
      <c r="X1306">
        <v>-1</v>
      </c>
      <c r="Y1306">
        <v>-1</v>
      </c>
      <c r="Z1306">
        <v>-1</v>
      </c>
      <c r="AA1306">
        <v>-1</v>
      </c>
      <c r="AB1306">
        <v>-1</v>
      </c>
      <c r="AC1306">
        <v>1.4208000000000001</v>
      </c>
      <c r="AD1306">
        <v>0.71189999999999998</v>
      </c>
      <c r="AE1306">
        <v>-0.4511</v>
      </c>
      <c r="AF1306">
        <v>-0.995</v>
      </c>
      <c r="AG1306">
        <v>0.86370000000000002</v>
      </c>
      <c r="AH1306">
        <v>265000</v>
      </c>
    </row>
    <row r="1307" spans="1:34">
      <c r="A1307">
        <v>803471</v>
      </c>
      <c r="B1307" t="s">
        <v>39</v>
      </c>
      <c r="C1307" s="1">
        <v>33684</v>
      </c>
      <c r="D1307">
        <v>89.2</v>
      </c>
      <c r="E1307" t="s">
        <v>35</v>
      </c>
      <c r="F1307">
        <v>2010</v>
      </c>
      <c r="G1307">
        <v>69</v>
      </c>
      <c r="H1307" t="s">
        <v>35</v>
      </c>
      <c r="I1307">
        <v>11790</v>
      </c>
      <c r="J1307">
        <v>2</v>
      </c>
      <c r="K1307" t="s">
        <v>36</v>
      </c>
      <c r="L1307" t="s">
        <v>40</v>
      </c>
      <c r="M1307">
        <v>67.2</v>
      </c>
      <c r="N1307">
        <v>11790</v>
      </c>
      <c r="O1307">
        <v>0</v>
      </c>
      <c r="P1307" t="s">
        <v>121</v>
      </c>
      <c r="Q1307">
        <v>2014</v>
      </c>
      <c r="R1307">
        <v>500</v>
      </c>
      <c r="S1307">
        <v>520</v>
      </c>
      <c r="T1307">
        <v>355</v>
      </c>
      <c r="U1307">
        <v>8.0055281340549497E-2</v>
      </c>
      <c r="V1307">
        <v>275</v>
      </c>
      <c r="W1307">
        <v>-1</v>
      </c>
      <c r="X1307">
        <v>253</v>
      </c>
      <c r="Y1307">
        <v>-1</v>
      </c>
      <c r="Z1307">
        <v>-1</v>
      </c>
      <c r="AA1307">
        <v>-1</v>
      </c>
      <c r="AB1307">
        <v>-1</v>
      </c>
      <c r="AC1307">
        <v>-1.4517</v>
      </c>
      <c r="AD1307">
        <v>-1.4525999999999999</v>
      </c>
      <c r="AE1307">
        <v>0.47110000000000002</v>
      </c>
      <c r="AF1307">
        <v>1.6672</v>
      </c>
      <c r="AG1307">
        <v>-9.4299999999999995E-2</v>
      </c>
      <c r="AH1307">
        <v>225000</v>
      </c>
    </row>
    <row r="1308" spans="1:34">
      <c r="A1308">
        <v>640755</v>
      </c>
      <c r="B1308" t="s">
        <v>39</v>
      </c>
      <c r="C1308" s="1">
        <v>33704</v>
      </c>
      <c r="D1308">
        <v>78.13</v>
      </c>
      <c r="E1308" t="s">
        <v>51</v>
      </c>
      <c r="F1308">
        <v>2009</v>
      </c>
      <c r="G1308">
        <v>56.12</v>
      </c>
      <c r="H1308" t="s">
        <v>51</v>
      </c>
      <c r="I1308">
        <v>11166</v>
      </c>
      <c r="J1308">
        <v>2</v>
      </c>
      <c r="K1308" t="s">
        <v>36</v>
      </c>
      <c r="L1308" t="s">
        <v>60</v>
      </c>
      <c r="M1308">
        <v>74.599999999999994</v>
      </c>
      <c r="N1308">
        <v>11166</v>
      </c>
      <c r="O1308">
        <v>0</v>
      </c>
      <c r="P1308" t="s">
        <v>53</v>
      </c>
      <c r="Q1308">
        <v>2013</v>
      </c>
      <c r="R1308">
        <v>415</v>
      </c>
      <c r="S1308">
        <v>475</v>
      </c>
      <c r="T1308">
        <v>340</v>
      </c>
      <c r="U1308">
        <v>0.69447932770846299</v>
      </c>
      <c r="V1308">
        <v>-1</v>
      </c>
      <c r="W1308">
        <v>366</v>
      </c>
      <c r="X1308">
        <v>-1</v>
      </c>
      <c r="Y1308">
        <v>-1</v>
      </c>
      <c r="Z1308">
        <v>-1</v>
      </c>
      <c r="AA1308">
        <v>-1</v>
      </c>
      <c r="AB1308">
        <v>-1</v>
      </c>
      <c r="AC1308">
        <v>1.4208000000000001</v>
      </c>
      <c r="AD1308">
        <v>0.71189999999999998</v>
      </c>
      <c r="AE1308">
        <v>0.93220000000000003</v>
      </c>
      <c r="AF1308">
        <v>-0.1076</v>
      </c>
      <c r="AG1308">
        <v>-0.28589999999999999</v>
      </c>
      <c r="AH1308">
        <v>70000</v>
      </c>
    </row>
    <row r="1309" spans="1:34">
      <c r="A1309">
        <v>345175</v>
      </c>
      <c r="B1309" t="s">
        <v>39</v>
      </c>
      <c r="C1309" s="1">
        <v>32063</v>
      </c>
      <c r="D1309">
        <v>79.16</v>
      </c>
      <c r="E1309">
        <v>0</v>
      </c>
      <c r="F1309">
        <v>2004</v>
      </c>
      <c r="G1309">
        <v>77.400000000000006</v>
      </c>
      <c r="H1309">
        <v>0</v>
      </c>
      <c r="I1309">
        <v>55</v>
      </c>
      <c r="J1309">
        <v>2</v>
      </c>
      <c r="K1309" t="s">
        <v>36</v>
      </c>
      <c r="L1309" t="s">
        <v>64</v>
      </c>
      <c r="M1309">
        <v>62.4</v>
      </c>
      <c r="N1309">
        <v>55</v>
      </c>
      <c r="O1309">
        <v>0</v>
      </c>
      <c r="P1309" t="s">
        <v>41</v>
      </c>
      <c r="Q1309">
        <v>2010</v>
      </c>
      <c r="R1309">
        <v>505</v>
      </c>
      <c r="S1309">
        <v>635</v>
      </c>
      <c r="T1309">
        <v>525</v>
      </c>
      <c r="U1309">
        <v>0.76567358123401097</v>
      </c>
      <c r="V1309">
        <v>485</v>
      </c>
      <c r="W1309">
        <v>-1</v>
      </c>
      <c r="X1309">
        <v>-1</v>
      </c>
      <c r="Y1309">
        <v>-1</v>
      </c>
      <c r="Z1309">
        <v>-1</v>
      </c>
      <c r="AA1309">
        <v>-1</v>
      </c>
      <c r="AB1309">
        <v>-1</v>
      </c>
      <c r="AC1309">
        <v>-2.1175000000000002</v>
      </c>
      <c r="AD1309">
        <v>0.14979999999999999</v>
      </c>
      <c r="AE1309">
        <v>0.81710000000000005</v>
      </c>
      <c r="AF1309">
        <v>-0.17277000000000001</v>
      </c>
      <c r="AG1309">
        <v>-0.9194</v>
      </c>
      <c r="AH1309">
        <v>2000000</v>
      </c>
    </row>
    <row r="1310" spans="1:34">
      <c r="A1310">
        <v>60279</v>
      </c>
      <c r="B1310" t="s">
        <v>39</v>
      </c>
      <c r="C1310" s="1">
        <v>32204</v>
      </c>
      <c r="D1310">
        <v>65.2</v>
      </c>
      <c r="E1310" t="s">
        <v>35</v>
      </c>
      <c r="F1310">
        <v>2005</v>
      </c>
      <c r="G1310">
        <v>66</v>
      </c>
      <c r="H1310" t="s">
        <v>35</v>
      </c>
      <c r="I1310">
        <v>501</v>
      </c>
      <c r="J1310">
        <v>2</v>
      </c>
      <c r="K1310" t="s">
        <v>36</v>
      </c>
      <c r="L1310" t="s">
        <v>60</v>
      </c>
      <c r="M1310">
        <v>68.739999999999995</v>
      </c>
      <c r="N1310">
        <v>501</v>
      </c>
      <c r="O1310">
        <v>0</v>
      </c>
      <c r="P1310" t="s">
        <v>41</v>
      </c>
      <c r="Q1310">
        <v>2010</v>
      </c>
      <c r="R1310">
        <v>355</v>
      </c>
      <c r="S1310">
        <v>505</v>
      </c>
      <c r="T1310">
        <v>565</v>
      </c>
      <c r="U1310">
        <v>2.3312168242986299E-2</v>
      </c>
      <c r="V1310">
        <v>-1</v>
      </c>
      <c r="W1310">
        <v>166</v>
      </c>
      <c r="X1310">
        <v>-1</v>
      </c>
      <c r="Y1310">
        <v>-1</v>
      </c>
      <c r="Z1310">
        <v>-1</v>
      </c>
      <c r="AA1310">
        <v>-1</v>
      </c>
      <c r="AB1310">
        <v>-1</v>
      </c>
      <c r="AC1310">
        <v>-1.1900999999999999</v>
      </c>
      <c r="AD1310">
        <v>-0.43530000000000002</v>
      </c>
      <c r="AE1310">
        <v>-1.3599000000000001</v>
      </c>
      <c r="AF1310">
        <v>0.17979999999999999</v>
      </c>
      <c r="AG1310">
        <v>0.34439999999999998</v>
      </c>
      <c r="AH1310">
        <v>200000</v>
      </c>
    </row>
    <row r="1311" spans="1:34">
      <c r="A1311">
        <v>1001419</v>
      </c>
      <c r="B1311" t="s">
        <v>39</v>
      </c>
      <c r="C1311" s="1">
        <v>33847</v>
      </c>
      <c r="D1311">
        <v>93</v>
      </c>
      <c r="E1311" t="s">
        <v>51</v>
      </c>
      <c r="F1311">
        <v>2010</v>
      </c>
      <c r="G1311">
        <v>94</v>
      </c>
      <c r="H1311" t="s">
        <v>51</v>
      </c>
      <c r="I1311">
        <v>1450</v>
      </c>
      <c r="J1311">
        <v>2</v>
      </c>
      <c r="K1311" t="s">
        <v>36</v>
      </c>
      <c r="L1311" t="s">
        <v>40</v>
      </c>
      <c r="M1311">
        <v>80</v>
      </c>
      <c r="N1311">
        <v>1450</v>
      </c>
      <c r="O1311">
        <v>1</v>
      </c>
      <c r="P1311" t="s">
        <v>54</v>
      </c>
      <c r="Q1311">
        <v>2014</v>
      </c>
      <c r="R1311">
        <v>525</v>
      </c>
      <c r="S1311">
        <v>470</v>
      </c>
      <c r="T1311">
        <v>570</v>
      </c>
      <c r="U1311">
        <v>0.97879929264142795</v>
      </c>
      <c r="V1311">
        <v>525</v>
      </c>
      <c r="W1311">
        <v>-1</v>
      </c>
      <c r="X1311">
        <v>561</v>
      </c>
      <c r="Y1311">
        <v>-1</v>
      </c>
      <c r="Z1311">
        <v>-1</v>
      </c>
      <c r="AA1311">
        <v>-1</v>
      </c>
      <c r="AB1311">
        <v>-1</v>
      </c>
      <c r="AC1311">
        <v>0.41549999999999998</v>
      </c>
      <c r="AD1311">
        <v>-0.78659999999999997</v>
      </c>
      <c r="AE1311">
        <v>-0.2974</v>
      </c>
      <c r="AF1311">
        <v>0.90659999999999996</v>
      </c>
      <c r="AG1311">
        <v>-0.28589999999999999</v>
      </c>
      <c r="AH1311">
        <v>450000</v>
      </c>
    </row>
    <row r="1312" spans="1:34">
      <c r="A1312">
        <v>1251123</v>
      </c>
      <c r="B1312" t="s">
        <v>34</v>
      </c>
      <c r="C1312" s="1">
        <v>34003</v>
      </c>
      <c r="D1312">
        <v>87</v>
      </c>
      <c r="E1312" t="s">
        <v>51</v>
      </c>
      <c r="F1312">
        <v>2010</v>
      </c>
      <c r="G1312">
        <v>78</v>
      </c>
      <c r="H1312" t="s">
        <v>51</v>
      </c>
      <c r="I1312">
        <v>11548</v>
      </c>
      <c r="J1312">
        <v>2</v>
      </c>
      <c r="K1312" t="s">
        <v>36</v>
      </c>
      <c r="L1312" t="s">
        <v>40</v>
      </c>
      <c r="M1312">
        <v>71.5</v>
      </c>
      <c r="N1312">
        <v>11548</v>
      </c>
      <c r="O1312">
        <v>0</v>
      </c>
      <c r="P1312" t="s">
        <v>45</v>
      </c>
      <c r="Q1312">
        <v>2014</v>
      </c>
      <c r="R1312">
        <v>580</v>
      </c>
      <c r="S1312">
        <v>435</v>
      </c>
      <c r="T1312">
        <v>285</v>
      </c>
      <c r="U1312">
        <v>0.48674700843819302</v>
      </c>
      <c r="V1312">
        <v>365</v>
      </c>
      <c r="W1312">
        <v>-1</v>
      </c>
      <c r="X1312">
        <v>376</v>
      </c>
      <c r="Y1312">
        <v>-1</v>
      </c>
      <c r="Z1312">
        <v>-1</v>
      </c>
      <c r="AA1312">
        <v>-1</v>
      </c>
      <c r="AB1312">
        <v>-1</v>
      </c>
      <c r="AC1312">
        <v>-1.0207999999999999</v>
      </c>
      <c r="AD1312">
        <v>-0.4536</v>
      </c>
      <c r="AE1312">
        <v>-1.0659000000000001</v>
      </c>
      <c r="AF1312">
        <v>0.39950000000000002</v>
      </c>
      <c r="AG1312">
        <v>-0.66920000000000002</v>
      </c>
      <c r="AH1312">
        <v>95000</v>
      </c>
    </row>
    <row r="1313" spans="1:34">
      <c r="A1313">
        <v>119221</v>
      </c>
      <c r="B1313" t="s">
        <v>39</v>
      </c>
      <c r="C1313" s="1">
        <v>32436</v>
      </c>
      <c r="D1313">
        <v>85.46</v>
      </c>
      <c r="E1313" t="s">
        <v>118</v>
      </c>
      <c r="F1313">
        <v>2006</v>
      </c>
      <c r="G1313">
        <v>82.5</v>
      </c>
      <c r="H1313" t="s">
        <v>118</v>
      </c>
      <c r="I1313">
        <v>1281</v>
      </c>
      <c r="J1313">
        <v>2</v>
      </c>
      <c r="K1313" t="s">
        <v>36</v>
      </c>
      <c r="L1313" t="s">
        <v>64</v>
      </c>
      <c r="M1313">
        <v>62</v>
      </c>
      <c r="N1313">
        <v>1281</v>
      </c>
      <c r="O1313">
        <v>1</v>
      </c>
      <c r="P1313" t="s">
        <v>45</v>
      </c>
      <c r="Q1313">
        <v>2010</v>
      </c>
      <c r="R1313">
        <v>495</v>
      </c>
      <c r="S1313">
        <v>505</v>
      </c>
      <c r="T1313">
        <v>625</v>
      </c>
      <c r="U1313">
        <v>0.98374996654107005</v>
      </c>
      <c r="V1313">
        <v>635</v>
      </c>
      <c r="W1313">
        <v>-1</v>
      </c>
      <c r="X1313">
        <v>-1</v>
      </c>
      <c r="Y1313">
        <v>-1</v>
      </c>
      <c r="Z1313">
        <v>-1</v>
      </c>
      <c r="AA1313">
        <v>-1</v>
      </c>
      <c r="AB1313">
        <v>-1</v>
      </c>
      <c r="AC1313">
        <v>0.35549999999999998</v>
      </c>
      <c r="AD1313">
        <v>-0.90329999999999999</v>
      </c>
      <c r="AE1313">
        <v>-0.1988</v>
      </c>
      <c r="AF1313">
        <v>-0.52529999999999999</v>
      </c>
      <c r="AG1313">
        <v>0.34439999999999998</v>
      </c>
      <c r="AH1313">
        <v>400000</v>
      </c>
    </row>
    <row r="1314" spans="1:34">
      <c r="A1314">
        <v>1233727</v>
      </c>
      <c r="B1314" t="s">
        <v>39</v>
      </c>
      <c r="C1314" s="1">
        <v>34515</v>
      </c>
      <c r="D1314">
        <v>81</v>
      </c>
      <c r="E1314" t="s">
        <v>35</v>
      </c>
      <c r="F1314">
        <v>2011</v>
      </c>
      <c r="G1314">
        <v>80.2</v>
      </c>
      <c r="H1314" t="s">
        <v>35</v>
      </c>
      <c r="I1314">
        <v>272</v>
      </c>
      <c r="J1314">
        <v>2</v>
      </c>
      <c r="K1314" t="s">
        <v>36</v>
      </c>
      <c r="L1314" t="s">
        <v>40</v>
      </c>
      <c r="M1314">
        <v>77.040000000000006</v>
      </c>
      <c r="N1314">
        <v>272</v>
      </c>
      <c r="O1314">
        <v>0</v>
      </c>
      <c r="P1314" t="s">
        <v>50</v>
      </c>
      <c r="Q1314">
        <v>2015</v>
      </c>
      <c r="R1314">
        <v>370</v>
      </c>
      <c r="S1314">
        <v>590</v>
      </c>
      <c r="T1314">
        <v>605</v>
      </c>
      <c r="U1314">
        <v>0.99123062526287098</v>
      </c>
      <c r="V1314">
        <v>555</v>
      </c>
      <c r="W1314">
        <v>-1</v>
      </c>
      <c r="X1314">
        <v>592</v>
      </c>
      <c r="Y1314">
        <v>-1</v>
      </c>
      <c r="Z1314">
        <v>-1</v>
      </c>
      <c r="AA1314">
        <v>-1</v>
      </c>
      <c r="AB1314">
        <v>-1</v>
      </c>
      <c r="AC1314">
        <v>-1.3080000000000001</v>
      </c>
      <c r="AD1314">
        <v>0.21240000000000001</v>
      </c>
      <c r="AE1314">
        <v>1.3933</v>
      </c>
      <c r="AF1314">
        <v>2.9348999999999998</v>
      </c>
      <c r="AG1314">
        <v>0.48049999999999998</v>
      </c>
      <c r="AH1314">
        <v>300000</v>
      </c>
    </row>
    <row r="1315" spans="1:34">
      <c r="A1315">
        <v>337533</v>
      </c>
      <c r="B1315" t="s">
        <v>39</v>
      </c>
      <c r="C1315" s="1">
        <v>33134</v>
      </c>
      <c r="D1315">
        <v>90.3</v>
      </c>
      <c r="E1315" t="s">
        <v>89</v>
      </c>
      <c r="F1315">
        <v>2008</v>
      </c>
      <c r="G1315">
        <v>96.25</v>
      </c>
      <c r="H1315" t="s">
        <v>294</v>
      </c>
      <c r="I1315">
        <v>3076</v>
      </c>
      <c r="J1315">
        <v>2</v>
      </c>
      <c r="K1315" t="s">
        <v>36</v>
      </c>
      <c r="L1315" t="s">
        <v>60</v>
      </c>
      <c r="M1315">
        <v>88.88</v>
      </c>
      <c r="N1315">
        <v>3076</v>
      </c>
      <c r="O1315">
        <v>0</v>
      </c>
      <c r="P1315" t="s">
        <v>47</v>
      </c>
      <c r="Q1315">
        <v>2012</v>
      </c>
      <c r="R1315">
        <v>505</v>
      </c>
      <c r="S1315">
        <v>575</v>
      </c>
      <c r="T1315">
        <v>585</v>
      </c>
      <c r="U1315">
        <v>0.124502074009537</v>
      </c>
      <c r="V1315">
        <v>585</v>
      </c>
      <c r="W1315">
        <v>233</v>
      </c>
      <c r="X1315">
        <v>-1</v>
      </c>
      <c r="Y1315">
        <v>-1</v>
      </c>
      <c r="Z1315">
        <v>-1</v>
      </c>
      <c r="AA1315">
        <v>-1</v>
      </c>
      <c r="AB1315">
        <v>-1</v>
      </c>
      <c r="AC1315">
        <v>0.66459999999999997</v>
      </c>
      <c r="AD1315">
        <v>0.8518</v>
      </c>
      <c r="AE1315">
        <v>-0.27139999999999997</v>
      </c>
      <c r="AF1315">
        <v>-1.23027</v>
      </c>
      <c r="AG1315">
        <v>0.34439999999999998</v>
      </c>
      <c r="AH1315">
        <v>450000</v>
      </c>
    </row>
    <row r="1316" spans="1:34">
      <c r="A1316">
        <v>1026244</v>
      </c>
      <c r="B1316" t="s">
        <v>34</v>
      </c>
      <c r="C1316" s="1">
        <v>34188</v>
      </c>
      <c r="D1316">
        <v>69</v>
      </c>
      <c r="E1316" t="s">
        <v>48</v>
      </c>
      <c r="F1316">
        <v>2010</v>
      </c>
      <c r="G1316">
        <v>93.6</v>
      </c>
      <c r="H1316" t="s">
        <v>51</v>
      </c>
      <c r="I1316">
        <v>12434</v>
      </c>
      <c r="J1316">
        <v>2</v>
      </c>
      <c r="K1316" t="s">
        <v>36</v>
      </c>
      <c r="L1316" t="s">
        <v>60</v>
      </c>
      <c r="M1316">
        <v>78.3</v>
      </c>
      <c r="N1316">
        <v>12434</v>
      </c>
      <c r="O1316">
        <v>0</v>
      </c>
      <c r="P1316" t="s">
        <v>56</v>
      </c>
      <c r="Q1316">
        <v>2014</v>
      </c>
      <c r="R1316">
        <v>455</v>
      </c>
      <c r="S1316">
        <v>485</v>
      </c>
      <c r="T1316">
        <v>535</v>
      </c>
      <c r="U1316">
        <v>0.64938971484669095</v>
      </c>
      <c r="V1316">
        <v>395</v>
      </c>
      <c r="W1316">
        <v>356</v>
      </c>
      <c r="X1316">
        <v>-1</v>
      </c>
      <c r="Y1316">
        <v>-1</v>
      </c>
      <c r="Z1316">
        <v>-1</v>
      </c>
      <c r="AA1316">
        <v>-1</v>
      </c>
      <c r="AB1316">
        <v>-1</v>
      </c>
      <c r="AC1316">
        <v>1.1335999999999999</v>
      </c>
      <c r="AD1316">
        <v>0.87839999999999996</v>
      </c>
      <c r="AE1316">
        <v>1.5469999999999999</v>
      </c>
      <c r="AF1316">
        <v>-0.86819999999999997</v>
      </c>
      <c r="AG1316">
        <v>0.48049999999999998</v>
      </c>
      <c r="AH1316">
        <v>325000</v>
      </c>
    </row>
    <row r="1317" spans="1:34">
      <c r="A1317">
        <v>533466</v>
      </c>
      <c r="B1317" t="s">
        <v>39</v>
      </c>
      <c r="C1317" s="1">
        <v>32765</v>
      </c>
      <c r="D1317">
        <v>91.67</v>
      </c>
      <c r="E1317" t="s">
        <v>35</v>
      </c>
      <c r="F1317">
        <v>2007</v>
      </c>
      <c r="G1317">
        <v>74.2</v>
      </c>
      <c r="H1317" t="s">
        <v>35</v>
      </c>
      <c r="I1317">
        <v>11817</v>
      </c>
      <c r="J1317">
        <v>2</v>
      </c>
      <c r="K1317" t="s">
        <v>36</v>
      </c>
      <c r="L1317" t="s">
        <v>116</v>
      </c>
      <c r="M1317">
        <v>63.8</v>
      </c>
      <c r="N1317">
        <v>11817</v>
      </c>
      <c r="O1317">
        <v>0</v>
      </c>
      <c r="P1317" t="s">
        <v>45</v>
      </c>
      <c r="Q1317">
        <v>2012</v>
      </c>
      <c r="R1317">
        <v>675</v>
      </c>
      <c r="S1317">
        <v>500</v>
      </c>
      <c r="T1317">
        <v>545</v>
      </c>
      <c r="U1317">
        <v>0.82466640067133201</v>
      </c>
      <c r="V1317">
        <v>365</v>
      </c>
      <c r="W1317">
        <v>400</v>
      </c>
      <c r="X1317">
        <v>-1</v>
      </c>
      <c r="Y1317">
        <v>-1</v>
      </c>
      <c r="Z1317">
        <v>-1</v>
      </c>
      <c r="AA1317">
        <v>-1</v>
      </c>
      <c r="AB1317">
        <v>-1</v>
      </c>
      <c r="AC1317">
        <v>1.2827999999999999</v>
      </c>
      <c r="AD1317">
        <v>0.96879999999999999</v>
      </c>
      <c r="AE1317">
        <v>0.49059999999999998</v>
      </c>
      <c r="AF1317">
        <v>0.64980000000000004</v>
      </c>
      <c r="AG1317">
        <v>0.50239999999999996</v>
      </c>
      <c r="AH1317">
        <v>240000</v>
      </c>
    </row>
    <row r="1318" spans="1:34">
      <c r="A1318">
        <v>1052809</v>
      </c>
      <c r="B1318" t="s">
        <v>39</v>
      </c>
      <c r="C1318" s="1">
        <v>33615</v>
      </c>
      <c r="D1318">
        <v>81.38</v>
      </c>
      <c r="E1318" t="s">
        <v>51</v>
      </c>
      <c r="F1318">
        <v>2009</v>
      </c>
      <c r="G1318">
        <v>67.5</v>
      </c>
      <c r="H1318" t="s">
        <v>51</v>
      </c>
      <c r="I1318">
        <v>14417</v>
      </c>
      <c r="J1318">
        <v>2</v>
      </c>
      <c r="K1318" t="s">
        <v>36</v>
      </c>
      <c r="L1318" t="s">
        <v>40</v>
      </c>
      <c r="M1318">
        <v>61.43</v>
      </c>
      <c r="N1318">
        <v>14417</v>
      </c>
      <c r="O1318">
        <v>0</v>
      </c>
      <c r="P1318" t="s">
        <v>45</v>
      </c>
      <c r="Q1318">
        <v>2013</v>
      </c>
      <c r="R1318">
        <v>405</v>
      </c>
      <c r="S1318">
        <v>385</v>
      </c>
      <c r="T1318">
        <v>390</v>
      </c>
      <c r="U1318">
        <v>0.74475835400893897</v>
      </c>
      <c r="V1318">
        <v>435</v>
      </c>
      <c r="W1318">
        <v>-1</v>
      </c>
      <c r="X1318">
        <v>438</v>
      </c>
      <c r="Y1318">
        <v>-1</v>
      </c>
      <c r="Z1318">
        <v>-1</v>
      </c>
      <c r="AA1318">
        <v>-1</v>
      </c>
      <c r="AB1318">
        <v>-1</v>
      </c>
      <c r="AC1318">
        <v>0.55910000000000004</v>
      </c>
      <c r="AD1318">
        <v>-1.1195999999999999</v>
      </c>
      <c r="AE1318">
        <v>-0.14369999999999999</v>
      </c>
      <c r="AF1318">
        <v>1.794</v>
      </c>
      <c r="AG1318">
        <v>-0.28589999999999999</v>
      </c>
      <c r="AH1318">
        <v>120000</v>
      </c>
    </row>
    <row r="1319" spans="1:34">
      <c r="A1319">
        <v>280764</v>
      </c>
      <c r="B1319" t="s">
        <v>34</v>
      </c>
      <c r="C1319" s="1">
        <v>32958</v>
      </c>
      <c r="D1319">
        <v>82.2</v>
      </c>
      <c r="E1319" t="s">
        <v>35</v>
      </c>
      <c r="F1319">
        <v>2007</v>
      </c>
      <c r="G1319">
        <v>72.3</v>
      </c>
      <c r="H1319" t="s">
        <v>35</v>
      </c>
      <c r="I1319">
        <v>57</v>
      </c>
      <c r="J1319">
        <v>2</v>
      </c>
      <c r="K1319" t="s">
        <v>36</v>
      </c>
      <c r="L1319" t="s">
        <v>295</v>
      </c>
      <c r="M1319">
        <v>63.4</v>
      </c>
      <c r="N1319">
        <v>57</v>
      </c>
      <c r="O1319">
        <v>0</v>
      </c>
      <c r="P1319" t="s">
        <v>59</v>
      </c>
      <c r="Q1319">
        <v>2011</v>
      </c>
      <c r="R1319">
        <v>595</v>
      </c>
      <c r="S1319">
        <v>505</v>
      </c>
      <c r="T1319">
        <v>455</v>
      </c>
      <c r="U1319">
        <v>-1</v>
      </c>
      <c r="V1319">
        <v>-1</v>
      </c>
      <c r="W1319">
        <v>-1</v>
      </c>
      <c r="X1319">
        <v>-1</v>
      </c>
      <c r="Y1319">
        <v>-1</v>
      </c>
      <c r="Z1319">
        <v>-1</v>
      </c>
      <c r="AA1319">
        <v>-1</v>
      </c>
      <c r="AB1319">
        <v>-1</v>
      </c>
      <c r="AC1319">
        <v>-1.0355000000000001</v>
      </c>
      <c r="AD1319">
        <v>-0.1232</v>
      </c>
      <c r="AE1319">
        <v>-1.2148000000000001</v>
      </c>
      <c r="AF1319">
        <v>6.2300000000000001E-2</v>
      </c>
      <c r="AG1319">
        <v>0.34439999999999998</v>
      </c>
      <c r="AH1319">
        <v>145000</v>
      </c>
    </row>
    <row r="1320" spans="1:34">
      <c r="A1320">
        <v>812583</v>
      </c>
      <c r="B1320" t="s">
        <v>39</v>
      </c>
      <c r="C1320" s="1">
        <v>31062</v>
      </c>
      <c r="D1320">
        <v>46</v>
      </c>
      <c r="E1320" t="s">
        <v>51</v>
      </c>
      <c r="F1320">
        <v>2002</v>
      </c>
      <c r="G1320">
        <v>56</v>
      </c>
      <c r="H1320" t="s">
        <v>51</v>
      </c>
      <c r="I1320">
        <v>1551</v>
      </c>
      <c r="J1320">
        <v>2</v>
      </c>
      <c r="K1320" t="s">
        <v>66</v>
      </c>
      <c r="L1320" t="s">
        <v>67</v>
      </c>
      <c r="M1320">
        <v>75</v>
      </c>
      <c r="N1320">
        <v>1551</v>
      </c>
      <c r="O1320">
        <v>1</v>
      </c>
      <c r="P1320" t="s">
        <v>61</v>
      </c>
      <c r="Q1320">
        <v>2012</v>
      </c>
      <c r="R1320">
        <v>535</v>
      </c>
      <c r="S1320">
        <v>450</v>
      </c>
      <c r="T1320">
        <v>665</v>
      </c>
      <c r="U1320">
        <v>0.73579570922465598</v>
      </c>
      <c r="V1320">
        <v>475</v>
      </c>
      <c r="W1320">
        <v>-1</v>
      </c>
      <c r="X1320">
        <v>-1</v>
      </c>
      <c r="Y1320">
        <v>-1</v>
      </c>
      <c r="Z1320">
        <v>-1</v>
      </c>
      <c r="AA1320">
        <v>-1</v>
      </c>
      <c r="AB1320">
        <v>-1</v>
      </c>
      <c r="AC1320">
        <v>0.27179999999999999</v>
      </c>
      <c r="AD1320">
        <v>-0.1206</v>
      </c>
      <c r="AE1320">
        <v>-0.6048</v>
      </c>
      <c r="AF1320">
        <v>-0.86819999999999997</v>
      </c>
      <c r="AG1320">
        <v>-0.28589999999999999</v>
      </c>
      <c r="AH1320">
        <v>290000</v>
      </c>
    </row>
    <row r="1321" spans="1:34">
      <c r="A1321">
        <v>1270682</v>
      </c>
      <c r="B1321" t="s">
        <v>39</v>
      </c>
      <c r="C1321" s="1">
        <v>34037</v>
      </c>
      <c r="D1321">
        <v>89.4</v>
      </c>
      <c r="E1321" t="s">
        <v>51</v>
      </c>
      <c r="F1321">
        <v>2010</v>
      </c>
      <c r="G1321">
        <v>94.5</v>
      </c>
      <c r="H1321" t="s">
        <v>51</v>
      </c>
      <c r="I1321">
        <v>551</v>
      </c>
      <c r="J1321">
        <v>2</v>
      </c>
      <c r="K1321" t="s">
        <v>36</v>
      </c>
      <c r="L1321" t="s">
        <v>40</v>
      </c>
      <c r="M1321">
        <v>74</v>
      </c>
      <c r="N1321">
        <v>551</v>
      </c>
      <c r="O1321">
        <v>0</v>
      </c>
      <c r="P1321" t="s">
        <v>47</v>
      </c>
      <c r="Q1321">
        <v>2014</v>
      </c>
      <c r="R1321">
        <v>490</v>
      </c>
      <c r="S1321">
        <v>445</v>
      </c>
      <c r="T1321">
        <v>405</v>
      </c>
      <c r="U1321">
        <v>8.0055281340549497E-2</v>
      </c>
      <c r="V1321">
        <v>385</v>
      </c>
      <c r="W1321">
        <v>-1</v>
      </c>
      <c r="X1321">
        <v>253</v>
      </c>
      <c r="Y1321">
        <v>-1</v>
      </c>
      <c r="Z1321">
        <v>-1</v>
      </c>
      <c r="AA1321">
        <v>-1</v>
      </c>
      <c r="AB1321">
        <v>-1</v>
      </c>
      <c r="AC1321">
        <v>1.9953000000000001</v>
      </c>
      <c r="AD1321">
        <v>1.5444</v>
      </c>
      <c r="AE1321">
        <v>-1.2196</v>
      </c>
      <c r="AF1321">
        <v>-1.7556</v>
      </c>
      <c r="AG1321">
        <v>1.2470000000000001</v>
      </c>
      <c r="AH1321">
        <v>205000</v>
      </c>
    </row>
    <row r="1322" spans="1:34">
      <c r="A1322">
        <v>641222</v>
      </c>
      <c r="B1322" t="s">
        <v>34</v>
      </c>
      <c r="C1322" s="1">
        <v>33635</v>
      </c>
      <c r="D1322">
        <v>92.3</v>
      </c>
      <c r="E1322" t="s">
        <v>51</v>
      </c>
      <c r="F1322">
        <v>2009</v>
      </c>
      <c r="G1322">
        <v>93.9</v>
      </c>
      <c r="H1322" t="s">
        <v>51</v>
      </c>
      <c r="I1322">
        <v>9769</v>
      </c>
      <c r="J1322">
        <v>2</v>
      </c>
      <c r="K1322" t="s">
        <v>36</v>
      </c>
      <c r="L1322" t="s">
        <v>55</v>
      </c>
      <c r="M1322">
        <v>76.900000000000006</v>
      </c>
      <c r="N1322">
        <v>9769</v>
      </c>
      <c r="O1322">
        <v>1</v>
      </c>
      <c r="P1322" t="s">
        <v>54</v>
      </c>
      <c r="Q1322">
        <v>2013</v>
      </c>
      <c r="R1322">
        <v>465</v>
      </c>
      <c r="S1322">
        <v>510</v>
      </c>
      <c r="T1322">
        <v>635</v>
      </c>
      <c r="U1322">
        <v>0.76567358123401097</v>
      </c>
      <c r="V1322">
        <v>485</v>
      </c>
      <c r="W1322">
        <v>-1</v>
      </c>
      <c r="X1322">
        <v>-1</v>
      </c>
      <c r="Y1322">
        <v>-1</v>
      </c>
      <c r="Z1322">
        <v>-1</v>
      </c>
      <c r="AA1322">
        <v>-1</v>
      </c>
      <c r="AB1322">
        <v>-1</v>
      </c>
      <c r="AC1322">
        <v>1.4208000000000001</v>
      </c>
      <c r="AD1322">
        <v>1.7109000000000001</v>
      </c>
      <c r="AE1322">
        <v>-0.14369999999999999</v>
      </c>
      <c r="AF1322">
        <v>-1.6289</v>
      </c>
      <c r="AG1322">
        <v>0.86370000000000002</v>
      </c>
      <c r="AH1322">
        <v>300000</v>
      </c>
    </row>
    <row r="1323" spans="1:34">
      <c r="A1323">
        <v>781274</v>
      </c>
      <c r="B1323" t="s">
        <v>34</v>
      </c>
      <c r="C1323" s="1">
        <v>33593</v>
      </c>
      <c r="D1323">
        <v>77.400000000000006</v>
      </c>
      <c r="E1323" t="s">
        <v>35</v>
      </c>
      <c r="F1323">
        <v>2009</v>
      </c>
      <c r="G1323">
        <v>81</v>
      </c>
      <c r="H1323" t="s">
        <v>35</v>
      </c>
      <c r="I1323">
        <v>1125</v>
      </c>
      <c r="J1323">
        <v>2</v>
      </c>
      <c r="K1323" t="s">
        <v>36</v>
      </c>
      <c r="L1323" t="s">
        <v>44</v>
      </c>
      <c r="M1323">
        <v>77.8</v>
      </c>
      <c r="N1323">
        <v>1125</v>
      </c>
      <c r="O1323">
        <v>0</v>
      </c>
      <c r="P1323" t="s">
        <v>65</v>
      </c>
      <c r="Q1323">
        <v>2013</v>
      </c>
      <c r="R1323">
        <v>415</v>
      </c>
      <c r="S1323">
        <v>510</v>
      </c>
      <c r="T1323">
        <v>590</v>
      </c>
      <c r="U1323">
        <v>0.64938971484669095</v>
      </c>
      <c r="V1323">
        <v>335</v>
      </c>
      <c r="W1323">
        <v>356</v>
      </c>
      <c r="X1323">
        <v>-1</v>
      </c>
      <c r="Y1323">
        <v>-1</v>
      </c>
      <c r="Z1323">
        <v>-1</v>
      </c>
      <c r="AA1323">
        <v>-1</v>
      </c>
      <c r="AB1323">
        <v>-1</v>
      </c>
      <c r="AC1323">
        <v>0.41549999999999998</v>
      </c>
      <c r="AD1323">
        <v>-0.4536</v>
      </c>
      <c r="AE1323">
        <v>-1.5269999999999999</v>
      </c>
      <c r="AF1323">
        <v>0.2727</v>
      </c>
      <c r="AG1323">
        <v>-9.4299999999999995E-2</v>
      </c>
      <c r="AH1323">
        <v>280000</v>
      </c>
    </row>
    <row r="1324" spans="1:34">
      <c r="A1324">
        <v>352532</v>
      </c>
      <c r="B1324" t="s">
        <v>34</v>
      </c>
      <c r="C1324" s="1">
        <v>33038</v>
      </c>
      <c r="D1324">
        <v>85.46</v>
      </c>
      <c r="E1324" t="s">
        <v>296</v>
      </c>
      <c r="F1324">
        <v>2008</v>
      </c>
      <c r="G1324">
        <v>90.17</v>
      </c>
      <c r="H1324" t="s">
        <v>296</v>
      </c>
      <c r="I1324">
        <v>8148</v>
      </c>
      <c r="J1324">
        <v>2</v>
      </c>
      <c r="K1324" t="s">
        <v>36</v>
      </c>
      <c r="L1324" t="s">
        <v>64</v>
      </c>
      <c r="M1324">
        <v>67.75</v>
      </c>
      <c r="N1324">
        <v>8148</v>
      </c>
      <c r="O1324">
        <v>0</v>
      </c>
      <c r="P1324" t="s">
        <v>45</v>
      </c>
      <c r="Q1324">
        <v>2012</v>
      </c>
      <c r="R1324">
        <v>365</v>
      </c>
      <c r="S1324">
        <v>395</v>
      </c>
      <c r="T1324">
        <v>485</v>
      </c>
      <c r="U1324">
        <v>0.91686996110361896</v>
      </c>
      <c r="V1324">
        <v>555</v>
      </c>
      <c r="W1324">
        <v>-1</v>
      </c>
      <c r="X1324">
        <v>-1</v>
      </c>
      <c r="Y1324">
        <v>-1</v>
      </c>
      <c r="Z1324">
        <v>-1</v>
      </c>
      <c r="AA1324">
        <v>-1</v>
      </c>
      <c r="AB1324">
        <v>-1</v>
      </c>
      <c r="AC1324">
        <v>1.9011</v>
      </c>
      <c r="AD1324">
        <v>3.2800000000000003E-2</v>
      </c>
      <c r="AE1324">
        <v>-2.1219000000000001</v>
      </c>
      <c r="AF1324">
        <v>6.2300000000000001E-2</v>
      </c>
      <c r="AG1324">
        <v>2.8400000000000002E-2</v>
      </c>
      <c r="AH1324">
        <v>250000</v>
      </c>
    </row>
    <row r="1325" spans="1:34">
      <c r="A1325">
        <v>423068</v>
      </c>
      <c r="B1325" t="s">
        <v>39</v>
      </c>
      <c r="C1325" s="1">
        <v>32843</v>
      </c>
      <c r="D1325">
        <v>65</v>
      </c>
      <c r="E1325" t="s">
        <v>79</v>
      </c>
      <c r="F1325">
        <v>2005</v>
      </c>
      <c r="G1325">
        <v>75</v>
      </c>
      <c r="H1325" t="s">
        <v>79</v>
      </c>
      <c r="I1325">
        <v>184</v>
      </c>
      <c r="J1325">
        <v>2</v>
      </c>
      <c r="K1325" t="s">
        <v>36</v>
      </c>
      <c r="L1325" t="s">
        <v>60</v>
      </c>
      <c r="M1325">
        <v>62</v>
      </c>
      <c r="N1325">
        <v>184</v>
      </c>
      <c r="O1325">
        <v>0</v>
      </c>
      <c r="P1325" t="s">
        <v>41</v>
      </c>
      <c r="Q1325">
        <v>2012</v>
      </c>
      <c r="R1325">
        <v>475</v>
      </c>
      <c r="S1325">
        <v>415</v>
      </c>
      <c r="T1325">
        <v>575</v>
      </c>
      <c r="U1325">
        <v>0.22948175491175499</v>
      </c>
      <c r="V1325">
        <v>-1</v>
      </c>
      <c r="W1325">
        <v>266</v>
      </c>
      <c r="X1325">
        <v>-1</v>
      </c>
      <c r="Y1325">
        <v>-1</v>
      </c>
      <c r="Z1325">
        <v>-1</v>
      </c>
      <c r="AA1325">
        <v>340</v>
      </c>
      <c r="AB1325">
        <v>-1</v>
      </c>
      <c r="AC1325">
        <v>0.66459999999999997</v>
      </c>
      <c r="AD1325">
        <v>1.4368000000000001</v>
      </c>
      <c r="AE1325">
        <v>-1.7954000000000001</v>
      </c>
      <c r="AF1325">
        <v>-1.4653</v>
      </c>
      <c r="AG1325">
        <v>-5.0599999999999999E-2</v>
      </c>
      <c r="AH1325">
        <v>195000</v>
      </c>
    </row>
    <row r="1326" spans="1:34">
      <c r="A1326">
        <v>1080089</v>
      </c>
      <c r="B1326" t="s">
        <v>39</v>
      </c>
      <c r="C1326" s="1">
        <v>33398</v>
      </c>
      <c r="D1326">
        <v>89.29</v>
      </c>
      <c r="E1326" t="s">
        <v>51</v>
      </c>
      <c r="F1326">
        <v>2008</v>
      </c>
      <c r="G1326">
        <v>69.599999999999994</v>
      </c>
      <c r="H1326" t="s">
        <v>51</v>
      </c>
      <c r="I1326">
        <v>5493</v>
      </c>
      <c r="J1326">
        <v>2</v>
      </c>
      <c r="K1326" t="s">
        <v>49</v>
      </c>
      <c r="L1326" t="s">
        <v>40</v>
      </c>
      <c r="M1326">
        <v>73</v>
      </c>
      <c r="N1326">
        <v>5493</v>
      </c>
      <c r="O1326">
        <v>1</v>
      </c>
      <c r="P1326" t="s">
        <v>111</v>
      </c>
      <c r="Q1326">
        <v>2014</v>
      </c>
      <c r="R1326">
        <v>560</v>
      </c>
      <c r="S1326">
        <v>690</v>
      </c>
      <c r="T1326">
        <v>605</v>
      </c>
      <c r="U1326">
        <v>0.74475835400893897</v>
      </c>
      <c r="V1326">
        <v>465</v>
      </c>
      <c r="W1326">
        <v>-1</v>
      </c>
      <c r="X1326">
        <v>438</v>
      </c>
      <c r="Y1326">
        <v>-1</v>
      </c>
      <c r="Z1326">
        <v>-1</v>
      </c>
      <c r="AA1326">
        <v>-1</v>
      </c>
      <c r="AB1326">
        <v>-1</v>
      </c>
      <c r="AC1326">
        <v>0.12820000000000001</v>
      </c>
      <c r="AD1326">
        <v>0.71189999999999998</v>
      </c>
      <c r="AE1326">
        <v>0.16370000000000001</v>
      </c>
      <c r="AF1326">
        <v>-0.86819999999999997</v>
      </c>
      <c r="AG1326">
        <v>1.0553999999999999</v>
      </c>
      <c r="AH1326">
        <v>200000</v>
      </c>
    </row>
    <row r="1327" spans="1:34">
      <c r="A1327">
        <v>503183</v>
      </c>
      <c r="B1327" t="s">
        <v>39</v>
      </c>
      <c r="C1327" s="1">
        <v>33460</v>
      </c>
      <c r="D1327">
        <v>86.33</v>
      </c>
      <c r="E1327" t="s">
        <v>51</v>
      </c>
      <c r="F1327">
        <v>2009</v>
      </c>
      <c r="G1327">
        <v>86.33</v>
      </c>
      <c r="H1327" t="s">
        <v>51</v>
      </c>
      <c r="I1327">
        <v>5111</v>
      </c>
      <c r="J1327">
        <v>2</v>
      </c>
      <c r="K1327" t="s">
        <v>36</v>
      </c>
      <c r="L1327" t="s">
        <v>55</v>
      </c>
      <c r="M1327">
        <v>66.930000000000007</v>
      </c>
      <c r="N1327">
        <v>5111</v>
      </c>
      <c r="O1327">
        <v>0</v>
      </c>
      <c r="P1327" t="s">
        <v>45</v>
      </c>
      <c r="Q1327">
        <v>2013</v>
      </c>
      <c r="R1327">
        <v>370</v>
      </c>
      <c r="S1327">
        <v>400</v>
      </c>
      <c r="T1327">
        <v>485</v>
      </c>
      <c r="U1327">
        <v>0.37755141942454101</v>
      </c>
      <c r="V1327">
        <v>375</v>
      </c>
      <c r="W1327">
        <v>-1</v>
      </c>
      <c r="X1327">
        <v>-1</v>
      </c>
      <c r="Y1327">
        <v>-1</v>
      </c>
      <c r="Z1327">
        <v>-1</v>
      </c>
      <c r="AA1327">
        <v>-1</v>
      </c>
      <c r="AB1327">
        <v>-1</v>
      </c>
      <c r="AC1327">
        <v>0.2009</v>
      </c>
      <c r="AD1327">
        <v>0.81279999999999997</v>
      </c>
      <c r="AE1327">
        <v>0.67200000000000004</v>
      </c>
      <c r="AF1327">
        <v>1.7074</v>
      </c>
      <c r="AG1327">
        <v>0.54190000000000005</v>
      </c>
      <c r="AH1327">
        <v>360000</v>
      </c>
    </row>
    <row r="1328" spans="1:34">
      <c r="A1328">
        <v>624771</v>
      </c>
      <c r="B1328" t="s">
        <v>39</v>
      </c>
      <c r="C1328" s="1">
        <v>33577</v>
      </c>
      <c r="D1328">
        <v>89</v>
      </c>
      <c r="E1328" t="s">
        <v>51</v>
      </c>
      <c r="F1328">
        <v>2009</v>
      </c>
      <c r="G1328">
        <v>80</v>
      </c>
      <c r="H1328" t="s">
        <v>51</v>
      </c>
      <c r="I1328">
        <v>4233</v>
      </c>
      <c r="J1328">
        <v>2</v>
      </c>
      <c r="K1328" t="s">
        <v>36</v>
      </c>
      <c r="L1328" t="s">
        <v>60</v>
      </c>
      <c r="M1328">
        <v>64.8</v>
      </c>
      <c r="N1328">
        <v>4233</v>
      </c>
      <c r="O1328">
        <v>0</v>
      </c>
      <c r="P1328" t="s">
        <v>47</v>
      </c>
      <c r="Q1328">
        <v>2013</v>
      </c>
      <c r="R1328">
        <v>545</v>
      </c>
      <c r="S1328">
        <v>535</v>
      </c>
      <c r="T1328">
        <v>485</v>
      </c>
      <c r="U1328">
        <v>0.37605958665154499</v>
      </c>
      <c r="V1328">
        <v>285</v>
      </c>
      <c r="W1328">
        <v>300</v>
      </c>
      <c r="X1328">
        <v>-1</v>
      </c>
      <c r="Y1328">
        <v>-1</v>
      </c>
      <c r="Z1328">
        <v>-1</v>
      </c>
      <c r="AA1328">
        <v>-1</v>
      </c>
      <c r="AB1328">
        <v>-1</v>
      </c>
      <c r="AC1328">
        <v>-0.159</v>
      </c>
      <c r="AD1328">
        <v>-0.62009999999999998</v>
      </c>
      <c r="AE1328">
        <v>0.31740000000000002</v>
      </c>
      <c r="AF1328">
        <v>0.77980000000000005</v>
      </c>
      <c r="AG1328">
        <v>-1.8189</v>
      </c>
      <c r="AH1328">
        <v>240000</v>
      </c>
    </row>
    <row r="1329" spans="1:34">
      <c r="A1329">
        <v>1203329</v>
      </c>
      <c r="B1329" t="s">
        <v>39</v>
      </c>
      <c r="C1329" s="1">
        <v>32983</v>
      </c>
      <c r="D1329">
        <v>70</v>
      </c>
      <c r="E1329" t="s">
        <v>48</v>
      </c>
      <c r="F1329">
        <v>2008</v>
      </c>
      <c r="G1329">
        <v>82</v>
      </c>
      <c r="H1329" t="s">
        <v>48</v>
      </c>
      <c r="I1329">
        <v>11154</v>
      </c>
      <c r="J1329">
        <v>2</v>
      </c>
      <c r="K1329" t="s">
        <v>36</v>
      </c>
      <c r="L1329" t="s">
        <v>77</v>
      </c>
      <c r="M1329">
        <v>82.1</v>
      </c>
      <c r="N1329">
        <v>11154</v>
      </c>
      <c r="O1329">
        <v>1</v>
      </c>
      <c r="P1329" t="s">
        <v>53</v>
      </c>
      <c r="Q1329">
        <v>2013</v>
      </c>
      <c r="R1329">
        <v>650</v>
      </c>
      <c r="S1329">
        <v>495</v>
      </c>
      <c r="T1329">
        <v>450</v>
      </c>
      <c r="U1329">
        <v>0.29876912856399401</v>
      </c>
      <c r="V1329">
        <v>355</v>
      </c>
      <c r="W1329">
        <v>-1</v>
      </c>
      <c r="X1329">
        <v>-1</v>
      </c>
      <c r="Y1329">
        <v>-1</v>
      </c>
      <c r="Z1329">
        <v>356</v>
      </c>
      <c r="AA1329">
        <v>-1</v>
      </c>
      <c r="AB1329">
        <v>-1</v>
      </c>
      <c r="AC1329">
        <v>0.12820000000000001</v>
      </c>
      <c r="AD1329">
        <v>0.87839999999999996</v>
      </c>
      <c r="AE1329">
        <v>0.01</v>
      </c>
      <c r="AF1329">
        <v>0.77980000000000005</v>
      </c>
      <c r="AG1329">
        <v>0.48049999999999998</v>
      </c>
      <c r="AH1329">
        <v>125000</v>
      </c>
    </row>
    <row r="1330" spans="1:34">
      <c r="A1330">
        <v>320706</v>
      </c>
      <c r="B1330" t="s">
        <v>39</v>
      </c>
      <c r="C1330" s="1">
        <v>32966</v>
      </c>
      <c r="D1330">
        <v>85.3</v>
      </c>
      <c r="E1330" t="s">
        <v>100</v>
      </c>
      <c r="F1330">
        <v>2008</v>
      </c>
      <c r="G1330">
        <v>75</v>
      </c>
      <c r="H1330" t="s">
        <v>108</v>
      </c>
      <c r="I1330">
        <v>5015</v>
      </c>
      <c r="J1330">
        <v>2</v>
      </c>
      <c r="K1330" t="s">
        <v>36</v>
      </c>
      <c r="L1330" t="s">
        <v>81</v>
      </c>
      <c r="M1330">
        <v>76</v>
      </c>
      <c r="N1330">
        <v>5015</v>
      </c>
      <c r="O1330">
        <v>0</v>
      </c>
      <c r="P1330" t="s">
        <v>56</v>
      </c>
      <c r="Q1330">
        <v>2012</v>
      </c>
      <c r="R1330">
        <v>435</v>
      </c>
      <c r="S1330">
        <v>475</v>
      </c>
      <c r="T1330">
        <v>335</v>
      </c>
      <c r="U1330">
        <v>0.124502074009537</v>
      </c>
      <c r="V1330">
        <v>395</v>
      </c>
      <c r="W1330">
        <v>233</v>
      </c>
      <c r="X1330">
        <v>-1</v>
      </c>
      <c r="Y1330">
        <v>-1</v>
      </c>
      <c r="Z1330">
        <v>-1</v>
      </c>
      <c r="AA1330">
        <v>-1</v>
      </c>
      <c r="AB1330">
        <v>-1</v>
      </c>
      <c r="AC1330">
        <v>-0.4173</v>
      </c>
      <c r="AD1330">
        <v>-0.43530000000000002</v>
      </c>
      <c r="AE1330">
        <v>9.1399999999999995E-2</v>
      </c>
      <c r="AF1330">
        <v>0.62039999999999995</v>
      </c>
      <c r="AG1330">
        <v>-2.1833</v>
      </c>
      <c r="AH1330">
        <v>405000</v>
      </c>
    </row>
    <row r="1331" spans="1:34">
      <c r="A1331">
        <v>78587</v>
      </c>
      <c r="B1331" t="s">
        <v>39</v>
      </c>
      <c r="C1331" s="1">
        <v>31653</v>
      </c>
      <c r="D1331">
        <v>52</v>
      </c>
      <c r="E1331" t="s">
        <v>297</v>
      </c>
      <c r="F1331">
        <v>2004</v>
      </c>
      <c r="G1331">
        <v>59</v>
      </c>
      <c r="H1331" t="s">
        <v>298</v>
      </c>
      <c r="I1331">
        <v>182</v>
      </c>
      <c r="J1331">
        <v>2</v>
      </c>
      <c r="K1331" t="s">
        <v>36</v>
      </c>
      <c r="L1331" t="s">
        <v>81</v>
      </c>
      <c r="M1331">
        <v>57</v>
      </c>
      <c r="N1331">
        <v>182</v>
      </c>
      <c r="O1331">
        <v>1</v>
      </c>
      <c r="P1331" t="s">
        <v>61</v>
      </c>
      <c r="Q1331">
        <v>2011</v>
      </c>
      <c r="R1331">
        <v>485</v>
      </c>
      <c r="S1331">
        <v>365</v>
      </c>
      <c r="T1331">
        <v>214</v>
      </c>
      <c r="U1331">
        <v>0.124502074009537</v>
      </c>
      <c r="V1331">
        <v>325</v>
      </c>
      <c r="W1331">
        <v>233</v>
      </c>
      <c r="X1331">
        <v>-1</v>
      </c>
      <c r="Y1331">
        <v>-1</v>
      </c>
      <c r="Z1331">
        <v>-1</v>
      </c>
      <c r="AA1331">
        <v>-1</v>
      </c>
      <c r="AB1331">
        <v>-1</v>
      </c>
      <c r="AC1331">
        <v>-0.1082</v>
      </c>
      <c r="AD1331">
        <v>-0.1232</v>
      </c>
      <c r="AE1331">
        <v>0.96230000000000004</v>
      </c>
      <c r="AF1331">
        <v>1.7074</v>
      </c>
      <c r="AG1331">
        <v>-0.1295</v>
      </c>
      <c r="AH1331">
        <v>255000</v>
      </c>
    </row>
    <row r="1332" spans="1:34">
      <c r="A1332">
        <v>1133196</v>
      </c>
      <c r="B1332" t="s">
        <v>39</v>
      </c>
      <c r="C1332" s="1">
        <v>33589</v>
      </c>
      <c r="D1332">
        <v>76.599999999999994</v>
      </c>
      <c r="E1332" t="s">
        <v>35</v>
      </c>
      <c r="F1332">
        <v>2010</v>
      </c>
      <c r="G1332">
        <v>51</v>
      </c>
      <c r="H1332" t="s">
        <v>51</v>
      </c>
      <c r="I1332">
        <v>15157</v>
      </c>
      <c r="J1332">
        <v>2</v>
      </c>
      <c r="K1332" t="s">
        <v>36</v>
      </c>
      <c r="L1332" t="s">
        <v>60</v>
      </c>
      <c r="M1332">
        <v>60.19</v>
      </c>
      <c r="N1332">
        <v>15157</v>
      </c>
      <c r="O1332">
        <v>1</v>
      </c>
      <c r="P1332" t="s">
        <v>61</v>
      </c>
      <c r="Q1332">
        <v>2014</v>
      </c>
      <c r="R1332">
        <v>440</v>
      </c>
      <c r="S1332">
        <v>455</v>
      </c>
      <c r="T1332">
        <v>225</v>
      </c>
      <c r="U1332">
        <v>0.493596387301038</v>
      </c>
      <c r="V1332">
        <v>145</v>
      </c>
      <c r="W1332">
        <v>324</v>
      </c>
      <c r="X1332">
        <v>-1</v>
      </c>
      <c r="Y1332">
        <v>-1</v>
      </c>
      <c r="Z1332">
        <v>-1</v>
      </c>
      <c r="AA1332">
        <v>-1</v>
      </c>
      <c r="AB1332">
        <v>-1</v>
      </c>
      <c r="AC1332">
        <v>-1.54E-2</v>
      </c>
      <c r="AD1332">
        <v>-0.4536</v>
      </c>
      <c r="AE1332">
        <v>-0.75849999999999995</v>
      </c>
      <c r="AF1332">
        <v>1.1600999999999999</v>
      </c>
      <c r="AG1332">
        <v>-1.0524</v>
      </c>
      <c r="AH1332">
        <v>150000</v>
      </c>
    </row>
    <row r="1333" spans="1:34">
      <c r="A1333">
        <v>1093783</v>
      </c>
      <c r="B1333" t="s">
        <v>39</v>
      </c>
      <c r="C1333" s="1">
        <v>34409</v>
      </c>
      <c r="D1333">
        <v>76.5</v>
      </c>
      <c r="E1333" t="s">
        <v>51</v>
      </c>
      <c r="F1333">
        <v>2010</v>
      </c>
      <c r="G1333">
        <v>66.77</v>
      </c>
      <c r="H1333" t="s">
        <v>51</v>
      </c>
      <c r="I1333">
        <v>10991</v>
      </c>
      <c r="J1333">
        <v>2</v>
      </c>
      <c r="K1333" t="s">
        <v>36</v>
      </c>
      <c r="L1333" t="s">
        <v>60</v>
      </c>
      <c r="M1333">
        <v>69.099999999999994</v>
      </c>
      <c r="N1333">
        <v>10991</v>
      </c>
      <c r="O1333">
        <v>0</v>
      </c>
      <c r="P1333" t="s">
        <v>71</v>
      </c>
      <c r="Q1333">
        <v>2014</v>
      </c>
      <c r="R1333">
        <v>360</v>
      </c>
      <c r="S1333">
        <v>495</v>
      </c>
      <c r="T1333">
        <v>430</v>
      </c>
      <c r="U1333">
        <v>0.493596387301038</v>
      </c>
      <c r="V1333">
        <v>-1</v>
      </c>
      <c r="W1333">
        <v>324</v>
      </c>
      <c r="X1333">
        <v>-1</v>
      </c>
      <c r="Y1333">
        <v>-1</v>
      </c>
      <c r="Z1333">
        <v>-1</v>
      </c>
      <c r="AA1333">
        <v>548</v>
      </c>
      <c r="AB1333">
        <v>-1</v>
      </c>
      <c r="AC1333">
        <v>-0.87719999999999998</v>
      </c>
      <c r="AD1333">
        <v>-1.6191</v>
      </c>
      <c r="AE1333">
        <v>-1.8344</v>
      </c>
      <c r="AF1333">
        <v>0.39950000000000002</v>
      </c>
      <c r="AG1333">
        <v>-1.244</v>
      </c>
      <c r="AH1333">
        <v>100000</v>
      </c>
    </row>
    <row r="1334" spans="1:34">
      <c r="A1334">
        <v>922200</v>
      </c>
      <c r="B1334" t="s">
        <v>39</v>
      </c>
      <c r="C1334" s="1">
        <v>34081</v>
      </c>
      <c r="D1334">
        <v>82.8</v>
      </c>
      <c r="E1334" t="s">
        <v>51</v>
      </c>
      <c r="F1334">
        <v>2010</v>
      </c>
      <c r="G1334">
        <v>78.25</v>
      </c>
      <c r="H1334" t="s">
        <v>51</v>
      </c>
      <c r="I1334">
        <v>1370</v>
      </c>
      <c r="J1334">
        <v>2</v>
      </c>
      <c r="K1334" t="s">
        <v>36</v>
      </c>
      <c r="L1334" t="s">
        <v>60</v>
      </c>
      <c r="M1334">
        <v>69</v>
      </c>
      <c r="N1334">
        <v>1370</v>
      </c>
      <c r="O1334">
        <v>0</v>
      </c>
      <c r="P1334" t="s">
        <v>47</v>
      </c>
      <c r="Q1334">
        <v>2014</v>
      </c>
      <c r="R1334">
        <v>555</v>
      </c>
      <c r="S1334">
        <v>460</v>
      </c>
      <c r="T1334">
        <v>415</v>
      </c>
      <c r="U1334">
        <v>4.1733195724394399E-2</v>
      </c>
      <c r="V1334">
        <v>375</v>
      </c>
      <c r="W1334">
        <v>-1</v>
      </c>
      <c r="X1334">
        <v>-1</v>
      </c>
      <c r="Y1334">
        <v>-1</v>
      </c>
      <c r="Z1334">
        <v>-1</v>
      </c>
      <c r="AA1334">
        <v>206</v>
      </c>
      <c r="AB1334">
        <v>-1</v>
      </c>
      <c r="AC1334">
        <v>-0.159</v>
      </c>
      <c r="AD1334">
        <v>1.3778999999999999</v>
      </c>
      <c r="AE1334">
        <v>0.93220000000000003</v>
      </c>
      <c r="AF1334">
        <v>-1.1217999999999999</v>
      </c>
      <c r="AG1334">
        <v>0.86370000000000002</v>
      </c>
      <c r="AH1334">
        <v>250000</v>
      </c>
    </row>
    <row r="1335" spans="1:34">
      <c r="A1335">
        <v>478702</v>
      </c>
      <c r="B1335" t="s">
        <v>39</v>
      </c>
      <c r="C1335" s="1">
        <v>33119</v>
      </c>
      <c r="D1335">
        <v>75</v>
      </c>
      <c r="E1335">
        <v>0</v>
      </c>
      <c r="F1335">
        <v>2008</v>
      </c>
      <c r="G1335">
        <v>77</v>
      </c>
      <c r="H1335">
        <v>0</v>
      </c>
      <c r="I1335">
        <v>11986</v>
      </c>
      <c r="J1335">
        <v>2</v>
      </c>
      <c r="K1335" t="s">
        <v>36</v>
      </c>
      <c r="L1335" t="s">
        <v>55</v>
      </c>
      <c r="M1335">
        <v>55</v>
      </c>
      <c r="N1335">
        <v>11986</v>
      </c>
      <c r="O1335">
        <v>0</v>
      </c>
      <c r="P1335" t="s">
        <v>56</v>
      </c>
      <c r="Q1335">
        <v>2012</v>
      </c>
      <c r="R1335">
        <v>755</v>
      </c>
      <c r="S1335">
        <v>465</v>
      </c>
      <c r="T1335">
        <v>355</v>
      </c>
      <c r="U1335">
        <v>0.24545565999982899</v>
      </c>
      <c r="V1335">
        <v>335</v>
      </c>
      <c r="W1335">
        <v>-1</v>
      </c>
      <c r="X1335">
        <v>-1</v>
      </c>
      <c r="Y1335">
        <v>-1</v>
      </c>
      <c r="Z1335">
        <v>-1</v>
      </c>
      <c r="AA1335">
        <v>-1</v>
      </c>
      <c r="AB1335">
        <v>-1</v>
      </c>
      <c r="AC1335">
        <v>-2.2719999999999998</v>
      </c>
      <c r="AD1335">
        <v>-3.1263999999999998</v>
      </c>
      <c r="AE1335">
        <v>-3.8635999999999999</v>
      </c>
      <c r="AF1335">
        <v>0.29730000000000001</v>
      </c>
      <c r="AG1335">
        <v>-3.6051000000000002</v>
      </c>
      <c r="AH1335">
        <v>240000</v>
      </c>
    </row>
    <row r="1336" spans="1:34">
      <c r="A1336">
        <v>243493</v>
      </c>
      <c r="B1336" t="s">
        <v>39</v>
      </c>
      <c r="C1336" s="1">
        <v>32916</v>
      </c>
      <c r="D1336">
        <v>81.5</v>
      </c>
      <c r="E1336" t="s">
        <v>87</v>
      </c>
      <c r="F1336">
        <v>2007</v>
      </c>
      <c r="G1336">
        <v>72</v>
      </c>
      <c r="H1336" t="s">
        <v>88</v>
      </c>
      <c r="I1336">
        <v>1906</v>
      </c>
      <c r="J1336">
        <v>2</v>
      </c>
      <c r="K1336" t="s">
        <v>36</v>
      </c>
      <c r="L1336" t="s">
        <v>77</v>
      </c>
      <c r="M1336">
        <v>75.099999999999994</v>
      </c>
      <c r="N1336">
        <v>1906</v>
      </c>
      <c r="O1336">
        <v>1</v>
      </c>
      <c r="P1336" t="s">
        <v>53</v>
      </c>
      <c r="Q1336">
        <v>2011</v>
      </c>
      <c r="R1336">
        <v>475</v>
      </c>
      <c r="S1336">
        <v>585</v>
      </c>
      <c r="T1336">
        <v>615</v>
      </c>
      <c r="U1336">
        <v>0.22948175491175499</v>
      </c>
      <c r="V1336">
        <v>-1</v>
      </c>
      <c r="W1336">
        <v>266</v>
      </c>
      <c r="X1336">
        <v>-1</v>
      </c>
      <c r="Y1336">
        <v>-1</v>
      </c>
      <c r="Z1336">
        <v>-1</v>
      </c>
      <c r="AA1336">
        <v>-1</v>
      </c>
      <c r="AB1336">
        <v>-1</v>
      </c>
      <c r="AC1336">
        <v>-0.72640000000000005</v>
      </c>
      <c r="AD1336">
        <v>0.65680000000000005</v>
      </c>
      <c r="AE1336">
        <v>-2.2307999999999999</v>
      </c>
      <c r="AF1336">
        <v>-0.52529999999999999</v>
      </c>
      <c r="AG1336">
        <v>2.8400000000000002E-2</v>
      </c>
      <c r="AH1336">
        <v>300000</v>
      </c>
    </row>
    <row r="1337" spans="1:34">
      <c r="A1337">
        <v>682615</v>
      </c>
      <c r="B1337" t="s">
        <v>34</v>
      </c>
      <c r="C1337" s="1">
        <v>33303</v>
      </c>
      <c r="D1337">
        <v>62</v>
      </c>
      <c r="E1337" t="s">
        <v>35</v>
      </c>
      <c r="F1337">
        <v>2012</v>
      </c>
      <c r="G1337">
        <v>61</v>
      </c>
      <c r="H1337" t="s">
        <v>35</v>
      </c>
      <c r="I1337">
        <v>2637</v>
      </c>
      <c r="J1337">
        <v>2</v>
      </c>
      <c r="K1337" t="s">
        <v>36</v>
      </c>
      <c r="L1337" t="s">
        <v>64</v>
      </c>
      <c r="M1337">
        <v>70</v>
      </c>
      <c r="N1337">
        <v>2637</v>
      </c>
      <c r="O1337">
        <v>0</v>
      </c>
      <c r="P1337" t="s">
        <v>59</v>
      </c>
      <c r="Q1337">
        <v>2013</v>
      </c>
      <c r="R1337">
        <v>250</v>
      </c>
      <c r="S1337">
        <v>305</v>
      </c>
      <c r="T1337">
        <v>385</v>
      </c>
      <c r="U1337">
        <v>0.10487135986097</v>
      </c>
      <c r="V1337">
        <v>275</v>
      </c>
      <c r="W1337">
        <v>-1</v>
      </c>
      <c r="X1337">
        <v>-1</v>
      </c>
      <c r="Y1337">
        <v>-1</v>
      </c>
      <c r="Z1337">
        <v>-1</v>
      </c>
      <c r="AA1337">
        <v>-1</v>
      </c>
      <c r="AB1337">
        <v>-1</v>
      </c>
      <c r="AC1337">
        <v>-0.51160000000000005</v>
      </c>
      <c r="AD1337">
        <v>0.82289999999999996</v>
      </c>
      <c r="AE1337">
        <v>0.88090000000000002</v>
      </c>
      <c r="AF1337">
        <v>1.9199999999999998E-2</v>
      </c>
      <c r="AG1337">
        <v>1.6302000000000001</v>
      </c>
      <c r="AH1337">
        <v>300000</v>
      </c>
    </row>
    <row r="1338" spans="1:34">
      <c r="A1338">
        <v>242775</v>
      </c>
      <c r="B1338" t="s">
        <v>39</v>
      </c>
      <c r="C1338" s="1">
        <v>32777</v>
      </c>
      <c r="D1338">
        <v>86</v>
      </c>
      <c r="E1338">
        <v>0</v>
      </c>
      <c r="F1338">
        <v>2007</v>
      </c>
      <c r="G1338">
        <v>84</v>
      </c>
      <c r="H1338">
        <v>0</v>
      </c>
      <c r="I1338">
        <v>2552</v>
      </c>
      <c r="J1338">
        <v>2</v>
      </c>
      <c r="K1338" t="s">
        <v>36</v>
      </c>
      <c r="L1338" t="s">
        <v>60</v>
      </c>
      <c r="M1338">
        <v>72</v>
      </c>
      <c r="N1338">
        <v>2552</v>
      </c>
      <c r="O1338">
        <v>0</v>
      </c>
      <c r="P1338" t="s">
        <v>61</v>
      </c>
      <c r="Q1338">
        <v>2011</v>
      </c>
      <c r="R1338">
        <v>325</v>
      </c>
      <c r="S1338">
        <v>345</v>
      </c>
      <c r="T1338">
        <v>575</v>
      </c>
      <c r="U1338">
        <v>5.8792800008353401E-2</v>
      </c>
      <c r="V1338">
        <v>425</v>
      </c>
      <c r="W1338">
        <v>200</v>
      </c>
      <c r="X1338">
        <v>-1</v>
      </c>
      <c r="Y1338">
        <v>-1</v>
      </c>
      <c r="Z1338">
        <v>-1</v>
      </c>
      <c r="AA1338">
        <v>233</v>
      </c>
      <c r="AB1338">
        <v>-1</v>
      </c>
      <c r="AC1338">
        <v>-0.26279999999999998</v>
      </c>
      <c r="AD1338">
        <v>0.50080000000000002</v>
      </c>
      <c r="AE1338">
        <v>0.38169999999999998</v>
      </c>
      <c r="AF1338">
        <v>-0.29020000000000001</v>
      </c>
      <c r="AG1338">
        <v>-0.44550000000000001</v>
      </c>
      <c r="AH1338">
        <v>240000</v>
      </c>
    </row>
    <row r="1339" spans="1:34">
      <c r="A1339">
        <v>677204</v>
      </c>
      <c r="B1339" t="s">
        <v>39</v>
      </c>
      <c r="C1339" s="1">
        <v>33609</v>
      </c>
      <c r="D1339">
        <v>73.2</v>
      </c>
      <c r="E1339" t="s">
        <v>35</v>
      </c>
      <c r="F1339">
        <v>2009</v>
      </c>
      <c r="G1339">
        <v>76.8</v>
      </c>
      <c r="H1339" t="s">
        <v>35</v>
      </c>
      <c r="I1339">
        <v>457</v>
      </c>
      <c r="J1339">
        <v>2</v>
      </c>
      <c r="K1339" t="s">
        <v>36</v>
      </c>
      <c r="L1339" t="s">
        <v>40</v>
      </c>
      <c r="M1339">
        <v>74.209999999999994</v>
      </c>
      <c r="N1339">
        <v>457</v>
      </c>
      <c r="O1339">
        <v>0</v>
      </c>
      <c r="P1339" t="s">
        <v>71</v>
      </c>
      <c r="Q1339">
        <v>2013</v>
      </c>
      <c r="R1339">
        <v>535</v>
      </c>
      <c r="S1339">
        <v>610</v>
      </c>
      <c r="T1339">
        <v>705</v>
      </c>
      <c r="U1339">
        <v>0.95224557292430301</v>
      </c>
      <c r="V1339">
        <v>585</v>
      </c>
      <c r="W1339">
        <v>-1</v>
      </c>
      <c r="X1339">
        <v>-1</v>
      </c>
      <c r="Y1339">
        <v>-1</v>
      </c>
      <c r="Z1339">
        <v>-1</v>
      </c>
      <c r="AA1339">
        <v>-1</v>
      </c>
      <c r="AB1339">
        <v>-1</v>
      </c>
      <c r="AC1339">
        <v>0.12820000000000001</v>
      </c>
      <c r="AD1339">
        <v>0.21240000000000001</v>
      </c>
      <c r="AE1339">
        <v>-0.14369999999999999</v>
      </c>
      <c r="AF1339">
        <v>-1.3753</v>
      </c>
      <c r="AG1339">
        <v>-2.7768999999999999</v>
      </c>
      <c r="AH1339">
        <v>390000</v>
      </c>
    </row>
    <row r="1340" spans="1:34">
      <c r="A1340">
        <v>552482</v>
      </c>
      <c r="B1340" t="s">
        <v>39</v>
      </c>
      <c r="C1340" s="1">
        <v>33324</v>
      </c>
      <c r="D1340">
        <v>90</v>
      </c>
      <c r="E1340" t="s">
        <v>35</v>
      </c>
      <c r="F1340">
        <v>2009</v>
      </c>
      <c r="G1340">
        <v>92</v>
      </c>
      <c r="H1340" t="s">
        <v>35</v>
      </c>
      <c r="I1340">
        <v>7542</v>
      </c>
      <c r="J1340">
        <v>2</v>
      </c>
      <c r="K1340" t="s">
        <v>36</v>
      </c>
      <c r="L1340" t="s">
        <v>60</v>
      </c>
      <c r="M1340">
        <v>76.400000000000006</v>
      </c>
      <c r="N1340">
        <v>7542</v>
      </c>
      <c r="O1340">
        <v>1</v>
      </c>
      <c r="P1340" t="s">
        <v>38</v>
      </c>
      <c r="Q1340">
        <v>2013</v>
      </c>
      <c r="R1340">
        <v>695</v>
      </c>
      <c r="S1340">
        <v>450</v>
      </c>
      <c r="T1340">
        <v>665</v>
      </c>
      <c r="U1340">
        <v>0.53838689298509601</v>
      </c>
      <c r="V1340">
        <v>485</v>
      </c>
      <c r="W1340">
        <v>333</v>
      </c>
      <c r="X1340">
        <v>-1</v>
      </c>
      <c r="Y1340">
        <v>-1</v>
      </c>
      <c r="Z1340">
        <v>-1</v>
      </c>
      <c r="AA1340">
        <v>-1</v>
      </c>
      <c r="AB1340">
        <v>-1</v>
      </c>
      <c r="AC1340">
        <v>-0.44629999999999997</v>
      </c>
      <c r="AD1340">
        <v>4.5900000000000003E-2</v>
      </c>
      <c r="AE1340">
        <v>-0.4511</v>
      </c>
      <c r="AF1340">
        <v>0.5262</v>
      </c>
      <c r="AG1340">
        <v>0.28889999999999999</v>
      </c>
      <c r="AH1340">
        <v>705000</v>
      </c>
    </row>
    <row r="1341" spans="1:34">
      <c r="A1341">
        <v>126780</v>
      </c>
      <c r="B1341" t="s">
        <v>39</v>
      </c>
      <c r="C1341" s="1">
        <v>32673</v>
      </c>
      <c r="D1341">
        <v>87.16</v>
      </c>
      <c r="E1341" t="s">
        <v>299</v>
      </c>
      <c r="F1341">
        <v>2006</v>
      </c>
      <c r="G1341">
        <v>86.9</v>
      </c>
      <c r="H1341" t="s">
        <v>300</v>
      </c>
      <c r="I1341">
        <v>1286</v>
      </c>
      <c r="J1341">
        <v>2</v>
      </c>
      <c r="K1341" t="s">
        <v>36</v>
      </c>
      <c r="L1341" t="s">
        <v>55</v>
      </c>
      <c r="M1341">
        <v>78.53</v>
      </c>
      <c r="N1341">
        <v>1286</v>
      </c>
      <c r="O1341">
        <v>0</v>
      </c>
      <c r="P1341" t="s">
        <v>56</v>
      </c>
      <c r="Q1341">
        <v>2010</v>
      </c>
      <c r="R1341">
        <v>535</v>
      </c>
      <c r="S1341">
        <v>485</v>
      </c>
      <c r="T1341">
        <v>555</v>
      </c>
      <c r="U1341">
        <v>0.73579570922465598</v>
      </c>
      <c r="V1341">
        <v>475</v>
      </c>
      <c r="W1341">
        <v>-1</v>
      </c>
      <c r="X1341">
        <v>-1</v>
      </c>
      <c r="Y1341">
        <v>-1</v>
      </c>
      <c r="Z1341">
        <v>-1</v>
      </c>
      <c r="AA1341">
        <v>-1</v>
      </c>
      <c r="AB1341">
        <v>-1</v>
      </c>
      <c r="AC1341">
        <v>-0.72640000000000005</v>
      </c>
      <c r="AD1341">
        <v>-1.5273000000000001</v>
      </c>
      <c r="AE1341">
        <v>-0.48909999999999998</v>
      </c>
      <c r="AF1341">
        <v>0.4148</v>
      </c>
      <c r="AG1341">
        <v>-1.2354000000000001</v>
      </c>
      <c r="AH1341">
        <v>620000</v>
      </c>
    </row>
    <row r="1342" spans="1:34">
      <c r="A1342">
        <v>338352</v>
      </c>
      <c r="B1342" t="s">
        <v>39</v>
      </c>
      <c r="C1342" s="1">
        <v>33615</v>
      </c>
      <c r="D1342">
        <v>78</v>
      </c>
      <c r="E1342" t="s">
        <v>35</v>
      </c>
      <c r="F1342">
        <v>2009</v>
      </c>
      <c r="G1342">
        <v>65.8</v>
      </c>
      <c r="H1342" t="s">
        <v>35</v>
      </c>
      <c r="I1342">
        <v>11637</v>
      </c>
      <c r="J1342">
        <v>2</v>
      </c>
      <c r="K1342" t="s">
        <v>36</v>
      </c>
      <c r="L1342" t="s">
        <v>64</v>
      </c>
      <c r="M1342">
        <v>73.5</v>
      </c>
      <c r="N1342">
        <v>11637</v>
      </c>
      <c r="O1342">
        <v>0</v>
      </c>
      <c r="P1342" t="s">
        <v>84</v>
      </c>
      <c r="Q1342">
        <v>2013</v>
      </c>
      <c r="R1342">
        <v>575</v>
      </c>
      <c r="S1342">
        <v>575</v>
      </c>
      <c r="T1342">
        <v>585</v>
      </c>
      <c r="U1342">
        <v>0.74475835400893897</v>
      </c>
      <c r="V1342">
        <v>645</v>
      </c>
      <c r="W1342">
        <v>-1</v>
      </c>
      <c r="X1342">
        <v>438</v>
      </c>
      <c r="Y1342">
        <v>-1</v>
      </c>
      <c r="Z1342">
        <v>-1</v>
      </c>
      <c r="AA1342">
        <v>-1</v>
      </c>
      <c r="AB1342">
        <v>-1</v>
      </c>
      <c r="AC1342">
        <v>-1.9242999999999999</v>
      </c>
      <c r="AD1342">
        <v>3.2800000000000003E-2</v>
      </c>
      <c r="AE1342">
        <v>-0.48909999999999998</v>
      </c>
      <c r="AF1342">
        <v>1.6780299999999999</v>
      </c>
      <c r="AG1342">
        <v>-0.60350000000000004</v>
      </c>
      <c r="AH1342">
        <v>345000</v>
      </c>
    </row>
    <row r="1343" spans="1:34">
      <c r="A1343">
        <v>1211611</v>
      </c>
      <c r="B1343" t="s">
        <v>34</v>
      </c>
      <c r="C1343" s="1">
        <v>33690</v>
      </c>
      <c r="D1343">
        <v>79</v>
      </c>
      <c r="E1343" t="s">
        <v>35</v>
      </c>
      <c r="F1343">
        <v>2009</v>
      </c>
      <c r="G1343">
        <v>67.7</v>
      </c>
      <c r="H1343" t="s">
        <v>48</v>
      </c>
      <c r="I1343">
        <v>2429</v>
      </c>
      <c r="J1343">
        <v>2</v>
      </c>
      <c r="K1343" t="s">
        <v>36</v>
      </c>
      <c r="L1343" t="s">
        <v>60</v>
      </c>
      <c r="M1343">
        <v>73.92</v>
      </c>
      <c r="N1343">
        <v>2429</v>
      </c>
      <c r="O1343">
        <v>0</v>
      </c>
      <c r="P1343" t="s">
        <v>41</v>
      </c>
      <c r="Q1343">
        <v>2013</v>
      </c>
      <c r="R1343">
        <v>630</v>
      </c>
      <c r="S1343">
        <v>625</v>
      </c>
      <c r="T1343">
        <v>715</v>
      </c>
      <c r="U1343">
        <v>0.33878634721952799</v>
      </c>
      <c r="V1343">
        <v>-1</v>
      </c>
      <c r="W1343">
        <v>292</v>
      </c>
      <c r="X1343">
        <v>346</v>
      </c>
      <c r="Y1343">
        <v>-1</v>
      </c>
      <c r="Z1343">
        <v>-1</v>
      </c>
      <c r="AA1343">
        <v>-1</v>
      </c>
      <c r="AB1343">
        <v>-1</v>
      </c>
      <c r="AC1343">
        <v>0.99</v>
      </c>
      <c r="AD1343">
        <v>1.7109000000000001</v>
      </c>
      <c r="AE1343">
        <v>0.93220000000000003</v>
      </c>
      <c r="AF1343">
        <v>-1.2485999999999999</v>
      </c>
      <c r="AG1343">
        <v>0.67210000000000003</v>
      </c>
      <c r="AH1343">
        <v>330000</v>
      </c>
    </row>
    <row r="1344" spans="1:34">
      <c r="A1344">
        <v>579845</v>
      </c>
      <c r="B1344" t="s">
        <v>34</v>
      </c>
      <c r="C1344" s="1">
        <v>33090</v>
      </c>
      <c r="D1344">
        <v>83</v>
      </c>
      <c r="E1344">
        <v>0</v>
      </c>
      <c r="F1344">
        <v>2008</v>
      </c>
      <c r="G1344">
        <v>74</v>
      </c>
      <c r="H1344">
        <v>0</v>
      </c>
      <c r="I1344">
        <v>11477</v>
      </c>
      <c r="J1344">
        <v>2</v>
      </c>
      <c r="K1344" t="s">
        <v>36</v>
      </c>
      <c r="L1344" t="s">
        <v>60</v>
      </c>
      <c r="M1344">
        <v>86</v>
      </c>
      <c r="N1344">
        <v>11477</v>
      </c>
      <c r="O1344">
        <v>0</v>
      </c>
      <c r="P1344" t="s">
        <v>50</v>
      </c>
      <c r="Q1344">
        <v>2012</v>
      </c>
      <c r="R1344">
        <v>535</v>
      </c>
      <c r="S1344">
        <v>485</v>
      </c>
      <c r="T1344">
        <v>500</v>
      </c>
      <c r="U1344">
        <v>0.53838689298509601</v>
      </c>
      <c r="V1344">
        <v>415</v>
      </c>
      <c r="W1344">
        <v>333</v>
      </c>
      <c r="X1344">
        <v>-1</v>
      </c>
      <c r="Y1344">
        <v>-1</v>
      </c>
      <c r="Z1344">
        <v>-1</v>
      </c>
      <c r="AA1344">
        <v>-1</v>
      </c>
      <c r="AB1344">
        <v>-1</v>
      </c>
      <c r="AC1344">
        <v>1.8516999999999999</v>
      </c>
      <c r="AD1344">
        <v>1.3778999999999999</v>
      </c>
      <c r="AE1344">
        <v>1.5469999999999999</v>
      </c>
      <c r="AF1344">
        <v>-2.1360000000000001</v>
      </c>
      <c r="AG1344">
        <v>0.67210000000000003</v>
      </c>
      <c r="AH1344">
        <v>240000</v>
      </c>
    </row>
    <row r="1345" spans="1:34">
      <c r="A1345">
        <v>1068768</v>
      </c>
      <c r="B1345" t="s">
        <v>39</v>
      </c>
      <c r="C1345" s="1">
        <v>33569</v>
      </c>
      <c r="D1345">
        <v>86</v>
      </c>
      <c r="E1345" t="s">
        <v>35</v>
      </c>
      <c r="F1345">
        <v>2009</v>
      </c>
      <c r="G1345">
        <v>86.4</v>
      </c>
      <c r="H1345" t="s">
        <v>35</v>
      </c>
      <c r="I1345">
        <v>8433</v>
      </c>
      <c r="J1345">
        <v>1</v>
      </c>
      <c r="K1345" t="s">
        <v>36</v>
      </c>
      <c r="L1345" t="s">
        <v>60</v>
      </c>
      <c r="M1345">
        <v>67.23</v>
      </c>
      <c r="N1345">
        <v>8433</v>
      </c>
      <c r="O1345">
        <v>0</v>
      </c>
      <c r="P1345" t="s">
        <v>59</v>
      </c>
      <c r="Q1345">
        <v>2013</v>
      </c>
      <c r="R1345">
        <v>650</v>
      </c>
      <c r="S1345">
        <v>700</v>
      </c>
      <c r="T1345">
        <v>585</v>
      </c>
      <c r="U1345">
        <v>0.11213943820740301</v>
      </c>
      <c r="V1345">
        <v>525</v>
      </c>
      <c r="W1345">
        <v>228</v>
      </c>
      <c r="X1345">
        <v>-1</v>
      </c>
      <c r="Y1345">
        <v>-1</v>
      </c>
      <c r="Z1345">
        <v>-1</v>
      </c>
      <c r="AA1345">
        <v>-1</v>
      </c>
      <c r="AB1345">
        <v>-1</v>
      </c>
      <c r="AC1345">
        <v>-0.44629999999999997</v>
      </c>
      <c r="AD1345">
        <v>0.37890000000000001</v>
      </c>
      <c r="AE1345">
        <v>0.62480000000000002</v>
      </c>
      <c r="AF1345">
        <v>-0.1076</v>
      </c>
      <c r="AG1345">
        <v>-0.28589999999999999</v>
      </c>
      <c r="AH1345">
        <v>400000</v>
      </c>
    </row>
    <row r="1346" spans="1:34">
      <c r="A1346">
        <v>801764</v>
      </c>
      <c r="B1346" t="s">
        <v>39</v>
      </c>
      <c r="C1346" s="1">
        <v>33796</v>
      </c>
      <c r="D1346">
        <v>86.7</v>
      </c>
      <c r="E1346" t="s">
        <v>51</v>
      </c>
      <c r="F1346">
        <v>2009</v>
      </c>
      <c r="G1346">
        <v>90.2</v>
      </c>
      <c r="H1346" t="s">
        <v>51</v>
      </c>
      <c r="I1346">
        <v>14382</v>
      </c>
      <c r="J1346">
        <v>2</v>
      </c>
      <c r="K1346" t="s">
        <v>36</v>
      </c>
      <c r="L1346" t="s">
        <v>60</v>
      </c>
      <c r="M1346">
        <v>84.3</v>
      </c>
      <c r="N1346">
        <v>14382</v>
      </c>
      <c r="O1346">
        <v>1</v>
      </c>
      <c r="P1346" t="s">
        <v>54</v>
      </c>
      <c r="Q1346">
        <v>2013</v>
      </c>
      <c r="R1346">
        <v>660</v>
      </c>
      <c r="S1346">
        <v>640</v>
      </c>
      <c r="T1346">
        <v>560</v>
      </c>
      <c r="U1346">
        <v>0.33878634721952799</v>
      </c>
      <c r="V1346">
        <v>455</v>
      </c>
      <c r="W1346">
        <v>292</v>
      </c>
      <c r="X1346">
        <v>-1</v>
      </c>
      <c r="Y1346">
        <v>-1</v>
      </c>
      <c r="Z1346">
        <v>-1</v>
      </c>
      <c r="AA1346">
        <v>-1</v>
      </c>
      <c r="AB1346">
        <v>-1</v>
      </c>
      <c r="AC1346">
        <v>-0.58989999999999998</v>
      </c>
      <c r="AD1346">
        <v>-0.4536</v>
      </c>
      <c r="AE1346">
        <v>-0.14369999999999999</v>
      </c>
      <c r="AF1346">
        <v>1.5404</v>
      </c>
      <c r="AG1346">
        <v>9.7299999999999998E-2</v>
      </c>
      <c r="AH1346">
        <v>335000</v>
      </c>
    </row>
    <row r="1347" spans="1:34">
      <c r="A1347">
        <v>902971</v>
      </c>
      <c r="B1347" t="s">
        <v>34</v>
      </c>
      <c r="C1347" s="1">
        <v>33280</v>
      </c>
      <c r="D1347">
        <v>78</v>
      </c>
      <c r="E1347" t="s">
        <v>51</v>
      </c>
      <c r="F1347">
        <v>2008</v>
      </c>
      <c r="G1347">
        <v>75.849999999999994</v>
      </c>
      <c r="H1347" t="s">
        <v>48</v>
      </c>
      <c r="I1347">
        <v>4417</v>
      </c>
      <c r="J1347">
        <v>2</v>
      </c>
      <c r="K1347" t="s">
        <v>36</v>
      </c>
      <c r="L1347" t="s">
        <v>60</v>
      </c>
      <c r="M1347">
        <v>73.900000000000006</v>
      </c>
      <c r="N1347">
        <v>4417</v>
      </c>
      <c r="O1347">
        <v>0</v>
      </c>
      <c r="P1347" t="s">
        <v>84</v>
      </c>
      <c r="Q1347">
        <v>2013</v>
      </c>
      <c r="R1347">
        <v>555</v>
      </c>
      <c r="S1347">
        <v>385</v>
      </c>
      <c r="T1347">
        <v>545</v>
      </c>
      <c r="U1347">
        <v>0.64938971484669095</v>
      </c>
      <c r="V1347">
        <v>465</v>
      </c>
      <c r="W1347">
        <v>356</v>
      </c>
      <c r="X1347">
        <v>-1</v>
      </c>
      <c r="Y1347">
        <v>-1</v>
      </c>
      <c r="Z1347">
        <v>-1</v>
      </c>
      <c r="AA1347">
        <v>-1</v>
      </c>
      <c r="AB1347">
        <v>-1</v>
      </c>
      <c r="AC1347">
        <v>0.55910000000000004</v>
      </c>
      <c r="AD1347">
        <v>0.5454</v>
      </c>
      <c r="AE1347">
        <v>0.31740000000000002</v>
      </c>
      <c r="AF1347">
        <v>-0.2344</v>
      </c>
      <c r="AG1347">
        <v>9.7299999999999998E-2</v>
      </c>
      <c r="AH1347">
        <v>325000</v>
      </c>
    </row>
    <row r="1348" spans="1:34">
      <c r="A1348">
        <v>342865</v>
      </c>
      <c r="B1348" t="s">
        <v>39</v>
      </c>
      <c r="C1348" s="1">
        <v>33686</v>
      </c>
      <c r="D1348">
        <v>67</v>
      </c>
      <c r="E1348" t="s">
        <v>35</v>
      </c>
      <c r="F1348">
        <v>2009</v>
      </c>
      <c r="G1348">
        <v>63</v>
      </c>
      <c r="H1348" t="s">
        <v>35</v>
      </c>
      <c r="I1348">
        <v>10932</v>
      </c>
      <c r="J1348">
        <v>2</v>
      </c>
      <c r="K1348" t="s">
        <v>36</v>
      </c>
      <c r="L1348" t="s">
        <v>52</v>
      </c>
      <c r="M1348">
        <v>62.9</v>
      </c>
      <c r="N1348">
        <v>10932</v>
      </c>
      <c r="O1348">
        <v>0</v>
      </c>
      <c r="P1348" t="s">
        <v>41</v>
      </c>
      <c r="Q1348">
        <v>2014</v>
      </c>
      <c r="R1348">
        <v>395</v>
      </c>
      <c r="S1348">
        <v>365</v>
      </c>
      <c r="T1348">
        <v>315</v>
      </c>
      <c r="U1348">
        <v>0.11655256491433701</v>
      </c>
      <c r="V1348">
        <v>-1</v>
      </c>
      <c r="W1348">
        <v>-1</v>
      </c>
      <c r="X1348">
        <v>-1</v>
      </c>
      <c r="Y1348">
        <v>280</v>
      </c>
      <c r="Z1348">
        <v>-1</v>
      </c>
      <c r="AA1348">
        <v>-1</v>
      </c>
      <c r="AB1348">
        <v>-1</v>
      </c>
      <c r="AC1348">
        <v>0.2782</v>
      </c>
      <c r="AD1348">
        <v>0.81279999999999997</v>
      </c>
      <c r="AE1348">
        <v>-0.1988</v>
      </c>
      <c r="AF1348">
        <v>1.0611299999999999</v>
      </c>
      <c r="AG1348">
        <v>-0.44550000000000001</v>
      </c>
      <c r="AH1348">
        <v>120000</v>
      </c>
    </row>
    <row r="1349" spans="1:34">
      <c r="A1349">
        <v>580660</v>
      </c>
      <c r="B1349" t="s">
        <v>39</v>
      </c>
      <c r="C1349" s="1">
        <v>33578</v>
      </c>
      <c r="D1349">
        <v>87.6</v>
      </c>
      <c r="E1349" t="s">
        <v>35</v>
      </c>
      <c r="F1349">
        <v>2009</v>
      </c>
      <c r="G1349">
        <v>77.8</v>
      </c>
      <c r="H1349" t="s">
        <v>35</v>
      </c>
      <c r="I1349">
        <v>8195</v>
      </c>
      <c r="J1349">
        <v>1</v>
      </c>
      <c r="K1349" t="s">
        <v>36</v>
      </c>
      <c r="L1349" t="s">
        <v>40</v>
      </c>
      <c r="M1349">
        <v>75</v>
      </c>
      <c r="N1349">
        <v>8195</v>
      </c>
      <c r="O1349">
        <v>1</v>
      </c>
      <c r="P1349" t="s">
        <v>38</v>
      </c>
      <c r="Q1349">
        <v>2013</v>
      </c>
      <c r="R1349">
        <v>660</v>
      </c>
      <c r="S1349">
        <v>510</v>
      </c>
      <c r="T1349">
        <v>780</v>
      </c>
      <c r="U1349">
        <v>0.96823749589054298</v>
      </c>
      <c r="V1349">
        <v>605</v>
      </c>
      <c r="W1349">
        <v>-1</v>
      </c>
      <c r="X1349">
        <v>-1</v>
      </c>
      <c r="Y1349">
        <v>-1</v>
      </c>
      <c r="Z1349">
        <v>-1</v>
      </c>
      <c r="AA1349">
        <v>-1</v>
      </c>
      <c r="AB1349">
        <v>-1</v>
      </c>
      <c r="AC1349">
        <v>0.27179999999999999</v>
      </c>
      <c r="AD1349">
        <v>0.37890000000000001</v>
      </c>
      <c r="AE1349">
        <v>1.5469999999999999</v>
      </c>
      <c r="AF1349">
        <v>-0.61470000000000002</v>
      </c>
      <c r="AG1349">
        <v>1.2470000000000001</v>
      </c>
      <c r="AH1349">
        <v>925000</v>
      </c>
    </row>
    <row r="1350" spans="1:34">
      <c r="A1350">
        <v>466809</v>
      </c>
      <c r="B1350" t="s">
        <v>39</v>
      </c>
      <c r="C1350" s="1">
        <v>32465</v>
      </c>
      <c r="D1350">
        <v>61.8</v>
      </c>
      <c r="E1350">
        <v>0</v>
      </c>
      <c r="F1350">
        <v>2006</v>
      </c>
      <c r="G1350">
        <v>55.4</v>
      </c>
      <c r="H1350">
        <v>0</v>
      </c>
      <c r="I1350">
        <v>3741</v>
      </c>
      <c r="J1350">
        <v>2</v>
      </c>
      <c r="K1350" t="s">
        <v>66</v>
      </c>
      <c r="L1350" t="s">
        <v>67</v>
      </c>
      <c r="M1350">
        <v>64.150000000000006</v>
      </c>
      <c r="N1350">
        <v>3741</v>
      </c>
      <c r="O1350">
        <v>0</v>
      </c>
      <c r="P1350" t="s">
        <v>96</v>
      </c>
      <c r="Q1350">
        <v>2012</v>
      </c>
      <c r="R1350">
        <v>455</v>
      </c>
      <c r="S1350">
        <v>394</v>
      </c>
      <c r="T1350">
        <v>435</v>
      </c>
      <c r="U1350">
        <v>0.60005718233834104</v>
      </c>
      <c r="V1350">
        <v>435</v>
      </c>
      <c r="W1350">
        <v>-1</v>
      </c>
      <c r="X1350">
        <v>-1</v>
      </c>
      <c r="Y1350">
        <v>-1</v>
      </c>
      <c r="Z1350">
        <v>-1</v>
      </c>
      <c r="AA1350">
        <v>-1</v>
      </c>
      <c r="AB1350">
        <v>-1</v>
      </c>
      <c r="AC1350">
        <v>-1.6537999999999999</v>
      </c>
      <c r="AD1350">
        <v>-0.7863</v>
      </c>
      <c r="AE1350">
        <v>-0.59799999999999998</v>
      </c>
      <c r="AF1350">
        <v>1.5899000000000001</v>
      </c>
      <c r="AG1350">
        <v>0.81830000000000003</v>
      </c>
      <c r="AH1350">
        <v>280000</v>
      </c>
    </row>
    <row r="1351" spans="1:34">
      <c r="A1351">
        <v>374573</v>
      </c>
      <c r="B1351" t="s">
        <v>39</v>
      </c>
      <c r="C1351" s="1">
        <v>33025</v>
      </c>
      <c r="D1351">
        <v>76</v>
      </c>
      <c r="E1351" t="s">
        <v>137</v>
      </c>
      <c r="F1351">
        <v>2008</v>
      </c>
      <c r="G1351">
        <v>78.13</v>
      </c>
      <c r="H1351" t="s">
        <v>137</v>
      </c>
      <c r="I1351">
        <v>11546</v>
      </c>
      <c r="J1351">
        <v>2</v>
      </c>
      <c r="K1351" t="s">
        <v>36</v>
      </c>
      <c r="L1351" t="s">
        <v>64</v>
      </c>
      <c r="M1351">
        <v>55.7</v>
      </c>
      <c r="N1351">
        <v>11546</v>
      </c>
      <c r="O1351">
        <v>0</v>
      </c>
      <c r="P1351" t="s">
        <v>45</v>
      </c>
      <c r="Q1351">
        <v>2012</v>
      </c>
      <c r="R1351">
        <v>475</v>
      </c>
      <c r="S1351">
        <v>615</v>
      </c>
      <c r="T1351">
        <v>675</v>
      </c>
      <c r="U1351">
        <v>0.86468541337008498</v>
      </c>
      <c r="V1351">
        <v>525</v>
      </c>
      <c r="W1351">
        <v>-1</v>
      </c>
      <c r="X1351">
        <v>-1</v>
      </c>
      <c r="Y1351">
        <v>-1</v>
      </c>
      <c r="Z1351">
        <v>-1</v>
      </c>
      <c r="AA1351">
        <v>-1</v>
      </c>
      <c r="AB1351">
        <v>-1</v>
      </c>
      <c r="AC1351">
        <v>0.97370000000000001</v>
      </c>
      <c r="AD1351">
        <v>1.7487999999999999</v>
      </c>
      <c r="AE1351">
        <v>-0.1988</v>
      </c>
      <c r="AF1351">
        <v>-1.9354</v>
      </c>
      <c r="AG1351">
        <v>-0.1295</v>
      </c>
      <c r="AH1351">
        <v>500000</v>
      </c>
    </row>
    <row r="1352" spans="1:34">
      <c r="A1352">
        <v>328915</v>
      </c>
      <c r="B1352" t="s">
        <v>39</v>
      </c>
      <c r="C1352" s="1">
        <v>33201</v>
      </c>
      <c r="D1352">
        <v>85.76</v>
      </c>
      <c r="E1352" t="s">
        <v>126</v>
      </c>
      <c r="F1352">
        <v>2008</v>
      </c>
      <c r="G1352">
        <v>75.5</v>
      </c>
      <c r="H1352" t="s">
        <v>159</v>
      </c>
      <c r="I1352">
        <v>1866</v>
      </c>
      <c r="J1352">
        <v>2</v>
      </c>
      <c r="K1352" t="s">
        <v>36</v>
      </c>
      <c r="L1352" t="s">
        <v>44</v>
      </c>
      <c r="M1352">
        <v>76.5</v>
      </c>
      <c r="N1352">
        <v>1866</v>
      </c>
      <c r="O1352">
        <v>1</v>
      </c>
      <c r="P1352" t="s">
        <v>61</v>
      </c>
      <c r="Q1352">
        <v>2012</v>
      </c>
      <c r="R1352">
        <v>565</v>
      </c>
      <c r="S1352">
        <v>635</v>
      </c>
      <c r="T1352">
        <v>684</v>
      </c>
      <c r="U1352">
        <v>0.77657832422744999</v>
      </c>
      <c r="V1352">
        <v>-1</v>
      </c>
      <c r="W1352">
        <v>-1</v>
      </c>
      <c r="X1352">
        <v>-1</v>
      </c>
      <c r="Y1352">
        <v>-1</v>
      </c>
      <c r="Z1352">
        <v>-1</v>
      </c>
      <c r="AA1352">
        <v>393</v>
      </c>
      <c r="AB1352">
        <v>-1</v>
      </c>
      <c r="AC1352">
        <v>0.2009</v>
      </c>
      <c r="AD1352">
        <v>-1.2153</v>
      </c>
      <c r="AE1352">
        <v>-2.0855999999999999</v>
      </c>
      <c r="AF1352">
        <v>-0.17277000000000001</v>
      </c>
      <c r="AG1352">
        <v>-2.0648</v>
      </c>
      <c r="AH1352">
        <v>620000</v>
      </c>
    </row>
    <row r="1353" spans="1:34">
      <c r="A1353">
        <v>203388</v>
      </c>
      <c r="B1353" t="s">
        <v>39</v>
      </c>
      <c r="C1353" s="1">
        <v>32734</v>
      </c>
      <c r="D1353">
        <v>87</v>
      </c>
      <c r="E1353">
        <v>0</v>
      </c>
      <c r="F1353">
        <v>2007</v>
      </c>
      <c r="G1353">
        <v>80</v>
      </c>
      <c r="H1353">
        <v>0</v>
      </c>
      <c r="I1353">
        <v>3716</v>
      </c>
      <c r="J1353">
        <v>2</v>
      </c>
      <c r="K1353" t="s">
        <v>36</v>
      </c>
      <c r="L1353" t="s">
        <v>60</v>
      </c>
      <c r="M1353">
        <v>70</v>
      </c>
      <c r="N1353">
        <v>3716</v>
      </c>
      <c r="O1353">
        <v>1</v>
      </c>
      <c r="P1353" t="s">
        <v>61</v>
      </c>
      <c r="Q1353">
        <v>2011</v>
      </c>
      <c r="R1353">
        <v>685</v>
      </c>
      <c r="S1353">
        <v>555</v>
      </c>
      <c r="T1353">
        <v>554</v>
      </c>
      <c r="U1353">
        <v>0.82466640067133201</v>
      </c>
      <c r="V1353">
        <v>395</v>
      </c>
      <c r="W1353">
        <v>400</v>
      </c>
      <c r="X1353">
        <v>-1</v>
      </c>
      <c r="Y1353">
        <v>-1</v>
      </c>
      <c r="Z1353">
        <v>-1</v>
      </c>
      <c r="AA1353">
        <v>-1</v>
      </c>
      <c r="AB1353">
        <v>-1</v>
      </c>
      <c r="AC1353">
        <v>0.97370000000000001</v>
      </c>
      <c r="AD1353">
        <v>1.7487999999999999</v>
      </c>
      <c r="AE1353">
        <v>0.96230000000000004</v>
      </c>
      <c r="AF1353">
        <v>-2.1703999999999999</v>
      </c>
      <c r="AG1353">
        <v>0.18640000000000001</v>
      </c>
      <c r="AH1353">
        <v>320000</v>
      </c>
    </row>
    <row r="1354" spans="1:34">
      <c r="A1354">
        <v>285838</v>
      </c>
      <c r="B1354" t="s">
        <v>34</v>
      </c>
      <c r="C1354" s="1">
        <v>32927</v>
      </c>
      <c r="D1354">
        <v>80</v>
      </c>
      <c r="E1354" t="s">
        <v>51</v>
      </c>
      <c r="F1354">
        <v>2007</v>
      </c>
      <c r="G1354">
        <v>74</v>
      </c>
      <c r="H1354" t="s">
        <v>51</v>
      </c>
      <c r="I1354">
        <v>974</v>
      </c>
      <c r="J1354">
        <v>2</v>
      </c>
      <c r="K1354" t="s">
        <v>36</v>
      </c>
      <c r="L1354" t="s">
        <v>44</v>
      </c>
      <c r="M1354">
        <v>72</v>
      </c>
      <c r="N1354">
        <v>974</v>
      </c>
      <c r="O1354">
        <v>0</v>
      </c>
      <c r="P1354" t="s">
        <v>45</v>
      </c>
      <c r="Q1354">
        <v>2011</v>
      </c>
      <c r="R1354">
        <v>325</v>
      </c>
      <c r="S1354">
        <v>565</v>
      </c>
      <c r="T1354">
        <v>605</v>
      </c>
      <c r="U1354">
        <v>0.82466640067133201</v>
      </c>
      <c r="V1354">
        <v>-1</v>
      </c>
      <c r="W1354">
        <v>400</v>
      </c>
      <c r="X1354">
        <v>-1</v>
      </c>
      <c r="Y1354">
        <v>-1</v>
      </c>
      <c r="Z1354">
        <v>-1</v>
      </c>
      <c r="AA1354">
        <v>366</v>
      </c>
      <c r="AB1354">
        <v>-1</v>
      </c>
      <c r="AC1354">
        <v>0.81920000000000004</v>
      </c>
      <c r="AD1354">
        <v>-0.90329999999999999</v>
      </c>
      <c r="AE1354">
        <v>9.1399999999999995E-2</v>
      </c>
      <c r="AF1354">
        <v>-0.29020000000000001</v>
      </c>
      <c r="AG1354">
        <v>-1.5512999999999999</v>
      </c>
      <c r="AH1354">
        <v>400000</v>
      </c>
    </row>
    <row r="1355" spans="1:34">
      <c r="A1355">
        <v>103861</v>
      </c>
      <c r="B1355" t="s">
        <v>39</v>
      </c>
      <c r="C1355" s="1">
        <v>32345</v>
      </c>
      <c r="D1355">
        <v>75.099999999999994</v>
      </c>
      <c r="E1355" t="s">
        <v>213</v>
      </c>
      <c r="F1355">
        <v>2006</v>
      </c>
      <c r="G1355">
        <v>81.2</v>
      </c>
      <c r="H1355" t="s">
        <v>51</v>
      </c>
      <c r="I1355">
        <v>519</v>
      </c>
      <c r="J1355">
        <v>2</v>
      </c>
      <c r="K1355" t="s">
        <v>36</v>
      </c>
      <c r="L1355" t="s">
        <v>60</v>
      </c>
      <c r="M1355">
        <v>71</v>
      </c>
      <c r="N1355">
        <v>519</v>
      </c>
      <c r="O1355">
        <v>1</v>
      </c>
      <c r="P1355" t="s">
        <v>47</v>
      </c>
      <c r="Q1355">
        <v>2010</v>
      </c>
      <c r="R1355">
        <v>505</v>
      </c>
      <c r="S1355">
        <v>305</v>
      </c>
      <c r="T1355">
        <v>495</v>
      </c>
      <c r="U1355">
        <v>0.37605958665154499</v>
      </c>
      <c r="V1355">
        <v>445</v>
      </c>
      <c r="W1355">
        <v>300</v>
      </c>
      <c r="X1355">
        <v>-1</v>
      </c>
      <c r="Y1355">
        <v>-1</v>
      </c>
      <c r="Z1355">
        <v>-1</v>
      </c>
      <c r="AA1355">
        <v>-1</v>
      </c>
      <c r="AB1355">
        <v>-1</v>
      </c>
      <c r="AC1355">
        <v>1.7464999999999999</v>
      </c>
      <c r="AD1355">
        <v>0.3448</v>
      </c>
      <c r="AE1355">
        <v>-0.34399999999999997</v>
      </c>
      <c r="AF1355">
        <v>-5.5199999999999999E-2</v>
      </c>
      <c r="AG1355">
        <v>0.81830000000000003</v>
      </c>
      <c r="AH1355">
        <v>505000</v>
      </c>
    </row>
    <row r="1356" spans="1:34">
      <c r="A1356">
        <v>331256</v>
      </c>
      <c r="B1356" t="s">
        <v>34</v>
      </c>
      <c r="C1356" s="1">
        <v>33226</v>
      </c>
      <c r="D1356">
        <v>85</v>
      </c>
      <c r="E1356" t="s">
        <v>100</v>
      </c>
      <c r="F1356">
        <v>2008</v>
      </c>
      <c r="G1356">
        <v>93</v>
      </c>
      <c r="H1356" t="s">
        <v>160</v>
      </c>
      <c r="I1356">
        <v>9769</v>
      </c>
      <c r="J1356">
        <v>2</v>
      </c>
      <c r="K1356" t="s">
        <v>36</v>
      </c>
      <c r="L1356" t="s">
        <v>55</v>
      </c>
      <c r="M1356">
        <v>76.12</v>
      </c>
      <c r="N1356">
        <v>9769</v>
      </c>
      <c r="O1356">
        <v>1</v>
      </c>
      <c r="P1356" t="s">
        <v>54</v>
      </c>
      <c r="Q1356">
        <v>2012</v>
      </c>
      <c r="R1356">
        <v>545</v>
      </c>
      <c r="S1356">
        <v>465</v>
      </c>
      <c r="T1356">
        <v>685</v>
      </c>
      <c r="U1356">
        <v>0.93037060720269105</v>
      </c>
      <c r="V1356">
        <v>565</v>
      </c>
      <c r="W1356">
        <v>-1</v>
      </c>
      <c r="X1356">
        <v>-1</v>
      </c>
      <c r="Y1356">
        <v>-1</v>
      </c>
      <c r="Z1356">
        <v>-1</v>
      </c>
      <c r="AA1356">
        <v>-1</v>
      </c>
      <c r="AB1356">
        <v>-1</v>
      </c>
      <c r="AC1356">
        <v>4.6399999999999997E-2</v>
      </c>
      <c r="AD1356">
        <v>0.3448</v>
      </c>
      <c r="AE1356">
        <v>0.52690000000000003</v>
      </c>
      <c r="AF1356">
        <v>-1.1128</v>
      </c>
      <c r="AG1356">
        <v>0.4234</v>
      </c>
      <c r="AH1356">
        <v>500000</v>
      </c>
    </row>
    <row r="1357" spans="1:34">
      <c r="A1357">
        <v>125529</v>
      </c>
      <c r="B1357" t="s">
        <v>39</v>
      </c>
      <c r="C1357" s="1">
        <v>32749</v>
      </c>
      <c r="D1357">
        <v>90</v>
      </c>
      <c r="E1357" t="s">
        <v>301</v>
      </c>
      <c r="F1357">
        <v>2006</v>
      </c>
      <c r="G1357">
        <v>94.4</v>
      </c>
      <c r="H1357" t="s">
        <v>302</v>
      </c>
      <c r="I1357">
        <v>1396</v>
      </c>
      <c r="J1357">
        <v>2</v>
      </c>
      <c r="K1357" t="s">
        <v>36</v>
      </c>
      <c r="L1357" t="s">
        <v>60</v>
      </c>
      <c r="M1357">
        <v>76.12</v>
      </c>
      <c r="N1357">
        <v>1396</v>
      </c>
      <c r="O1357">
        <v>0</v>
      </c>
      <c r="P1357" t="s">
        <v>56</v>
      </c>
      <c r="Q1357">
        <v>2010</v>
      </c>
      <c r="R1357">
        <v>505</v>
      </c>
      <c r="S1357">
        <v>525</v>
      </c>
      <c r="T1357">
        <v>595</v>
      </c>
      <c r="U1357">
        <v>0.124502074009537</v>
      </c>
      <c r="V1357">
        <v>615</v>
      </c>
      <c r="W1357">
        <v>233</v>
      </c>
      <c r="X1357">
        <v>-1</v>
      </c>
      <c r="Y1357">
        <v>-1</v>
      </c>
      <c r="Z1357">
        <v>-1</v>
      </c>
      <c r="AA1357">
        <v>-1</v>
      </c>
      <c r="AB1357">
        <v>-1</v>
      </c>
      <c r="AC1357">
        <v>-0.26279999999999998</v>
      </c>
      <c r="AD1357">
        <v>-0.1232</v>
      </c>
      <c r="AE1357">
        <v>9.1399999999999995E-2</v>
      </c>
      <c r="AF1357">
        <v>-1.2302999999999999</v>
      </c>
      <c r="AG1357">
        <v>-0.1295</v>
      </c>
      <c r="AH1357">
        <v>455000</v>
      </c>
    </row>
    <row r="1358" spans="1:34">
      <c r="A1358">
        <v>955377</v>
      </c>
      <c r="B1358" t="s">
        <v>39</v>
      </c>
      <c r="C1358" s="1">
        <v>33309</v>
      </c>
      <c r="D1358">
        <v>76</v>
      </c>
      <c r="E1358" t="s">
        <v>48</v>
      </c>
      <c r="F1358">
        <v>2010</v>
      </c>
      <c r="G1358">
        <v>70</v>
      </c>
      <c r="H1358" t="s">
        <v>48</v>
      </c>
      <c r="I1358">
        <v>172</v>
      </c>
      <c r="J1358">
        <v>2</v>
      </c>
      <c r="K1358" t="s">
        <v>36</v>
      </c>
      <c r="L1358" t="s">
        <v>55</v>
      </c>
      <c r="M1358">
        <v>68</v>
      </c>
      <c r="N1358">
        <v>172</v>
      </c>
      <c r="O1358">
        <v>0</v>
      </c>
      <c r="P1358" t="s">
        <v>41</v>
      </c>
      <c r="Q1358">
        <v>2014</v>
      </c>
      <c r="R1358">
        <v>625</v>
      </c>
      <c r="S1358">
        <v>470</v>
      </c>
      <c r="T1358">
        <v>535</v>
      </c>
      <c r="U1358">
        <v>0.62264291584993803</v>
      </c>
      <c r="V1358">
        <v>505</v>
      </c>
      <c r="W1358">
        <v>-1</v>
      </c>
      <c r="X1358">
        <v>407</v>
      </c>
      <c r="Y1358">
        <v>-1</v>
      </c>
      <c r="Z1358">
        <v>-1</v>
      </c>
      <c r="AA1358">
        <v>-1</v>
      </c>
      <c r="AB1358">
        <v>-1</v>
      </c>
      <c r="AC1358">
        <v>0.70269999999999999</v>
      </c>
      <c r="AD1358">
        <v>0.37890000000000001</v>
      </c>
      <c r="AE1358">
        <v>0.16370000000000001</v>
      </c>
      <c r="AF1358">
        <v>-0.61470000000000002</v>
      </c>
      <c r="AG1358">
        <v>-9.4299999999999995E-2</v>
      </c>
      <c r="AH1358">
        <v>330000</v>
      </c>
    </row>
    <row r="1359" spans="1:34">
      <c r="A1359">
        <v>1204936</v>
      </c>
      <c r="B1359" t="s">
        <v>34</v>
      </c>
      <c r="C1359" s="1">
        <v>34221</v>
      </c>
      <c r="D1359">
        <v>89</v>
      </c>
      <c r="E1359" t="s">
        <v>35</v>
      </c>
      <c r="F1359">
        <v>2010</v>
      </c>
      <c r="G1359">
        <v>80</v>
      </c>
      <c r="H1359" t="s">
        <v>35</v>
      </c>
      <c r="I1359">
        <v>2688</v>
      </c>
      <c r="J1359">
        <v>2</v>
      </c>
      <c r="K1359" t="s">
        <v>36</v>
      </c>
      <c r="L1359" t="s">
        <v>44</v>
      </c>
      <c r="M1359">
        <v>77</v>
      </c>
      <c r="N1359">
        <v>2688</v>
      </c>
      <c r="O1359">
        <v>0</v>
      </c>
      <c r="P1359" t="s">
        <v>84</v>
      </c>
      <c r="Q1359">
        <v>2014</v>
      </c>
      <c r="R1359">
        <v>630</v>
      </c>
      <c r="S1359">
        <v>520</v>
      </c>
      <c r="T1359">
        <v>605</v>
      </c>
      <c r="U1359">
        <v>0.88162006953017702</v>
      </c>
      <c r="V1359">
        <v>-1</v>
      </c>
      <c r="W1359">
        <v>420</v>
      </c>
      <c r="X1359">
        <v>-1</v>
      </c>
      <c r="Y1359">
        <v>-1</v>
      </c>
      <c r="Z1359">
        <v>-1</v>
      </c>
      <c r="AA1359">
        <v>228</v>
      </c>
      <c r="AB1359">
        <v>-1</v>
      </c>
      <c r="AC1359">
        <v>1.2771999999999999</v>
      </c>
      <c r="AD1359">
        <v>0.87839999999999996</v>
      </c>
      <c r="AE1359">
        <v>-0.14369999999999999</v>
      </c>
      <c r="AF1359">
        <v>0.1459</v>
      </c>
      <c r="AG1359">
        <v>1.6302000000000001</v>
      </c>
      <c r="AH1359">
        <v>325000</v>
      </c>
    </row>
    <row r="1360" spans="1:34">
      <c r="A1360">
        <v>469011</v>
      </c>
      <c r="B1360" t="s">
        <v>39</v>
      </c>
      <c r="C1360" s="1">
        <v>33121</v>
      </c>
      <c r="D1360">
        <v>73</v>
      </c>
      <c r="E1360" t="s">
        <v>48</v>
      </c>
      <c r="F1360">
        <v>2008</v>
      </c>
      <c r="G1360">
        <v>74</v>
      </c>
      <c r="H1360" t="s">
        <v>48</v>
      </c>
      <c r="I1360">
        <v>8143</v>
      </c>
      <c r="J1360">
        <v>2</v>
      </c>
      <c r="K1360" t="s">
        <v>36</v>
      </c>
      <c r="L1360" t="s">
        <v>55</v>
      </c>
      <c r="M1360">
        <v>73.36</v>
      </c>
      <c r="N1360">
        <v>8143</v>
      </c>
      <c r="O1360">
        <v>0</v>
      </c>
      <c r="P1360" t="s">
        <v>41</v>
      </c>
      <c r="Q1360">
        <v>2012</v>
      </c>
      <c r="R1360">
        <v>595</v>
      </c>
      <c r="S1360">
        <v>475</v>
      </c>
      <c r="T1360">
        <v>404</v>
      </c>
      <c r="U1360">
        <v>0.73579570922465598</v>
      </c>
      <c r="V1360">
        <v>475</v>
      </c>
      <c r="W1360">
        <v>-1</v>
      </c>
      <c r="X1360">
        <v>-1</v>
      </c>
      <c r="Y1360">
        <v>-1</v>
      </c>
      <c r="Z1360">
        <v>-1</v>
      </c>
      <c r="AA1360">
        <v>-1</v>
      </c>
      <c r="AB1360">
        <v>-1</v>
      </c>
      <c r="AC1360">
        <v>-0.64910000000000001</v>
      </c>
      <c r="AD1360">
        <v>-0.43530000000000002</v>
      </c>
      <c r="AE1360">
        <v>0.2366</v>
      </c>
      <c r="AF1360">
        <v>-0.17269999999999999</v>
      </c>
      <c r="AG1360">
        <v>-0.60350000000000004</v>
      </c>
      <c r="AH1360">
        <v>405000</v>
      </c>
    </row>
    <row r="1361" spans="1:34">
      <c r="A1361">
        <v>345100</v>
      </c>
      <c r="B1361" t="s">
        <v>34</v>
      </c>
      <c r="C1361" s="1">
        <v>33113</v>
      </c>
      <c r="D1361">
        <v>76.400000000000006</v>
      </c>
      <c r="E1361" t="s">
        <v>35</v>
      </c>
      <c r="F1361">
        <v>2008</v>
      </c>
      <c r="G1361">
        <v>65.5</v>
      </c>
      <c r="H1361" t="s">
        <v>35</v>
      </c>
      <c r="I1361">
        <v>172</v>
      </c>
      <c r="J1361">
        <v>2</v>
      </c>
      <c r="K1361" t="s">
        <v>36</v>
      </c>
      <c r="L1361" t="s">
        <v>60</v>
      </c>
      <c r="M1361">
        <v>59.94</v>
      </c>
      <c r="N1361">
        <v>172</v>
      </c>
      <c r="O1361">
        <v>0</v>
      </c>
      <c r="P1361" t="s">
        <v>41</v>
      </c>
      <c r="Q1361">
        <v>2012</v>
      </c>
      <c r="R1361">
        <v>485</v>
      </c>
      <c r="S1361">
        <v>324</v>
      </c>
      <c r="T1361">
        <v>525</v>
      </c>
      <c r="U1361">
        <v>0.37605958665154499</v>
      </c>
      <c r="V1361">
        <v>-1</v>
      </c>
      <c r="W1361">
        <v>300</v>
      </c>
      <c r="X1361">
        <v>-1</v>
      </c>
      <c r="Y1361">
        <v>-1</v>
      </c>
      <c r="Z1361">
        <v>-1</v>
      </c>
      <c r="AA1361">
        <v>340</v>
      </c>
      <c r="AB1361">
        <v>-1</v>
      </c>
      <c r="AC1361">
        <v>0.39410000000000001</v>
      </c>
      <c r="AD1361">
        <v>1.2807999999999999</v>
      </c>
      <c r="AE1361">
        <v>1.3976999999999999</v>
      </c>
      <c r="AF1361">
        <v>2.4712299999999998</v>
      </c>
      <c r="AG1361">
        <v>-0.1295</v>
      </c>
      <c r="AH1361">
        <v>200000</v>
      </c>
    </row>
    <row r="1362" spans="1:34">
      <c r="A1362">
        <v>998833</v>
      </c>
      <c r="B1362" t="s">
        <v>39</v>
      </c>
      <c r="C1362" s="1">
        <v>33345</v>
      </c>
      <c r="D1362">
        <v>78.44</v>
      </c>
      <c r="E1362" t="s">
        <v>51</v>
      </c>
      <c r="F1362">
        <v>2009</v>
      </c>
      <c r="G1362">
        <v>70.14</v>
      </c>
      <c r="H1362" t="s">
        <v>51</v>
      </c>
      <c r="I1362">
        <v>7299</v>
      </c>
      <c r="J1362">
        <v>2</v>
      </c>
      <c r="K1362" t="s">
        <v>36</v>
      </c>
      <c r="L1362" t="s">
        <v>55</v>
      </c>
      <c r="M1362">
        <v>76</v>
      </c>
      <c r="N1362">
        <v>7299</v>
      </c>
      <c r="O1362">
        <v>1</v>
      </c>
      <c r="P1362" t="s">
        <v>53</v>
      </c>
      <c r="Q1362">
        <v>2013</v>
      </c>
      <c r="R1362">
        <v>490</v>
      </c>
      <c r="S1362">
        <v>520</v>
      </c>
      <c r="T1362">
        <v>430</v>
      </c>
      <c r="U1362">
        <v>0.74475835400893897</v>
      </c>
      <c r="V1362">
        <v>475</v>
      </c>
      <c r="W1362">
        <v>-1</v>
      </c>
      <c r="X1362">
        <v>438</v>
      </c>
      <c r="Y1362">
        <v>-1</v>
      </c>
      <c r="Z1362">
        <v>-1</v>
      </c>
      <c r="AA1362">
        <v>-1</v>
      </c>
      <c r="AB1362">
        <v>-1</v>
      </c>
      <c r="AC1362">
        <v>0.84630000000000005</v>
      </c>
      <c r="AD1362">
        <v>-0.28710000000000002</v>
      </c>
      <c r="AE1362">
        <v>0.93220000000000003</v>
      </c>
      <c r="AF1362">
        <v>0.5262</v>
      </c>
      <c r="AG1362">
        <v>0.67210000000000003</v>
      </c>
      <c r="AH1362">
        <v>120000</v>
      </c>
    </row>
    <row r="1363" spans="1:34">
      <c r="A1363">
        <v>601301</v>
      </c>
      <c r="B1363" t="s">
        <v>39</v>
      </c>
      <c r="C1363" s="1">
        <v>32690</v>
      </c>
      <c r="D1363">
        <v>54</v>
      </c>
      <c r="E1363" t="s">
        <v>51</v>
      </c>
      <c r="F1363">
        <v>2004</v>
      </c>
      <c r="G1363">
        <v>54</v>
      </c>
      <c r="H1363" t="s">
        <v>35</v>
      </c>
      <c r="I1363">
        <v>272</v>
      </c>
      <c r="J1363">
        <v>2</v>
      </c>
      <c r="K1363" t="s">
        <v>66</v>
      </c>
      <c r="L1363" t="s">
        <v>67</v>
      </c>
      <c r="M1363">
        <v>67.05</v>
      </c>
      <c r="N1363">
        <v>272</v>
      </c>
      <c r="O1363">
        <v>0</v>
      </c>
      <c r="P1363" t="s">
        <v>50</v>
      </c>
      <c r="Q1363">
        <v>2013</v>
      </c>
      <c r="R1363">
        <v>380</v>
      </c>
      <c r="S1363">
        <v>365</v>
      </c>
      <c r="T1363">
        <v>430</v>
      </c>
      <c r="U1363">
        <v>0.73579570922465598</v>
      </c>
      <c r="V1363">
        <v>475</v>
      </c>
      <c r="W1363">
        <v>-1</v>
      </c>
      <c r="X1363">
        <v>-1</v>
      </c>
      <c r="Y1363">
        <v>-1</v>
      </c>
      <c r="Z1363">
        <v>-1</v>
      </c>
      <c r="AA1363">
        <v>-1</v>
      </c>
      <c r="AB1363">
        <v>-1</v>
      </c>
      <c r="AC1363">
        <v>-1.54E-2</v>
      </c>
      <c r="AD1363">
        <v>4.5900000000000003E-2</v>
      </c>
      <c r="AE1363">
        <v>0.16370000000000001</v>
      </c>
      <c r="AF1363">
        <v>0.5262</v>
      </c>
      <c r="AG1363">
        <v>0.28889999999999999</v>
      </c>
      <c r="AH1363">
        <v>100000</v>
      </c>
    </row>
    <row r="1364" spans="1:34">
      <c r="A1364">
        <v>228081</v>
      </c>
      <c r="B1364" t="s">
        <v>39</v>
      </c>
      <c r="C1364" s="1">
        <v>32441</v>
      </c>
      <c r="D1364">
        <v>48</v>
      </c>
      <c r="E1364" t="s">
        <v>35</v>
      </c>
      <c r="F1364">
        <v>2007</v>
      </c>
      <c r="G1364">
        <v>66.66</v>
      </c>
      <c r="H1364" t="s">
        <v>79</v>
      </c>
      <c r="I1364">
        <v>23</v>
      </c>
      <c r="J1364">
        <v>2</v>
      </c>
      <c r="K1364" t="s">
        <v>36</v>
      </c>
      <c r="L1364" t="s">
        <v>64</v>
      </c>
      <c r="M1364">
        <v>59</v>
      </c>
      <c r="N1364">
        <v>23</v>
      </c>
      <c r="O1364">
        <v>0</v>
      </c>
      <c r="P1364" t="s">
        <v>41</v>
      </c>
      <c r="Q1364">
        <v>2011</v>
      </c>
      <c r="R1364">
        <v>495</v>
      </c>
      <c r="S1364">
        <v>475</v>
      </c>
      <c r="T1364">
        <v>385</v>
      </c>
      <c r="U1364">
        <v>0.19015340560101801</v>
      </c>
      <c r="V1364">
        <v>315</v>
      </c>
      <c r="W1364">
        <v>-1</v>
      </c>
      <c r="X1364">
        <v>-1</v>
      </c>
      <c r="Y1364">
        <v>-1</v>
      </c>
      <c r="Z1364">
        <v>-1</v>
      </c>
      <c r="AA1364">
        <v>-1</v>
      </c>
      <c r="AB1364">
        <v>-1</v>
      </c>
      <c r="AC1364">
        <v>4.6399999999999997E-2</v>
      </c>
      <c r="AD1364">
        <v>0.65680000000000005</v>
      </c>
      <c r="AE1364">
        <v>-5.3699999999999998E-2</v>
      </c>
      <c r="AF1364">
        <v>-5.5199999999999999E-2</v>
      </c>
      <c r="AG1364">
        <v>0.6603</v>
      </c>
      <c r="AH1364">
        <v>440000</v>
      </c>
    </row>
    <row r="1365" spans="1:34">
      <c r="A1365">
        <v>359928</v>
      </c>
      <c r="B1365" t="s">
        <v>39</v>
      </c>
      <c r="C1365" s="1">
        <v>33227</v>
      </c>
      <c r="D1365">
        <v>76.53</v>
      </c>
      <c r="E1365">
        <v>0</v>
      </c>
      <c r="F1365">
        <v>2009</v>
      </c>
      <c r="G1365">
        <v>85</v>
      </c>
      <c r="H1365">
        <v>0</v>
      </c>
      <c r="I1365">
        <v>8641</v>
      </c>
      <c r="J1365">
        <v>2</v>
      </c>
      <c r="K1365" t="s">
        <v>36</v>
      </c>
      <c r="L1365" t="s">
        <v>44</v>
      </c>
      <c r="M1365">
        <v>58</v>
      </c>
      <c r="N1365">
        <v>8641</v>
      </c>
      <c r="O1365">
        <v>1</v>
      </c>
      <c r="P1365" t="s">
        <v>45</v>
      </c>
      <c r="Q1365">
        <v>2012</v>
      </c>
      <c r="R1365">
        <v>335</v>
      </c>
      <c r="S1365">
        <v>385</v>
      </c>
      <c r="T1365">
        <v>325</v>
      </c>
      <c r="U1365">
        <v>0.22948175491175499</v>
      </c>
      <c r="V1365">
        <v>-1</v>
      </c>
      <c r="W1365">
        <v>266</v>
      </c>
      <c r="X1365">
        <v>-1</v>
      </c>
      <c r="Y1365">
        <v>-1</v>
      </c>
      <c r="Z1365">
        <v>-1</v>
      </c>
      <c r="AA1365">
        <v>393</v>
      </c>
      <c r="AB1365">
        <v>-1</v>
      </c>
      <c r="AC1365">
        <v>0.97370000000000001</v>
      </c>
      <c r="AD1365">
        <v>-0.20119999999999999</v>
      </c>
      <c r="AE1365">
        <v>5.5199999999999999E-2</v>
      </c>
      <c r="AF1365">
        <v>0.5323</v>
      </c>
      <c r="AG1365">
        <v>-0.76149999999999995</v>
      </c>
      <c r="AH1365">
        <v>200000</v>
      </c>
    </row>
    <row r="1366" spans="1:34">
      <c r="A1366">
        <v>1077946</v>
      </c>
      <c r="B1366" t="s">
        <v>39</v>
      </c>
      <c r="C1366" s="1">
        <v>33462</v>
      </c>
      <c r="D1366">
        <v>87</v>
      </c>
      <c r="E1366" t="s">
        <v>51</v>
      </c>
      <c r="F1366">
        <v>2009</v>
      </c>
      <c r="G1366">
        <v>75</v>
      </c>
      <c r="H1366" t="s">
        <v>51</v>
      </c>
      <c r="I1366">
        <v>220</v>
      </c>
      <c r="J1366">
        <v>2</v>
      </c>
      <c r="K1366" t="s">
        <v>36</v>
      </c>
      <c r="L1366" t="s">
        <v>55</v>
      </c>
      <c r="M1366">
        <v>67.63</v>
      </c>
      <c r="N1366">
        <v>220</v>
      </c>
      <c r="O1366">
        <v>0</v>
      </c>
      <c r="P1366" t="s">
        <v>84</v>
      </c>
      <c r="Q1366">
        <v>2013</v>
      </c>
      <c r="R1366">
        <v>455</v>
      </c>
      <c r="S1366">
        <v>435</v>
      </c>
      <c r="T1366">
        <v>475</v>
      </c>
      <c r="U1366">
        <v>0.70082616175338297</v>
      </c>
      <c r="V1366">
        <v>464</v>
      </c>
      <c r="W1366">
        <v>-1</v>
      </c>
      <c r="X1366">
        <v>-1</v>
      </c>
      <c r="Y1366">
        <v>-1</v>
      </c>
      <c r="Z1366">
        <v>-1</v>
      </c>
      <c r="AA1366">
        <v>-1</v>
      </c>
      <c r="AB1366">
        <v>-1</v>
      </c>
      <c r="AC1366">
        <v>-1.54E-2</v>
      </c>
      <c r="AD1366">
        <v>1.5444</v>
      </c>
      <c r="AE1366">
        <v>1.3933</v>
      </c>
      <c r="AF1366">
        <v>-0.74150000000000005</v>
      </c>
      <c r="AG1366">
        <v>1.2470000000000001</v>
      </c>
      <c r="AH1366">
        <v>140000</v>
      </c>
    </row>
    <row r="1367" spans="1:34">
      <c r="A1367">
        <v>336546</v>
      </c>
      <c r="B1367" t="s">
        <v>39</v>
      </c>
      <c r="C1367" s="1">
        <v>33042</v>
      </c>
      <c r="D1367">
        <v>86.12</v>
      </c>
      <c r="E1367" t="s">
        <v>216</v>
      </c>
      <c r="F1367">
        <v>2008</v>
      </c>
      <c r="G1367">
        <v>77</v>
      </c>
      <c r="H1367" t="s">
        <v>217</v>
      </c>
      <c r="I1367">
        <v>10930</v>
      </c>
      <c r="J1367">
        <v>2</v>
      </c>
      <c r="K1367" t="s">
        <v>36</v>
      </c>
      <c r="L1367" t="s">
        <v>55</v>
      </c>
      <c r="M1367">
        <v>77.599999999999994</v>
      </c>
      <c r="N1367">
        <v>10930</v>
      </c>
      <c r="O1367">
        <v>1</v>
      </c>
      <c r="P1367" t="s">
        <v>53</v>
      </c>
      <c r="Q1367">
        <v>2012</v>
      </c>
      <c r="R1367">
        <v>465</v>
      </c>
      <c r="S1367">
        <v>485</v>
      </c>
      <c r="T1367">
        <v>475</v>
      </c>
      <c r="U1367">
        <v>0.90148957137103303</v>
      </c>
      <c r="V1367">
        <v>545</v>
      </c>
      <c r="W1367">
        <v>-1</v>
      </c>
      <c r="X1367">
        <v>-1</v>
      </c>
      <c r="Y1367">
        <v>-1</v>
      </c>
      <c r="Z1367">
        <v>-1</v>
      </c>
      <c r="AA1367">
        <v>-1</v>
      </c>
      <c r="AB1367">
        <v>-1</v>
      </c>
      <c r="AC1367">
        <v>-1.4992000000000001</v>
      </c>
      <c r="AD1367">
        <v>-8.4199999999999997E-2</v>
      </c>
      <c r="AE1367">
        <v>-1.6865000000000001</v>
      </c>
      <c r="AF1367">
        <v>1.23732999999999</v>
      </c>
      <c r="AG1367">
        <v>-0.44550000000000001</v>
      </c>
      <c r="AH1367">
        <v>415000</v>
      </c>
    </row>
    <row r="1368" spans="1:34">
      <c r="A1368">
        <v>580712</v>
      </c>
      <c r="B1368" t="s">
        <v>39</v>
      </c>
      <c r="C1368" s="1">
        <v>33370</v>
      </c>
      <c r="D1368">
        <v>83</v>
      </c>
      <c r="E1368" t="s">
        <v>35</v>
      </c>
      <c r="F1368">
        <v>2008</v>
      </c>
      <c r="G1368">
        <v>78.8</v>
      </c>
      <c r="H1368" t="s">
        <v>35</v>
      </c>
      <c r="I1368">
        <v>8195</v>
      </c>
      <c r="J1368">
        <v>1</v>
      </c>
      <c r="K1368" t="s">
        <v>36</v>
      </c>
      <c r="L1368" t="s">
        <v>64</v>
      </c>
      <c r="M1368">
        <v>75</v>
      </c>
      <c r="N1368">
        <v>8195</v>
      </c>
      <c r="O1368">
        <v>1</v>
      </c>
      <c r="P1368" t="s">
        <v>38</v>
      </c>
      <c r="Q1368">
        <v>2013</v>
      </c>
      <c r="R1368">
        <v>520</v>
      </c>
      <c r="S1368">
        <v>585</v>
      </c>
      <c r="T1368">
        <v>485</v>
      </c>
      <c r="U1368">
        <v>0.81941652983588797</v>
      </c>
      <c r="V1368">
        <v>505</v>
      </c>
      <c r="W1368">
        <v>-1</v>
      </c>
      <c r="X1368">
        <v>-1</v>
      </c>
      <c r="Y1368">
        <v>-1</v>
      </c>
      <c r="Z1368">
        <v>-1</v>
      </c>
      <c r="AA1368">
        <v>-1</v>
      </c>
      <c r="AB1368">
        <v>-1</v>
      </c>
      <c r="AC1368">
        <v>-1.7388999999999999</v>
      </c>
      <c r="AD1368">
        <v>-0.62009999999999998</v>
      </c>
      <c r="AE1368">
        <v>0.31740000000000002</v>
      </c>
      <c r="AF1368">
        <v>-0.2344</v>
      </c>
      <c r="AG1368">
        <v>-0.28589999999999999</v>
      </c>
      <c r="AH1368">
        <v>400000</v>
      </c>
    </row>
    <row r="1369" spans="1:34">
      <c r="A1369">
        <v>945560</v>
      </c>
      <c r="B1369" t="s">
        <v>39</v>
      </c>
      <c r="C1369" s="1">
        <v>33109</v>
      </c>
      <c r="D1369">
        <v>67.8</v>
      </c>
      <c r="E1369" t="s">
        <v>35</v>
      </c>
      <c r="F1369">
        <v>2008</v>
      </c>
      <c r="G1369">
        <v>65.599999999999994</v>
      </c>
      <c r="H1369" t="s">
        <v>35</v>
      </c>
      <c r="I1369">
        <v>400</v>
      </c>
      <c r="J1369">
        <v>1</v>
      </c>
      <c r="K1369" t="s">
        <v>36</v>
      </c>
      <c r="L1369" t="s">
        <v>194</v>
      </c>
      <c r="M1369">
        <v>79.8</v>
      </c>
      <c r="N1369">
        <v>400</v>
      </c>
      <c r="O1369">
        <v>0</v>
      </c>
      <c r="P1369" t="s">
        <v>84</v>
      </c>
      <c r="Q1369">
        <v>2013</v>
      </c>
      <c r="R1369">
        <v>485</v>
      </c>
      <c r="S1369">
        <v>465</v>
      </c>
      <c r="T1369">
        <v>545</v>
      </c>
      <c r="U1369">
        <v>-1</v>
      </c>
      <c r="V1369">
        <v>565</v>
      </c>
      <c r="W1369">
        <v>-1</v>
      </c>
      <c r="X1369">
        <v>346</v>
      </c>
      <c r="Y1369">
        <v>-1</v>
      </c>
      <c r="Z1369">
        <v>-1</v>
      </c>
      <c r="AA1369">
        <v>-1</v>
      </c>
      <c r="AB1369">
        <v>-1</v>
      </c>
      <c r="AC1369">
        <v>0.70269999999999999</v>
      </c>
      <c r="AD1369">
        <v>0.21240000000000001</v>
      </c>
      <c r="AE1369">
        <v>-1.5269999999999999</v>
      </c>
      <c r="AF1369">
        <v>-0.61470000000000002</v>
      </c>
      <c r="AG1369">
        <v>-1.0524</v>
      </c>
      <c r="AH1369">
        <v>300000</v>
      </c>
    </row>
    <row r="1370" spans="1:34">
      <c r="A1370">
        <v>796197</v>
      </c>
      <c r="B1370" t="s">
        <v>34</v>
      </c>
      <c r="C1370" s="1">
        <v>33980</v>
      </c>
      <c r="D1370">
        <v>93</v>
      </c>
      <c r="E1370" t="s">
        <v>35</v>
      </c>
      <c r="F1370">
        <v>2010</v>
      </c>
      <c r="G1370">
        <v>88</v>
      </c>
      <c r="H1370" t="s">
        <v>35</v>
      </c>
      <c r="I1370">
        <v>222</v>
      </c>
      <c r="J1370">
        <v>2</v>
      </c>
      <c r="K1370" t="s">
        <v>36</v>
      </c>
      <c r="L1370" t="s">
        <v>64</v>
      </c>
      <c r="M1370">
        <v>81.900000000000006</v>
      </c>
      <c r="N1370">
        <v>222</v>
      </c>
      <c r="O1370">
        <v>0</v>
      </c>
      <c r="P1370" t="s">
        <v>120</v>
      </c>
      <c r="Q1370">
        <v>2014</v>
      </c>
      <c r="R1370">
        <v>650</v>
      </c>
      <c r="S1370">
        <v>620</v>
      </c>
      <c r="T1370">
        <v>765</v>
      </c>
      <c r="U1370">
        <v>0.91139527839132795</v>
      </c>
      <c r="V1370">
        <v>645</v>
      </c>
      <c r="W1370">
        <v>-1</v>
      </c>
      <c r="X1370">
        <v>500</v>
      </c>
      <c r="Y1370">
        <v>-1</v>
      </c>
      <c r="Z1370">
        <v>-1</v>
      </c>
      <c r="AA1370">
        <v>-1</v>
      </c>
      <c r="AB1370">
        <v>-1</v>
      </c>
      <c r="AC1370">
        <v>0.27179999999999999</v>
      </c>
      <c r="AD1370">
        <v>0.5454</v>
      </c>
      <c r="AE1370">
        <v>-1.2196</v>
      </c>
      <c r="AF1370">
        <v>-1.5021</v>
      </c>
      <c r="AG1370">
        <v>-1.244</v>
      </c>
      <c r="AH1370">
        <v>800000</v>
      </c>
    </row>
    <row r="1371" spans="1:34">
      <c r="A1371">
        <v>1017485</v>
      </c>
      <c r="B1371" t="s">
        <v>34</v>
      </c>
      <c r="C1371" s="1">
        <v>33485</v>
      </c>
      <c r="D1371">
        <v>72.8</v>
      </c>
      <c r="E1371" t="s">
        <v>35</v>
      </c>
      <c r="F1371">
        <v>2008</v>
      </c>
      <c r="G1371">
        <v>63</v>
      </c>
      <c r="H1371" t="s">
        <v>35</v>
      </c>
      <c r="I1371">
        <v>7769</v>
      </c>
      <c r="J1371">
        <v>2</v>
      </c>
      <c r="K1371" t="s">
        <v>66</v>
      </c>
      <c r="L1371" t="s">
        <v>67</v>
      </c>
      <c r="M1371">
        <v>73.599999999999994</v>
      </c>
      <c r="N1371">
        <v>7769</v>
      </c>
      <c r="O1371">
        <v>1</v>
      </c>
      <c r="P1371" t="s">
        <v>38</v>
      </c>
      <c r="Q1371">
        <v>2014</v>
      </c>
      <c r="R1371">
        <v>560</v>
      </c>
      <c r="S1371">
        <v>580</v>
      </c>
      <c r="T1371">
        <v>620</v>
      </c>
      <c r="U1371">
        <v>0.48674700843819302</v>
      </c>
      <c r="V1371">
        <v>515</v>
      </c>
      <c r="W1371">
        <v>-1</v>
      </c>
      <c r="X1371">
        <v>376</v>
      </c>
      <c r="Y1371">
        <v>-1</v>
      </c>
      <c r="Z1371">
        <v>-1</v>
      </c>
      <c r="AA1371">
        <v>-1</v>
      </c>
      <c r="AB1371">
        <v>-1</v>
      </c>
      <c r="AC1371">
        <v>0.12820000000000001</v>
      </c>
      <c r="AD1371">
        <v>-0.28710000000000002</v>
      </c>
      <c r="AE1371">
        <v>-0.2974</v>
      </c>
      <c r="AF1371">
        <v>-1.3753</v>
      </c>
      <c r="AG1371">
        <v>0.67210000000000003</v>
      </c>
      <c r="AH1371">
        <v>200000</v>
      </c>
    </row>
    <row r="1372" spans="1:34">
      <c r="A1372">
        <v>801492</v>
      </c>
      <c r="B1372" t="s">
        <v>39</v>
      </c>
      <c r="C1372" s="1">
        <v>33588</v>
      </c>
      <c r="D1372">
        <v>74</v>
      </c>
      <c r="E1372" t="s">
        <v>35</v>
      </c>
      <c r="F1372">
        <v>2009</v>
      </c>
      <c r="G1372">
        <v>74</v>
      </c>
      <c r="H1372" t="s">
        <v>51</v>
      </c>
      <c r="I1372">
        <v>9133</v>
      </c>
      <c r="J1372">
        <v>2</v>
      </c>
      <c r="K1372" t="s">
        <v>36</v>
      </c>
      <c r="L1372" t="s">
        <v>40</v>
      </c>
      <c r="M1372">
        <v>72</v>
      </c>
      <c r="N1372">
        <v>9133</v>
      </c>
      <c r="O1372">
        <v>0</v>
      </c>
      <c r="P1372" t="s">
        <v>47</v>
      </c>
      <c r="Q1372">
        <v>2013</v>
      </c>
      <c r="R1372">
        <v>345</v>
      </c>
      <c r="S1372">
        <v>570</v>
      </c>
      <c r="T1372">
        <v>455</v>
      </c>
      <c r="U1372">
        <v>0.45087658448345103</v>
      </c>
      <c r="V1372">
        <v>395</v>
      </c>
      <c r="W1372">
        <v>-1</v>
      </c>
      <c r="X1372">
        <v>-1</v>
      </c>
      <c r="Y1372">
        <v>-1</v>
      </c>
      <c r="Z1372">
        <v>-1</v>
      </c>
      <c r="AA1372">
        <v>-1</v>
      </c>
      <c r="AB1372">
        <v>-1</v>
      </c>
      <c r="AC1372">
        <v>-1.7388999999999999</v>
      </c>
      <c r="AD1372">
        <v>-0.62009999999999998</v>
      </c>
      <c r="AE1372">
        <v>-0.2974</v>
      </c>
      <c r="AF1372">
        <v>-0.61470000000000002</v>
      </c>
      <c r="AG1372">
        <v>-9.4299999999999995E-2</v>
      </c>
      <c r="AH1372">
        <v>240000</v>
      </c>
    </row>
    <row r="1373" spans="1:34">
      <c r="A1373">
        <v>653872</v>
      </c>
      <c r="B1373" t="s">
        <v>39</v>
      </c>
      <c r="C1373" s="1">
        <v>33420</v>
      </c>
      <c r="D1373">
        <v>63</v>
      </c>
      <c r="E1373" t="s">
        <v>51</v>
      </c>
      <c r="F1373">
        <v>2009</v>
      </c>
      <c r="G1373">
        <v>66</v>
      </c>
      <c r="H1373" t="s">
        <v>51</v>
      </c>
      <c r="I1373">
        <v>6557</v>
      </c>
      <c r="J1373">
        <v>2</v>
      </c>
      <c r="K1373" t="s">
        <v>36</v>
      </c>
      <c r="L1373" t="s">
        <v>194</v>
      </c>
      <c r="M1373">
        <v>65</v>
      </c>
      <c r="N1373">
        <v>6557</v>
      </c>
      <c r="O1373">
        <v>0</v>
      </c>
      <c r="P1373" t="s">
        <v>41</v>
      </c>
      <c r="Q1373">
        <v>2013</v>
      </c>
      <c r="R1373">
        <v>485</v>
      </c>
      <c r="S1373">
        <v>410</v>
      </c>
      <c r="T1373">
        <v>415</v>
      </c>
      <c r="U1373">
        <v>-1</v>
      </c>
      <c r="V1373">
        <v>-1</v>
      </c>
      <c r="W1373">
        <v>533</v>
      </c>
      <c r="X1373">
        <v>-1</v>
      </c>
      <c r="Y1373">
        <v>-1</v>
      </c>
      <c r="Z1373">
        <v>473</v>
      </c>
      <c r="AA1373">
        <v>-1</v>
      </c>
      <c r="AB1373">
        <v>-1</v>
      </c>
      <c r="AC1373">
        <v>1.4208000000000001</v>
      </c>
      <c r="AD1373">
        <v>1.0448999999999999</v>
      </c>
      <c r="AE1373">
        <v>0.01</v>
      </c>
      <c r="AF1373">
        <v>-0.36120000000000002</v>
      </c>
      <c r="AG1373">
        <v>0.67210000000000003</v>
      </c>
      <c r="AH1373">
        <v>180000</v>
      </c>
    </row>
    <row r="1374" spans="1:34">
      <c r="A1374">
        <v>1098869</v>
      </c>
      <c r="B1374" t="s">
        <v>39</v>
      </c>
      <c r="C1374" s="1">
        <v>33873</v>
      </c>
      <c r="D1374">
        <v>84.83</v>
      </c>
      <c r="E1374" t="s">
        <v>35</v>
      </c>
      <c r="F1374">
        <v>2010</v>
      </c>
      <c r="G1374">
        <v>82.4</v>
      </c>
      <c r="H1374" t="s">
        <v>35</v>
      </c>
      <c r="I1374">
        <v>903</v>
      </c>
      <c r="J1374">
        <v>2</v>
      </c>
      <c r="K1374" t="s">
        <v>36</v>
      </c>
      <c r="L1374" t="s">
        <v>40</v>
      </c>
      <c r="M1374">
        <v>74.14</v>
      </c>
      <c r="N1374">
        <v>903</v>
      </c>
      <c r="O1374">
        <v>0</v>
      </c>
      <c r="P1374" t="s">
        <v>41</v>
      </c>
      <c r="Q1374">
        <v>2014</v>
      </c>
      <c r="R1374">
        <v>665</v>
      </c>
      <c r="S1374">
        <v>595</v>
      </c>
      <c r="T1374">
        <v>705</v>
      </c>
      <c r="U1374">
        <v>0.74475835400893897</v>
      </c>
      <c r="V1374">
        <v>505</v>
      </c>
      <c r="W1374">
        <v>-1</v>
      </c>
      <c r="X1374">
        <v>438</v>
      </c>
      <c r="Y1374">
        <v>-1</v>
      </c>
      <c r="Z1374">
        <v>-1</v>
      </c>
      <c r="AA1374">
        <v>-1</v>
      </c>
      <c r="AB1374">
        <v>-1</v>
      </c>
      <c r="AC1374">
        <v>-0.44629999999999997</v>
      </c>
      <c r="AD1374">
        <v>0.21240000000000001</v>
      </c>
      <c r="AE1374">
        <v>0.31740000000000002</v>
      </c>
      <c r="AF1374">
        <v>-1.5021</v>
      </c>
      <c r="AG1374">
        <v>-0.28589999999999999</v>
      </c>
      <c r="AH1374">
        <v>300000</v>
      </c>
    </row>
    <row r="1375" spans="1:34">
      <c r="A1375">
        <v>47709</v>
      </c>
      <c r="B1375" t="s">
        <v>39</v>
      </c>
      <c r="C1375" s="1">
        <v>32442</v>
      </c>
      <c r="D1375">
        <v>88</v>
      </c>
      <c r="E1375" t="s">
        <v>303</v>
      </c>
      <c r="F1375">
        <v>2006</v>
      </c>
      <c r="G1375">
        <v>78</v>
      </c>
      <c r="H1375" t="s">
        <v>304</v>
      </c>
      <c r="I1375">
        <v>438</v>
      </c>
      <c r="J1375">
        <v>1</v>
      </c>
      <c r="K1375" t="s">
        <v>36</v>
      </c>
      <c r="L1375" t="s">
        <v>64</v>
      </c>
      <c r="M1375">
        <v>54</v>
      </c>
      <c r="N1375">
        <v>438</v>
      </c>
      <c r="O1375">
        <v>1</v>
      </c>
      <c r="P1375" t="s">
        <v>45</v>
      </c>
      <c r="Q1375">
        <v>2010</v>
      </c>
      <c r="R1375">
        <v>615</v>
      </c>
      <c r="S1375">
        <v>605</v>
      </c>
      <c r="T1375">
        <v>605</v>
      </c>
      <c r="U1375">
        <v>0.60005718233834104</v>
      </c>
      <c r="V1375">
        <v>435</v>
      </c>
      <c r="W1375">
        <v>-1</v>
      </c>
      <c r="X1375">
        <v>-1</v>
      </c>
      <c r="Y1375">
        <v>-1</v>
      </c>
      <c r="Z1375">
        <v>-1</v>
      </c>
      <c r="AA1375">
        <v>-1</v>
      </c>
      <c r="AB1375">
        <v>-1</v>
      </c>
      <c r="AC1375">
        <v>-1.1900999999999999</v>
      </c>
      <c r="AD1375">
        <v>-0.90329999999999999</v>
      </c>
      <c r="AE1375">
        <v>-0.63429999999999997</v>
      </c>
      <c r="AF1375">
        <v>0.17979999999999999</v>
      </c>
      <c r="AG1375">
        <v>-0.76149999999999995</v>
      </c>
      <c r="AH1375">
        <v>325000</v>
      </c>
    </row>
    <row r="1376" spans="1:34">
      <c r="A1376">
        <v>655090</v>
      </c>
      <c r="B1376" t="s">
        <v>39</v>
      </c>
      <c r="C1376" s="1">
        <v>33658</v>
      </c>
      <c r="D1376">
        <v>75</v>
      </c>
      <c r="E1376" t="s">
        <v>35</v>
      </c>
      <c r="F1376">
        <v>2009</v>
      </c>
      <c r="G1376">
        <v>73.2</v>
      </c>
      <c r="H1376" t="s">
        <v>35</v>
      </c>
      <c r="I1376">
        <v>8310</v>
      </c>
      <c r="J1376">
        <v>2</v>
      </c>
      <c r="K1376" t="s">
        <v>36</v>
      </c>
      <c r="L1376" t="s">
        <v>55</v>
      </c>
      <c r="M1376">
        <v>64.3</v>
      </c>
      <c r="N1376">
        <v>8310</v>
      </c>
      <c r="O1376">
        <v>1</v>
      </c>
      <c r="P1376" t="s">
        <v>71</v>
      </c>
      <c r="Q1376">
        <v>2013</v>
      </c>
      <c r="R1376">
        <v>555</v>
      </c>
      <c r="S1376">
        <v>545</v>
      </c>
      <c r="T1376">
        <v>650</v>
      </c>
      <c r="U1376">
        <v>0.73579570922465598</v>
      </c>
      <c r="V1376">
        <v>475</v>
      </c>
      <c r="W1376">
        <v>-1</v>
      </c>
      <c r="X1376">
        <v>-1</v>
      </c>
      <c r="Y1376">
        <v>-1</v>
      </c>
      <c r="Z1376">
        <v>-1</v>
      </c>
      <c r="AA1376">
        <v>-1</v>
      </c>
      <c r="AB1376">
        <v>-1</v>
      </c>
      <c r="AC1376">
        <v>1.4208000000000001</v>
      </c>
      <c r="AD1376">
        <v>-0.1206</v>
      </c>
      <c r="AE1376">
        <v>-0.6048</v>
      </c>
      <c r="AF1376">
        <v>-0.74150000000000005</v>
      </c>
      <c r="AG1376">
        <v>-0.28589999999999999</v>
      </c>
      <c r="AH1376">
        <v>210000</v>
      </c>
    </row>
    <row r="1377" spans="1:34">
      <c r="A1377">
        <v>1256044</v>
      </c>
      <c r="B1377" t="s">
        <v>39</v>
      </c>
      <c r="C1377" s="1">
        <v>33706</v>
      </c>
      <c r="D1377">
        <v>58.83</v>
      </c>
      <c r="E1377" t="s">
        <v>51</v>
      </c>
      <c r="F1377">
        <v>2008</v>
      </c>
      <c r="G1377">
        <v>66</v>
      </c>
      <c r="H1377" t="s">
        <v>51</v>
      </c>
      <c r="I1377">
        <v>7376</v>
      </c>
      <c r="J1377">
        <v>2</v>
      </c>
      <c r="K1377" t="s">
        <v>66</v>
      </c>
      <c r="L1377" t="s">
        <v>67</v>
      </c>
      <c r="M1377">
        <v>70</v>
      </c>
      <c r="N1377">
        <v>7376</v>
      </c>
      <c r="O1377">
        <v>0</v>
      </c>
      <c r="P1377" t="s">
        <v>41</v>
      </c>
      <c r="Q1377">
        <v>2015</v>
      </c>
      <c r="R1377">
        <v>440</v>
      </c>
      <c r="S1377">
        <v>570</v>
      </c>
      <c r="T1377">
        <v>345</v>
      </c>
      <c r="U1377">
        <v>0.14478988948246199</v>
      </c>
      <c r="V1377">
        <v>555</v>
      </c>
      <c r="W1377">
        <v>-1</v>
      </c>
      <c r="X1377">
        <v>284</v>
      </c>
      <c r="Y1377">
        <v>-1</v>
      </c>
      <c r="Z1377">
        <v>-1</v>
      </c>
      <c r="AA1377">
        <v>-1</v>
      </c>
      <c r="AB1377">
        <v>-1</v>
      </c>
      <c r="AC1377">
        <v>-0.44629999999999997</v>
      </c>
      <c r="AD1377">
        <v>4.5900000000000003E-2</v>
      </c>
      <c r="AE1377">
        <v>-1.0659000000000001</v>
      </c>
      <c r="AF1377">
        <v>1.6672</v>
      </c>
      <c r="AG1377">
        <v>-1.244</v>
      </c>
      <c r="AH1377">
        <v>180000</v>
      </c>
    </row>
    <row r="1378" spans="1:34">
      <c r="A1378">
        <v>457958</v>
      </c>
      <c r="B1378" t="s">
        <v>34</v>
      </c>
      <c r="C1378" s="1">
        <v>33097</v>
      </c>
      <c r="D1378">
        <v>70</v>
      </c>
      <c r="E1378" t="s">
        <v>48</v>
      </c>
      <c r="F1378">
        <v>2008</v>
      </c>
      <c r="G1378">
        <v>70</v>
      </c>
      <c r="H1378" t="s">
        <v>119</v>
      </c>
      <c r="I1378">
        <v>1638</v>
      </c>
      <c r="J1378">
        <v>2</v>
      </c>
      <c r="K1378" t="s">
        <v>36</v>
      </c>
      <c r="L1378" t="s">
        <v>64</v>
      </c>
      <c r="M1378">
        <v>72</v>
      </c>
      <c r="N1378">
        <v>1638</v>
      </c>
      <c r="O1378">
        <v>0</v>
      </c>
      <c r="P1378" t="s">
        <v>41</v>
      </c>
      <c r="Q1378">
        <v>2012</v>
      </c>
      <c r="R1378">
        <v>615</v>
      </c>
      <c r="S1378">
        <v>445</v>
      </c>
      <c r="T1378">
        <v>505</v>
      </c>
      <c r="U1378">
        <v>0.60005718233834104</v>
      </c>
      <c r="V1378">
        <v>435</v>
      </c>
      <c r="W1378">
        <v>-1</v>
      </c>
      <c r="X1378">
        <v>-1</v>
      </c>
      <c r="Y1378">
        <v>-1</v>
      </c>
      <c r="Z1378">
        <v>-1</v>
      </c>
      <c r="AA1378">
        <v>-1</v>
      </c>
      <c r="AB1378">
        <v>-1</v>
      </c>
      <c r="AC1378">
        <v>-1.9629000000000001</v>
      </c>
      <c r="AD1378">
        <v>0.14979999999999999</v>
      </c>
      <c r="AE1378">
        <v>-0.70679999999999998</v>
      </c>
      <c r="AF1378">
        <v>6.2300000000000001E-2</v>
      </c>
      <c r="AG1378">
        <v>2.8400000000000002E-2</v>
      </c>
      <c r="AH1378">
        <v>210000</v>
      </c>
    </row>
    <row r="1379" spans="1:34">
      <c r="A1379">
        <v>863448</v>
      </c>
      <c r="B1379" t="s">
        <v>39</v>
      </c>
      <c r="C1379" s="1">
        <v>33426</v>
      </c>
      <c r="D1379">
        <v>74.3</v>
      </c>
      <c r="E1379" t="s">
        <v>51</v>
      </c>
      <c r="F1379">
        <v>2008</v>
      </c>
      <c r="G1379">
        <v>73.400000000000006</v>
      </c>
      <c r="H1379" t="s">
        <v>51</v>
      </c>
      <c r="I1379">
        <v>15051</v>
      </c>
      <c r="J1379">
        <v>2</v>
      </c>
      <c r="K1379" t="s">
        <v>36</v>
      </c>
      <c r="L1379" t="s">
        <v>40</v>
      </c>
      <c r="M1379">
        <v>79.7</v>
      </c>
      <c r="N1379">
        <v>15051</v>
      </c>
      <c r="O1379">
        <v>0</v>
      </c>
      <c r="P1379" t="s">
        <v>41</v>
      </c>
      <c r="Q1379">
        <v>2012</v>
      </c>
      <c r="R1379">
        <v>485</v>
      </c>
      <c r="S1379">
        <v>585</v>
      </c>
      <c r="T1379">
        <v>605</v>
      </c>
      <c r="U1379">
        <v>0.94211655148500795</v>
      </c>
      <c r="V1379">
        <v>575</v>
      </c>
      <c r="W1379">
        <v>-1</v>
      </c>
      <c r="X1379">
        <v>-1</v>
      </c>
      <c r="Y1379">
        <v>-1</v>
      </c>
      <c r="Z1379">
        <v>-1</v>
      </c>
      <c r="AA1379">
        <v>-1</v>
      </c>
      <c r="AB1379">
        <v>-1</v>
      </c>
      <c r="AC1379">
        <v>-1.3080000000000001</v>
      </c>
      <c r="AD1379">
        <v>-0.4536</v>
      </c>
      <c r="AE1379">
        <v>1.0859000000000001</v>
      </c>
      <c r="AF1379">
        <v>-0.61470000000000002</v>
      </c>
      <c r="AG1379">
        <v>-1.4356</v>
      </c>
      <c r="AH1379">
        <v>120000</v>
      </c>
    </row>
    <row r="1380" spans="1:34">
      <c r="A1380">
        <v>579952</v>
      </c>
      <c r="B1380" t="s">
        <v>39</v>
      </c>
      <c r="C1380" s="1">
        <v>33302</v>
      </c>
      <c r="D1380">
        <v>83.33</v>
      </c>
      <c r="E1380" t="s">
        <v>305</v>
      </c>
      <c r="F1380">
        <v>2008</v>
      </c>
      <c r="G1380">
        <v>72.33</v>
      </c>
      <c r="H1380" t="s">
        <v>118</v>
      </c>
      <c r="I1380">
        <v>6921</v>
      </c>
      <c r="J1380">
        <v>2</v>
      </c>
      <c r="K1380" t="s">
        <v>36</v>
      </c>
      <c r="L1380" t="s">
        <v>44</v>
      </c>
      <c r="M1380">
        <v>60</v>
      </c>
      <c r="N1380">
        <v>6921</v>
      </c>
      <c r="O1380">
        <v>0</v>
      </c>
      <c r="P1380" t="s">
        <v>45</v>
      </c>
      <c r="Q1380">
        <v>2012</v>
      </c>
      <c r="R1380">
        <v>555</v>
      </c>
      <c r="S1380">
        <v>510</v>
      </c>
      <c r="T1380">
        <v>445</v>
      </c>
      <c r="U1380">
        <v>5.8792800008353401E-2</v>
      </c>
      <c r="V1380">
        <v>-1</v>
      </c>
      <c r="W1380">
        <v>200</v>
      </c>
      <c r="X1380">
        <v>-1</v>
      </c>
      <c r="Y1380">
        <v>-1</v>
      </c>
      <c r="Z1380">
        <v>-1</v>
      </c>
      <c r="AA1380">
        <v>-1</v>
      </c>
      <c r="AB1380">
        <v>-1</v>
      </c>
      <c r="AC1380">
        <v>-0.87719999999999998</v>
      </c>
      <c r="AD1380">
        <v>1.5444</v>
      </c>
      <c r="AE1380">
        <v>1.2396</v>
      </c>
      <c r="AF1380">
        <v>-1.1217999999999999</v>
      </c>
      <c r="AG1380">
        <v>1.0553999999999999</v>
      </c>
      <c r="AH1380">
        <v>410000</v>
      </c>
    </row>
    <row r="1381" spans="1:34">
      <c r="A1381">
        <v>29042</v>
      </c>
      <c r="B1381" t="s">
        <v>39</v>
      </c>
      <c r="C1381" s="1">
        <v>32380</v>
      </c>
      <c r="D1381">
        <v>72</v>
      </c>
      <c r="E1381" t="s">
        <v>35</v>
      </c>
      <c r="F1381">
        <v>2006</v>
      </c>
      <c r="G1381">
        <v>62</v>
      </c>
      <c r="H1381" t="s">
        <v>35</v>
      </c>
      <c r="I1381">
        <v>894</v>
      </c>
      <c r="J1381">
        <v>2</v>
      </c>
      <c r="K1381" t="s">
        <v>36</v>
      </c>
      <c r="L1381" t="s">
        <v>64</v>
      </c>
      <c r="M1381">
        <v>75</v>
      </c>
      <c r="N1381">
        <v>894</v>
      </c>
      <c r="O1381">
        <v>0</v>
      </c>
      <c r="P1381" t="s">
        <v>47</v>
      </c>
      <c r="Q1381">
        <v>2010</v>
      </c>
      <c r="R1381">
        <v>385</v>
      </c>
      <c r="S1381">
        <v>395</v>
      </c>
      <c r="T1381">
        <v>455</v>
      </c>
      <c r="U1381">
        <v>0.45087658448345103</v>
      </c>
      <c r="V1381">
        <v>395</v>
      </c>
      <c r="W1381">
        <v>-1</v>
      </c>
      <c r="X1381">
        <v>-1</v>
      </c>
      <c r="Y1381">
        <v>-1</v>
      </c>
      <c r="Z1381">
        <v>-1</v>
      </c>
      <c r="AA1381">
        <v>-1</v>
      </c>
      <c r="AB1381">
        <v>-1</v>
      </c>
      <c r="AC1381">
        <v>4.6399999999999997E-2</v>
      </c>
      <c r="AD1381">
        <v>0.50080000000000002</v>
      </c>
      <c r="AE1381">
        <v>9.1399999999999995E-2</v>
      </c>
      <c r="AF1381">
        <v>-0.17269999999999999</v>
      </c>
      <c r="AG1381">
        <v>2.8400000000000002E-2</v>
      </c>
      <c r="AH1381">
        <v>470000</v>
      </c>
    </row>
    <row r="1382" spans="1:34">
      <c r="A1382">
        <v>415949</v>
      </c>
      <c r="B1382" t="s">
        <v>39</v>
      </c>
      <c r="C1382" s="1">
        <v>32204</v>
      </c>
      <c r="D1382">
        <v>60</v>
      </c>
      <c r="E1382" t="s">
        <v>306</v>
      </c>
      <c r="F1382">
        <v>2005</v>
      </c>
      <c r="G1382">
        <v>66</v>
      </c>
      <c r="H1382" t="s">
        <v>306</v>
      </c>
      <c r="I1382">
        <v>12020</v>
      </c>
      <c r="J1382">
        <v>2</v>
      </c>
      <c r="K1382" t="s">
        <v>66</v>
      </c>
      <c r="L1382" t="s">
        <v>67</v>
      </c>
      <c r="M1382">
        <v>52</v>
      </c>
      <c r="N1382">
        <v>12020</v>
      </c>
      <c r="O1382">
        <v>1</v>
      </c>
      <c r="P1382" t="s">
        <v>45</v>
      </c>
      <c r="Q1382">
        <v>2012</v>
      </c>
      <c r="R1382">
        <v>385</v>
      </c>
      <c r="S1382">
        <v>365</v>
      </c>
      <c r="T1382">
        <v>385</v>
      </c>
      <c r="U1382">
        <v>0.48834797678271402</v>
      </c>
      <c r="V1382">
        <v>405</v>
      </c>
      <c r="W1382">
        <v>-1</v>
      </c>
      <c r="X1382">
        <v>-1</v>
      </c>
      <c r="Y1382">
        <v>-1</v>
      </c>
      <c r="Z1382">
        <v>-1</v>
      </c>
      <c r="AA1382">
        <v>-1</v>
      </c>
      <c r="AB1382">
        <v>-1</v>
      </c>
      <c r="AC1382">
        <v>-0.1855</v>
      </c>
      <c r="AD1382">
        <v>0.3448</v>
      </c>
      <c r="AE1382">
        <v>0.38169999999999998</v>
      </c>
      <c r="AF1382">
        <v>1.7662</v>
      </c>
      <c r="AG1382">
        <v>-0.9194</v>
      </c>
      <c r="AH1382">
        <v>180000</v>
      </c>
    </row>
    <row r="1383" spans="1:34">
      <c r="A1383">
        <v>995141</v>
      </c>
      <c r="B1383" t="s">
        <v>39</v>
      </c>
      <c r="C1383" s="1">
        <v>33464</v>
      </c>
      <c r="D1383">
        <v>83.33</v>
      </c>
      <c r="E1383" t="s">
        <v>51</v>
      </c>
      <c r="F1383">
        <v>2009</v>
      </c>
      <c r="G1383">
        <v>92.2</v>
      </c>
      <c r="H1383" t="s">
        <v>51</v>
      </c>
      <c r="I1383">
        <v>9152</v>
      </c>
      <c r="J1383">
        <v>2</v>
      </c>
      <c r="K1383" t="s">
        <v>36</v>
      </c>
      <c r="L1383" t="s">
        <v>60</v>
      </c>
      <c r="M1383">
        <v>72.849999999999994</v>
      </c>
      <c r="N1383">
        <v>9152</v>
      </c>
      <c r="O1383">
        <v>1</v>
      </c>
      <c r="P1383" t="s">
        <v>54</v>
      </c>
      <c r="Q1383">
        <v>2013</v>
      </c>
      <c r="R1383">
        <v>580</v>
      </c>
      <c r="S1383">
        <v>565</v>
      </c>
      <c r="T1383">
        <v>510</v>
      </c>
      <c r="U1383">
        <v>0.11213943820740301</v>
      </c>
      <c r="V1383">
        <v>435</v>
      </c>
      <c r="W1383">
        <v>228</v>
      </c>
      <c r="X1383">
        <v>-1</v>
      </c>
      <c r="Y1383">
        <v>-1</v>
      </c>
      <c r="Z1383">
        <v>-1</v>
      </c>
      <c r="AA1383">
        <v>-1</v>
      </c>
      <c r="AB1383">
        <v>-1</v>
      </c>
      <c r="AC1383">
        <v>1.4208000000000001</v>
      </c>
      <c r="AD1383">
        <v>1.2114</v>
      </c>
      <c r="AE1383">
        <v>0.93220000000000003</v>
      </c>
      <c r="AF1383">
        <v>-2.2627000000000002</v>
      </c>
      <c r="AG1383">
        <v>1.2470000000000001</v>
      </c>
      <c r="AH1383">
        <v>180000</v>
      </c>
    </row>
    <row r="1384" spans="1:34">
      <c r="A1384">
        <v>629345</v>
      </c>
      <c r="B1384" t="s">
        <v>34</v>
      </c>
      <c r="C1384" s="1">
        <v>33474</v>
      </c>
      <c r="D1384">
        <v>83.4</v>
      </c>
      <c r="E1384" t="s">
        <v>35</v>
      </c>
      <c r="F1384">
        <v>2009</v>
      </c>
      <c r="G1384">
        <v>90.4</v>
      </c>
      <c r="H1384" t="s">
        <v>35</v>
      </c>
      <c r="I1384">
        <v>5323</v>
      </c>
      <c r="J1384">
        <v>1</v>
      </c>
      <c r="K1384" t="s">
        <v>36</v>
      </c>
      <c r="L1384" t="s">
        <v>60</v>
      </c>
      <c r="M1384">
        <v>86.6</v>
      </c>
      <c r="N1384">
        <v>5323</v>
      </c>
      <c r="O1384">
        <v>0</v>
      </c>
      <c r="P1384" t="s">
        <v>166</v>
      </c>
      <c r="Q1384">
        <v>2013</v>
      </c>
      <c r="R1384">
        <v>485</v>
      </c>
      <c r="S1384">
        <v>585</v>
      </c>
      <c r="T1384">
        <v>650</v>
      </c>
      <c r="U1384">
        <v>0.82466640067133201</v>
      </c>
      <c r="V1384">
        <v>-1</v>
      </c>
      <c r="W1384">
        <v>400</v>
      </c>
      <c r="X1384">
        <v>-1</v>
      </c>
      <c r="Y1384">
        <v>-1</v>
      </c>
      <c r="Z1384">
        <v>-1</v>
      </c>
      <c r="AA1384">
        <v>-1</v>
      </c>
      <c r="AB1384">
        <v>-1</v>
      </c>
      <c r="AC1384">
        <v>0.12820000000000001</v>
      </c>
      <c r="AD1384">
        <v>0.87839999999999996</v>
      </c>
      <c r="AE1384">
        <v>-2.2953999999999999</v>
      </c>
      <c r="AF1384">
        <v>-0.4879</v>
      </c>
      <c r="AG1384">
        <v>-1.244</v>
      </c>
      <c r="AH1384">
        <v>335000</v>
      </c>
    </row>
    <row r="1385" spans="1:34">
      <c r="A1385">
        <v>360022</v>
      </c>
      <c r="B1385" t="s">
        <v>39</v>
      </c>
      <c r="C1385" s="1">
        <v>33153</v>
      </c>
      <c r="D1385">
        <v>82</v>
      </c>
      <c r="E1385">
        <v>0</v>
      </c>
      <c r="F1385">
        <v>2008</v>
      </c>
      <c r="G1385">
        <v>72</v>
      </c>
      <c r="H1385">
        <v>0</v>
      </c>
      <c r="I1385">
        <v>1245</v>
      </c>
      <c r="J1385">
        <v>2</v>
      </c>
      <c r="K1385" t="s">
        <v>36</v>
      </c>
      <c r="L1385" t="s">
        <v>81</v>
      </c>
      <c r="M1385">
        <v>65</v>
      </c>
      <c r="N1385">
        <v>1245</v>
      </c>
      <c r="O1385">
        <v>1</v>
      </c>
      <c r="P1385" t="s">
        <v>47</v>
      </c>
      <c r="Q1385">
        <v>2012</v>
      </c>
      <c r="R1385">
        <v>475</v>
      </c>
      <c r="S1385">
        <v>435</v>
      </c>
      <c r="T1385">
        <v>405</v>
      </c>
      <c r="U1385">
        <v>0.69447932770846299</v>
      </c>
      <c r="V1385">
        <v>145</v>
      </c>
      <c r="W1385">
        <v>366</v>
      </c>
      <c r="X1385">
        <v>-1</v>
      </c>
      <c r="Y1385">
        <v>435</v>
      </c>
      <c r="Z1385">
        <v>-1</v>
      </c>
      <c r="AA1385">
        <v>-1</v>
      </c>
      <c r="AB1385">
        <v>-1</v>
      </c>
      <c r="AC1385">
        <v>-1.1128</v>
      </c>
      <c r="AD1385">
        <v>1.2807999999999999</v>
      </c>
      <c r="AE1385">
        <v>1.1073999999999999</v>
      </c>
      <c r="AF1385">
        <v>2.5592999999999999</v>
      </c>
      <c r="AG1385">
        <v>0.18640000000000001</v>
      </c>
      <c r="AH1385">
        <v>110000</v>
      </c>
    </row>
    <row r="1386" spans="1:34">
      <c r="A1386">
        <v>35248</v>
      </c>
      <c r="B1386" t="s">
        <v>39</v>
      </c>
      <c r="C1386" s="1">
        <v>32909</v>
      </c>
      <c r="D1386">
        <v>88.3</v>
      </c>
      <c r="E1386" t="s">
        <v>307</v>
      </c>
      <c r="F1386">
        <v>2006</v>
      </c>
      <c r="G1386">
        <v>83.4</v>
      </c>
      <c r="H1386" t="s">
        <v>307</v>
      </c>
      <c r="I1386">
        <v>44</v>
      </c>
      <c r="J1386">
        <v>2</v>
      </c>
      <c r="K1386" t="s">
        <v>36</v>
      </c>
      <c r="L1386" t="s">
        <v>55</v>
      </c>
      <c r="M1386">
        <v>76.58</v>
      </c>
      <c r="N1386">
        <v>44</v>
      </c>
      <c r="O1386">
        <v>0</v>
      </c>
      <c r="P1386" t="s">
        <v>41</v>
      </c>
      <c r="Q1386">
        <v>2011</v>
      </c>
      <c r="R1386">
        <v>645</v>
      </c>
      <c r="S1386">
        <v>605</v>
      </c>
      <c r="T1386">
        <v>595</v>
      </c>
      <c r="U1386">
        <v>0.90148957137103303</v>
      </c>
      <c r="V1386">
        <v>545</v>
      </c>
      <c r="W1386">
        <v>-1</v>
      </c>
      <c r="X1386">
        <v>-1</v>
      </c>
      <c r="Y1386">
        <v>-1</v>
      </c>
      <c r="Z1386">
        <v>-1</v>
      </c>
      <c r="AA1386">
        <v>-1</v>
      </c>
      <c r="AB1386">
        <v>-1</v>
      </c>
      <c r="AC1386">
        <v>1.7464999999999999</v>
      </c>
      <c r="AD1386">
        <v>0.81279999999999997</v>
      </c>
      <c r="AE1386">
        <v>0.52690000000000003</v>
      </c>
      <c r="AF1386">
        <v>-2.1703999999999999</v>
      </c>
      <c r="AG1386">
        <v>0.18640000000000001</v>
      </c>
      <c r="AH1386">
        <v>480000</v>
      </c>
    </row>
    <row r="1387" spans="1:34">
      <c r="A1387">
        <v>289381</v>
      </c>
      <c r="B1387" t="s">
        <v>39</v>
      </c>
      <c r="C1387" s="1">
        <v>32783</v>
      </c>
      <c r="D1387">
        <v>79</v>
      </c>
      <c r="E1387" t="s">
        <v>35</v>
      </c>
      <c r="F1387">
        <v>2007</v>
      </c>
      <c r="G1387">
        <v>56</v>
      </c>
      <c r="H1387" t="s">
        <v>35</v>
      </c>
      <c r="I1387">
        <v>4439</v>
      </c>
      <c r="J1387">
        <v>2</v>
      </c>
      <c r="K1387" t="s">
        <v>36</v>
      </c>
      <c r="L1387" t="s">
        <v>81</v>
      </c>
      <c r="M1387">
        <v>60.8</v>
      </c>
      <c r="N1387">
        <v>4439</v>
      </c>
      <c r="O1387">
        <v>0</v>
      </c>
      <c r="P1387" t="s">
        <v>41</v>
      </c>
      <c r="Q1387">
        <v>2011</v>
      </c>
      <c r="R1387">
        <v>475</v>
      </c>
      <c r="S1387">
        <v>535</v>
      </c>
      <c r="T1387">
        <v>495</v>
      </c>
      <c r="U1387">
        <v>5.8792800008353401E-2</v>
      </c>
      <c r="V1387">
        <v>-1</v>
      </c>
      <c r="W1387">
        <v>200</v>
      </c>
      <c r="X1387">
        <v>-1</v>
      </c>
      <c r="Y1387">
        <v>-1</v>
      </c>
      <c r="Z1387">
        <v>-1</v>
      </c>
      <c r="AA1387">
        <v>393</v>
      </c>
      <c r="AB1387">
        <v>-1</v>
      </c>
      <c r="AC1387">
        <v>0.2009</v>
      </c>
      <c r="AD1387">
        <v>-0.59130000000000005</v>
      </c>
      <c r="AE1387">
        <v>-0.34399999999999997</v>
      </c>
      <c r="AF1387">
        <v>0.76729999999999998</v>
      </c>
      <c r="AG1387">
        <v>0.50239999999999996</v>
      </c>
      <c r="AH1387">
        <v>290000</v>
      </c>
    </row>
    <row r="1388" spans="1:34">
      <c r="A1388">
        <v>287020</v>
      </c>
      <c r="B1388" t="s">
        <v>39</v>
      </c>
      <c r="C1388" s="1">
        <v>31389</v>
      </c>
      <c r="D1388">
        <v>63.2</v>
      </c>
      <c r="E1388" t="s">
        <v>168</v>
      </c>
      <c r="F1388">
        <v>2004</v>
      </c>
      <c r="G1388">
        <v>68.89</v>
      </c>
      <c r="H1388" t="s">
        <v>168</v>
      </c>
      <c r="I1388">
        <v>547</v>
      </c>
      <c r="J1388">
        <v>2</v>
      </c>
      <c r="K1388" t="s">
        <v>66</v>
      </c>
      <c r="L1388" t="s">
        <v>67</v>
      </c>
      <c r="M1388">
        <v>76.2</v>
      </c>
      <c r="N1388">
        <v>547</v>
      </c>
      <c r="O1388">
        <v>0</v>
      </c>
      <c r="P1388" t="s">
        <v>84</v>
      </c>
      <c r="Q1388">
        <v>2011</v>
      </c>
      <c r="R1388">
        <v>495</v>
      </c>
      <c r="S1388">
        <v>505</v>
      </c>
      <c r="T1388">
        <v>505</v>
      </c>
      <c r="U1388">
        <v>0.91686996110361896</v>
      </c>
      <c r="V1388">
        <v>555</v>
      </c>
      <c r="W1388">
        <v>-1</v>
      </c>
      <c r="X1388">
        <v>-1</v>
      </c>
      <c r="Y1388">
        <v>-1</v>
      </c>
      <c r="Z1388">
        <v>-1</v>
      </c>
      <c r="AA1388">
        <v>-1</v>
      </c>
      <c r="AB1388">
        <v>-1</v>
      </c>
      <c r="AC1388">
        <v>4.6399999999999997E-2</v>
      </c>
      <c r="AD1388">
        <v>-0.1232</v>
      </c>
      <c r="AE1388">
        <v>-0.1988</v>
      </c>
      <c r="AF1388">
        <v>-1.1128</v>
      </c>
      <c r="AG1388">
        <v>-0.28749999999999998</v>
      </c>
      <c r="AH1388">
        <v>445000</v>
      </c>
    </row>
    <row r="1389" spans="1:34">
      <c r="A1389">
        <v>1191908</v>
      </c>
      <c r="B1389" t="s">
        <v>39</v>
      </c>
      <c r="C1389" s="1">
        <v>33890</v>
      </c>
      <c r="D1389">
        <v>93.8</v>
      </c>
      <c r="E1389" t="s">
        <v>51</v>
      </c>
      <c r="F1389">
        <v>2010</v>
      </c>
      <c r="G1389">
        <v>84</v>
      </c>
      <c r="H1389" t="s">
        <v>51</v>
      </c>
      <c r="I1389">
        <v>1019</v>
      </c>
      <c r="J1389">
        <v>2</v>
      </c>
      <c r="K1389" t="s">
        <v>36</v>
      </c>
      <c r="L1389" t="s">
        <v>60</v>
      </c>
      <c r="M1389">
        <v>74</v>
      </c>
      <c r="N1389">
        <v>1019</v>
      </c>
      <c r="O1389">
        <v>1</v>
      </c>
      <c r="P1389" t="s">
        <v>47</v>
      </c>
      <c r="Q1389">
        <v>2014</v>
      </c>
      <c r="R1389">
        <v>560</v>
      </c>
      <c r="S1389">
        <v>570</v>
      </c>
      <c r="T1389">
        <v>605</v>
      </c>
      <c r="U1389">
        <v>0.88162006953017702</v>
      </c>
      <c r="V1389">
        <v>465</v>
      </c>
      <c r="W1389">
        <v>420</v>
      </c>
      <c r="X1389">
        <v>-1</v>
      </c>
      <c r="Y1389">
        <v>-1</v>
      </c>
      <c r="Z1389">
        <v>-1</v>
      </c>
      <c r="AA1389">
        <v>-1</v>
      </c>
      <c r="AB1389">
        <v>-1</v>
      </c>
      <c r="AC1389">
        <v>1.2771999999999999</v>
      </c>
      <c r="AD1389">
        <v>0.5454</v>
      </c>
      <c r="AE1389">
        <v>0.16370000000000001</v>
      </c>
      <c r="AF1389">
        <v>-1.8824000000000001</v>
      </c>
      <c r="AG1389">
        <v>-0.86080000000000001</v>
      </c>
      <c r="AH1389">
        <v>200000</v>
      </c>
    </row>
    <row r="1390" spans="1:34">
      <c r="A1390">
        <v>818107</v>
      </c>
      <c r="B1390" t="s">
        <v>39</v>
      </c>
      <c r="C1390" s="1">
        <v>33786</v>
      </c>
      <c r="D1390">
        <v>57</v>
      </c>
      <c r="E1390" t="s">
        <v>79</v>
      </c>
      <c r="F1390">
        <v>2008</v>
      </c>
      <c r="G1390">
        <v>65.8</v>
      </c>
      <c r="H1390" t="s">
        <v>79</v>
      </c>
      <c r="I1390">
        <v>7881</v>
      </c>
      <c r="J1390">
        <v>2</v>
      </c>
      <c r="K1390" t="s">
        <v>36</v>
      </c>
      <c r="L1390" t="s">
        <v>60</v>
      </c>
      <c r="M1390">
        <v>65.23</v>
      </c>
      <c r="N1390">
        <v>7881</v>
      </c>
      <c r="O1390">
        <v>0</v>
      </c>
      <c r="P1390" t="s">
        <v>41</v>
      </c>
      <c r="Q1390">
        <v>2012</v>
      </c>
      <c r="R1390">
        <v>500</v>
      </c>
      <c r="S1390">
        <v>385</v>
      </c>
      <c r="T1390">
        <v>370</v>
      </c>
      <c r="U1390">
        <v>0.78330353667029795</v>
      </c>
      <c r="V1390">
        <v>-1</v>
      </c>
      <c r="W1390">
        <v>388</v>
      </c>
      <c r="X1390">
        <v>-1</v>
      </c>
      <c r="Y1390">
        <v>-1</v>
      </c>
      <c r="Z1390">
        <v>-1</v>
      </c>
      <c r="AA1390">
        <v>-1</v>
      </c>
      <c r="AB1390">
        <v>-1</v>
      </c>
      <c r="AC1390">
        <v>0.41549999999999998</v>
      </c>
      <c r="AD1390">
        <v>-0.28710000000000002</v>
      </c>
      <c r="AE1390">
        <v>0.31740000000000002</v>
      </c>
      <c r="AF1390">
        <v>1.1600999999999999</v>
      </c>
      <c r="AG1390">
        <v>-9.4299999999999995E-2</v>
      </c>
      <c r="AH1390">
        <v>105000</v>
      </c>
    </row>
    <row r="1391" spans="1:34">
      <c r="A1391">
        <v>404143</v>
      </c>
      <c r="B1391" t="s">
        <v>39</v>
      </c>
      <c r="C1391" s="1">
        <v>33025</v>
      </c>
      <c r="D1391">
        <v>84</v>
      </c>
      <c r="E1391">
        <v>0</v>
      </c>
      <c r="F1391">
        <v>2007</v>
      </c>
      <c r="G1391">
        <v>87.7</v>
      </c>
      <c r="H1391">
        <v>0</v>
      </c>
      <c r="I1391">
        <v>3666</v>
      </c>
      <c r="J1391">
        <v>2</v>
      </c>
      <c r="K1391" t="s">
        <v>36</v>
      </c>
      <c r="L1391" t="s">
        <v>55</v>
      </c>
      <c r="M1391">
        <v>61</v>
      </c>
      <c r="N1391">
        <v>3666</v>
      </c>
      <c r="O1391">
        <v>0</v>
      </c>
      <c r="P1391" t="s">
        <v>56</v>
      </c>
      <c r="Q1391">
        <v>2011</v>
      </c>
      <c r="R1391">
        <v>605</v>
      </c>
      <c r="S1391">
        <v>385</v>
      </c>
      <c r="T1391">
        <v>395</v>
      </c>
      <c r="U1391">
        <v>0.37755141942454101</v>
      </c>
      <c r="V1391">
        <v>375</v>
      </c>
      <c r="W1391">
        <v>-1</v>
      </c>
      <c r="X1391">
        <v>-1</v>
      </c>
      <c r="Y1391">
        <v>-1</v>
      </c>
      <c r="Z1391">
        <v>-1</v>
      </c>
      <c r="AA1391">
        <v>-1</v>
      </c>
      <c r="AB1391">
        <v>-1</v>
      </c>
      <c r="AC1391">
        <v>-0.159</v>
      </c>
      <c r="AD1391">
        <v>-0.28710000000000002</v>
      </c>
      <c r="AE1391">
        <v>-0.2974</v>
      </c>
      <c r="AF1391">
        <v>-0.86819999999999997</v>
      </c>
      <c r="AG1391">
        <v>-0.47760000000000002</v>
      </c>
      <c r="AH1391">
        <v>205000</v>
      </c>
    </row>
    <row r="1392" spans="1:34">
      <c r="A1392">
        <v>220601</v>
      </c>
      <c r="B1392" t="s">
        <v>34</v>
      </c>
      <c r="C1392" s="1">
        <v>31668</v>
      </c>
      <c r="D1392">
        <v>86.4</v>
      </c>
      <c r="E1392">
        <v>0</v>
      </c>
      <c r="F1392">
        <v>2004</v>
      </c>
      <c r="G1392">
        <v>81.599999999999994</v>
      </c>
      <c r="H1392">
        <v>0</v>
      </c>
      <c r="I1392">
        <v>285</v>
      </c>
      <c r="J1392">
        <v>1</v>
      </c>
      <c r="K1392" t="s">
        <v>36</v>
      </c>
      <c r="L1392" t="s">
        <v>67</v>
      </c>
      <c r="M1392">
        <v>75.2</v>
      </c>
      <c r="N1392">
        <v>285</v>
      </c>
      <c r="O1392">
        <v>0</v>
      </c>
      <c r="P1392" t="s">
        <v>50</v>
      </c>
      <c r="Q1392">
        <v>2011</v>
      </c>
      <c r="R1392">
        <v>445</v>
      </c>
      <c r="S1392">
        <v>635</v>
      </c>
      <c r="T1392">
        <v>605</v>
      </c>
      <c r="U1392">
        <v>0.96823749589054298</v>
      </c>
      <c r="V1392">
        <v>605</v>
      </c>
      <c r="W1392">
        <v>-1</v>
      </c>
      <c r="X1392">
        <v>-1</v>
      </c>
      <c r="Y1392">
        <v>-1</v>
      </c>
      <c r="Z1392">
        <v>-1</v>
      </c>
      <c r="AA1392">
        <v>-1</v>
      </c>
      <c r="AB1392">
        <v>-1</v>
      </c>
      <c r="AC1392">
        <v>-1.1900999999999999</v>
      </c>
      <c r="AD1392">
        <v>1.1248</v>
      </c>
      <c r="AE1392">
        <v>0.38169999999999998</v>
      </c>
      <c r="AF1392">
        <v>-0.76029999999999998</v>
      </c>
      <c r="AG1392">
        <v>0.6603</v>
      </c>
      <c r="AH1392">
        <v>180000</v>
      </c>
    </row>
    <row r="1393" spans="1:34">
      <c r="A1393">
        <v>656739</v>
      </c>
      <c r="B1393" t="s">
        <v>39</v>
      </c>
      <c r="C1393" s="1">
        <v>32630</v>
      </c>
      <c r="D1393">
        <v>81</v>
      </c>
      <c r="E1393" t="s">
        <v>35</v>
      </c>
      <c r="F1393">
        <v>2008</v>
      </c>
      <c r="G1393">
        <v>79</v>
      </c>
      <c r="H1393" t="s">
        <v>35</v>
      </c>
      <c r="I1393">
        <v>5818</v>
      </c>
      <c r="J1393">
        <v>2</v>
      </c>
      <c r="K1393" t="s">
        <v>36</v>
      </c>
      <c r="L1393" t="s">
        <v>60</v>
      </c>
      <c r="M1393">
        <v>86.7</v>
      </c>
      <c r="N1393">
        <v>5818</v>
      </c>
      <c r="O1393">
        <v>0</v>
      </c>
      <c r="P1393" t="s">
        <v>65</v>
      </c>
      <c r="Q1393">
        <v>2013</v>
      </c>
      <c r="R1393">
        <v>370</v>
      </c>
      <c r="S1393">
        <v>610</v>
      </c>
      <c r="T1393">
        <v>735</v>
      </c>
      <c r="U1393">
        <v>0.69447932770846299</v>
      </c>
      <c r="V1393">
        <v>-1</v>
      </c>
      <c r="W1393">
        <v>366</v>
      </c>
      <c r="X1393">
        <v>-1</v>
      </c>
      <c r="Y1393">
        <v>-1</v>
      </c>
      <c r="Z1393">
        <v>-1</v>
      </c>
      <c r="AA1393">
        <v>-1</v>
      </c>
      <c r="AB1393">
        <v>-1</v>
      </c>
      <c r="AC1393">
        <v>-0.159</v>
      </c>
      <c r="AD1393">
        <v>0.37890000000000001</v>
      </c>
      <c r="AE1393">
        <v>0.93220000000000003</v>
      </c>
      <c r="AF1393">
        <v>-0.995</v>
      </c>
      <c r="AG1393">
        <v>0.48049999999999998</v>
      </c>
      <c r="AH1393">
        <v>325000</v>
      </c>
    </row>
    <row r="1394" spans="1:34">
      <c r="A1394">
        <v>295290</v>
      </c>
      <c r="B1394" t="s">
        <v>34</v>
      </c>
      <c r="C1394" s="1">
        <v>32509</v>
      </c>
      <c r="D1394">
        <v>54.6</v>
      </c>
      <c r="E1394" t="s">
        <v>308</v>
      </c>
      <c r="F1394">
        <v>2005</v>
      </c>
      <c r="G1394">
        <v>61.4</v>
      </c>
      <c r="H1394" t="s">
        <v>308</v>
      </c>
      <c r="I1394">
        <v>2819</v>
      </c>
      <c r="J1394">
        <v>2</v>
      </c>
      <c r="K1394" t="s">
        <v>36</v>
      </c>
      <c r="L1394" t="s">
        <v>46</v>
      </c>
      <c r="M1394">
        <v>70.86</v>
      </c>
      <c r="N1394">
        <v>2819</v>
      </c>
      <c r="O1394">
        <v>0</v>
      </c>
      <c r="P1394" t="s">
        <v>41</v>
      </c>
      <c r="Q1394">
        <v>2012</v>
      </c>
      <c r="R1394">
        <v>405</v>
      </c>
      <c r="S1394">
        <v>495</v>
      </c>
      <c r="T1394">
        <v>355</v>
      </c>
      <c r="U1394">
        <v>-1</v>
      </c>
      <c r="V1394">
        <v>-1</v>
      </c>
      <c r="W1394">
        <v>-1</v>
      </c>
      <c r="X1394">
        <v>-1</v>
      </c>
      <c r="Y1394">
        <v>-1</v>
      </c>
      <c r="Z1394">
        <v>-1</v>
      </c>
      <c r="AA1394">
        <v>-1</v>
      </c>
      <c r="AB1394">
        <v>-1</v>
      </c>
      <c r="AC1394">
        <v>-0.1082</v>
      </c>
      <c r="AD1394">
        <v>0.1888</v>
      </c>
      <c r="AE1394">
        <v>9.1399999999999995E-2</v>
      </c>
      <c r="AF1394">
        <v>-0.52529999999999999</v>
      </c>
      <c r="AG1394">
        <v>0.18640000000000001</v>
      </c>
      <c r="AH1394">
        <v>145000</v>
      </c>
    </row>
    <row r="1395" spans="1:34">
      <c r="A1395">
        <v>1058572</v>
      </c>
      <c r="B1395" t="s">
        <v>34</v>
      </c>
      <c r="C1395" s="1">
        <v>32682</v>
      </c>
      <c r="D1395">
        <v>68.599999999999994</v>
      </c>
      <c r="E1395" t="s">
        <v>35</v>
      </c>
      <c r="F1395">
        <v>2008</v>
      </c>
      <c r="G1395">
        <v>71.8</v>
      </c>
      <c r="H1395" t="s">
        <v>35</v>
      </c>
      <c r="I1395">
        <v>10387</v>
      </c>
      <c r="J1395">
        <v>2</v>
      </c>
      <c r="K1395" t="s">
        <v>36</v>
      </c>
      <c r="L1395" t="s">
        <v>40</v>
      </c>
      <c r="M1395">
        <v>74.38</v>
      </c>
      <c r="N1395">
        <v>10387</v>
      </c>
      <c r="O1395">
        <v>0</v>
      </c>
      <c r="P1395" t="s">
        <v>84</v>
      </c>
      <c r="Q1395">
        <v>2012</v>
      </c>
      <c r="R1395">
        <v>455</v>
      </c>
      <c r="S1395">
        <v>495</v>
      </c>
      <c r="T1395">
        <v>545</v>
      </c>
      <c r="U1395">
        <v>0.62264291584993803</v>
      </c>
      <c r="V1395">
        <v>445</v>
      </c>
      <c r="W1395">
        <v>-1</v>
      </c>
      <c r="X1395">
        <v>407</v>
      </c>
      <c r="Y1395">
        <v>-1</v>
      </c>
      <c r="Z1395">
        <v>-1</v>
      </c>
      <c r="AA1395">
        <v>-1</v>
      </c>
      <c r="AB1395">
        <v>-1</v>
      </c>
      <c r="AC1395">
        <v>0.55910000000000004</v>
      </c>
      <c r="AD1395">
        <v>0.5454</v>
      </c>
      <c r="AE1395">
        <v>1.0859000000000001</v>
      </c>
      <c r="AF1395">
        <v>-1.8824000000000001</v>
      </c>
      <c r="AG1395">
        <v>-9.4299999999999995E-2</v>
      </c>
      <c r="AH1395">
        <v>300000</v>
      </c>
    </row>
    <row r="1396" spans="1:34">
      <c r="A1396">
        <v>277278</v>
      </c>
      <c r="B1396" t="s">
        <v>39</v>
      </c>
      <c r="C1396" s="1">
        <v>32981</v>
      </c>
      <c r="D1396">
        <v>62.5</v>
      </c>
      <c r="E1396" t="s">
        <v>79</v>
      </c>
      <c r="F1396">
        <v>2007</v>
      </c>
      <c r="G1396">
        <v>68</v>
      </c>
      <c r="H1396" t="s">
        <v>79</v>
      </c>
      <c r="I1396">
        <v>75</v>
      </c>
      <c r="J1396">
        <v>2</v>
      </c>
      <c r="K1396" t="s">
        <v>36</v>
      </c>
      <c r="L1396" t="s">
        <v>81</v>
      </c>
      <c r="M1396">
        <v>74</v>
      </c>
      <c r="N1396">
        <v>75</v>
      </c>
      <c r="O1396">
        <v>0</v>
      </c>
      <c r="P1396" t="s">
        <v>41</v>
      </c>
      <c r="Q1396">
        <v>2011</v>
      </c>
      <c r="R1396">
        <v>395</v>
      </c>
      <c r="S1396">
        <v>285</v>
      </c>
      <c r="T1396">
        <v>475</v>
      </c>
      <c r="U1396">
        <v>0.99526570569548001</v>
      </c>
      <c r="V1396">
        <v>-1</v>
      </c>
      <c r="W1396">
        <v>533</v>
      </c>
      <c r="X1396">
        <v>-1</v>
      </c>
      <c r="Y1396">
        <v>-1</v>
      </c>
      <c r="Z1396">
        <v>-1</v>
      </c>
      <c r="AA1396">
        <v>-1</v>
      </c>
      <c r="AB1396">
        <v>-1</v>
      </c>
      <c r="AC1396">
        <v>-0.1082</v>
      </c>
      <c r="AD1396">
        <v>-0.59130000000000005</v>
      </c>
      <c r="AE1396">
        <v>-0.1988</v>
      </c>
      <c r="AF1396">
        <v>-5.5199999999999999E-2</v>
      </c>
      <c r="AG1396">
        <v>-0.28749999999999998</v>
      </c>
      <c r="AH1396">
        <v>300000</v>
      </c>
    </row>
    <row r="1397" spans="1:34">
      <c r="A1397">
        <v>1204500</v>
      </c>
      <c r="B1397" t="s">
        <v>39</v>
      </c>
      <c r="C1397" s="1">
        <v>33321</v>
      </c>
      <c r="D1397">
        <v>87</v>
      </c>
      <c r="E1397" t="s">
        <v>35</v>
      </c>
      <c r="F1397">
        <v>2009</v>
      </c>
      <c r="G1397">
        <v>66</v>
      </c>
      <c r="H1397" t="s">
        <v>35</v>
      </c>
      <c r="I1397">
        <v>9737</v>
      </c>
      <c r="J1397">
        <v>2</v>
      </c>
      <c r="K1397" t="s">
        <v>36</v>
      </c>
      <c r="L1397" t="s">
        <v>40</v>
      </c>
      <c r="M1397">
        <v>63.74</v>
      </c>
      <c r="N1397">
        <v>9737</v>
      </c>
      <c r="O1397">
        <v>0</v>
      </c>
      <c r="P1397" t="s">
        <v>41</v>
      </c>
      <c r="Q1397">
        <v>2014</v>
      </c>
      <c r="R1397">
        <v>710</v>
      </c>
      <c r="S1397">
        <v>495</v>
      </c>
      <c r="T1397">
        <v>535</v>
      </c>
      <c r="U1397">
        <v>0.95389977507992596</v>
      </c>
      <c r="V1397">
        <v>445</v>
      </c>
      <c r="W1397">
        <v>-1</v>
      </c>
      <c r="X1397">
        <v>530</v>
      </c>
      <c r="Y1397">
        <v>-1</v>
      </c>
      <c r="Z1397">
        <v>-1</v>
      </c>
      <c r="AA1397">
        <v>-1</v>
      </c>
      <c r="AB1397">
        <v>-1</v>
      </c>
      <c r="AC1397">
        <v>-1.1644000000000001</v>
      </c>
      <c r="AD1397">
        <v>0.87839999999999996</v>
      </c>
      <c r="AE1397">
        <v>1.1803999999999999</v>
      </c>
      <c r="AF1397">
        <v>-2.5047000000000001</v>
      </c>
      <c r="AG1397">
        <v>-0.47760000000000002</v>
      </c>
      <c r="AH1397">
        <v>320000</v>
      </c>
    </row>
    <row r="1398" spans="1:34">
      <c r="A1398">
        <v>309190</v>
      </c>
      <c r="B1398" t="s">
        <v>39</v>
      </c>
      <c r="C1398" s="1">
        <v>31449</v>
      </c>
      <c r="D1398">
        <v>48</v>
      </c>
      <c r="E1398" t="s">
        <v>79</v>
      </c>
      <c r="F1398">
        <v>2004</v>
      </c>
      <c r="G1398">
        <v>63.6</v>
      </c>
      <c r="H1398" t="s">
        <v>79</v>
      </c>
      <c r="I1398">
        <v>5904</v>
      </c>
      <c r="J1398">
        <v>2</v>
      </c>
      <c r="K1398" t="s">
        <v>36</v>
      </c>
      <c r="L1398" t="s">
        <v>60</v>
      </c>
      <c r="M1398">
        <v>58</v>
      </c>
      <c r="N1398">
        <v>5904</v>
      </c>
      <c r="O1398">
        <v>0</v>
      </c>
      <c r="P1398" t="s">
        <v>41</v>
      </c>
      <c r="Q1398">
        <v>2012</v>
      </c>
      <c r="R1398">
        <v>515</v>
      </c>
      <c r="S1398">
        <v>465</v>
      </c>
      <c r="T1398">
        <v>425</v>
      </c>
      <c r="U1398">
        <v>0.91077016424602197</v>
      </c>
      <c r="V1398">
        <v>-1</v>
      </c>
      <c r="W1398">
        <v>433</v>
      </c>
      <c r="X1398">
        <v>-1</v>
      </c>
      <c r="Y1398">
        <v>-1</v>
      </c>
      <c r="Z1398">
        <v>-1</v>
      </c>
      <c r="AA1398">
        <v>313</v>
      </c>
      <c r="AB1398">
        <v>-1</v>
      </c>
      <c r="AC1398">
        <v>-0.1082</v>
      </c>
      <c r="AD1398">
        <v>-0.1232</v>
      </c>
      <c r="AE1398">
        <v>0.38169999999999998</v>
      </c>
      <c r="AF1398">
        <v>-0.4078</v>
      </c>
      <c r="AG1398">
        <v>-1.0773999999999999</v>
      </c>
      <c r="AH1398">
        <v>180000</v>
      </c>
    </row>
    <row r="1399" spans="1:34">
      <c r="A1399">
        <v>480729</v>
      </c>
      <c r="B1399" t="s">
        <v>39</v>
      </c>
      <c r="C1399" s="1">
        <v>31581</v>
      </c>
      <c r="D1399">
        <v>83.5</v>
      </c>
      <c r="E1399" t="s">
        <v>309</v>
      </c>
      <c r="F1399">
        <v>2003</v>
      </c>
      <c r="G1399">
        <v>87.3</v>
      </c>
      <c r="H1399" t="s">
        <v>310</v>
      </c>
      <c r="I1399">
        <v>12487</v>
      </c>
      <c r="J1399">
        <v>2</v>
      </c>
      <c r="K1399" t="s">
        <v>36</v>
      </c>
      <c r="L1399" t="s">
        <v>55</v>
      </c>
      <c r="M1399">
        <v>64.7</v>
      </c>
      <c r="N1399">
        <v>12487</v>
      </c>
      <c r="O1399">
        <v>0</v>
      </c>
      <c r="P1399" t="s">
        <v>56</v>
      </c>
      <c r="Q1399">
        <v>2007</v>
      </c>
      <c r="R1399">
        <v>425</v>
      </c>
      <c r="S1399">
        <v>575</v>
      </c>
      <c r="T1399">
        <v>645</v>
      </c>
      <c r="U1399">
        <v>-1</v>
      </c>
      <c r="V1399">
        <v>-1</v>
      </c>
      <c r="W1399">
        <v>-1</v>
      </c>
      <c r="X1399">
        <v>-1</v>
      </c>
      <c r="Y1399">
        <v>-1</v>
      </c>
      <c r="Z1399">
        <v>-1</v>
      </c>
      <c r="AA1399">
        <v>-1</v>
      </c>
      <c r="AB1399">
        <v>-1</v>
      </c>
      <c r="AC1399">
        <v>-1.4992000000000001</v>
      </c>
      <c r="AD1399">
        <v>-0.7863</v>
      </c>
      <c r="AE1399">
        <v>-2.0131000000000001</v>
      </c>
      <c r="AF1399">
        <v>0.4148</v>
      </c>
      <c r="AG1399">
        <v>-0.60350000000000004</v>
      </c>
      <c r="AH1399">
        <v>120000</v>
      </c>
    </row>
    <row r="1400" spans="1:34">
      <c r="A1400">
        <v>1088773</v>
      </c>
      <c r="B1400" t="s">
        <v>34</v>
      </c>
      <c r="C1400" s="1">
        <v>33586</v>
      </c>
      <c r="D1400">
        <v>86.6</v>
      </c>
      <c r="E1400" t="s">
        <v>35</v>
      </c>
      <c r="F1400">
        <v>2009</v>
      </c>
      <c r="G1400">
        <v>78.8</v>
      </c>
      <c r="H1400" t="s">
        <v>35</v>
      </c>
      <c r="I1400">
        <v>10236</v>
      </c>
      <c r="J1400">
        <v>2</v>
      </c>
      <c r="K1400" t="s">
        <v>36</v>
      </c>
      <c r="L1400" t="s">
        <v>44</v>
      </c>
      <c r="M1400">
        <v>72.8</v>
      </c>
      <c r="N1400">
        <v>10236</v>
      </c>
      <c r="O1400">
        <v>0</v>
      </c>
      <c r="P1400" t="s">
        <v>61</v>
      </c>
      <c r="Q1400">
        <v>2013</v>
      </c>
      <c r="R1400">
        <v>735</v>
      </c>
      <c r="S1400">
        <v>505</v>
      </c>
      <c r="T1400">
        <v>450</v>
      </c>
      <c r="U1400">
        <v>0.27925851156512199</v>
      </c>
      <c r="V1400">
        <v>515</v>
      </c>
      <c r="W1400">
        <v>-1</v>
      </c>
      <c r="X1400">
        <v>-1</v>
      </c>
      <c r="Y1400">
        <v>-1</v>
      </c>
      <c r="Z1400">
        <v>-1</v>
      </c>
      <c r="AA1400">
        <v>292</v>
      </c>
      <c r="AB1400">
        <v>-1</v>
      </c>
      <c r="AC1400">
        <v>-1.54E-2</v>
      </c>
      <c r="AD1400">
        <v>-0.62009999999999998</v>
      </c>
      <c r="AE1400">
        <v>-0.6048</v>
      </c>
      <c r="AF1400">
        <v>-0.61470000000000002</v>
      </c>
      <c r="AG1400">
        <v>-0.66920000000000002</v>
      </c>
      <c r="AH1400">
        <v>240000</v>
      </c>
    </row>
    <row r="1401" spans="1:34">
      <c r="A1401">
        <v>94788</v>
      </c>
      <c r="B1401" t="s">
        <v>34</v>
      </c>
      <c r="C1401" s="1">
        <v>32241</v>
      </c>
      <c r="D1401">
        <v>96</v>
      </c>
      <c r="E1401" t="s">
        <v>311</v>
      </c>
      <c r="F1401">
        <v>2005</v>
      </c>
      <c r="G1401">
        <v>92</v>
      </c>
      <c r="H1401" t="s">
        <v>312</v>
      </c>
      <c r="I1401">
        <v>4239</v>
      </c>
      <c r="J1401">
        <v>2</v>
      </c>
      <c r="K1401" t="s">
        <v>36</v>
      </c>
      <c r="L1401" t="s">
        <v>60</v>
      </c>
      <c r="M1401">
        <v>80</v>
      </c>
      <c r="N1401">
        <v>4239</v>
      </c>
      <c r="O1401">
        <v>1</v>
      </c>
      <c r="P1401" t="s">
        <v>47</v>
      </c>
      <c r="Q1401">
        <v>2009</v>
      </c>
      <c r="R1401">
        <v>315</v>
      </c>
      <c r="S1401">
        <v>475</v>
      </c>
      <c r="T1401">
        <v>565</v>
      </c>
      <c r="U1401">
        <v>0.69447932770846299</v>
      </c>
      <c r="V1401">
        <v>265</v>
      </c>
      <c r="W1401">
        <v>366</v>
      </c>
      <c r="X1401">
        <v>-1</v>
      </c>
      <c r="Y1401">
        <v>-1</v>
      </c>
      <c r="Z1401">
        <v>-1</v>
      </c>
      <c r="AA1401">
        <v>-1</v>
      </c>
      <c r="AB1401">
        <v>-1</v>
      </c>
      <c r="AC1401">
        <v>-1.3447</v>
      </c>
      <c r="AD1401">
        <v>-0.74729999999999996</v>
      </c>
      <c r="AE1401">
        <v>-1.5051000000000001</v>
      </c>
      <c r="AF1401">
        <v>1.1198999999999999</v>
      </c>
      <c r="AG1401">
        <v>-1.3539000000000001</v>
      </c>
      <c r="AH1401">
        <v>300000</v>
      </c>
    </row>
    <row r="1402" spans="1:34">
      <c r="A1402">
        <v>1092951</v>
      </c>
      <c r="B1402" t="s">
        <v>34</v>
      </c>
      <c r="C1402" s="1">
        <v>33928</v>
      </c>
      <c r="D1402">
        <v>84</v>
      </c>
      <c r="E1402" t="s">
        <v>35</v>
      </c>
      <c r="F1402">
        <v>2009</v>
      </c>
      <c r="G1402">
        <v>68</v>
      </c>
      <c r="H1402" t="s">
        <v>35</v>
      </c>
      <c r="I1402">
        <v>15481</v>
      </c>
      <c r="J1402">
        <v>2</v>
      </c>
      <c r="K1402" t="s">
        <v>36</v>
      </c>
      <c r="L1402" t="s">
        <v>60</v>
      </c>
      <c r="M1402">
        <v>71</v>
      </c>
      <c r="N1402">
        <v>15481</v>
      </c>
      <c r="O1402">
        <v>0</v>
      </c>
      <c r="P1402" t="s">
        <v>84</v>
      </c>
      <c r="Q1402">
        <v>2013</v>
      </c>
      <c r="R1402">
        <v>615</v>
      </c>
      <c r="S1402">
        <v>450</v>
      </c>
      <c r="T1402">
        <v>310</v>
      </c>
      <c r="U1402">
        <v>0.64938971484669095</v>
      </c>
      <c r="V1402">
        <v>-1</v>
      </c>
      <c r="W1402">
        <v>356</v>
      </c>
      <c r="X1402">
        <v>-1</v>
      </c>
      <c r="Y1402">
        <v>-1</v>
      </c>
      <c r="Z1402">
        <v>-1</v>
      </c>
      <c r="AA1402">
        <v>484</v>
      </c>
      <c r="AB1402">
        <v>-1</v>
      </c>
      <c r="AC1402">
        <v>-1.0207999999999999</v>
      </c>
      <c r="AD1402">
        <v>4.5900000000000003E-2</v>
      </c>
      <c r="AE1402">
        <v>-0.91220000000000001</v>
      </c>
      <c r="AF1402">
        <v>-0.4879</v>
      </c>
      <c r="AG1402">
        <v>0.28889999999999999</v>
      </c>
      <c r="AH1402">
        <v>225000</v>
      </c>
    </row>
    <row r="1403" spans="1:34">
      <c r="A1403">
        <v>469012</v>
      </c>
      <c r="B1403" t="s">
        <v>34</v>
      </c>
      <c r="C1403" s="1">
        <v>33146</v>
      </c>
      <c r="D1403">
        <v>81</v>
      </c>
      <c r="E1403" t="s">
        <v>35</v>
      </c>
      <c r="F1403">
        <v>2008</v>
      </c>
      <c r="G1403">
        <v>75.599999999999994</v>
      </c>
      <c r="H1403" t="s">
        <v>35</v>
      </c>
      <c r="I1403">
        <v>8143</v>
      </c>
      <c r="J1403">
        <v>2</v>
      </c>
      <c r="K1403" t="s">
        <v>36</v>
      </c>
      <c r="L1403" t="s">
        <v>64</v>
      </c>
      <c r="M1403">
        <v>73.86</v>
      </c>
      <c r="N1403">
        <v>8143</v>
      </c>
      <c r="O1403">
        <v>0</v>
      </c>
      <c r="P1403" t="s">
        <v>41</v>
      </c>
      <c r="Q1403">
        <v>2012</v>
      </c>
      <c r="R1403">
        <v>425</v>
      </c>
      <c r="S1403">
        <v>355</v>
      </c>
      <c r="T1403">
        <v>535</v>
      </c>
      <c r="U1403">
        <v>0.79358061454850604</v>
      </c>
      <c r="V1403">
        <v>495</v>
      </c>
      <c r="W1403">
        <v>-1</v>
      </c>
      <c r="X1403">
        <v>-1</v>
      </c>
      <c r="Y1403">
        <v>-1</v>
      </c>
      <c r="Z1403">
        <v>-1</v>
      </c>
      <c r="AA1403">
        <v>-1</v>
      </c>
      <c r="AB1403">
        <v>-1</v>
      </c>
      <c r="AC1403">
        <v>4.6399999999999997E-2</v>
      </c>
      <c r="AD1403">
        <v>0.3448</v>
      </c>
      <c r="AE1403">
        <v>-0.34399999999999997</v>
      </c>
      <c r="AF1403">
        <v>0.62039999999999995</v>
      </c>
      <c r="AG1403">
        <v>0.34439999999999998</v>
      </c>
      <c r="AH1403">
        <v>360000</v>
      </c>
    </row>
    <row r="1404" spans="1:34">
      <c r="A1404">
        <v>553357</v>
      </c>
      <c r="B1404" t="s">
        <v>39</v>
      </c>
      <c r="C1404" s="1">
        <v>33483</v>
      </c>
      <c r="D1404">
        <v>83.4</v>
      </c>
      <c r="E1404" t="s">
        <v>35</v>
      </c>
      <c r="F1404">
        <v>2009</v>
      </c>
      <c r="G1404">
        <v>86.6</v>
      </c>
      <c r="H1404" t="s">
        <v>35</v>
      </c>
      <c r="I1404">
        <v>12061</v>
      </c>
      <c r="J1404">
        <v>2</v>
      </c>
      <c r="K1404" t="s">
        <v>36</v>
      </c>
      <c r="L1404" t="s">
        <v>64</v>
      </c>
      <c r="M1404">
        <v>67.8</v>
      </c>
      <c r="N1404">
        <v>12061</v>
      </c>
      <c r="O1404">
        <v>0</v>
      </c>
      <c r="P1404" t="s">
        <v>41</v>
      </c>
      <c r="Q1404">
        <v>2013</v>
      </c>
      <c r="R1404">
        <v>440</v>
      </c>
      <c r="S1404">
        <v>470</v>
      </c>
      <c r="T1404">
        <v>485</v>
      </c>
      <c r="U1404">
        <v>0.93037060720269105</v>
      </c>
      <c r="V1404">
        <v>565</v>
      </c>
      <c r="W1404">
        <v>-1</v>
      </c>
      <c r="X1404">
        <v>-1</v>
      </c>
      <c r="Y1404">
        <v>-1</v>
      </c>
      <c r="Z1404">
        <v>-1</v>
      </c>
      <c r="AA1404">
        <v>-1</v>
      </c>
      <c r="AB1404">
        <v>-1</v>
      </c>
      <c r="AC1404">
        <v>0.55910000000000004</v>
      </c>
      <c r="AD1404">
        <v>1.5444</v>
      </c>
      <c r="AE1404">
        <v>0.31740000000000002</v>
      </c>
      <c r="AF1404">
        <v>-0.36120000000000002</v>
      </c>
      <c r="AG1404">
        <v>0.48049999999999998</v>
      </c>
      <c r="AH1404">
        <v>420000</v>
      </c>
    </row>
    <row r="1405" spans="1:34">
      <c r="A1405">
        <v>365974</v>
      </c>
      <c r="B1405" t="s">
        <v>39</v>
      </c>
      <c r="C1405" s="1">
        <v>32711</v>
      </c>
      <c r="D1405">
        <v>77.33</v>
      </c>
      <c r="E1405">
        <v>0</v>
      </c>
      <c r="F1405">
        <v>2007</v>
      </c>
      <c r="G1405">
        <v>77.400000000000006</v>
      </c>
      <c r="H1405">
        <v>0</v>
      </c>
      <c r="I1405">
        <v>3801</v>
      </c>
      <c r="J1405">
        <v>2</v>
      </c>
      <c r="K1405" t="s">
        <v>36</v>
      </c>
      <c r="L1405" t="s">
        <v>81</v>
      </c>
      <c r="M1405">
        <v>77</v>
      </c>
      <c r="N1405">
        <v>3801</v>
      </c>
      <c r="O1405">
        <v>0</v>
      </c>
      <c r="P1405" t="s">
        <v>61</v>
      </c>
      <c r="Q1405">
        <v>2012</v>
      </c>
      <c r="R1405">
        <v>645</v>
      </c>
      <c r="S1405">
        <v>575</v>
      </c>
      <c r="T1405">
        <v>615</v>
      </c>
      <c r="U1405">
        <v>0.37605958665154499</v>
      </c>
      <c r="V1405">
        <v>415</v>
      </c>
      <c r="W1405">
        <v>300</v>
      </c>
      <c r="X1405">
        <v>-1</v>
      </c>
      <c r="Y1405">
        <v>-1</v>
      </c>
      <c r="Z1405">
        <v>-1</v>
      </c>
      <c r="AA1405">
        <v>-1</v>
      </c>
      <c r="AB1405">
        <v>-1</v>
      </c>
      <c r="AC1405">
        <v>0.81920000000000004</v>
      </c>
      <c r="AD1405">
        <v>0.8518</v>
      </c>
      <c r="AE1405">
        <v>1.1436999999999999</v>
      </c>
      <c r="AF1405">
        <v>0.88480000000000003</v>
      </c>
      <c r="AG1405">
        <v>2.8400000000000002E-2</v>
      </c>
      <c r="AH1405">
        <v>400000</v>
      </c>
    </row>
    <row r="1406" spans="1:34">
      <c r="A1406">
        <v>1101727</v>
      </c>
      <c r="B1406" t="s">
        <v>39</v>
      </c>
      <c r="C1406" s="1">
        <v>33646</v>
      </c>
      <c r="D1406">
        <v>72</v>
      </c>
      <c r="E1406" t="s">
        <v>35</v>
      </c>
      <c r="F1406">
        <v>2009</v>
      </c>
      <c r="G1406">
        <v>61</v>
      </c>
      <c r="H1406" t="s">
        <v>51</v>
      </c>
      <c r="I1406">
        <v>8949</v>
      </c>
      <c r="J1406">
        <v>2</v>
      </c>
      <c r="K1406" t="s">
        <v>36</v>
      </c>
      <c r="L1406" t="s">
        <v>60</v>
      </c>
      <c r="M1406">
        <v>66.5</v>
      </c>
      <c r="N1406">
        <v>8949</v>
      </c>
      <c r="O1406">
        <v>1</v>
      </c>
      <c r="P1406" t="s">
        <v>61</v>
      </c>
      <c r="Q1406">
        <v>2013</v>
      </c>
      <c r="R1406">
        <v>545</v>
      </c>
      <c r="S1406">
        <v>545</v>
      </c>
      <c r="T1406">
        <v>535</v>
      </c>
      <c r="U1406">
        <v>0.64938971484669095</v>
      </c>
      <c r="V1406">
        <v>405</v>
      </c>
      <c r="W1406">
        <v>356</v>
      </c>
      <c r="X1406">
        <v>-1</v>
      </c>
      <c r="Y1406">
        <v>-1</v>
      </c>
      <c r="Z1406">
        <v>-1</v>
      </c>
      <c r="AA1406">
        <v>-1</v>
      </c>
      <c r="AB1406">
        <v>-1</v>
      </c>
      <c r="AC1406">
        <v>1.5644</v>
      </c>
      <c r="AD1406">
        <v>1.0448999999999999</v>
      </c>
      <c r="AE1406">
        <v>-1.5269999999999999</v>
      </c>
      <c r="AF1406">
        <v>-2.1360000000000001</v>
      </c>
      <c r="AG1406">
        <v>9.7299999999999998E-2</v>
      </c>
      <c r="AH1406">
        <v>300000</v>
      </c>
    </row>
    <row r="1407" spans="1:34">
      <c r="A1407">
        <v>299447</v>
      </c>
      <c r="B1407" t="s">
        <v>39</v>
      </c>
      <c r="C1407" s="1">
        <v>32488</v>
      </c>
      <c r="D1407">
        <v>73.06</v>
      </c>
      <c r="E1407" t="s">
        <v>313</v>
      </c>
      <c r="F1407">
        <v>2007</v>
      </c>
      <c r="G1407">
        <v>74</v>
      </c>
      <c r="H1407" t="s">
        <v>313</v>
      </c>
      <c r="I1407">
        <v>11664</v>
      </c>
      <c r="J1407">
        <v>2</v>
      </c>
      <c r="K1407" t="s">
        <v>49</v>
      </c>
      <c r="L1407" t="s">
        <v>138</v>
      </c>
      <c r="M1407">
        <v>8.07</v>
      </c>
      <c r="N1407">
        <v>11664</v>
      </c>
      <c r="O1407">
        <v>0</v>
      </c>
      <c r="P1407" t="s">
        <v>45</v>
      </c>
      <c r="Q1407">
        <v>2014</v>
      </c>
      <c r="R1407">
        <v>375</v>
      </c>
      <c r="S1407">
        <v>245</v>
      </c>
      <c r="T1407">
        <v>295</v>
      </c>
      <c r="U1407">
        <v>0.69447932770846299</v>
      </c>
      <c r="V1407">
        <v>125</v>
      </c>
      <c r="W1407">
        <v>366</v>
      </c>
      <c r="X1407">
        <v>-1</v>
      </c>
      <c r="Y1407">
        <v>473</v>
      </c>
      <c r="Z1407">
        <v>-1</v>
      </c>
      <c r="AA1407">
        <v>-1</v>
      </c>
      <c r="AB1407">
        <v>260</v>
      </c>
      <c r="AC1407">
        <v>-2.7357</v>
      </c>
      <c r="AD1407">
        <v>-2.3073000000000001</v>
      </c>
      <c r="AE1407">
        <v>-0.77939999999999998</v>
      </c>
      <c r="AF1407">
        <v>0.4148</v>
      </c>
      <c r="AG1407">
        <v>-1.5512999999999999</v>
      </c>
      <c r="AH1407">
        <v>360000</v>
      </c>
    </row>
    <row r="1408" spans="1:34">
      <c r="A1408">
        <v>1290085</v>
      </c>
      <c r="B1408" t="s">
        <v>39</v>
      </c>
      <c r="C1408" s="1">
        <v>33727</v>
      </c>
      <c r="D1408">
        <v>81</v>
      </c>
      <c r="E1408" t="s">
        <v>35</v>
      </c>
      <c r="F1408">
        <v>2010</v>
      </c>
      <c r="G1408">
        <v>67.2</v>
      </c>
      <c r="H1408" t="s">
        <v>35</v>
      </c>
      <c r="I1408">
        <v>5812</v>
      </c>
      <c r="J1408">
        <v>2</v>
      </c>
      <c r="K1408" t="s">
        <v>36</v>
      </c>
      <c r="L1408" t="s">
        <v>40</v>
      </c>
      <c r="M1408">
        <v>67.3</v>
      </c>
      <c r="N1408">
        <v>5812</v>
      </c>
      <c r="O1408">
        <v>1</v>
      </c>
      <c r="P1408" t="s">
        <v>71</v>
      </c>
      <c r="Q1408">
        <v>2014</v>
      </c>
      <c r="R1408">
        <v>685</v>
      </c>
      <c r="S1408">
        <v>625</v>
      </c>
      <c r="T1408">
        <v>635</v>
      </c>
      <c r="U1408">
        <v>0.84224832225783597</v>
      </c>
      <c r="V1408">
        <v>565</v>
      </c>
      <c r="W1408">
        <v>-1</v>
      </c>
      <c r="X1408">
        <v>469</v>
      </c>
      <c r="Y1408">
        <v>-1</v>
      </c>
      <c r="Z1408">
        <v>-1</v>
      </c>
      <c r="AA1408">
        <v>-1</v>
      </c>
      <c r="AB1408">
        <v>-1</v>
      </c>
      <c r="AC1408">
        <v>0.84630000000000005</v>
      </c>
      <c r="AD1408">
        <v>-0.28710000000000002</v>
      </c>
      <c r="AE1408">
        <v>-0.4511</v>
      </c>
      <c r="AF1408">
        <v>-1.7556</v>
      </c>
      <c r="AG1408">
        <v>-0.66920000000000002</v>
      </c>
      <c r="AH1408">
        <v>275000</v>
      </c>
    </row>
    <row r="1409" spans="1:34">
      <c r="A1409">
        <v>865959</v>
      </c>
      <c r="B1409" t="s">
        <v>34</v>
      </c>
      <c r="C1409" s="1">
        <v>34124</v>
      </c>
      <c r="D1409">
        <v>87</v>
      </c>
      <c r="E1409" t="s">
        <v>51</v>
      </c>
      <c r="F1409">
        <v>2010</v>
      </c>
      <c r="G1409">
        <v>89</v>
      </c>
      <c r="H1409" t="s">
        <v>51</v>
      </c>
      <c r="I1409">
        <v>12949</v>
      </c>
      <c r="J1409">
        <v>1</v>
      </c>
      <c r="K1409" t="s">
        <v>36</v>
      </c>
      <c r="L1409" t="s">
        <v>116</v>
      </c>
      <c r="M1409">
        <v>80</v>
      </c>
      <c r="N1409">
        <v>12949</v>
      </c>
      <c r="O1409">
        <v>1</v>
      </c>
      <c r="P1409" t="s">
        <v>54</v>
      </c>
      <c r="Q1409">
        <v>2014</v>
      </c>
      <c r="R1409">
        <v>640</v>
      </c>
      <c r="S1409">
        <v>525</v>
      </c>
      <c r="T1409">
        <v>545</v>
      </c>
      <c r="U1409">
        <v>-1</v>
      </c>
      <c r="V1409">
        <v>-1</v>
      </c>
      <c r="W1409">
        <v>-1</v>
      </c>
      <c r="X1409">
        <v>-1</v>
      </c>
      <c r="Y1409">
        <v>-1</v>
      </c>
      <c r="Z1409">
        <v>-1</v>
      </c>
      <c r="AA1409">
        <v>-1</v>
      </c>
      <c r="AB1409">
        <v>-1</v>
      </c>
      <c r="AC1409">
        <v>1.1335999999999999</v>
      </c>
      <c r="AD1409">
        <v>1.0448999999999999</v>
      </c>
      <c r="AE1409">
        <v>0.47110000000000002</v>
      </c>
      <c r="AF1409">
        <v>-1.6289</v>
      </c>
      <c r="AG1409">
        <v>0.86370000000000002</v>
      </c>
      <c r="AH1409">
        <v>315000</v>
      </c>
    </row>
    <row r="1410" spans="1:34">
      <c r="A1410">
        <v>796151</v>
      </c>
      <c r="B1410" t="s">
        <v>39</v>
      </c>
      <c r="C1410" s="1">
        <v>32485</v>
      </c>
      <c r="D1410">
        <v>71</v>
      </c>
      <c r="E1410" t="s">
        <v>51</v>
      </c>
      <c r="F1410">
        <v>2006</v>
      </c>
      <c r="G1410">
        <v>60</v>
      </c>
      <c r="H1410" t="s">
        <v>51</v>
      </c>
      <c r="I1410">
        <v>222</v>
      </c>
      <c r="J1410">
        <v>2</v>
      </c>
      <c r="K1410" t="s">
        <v>66</v>
      </c>
      <c r="L1410" t="s">
        <v>67</v>
      </c>
      <c r="M1410">
        <v>88.9</v>
      </c>
      <c r="N1410">
        <v>222</v>
      </c>
      <c r="O1410">
        <v>0</v>
      </c>
      <c r="P1410" t="s">
        <v>120</v>
      </c>
      <c r="Q1410">
        <v>2014</v>
      </c>
      <c r="R1410">
        <v>520</v>
      </c>
      <c r="S1410">
        <v>510</v>
      </c>
      <c r="T1410">
        <v>780</v>
      </c>
      <c r="U1410">
        <v>0.48674700843819302</v>
      </c>
      <c r="V1410">
        <v>535</v>
      </c>
      <c r="W1410">
        <v>-1</v>
      </c>
      <c r="X1410">
        <v>376</v>
      </c>
      <c r="Y1410">
        <v>-1</v>
      </c>
      <c r="Z1410">
        <v>-1</v>
      </c>
      <c r="AA1410">
        <v>-1</v>
      </c>
      <c r="AB1410">
        <v>-1</v>
      </c>
      <c r="AC1410">
        <v>1.2771999999999999</v>
      </c>
      <c r="AD1410">
        <v>4.5900000000000003E-2</v>
      </c>
      <c r="AE1410">
        <v>1.2396</v>
      </c>
      <c r="AF1410">
        <v>-0.61470000000000002</v>
      </c>
      <c r="AG1410">
        <v>-0.28589999999999999</v>
      </c>
      <c r="AH1410">
        <v>820000</v>
      </c>
    </row>
    <row r="1411" spans="1:34">
      <c r="A1411">
        <v>1123015</v>
      </c>
      <c r="B1411" t="s">
        <v>34</v>
      </c>
      <c r="C1411" s="1">
        <v>33607</v>
      </c>
      <c r="D1411">
        <v>78</v>
      </c>
      <c r="E1411" t="s">
        <v>35</v>
      </c>
      <c r="F1411">
        <v>2010</v>
      </c>
      <c r="G1411">
        <v>73</v>
      </c>
      <c r="H1411" t="s">
        <v>35</v>
      </c>
      <c r="I1411">
        <v>2812</v>
      </c>
      <c r="J1411">
        <v>2</v>
      </c>
      <c r="K1411" t="s">
        <v>36</v>
      </c>
      <c r="L1411" t="s">
        <v>55</v>
      </c>
      <c r="M1411">
        <v>75.900000000000006</v>
      </c>
      <c r="N1411">
        <v>2812</v>
      </c>
      <c r="O1411">
        <v>0</v>
      </c>
      <c r="P1411" t="s">
        <v>71</v>
      </c>
      <c r="Q1411">
        <v>2014</v>
      </c>
      <c r="R1411">
        <v>490</v>
      </c>
      <c r="S1411">
        <v>445</v>
      </c>
      <c r="T1411">
        <v>320</v>
      </c>
      <c r="U1411">
        <v>0.74475835400893897</v>
      </c>
      <c r="V1411">
        <v>395</v>
      </c>
      <c r="W1411">
        <v>-1</v>
      </c>
      <c r="X1411">
        <v>438</v>
      </c>
      <c r="Y1411">
        <v>-1</v>
      </c>
      <c r="Z1411">
        <v>-1</v>
      </c>
      <c r="AA1411">
        <v>-1</v>
      </c>
      <c r="AB1411">
        <v>-1</v>
      </c>
      <c r="AC1411">
        <v>-0.44629999999999997</v>
      </c>
      <c r="AD1411">
        <v>1.0448999999999999</v>
      </c>
      <c r="AE1411">
        <v>-0.4511</v>
      </c>
      <c r="AF1411">
        <v>-0.1076</v>
      </c>
      <c r="AG1411">
        <v>9.7299999999999998E-2</v>
      </c>
      <c r="AH1411">
        <v>300000</v>
      </c>
    </row>
    <row r="1412" spans="1:34">
      <c r="A1412">
        <v>308499</v>
      </c>
      <c r="B1412" t="s">
        <v>34</v>
      </c>
      <c r="C1412" s="1">
        <v>32357</v>
      </c>
      <c r="D1412">
        <v>77</v>
      </c>
      <c r="E1412" t="s">
        <v>35</v>
      </c>
      <c r="F1412">
        <v>2007</v>
      </c>
      <c r="G1412">
        <v>70</v>
      </c>
      <c r="H1412" t="s">
        <v>35</v>
      </c>
      <c r="I1412">
        <v>5442</v>
      </c>
      <c r="J1412">
        <v>2</v>
      </c>
      <c r="K1412" t="s">
        <v>36</v>
      </c>
      <c r="L1412" t="s">
        <v>60</v>
      </c>
      <c r="M1412">
        <v>69.34</v>
      </c>
      <c r="N1412">
        <v>5442</v>
      </c>
      <c r="O1412">
        <v>0</v>
      </c>
      <c r="P1412" t="s">
        <v>166</v>
      </c>
      <c r="Q1412">
        <v>2011</v>
      </c>
      <c r="R1412">
        <v>505</v>
      </c>
      <c r="S1412">
        <v>445</v>
      </c>
      <c r="T1412">
        <v>445</v>
      </c>
      <c r="U1412">
        <v>0.69447932770846299</v>
      </c>
      <c r="V1412">
        <v>365</v>
      </c>
      <c r="W1412">
        <v>366</v>
      </c>
      <c r="X1412">
        <v>-1</v>
      </c>
      <c r="Y1412">
        <v>-1</v>
      </c>
      <c r="Z1412">
        <v>-1</v>
      </c>
      <c r="AA1412">
        <v>366</v>
      </c>
      <c r="AB1412">
        <v>-1</v>
      </c>
      <c r="AC1412">
        <v>0.97370000000000001</v>
      </c>
      <c r="AD1412">
        <v>-0.90329999999999999</v>
      </c>
      <c r="AE1412">
        <v>9.1399999999999995E-2</v>
      </c>
      <c r="AF1412">
        <v>-1.8179000000000001</v>
      </c>
      <c r="AG1412">
        <v>-1.2354000000000001</v>
      </c>
      <c r="AH1412">
        <v>85000</v>
      </c>
    </row>
    <row r="1413" spans="1:34">
      <c r="A1413">
        <v>1053599</v>
      </c>
      <c r="B1413" t="s">
        <v>34</v>
      </c>
      <c r="C1413" s="1">
        <v>34093</v>
      </c>
      <c r="D1413">
        <v>62</v>
      </c>
      <c r="E1413" t="s">
        <v>35</v>
      </c>
      <c r="F1413">
        <v>2010</v>
      </c>
      <c r="G1413">
        <v>60</v>
      </c>
      <c r="H1413" t="s">
        <v>35</v>
      </c>
      <c r="I1413">
        <v>9021</v>
      </c>
      <c r="J1413">
        <v>2</v>
      </c>
      <c r="K1413" t="s">
        <v>36</v>
      </c>
      <c r="L1413" t="s">
        <v>40</v>
      </c>
      <c r="M1413">
        <v>71.650000000000006</v>
      </c>
      <c r="N1413">
        <v>9021</v>
      </c>
      <c r="O1413">
        <v>0</v>
      </c>
      <c r="P1413" t="s">
        <v>59</v>
      </c>
      <c r="Q1413">
        <v>2014</v>
      </c>
      <c r="R1413">
        <v>265</v>
      </c>
      <c r="S1413">
        <v>285</v>
      </c>
      <c r="T1413">
        <v>320</v>
      </c>
      <c r="U1413">
        <v>0.16563309151247599</v>
      </c>
      <c r="V1413">
        <v>305</v>
      </c>
      <c r="W1413">
        <v>-1</v>
      </c>
      <c r="X1413">
        <v>-1</v>
      </c>
      <c r="Y1413">
        <v>-1</v>
      </c>
      <c r="Z1413">
        <v>-1</v>
      </c>
      <c r="AA1413">
        <v>-1</v>
      </c>
      <c r="AB1413">
        <v>-1</v>
      </c>
      <c r="AC1413">
        <v>-1.54E-2</v>
      </c>
      <c r="AD1413">
        <v>-0.1206</v>
      </c>
      <c r="AE1413">
        <v>-0.4511</v>
      </c>
      <c r="AF1413">
        <v>-0.86819999999999997</v>
      </c>
      <c r="AG1413">
        <v>9.7299999999999998E-2</v>
      </c>
      <c r="AH1413">
        <v>125000</v>
      </c>
    </row>
    <row r="1414" spans="1:34">
      <c r="A1414">
        <v>332961</v>
      </c>
      <c r="B1414" t="s">
        <v>39</v>
      </c>
      <c r="C1414" s="1">
        <v>33330</v>
      </c>
      <c r="D1414">
        <v>86</v>
      </c>
      <c r="E1414" t="s">
        <v>100</v>
      </c>
      <c r="F1414">
        <v>2008</v>
      </c>
      <c r="G1414">
        <v>96.5</v>
      </c>
      <c r="H1414" t="s">
        <v>105</v>
      </c>
      <c r="I1414">
        <v>6638</v>
      </c>
      <c r="J1414">
        <v>2</v>
      </c>
      <c r="K1414" t="s">
        <v>36</v>
      </c>
      <c r="L1414" t="s">
        <v>60</v>
      </c>
      <c r="M1414">
        <v>71.459999999999994</v>
      </c>
      <c r="N1414">
        <v>6638</v>
      </c>
      <c r="O1414">
        <v>0</v>
      </c>
      <c r="P1414" t="s">
        <v>56</v>
      </c>
      <c r="Q1414">
        <v>2012</v>
      </c>
      <c r="R1414">
        <v>565</v>
      </c>
      <c r="S1414">
        <v>615</v>
      </c>
      <c r="T1414">
        <v>745</v>
      </c>
      <c r="U1414">
        <v>0.82466640067133201</v>
      </c>
      <c r="V1414">
        <v>535</v>
      </c>
      <c r="W1414">
        <v>400</v>
      </c>
      <c r="X1414">
        <v>-1</v>
      </c>
      <c r="Y1414">
        <v>-1</v>
      </c>
      <c r="Z1414">
        <v>-1</v>
      </c>
      <c r="AA1414">
        <v>-1</v>
      </c>
      <c r="AB1414">
        <v>-1</v>
      </c>
      <c r="AC1414">
        <v>-1.6537999999999999</v>
      </c>
      <c r="AD1414">
        <v>-1.0203</v>
      </c>
      <c r="AE1414">
        <v>-0.48909999999999998</v>
      </c>
      <c r="AF1414">
        <v>1.23732999999999</v>
      </c>
      <c r="AG1414">
        <v>-1.2354000000000001</v>
      </c>
      <c r="AH1414">
        <v>430000</v>
      </c>
    </row>
    <row r="1415" spans="1:34">
      <c r="A1415">
        <v>21229</v>
      </c>
      <c r="B1415" t="s">
        <v>39</v>
      </c>
      <c r="C1415" s="1">
        <v>30685</v>
      </c>
      <c r="D1415">
        <v>55.52</v>
      </c>
      <c r="E1415" t="s">
        <v>103</v>
      </c>
      <c r="F1415">
        <v>2005</v>
      </c>
      <c r="G1415">
        <v>60.05</v>
      </c>
      <c r="H1415" t="s">
        <v>314</v>
      </c>
      <c r="I1415">
        <v>182</v>
      </c>
      <c r="J1415">
        <v>2</v>
      </c>
      <c r="K1415" t="s">
        <v>36</v>
      </c>
      <c r="L1415" t="s">
        <v>60</v>
      </c>
      <c r="M1415">
        <v>61.95</v>
      </c>
      <c r="N1415">
        <v>182</v>
      </c>
      <c r="O1415">
        <v>1</v>
      </c>
      <c r="P1415" t="s">
        <v>61</v>
      </c>
      <c r="Q1415">
        <v>2009</v>
      </c>
      <c r="R1415">
        <v>495</v>
      </c>
      <c r="S1415">
        <v>455</v>
      </c>
      <c r="T1415">
        <v>385</v>
      </c>
      <c r="U1415">
        <v>0.53838689298509601</v>
      </c>
      <c r="V1415">
        <v>355</v>
      </c>
      <c r="W1415">
        <v>333</v>
      </c>
      <c r="X1415">
        <v>-1</v>
      </c>
      <c r="Y1415">
        <v>-1</v>
      </c>
      <c r="Z1415">
        <v>-1</v>
      </c>
      <c r="AA1415">
        <v>-1</v>
      </c>
      <c r="AB1415">
        <v>-1</v>
      </c>
      <c r="AC1415">
        <v>0.81920000000000004</v>
      </c>
      <c r="AD1415">
        <v>0.65680000000000005</v>
      </c>
      <c r="AE1415">
        <v>0.2366</v>
      </c>
      <c r="AF1415">
        <v>6.2300000000000001E-2</v>
      </c>
      <c r="AG1415">
        <v>0.34439999999999998</v>
      </c>
      <c r="AH1415">
        <v>500000</v>
      </c>
    </row>
    <row r="1416" spans="1:34">
      <c r="A1416">
        <v>736897</v>
      </c>
      <c r="B1416" t="s">
        <v>39</v>
      </c>
      <c r="C1416" s="1">
        <v>33619</v>
      </c>
      <c r="D1416">
        <v>88.6</v>
      </c>
      <c r="E1416" t="s">
        <v>35</v>
      </c>
      <c r="F1416">
        <v>2009</v>
      </c>
      <c r="G1416">
        <v>91</v>
      </c>
      <c r="H1416" t="s">
        <v>35</v>
      </c>
      <c r="I1416">
        <v>7814</v>
      </c>
      <c r="J1416">
        <v>2</v>
      </c>
      <c r="K1416" t="s">
        <v>36</v>
      </c>
      <c r="L1416" t="s">
        <v>81</v>
      </c>
      <c r="M1416">
        <v>89</v>
      </c>
      <c r="N1416">
        <v>7814</v>
      </c>
      <c r="O1416">
        <v>0</v>
      </c>
      <c r="P1416" t="s">
        <v>65</v>
      </c>
      <c r="Q1416">
        <v>2013</v>
      </c>
      <c r="R1416">
        <v>665</v>
      </c>
      <c r="S1416">
        <v>610</v>
      </c>
      <c r="T1416">
        <v>645</v>
      </c>
      <c r="U1416">
        <v>0.64938971484669095</v>
      </c>
      <c r="V1416">
        <v>505</v>
      </c>
      <c r="W1416">
        <v>356</v>
      </c>
      <c r="X1416">
        <v>-1</v>
      </c>
      <c r="Y1416">
        <v>-1</v>
      </c>
      <c r="Z1416">
        <v>-1</v>
      </c>
      <c r="AA1416">
        <v>-1</v>
      </c>
      <c r="AB1416">
        <v>-1</v>
      </c>
      <c r="AC1416">
        <v>1.5644</v>
      </c>
      <c r="AD1416">
        <v>1.5444</v>
      </c>
      <c r="AE1416">
        <v>1.0859000000000001</v>
      </c>
      <c r="AF1416">
        <v>-0.74150000000000005</v>
      </c>
      <c r="AG1416">
        <v>1.0553999999999999</v>
      </c>
      <c r="AH1416">
        <v>325000</v>
      </c>
    </row>
    <row r="1417" spans="1:34">
      <c r="A1417">
        <v>601296</v>
      </c>
      <c r="B1417" t="s">
        <v>39</v>
      </c>
      <c r="C1417" s="1">
        <v>32682</v>
      </c>
      <c r="D1417">
        <v>45.33</v>
      </c>
      <c r="E1417" t="s">
        <v>51</v>
      </c>
      <c r="F1417">
        <v>2006</v>
      </c>
      <c r="G1417">
        <v>47.6</v>
      </c>
      <c r="H1417" t="s">
        <v>51</v>
      </c>
      <c r="I1417">
        <v>272</v>
      </c>
      <c r="J1417">
        <v>2</v>
      </c>
      <c r="K1417" t="s">
        <v>66</v>
      </c>
      <c r="L1417" t="s">
        <v>67</v>
      </c>
      <c r="M1417">
        <v>58.25</v>
      </c>
      <c r="N1417">
        <v>272</v>
      </c>
      <c r="O1417">
        <v>0</v>
      </c>
      <c r="P1417" t="s">
        <v>50</v>
      </c>
      <c r="Q1417">
        <v>2013</v>
      </c>
      <c r="R1417">
        <v>405</v>
      </c>
      <c r="S1417">
        <v>545</v>
      </c>
      <c r="T1417">
        <v>220</v>
      </c>
      <c r="U1417">
        <v>0.24249991518563099</v>
      </c>
      <c r="V1417">
        <v>334</v>
      </c>
      <c r="W1417">
        <v>-1</v>
      </c>
      <c r="X1417">
        <v>-1</v>
      </c>
      <c r="Y1417">
        <v>-1</v>
      </c>
      <c r="Z1417">
        <v>-1</v>
      </c>
      <c r="AA1417">
        <v>-1</v>
      </c>
      <c r="AB1417">
        <v>-1</v>
      </c>
      <c r="AC1417">
        <v>-1.7388999999999999</v>
      </c>
      <c r="AD1417">
        <v>-0.28710000000000002</v>
      </c>
      <c r="AE1417">
        <v>-0.7026</v>
      </c>
      <c r="AF1417">
        <v>0.5262</v>
      </c>
      <c r="AG1417">
        <v>-1.1291</v>
      </c>
      <c r="AH1417">
        <v>145000</v>
      </c>
    </row>
    <row r="1418" spans="1:34">
      <c r="A1418">
        <v>765378</v>
      </c>
      <c r="B1418" t="s">
        <v>39</v>
      </c>
      <c r="C1418" s="1">
        <v>33812</v>
      </c>
      <c r="D1418">
        <v>84.33</v>
      </c>
      <c r="E1418" t="s">
        <v>51</v>
      </c>
      <c r="F1418">
        <v>2009</v>
      </c>
      <c r="G1418">
        <v>93.8</v>
      </c>
      <c r="H1418" t="s">
        <v>51</v>
      </c>
      <c r="I1418">
        <v>13994</v>
      </c>
      <c r="J1418">
        <v>2</v>
      </c>
      <c r="K1418" t="s">
        <v>36</v>
      </c>
      <c r="L1418" t="s">
        <v>40</v>
      </c>
      <c r="M1418">
        <v>73.7</v>
      </c>
      <c r="N1418">
        <v>13994</v>
      </c>
      <c r="O1418">
        <v>0</v>
      </c>
      <c r="P1418" t="s">
        <v>56</v>
      </c>
      <c r="Q1418">
        <v>2013</v>
      </c>
      <c r="R1418">
        <v>405</v>
      </c>
      <c r="S1418">
        <v>475</v>
      </c>
      <c r="T1418">
        <v>855</v>
      </c>
      <c r="U1418">
        <v>0.99225918933095103</v>
      </c>
      <c r="V1418">
        <v>665</v>
      </c>
      <c r="W1418">
        <v>-1</v>
      </c>
      <c r="X1418">
        <v>-1</v>
      </c>
      <c r="Y1418">
        <v>-1</v>
      </c>
      <c r="Z1418">
        <v>-1</v>
      </c>
      <c r="AA1418">
        <v>-1</v>
      </c>
      <c r="AB1418">
        <v>-1</v>
      </c>
      <c r="AC1418">
        <v>0.12820000000000001</v>
      </c>
      <c r="AD1418">
        <v>-0.62009999999999998</v>
      </c>
      <c r="AE1418">
        <v>-0.2974</v>
      </c>
      <c r="AF1418">
        <v>-1.7556</v>
      </c>
      <c r="AG1418">
        <v>-0.66920000000000002</v>
      </c>
      <c r="AH1418">
        <v>410000</v>
      </c>
    </row>
    <row r="1419" spans="1:34">
      <c r="A1419">
        <v>781929</v>
      </c>
      <c r="B1419" t="s">
        <v>34</v>
      </c>
      <c r="C1419" s="1">
        <v>33647</v>
      </c>
      <c r="D1419">
        <v>85</v>
      </c>
      <c r="E1419" t="s">
        <v>35</v>
      </c>
      <c r="F1419">
        <v>2008</v>
      </c>
      <c r="G1419">
        <v>69</v>
      </c>
      <c r="H1419" t="s">
        <v>35</v>
      </c>
      <c r="I1419">
        <v>1125</v>
      </c>
      <c r="J1419">
        <v>2</v>
      </c>
      <c r="K1419" t="s">
        <v>36</v>
      </c>
      <c r="L1419" t="s">
        <v>55</v>
      </c>
      <c r="M1419">
        <v>75</v>
      </c>
      <c r="N1419">
        <v>1125</v>
      </c>
      <c r="O1419">
        <v>0</v>
      </c>
      <c r="P1419" t="s">
        <v>65</v>
      </c>
      <c r="Q1419">
        <v>2013</v>
      </c>
      <c r="R1419">
        <v>605</v>
      </c>
      <c r="S1419">
        <v>440</v>
      </c>
      <c r="T1419">
        <v>445</v>
      </c>
      <c r="U1419">
        <v>0.34231489991181502</v>
      </c>
      <c r="V1419">
        <v>365</v>
      </c>
      <c r="W1419">
        <v>-1</v>
      </c>
      <c r="X1419">
        <v>-1</v>
      </c>
      <c r="Y1419">
        <v>-1</v>
      </c>
      <c r="Z1419">
        <v>-1</v>
      </c>
      <c r="AA1419">
        <v>-1</v>
      </c>
      <c r="AB1419">
        <v>-1</v>
      </c>
      <c r="AC1419">
        <v>0.99</v>
      </c>
      <c r="AD1419">
        <v>-0.1206</v>
      </c>
      <c r="AE1419">
        <v>-0.14369999999999999</v>
      </c>
      <c r="AF1419">
        <v>1.9199999999999998E-2</v>
      </c>
      <c r="AG1419">
        <v>-0.28589999999999999</v>
      </c>
      <c r="AH1419">
        <v>300000</v>
      </c>
    </row>
    <row r="1420" spans="1:34">
      <c r="A1420">
        <v>450428</v>
      </c>
      <c r="B1420" t="s">
        <v>39</v>
      </c>
      <c r="C1420" s="1">
        <v>33458</v>
      </c>
      <c r="D1420">
        <v>76.400000000000006</v>
      </c>
      <c r="E1420" t="s">
        <v>315</v>
      </c>
      <c r="F1420">
        <v>2009</v>
      </c>
      <c r="G1420">
        <v>66.2</v>
      </c>
      <c r="H1420" t="s">
        <v>316</v>
      </c>
      <c r="I1420">
        <v>3802</v>
      </c>
      <c r="J1420">
        <v>2</v>
      </c>
      <c r="K1420" t="s">
        <v>36</v>
      </c>
      <c r="L1420" t="s">
        <v>81</v>
      </c>
      <c r="M1420">
        <v>68.599999999999994</v>
      </c>
      <c r="N1420">
        <v>3802</v>
      </c>
      <c r="O1420">
        <v>0</v>
      </c>
      <c r="P1420" t="s">
        <v>41</v>
      </c>
      <c r="Q1420">
        <v>2013</v>
      </c>
      <c r="R1420">
        <v>425</v>
      </c>
      <c r="S1420">
        <v>335</v>
      </c>
      <c r="T1420">
        <v>555</v>
      </c>
      <c r="U1420">
        <v>0.22948175491175499</v>
      </c>
      <c r="V1420">
        <v>-1</v>
      </c>
      <c r="W1420">
        <v>266</v>
      </c>
      <c r="X1420">
        <v>-1</v>
      </c>
      <c r="Y1420">
        <v>-1</v>
      </c>
      <c r="Z1420">
        <v>-1</v>
      </c>
      <c r="AA1420">
        <v>-1</v>
      </c>
      <c r="AB1420">
        <v>-1</v>
      </c>
      <c r="AC1420">
        <v>-1.4992000000000001</v>
      </c>
      <c r="AD1420">
        <v>-1.3713</v>
      </c>
      <c r="AE1420">
        <v>-1.5051000000000001</v>
      </c>
      <c r="AF1420">
        <v>-5.5199999999999999E-2</v>
      </c>
      <c r="AG1420">
        <v>-2.0648</v>
      </c>
      <c r="AH1420">
        <v>165000</v>
      </c>
    </row>
    <row r="1421" spans="1:34">
      <c r="A1421">
        <v>954255</v>
      </c>
      <c r="B1421" t="s">
        <v>39</v>
      </c>
      <c r="C1421" s="1">
        <v>33908</v>
      </c>
      <c r="D1421">
        <v>88</v>
      </c>
      <c r="E1421" t="s">
        <v>51</v>
      </c>
      <c r="F1421">
        <v>2010</v>
      </c>
      <c r="G1421">
        <v>90</v>
      </c>
      <c r="H1421" t="s">
        <v>51</v>
      </c>
      <c r="I1421">
        <v>8930</v>
      </c>
      <c r="J1421">
        <v>2</v>
      </c>
      <c r="K1421" t="s">
        <v>36</v>
      </c>
      <c r="L1421" t="s">
        <v>60</v>
      </c>
      <c r="M1421">
        <v>63.29</v>
      </c>
      <c r="N1421">
        <v>8930</v>
      </c>
      <c r="O1421">
        <v>1</v>
      </c>
      <c r="P1421" t="s">
        <v>54</v>
      </c>
      <c r="Q1421">
        <v>2014</v>
      </c>
      <c r="R1421">
        <v>580</v>
      </c>
      <c r="S1421">
        <v>470</v>
      </c>
      <c r="T1421">
        <v>555</v>
      </c>
      <c r="U1421">
        <v>0.78330353667029795</v>
      </c>
      <c r="V1421">
        <v>-1</v>
      </c>
      <c r="W1421">
        <v>388</v>
      </c>
      <c r="X1421">
        <v>284</v>
      </c>
      <c r="Y1421">
        <v>-1</v>
      </c>
      <c r="Z1421">
        <v>-1</v>
      </c>
      <c r="AA1421">
        <v>-1</v>
      </c>
      <c r="AB1421">
        <v>-1</v>
      </c>
      <c r="AC1421">
        <v>0.27179999999999999</v>
      </c>
      <c r="AD1421">
        <v>4.5900000000000003E-2</v>
      </c>
      <c r="AE1421">
        <v>0.62480000000000002</v>
      </c>
      <c r="AF1421">
        <v>-1.8824000000000001</v>
      </c>
      <c r="AG1421">
        <v>1.0553999999999999</v>
      </c>
      <c r="AH1421">
        <v>330000</v>
      </c>
    </row>
    <row r="1422" spans="1:34">
      <c r="A1422">
        <v>1085603</v>
      </c>
      <c r="B1422" t="s">
        <v>39</v>
      </c>
      <c r="C1422" s="1">
        <v>33388</v>
      </c>
      <c r="D1422">
        <v>78</v>
      </c>
      <c r="E1422" t="s">
        <v>51</v>
      </c>
      <c r="F1422">
        <v>2009</v>
      </c>
      <c r="G1422">
        <v>80.900000000000006</v>
      </c>
      <c r="H1422" t="s">
        <v>51</v>
      </c>
      <c r="I1422">
        <v>11273</v>
      </c>
      <c r="J1422">
        <v>2</v>
      </c>
      <c r="K1422" t="s">
        <v>36</v>
      </c>
      <c r="L1422" t="s">
        <v>60</v>
      </c>
      <c r="M1422">
        <v>65</v>
      </c>
      <c r="N1422">
        <v>11273</v>
      </c>
      <c r="O1422">
        <v>1</v>
      </c>
      <c r="P1422" t="s">
        <v>54</v>
      </c>
      <c r="Q1422">
        <v>2013</v>
      </c>
      <c r="R1422">
        <v>465</v>
      </c>
      <c r="S1422">
        <v>485</v>
      </c>
      <c r="T1422">
        <v>330</v>
      </c>
      <c r="U1422">
        <v>0.86873658548521804</v>
      </c>
      <c r="V1422">
        <v>215</v>
      </c>
      <c r="W1422">
        <v>-1</v>
      </c>
      <c r="X1422">
        <v>-1</v>
      </c>
      <c r="Y1422">
        <v>-1</v>
      </c>
      <c r="Z1422">
        <v>-1</v>
      </c>
      <c r="AA1422">
        <v>420</v>
      </c>
      <c r="AB1422">
        <v>-1</v>
      </c>
      <c r="AC1422">
        <v>0.41549999999999998</v>
      </c>
      <c r="AD1422">
        <v>4.5900000000000003E-2</v>
      </c>
      <c r="AE1422">
        <v>-0.6048</v>
      </c>
      <c r="AF1422">
        <v>-0.61470000000000002</v>
      </c>
      <c r="AG1422">
        <v>0.48049999999999998</v>
      </c>
      <c r="AH1422">
        <v>180000</v>
      </c>
    </row>
    <row r="1423" spans="1:34">
      <c r="A1423">
        <v>525682</v>
      </c>
      <c r="B1423" t="s">
        <v>39</v>
      </c>
      <c r="C1423" s="1">
        <v>33150</v>
      </c>
      <c r="D1423">
        <v>83.66</v>
      </c>
      <c r="E1423" t="s">
        <v>125</v>
      </c>
      <c r="F1423">
        <v>2008</v>
      </c>
      <c r="G1423">
        <v>93.9</v>
      </c>
      <c r="H1423" t="s">
        <v>105</v>
      </c>
      <c r="I1423">
        <v>3026</v>
      </c>
      <c r="J1423">
        <v>2</v>
      </c>
      <c r="K1423" t="s">
        <v>36</v>
      </c>
      <c r="L1423" t="s">
        <v>40</v>
      </c>
      <c r="M1423">
        <v>73.31</v>
      </c>
      <c r="N1423">
        <v>3026</v>
      </c>
      <c r="O1423">
        <v>1</v>
      </c>
      <c r="P1423" t="s">
        <v>54</v>
      </c>
      <c r="Q1423">
        <v>2012</v>
      </c>
      <c r="R1423">
        <v>485</v>
      </c>
      <c r="S1423">
        <v>640</v>
      </c>
      <c r="T1423">
        <v>735</v>
      </c>
      <c r="U1423">
        <v>0.93037060720269105</v>
      </c>
      <c r="V1423">
        <v>565</v>
      </c>
      <c r="W1423">
        <v>-1</v>
      </c>
      <c r="X1423">
        <v>-1</v>
      </c>
      <c r="Y1423">
        <v>-1</v>
      </c>
      <c r="Z1423">
        <v>-1</v>
      </c>
      <c r="AA1423">
        <v>-1</v>
      </c>
      <c r="AB1423">
        <v>-1</v>
      </c>
      <c r="AC1423">
        <v>1.2056</v>
      </c>
      <c r="AD1423">
        <v>0.96879999999999999</v>
      </c>
      <c r="AE1423">
        <v>-0.48909999999999998</v>
      </c>
      <c r="AF1423">
        <v>-0.61339999999999995</v>
      </c>
      <c r="AG1423">
        <v>2.8400000000000002E-2</v>
      </c>
      <c r="AH1423">
        <v>360000</v>
      </c>
    </row>
    <row r="1424" spans="1:34">
      <c r="A1424">
        <v>87291</v>
      </c>
      <c r="B1424" t="s">
        <v>39</v>
      </c>
      <c r="C1424" s="1">
        <v>32683</v>
      </c>
      <c r="D1424">
        <v>88.6</v>
      </c>
      <c r="E1424" t="s">
        <v>317</v>
      </c>
      <c r="F1424">
        <v>2006</v>
      </c>
      <c r="G1424">
        <v>83.7</v>
      </c>
      <c r="H1424" t="s">
        <v>168</v>
      </c>
      <c r="I1424">
        <v>403</v>
      </c>
      <c r="J1424">
        <v>2</v>
      </c>
      <c r="K1424" t="s">
        <v>36</v>
      </c>
      <c r="L1424" t="s">
        <v>64</v>
      </c>
      <c r="M1424">
        <v>74.900000000000006</v>
      </c>
      <c r="N1424">
        <v>403</v>
      </c>
      <c r="O1424">
        <v>0</v>
      </c>
      <c r="P1424" t="s">
        <v>84</v>
      </c>
      <c r="Q1424">
        <v>2010</v>
      </c>
      <c r="R1424">
        <v>565</v>
      </c>
      <c r="S1424">
        <v>455</v>
      </c>
      <c r="T1424">
        <v>565</v>
      </c>
      <c r="U1424">
        <v>0.76567358123401097</v>
      </c>
      <c r="V1424">
        <v>485</v>
      </c>
      <c r="W1424">
        <v>-1</v>
      </c>
      <c r="X1424">
        <v>-1</v>
      </c>
      <c r="Y1424">
        <v>-1</v>
      </c>
      <c r="Z1424">
        <v>-1</v>
      </c>
      <c r="AA1424">
        <v>-1</v>
      </c>
      <c r="AB1424">
        <v>-1</v>
      </c>
      <c r="AC1424">
        <v>4.6399999999999997E-2</v>
      </c>
      <c r="AD1424">
        <v>0.81279999999999997</v>
      </c>
      <c r="AE1424">
        <v>9.1399999999999995E-2</v>
      </c>
      <c r="AF1424">
        <v>0.17979999999999999</v>
      </c>
      <c r="AG1424">
        <v>2.8400000000000002E-2</v>
      </c>
      <c r="AH1424">
        <v>600000</v>
      </c>
    </row>
    <row r="1425" spans="1:34">
      <c r="A1425">
        <v>355018</v>
      </c>
      <c r="B1425" t="s">
        <v>39</v>
      </c>
      <c r="C1425" s="1">
        <v>33369</v>
      </c>
      <c r="D1425">
        <v>65.23</v>
      </c>
      <c r="E1425" t="s">
        <v>216</v>
      </c>
      <c r="F1425">
        <v>2008</v>
      </c>
      <c r="G1425">
        <v>65.33</v>
      </c>
      <c r="H1425" t="s">
        <v>217</v>
      </c>
      <c r="I1425">
        <v>2561</v>
      </c>
      <c r="J1425">
        <v>2</v>
      </c>
      <c r="K1425" t="s">
        <v>36</v>
      </c>
      <c r="L1425" t="s">
        <v>64</v>
      </c>
      <c r="M1425">
        <v>68.5</v>
      </c>
      <c r="N1425">
        <v>2561</v>
      </c>
      <c r="O1425">
        <v>0</v>
      </c>
      <c r="P1425" t="s">
        <v>53</v>
      </c>
      <c r="Q1425">
        <v>2012</v>
      </c>
      <c r="R1425">
        <v>404</v>
      </c>
      <c r="S1425">
        <v>445</v>
      </c>
      <c r="T1425">
        <v>445</v>
      </c>
      <c r="U1425">
        <v>0.276047228046856</v>
      </c>
      <c r="V1425">
        <v>345</v>
      </c>
      <c r="W1425">
        <v>-1</v>
      </c>
      <c r="X1425">
        <v>-1</v>
      </c>
      <c r="Y1425">
        <v>-1</v>
      </c>
      <c r="Z1425">
        <v>-1</v>
      </c>
      <c r="AA1425">
        <v>-1</v>
      </c>
      <c r="AB1425">
        <v>-1</v>
      </c>
      <c r="AC1425">
        <v>-3.0448</v>
      </c>
      <c r="AD1425">
        <v>-1.2153</v>
      </c>
      <c r="AE1425">
        <v>-1.5051000000000001</v>
      </c>
      <c r="AF1425">
        <v>-0.29020000000000001</v>
      </c>
      <c r="AG1425">
        <v>-0.40600000000000003</v>
      </c>
      <c r="AH1425">
        <v>285000</v>
      </c>
    </row>
    <row r="1426" spans="1:34">
      <c r="A1426">
        <v>337783</v>
      </c>
      <c r="B1426" t="s">
        <v>34</v>
      </c>
      <c r="C1426" s="1">
        <v>32635</v>
      </c>
      <c r="D1426">
        <v>83</v>
      </c>
      <c r="E1426">
        <v>0</v>
      </c>
      <c r="F1426">
        <v>2006</v>
      </c>
      <c r="G1426">
        <v>69.900000000000006</v>
      </c>
      <c r="H1426">
        <v>0</v>
      </c>
      <c r="I1426">
        <v>3076</v>
      </c>
      <c r="J1426">
        <v>2</v>
      </c>
      <c r="K1426" t="s">
        <v>66</v>
      </c>
      <c r="L1426" t="s">
        <v>67</v>
      </c>
      <c r="M1426">
        <v>76</v>
      </c>
      <c r="N1426">
        <v>3076</v>
      </c>
      <c r="O1426">
        <v>0</v>
      </c>
      <c r="P1426" t="s">
        <v>47</v>
      </c>
      <c r="Q1426">
        <v>2012</v>
      </c>
      <c r="R1426">
        <v>325</v>
      </c>
      <c r="S1426">
        <v>415</v>
      </c>
      <c r="T1426">
        <v>255</v>
      </c>
      <c r="U1426">
        <v>0.45087658448345103</v>
      </c>
      <c r="V1426">
        <v>395</v>
      </c>
      <c r="W1426">
        <v>-1</v>
      </c>
      <c r="X1426">
        <v>-1</v>
      </c>
      <c r="Y1426">
        <v>-1</v>
      </c>
      <c r="Z1426">
        <v>-1</v>
      </c>
      <c r="AA1426">
        <v>-1</v>
      </c>
      <c r="AB1426">
        <v>-1</v>
      </c>
      <c r="AC1426">
        <v>-0.1855</v>
      </c>
      <c r="AD1426">
        <v>-0.59130000000000005</v>
      </c>
      <c r="AE1426">
        <v>0.52690000000000003</v>
      </c>
      <c r="AF1426">
        <v>0.62043000000000004</v>
      </c>
      <c r="AG1426">
        <v>-0.60350000000000004</v>
      </c>
      <c r="AH1426">
        <v>375000</v>
      </c>
    </row>
    <row r="1427" spans="1:34">
      <c r="A1427">
        <v>54579</v>
      </c>
      <c r="B1427" t="s">
        <v>39</v>
      </c>
      <c r="C1427" s="1">
        <v>31594</v>
      </c>
      <c r="D1427">
        <v>64.83</v>
      </c>
      <c r="E1427" t="s">
        <v>79</v>
      </c>
      <c r="F1427">
        <v>2003</v>
      </c>
      <c r="G1427">
        <v>56.6</v>
      </c>
      <c r="H1427" t="s">
        <v>79</v>
      </c>
      <c r="I1427">
        <v>2412</v>
      </c>
      <c r="J1427">
        <v>2</v>
      </c>
      <c r="K1427" t="s">
        <v>36</v>
      </c>
      <c r="L1427" t="s">
        <v>138</v>
      </c>
      <c r="M1427">
        <v>63.24</v>
      </c>
      <c r="N1427">
        <v>2412</v>
      </c>
      <c r="O1427">
        <v>0</v>
      </c>
      <c r="P1427" t="s">
        <v>41</v>
      </c>
      <c r="Q1427">
        <v>2009</v>
      </c>
      <c r="R1427">
        <v>454</v>
      </c>
      <c r="S1427">
        <v>455</v>
      </c>
      <c r="T1427">
        <v>615</v>
      </c>
      <c r="U1427">
        <v>0.53838689298509601</v>
      </c>
      <c r="V1427">
        <v>235</v>
      </c>
      <c r="W1427">
        <v>333</v>
      </c>
      <c r="X1427">
        <v>-1</v>
      </c>
      <c r="Y1427">
        <v>-1</v>
      </c>
      <c r="Z1427">
        <v>-1</v>
      </c>
      <c r="AA1427">
        <v>-1</v>
      </c>
      <c r="AB1427">
        <v>-1</v>
      </c>
      <c r="AC1427">
        <v>0.2009</v>
      </c>
      <c r="AD1427">
        <v>0.50080000000000002</v>
      </c>
      <c r="AE1427">
        <v>0.81710000000000005</v>
      </c>
      <c r="AF1427">
        <v>0.4148</v>
      </c>
      <c r="AG1427">
        <v>0.34439999999999998</v>
      </c>
      <c r="AH1427">
        <v>195000</v>
      </c>
    </row>
    <row r="1428" spans="1:34">
      <c r="A1428">
        <v>1060744</v>
      </c>
      <c r="B1428" t="s">
        <v>34</v>
      </c>
      <c r="C1428" s="1">
        <v>33896</v>
      </c>
      <c r="D1428">
        <v>84.5</v>
      </c>
      <c r="E1428" t="s">
        <v>51</v>
      </c>
      <c r="F1428">
        <v>2010</v>
      </c>
      <c r="G1428">
        <v>93.8</v>
      </c>
      <c r="H1428" t="s">
        <v>51</v>
      </c>
      <c r="I1428">
        <v>14523</v>
      </c>
      <c r="J1428">
        <v>2</v>
      </c>
      <c r="K1428" t="s">
        <v>36</v>
      </c>
      <c r="L1428" t="s">
        <v>60</v>
      </c>
      <c r="M1428">
        <v>82</v>
      </c>
      <c r="N1428">
        <v>14523</v>
      </c>
      <c r="O1428">
        <v>0</v>
      </c>
      <c r="P1428" t="s">
        <v>56</v>
      </c>
      <c r="Q1428">
        <v>2014</v>
      </c>
      <c r="R1428">
        <v>560</v>
      </c>
      <c r="S1428">
        <v>545</v>
      </c>
      <c r="T1428">
        <v>620</v>
      </c>
      <c r="U1428">
        <v>0.94327215786655505</v>
      </c>
      <c r="V1428">
        <v>435</v>
      </c>
      <c r="W1428">
        <v>452</v>
      </c>
      <c r="X1428">
        <v>-1</v>
      </c>
      <c r="Y1428">
        <v>-1</v>
      </c>
      <c r="Z1428">
        <v>-1</v>
      </c>
      <c r="AA1428">
        <v>-1</v>
      </c>
      <c r="AB1428">
        <v>-1</v>
      </c>
      <c r="AC1428">
        <v>0.84630000000000005</v>
      </c>
      <c r="AD1428">
        <v>1.5444</v>
      </c>
      <c r="AE1428">
        <v>0.62480000000000002</v>
      </c>
      <c r="AF1428">
        <v>-2.0091999999999999</v>
      </c>
      <c r="AG1428">
        <v>0.48049999999999998</v>
      </c>
      <c r="AH1428">
        <v>340000</v>
      </c>
    </row>
    <row r="1429" spans="1:34">
      <c r="A1429">
        <v>796296</v>
      </c>
      <c r="B1429" t="s">
        <v>39</v>
      </c>
      <c r="C1429" s="1">
        <v>33608</v>
      </c>
      <c r="D1429">
        <v>91.2</v>
      </c>
      <c r="E1429" t="s">
        <v>35</v>
      </c>
      <c r="F1429">
        <v>2010</v>
      </c>
      <c r="G1429">
        <v>90</v>
      </c>
      <c r="H1429" t="s">
        <v>35</v>
      </c>
      <c r="I1429">
        <v>222</v>
      </c>
      <c r="J1429">
        <v>2</v>
      </c>
      <c r="K1429" t="s">
        <v>36</v>
      </c>
      <c r="L1429" t="s">
        <v>52</v>
      </c>
      <c r="M1429">
        <v>78</v>
      </c>
      <c r="N1429">
        <v>222</v>
      </c>
      <c r="O1429">
        <v>0</v>
      </c>
      <c r="P1429" t="s">
        <v>120</v>
      </c>
      <c r="Q1429">
        <v>2014</v>
      </c>
      <c r="R1429">
        <v>720</v>
      </c>
      <c r="S1429">
        <v>655</v>
      </c>
      <c r="T1429">
        <v>680</v>
      </c>
      <c r="U1429">
        <v>0.65410747454593299</v>
      </c>
      <c r="V1429">
        <v>445</v>
      </c>
      <c r="W1429">
        <v>-1</v>
      </c>
      <c r="X1429">
        <v>-1</v>
      </c>
      <c r="Y1429">
        <v>420</v>
      </c>
      <c r="Z1429">
        <v>-1</v>
      </c>
      <c r="AA1429">
        <v>-1</v>
      </c>
      <c r="AB1429">
        <v>-1</v>
      </c>
      <c r="AC1429">
        <v>-1.4517</v>
      </c>
      <c r="AD1429">
        <v>4.5900000000000003E-2</v>
      </c>
      <c r="AE1429">
        <v>-1.6807000000000001</v>
      </c>
      <c r="AF1429">
        <v>0.90659999999999996</v>
      </c>
      <c r="AG1429">
        <v>9.7299999999999998E-2</v>
      </c>
      <c r="AH1429">
        <v>600000</v>
      </c>
    </row>
    <row r="1430" spans="1:34">
      <c r="A1430">
        <v>770194</v>
      </c>
      <c r="B1430" t="s">
        <v>34</v>
      </c>
      <c r="C1430" s="1">
        <v>32340</v>
      </c>
      <c r="D1430">
        <v>82</v>
      </c>
      <c r="E1430" t="s">
        <v>51</v>
      </c>
      <c r="F1430">
        <v>2006</v>
      </c>
      <c r="G1430">
        <v>74</v>
      </c>
      <c r="H1430" t="s">
        <v>51</v>
      </c>
      <c r="I1430">
        <v>7783</v>
      </c>
      <c r="J1430">
        <v>2</v>
      </c>
      <c r="K1430" t="s">
        <v>36</v>
      </c>
      <c r="L1430" t="s">
        <v>64</v>
      </c>
      <c r="M1430">
        <v>74</v>
      </c>
      <c r="N1430">
        <v>7783</v>
      </c>
      <c r="O1430">
        <v>1</v>
      </c>
      <c r="P1430" t="s">
        <v>71</v>
      </c>
      <c r="Q1430">
        <v>2011</v>
      </c>
      <c r="R1430">
        <v>545</v>
      </c>
      <c r="S1430">
        <v>670</v>
      </c>
      <c r="T1430">
        <v>530</v>
      </c>
      <c r="U1430">
        <v>0.60005718233834104</v>
      </c>
      <c r="V1430">
        <v>435</v>
      </c>
      <c r="W1430">
        <v>-1</v>
      </c>
      <c r="X1430">
        <v>-1</v>
      </c>
      <c r="Y1430">
        <v>-1</v>
      </c>
      <c r="Z1430">
        <v>-1</v>
      </c>
      <c r="AA1430">
        <v>-1</v>
      </c>
      <c r="AB1430">
        <v>-1</v>
      </c>
      <c r="AC1430">
        <v>-0.73350000000000004</v>
      </c>
      <c r="AD1430">
        <v>4.5900000000000003E-2</v>
      </c>
      <c r="AE1430">
        <v>0.01</v>
      </c>
      <c r="AF1430">
        <v>-0.36120000000000002</v>
      </c>
      <c r="AG1430">
        <v>-2.0105</v>
      </c>
      <c r="AH1430">
        <v>545000</v>
      </c>
    </row>
    <row r="1431" spans="1:34">
      <c r="A1431">
        <v>1284328</v>
      </c>
      <c r="B1431" t="s">
        <v>39</v>
      </c>
      <c r="C1431" s="1">
        <v>33727</v>
      </c>
      <c r="D1431">
        <v>72</v>
      </c>
      <c r="E1431" t="s">
        <v>35</v>
      </c>
      <c r="F1431">
        <v>2011</v>
      </c>
      <c r="G1431">
        <v>62.8</v>
      </c>
      <c r="H1431" t="s">
        <v>35</v>
      </c>
      <c r="I1431">
        <v>17782</v>
      </c>
      <c r="J1431">
        <v>2</v>
      </c>
      <c r="K1431" t="s">
        <v>36</v>
      </c>
      <c r="L1431" t="s">
        <v>60</v>
      </c>
      <c r="M1431">
        <v>60.4</v>
      </c>
      <c r="N1431">
        <v>17782</v>
      </c>
      <c r="O1431">
        <v>0</v>
      </c>
      <c r="P1431" t="s">
        <v>96</v>
      </c>
      <c r="Q1431">
        <v>2015</v>
      </c>
      <c r="R1431">
        <v>490</v>
      </c>
      <c r="S1431">
        <v>455</v>
      </c>
      <c r="T1431">
        <v>495</v>
      </c>
      <c r="U1431">
        <v>0.88162006953017702</v>
      </c>
      <c r="V1431">
        <v>435</v>
      </c>
      <c r="W1431">
        <v>420</v>
      </c>
      <c r="X1431">
        <v>-1</v>
      </c>
      <c r="Y1431">
        <v>-1</v>
      </c>
      <c r="Z1431">
        <v>-1</v>
      </c>
      <c r="AA1431">
        <v>-1</v>
      </c>
      <c r="AB1431">
        <v>-1</v>
      </c>
      <c r="AC1431">
        <v>0.70269999999999999</v>
      </c>
      <c r="AD1431">
        <v>-1.1195999999999999</v>
      </c>
      <c r="AE1431">
        <v>0.31740000000000002</v>
      </c>
      <c r="AF1431">
        <v>1.1600999999999999</v>
      </c>
      <c r="AG1431">
        <v>-1.8189</v>
      </c>
      <c r="AH1431">
        <v>245000</v>
      </c>
    </row>
    <row r="1432" spans="1:34">
      <c r="A1432">
        <v>231172</v>
      </c>
      <c r="B1432" t="s">
        <v>34</v>
      </c>
      <c r="C1432" s="1">
        <v>31730</v>
      </c>
      <c r="D1432">
        <v>80</v>
      </c>
      <c r="E1432">
        <v>0</v>
      </c>
      <c r="F1432">
        <v>2004</v>
      </c>
      <c r="G1432">
        <v>57</v>
      </c>
      <c r="H1432">
        <v>0</v>
      </c>
      <c r="I1432">
        <v>21</v>
      </c>
      <c r="J1432">
        <v>2</v>
      </c>
      <c r="K1432" t="s">
        <v>66</v>
      </c>
      <c r="L1432" t="s">
        <v>67</v>
      </c>
      <c r="M1432">
        <v>73</v>
      </c>
      <c r="N1432">
        <v>21</v>
      </c>
      <c r="O1432">
        <v>1</v>
      </c>
      <c r="P1432" t="s">
        <v>38</v>
      </c>
      <c r="Q1432">
        <v>2011</v>
      </c>
      <c r="R1432">
        <v>565</v>
      </c>
      <c r="S1432">
        <v>465</v>
      </c>
      <c r="T1432">
        <v>475</v>
      </c>
      <c r="U1432">
        <v>0.76567358123401097</v>
      </c>
      <c r="V1432">
        <v>485</v>
      </c>
      <c r="W1432">
        <v>-1</v>
      </c>
      <c r="X1432">
        <v>-1</v>
      </c>
      <c r="Y1432">
        <v>-1</v>
      </c>
      <c r="Z1432">
        <v>-1</v>
      </c>
      <c r="AA1432">
        <v>-1</v>
      </c>
      <c r="AB1432">
        <v>-1</v>
      </c>
      <c r="AC1432">
        <v>0.51</v>
      </c>
      <c r="AD1432">
        <v>0.81279999999999997</v>
      </c>
      <c r="AE1432">
        <v>0.2366</v>
      </c>
      <c r="AF1432">
        <v>0.17979999999999999</v>
      </c>
      <c r="AG1432">
        <v>-0.76149999999999995</v>
      </c>
      <c r="AH1432">
        <v>270000</v>
      </c>
    </row>
    <row r="1433" spans="1:34">
      <c r="A1433">
        <v>423045</v>
      </c>
      <c r="B1433" t="s">
        <v>39</v>
      </c>
      <c r="C1433" s="1">
        <v>32723</v>
      </c>
      <c r="D1433">
        <v>91.3</v>
      </c>
      <c r="E1433" t="s">
        <v>48</v>
      </c>
      <c r="F1433">
        <v>2008</v>
      </c>
      <c r="G1433">
        <v>81</v>
      </c>
      <c r="H1433" t="s">
        <v>119</v>
      </c>
      <c r="I1433">
        <v>184</v>
      </c>
      <c r="J1433">
        <v>2</v>
      </c>
      <c r="K1433" t="s">
        <v>36</v>
      </c>
      <c r="L1433" t="s">
        <v>64</v>
      </c>
      <c r="M1433">
        <v>80.3</v>
      </c>
      <c r="N1433">
        <v>184</v>
      </c>
      <c r="O1433">
        <v>0</v>
      </c>
      <c r="P1433" t="s">
        <v>41</v>
      </c>
      <c r="Q1433">
        <v>2012</v>
      </c>
      <c r="R1433">
        <v>595</v>
      </c>
      <c r="S1433">
        <v>495</v>
      </c>
      <c r="T1433">
        <v>565</v>
      </c>
      <c r="U1433">
        <v>0.88412251159373501</v>
      </c>
      <c r="V1433">
        <v>535</v>
      </c>
      <c r="W1433">
        <v>-1</v>
      </c>
      <c r="X1433">
        <v>-1</v>
      </c>
      <c r="Y1433">
        <v>-1</v>
      </c>
      <c r="Z1433">
        <v>-1</v>
      </c>
      <c r="AA1433">
        <v>-1</v>
      </c>
      <c r="AB1433">
        <v>-1</v>
      </c>
      <c r="AC1433">
        <v>1.2827999999999999</v>
      </c>
      <c r="AD1433">
        <v>1.7878000000000001</v>
      </c>
      <c r="AE1433">
        <v>-0.38030000000000003</v>
      </c>
      <c r="AF1433">
        <v>0.17979999999999999</v>
      </c>
      <c r="AG1433">
        <v>0.34439999999999998</v>
      </c>
      <c r="AH1433">
        <v>410000</v>
      </c>
    </row>
    <row r="1434" spans="1:34">
      <c r="A1434">
        <v>1250337</v>
      </c>
      <c r="B1434" t="s">
        <v>34</v>
      </c>
      <c r="C1434" s="1">
        <v>33888</v>
      </c>
      <c r="D1434">
        <v>86.4</v>
      </c>
      <c r="E1434" t="s">
        <v>35</v>
      </c>
      <c r="F1434">
        <v>2010</v>
      </c>
      <c r="G1434">
        <v>85.4</v>
      </c>
      <c r="H1434" t="s">
        <v>51</v>
      </c>
      <c r="I1434">
        <v>10750</v>
      </c>
      <c r="J1434">
        <v>2</v>
      </c>
      <c r="K1434" t="s">
        <v>36</v>
      </c>
      <c r="L1434" t="s">
        <v>55</v>
      </c>
      <c r="M1434">
        <v>77</v>
      </c>
      <c r="N1434">
        <v>10750</v>
      </c>
      <c r="O1434">
        <v>1</v>
      </c>
      <c r="P1434" t="s">
        <v>47</v>
      </c>
      <c r="Q1434">
        <v>2014</v>
      </c>
      <c r="R1434">
        <v>640</v>
      </c>
      <c r="S1434">
        <v>530</v>
      </c>
      <c r="T1434">
        <v>430</v>
      </c>
      <c r="U1434">
        <v>-1</v>
      </c>
      <c r="V1434">
        <v>-1</v>
      </c>
      <c r="W1434">
        <v>-1</v>
      </c>
      <c r="X1434">
        <v>-1</v>
      </c>
      <c r="Y1434">
        <v>-1</v>
      </c>
      <c r="Z1434">
        <v>-1</v>
      </c>
      <c r="AA1434">
        <v>-1</v>
      </c>
      <c r="AB1434">
        <v>-1</v>
      </c>
      <c r="AC1434">
        <v>-0.73350000000000004</v>
      </c>
      <c r="AD1434">
        <v>-1.6191</v>
      </c>
      <c r="AE1434">
        <v>-1.0659000000000001</v>
      </c>
      <c r="AF1434">
        <v>1.9207000000000001</v>
      </c>
      <c r="AG1434">
        <v>9.7299999999999998E-2</v>
      </c>
      <c r="AH1434">
        <v>325000</v>
      </c>
    </row>
    <row r="1435" spans="1:34">
      <c r="A1435">
        <v>282152</v>
      </c>
      <c r="B1435" t="s">
        <v>39</v>
      </c>
      <c r="C1435" s="1">
        <v>32543</v>
      </c>
      <c r="D1435">
        <v>75.599999999999994</v>
      </c>
      <c r="E1435" t="s">
        <v>79</v>
      </c>
      <c r="F1435">
        <v>2006</v>
      </c>
      <c r="G1435">
        <v>69.400000000000006</v>
      </c>
      <c r="H1435" t="s">
        <v>79</v>
      </c>
      <c r="I1435">
        <v>4439</v>
      </c>
      <c r="J1435">
        <v>2</v>
      </c>
      <c r="K1435" t="s">
        <v>36</v>
      </c>
      <c r="L1435" t="s">
        <v>55</v>
      </c>
      <c r="M1435">
        <v>64.3</v>
      </c>
      <c r="N1435">
        <v>4439</v>
      </c>
      <c r="O1435">
        <v>0</v>
      </c>
      <c r="P1435" t="s">
        <v>41</v>
      </c>
      <c r="Q1435">
        <v>2011</v>
      </c>
      <c r="R1435">
        <v>555</v>
      </c>
      <c r="S1435">
        <v>575</v>
      </c>
      <c r="T1435">
        <v>625</v>
      </c>
      <c r="U1435">
        <v>0.79358061454850604</v>
      </c>
      <c r="V1435">
        <v>495</v>
      </c>
      <c r="W1435">
        <v>-1</v>
      </c>
      <c r="X1435">
        <v>-1</v>
      </c>
      <c r="Y1435">
        <v>-1</v>
      </c>
      <c r="Z1435">
        <v>-1</v>
      </c>
      <c r="AA1435">
        <v>-1</v>
      </c>
      <c r="AB1435">
        <v>-1</v>
      </c>
      <c r="AC1435">
        <v>1.4374</v>
      </c>
      <c r="AD1435">
        <v>1.1248</v>
      </c>
      <c r="AE1435">
        <v>1.8331</v>
      </c>
      <c r="AF1435">
        <v>-2.1703999999999999</v>
      </c>
      <c r="AG1435">
        <v>0.6603</v>
      </c>
      <c r="AH1435">
        <v>320000</v>
      </c>
    </row>
    <row r="1436" spans="1:34">
      <c r="A1436">
        <v>416007</v>
      </c>
      <c r="B1436" t="s">
        <v>34</v>
      </c>
      <c r="C1436" s="1">
        <v>32820</v>
      </c>
      <c r="D1436">
        <v>75</v>
      </c>
      <c r="E1436">
        <v>0</v>
      </c>
      <c r="F1436">
        <v>2007</v>
      </c>
      <c r="G1436">
        <v>64</v>
      </c>
      <c r="H1436">
        <v>0</v>
      </c>
      <c r="I1436">
        <v>12020</v>
      </c>
      <c r="J1436">
        <v>2</v>
      </c>
      <c r="K1436" t="s">
        <v>66</v>
      </c>
      <c r="L1436" t="s">
        <v>67</v>
      </c>
      <c r="M1436">
        <v>64</v>
      </c>
      <c r="N1436">
        <v>12020</v>
      </c>
      <c r="O1436">
        <v>1</v>
      </c>
      <c r="P1436" t="s">
        <v>45</v>
      </c>
      <c r="Q1436">
        <v>2013</v>
      </c>
      <c r="R1436">
        <v>625</v>
      </c>
      <c r="S1436">
        <v>445</v>
      </c>
      <c r="T1436">
        <v>385</v>
      </c>
      <c r="U1436">
        <v>0.60005718233834104</v>
      </c>
      <c r="V1436">
        <v>435</v>
      </c>
      <c r="W1436">
        <v>-1</v>
      </c>
      <c r="X1436">
        <v>-1</v>
      </c>
      <c r="Y1436">
        <v>-1</v>
      </c>
      <c r="Z1436">
        <v>-1</v>
      </c>
      <c r="AA1436">
        <v>-1</v>
      </c>
      <c r="AB1436">
        <v>-1</v>
      </c>
      <c r="AC1436">
        <v>-2.2719999999999998</v>
      </c>
      <c r="AD1436">
        <v>-0.43530000000000002</v>
      </c>
      <c r="AE1436">
        <v>-0.63429999999999997</v>
      </c>
      <c r="AF1436">
        <v>1.7074</v>
      </c>
      <c r="AG1436">
        <v>-1.2354000000000001</v>
      </c>
      <c r="AH1436">
        <v>240000</v>
      </c>
    </row>
    <row r="1437" spans="1:34">
      <c r="A1437">
        <v>103323</v>
      </c>
      <c r="B1437" t="s">
        <v>39</v>
      </c>
      <c r="C1437" s="1">
        <v>32701</v>
      </c>
      <c r="D1437">
        <v>82</v>
      </c>
      <c r="E1437">
        <v>0</v>
      </c>
      <c r="F1437">
        <v>2006</v>
      </c>
      <c r="G1437">
        <v>85</v>
      </c>
      <c r="H1437">
        <v>0</v>
      </c>
      <c r="I1437">
        <v>940</v>
      </c>
      <c r="J1437">
        <v>2</v>
      </c>
      <c r="K1437" t="s">
        <v>36</v>
      </c>
      <c r="L1437" t="s">
        <v>64</v>
      </c>
      <c r="M1437">
        <v>77</v>
      </c>
      <c r="N1437">
        <v>940</v>
      </c>
      <c r="O1437">
        <v>1</v>
      </c>
      <c r="P1437" t="s">
        <v>47</v>
      </c>
      <c r="Q1437">
        <v>2010</v>
      </c>
      <c r="R1437">
        <v>565</v>
      </c>
      <c r="S1437">
        <v>465</v>
      </c>
      <c r="T1437">
        <v>535</v>
      </c>
      <c r="U1437">
        <v>0.63597875645679403</v>
      </c>
      <c r="V1437">
        <v>445</v>
      </c>
      <c r="W1437">
        <v>-1</v>
      </c>
      <c r="X1437">
        <v>-1</v>
      </c>
      <c r="Y1437">
        <v>-1</v>
      </c>
      <c r="Z1437">
        <v>-1</v>
      </c>
      <c r="AA1437">
        <v>-1</v>
      </c>
      <c r="AB1437">
        <v>-1</v>
      </c>
      <c r="AC1437">
        <v>-2.5811000000000002</v>
      </c>
      <c r="AD1437">
        <v>-0.74729999999999996</v>
      </c>
      <c r="AE1437">
        <v>0.96230000000000004</v>
      </c>
      <c r="AF1437">
        <v>1.8249</v>
      </c>
      <c r="AG1437">
        <v>0.81830000000000003</v>
      </c>
      <c r="AH1437">
        <v>410000</v>
      </c>
    </row>
    <row r="1438" spans="1:34">
      <c r="A1438">
        <v>83285</v>
      </c>
      <c r="B1438" t="s">
        <v>39</v>
      </c>
      <c r="C1438" s="1">
        <v>32233</v>
      </c>
      <c r="D1438">
        <v>85.2</v>
      </c>
      <c r="E1438" t="s">
        <v>48</v>
      </c>
      <c r="F1438">
        <v>2006</v>
      </c>
      <c r="G1438">
        <v>79.400000000000006</v>
      </c>
      <c r="H1438" t="s">
        <v>48</v>
      </c>
      <c r="I1438">
        <v>911</v>
      </c>
      <c r="J1438">
        <v>2</v>
      </c>
      <c r="K1438" t="s">
        <v>36</v>
      </c>
      <c r="L1438" t="s">
        <v>55</v>
      </c>
      <c r="M1438">
        <v>70</v>
      </c>
      <c r="N1438">
        <v>911</v>
      </c>
      <c r="O1438">
        <v>0</v>
      </c>
      <c r="P1438" t="s">
        <v>59</v>
      </c>
      <c r="Q1438">
        <v>2010</v>
      </c>
      <c r="R1438">
        <v>585</v>
      </c>
      <c r="S1438">
        <v>595</v>
      </c>
      <c r="T1438">
        <v>575</v>
      </c>
      <c r="U1438">
        <v>0.81941652983588797</v>
      </c>
      <c r="V1438">
        <v>505</v>
      </c>
      <c r="W1438">
        <v>-1</v>
      </c>
      <c r="X1438">
        <v>-1</v>
      </c>
      <c r="Y1438">
        <v>-1</v>
      </c>
      <c r="Z1438">
        <v>-1</v>
      </c>
      <c r="AA1438">
        <v>-1</v>
      </c>
      <c r="AB1438">
        <v>-1</v>
      </c>
      <c r="AC1438">
        <v>-0.57189999999999996</v>
      </c>
      <c r="AD1438">
        <v>-0.1232</v>
      </c>
      <c r="AE1438">
        <v>-0.1988</v>
      </c>
      <c r="AF1438">
        <v>-0.4078</v>
      </c>
      <c r="AG1438">
        <v>-0.76149999999999995</v>
      </c>
      <c r="AH1438">
        <v>390000</v>
      </c>
    </row>
    <row r="1439" spans="1:34">
      <c r="A1439">
        <v>259974</v>
      </c>
      <c r="B1439" t="s">
        <v>34</v>
      </c>
      <c r="C1439" s="1">
        <v>32740</v>
      </c>
      <c r="D1439">
        <v>73</v>
      </c>
      <c r="E1439">
        <v>0</v>
      </c>
      <c r="F1439">
        <v>2007</v>
      </c>
      <c r="G1439">
        <v>82.56</v>
      </c>
      <c r="H1439">
        <v>0</v>
      </c>
      <c r="I1439">
        <v>4522</v>
      </c>
      <c r="J1439">
        <v>2</v>
      </c>
      <c r="K1439" t="s">
        <v>36</v>
      </c>
      <c r="L1439" t="s">
        <v>60</v>
      </c>
      <c r="M1439">
        <v>73</v>
      </c>
      <c r="N1439">
        <v>4522</v>
      </c>
      <c r="O1439">
        <v>0</v>
      </c>
      <c r="P1439" t="s">
        <v>47</v>
      </c>
      <c r="Q1439">
        <v>2010</v>
      </c>
      <c r="R1439">
        <v>404</v>
      </c>
      <c r="S1439">
        <v>455</v>
      </c>
      <c r="T1439">
        <v>385</v>
      </c>
      <c r="U1439">
        <v>-1</v>
      </c>
      <c r="V1439">
        <v>345</v>
      </c>
      <c r="W1439">
        <v>-1</v>
      </c>
      <c r="X1439">
        <v>-1</v>
      </c>
      <c r="Y1439">
        <v>-1</v>
      </c>
      <c r="Z1439">
        <v>-1</v>
      </c>
      <c r="AA1439">
        <v>-1</v>
      </c>
      <c r="AB1439">
        <v>-1</v>
      </c>
      <c r="AC1439">
        <v>0.2009</v>
      </c>
      <c r="AD1439">
        <v>-2.6193</v>
      </c>
      <c r="AE1439">
        <v>0.96230000000000004</v>
      </c>
      <c r="AF1439">
        <v>1.1198999999999999</v>
      </c>
      <c r="AG1439">
        <v>-0.76149999999999995</v>
      </c>
      <c r="AH1439">
        <v>120000</v>
      </c>
    </row>
    <row r="1440" spans="1:34">
      <c r="A1440">
        <v>1271730</v>
      </c>
      <c r="B1440" t="s">
        <v>39</v>
      </c>
      <c r="C1440" s="1">
        <v>33278</v>
      </c>
      <c r="D1440">
        <v>86</v>
      </c>
      <c r="E1440" t="s">
        <v>51</v>
      </c>
      <c r="F1440">
        <v>2008</v>
      </c>
      <c r="G1440">
        <v>76.599999999999994</v>
      </c>
      <c r="H1440" t="s">
        <v>51</v>
      </c>
      <c r="I1440">
        <v>11872</v>
      </c>
      <c r="J1440">
        <v>1</v>
      </c>
      <c r="K1440" t="s">
        <v>36</v>
      </c>
      <c r="L1440" t="s">
        <v>40</v>
      </c>
      <c r="M1440">
        <v>67</v>
      </c>
      <c r="N1440">
        <v>11872</v>
      </c>
      <c r="O1440">
        <v>0</v>
      </c>
      <c r="P1440" t="s">
        <v>70</v>
      </c>
      <c r="Q1440">
        <v>2013</v>
      </c>
      <c r="R1440">
        <v>475</v>
      </c>
      <c r="S1440">
        <v>545</v>
      </c>
      <c r="T1440">
        <v>570</v>
      </c>
      <c r="U1440">
        <v>0.62264291584993803</v>
      </c>
      <c r="V1440">
        <v>495</v>
      </c>
      <c r="W1440">
        <v>-1</v>
      </c>
      <c r="X1440">
        <v>407</v>
      </c>
      <c r="Y1440">
        <v>-1</v>
      </c>
      <c r="Z1440">
        <v>-1</v>
      </c>
      <c r="AA1440">
        <v>-1</v>
      </c>
      <c r="AB1440">
        <v>-1</v>
      </c>
      <c r="AC1440">
        <v>-0.58989999999999998</v>
      </c>
      <c r="AD1440">
        <v>-0.62009999999999998</v>
      </c>
      <c r="AE1440">
        <v>-0.4511</v>
      </c>
      <c r="AF1440">
        <v>-0.36120000000000002</v>
      </c>
      <c r="AG1440">
        <v>0.67210000000000003</v>
      </c>
      <c r="AH1440">
        <v>200000</v>
      </c>
    </row>
    <row r="1441" spans="1:34">
      <c r="A1441">
        <v>793156</v>
      </c>
      <c r="B1441" t="s">
        <v>39</v>
      </c>
      <c r="C1441" s="1">
        <v>33056</v>
      </c>
      <c r="D1441">
        <v>85.33</v>
      </c>
      <c r="E1441" t="s">
        <v>51</v>
      </c>
      <c r="F1441">
        <v>2008</v>
      </c>
      <c r="G1441">
        <v>54.83</v>
      </c>
      <c r="H1441" t="s">
        <v>51</v>
      </c>
      <c r="I1441">
        <v>5111</v>
      </c>
      <c r="J1441">
        <v>2</v>
      </c>
      <c r="K1441" t="s">
        <v>66</v>
      </c>
      <c r="L1441" t="s">
        <v>67</v>
      </c>
      <c r="M1441">
        <v>80.900000000000006</v>
      </c>
      <c r="N1441">
        <v>5111</v>
      </c>
      <c r="O1441">
        <v>0</v>
      </c>
      <c r="P1441" t="s">
        <v>45</v>
      </c>
      <c r="Q1441">
        <v>2014</v>
      </c>
      <c r="R1441">
        <v>465</v>
      </c>
      <c r="S1441">
        <v>630</v>
      </c>
      <c r="T1441">
        <v>575</v>
      </c>
      <c r="U1441">
        <v>0.84312372666574198</v>
      </c>
      <c r="V1441">
        <v>515</v>
      </c>
      <c r="W1441">
        <v>-1</v>
      </c>
      <c r="X1441">
        <v>-1</v>
      </c>
      <c r="Y1441">
        <v>-1</v>
      </c>
      <c r="Z1441">
        <v>-1</v>
      </c>
      <c r="AA1441">
        <v>-1</v>
      </c>
      <c r="AB1441">
        <v>-1</v>
      </c>
      <c r="AC1441">
        <v>-0.58989999999999998</v>
      </c>
      <c r="AD1441">
        <v>0.71189999999999998</v>
      </c>
      <c r="AE1441">
        <v>0.47110000000000002</v>
      </c>
      <c r="AF1441">
        <v>-0.61470000000000002</v>
      </c>
      <c r="AG1441">
        <v>1.4386000000000001</v>
      </c>
      <c r="AH1441">
        <v>325000</v>
      </c>
    </row>
    <row r="1442" spans="1:34">
      <c r="A1442">
        <v>1160472</v>
      </c>
      <c r="B1442" t="s">
        <v>39</v>
      </c>
      <c r="C1442" s="1">
        <v>34221</v>
      </c>
      <c r="D1442">
        <v>92</v>
      </c>
      <c r="E1442" t="s">
        <v>35</v>
      </c>
      <c r="F1442">
        <v>2011</v>
      </c>
      <c r="G1442">
        <v>88.8</v>
      </c>
      <c r="H1442" t="s">
        <v>35</v>
      </c>
      <c r="I1442">
        <v>8195</v>
      </c>
      <c r="J1442">
        <v>1</v>
      </c>
      <c r="K1442" t="s">
        <v>36</v>
      </c>
      <c r="L1442" t="s">
        <v>40</v>
      </c>
      <c r="M1442">
        <v>84</v>
      </c>
      <c r="N1442">
        <v>8195</v>
      </c>
      <c r="O1442">
        <v>1</v>
      </c>
      <c r="P1442" t="s">
        <v>38</v>
      </c>
      <c r="Q1442">
        <v>2015</v>
      </c>
      <c r="R1442">
        <v>640</v>
      </c>
      <c r="S1442">
        <v>630</v>
      </c>
      <c r="T1442">
        <v>345</v>
      </c>
      <c r="U1442">
        <v>0.99887610810285898</v>
      </c>
      <c r="V1442">
        <v>595</v>
      </c>
      <c r="W1442">
        <v>-1</v>
      </c>
      <c r="X1442">
        <v>653</v>
      </c>
      <c r="Y1442">
        <v>-1</v>
      </c>
      <c r="Z1442">
        <v>-1</v>
      </c>
      <c r="AA1442">
        <v>-1</v>
      </c>
      <c r="AB1442">
        <v>-1</v>
      </c>
      <c r="AC1442">
        <v>-0.73350000000000004</v>
      </c>
      <c r="AD1442">
        <v>-1.1195999999999999</v>
      </c>
      <c r="AE1442">
        <v>-1.0659000000000001</v>
      </c>
      <c r="AF1442">
        <v>1.6672</v>
      </c>
      <c r="AG1442">
        <v>9.7299999999999998E-2</v>
      </c>
      <c r="AH1442">
        <v>350000</v>
      </c>
    </row>
    <row r="1443" spans="1:34">
      <c r="A1443">
        <v>869050</v>
      </c>
      <c r="B1443" t="s">
        <v>39</v>
      </c>
      <c r="C1443" s="1">
        <v>34042</v>
      </c>
      <c r="D1443">
        <v>86.8</v>
      </c>
      <c r="E1443" t="s">
        <v>51</v>
      </c>
      <c r="F1443">
        <v>2010</v>
      </c>
      <c r="G1443">
        <v>84.75</v>
      </c>
      <c r="H1443" t="s">
        <v>51</v>
      </c>
      <c r="I1443">
        <v>8888</v>
      </c>
      <c r="J1443">
        <v>2</v>
      </c>
      <c r="K1443" t="s">
        <v>36</v>
      </c>
      <c r="L1443" t="s">
        <v>81</v>
      </c>
      <c r="M1443">
        <v>80</v>
      </c>
      <c r="N1443">
        <v>8888</v>
      </c>
      <c r="O1443">
        <v>0</v>
      </c>
      <c r="P1443" t="s">
        <v>47</v>
      </c>
      <c r="Q1443">
        <v>2014</v>
      </c>
      <c r="R1443">
        <v>510</v>
      </c>
      <c r="S1443">
        <v>520</v>
      </c>
      <c r="T1443">
        <v>590</v>
      </c>
      <c r="U1443">
        <v>0.83762072571425705</v>
      </c>
      <c r="V1443">
        <v>445</v>
      </c>
      <c r="W1443">
        <v>-1</v>
      </c>
      <c r="X1443">
        <v>-1</v>
      </c>
      <c r="Y1443">
        <v>-1</v>
      </c>
      <c r="Z1443">
        <v>500</v>
      </c>
      <c r="AA1443">
        <v>-1</v>
      </c>
      <c r="AB1443">
        <v>-1</v>
      </c>
      <c r="AC1443">
        <v>0.12820000000000001</v>
      </c>
      <c r="AD1443">
        <v>1.3778999999999999</v>
      </c>
      <c r="AE1443">
        <v>2.008</v>
      </c>
      <c r="AF1443">
        <v>0.1459</v>
      </c>
      <c r="AG1443">
        <v>1.6302000000000001</v>
      </c>
      <c r="AH1443">
        <v>505000</v>
      </c>
    </row>
    <row r="1444" spans="1:34">
      <c r="A1444">
        <v>341591</v>
      </c>
      <c r="B1444" t="s">
        <v>39</v>
      </c>
      <c r="C1444" s="1">
        <v>33189</v>
      </c>
      <c r="D1444">
        <v>92.93</v>
      </c>
      <c r="E1444">
        <v>0</v>
      </c>
      <c r="F1444">
        <v>2008</v>
      </c>
      <c r="G1444">
        <v>91</v>
      </c>
      <c r="H1444">
        <v>0</v>
      </c>
      <c r="I1444">
        <v>127</v>
      </c>
      <c r="J1444">
        <v>2</v>
      </c>
      <c r="K1444" t="s">
        <v>36</v>
      </c>
      <c r="L1444" t="s">
        <v>60</v>
      </c>
      <c r="M1444">
        <v>72.55</v>
      </c>
      <c r="N1444">
        <v>127</v>
      </c>
      <c r="O1444">
        <v>0</v>
      </c>
      <c r="P1444" t="s">
        <v>45</v>
      </c>
      <c r="Q1444">
        <v>2012</v>
      </c>
      <c r="R1444">
        <v>475</v>
      </c>
      <c r="S1444">
        <v>615</v>
      </c>
      <c r="T1444">
        <v>645</v>
      </c>
      <c r="U1444">
        <v>0.82466640067133201</v>
      </c>
      <c r="V1444">
        <v>-1</v>
      </c>
      <c r="W1444">
        <v>400</v>
      </c>
      <c r="X1444">
        <v>-1</v>
      </c>
      <c r="Y1444">
        <v>-1</v>
      </c>
      <c r="Z1444">
        <v>-1</v>
      </c>
      <c r="AA1444">
        <v>-1</v>
      </c>
      <c r="AB1444">
        <v>-1</v>
      </c>
      <c r="AC1444">
        <v>0.2009</v>
      </c>
      <c r="AD1444">
        <v>3.2800000000000003E-2</v>
      </c>
      <c r="AE1444">
        <v>-1.2148000000000001</v>
      </c>
      <c r="AF1444">
        <v>-0.40776999999999902</v>
      </c>
      <c r="AG1444">
        <v>-0.64300000000000002</v>
      </c>
      <c r="AH1444">
        <v>585000</v>
      </c>
    </row>
    <row r="1445" spans="1:34">
      <c r="A1445">
        <v>1290145</v>
      </c>
      <c r="B1445" t="s">
        <v>39</v>
      </c>
      <c r="C1445" s="1">
        <v>33819</v>
      </c>
      <c r="D1445">
        <v>67.25</v>
      </c>
      <c r="E1445" t="s">
        <v>51</v>
      </c>
      <c r="F1445">
        <v>2010</v>
      </c>
      <c r="G1445">
        <v>71.8</v>
      </c>
      <c r="H1445" t="s">
        <v>51</v>
      </c>
      <c r="I1445">
        <v>15146</v>
      </c>
      <c r="J1445">
        <v>2</v>
      </c>
      <c r="K1445" t="s">
        <v>36</v>
      </c>
      <c r="L1445" t="s">
        <v>40</v>
      </c>
      <c r="M1445">
        <v>81</v>
      </c>
      <c r="N1445">
        <v>15146</v>
      </c>
      <c r="O1445">
        <v>0</v>
      </c>
      <c r="P1445" t="s">
        <v>53</v>
      </c>
      <c r="Q1445">
        <v>2014</v>
      </c>
      <c r="R1445">
        <v>465</v>
      </c>
      <c r="S1445">
        <v>555</v>
      </c>
      <c r="T1445">
        <v>494</v>
      </c>
      <c r="U1445">
        <v>0.74475835400893897</v>
      </c>
      <c r="V1445">
        <v>495</v>
      </c>
      <c r="W1445">
        <v>-1</v>
      </c>
      <c r="X1445">
        <v>438</v>
      </c>
      <c r="Y1445">
        <v>-1</v>
      </c>
      <c r="Z1445">
        <v>-1</v>
      </c>
      <c r="AA1445">
        <v>-1</v>
      </c>
      <c r="AB1445">
        <v>-1</v>
      </c>
      <c r="AC1445">
        <v>1.1335999999999999</v>
      </c>
      <c r="AD1445">
        <v>-0.1206</v>
      </c>
      <c r="AE1445">
        <v>-1.0659000000000001</v>
      </c>
      <c r="AF1445">
        <v>-0.1076</v>
      </c>
      <c r="AG1445">
        <v>0.28889999999999999</v>
      </c>
      <c r="AH1445">
        <v>320000</v>
      </c>
    </row>
    <row r="1446" spans="1:34">
      <c r="A1446">
        <v>126316</v>
      </c>
      <c r="B1446" t="s">
        <v>39</v>
      </c>
      <c r="C1446" s="1">
        <v>32640</v>
      </c>
      <c r="D1446">
        <v>81.33</v>
      </c>
      <c r="E1446" t="s">
        <v>100</v>
      </c>
      <c r="F1446">
        <v>2006</v>
      </c>
      <c r="G1446">
        <v>91.9</v>
      </c>
      <c r="H1446" t="s">
        <v>318</v>
      </c>
      <c r="I1446">
        <v>448</v>
      </c>
      <c r="J1446">
        <v>2</v>
      </c>
      <c r="K1446" t="s">
        <v>36</v>
      </c>
      <c r="L1446" t="s">
        <v>44</v>
      </c>
      <c r="M1446">
        <v>70.56</v>
      </c>
      <c r="N1446">
        <v>448</v>
      </c>
      <c r="O1446">
        <v>1</v>
      </c>
      <c r="P1446" t="s">
        <v>47</v>
      </c>
      <c r="Q1446">
        <v>2010</v>
      </c>
      <c r="R1446">
        <v>325</v>
      </c>
      <c r="S1446">
        <v>295</v>
      </c>
      <c r="T1446">
        <v>575</v>
      </c>
      <c r="U1446">
        <v>0.69447932770846299</v>
      </c>
      <c r="V1446">
        <v>225</v>
      </c>
      <c r="W1446">
        <v>366</v>
      </c>
      <c r="X1446">
        <v>-1</v>
      </c>
      <c r="Y1446">
        <v>-1</v>
      </c>
      <c r="Z1446">
        <v>-1</v>
      </c>
      <c r="AA1446">
        <v>-1</v>
      </c>
      <c r="AB1446">
        <v>-1</v>
      </c>
      <c r="AC1446">
        <v>-0.4173</v>
      </c>
      <c r="AD1446">
        <v>-0.90329999999999999</v>
      </c>
      <c r="AE1446">
        <v>-0.1988</v>
      </c>
      <c r="AF1446">
        <v>-0.52529999999999999</v>
      </c>
      <c r="AG1446">
        <v>-0.44550000000000001</v>
      </c>
      <c r="AH1446">
        <v>180000</v>
      </c>
    </row>
    <row r="1447" spans="1:34">
      <c r="A1447">
        <v>605047</v>
      </c>
      <c r="B1447" t="s">
        <v>34</v>
      </c>
      <c r="C1447" s="1">
        <v>33946</v>
      </c>
      <c r="D1447">
        <v>78</v>
      </c>
      <c r="E1447" t="s">
        <v>35</v>
      </c>
      <c r="F1447">
        <v>2009</v>
      </c>
      <c r="G1447">
        <v>78</v>
      </c>
      <c r="H1447" t="s">
        <v>35</v>
      </c>
      <c r="I1447">
        <v>272</v>
      </c>
      <c r="J1447">
        <v>2</v>
      </c>
      <c r="K1447" t="s">
        <v>36</v>
      </c>
      <c r="L1447" t="s">
        <v>60</v>
      </c>
      <c r="M1447">
        <v>71</v>
      </c>
      <c r="N1447">
        <v>272</v>
      </c>
      <c r="O1447">
        <v>0</v>
      </c>
      <c r="P1447" t="s">
        <v>50</v>
      </c>
      <c r="Q1447">
        <v>2013</v>
      </c>
      <c r="R1447">
        <v>395</v>
      </c>
      <c r="S1447">
        <v>485</v>
      </c>
      <c r="T1447">
        <v>530</v>
      </c>
      <c r="U1447">
        <v>2.3312168242986299E-2</v>
      </c>
      <c r="V1447">
        <v>345</v>
      </c>
      <c r="W1447">
        <v>166</v>
      </c>
      <c r="X1447">
        <v>-1</v>
      </c>
      <c r="Y1447">
        <v>-1</v>
      </c>
      <c r="Z1447">
        <v>-1</v>
      </c>
      <c r="AA1447">
        <v>366</v>
      </c>
      <c r="AB1447">
        <v>-1</v>
      </c>
      <c r="AC1447">
        <v>1.5644</v>
      </c>
      <c r="AD1447">
        <v>1.3778999999999999</v>
      </c>
      <c r="AE1447">
        <v>1.2396</v>
      </c>
      <c r="AF1447">
        <v>0.5262</v>
      </c>
      <c r="AG1447">
        <v>0.28889999999999999</v>
      </c>
      <c r="AH1447">
        <v>180000</v>
      </c>
    </row>
    <row r="1448" spans="1:34">
      <c r="A1448">
        <v>529858</v>
      </c>
      <c r="B1448" t="s">
        <v>39</v>
      </c>
      <c r="C1448" s="1">
        <v>33348</v>
      </c>
      <c r="D1448">
        <v>82.6</v>
      </c>
      <c r="E1448" t="s">
        <v>35</v>
      </c>
      <c r="F1448">
        <v>2009</v>
      </c>
      <c r="G1448">
        <v>63.6</v>
      </c>
      <c r="H1448" t="s">
        <v>35</v>
      </c>
      <c r="I1448">
        <v>11759</v>
      </c>
      <c r="J1448">
        <v>2</v>
      </c>
      <c r="K1448" t="s">
        <v>36</v>
      </c>
      <c r="L1448" t="s">
        <v>55</v>
      </c>
      <c r="M1448">
        <v>71</v>
      </c>
      <c r="N1448">
        <v>11759</v>
      </c>
      <c r="O1448">
        <v>0</v>
      </c>
      <c r="P1448" t="s">
        <v>96</v>
      </c>
      <c r="Q1448">
        <v>2013</v>
      </c>
      <c r="R1448">
        <v>535</v>
      </c>
      <c r="S1448">
        <v>525</v>
      </c>
      <c r="T1448">
        <v>530</v>
      </c>
      <c r="U1448">
        <v>0.73579570922465598</v>
      </c>
      <c r="V1448">
        <v>475</v>
      </c>
      <c r="W1448">
        <v>-1</v>
      </c>
      <c r="X1448">
        <v>-1</v>
      </c>
      <c r="Y1448">
        <v>-1</v>
      </c>
      <c r="Z1448">
        <v>-1</v>
      </c>
      <c r="AA1448">
        <v>-1</v>
      </c>
      <c r="AB1448">
        <v>-1</v>
      </c>
      <c r="AC1448">
        <v>0.81920000000000004</v>
      </c>
      <c r="AD1448">
        <v>-0.90329999999999999</v>
      </c>
      <c r="AE1448">
        <v>-1.5775999999999999</v>
      </c>
      <c r="AF1448">
        <v>-1.1128</v>
      </c>
      <c r="AG1448">
        <v>-0.1295</v>
      </c>
      <c r="AH1448">
        <v>350000</v>
      </c>
    </row>
    <row r="1449" spans="1:34">
      <c r="A1449">
        <v>30739</v>
      </c>
      <c r="B1449" t="s">
        <v>39</v>
      </c>
      <c r="C1449" s="1">
        <v>32004</v>
      </c>
      <c r="D1449">
        <v>69</v>
      </c>
      <c r="E1449" t="s">
        <v>112</v>
      </c>
      <c r="F1449">
        <v>2004</v>
      </c>
      <c r="G1449">
        <v>69</v>
      </c>
      <c r="H1449" t="s">
        <v>112</v>
      </c>
      <c r="I1449">
        <v>64</v>
      </c>
      <c r="J1449">
        <v>2</v>
      </c>
      <c r="K1449" t="s">
        <v>36</v>
      </c>
      <c r="L1449" t="s">
        <v>60</v>
      </c>
      <c r="M1449">
        <v>67.8</v>
      </c>
      <c r="N1449">
        <v>64</v>
      </c>
      <c r="O1449">
        <v>0</v>
      </c>
      <c r="P1449" t="s">
        <v>41</v>
      </c>
      <c r="Q1449">
        <v>2010</v>
      </c>
      <c r="R1449">
        <v>505</v>
      </c>
      <c r="S1449">
        <v>455</v>
      </c>
      <c r="T1449">
        <v>655</v>
      </c>
      <c r="U1449">
        <v>0.985461394326131</v>
      </c>
      <c r="V1449">
        <v>535</v>
      </c>
      <c r="W1449">
        <v>500</v>
      </c>
      <c r="X1449">
        <v>-1</v>
      </c>
      <c r="Y1449">
        <v>-1</v>
      </c>
      <c r="Z1449">
        <v>-1</v>
      </c>
      <c r="AA1449">
        <v>-1</v>
      </c>
      <c r="AB1449">
        <v>-1</v>
      </c>
      <c r="AC1449">
        <v>-3.1993999999999998</v>
      </c>
      <c r="AD1449">
        <v>-1.2153</v>
      </c>
      <c r="AE1449">
        <v>-0.92449999999999999</v>
      </c>
      <c r="AF1449">
        <v>-0.52529999999999999</v>
      </c>
      <c r="AG1449">
        <v>-0.1295</v>
      </c>
      <c r="AH1449">
        <v>310000</v>
      </c>
    </row>
    <row r="1450" spans="1:34">
      <c r="A1450">
        <v>274014</v>
      </c>
      <c r="B1450" t="s">
        <v>39</v>
      </c>
      <c r="C1450" s="1">
        <v>33086</v>
      </c>
      <c r="D1450">
        <v>88.5</v>
      </c>
      <c r="E1450" t="s">
        <v>164</v>
      </c>
      <c r="F1450">
        <v>2007</v>
      </c>
      <c r="G1450">
        <v>95.9</v>
      </c>
      <c r="H1450" t="s">
        <v>108</v>
      </c>
      <c r="I1450">
        <v>7077</v>
      </c>
      <c r="J1450">
        <v>2</v>
      </c>
      <c r="K1450" t="s">
        <v>36</v>
      </c>
      <c r="L1450" t="s">
        <v>55</v>
      </c>
      <c r="M1450">
        <v>81.2</v>
      </c>
      <c r="N1450">
        <v>7077</v>
      </c>
      <c r="O1450">
        <v>0</v>
      </c>
      <c r="P1450" t="s">
        <v>56</v>
      </c>
      <c r="Q1450">
        <v>2011</v>
      </c>
      <c r="R1450">
        <v>475</v>
      </c>
      <c r="S1450">
        <v>505</v>
      </c>
      <c r="T1450">
        <v>605</v>
      </c>
      <c r="U1450">
        <v>0.91686996110361896</v>
      </c>
      <c r="V1450">
        <v>555</v>
      </c>
      <c r="W1450">
        <v>-1</v>
      </c>
      <c r="X1450">
        <v>-1</v>
      </c>
      <c r="Y1450">
        <v>-1</v>
      </c>
      <c r="Z1450">
        <v>-1</v>
      </c>
      <c r="AA1450">
        <v>-1</v>
      </c>
      <c r="AB1450">
        <v>-1</v>
      </c>
      <c r="AC1450">
        <v>-0.1082</v>
      </c>
      <c r="AD1450">
        <v>0.1888</v>
      </c>
      <c r="AE1450">
        <v>0.52690000000000003</v>
      </c>
      <c r="AF1450">
        <v>-0.52529999999999999</v>
      </c>
      <c r="AG1450">
        <v>2.8400000000000002E-2</v>
      </c>
      <c r="AH1450">
        <v>620000</v>
      </c>
    </row>
    <row r="1451" spans="1:34">
      <c r="A1451">
        <v>341274</v>
      </c>
      <c r="B1451" t="s">
        <v>39</v>
      </c>
      <c r="C1451" s="1">
        <v>33215</v>
      </c>
      <c r="D1451">
        <v>90.58</v>
      </c>
      <c r="E1451" t="s">
        <v>319</v>
      </c>
      <c r="F1451">
        <v>2009</v>
      </c>
      <c r="G1451">
        <v>89.58</v>
      </c>
      <c r="H1451" t="s">
        <v>320</v>
      </c>
      <c r="I1451">
        <v>127</v>
      </c>
      <c r="J1451">
        <v>2</v>
      </c>
      <c r="K1451" t="s">
        <v>36</v>
      </c>
      <c r="L1451" t="s">
        <v>138</v>
      </c>
      <c r="M1451">
        <v>72.03</v>
      </c>
      <c r="N1451">
        <v>127</v>
      </c>
      <c r="O1451">
        <v>0</v>
      </c>
      <c r="P1451" t="s">
        <v>45</v>
      </c>
      <c r="Q1451">
        <v>2012</v>
      </c>
      <c r="R1451">
        <v>555</v>
      </c>
      <c r="S1451">
        <v>585</v>
      </c>
      <c r="T1451">
        <v>585</v>
      </c>
      <c r="U1451">
        <v>0.69447932770846299</v>
      </c>
      <c r="V1451">
        <v>-1</v>
      </c>
      <c r="W1451">
        <v>366</v>
      </c>
      <c r="X1451">
        <v>-1</v>
      </c>
      <c r="Y1451">
        <v>-1</v>
      </c>
      <c r="Z1451">
        <v>-1</v>
      </c>
      <c r="AA1451">
        <v>-1</v>
      </c>
      <c r="AB1451">
        <v>-1</v>
      </c>
      <c r="AC1451">
        <v>0.1623</v>
      </c>
      <c r="AD1451">
        <v>0.65680000000000005</v>
      </c>
      <c r="AE1451">
        <v>-0.48909999999999998</v>
      </c>
      <c r="AF1451">
        <v>-1.1421699999999999</v>
      </c>
      <c r="AG1451">
        <v>-0.44550000000000001</v>
      </c>
      <c r="AH1451">
        <v>400000</v>
      </c>
    </row>
    <row r="1452" spans="1:34">
      <c r="A1452">
        <v>552751</v>
      </c>
      <c r="B1452" t="s">
        <v>39</v>
      </c>
      <c r="C1452" s="1">
        <v>33299</v>
      </c>
      <c r="D1452">
        <v>87.4</v>
      </c>
      <c r="E1452" t="s">
        <v>35</v>
      </c>
      <c r="F1452">
        <v>2009</v>
      </c>
      <c r="G1452">
        <v>86.8</v>
      </c>
      <c r="H1452" t="s">
        <v>35</v>
      </c>
      <c r="I1452">
        <v>13128</v>
      </c>
      <c r="J1452">
        <v>2</v>
      </c>
      <c r="K1452" t="s">
        <v>36</v>
      </c>
      <c r="L1452" t="s">
        <v>40</v>
      </c>
      <c r="M1452">
        <v>82.4</v>
      </c>
      <c r="N1452">
        <v>13128</v>
      </c>
      <c r="O1452">
        <v>1</v>
      </c>
      <c r="P1452" t="s">
        <v>38</v>
      </c>
      <c r="Q1452">
        <v>2013</v>
      </c>
      <c r="R1452">
        <v>615</v>
      </c>
      <c r="S1452">
        <v>595</v>
      </c>
      <c r="T1452">
        <v>705</v>
      </c>
      <c r="U1452">
        <v>0.95224557292430301</v>
      </c>
      <c r="V1452">
        <v>585</v>
      </c>
      <c r="W1452">
        <v>-1</v>
      </c>
      <c r="X1452">
        <v>-1</v>
      </c>
      <c r="Y1452">
        <v>-1</v>
      </c>
      <c r="Z1452">
        <v>-1</v>
      </c>
      <c r="AA1452">
        <v>-1</v>
      </c>
      <c r="AB1452">
        <v>-1</v>
      </c>
      <c r="AC1452">
        <v>-1.0207999999999999</v>
      </c>
      <c r="AD1452">
        <v>4.5900000000000003E-2</v>
      </c>
      <c r="AE1452">
        <v>0.01</v>
      </c>
      <c r="AF1452">
        <v>0.2727</v>
      </c>
      <c r="AG1452">
        <v>0.28889999999999999</v>
      </c>
      <c r="AH1452">
        <v>590000</v>
      </c>
    </row>
    <row r="1453" spans="1:34">
      <c r="A1453">
        <v>279001</v>
      </c>
      <c r="B1453" t="s">
        <v>39</v>
      </c>
      <c r="C1453" s="1">
        <v>32731</v>
      </c>
      <c r="D1453">
        <v>68.650000000000006</v>
      </c>
      <c r="E1453" t="s">
        <v>35</v>
      </c>
      <c r="F1453">
        <v>2006</v>
      </c>
      <c r="G1453">
        <v>60.4</v>
      </c>
      <c r="H1453" t="s">
        <v>35</v>
      </c>
      <c r="I1453">
        <v>568</v>
      </c>
      <c r="J1453">
        <v>2</v>
      </c>
      <c r="K1453" t="s">
        <v>36</v>
      </c>
      <c r="L1453" t="s">
        <v>55</v>
      </c>
      <c r="M1453">
        <v>65</v>
      </c>
      <c r="N1453">
        <v>568</v>
      </c>
      <c r="O1453">
        <v>0</v>
      </c>
      <c r="P1453" t="s">
        <v>41</v>
      </c>
      <c r="Q1453">
        <v>2011</v>
      </c>
      <c r="R1453">
        <v>515</v>
      </c>
      <c r="S1453">
        <v>455</v>
      </c>
      <c r="T1453">
        <v>385</v>
      </c>
      <c r="U1453">
        <v>0.16563309151247599</v>
      </c>
      <c r="V1453">
        <v>305</v>
      </c>
      <c r="W1453">
        <v>-1</v>
      </c>
      <c r="X1453">
        <v>-1</v>
      </c>
      <c r="Y1453">
        <v>-1</v>
      </c>
      <c r="Z1453">
        <v>-1</v>
      </c>
      <c r="AA1453">
        <v>-1</v>
      </c>
      <c r="AB1453">
        <v>-1</v>
      </c>
      <c r="AC1453">
        <v>-1.4992000000000001</v>
      </c>
      <c r="AD1453">
        <v>3.2800000000000003E-2</v>
      </c>
      <c r="AE1453">
        <v>-0.63429999999999997</v>
      </c>
      <c r="AF1453">
        <v>-0.76029999999999998</v>
      </c>
      <c r="AG1453">
        <v>-1.5512999999999999</v>
      </c>
      <c r="AH1453">
        <v>175000</v>
      </c>
    </row>
    <row r="1454" spans="1:34">
      <c r="A1454">
        <v>374962</v>
      </c>
      <c r="B1454" t="s">
        <v>39</v>
      </c>
      <c r="C1454" s="1">
        <v>33308</v>
      </c>
      <c r="D1454">
        <v>80</v>
      </c>
      <c r="E1454" t="s">
        <v>100</v>
      </c>
      <c r="F1454">
        <v>2008</v>
      </c>
      <c r="G1454">
        <v>91.4</v>
      </c>
      <c r="H1454" t="s">
        <v>100</v>
      </c>
      <c r="I1454">
        <v>9774</v>
      </c>
      <c r="J1454">
        <v>2</v>
      </c>
      <c r="K1454" t="s">
        <v>36</v>
      </c>
      <c r="L1454" t="s">
        <v>64</v>
      </c>
      <c r="M1454">
        <v>80.5</v>
      </c>
      <c r="N1454">
        <v>9774</v>
      </c>
      <c r="O1454">
        <v>1</v>
      </c>
      <c r="P1454" t="s">
        <v>54</v>
      </c>
      <c r="Q1454">
        <v>2012</v>
      </c>
      <c r="R1454">
        <v>415</v>
      </c>
      <c r="S1454">
        <v>625</v>
      </c>
      <c r="T1454">
        <v>675</v>
      </c>
      <c r="U1454">
        <v>0.93037060720269105</v>
      </c>
      <c r="V1454">
        <v>565</v>
      </c>
      <c r="W1454">
        <v>-1</v>
      </c>
      <c r="X1454">
        <v>-1</v>
      </c>
      <c r="Y1454">
        <v>-1</v>
      </c>
      <c r="Z1454">
        <v>-1</v>
      </c>
      <c r="AA1454">
        <v>-1</v>
      </c>
      <c r="AB1454">
        <v>-1</v>
      </c>
      <c r="AC1454">
        <v>-0.88099999999999901</v>
      </c>
      <c r="AD1454">
        <v>-0.20119999999999999</v>
      </c>
      <c r="AE1454">
        <v>-1.0334000000000001</v>
      </c>
      <c r="AF1454">
        <v>1.3549</v>
      </c>
      <c r="AG1454">
        <v>-0.28749999999999998</v>
      </c>
      <c r="AH1454">
        <v>430000</v>
      </c>
    </row>
    <row r="1455" spans="1:34">
      <c r="A1455">
        <v>1086345</v>
      </c>
      <c r="B1455" t="s">
        <v>34</v>
      </c>
      <c r="C1455" s="1">
        <v>34376</v>
      </c>
      <c r="D1455">
        <v>80</v>
      </c>
      <c r="E1455" t="s">
        <v>35</v>
      </c>
      <c r="F1455">
        <v>2011</v>
      </c>
      <c r="G1455">
        <v>81</v>
      </c>
      <c r="H1455" t="s">
        <v>35</v>
      </c>
      <c r="I1455">
        <v>14004</v>
      </c>
      <c r="J1455">
        <v>2</v>
      </c>
      <c r="K1455" t="s">
        <v>36</v>
      </c>
      <c r="L1455" t="s">
        <v>60</v>
      </c>
      <c r="M1455">
        <v>82.6</v>
      </c>
      <c r="N1455">
        <v>14004</v>
      </c>
      <c r="O1455">
        <v>0</v>
      </c>
      <c r="P1455" t="s">
        <v>121</v>
      </c>
      <c r="Q1455">
        <v>2015</v>
      </c>
      <c r="R1455">
        <v>370</v>
      </c>
      <c r="S1455">
        <v>445</v>
      </c>
      <c r="T1455">
        <v>390</v>
      </c>
      <c r="U1455">
        <v>0.33878634721952799</v>
      </c>
      <c r="V1455">
        <v>445</v>
      </c>
      <c r="W1455">
        <v>292</v>
      </c>
      <c r="X1455">
        <v>-1</v>
      </c>
      <c r="Y1455">
        <v>-1</v>
      </c>
      <c r="Z1455">
        <v>-1</v>
      </c>
      <c r="AA1455">
        <v>228</v>
      </c>
      <c r="AB1455">
        <v>-1</v>
      </c>
      <c r="AC1455">
        <v>-0.44629999999999997</v>
      </c>
      <c r="AD1455">
        <v>-0.28710000000000002</v>
      </c>
      <c r="AE1455">
        <v>-0.14369999999999999</v>
      </c>
      <c r="AF1455">
        <v>2.1743000000000001</v>
      </c>
      <c r="AG1455">
        <v>1.4386000000000001</v>
      </c>
      <c r="AH1455">
        <v>300000</v>
      </c>
    </row>
    <row r="1456" spans="1:34">
      <c r="A1456">
        <v>355903</v>
      </c>
      <c r="B1456" t="s">
        <v>34</v>
      </c>
      <c r="C1456" s="1">
        <v>33136</v>
      </c>
      <c r="D1456">
        <v>83.5</v>
      </c>
      <c r="E1456" t="s">
        <v>321</v>
      </c>
      <c r="F1456">
        <v>2008</v>
      </c>
      <c r="G1456">
        <v>63.5</v>
      </c>
      <c r="H1456" t="s">
        <v>322</v>
      </c>
      <c r="I1456">
        <v>9786</v>
      </c>
      <c r="J1456">
        <v>2</v>
      </c>
      <c r="K1456" t="s">
        <v>36</v>
      </c>
      <c r="L1456" t="s">
        <v>60</v>
      </c>
      <c r="M1456">
        <v>74</v>
      </c>
      <c r="N1456">
        <v>9786</v>
      </c>
      <c r="O1456">
        <v>0</v>
      </c>
      <c r="P1456" t="s">
        <v>65</v>
      </c>
      <c r="Q1456">
        <v>2012</v>
      </c>
      <c r="R1456">
        <v>395</v>
      </c>
      <c r="S1456">
        <v>505</v>
      </c>
      <c r="T1456">
        <v>435</v>
      </c>
      <c r="U1456">
        <v>0.53838689298509601</v>
      </c>
      <c r="V1456">
        <v>-1</v>
      </c>
      <c r="W1456">
        <v>333</v>
      </c>
      <c r="X1456">
        <v>-1</v>
      </c>
      <c r="Y1456">
        <v>-1</v>
      </c>
      <c r="Z1456">
        <v>-1</v>
      </c>
      <c r="AA1456">
        <v>-1</v>
      </c>
      <c r="AB1456">
        <v>-1</v>
      </c>
      <c r="AC1456">
        <v>-1.3447</v>
      </c>
      <c r="AD1456">
        <v>-1.3713</v>
      </c>
      <c r="AE1456">
        <v>-1.4688000000000001</v>
      </c>
      <c r="AF1456">
        <v>0.64980000000000004</v>
      </c>
      <c r="AG1456">
        <v>-0.60350000000000004</v>
      </c>
      <c r="AH1456">
        <v>250000</v>
      </c>
    </row>
    <row r="1457" spans="1:34">
      <c r="A1457">
        <v>331680</v>
      </c>
      <c r="B1457" t="s">
        <v>39</v>
      </c>
      <c r="C1457" s="1">
        <v>33438</v>
      </c>
      <c r="D1457">
        <v>80.099999999999994</v>
      </c>
      <c r="E1457" t="s">
        <v>113</v>
      </c>
      <c r="F1457">
        <v>2008</v>
      </c>
      <c r="G1457">
        <v>78.34</v>
      </c>
      <c r="H1457" t="s">
        <v>51</v>
      </c>
      <c r="I1457">
        <v>8011</v>
      </c>
      <c r="J1457">
        <v>2</v>
      </c>
      <c r="K1457" t="s">
        <v>36</v>
      </c>
      <c r="L1457" t="s">
        <v>60</v>
      </c>
      <c r="M1457">
        <v>79.23</v>
      </c>
      <c r="N1457">
        <v>8011</v>
      </c>
      <c r="O1457">
        <v>0</v>
      </c>
      <c r="P1457" t="s">
        <v>47</v>
      </c>
      <c r="Q1457">
        <v>2012</v>
      </c>
      <c r="R1457">
        <v>505</v>
      </c>
      <c r="S1457">
        <v>575</v>
      </c>
      <c r="T1457">
        <v>635</v>
      </c>
      <c r="U1457">
        <v>0.96060325199705299</v>
      </c>
      <c r="V1457">
        <v>-1</v>
      </c>
      <c r="W1457">
        <v>466</v>
      </c>
      <c r="X1457">
        <v>-1</v>
      </c>
      <c r="Y1457">
        <v>-1</v>
      </c>
      <c r="Z1457">
        <v>-1</v>
      </c>
      <c r="AA1457">
        <v>420</v>
      </c>
      <c r="AB1457">
        <v>-1</v>
      </c>
      <c r="AC1457">
        <v>-0.4173</v>
      </c>
      <c r="AD1457">
        <v>-0.27929999999999999</v>
      </c>
      <c r="AE1457">
        <v>0.67200000000000004</v>
      </c>
      <c r="AF1457">
        <v>-0.76027</v>
      </c>
      <c r="AG1457">
        <v>-0.64300000000000002</v>
      </c>
      <c r="AH1457">
        <v>200000</v>
      </c>
    </row>
    <row r="1458" spans="1:34">
      <c r="A1458">
        <v>82310</v>
      </c>
      <c r="B1458" t="s">
        <v>39</v>
      </c>
      <c r="C1458" s="1">
        <v>32344</v>
      </c>
      <c r="D1458">
        <v>77</v>
      </c>
      <c r="E1458" t="s">
        <v>48</v>
      </c>
      <c r="F1458">
        <v>2005</v>
      </c>
      <c r="G1458">
        <v>63</v>
      </c>
      <c r="H1458" t="s">
        <v>63</v>
      </c>
      <c r="I1458">
        <v>124</v>
      </c>
      <c r="J1458">
        <v>2</v>
      </c>
      <c r="K1458" t="s">
        <v>36</v>
      </c>
      <c r="L1458" t="s">
        <v>64</v>
      </c>
      <c r="M1458">
        <v>63</v>
      </c>
      <c r="N1458">
        <v>124</v>
      </c>
      <c r="O1458">
        <v>0</v>
      </c>
      <c r="P1458" t="s">
        <v>65</v>
      </c>
      <c r="Q1458">
        <v>2010</v>
      </c>
      <c r="R1458">
        <v>575</v>
      </c>
      <c r="S1458">
        <v>415</v>
      </c>
      <c r="T1458">
        <v>465</v>
      </c>
      <c r="U1458">
        <v>0.73579570922465598</v>
      </c>
      <c r="V1458">
        <v>475</v>
      </c>
      <c r="W1458">
        <v>-1</v>
      </c>
      <c r="X1458">
        <v>-1</v>
      </c>
      <c r="Y1458">
        <v>-1</v>
      </c>
      <c r="Z1458">
        <v>-1</v>
      </c>
      <c r="AA1458">
        <v>-1</v>
      </c>
      <c r="AB1458">
        <v>-1</v>
      </c>
      <c r="AC1458">
        <v>-1.6537999999999999</v>
      </c>
      <c r="AD1458">
        <v>0.3448</v>
      </c>
      <c r="AE1458">
        <v>-0.77939999999999998</v>
      </c>
      <c r="AF1458">
        <v>1.9423999999999999</v>
      </c>
      <c r="AG1458">
        <v>1.2923</v>
      </c>
      <c r="AH1458">
        <v>500000</v>
      </c>
    </row>
    <row r="1459" spans="1:34">
      <c r="A1459">
        <v>864107</v>
      </c>
      <c r="B1459" t="s">
        <v>34</v>
      </c>
      <c r="C1459" s="1">
        <v>33301</v>
      </c>
      <c r="D1459">
        <v>69</v>
      </c>
      <c r="E1459" t="s">
        <v>35</v>
      </c>
      <c r="F1459">
        <v>2008</v>
      </c>
      <c r="G1459">
        <v>62.33</v>
      </c>
      <c r="H1459" t="s">
        <v>35</v>
      </c>
      <c r="I1459">
        <v>35</v>
      </c>
      <c r="J1459">
        <v>1</v>
      </c>
      <c r="K1459" t="s">
        <v>36</v>
      </c>
      <c r="L1459" t="s">
        <v>40</v>
      </c>
      <c r="M1459">
        <v>71.25</v>
      </c>
      <c r="N1459">
        <v>35</v>
      </c>
      <c r="O1459">
        <v>1</v>
      </c>
      <c r="P1459" t="s">
        <v>38</v>
      </c>
      <c r="Q1459">
        <v>2013</v>
      </c>
      <c r="R1459">
        <v>605</v>
      </c>
      <c r="S1459">
        <v>520</v>
      </c>
      <c r="T1459">
        <v>530</v>
      </c>
      <c r="U1459">
        <v>0.91139527839132795</v>
      </c>
      <c r="V1459">
        <v>465</v>
      </c>
      <c r="W1459">
        <v>-1</v>
      </c>
      <c r="X1459">
        <v>500</v>
      </c>
      <c r="Y1459">
        <v>-1</v>
      </c>
      <c r="Z1459">
        <v>-1</v>
      </c>
      <c r="AA1459">
        <v>-1</v>
      </c>
      <c r="AB1459">
        <v>-1</v>
      </c>
      <c r="AC1459">
        <v>-0.73350000000000004</v>
      </c>
      <c r="AD1459">
        <v>0.71189999999999998</v>
      </c>
      <c r="AE1459">
        <v>0.77849999999999997</v>
      </c>
      <c r="AF1459">
        <v>-0.4879</v>
      </c>
      <c r="AG1459">
        <v>0.67210000000000003</v>
      </c>
      <c r="AH1459">
        <v>145000</v>
      </c>
    </row>
    <row r="1460" spans="1:34">
      <c r="A1460">
        <v>1008489</v>
      </c>
      <c r="B1460" t="s">
        <v>34</v>
      </c>
      <c r="C1460" s="1">
        <v>34247</v>
      </c>
      <c r="D1460">
        <v>82</v>
      </c>
      <c r="E1460" t="s">
        <v>35</v>
      </c>
      <c r="F1460">
        <v>2010</v>
      </c>
      <c r="G1460">
        <v>74</v>
      </c>
      <c r="H1460" t="s">
        <v>35</v>
      </c>
      <c r="I1460">
        <v>13595</v>
      </c>
      <c r="J1460">
        <v>2</v>
      </c>
      <c r="K1460" t="s">
        <v>36</v>
      </c>
      <c r="L1460" t="s">
        <v>40</v>
      </c>
      <c r="M1460">
        <v>80.7</v>
      </c>
      <c r="N1460">
        <v>13595</v>
      </c>
      <c r="O1460">
        <v>0</v>
      </c>
      <c r="P1460" t="s">
        <v>50</v>
      </c>
      <c r="Q1460">
        <v>2014</v>
      </c>
      <c r="R1460">
        <v>605</v>
      </c>
      <c r="S1460">
        <v>445</v>
      </c>
      <c r="T1460">
        <v>510</v>
      </c>
      <c r="U1460">
        <v>0.74475835400893897</v>
      </c>
      <c r="V1460">
        <v>395</v>
      </c>
      <c r="W1460">
        <v>-1</v>
      </c>
      <c r="X1460">
        <v>438</v>
      </c>
      <c r="Y1460">
        <v>-1</v>
      </c>
      <c r="Z1460">
        <v>-1</v>
      </c>
      <c r="AA1460">
        <v>-1</v>
      </c>
      <c r="AB1460">
        <v>-1</v>
      </c>
      <c r="AC1460">
        <v>-0.30270000000000002</v>
      </c>
      <c r="AD1460">
        <v>0.21240000000000001</v>
      </c>
      <c r="AE1460">
        <v>-1.9881</v>
      </c>
      <c r="AF1460">
        <v>0.77980000000000005</v>
      </c>
      <c r="AG1460">
        <v>-0.66920000000000002</v>
      </c>
      <c r="AH1460">
        <v>240000</v>
      </c>
    </row>
    <row r="1461" spans="1:34">
      <c r="A1461">
        <v>281940</v>
      </c>
      <c r="B1461" t="s">
        <v>39</v>
      </c>
      <c r="C1461" s="1">
        <v>32720</v>
      </c>
      <c r="D1461">
        <v>63.16</v>
      </c>
      <c r="E1461" t="s">
        <v>48</v>
      </c>
      <c r="F1461">
        <v>2006</v>
      </c>
      <c r="G1461">
        <v>60.6</v>
      </c>
      <c r="H1461" t="s">
        <v>119</v>
      </c>
      <c r="I1461">
        <v>4450</v>
      </c>
      <c r="J1461">
        <v>2</v>
      </c>
      <c r="K1461" t="s">
        <v>36</v>
      </c>
      <c r="L1461" t="s">
        <v>177</v>
      </c>
      <c r="M1461">
        <v>66</v>
      </c>
      <c r="N1461">
        <v>4450</v>
      </c>
      <c r="O1461">
        <v>0</v>
      </c>
      <c r="P1461" t="s">
        <v>41</v>
      </c>
      <c r="Q1461">
        <v>2011</v>
      </c>
      <c r="R1461">
        <v>605</v>
      </c>
      <c r="S1461">
        <v>545</v>
      </c>
      <c r="T1461">
        <v>525</v>
      </c>
      <c r="U1461">
        <v>0.206710618336758</v>
      </c>
      <c r="V1461">
        <v>315</v>
      </c>
      <c r="W1461">
        <v>-1</v>
      </c>
      <c r="X1461">
        <v>-1</v>
      </c>
      <c r="Y1461">
        <v>313</v>
      </c>
      <c r="Z1461">
        <v>-1</v>
      </c>
      <c r="AA1461">
        <v>-1</v>
      </c>
      <c r="AB1461">
        <v>-1</v>
      </c>
      <c r="AC1461">
        <v>-1.6537999999999999</v>
      </c>
      <c r="AD1461">
        <v>-1.5273000000000001</v>
      </c>
      <c r="AE1461">
        <v>-0.92449999999999999</v>
      </c>
      <c r="AF1461">
        <v>0.4148</v>
      </c>
      <c r="AG1461">
        <v>-1.3934</v>
      </c>
      <c r="AH1461">
        <v>660000</v>
      </c>
    </row>
    <row r="1462" spans="1:34">
      <c r="A1462">
        <v>325412</v>
      </c>
      <c r="B1462" t="s">
        <v>34</v>
      </c>
      <c r="C1462" s="1">
        <v>33092</v>
      </c>
      <c r="D1462">
        <v>76.8</v>
      </c>
      <c r="E1462">
        <v>0</v>
      </c>
      <c r="F1462">
        <v>2009</v>
      </c>
      <c r="G1462">
        <v>85.36</v>
      </c>
      <c r="H1462">
        <v>0</v>
      </c>
      <c r="I1462">
        <v>7172</v>
      </c>
      <c r="J1462">
        <v>2</v>
      </c>
      <c r="K1462" t="s">
        <v>36</v>
      </c>
      <c r="L1462" t="s">
        <v>64</v>
      </c>
      <c r="M1462">
        <v>69</v>
      </c>
      <c r="N1462">
        <v>7172</v>
      </c>
      <c r="O1462">
        <v>0</v>
      </c>
      <c r="P1462" t="s">
        <v>45</v>
      </c>
      <c r="Q1462">
        <v>2012</v>
      </c>
      <c r="R1462">
        <v>454</v>
      </c>
      <c r="S1462">
        <v>585</v>
      </c>
      <c r="T1462">
        <v>325</v>
      </c>
      <c r="U1462">
        <v>0.98720708589086803</v>
      </c>
      <c r="V1462">
        <v>645</v>
      </c>
      <c r="W1462">
        <v>-1</v>
      </c>
      <c r="X1462">
        <v>-1</v>
      </c>
      <c r="Y1462">
        <v>-1</v>
      </c>
      <c r="Z1462">
        <v>-1</v>
      </c>
      <c r="AA1462">
        <v>-1</v>
      </c>
      <c r="AB1462">
        <v>-1</v>
      </c>
      <c r="AC1462">
        <v>0.1623</v>
      </c>
      <c r="AD1462">
        <v>0.3448</v>
      </c>
      <c r="AE1462">
        <v>-0.34399999999999997</v>
      </c>
      <c r="AF1462">
        <v>-0.17277000000000001</v>
      </c>
      <c r="AG1462">
        <v>0.6603</v>
      </c>
      <c r="AH1462">
        <v>3500000</v>
      </c>
    </row>
    <row r="1463" spans="1:34">
      <c r="A1463">
        <v>299705</v>
      </c>
      <c r="B1463" t="s">
        <v>39</v>
      </c>
      <c r="C1463" s="1">
        <v>32975</v>
      </c>
      <c r="D1463">
        <v>72</v>
      </c>
      <c r="E1463" t="s">
        <v>125</v>
      </c>
      <c r="F1463">
        <v>2008</v>
      </c>
      <c r="G1463">
        <v>75</v>
      </c>
      <c r="H1463" t="s">
        <v>108</v>
      </c>
      <c r="I1463">
        <v>4297</v>
      </c>
      <c r="J1463">
        <v>2</v>
      </c>
      <c r="K1463" t="s">
        <v>49</v>
      </c>
      <c r="L1463" t="s">
        <v>194</v>
      </c>
      <c r="M1463">
        <v>87.5</v>
      </c>
      <c r="N1463">
        <v>4297</v>
      </c>
      <c r="O1463">
        <v>1</v>
      </c>
      <c r="P1463" t="s">
        <v>54</v>
      </c>
      <c r="Q1463">
        <v>2014</v>
      </c>
      <c r="R1463">
        <v>335</v>
      </c>
      <c r="S1463">
        <v>285</v>
      </c>
      <c r="T1463">
        <v>345</v>
      </c>
      <c r="U1463">
        <v>-1</v>
      </c>
      <c r="V1463">
        <v>-1</v>
      </c>
      <c r="W1463">
        <v>300</v>
      </c>
      <c r="X1463">
        <v>-1</v>
      </c>
      <c r="Y1463">
        <v>-1</v>
      </c>
      <c r="Z1463">
        <v>-1</v>
      </c>
      <c r="AA1463">
        <v>-1</v>
      </c>
      <c r="AB1463">
        <v>-1</v>
      </c>
      <c r="AC1463">
        <v>-0.1082</v>
      </c>
      <c r="AD1463">
        <v>0.3448</v>
      </c>
      <c r="AE1463">
        <v>9.1399999999999995E-2</v>
      </c>
      <c r="AF1463">
        <v>1.3549</v>
      </c>
      <c r="AG1463">
        <v>2.8400000000000002E-2</v>
      </c>
      <c r="AH1463">
        <v>130000</v>
      </c>
    </row>
    <row r="1464" spans="1:34">
      <c r="A1464">
        <v>999306</v>
      </c>
      <c r="B1464" t="s">
        <v>39</v>
      </c>
      <c r="C1464" s="1">
        <v>33585</v>
      </c>
      <c r="D1464">
        <v>77</v>
      </c>
      <c r="E1464" t="s">
        <v>51</v>
      </c>
      <c r="F1464">
        <v>2009</v>
      </c>
      <c r="G1464">
        <v>73</v>
      </c>
      <c r="H1464" t="s">
        <v>51</v>
      </c>
      <c r="I1464">
        <v>7739</v>
      </c>
      <c r="J1464">
        <v>2</v>
      </c>
      <c r="K1464" t="s">
        <v>36</v>
      </c>
      <c r="L1464" t="s">
        <v>60</v>
      </c>
      <c r="M1464">
        <v>78</v>
      </c>
      <c r="N1464">
        <v>7739</v>
      </c>
      <c r="O1464">
        <v>1</v>
      </c>
      <c r="P1464" t="s">
        <v>53</v>
      </c>
      <c r="Q1464">
        <v>2013</v>
      </c>
      <c r="R1464">
        <v>475</v>
      </c>
      <c r="S1464">
        <v>505</v>
      </c>
      <c r="T1464">
        <v>525</v>
      </c>
      <c r="U1464">
        <v>-1</v>
      </c>
      <c r="V1464">
        <v>-1</v>
      </c>
      <c r="W1464">
        <v>-1</v>
      </c>
      <c r="X1464">
        <v>376</v>
      </c>
      <c r="Y1464">
        <v>-1</v>
      </c>
      <c r="Z1464">
        <v>-1</v>
      </c>
      <c r="AA1464">
        <v>-1</v>
      </c>
      <c r="AB1464">
        <v>-1</v>
      </c>
      <c r="AC1464">
        <v>-0.159</v>
      </c>
      <c r="AD1464">
        <v>0.71189999999999998</v>
      </c>
      <c r="AE1464">
        <v>-0.2974</v>
      </c>
      <c r="AF1464">
        <v>-0.86819999999999997</v>
      </c>
      <c r="AG1464">
        <v>9.7299999999999998E-2</v>
      </c>
      <c r="AH1464">
        <v>120000</v>
      </c>
    </row>
    <row r="1465" spans="1:34">
      <c r="A1465">
        <v>1262831</v>
      </c>
      <c r="B1465" t="s">
        <v>39</v>
      </c>
      <c r="C1465" s="1">
        <v>33033</v>
      </c>
      <c r="D1465">
        <v>83</v>
      </c>
      <c r="E1465" t="s">
        <v>51</v>
      </c>
      <c r="F1465">
        <v>2007</v>
      </c>
      <c r="G1465">
        <v>80</v>
      </c>
      <c r="H1465" t="s">
        <v>51</v>
      </c>
      <c r="I1465">
        <v>11499</v>
      </c>
      <c r="J1465">
        <v>2</v>
      </c>
      <c r="K1465" t="s">
        <v>66</v>
      </c>
      <c r="L1465" t="s">
        <v>67</v>
      </c>
      <c r="M1465">
        <v>69.58</v>
      </c>
      <c r="N1465">
        <v>11499</v>
      </c>
      <c r="O1465">
        <v>0</v>
      </c>
      <c r="P1465" t="s">
        <v>56</v>
      </c>
      <c r="Q1465">
        <v>2013</v>
      </c>
      <c r="R1465">
        <v>325</v>
      </c>
      <c r="S1465">
        <v>470</v>
      </c>
      <c r="T1465">
        <v>570</v>
      </c>
      <c r="U1465">
        <v>0.84312372666574198</v>
      </c>
      <c r="V1465">
        <v>515</v>
      </c>
      <c r="W1465">
        <v>-1</v>
      </c>
      <c r="X1465">
        <v>-1</v>
      </c>
      <c r="Y1465">
        <v>-1</v>
      </c>
      <c r="Z1465">
        <v>-1</v>
      </c>
      <c r="AA1465">
        <v>-1</v>
      </c>
      <c r="AB1465">
        <v>-1</v>
      </c>
      <c r="AC1465">
        <v>0.12820000000000001</v>
      </c>
      <c r="AD1465">
        <v>1.2114</v>
      </c>
      <c r="AE1465">
        <v>0.01</v>
      </c>
      <c r="AF1465">
        <v>-0.2344</v>
      </c>
      <c r="AG1465">
        <v>0.28889999999999999</v>
      </c>
      <c r="AH1465">
        <v>120000</v>
      </c>
    </row>
    <row r="1466" spans="1:34">
      <c r="A1466">
        <v>359038</v>
      </c>
      <c r="B1466" t="s">
        <v>39</v>
      </c>
      <c r="C1466" s="1">
        <v>33409</v>
      </c>
      <c r="D1466">
        <v>70</v>
      </c>
      <c r="E1466" t="s">
        <v>323</v>
      </c>
      <c r="F1466">
        <v>2008</v>
      </c>
      <c r="G1466">
        <v>75</v>
      </c>
      <c r="H1466" t="s">
        <v>323</v>
      </c>
      <c r="I1466">
        <v>7564</v>
      </c>
      <c r="J1466">
        <v>2</v>
      </c>
      <c r="K1466" t="s">
        <v>36</v>
      </c>
      <c r="L1466" t="s">
        <v>52</v>
      </c>
      <c r="M1466">
        <v>70</v>
      </c>
      <c r="N1466">
        <v>7564</v>
      </c>
      <c r="O1466">
        <v>0</v>
      </c>
      <c r="P1466" t="s">
        <v>59</v>
      </c>
      <c r="Q1466">
        <v>2012</v>
      </c>
      <c r="R1466">
        <v>355</v>
      </c>
      <c r="S1466">
        <v>425</v>
      </c>
      <c r="T1466">
        <v>435</v>
      </c>
      <c r="U1466">
        <v>6.8445750503751193E-2</v>
      </c>
      <c r="V1466">
        <v>-1</v>
      </c>
      <c r="W1466">
        <v>-1</v>
      </c>
      <c r="X1466">
        <v>-1</v>
      </c>
      <c r="Y1466">
        <v>254</v>
      </c>
      <c r="Z1466">
        <v>-1</v>
      </c>
      <c r="AA1466">
        <v>-1</v>
      </c>
      <c r="AB1466">
        <v>-1</v>
      </c>
      <c r="AC1466">
        <v>0.51</v>
      </c>
      <c r="AD1466">
        <v>-0.1232</v>
      </c>
      <c r="AE1466">
        <v>-0.92449999999999999</v>
      </c>
      <c r="AF1466">
        <v>0.4148</v>
      </c>
      <c r="AG1466">
        <v>0.4234</v>
      </c>
      <c r="AH1466">
        <v>400000</v>
      </c>
    </row>
    <row r="1467" spans="1:34">
      <c r="A1467">
        <v>1088562</v>
      </c>
      <c r="B1467" t="s">
        <v>39</v>
      </c>
      <c r="C1467" s="1">
        <v>33867</v>
      </c>
      <c r="D1467">
        <v>84</v>
      </c>
      <c r="E1467" t="s">
        <v>51</v>
      </c>
      <c r="F1467">
        <v>2010</v>
      </c>
      <c r="G1467">
        <v>88.75</v>
      </c>
      <c r="H1467" t="s">
        <v>51</v>
      </c>
      <c r="I1467">
        <v>10750</v>
      </c>
      <c r="J1467">
        <v>2</v>
      </c>
      <c r="K1467" t="s">
        <v>36</v>
      </c>
      <c r="L1467" t="s">
        <v>55</v>
      </c>
      <c r="M1467">
        <v>72</v>
      </c>
      <c r="N1467">
        <v>10750</v>
      </c>
      <c r="O1467">
        <v>1</v>
      </c>
      <c r="P1467" t="s">
        <v>47</v>
      </c>
      <c r="Q1467">
        <v>2014</v>
      </c>
      <c r="R1467">
        <v>665</v>
      </c>
      <c r="S1467">
        <v>545</v>
      </c>
      <c r="T1467">
        <v>525</v>
      </c>
      <c r="U1467">
        <v>0.91139527839132795</v>
      </c>
      <c r="V1467">
        <v>505</v>
      </c>
      <c r="W1467">
        <v>-1</v>
      </c>
      <c r="X1467">
        <v>500</v>
      </c>
      <c r="Y1467">
        <v>-1</v>
      </c>
      <c r="Z1467">
        <v>-1</v>
      </c>
      <c r="AA1467">
        <v>-1</v>
      </c>
      <c r="AB1467">
        <v>-1</v>
      </c>
      <c r="AC1467">
        <v>-1.3080000000000001</v>
      </c>
      <c r="AD1467">
        <v>4.5900000000000003E-2</v>
      </c>
      <c r="AE1467">
        <v>-1.3733</v>
      </c>
      <c r="AF1467">
        <v>-0.1076</v>
      </c>
      <c r="AG1467">
        <v>9.7299999999999998E-2</v>
      </c>
      <c r="AH1467">
        <v>325000</v>
      </c>
    </row>
    <row r="1468" spans="1:34">
      <c r="A1468">
        <v>1087625</v>
      </c>
      <c r="B1468" t="s">
        <v>39</v>
      </c>
      <c r="C1468" s="1">
        <v>33765</v>
      </c>
      <c r="D1468">
        <v>85.8</v>
      </c>
      <c r="E1468" t="s">
        <v>35</v>
      </c>
      <c r="F1468">
        <v>2010</v>
      </c>
      <c r="G1468">
        <v>74.8</v>
      </c>
      <c r="H1468" t="s">
        <v>35</v>
      </c>
      <c r="I1468">
        <v>13473</v>
      </c>
      <c r="J1468">
        <v>2</v>
      </c>
      <c r="K1468" t="s">
        <v>36</v>
      </c>
      <c r="L1468" t="s">
        <v>60</v>
      </c>
      <c r="M1468">
        <v>64.8</v>
      </c>
      <c r="N1468">
        <v>13473</v>
      </c>
      <c r="O1468">
        <v>0</v>
      </c>
      <c r="P1468" t="s">
        <v>41</v>
      </c>
      <c r="Q1468">
        <v>2014</v>
      </c>
      <c r="R1468">
        <v>685</v>
      </c>
      <c r="S1468">
        <v>530</v>
      </c>
      <c r="T1468">
        <v>620</v>
      </c>
      <c r="U1468">
        <v>-1</v>
      </c>
      <c r="V1468">
        <v>515</v>
      </c>
      <c r="W1468">
        <v>-1</v>
      </c>
      <c r="X1468">
        <v>-1</v>
      </c>
      <c r="Y1468">
        <v>-1</v>
      </c>
      <c r="Z1468">
        <v>-1</v>
      </c>
      <c r="AA1468">
        <v>-1</v>
      </c>
      <c r="AB1468">
        <v>-1</v>
      </c>
      <c r="AC1468">
        <v>1.1335999999999999</v>
      </c>
      <c r="AD1468">
        <v>1.0448999999999999</v>
      </c>
      <c r="AE1468">
        <v>0.77849999999999997</v>
      </c>
      <c r="AF1468">
        <v>-0.61470000000000002</v>
      </c>
      <c r="AG1468">
        <v>-0.86080000000000001</v>
      </c>
      <c r="AH1468">
        <v>325000</v>
      </c>
    </row>
    <row r="1469" spans="1:34">
      <c r="A1469">
        <v>511865</v>
      </c>
      <c r="B1469" t="s">
        <v>34</v>
      </c>
      <c r="C1469" s="1">
        <v>32846</v>
      </c>
      <c r="D1469">
        <v>65</v>
      </c>
      <c r="E1469" t="s">
        <v>324</v>
      </c>
      <c r="F1469">
        <v>2007</v>
      </c>
      <c r="G1469">
        <v>52</v>
      </c>
      <c r="H1469" t="s">
        <v>324</v>
      </c>
      <c r="I1469">
        <v>720</v>
      </c>
      <c r="J1469">
        <v>2</v>
      </c>
      <c r="K1469" t="s">
        <v>66</v>
      </c>
      <c r="L1469" t="s">
        <v>67</v>
      </c>
      <c r="M1469">
        <v>75</v>
      </c>
      <c r="N1469">
        <v>720</v>
      </c>
      <c r="O1469">
        <v>1</v>
      </c>
      <c r="P1469" t="s">
        <v>47</v>
      </c>
      <c r="Q1469">
        <v>2013</v>
      </c>
      <c r="R1469">
        <v>300</v>
      </c>
      <c r="S1469">
        <v>270</v>
      </c>
      <c r="T1469">
        <v>285</v>
      </c>
      <c r="U1469">
        <v>0.19015340560101801</v>
      </c>
      <c r="V1469">
        <v>315</v>
      </c>
      <c r="W1469">
        <v>-1</v>
      </c>
      <c r="X1469">
        <v>-1</v>
      </c>
      <c r="Y1469">
        <v>-1</v>
      </c>
      <c r="Z1469">
        <v>-1</v>
      </c>
      <c r="AA1469">
        <v>-1</v>
      </c>
      <c r="AB1469">
        <v>-1</v>
      </c>
      <c r="AC1469">
        <v>-1.6537999999999999</v>
      </c>
      <c r="AD1469">
        <v>-1.8392999999999999</v>
      </c>
      <c r="AE1469">
        <v>-1.5051000000000001</v>
      </c>
      <c r="AF1469">
        <v>0.29730000000000001</v>
      </c>
      <c r="AG1469">
        <v>-2.1833</v>
      </c>
      <c r="AH1469">
        <v>180000</v>
      </c>
    </row>
    <row r="1470" spans="1:34">
      <c r="A1470">
        <v>280793</v>
      </c>
      <c r="B1470" t="s">
        <v>39</v>
      </c>
      <c r="C1470" s="1">
        <v>32907</v>
      </c>
      <c r="D1470">
        <v>78.2</v>
      </c>
      <c r="E1470" t="s">
        <v>35</v>
      </c>
      <c r="F1470">
        <v>2007</v>
      </c>
      <c r="G1470">
        <v>81.8</v>
      </c>
      <c r="H1470" t="s">
        <v>35</v>
      </c>
      <c r="I1470">
        <v>57</v>
      </c>
      <c r="J1470">
        <v>2</v>
      </c>
      <c r="K1470" t="s">
        <v>36</v>
      </c>
      <c r="L1470" t="s">
        <v>64</v>
      </c>
      <c r="M1470">
        <v>70</v>
      </c>
      <c r="N1470">
        <v>57</v>
      </c>
      <c r="O1470">
        <v>0</v>
      </c>
      <c r="P1470" t="s">
        <v>59</v>
      </c>
      <c r="Q1470">
        <v>2011</v>
      </c>
      <c r="R1470">
        <v>425</v>
      </c>
      <c r="S1470">
        <v>525</v>
      </c>
      <c r="T1470">
        <v>515</v>
      </c>
      <c r="U1470">
        <v>0.73579570922465598</v>
      </c>
      <c r="V1470">
        <v>475</v>
      </c>
      <c r="W1470">
        <v>-1</v>
      </c>
      <c r="X1470">
        <v>-1</v>
      </c>
      <c r="Y1470">
        <v>-1</v>
      </c>
      <c r="Z1470">
        <v>-1</v>
      </c>
      <c r="AA1470">
        <v>-1</v>
      </c>
      <c r="AB1470">
        <v>-1</v>
      </c>
      <c r="AC1470">
        <v>1.1283000000000001</v>
      </c>
      <c r="AD1470">
        <v>-0.1232</v>
      </c>
      <c r="AE1470">
        <v>0.2366</v>
      </c>
      <c r="AF1470">
        <v>-1.3478000000000001</v>
      </c>
      <c r="AG1470">
        <v>0.81830000000000003</v>
      </c>
      <c r="AH1470">
        <v>720000</v>
      </c>
    </row>
    <row r="1471" spans="1:34">
      <c r="A1471">
        <v>823293</v>
      </c>
      <c r="B1471" t="s">
        <v>39</v>
      </c>
      <c r="C1471" s="1">
        <v>33522</v>
      </c>
      <c r="D1471">
        <v>75.400000000000006</v>
      </c>
      <c r="E1471" t="s">
        <v>35</v>
      </c>
      <c r="F1471">
        <v>2009</v>
      </c>
      <c r="G1471">
        <v>65.2</v>
      </c>
      <c r="H1471" t="s">
        <v>35</v>
      </c>
      <c r="I1471">
        <v>272</v>
      </c>
      <c r="J1471">
        <v>2</v>
      </c>
      <c r="K1471" t="s">
        <v>36</v>
      </c>
      <c r="L1471" t="s">
        <v>40</v>
      </c>
      <c r="M1471">
        <v>76</v>
      </c>
      <c r="N1471">
        <v>272</v>
      </c>
      <c r="O1471">
        <v>0</v>
      </c>
      <c r="P1471" t="s">
        <v>50</v>
      </c>
      <c r="Q1471">
        <v>2014</v>
      </c>
      <c r="R1471">
        <v>590</v>
      </c>
      <c r="S1471">
        <v>555</v>
      </c>
      <c r="T1471">
        <v>560</v>
      </c>
      <c r="U1471">
        <v>0.99123062526287098</v>
      </c>
      <c r="V1471">
        <v>485</v>
      </c>
      <c r="W1471">
        <v>-1</v>
      </c>
      <c r="X1471">
        <v>592</v>
      </c>
      <c r="Y1471">
        <v>-1</v>
      </c>
      <c r="Z1471">
        <v>-1</v>
      </c>
      <c r="AA1471">
        <v>-1</v>
      </c>
      <c r="AB1471">
        <v>-1</v>
      </c>
      <c r="AC1471">
        <v>-1.3080000000000001</v>
      </c>
      <c r="AD1471">
        <v>-0.62009999999999998</v>
      </c>
      <c r="AE1471">
        <v>0.16370000000000001</v>
      </c>
      <c r="AF1471">
        <v>0.39950000000000002</v>
      </c>
      <c r="AG1471">
        <v>-1.0524</v>
      </c>
      <c r="AH1471">
        <v>450000</v>
      </c>
    </row>
    <row r="1472" spans="1:34">
      <c r="A1472">
        <v>1269126</v>
      </c>
      <c r="B1472" t="s">
        <v>39</v>
      </c>
      <c r="C1472" s="1">
        <v>33054</v>
      </c>
      <c r="D1472">
        <v>82.4</v>
      </c>
      <c r="E1472" t="s">
        <v>51</v>
      </c>
      <c r="F1472">
        <v>2011</v>
      </c>
      <c r="G1472">
        <v>66.2</v>
      </c>
      <c r="H1472">
        <v>0</v>
      </c>
      <c r="I1472">
        <v>319</v>
      </c>
      <c r="J1472">
        <v>2</v>
      </c>
      <c r="K1472" t="s">
        <v>36</v>
      </c>
      <c r="L1472" t="s">
        <v>40</v>
      </c>
      <c r="M1472">
        <v>64.11</v>
      </c>
      <c r="N1472">
        <v>319</v>
      </c>
      <c r="O1472">
        <v>1</v>
      </c>
      <c r="P1472" t="s">
        <v>61</v>
      </c>
      <c r="Q1472">
        <v>2014</v>
      </c>
      <c r="R1472">
        <v>440</v>
      </c>
      <c r="S1472">
        <v>470</v>
      </c>
      <c r="T1472">
        <v>500</v>
      </c>
      <c r="U1472">
        <v>0.62264291584993803</v>
      </c>
      <c r="V1472">
        <v>435</v>
      </c>
      <c r="W1472">
        <v>-1</v>
      </c>
      <c r="X1472">
        <v>407</v>
      </c>
      <c r="Y1472">
        <v>-1</v>
      </c>
      <c r="Z1472">
        <v>-1</v>
      </c>
      <c r="AA1472">
        <v>-1</v>
      </c>
      <c r="AB1472">
        <v>-1</v>
      </c>
      <c r="AC1472">
        <v>-0.30270000000000002</v>
      </c>
      <c r="AD1472">
        <v>-0.28710000000000002</v>
      </c>
      <c r="AE1472">
        <v>0.16370000000000001</v>
      </c>
      <c r="AF1472">
        <v>0.1459</v>
      </c>
      <c r="AG1472">
        <v>-0.66920000000000002</v>
      </c>
      <c r="AH1472">
        <v>150000</v>
      </c>
    </row>
    <row r="1473" spans="1:34">
      <c r="A1473">
        <v>1230312</v>
      </c>
      <c r="B1473" t="s">
        <v>34</v>
      </c>
      <c r="C1473" s="1">
        <v>33087</v>
      </c>
      <c r="D1473">
        <v>68.25</v>
      </c>
      <c r="E1473" t="s">
        <v>51</v>
      </c>
      <c r="F1473">
        <v>2009</v>
      </c>
      <c r="G1473">
        <v>61</v>
      </c>
      <c r="H1473" t="s">
        <v>51</v>
      </c>
      <c r="I1473">
        <v>12992</v>
      </c>
      <c r="J1473">
        <v>2</v>
      </c>
      <c r="K1473" t="s">
        <v>36</v>
      </c>
      <c r="L1473" t="s">
        <v>44</v>
      </c>
      <c r="M1473">
        <v>73.95</v>
      </c>
      <c r="N1473">
        <v>12992</v>
      </c>
      <c r="O1473">
        <v>1</v>
      </c>
      <c r="P1473" t="s">
        <v>53</v>
      </c>
      <c r="Q1473">
        <v>2014</v>
      </c>
      <c r="R1473">
        <v>455</v>
      </c>
      <c r="S1473">
        <v>530</v>
      </c>
      <c r="T1473">
        <v>655</v>
      </c>
      <c r="U1473">
        <v>0.94327215786655505</v>
      </c>
      <c r="V1473">
        <v>305</v>
      </c>
      <c r="W1473">
        <v>452</v>
      </c>
      <c r="X1473">
        <v>-1</v>
      </c>
      <c r="Y1473">
        <v>-1</v>
      </c>
      <c r="Z1473">
        <v>-1</v>
      </c>
      <c r="AA1473">
        <v>-1</v>
      </c>
      <c r="AB1473">
        <v>-1</v>
      </c>
      <c r="AC1473">
        <v>0.55910000000000004</v>
      </c>
      <c r="AD1473">
        <v>0.91169999999999995</v>
      </c>
      <c r="AE1473">
        <v>0.01</v>
      </c>
      <c r="AF1473">
        <v>-0.36120000000000002</v>
      </c>
      <c r="AG1473">
        <v>0.79410000000000003</v>
      </c>
      <c r="AH1473">
        <v>155000</v>
      </c>
    </row>
    <row r="1474" spans="1:34">
      <c r="A1474">
        <v>220655</v>
      </c>
      <c r="B1474" t="s">
        <v>39</v>
      </c>
      <c r="C1474" s="1">
        <v>32828</v>
      </c>
      <c r="D1474">
        <v>88.2</v>
      </c>
      <c r="E1474" t="s">
        <v>35</v>
      </c>
      <c r="F1474">
        <v>2007</v>
      </c>
      <c r="G1474">
        <v>77.8</v>
      </c>
      <c r="H1474" t="s">
        <v>35</v>
      </c>
      <c r="I1474">
        <v>285</v>
      </c>
      <c r="J1474">
        <v>1</v>
      </c>
      <c r="K1474" t="s">
        <v>36</v>
      </c>
      <c r="L1474" t="s">
        <v>95</v>
      </c>
      <c r="M1474">
        <v>62.4</v>
      </c>
      <c r="N1474">
        <v>285</v>
      </c>
      <c r="O1474">
        <v>0</v>
      </c>
      <c r="P1474" t="s">
        <v>50</v>
      </c>
      <c r="Q1474">
        <v>2011</v>
      </c>
      <c r="R1474">
        <v>595</v>
      </c>
      <c r="S1474">
        <v>695</v>
      </c>
      <c r="T1474">
        <v>575</v>
      </c>
      <c r="U1474">
        <v>-1</v>
      </c>
      <c r="V1474">
        <v>-1</v>
      </c>
      <c r="W1474">
        <v>-1</v>
      </c>
      <c r="X1474">
        <v>-1</v>
      </c>
      <c r="Y1474">
        <v>-1</v>
      </c>
      <c r="Z1474">
        <v>-1</v>
      </c>
      <c r="AA1474">
        <v>-1</v>
      </c>
      <c r="AB1474">
        <v>-1</v>
      </c>
      <c r="AC1474">
        <v>-1.0355000000000001</v>
      </c>
      <c r="AD1474">
        <v>0.96879999999999999</v>
      </c>
      <c r="AE1474">
        <v>-0.63429999999999997</v>
      </c>
      <c r="AF1474">
        <v>-0.4078</v>
      </c>
      <c r="AG1474">
        <v>2.8400000000000002E-2</v>
      </c>
      <c r="AH1474">
        <v>400000</v>
      </c>
    </row>
    <row r="1475" spans="1:34">
      <c r="A1475">
        <v>344605</v>
      </c>
      <c r="B1475" t="s">
        <v>39</v>
      </c>
      <c r="C1475" s="1">
        <v>33302</v>
      </c>
      <c r="D1475">
        <v>88.4</v>
      </c>
      <c r="E1475">
        <v>0</v>
      </c>
      <c r="F1475">
        <v>2008</v>
      </c>
      <c r="G1475">
        <v>76</v>
      </c>
      <c r="H1475">
        <v>0</v>
      </c>
      <c r="I1475">
        <v>124</v>
      </c>
      <c r="J1475">
        <v>2</v>
      </c>
      <c r="K1475" t="s">
        <v>36</v>
      </c>
      <c r="L1475" t="s">
        <v>64</v>
      </c>
      <c r="M1475">
        <v>79.599999999999994</v>
      </c>
      <c r="N1475">
        <v>124</v>
      </c>
      <c r="O1475">
        <v>0</v>
      </c>
      <c r="P1475" t="s">
        <v>65</v>
      </c>
      <c r="Q1475">
        <v>2012</v>
      </c>
      <c r="R1475">
        <v>395</v>
      </c>
      <c r="S1475">
        <v>345</v>
      </c>
      <c r="T1475">
        <v>595</v>
      </c>
      <c r="U1475">
        <v>-1</v>
      </c>
      <c r="V1475">
        <v>-1</v>
      </c>
      <c r="W1475">
        <v>-1</v>
      </c>
      <c r="X1475">
        <v>-1</v>
      </c>
      <c r="Y1475">
        <v>-1</v>
      </c>
      <c r="Z1475">
        <v>-1</v>
      </c>
      <c r="AA1475">
        <v>-1</v>
      </c>
      <c r="AB1475">
        <v>-1</v>
      </c>
      <c r="AC1475">
        <v>-0.64910000000000001</v>
      </c>
      <c r="AD1475">
        <v>0.1888</v>
      </c>
      <c r="AE1475">
        <v>-0.63429999999999997</v>
      </c>
      <c r="AF1475">
        <v>1.6780299999999999</v>
      </c>
      <c r="AG1475">
        <v>-0.28749999999999998</v>
      </c>
      <c r="AH1475">
        <v>460000</v>
      </c>
    </row>
    <row r="1476" spans="1:34">
      <c r="A1476">
        <v>63284</v>
      </c>
      <c r="B1476" t="s">
        <v>39</v>
      </c>
      <c r="C1476" s="1">
        <v>31931</v>
      </c>
      <c r="D1476">
        <v>78</v>
      </c>
      <c r="E1476" t="s">
        <v>51</v>
      </c>
      <c r="F1476">
        <v>2004</v>
      </c>
      <c r="G1476">
        <v>62</v>
      </c>
      <c r="H1476" t="s">
        <v>51</v>
      </c>
      <c r="I1476">
        <v>15575</v>
      </c>
      <c r="J1476">
        <v>2</v>
      </c>
      <c r="K1476" t="s">
        <v>66</v>
      </c>
      <c r="L1476" t="s">
        <v>67</v>
      </c>
      <c r="M1476">
        <v>85</v>
      </c>
      <c r="N1476">
        <v>15575</v>
      </c>
      <c r="O1476">
        <v>0</v>
      </c>
      <c r="P1476" t="s">
        <v>65</v>
      </c>
      <c r="Q1476">
        <v>2010</v>
      </c>
      <c r="R1476">
        <v>365</v>
      </c>
      <c r="S1476">
        <v>555</v>
      </c>
      <c r="T1476">
        <v>615</v>
      </c>
      <c r="U1476">
        <v>0.93037060720269105</v>
      </c>
      <c r="V1476">
        <v>565</v>
      </c>
      <c r="W1476">
        <v>-1</v>
      </c>
      <c r="X1476">
        <v>-1</v>
      </c>
      <c r="Y1476">
        <v>-1</v>
      </c>
      <c r="Z1476">
        <v>-1</v>
      </c>
      <c r="AA1476">
        <v>-1</v>
      </c>
      <c r="AB1476">
        <v>-1</v>
      </c>
      <c r="AC1476">
        <v>0.81920000000000004</v>
      </c>
      <c r="AD1476">
        <v>-1.2153</v>
      </c>
      <c r="AE1476">
        <v>1.5427999999999999</v>
      </c>
      <c r="AF1476">
        <v>1.5899000000000001</v>
      </c>
      <c r="AG1476">
        <v>0.6603</v>
      </c>
      <c r="AH1476">
        <v>530000</v>
      </c>
    </row>
    <row r="1477" spans="1:34">
      <c r="A1477">
        <v>1136095</v>
      </c>
      <c r="B1477" t="s">
        <v>39</v>
      </c>
      <c r="C1477" s="1">
        <v>34207</v>
      </c>
      <c r="D1477">
        <v>79.8</v>
      </c>
      <c r="E1477" t="s">
        <v>35</v>
      </c>
      <c r="F1477">
        <v>2010</v>
      </c>
      <c r="G1477">
        <v>85.2</v>
      </c>
      <c r="H1477" t="s">
        <v>35</v>
      </c>
      <c r="I1477">
        <v>5812</v>
      </c>
      <c r="J1477">
        <v>2</v>
      </c>
      <c r="K1477" t="s">
        <v>36</v>
      </c>
      <c r="L1477" t="s">
        <v>77</v>
      </c>
      <c r="M1477">
        <v>72.63</v>
      </c>
      <c r="N1477">
        <v>5812</v>
      </c>
      <c r="O1477">
        <v>1</v>
      </c>
      <c r="P1477" t="s">
        <v>71</v>
      </c>
      <c r="Q1477">
        <v>2014</v>
      </c>
      <c r="R1477">
        <v>615</v>
      </c>
      <c r="S1477">
        <v>555</v>
      </c>
      <c r="T1477">
        <v>345</v>
      </c>
      <c r="U1477">
        <v>0.42395139637643298</v>
      </c>
      <c r="V1477">
        <v>435</v>
      </c>
      <c r="W1477">
        <v>-1</v>
      </c>
      <c r="X1477">
        <v>-1</v>
      </c>
      <c r="Y1477">
        <v>-1</v>
      </c>
      <c r="Z1477">
        <v>388</v>
      </c>
      <c r="AA1477">
        <v>-1</v>
      </c>
      <c r="AB1477">
        <v>-1</v>
      </c>
      <c r="AC1477">
        <v>-0.44629999999999997</v>
      </c>
      <c r="AD1477">
        <v>-0.62009999999999998</v>
      </c>
      <c r="AE1477">
        <v>-0.91220000000000001</v>
      </c>
      <c r="AF1477">
        <v>-0.2344</v>
      </c>
      <c r="AG1477">
        <v>-1.8189</v>
      </c>
      <c r="AH1477">
        <v>325000</v>
      </c>
    </row>
    <row r="1478" spans="1:34">
      <c r="A1478">
        <v>1110880</v>
      </c>
      <c r="B1478" t="s">
        <v>39</v>
      </c>
      <c r="C1478" s="1">
        <v>33312</v>
      </c>
      <c r="D1478">
        <v>75</v>
      </c>
      <c r="E1478" t="s">
        <v>51</v>
      </c>
      <c r="F1478">
        <v>2009</v>
      </c>
      <c r="G1478">
        <v>81.099999999999994</v>
      </c>
      <c r="H1478" t="s">
        <v>51</v>
      </c>
      <c r="I1478">
        <v>12160</v>
      </c>
      <c r="J1478">
        <v>2</v>
      </c>
      <c r="K1478" t="s">
        <v>36</v>
      </c>
      <c r="L1478" t="s">
        <v>55</v>
      </c>
      <c r="M1478">
        <v>78.16</v>
      </c>
      <c r="N1478">
        <v>12160</v>
      </c>
      <c r="O1478">
        <v>0</v>
      </c>
      <c r="P1478" t="s">
        <v>56</v>
      </c>
      <c r="Q1478">
        <v>2013</v>
      </c>
      <c r="R1478">
        <v>315</v>
      </c>
      <c r="S1478">
        <v>340</v>
      </c>
      <c r="T1478">
        <v>235</v>
      </c>
      <c r="U1478">
        <v>0.35653648772447499</v>
      </c>
      <c r="V1478">
        <v>295</v>
      </c>
      <c r="W1478">
        <v>-1</v>
      </c>
      <c r="X1478">
        <v>346</v>
      </c>
      <c r="Y1478">
        <v>-1</v>
      </c>
      <c r="Z1478">
        <v>-1</v>
      </c>
      <c r="AA1478">
        <v>-1</v>
      </c>
      <c r="AB1478">
        <v>-1</v>
      </c>
      <c r="AC1478">
        <v>-1.1644000000000001</v>
      </c>
      <c r="AD1478">
        <v>-1.2861</v>
      </c>
      <c r="AE1478">
        <v>-0.6048</v>
      </c>
      <c r="AF1478">
        <v>1.9199999999999998E-2</v>
      </c>
      <c r="AG1478">
        <v>-1.244</v>
      </c>
      <c r="AH1478">
        <v>105000</v>
      </c>
    </row>
    <row r="1479" spans="1:34">
      <c r="A1479">
        <v>741398</v>
      </c>
      <c r="B1479" t="s">
        <v>39</v>
      </c>
      <c r="C1479" s="1">
        <v>34082</v>
      </c>
      <c r="D1479">
        <v>82.46</v>
      </c>
      <c r="E1479" t="s">
        <v>51</v>
      </c>
      <c r="F1479">
        <v>2010</v>
      </c>
      <c r="G1479">
        <v>79.67</v>
      </c>
      <c r="H1479" t="s">
        <v>51</v>
      </c>
      <c r="I1479">
        <v>474</v>
      </c>
      <c r="J1479">
        <v>2</v>
      </c>
      <c r="K1479" t="s">
        <v>36</v>
      </c>
      <c r="L1479" t="s">
        <v>52</v>
      </c>
      <c r="M1479">
        <v>69.459999999999994</v>
      </c>
      <c r="N1479">
        <v>474</v>
      </c>
      <c r="O1479">
        <v>1</v>
      </c>
      <c r="P1479" t="s">
        <v>45</v>
      </c>
      <c r="Q1479">
        <v>2014</v>
      </c>
      <c r="R1479">
        <v>395</v>
      </c>
      <c r="S1479">
        <v>495</v>
      </c>
      <c r="T1479">
        <v>470</v>
      </c>
      <c r="U1479">
        <v>0.97166349082088799</v>
      </c>
      <c r="V1479">
        <v>-1</v>
      </c>
      <c r="W1479">
        <v>-1</v>
      </c>
      <c r="X1479">
        <v>-1</v>
      </c>
      <c r="Y1479">
        <v>553</v>
      </c>
      <c r="Z1479">
        <v>-1</v>
      </c>
      <c r="AA1479">
        <v>-1</v>
      </c>
      <c r="AB1479">
        <v>-1</v>
      </c>
      <c r="AC1479">
        <v>0.12820000000000001</v>
      </c>
      <c r="AD1479">
        <v>-0.1206</v>
      </c>
      <c r="AE1479">
        <v>-0.6048</v>
      </c>
      <c r="AF1479">
        <v>1.0333000000000001</v>
      </c>
      <c r="AG1479">
        <v>-0.86080000000000001</v>
      </c>
      <c r="AH1479">
        <v>240000</v>
      </c>
    </row>
    <row r="1480" spans="1:34">
      <c r="A1480">
        <v>333793</v>
      </c>
      <c r="B1480" t="s">
        <v>39</v>
      </c>
      <c r="C1480" s="1">
        <v>33157</v>
      </c>
      <c r="D1480">
        <v>87.3</v>
      </c>
      <c r="E1480" t="s">
        <v>100</v>
      </c>
      <c r="F1480">
        <v>2008</v>
      </c>
      <c r="G1480">
        <v>94.2</v>
      </c>
      <c r="H1480" t="s">
        <v>108</v>
      </c>
      <c r="I1480">
        <v>11168</v>
      </c>
      <c r="J1480">
        <v>2</v>
      </c>
      <c r="K1480" t="s">
        <v>36</v>
      </c>
      <c r="L1480" t="s">
        <v>60</v>
      </c>
      <c r="M1480">
        <v>79.510000000000005</v>
      </c>
      <c r="N1480">
        <v>11168</v>
      </c>
      <c r="O1480">
        <v>1</v>
      </c>
      <c r="P1480" t="s">
        <v>54</v>
      </c>
      <c r="Q1480">
        <v>2012</v>
      </c>
      <c r="R1480">
        <v>435</v>
      </c>
      <c r="S1480">
        <v>435</v>
      </c>
      <c r="T1480">
        <v>495</v>
      </c>
      <c r="U1480">
        <v>0.124502074009537</v>
      </c>
      <c r="V1480">
        <v>545</v>
      </c>
      <c r="W1480">
        <v>233</v>
      </c>
      <c r="X1480">
        <v>-1</v>
      </c>
      <c r="Y1480">
        <v>-1</v>
      </c>
      <c r="Z1480">
        <v>-1</v>
      </c>
      <c r="AA1480">
        <v>446</v>
      </c>
      <c r="AB1480">
        <v>-1</v>
      </c>
      <c r="AC1480">
        <v>1.1283000000000001</v>
      </c>
      <c r="AD1480">
        <v>1.7487999999999999</v>
      </c>
      <c r="AE1480">
        <v>2.1234000000000002</v>
      </c>
      <c r="AF1480">
        <v>-0.99529999999999996</v>
      </c>
      <c r="AG1480">
        <v>1.0158</v>
      </c>
      <c r="AH1480">
        <v>425000</v>
      </c>
    </row>
    <row r="1481" spans="1:34">
      <c r="A1481">
        <v>57277</v>
      </c>
      <c r="B1481" t="s">
        <v>39</v>
      </c>
      <c r="C1481" s="1">
        <v>32746</v>
      </c>
      <c r="D1481">
        <v>77.400000000000006</v>
      </c>
      <c r="E1481" t="s">
        <v>97</v>
      </c>
      <c r="F1481">
        <v>2006</v>
      </c>
      <c r="G1481">
        <v>80</v>
      </c>
      <c r="H1481" t="s">
        <v>97</v>
      </c>
      <c r="I1481">
        <v>3579</v>
      </c>
      <c r="J1481">
        <v>2</v>
      </c>
      <c r="K1481" t="s">
        <v>36</v>
      </c>
      <c r="L1481" t="s">
        <v>52</v>
      </c>
      <c r="M1481">
        <v>71.900000000000006</v>
      </c>
      <c r="N1481">
        <v>3579</v>
      </c>
      <c r="O1481">
        <v>0</v>
      </c>
      <c r="P1481" t="s">
        <v>41</v>
      </c>
      <c r="Q1481">
        <v>2010</v>
      </c>
      <c r="R1481">
        <v>365</v>
      </c>
      <c r="S1481">
        <v>555</v>
      </c>
      <c r="T1481">
        <v>575</v>
      </c>
      <c r="U1481">
        <v>0.65410747454593299</v>
      </c>
      <c r="V1481">
        <v>-1</v>
      </c>
      <c r="W1481">
        <v>-1</v>
      </c>
      <c r="X1481">
        <v>-1</v>
      </c>
      <c r="Y1481">
        <v>420</v>
      </c>
      <c r="Z1481">
        <v>-1</v>
      </c>
      <c r="AA1481">
        <v>-1</v>
      </c>
      <c r="AB1481">
        <v>-1</v>
      </c>
      <c r="AC1481">
        <v>-0.1082</v>
      </c>
      <c r="AD1481">
        <v>0.3448</v>
      </c>
      <c r="AE1481">
        <v>1.3976999999999999</v>
      </c>
      <c r="AF1481">
        <v>0.5323</v>
      </c>
      <c r="AG1481">
        <v>0.34439999999999998</v>
      </c>
      <c r="AH1481">
        <v>535000</v>
      </c>
    </row>
    <row r="1482" spans="1:34">
      <c r="A1482">
        <v>980895</v>
      </c>
      <c r="B1482" t="s">
        <v>39</v>
      </c>
      <c r="C1482" s="1">
        <v>33585</v>
      </c>
      <c r="D1482">
        <v>87.6</v>
      </c>
      <c r="E1482" t="s">
        <v>35</v>
      </c>
      <c r="F1482">
        <v>2010</v>
      </c>
      <c r="G1482">
        <v>77.599999999999994</v>
      </c>
      <c r="H1482" t="s">
        <v>35</v>
      </c>
      <c r="I1482">
        <v>7557</v>
      </c>
      <c r="J1482">
        <v>2</v>
      </c>
      <c r="K1482" t="s">
        <v>36</v>
      </c>
      <c r="L1482" t="s">
        <v>81</v>
      </c>
      <c r="M1482">
        <v>76.22</v>
      </c>
      <c r="N1482">
        <v>7557</v>
      </c>
      <c r="O1482">
        <v>1</v>
      </c>
      <c r="P1482" t="s">
        <v>38</v>
      </c>
      <c r="Q1482">
        <v>2014</v>
      </c>
      <c r="R1482">
        <v>510</v>
      </c>
      <c r="S1482">
        <v>655</v>
      </c>
      <c r="T1482">
        <v>535</v>
      </c>
      <c r="U1482">
        <v>0.193768441980019</v>
      </c>
      <c r="V1482">
        <v>-1</v>
      </c>
      <c r="W1482">
        <v>292</v>
      </c>
      <c r="X1482">
        <v>-1</v>
      </c>
      <c r="Y1482">
        <v>-1</v>
      </c>
      <c r="Z1482">
        <v>324</v>
      </c>
      <c r="AA1482">
        <v>-1</v>
      </c>
      <c r="AB1482">
        <v>-1</v>
      </c>
      <c r="AC1482">
        <v>-2.4569999999999999</v>
      </c>
      <c r="AD1482">
        <v>-1.2861</v>
      </c>
      <c r="AE1482">
        <v>-0.14369999999999999</v>
      </c>
      <c r="AF1482">
        <v>0.5262</v>
      </c>
      <c r="AG1482">
        <v>-0.47760000000000002</v>
      </c>
      <c r="AH1482">
        <v>350000</v>
      </c>
    </row>
    <row r="1483" spans="1:34">
      <c r="A1483">
        <v>78383</v>
      </c>
      <c r="B1483" t="s">
        <v>39</v>
      </c>
      <c r="C1483" s="1">
        <v>32509</v>
      </c>
      <c r="D1483">
        <v>84.8</v>
      </c>
      <c r="E1483">
        <v>0</v>
      </c>
      <c r="F1483">
        <v>2005</v>
      </c>
      <c r="G1483">
        <v>68</v>
      </c>
      <c r="H1483">
        <v>0</v>
      </c>
      <c r="I1483">
        <v>182</v>
      </c>
      <c r="J1483">
        <v>2</v>
      </c>
      <c r="K1483" t="s">
        <v>36</v>
      </c>
      <c r="L1483" t="s">
        <v>60</v>
      </c>
      <c r="M1483">
        <v>63</v>
      </c>
      <c r="N1483">
        <v>182</v>
      </c>
      <c r="O1483">
        <v>1</v>
      </c>
      <c r="P1483" t="s">
        <v>61</v>
      </c>
      <c r="Q1483">
        <v>2011</v>
      </c>
      <c r="R1483">
        <v>475</v>
      </c>
      <c r="S1483">
        <v>535</v>
      </c>
      <c r="T1483">
        <v>525</v>
      </c>
      <c r="U1483">
        <v>0.37605958665154499</v>
      </c>
      <c r="V1483">
        <v>385</v>
      </c>
      <c r="W1483">
        <v>300</v>
      </c>
      <c r="X1483">
        <v>-1</v>
      </c>
      <c r="Y1483">
        <v>-1</v>
      </c>
      <c r="Z1483">
        <v>-1</v>
      </c>
      <c r="AA1483">
        <v>-1</v>
      </c>
      <c r="AB1483">
        <v>-1</v>
      </c>
      <c r="AC1483">
        <v>-1.6537999999999999</v>
      </c>
      <c r="AD1483">
        <v>3.2800000000000003E-2</v>
      </c>
      <c r="AE1483">
        <v>0.96230000000000004</v>
      </c>
      <c r="AF1483">
        <v>-0.17269999999999999</v>
      </c>
      <c r="AG1483">
        <v>0.18640000000000001</v>
      </c>
      <c r="AH1483">
        <v>180000</v>
      </c>
    </row>
    <row r="1484" spans="1:34">
      <c r="A1484">
        <v>1081640</v>
      </c>
      <c r="B1484" t="s">
        <v>39</v>
      </c>
      <c r="C1484" s="1">
        <v>33950</v>
      </c>
      <c r="D1484">
        <v>76</v>
      </c>
      <c r="E1484" t="s">
        <v>51</v>
      </c>
      <c r="F1484">
        <v>2010</v>
      </c>
      <c r="G1484">
        <v>61.6</v>
      </c>
      <c r="H1484" t="s">
        <v>51</v>
      </c>
      <c r="I1484">
        <v>14381</v>
      </c>
      <c r="J1484">
        <v>2</v>
      </c>
      <c r="K1484" t="s">
        <v>36</v>
      </c>
      <c r="L1484" t="s">
        <v>81</v>
      </c>
      <c r="M1484">
        <v>68.099999999999994</v>
      </c>
      <c r="N1484">
        <v>14381</v>
      </c>
      <c r="O1484">
        <v>1</v>
      </c>
      <c r="P1484" t="s">
        <v>53</v>
      </c>
      <c r="Q1484">
        <v>2014</v>
      </c>
      <c r="R1484">
        <v>420</v>
      </c>
      <c r="S1484">
        <v>470</v>
      </c>
      <c r="T1484">
        <v>510</v>
      </c>
      <c r="U1484">
        <v>0.29876912856399401</v>
      </c>
      <c r="V1484">
        <v>375</v>
      </c>
      <c r="W1484">
        <v>-1</v>
      </c>
      <c r="X1484">
        <v>-1</v>
      </c>
      <c r="Y1484">
        <v>-1</v>
      </c>
      <c r="Z1484">
        <v>356</v>
      </c>
      <c r="AA1484">
        <v>-1</v>
      </c>
      <c r="AB1484">
        <v>-1</v>
      </c>
      <c r="AC1484">
        <v>0.55910000000000004</v>
      </c>
      <c r="AD1484">
        <v>0.37890000000000001</v>
      </c>
      <c r="AE1484">
        <v>-0.4511</v>
      </c>
      <c r="AF1484">
        <v>0.77980000000000005</v>
      </c>
      <c r="AG1484">
        <v>1.0553999999999999</v>
      </c>
      <c r="AH1484">
        <v>100000</v>
      </c>
    </row>
    <row r="1485" spans="1:34">
      <c r="A1485">
        <v>337563</v>
      </c>
      <c r="B1485" t="s">
        <v>34</v>
      </c>
      <c r="C1485" s="1">
        <v>33199</v>
      </c>
      <c r="D1485">
        <v>92.8</v>
      </c>
      <c r="E1485">
        <v>0</v>
      </c>
      <c r="F1485">
        <v>2008</v>
      </c>
      <c r="G1485">
        <v>92.4</v>
      </c>
      <c r="H1485">
        <v>0</v>
      </c>
      <c r="I1485">
        <v>3076</v>
      </c>
      <c r="J1485">
        <v>2</v>
      </c>
      <c r="K1485" t="s">
        <v>36</v>
      </c>
      <c r="L1485" t="s">
        <v>60</v>
      </c>
      <c r="M1485">
        <v>86.7</v>
      </c>
      <c r="N1485">
        <v>3076</v>
      </c>
      <c r="O1485">
        <v>0</v>
      </c>
      <c r="P1485" t="s">
        <v>47</v>
      </c>
      <c r="Q1485">
        <v>2012</v>
      </c>
      <c r="R1485">
        <v>475</v>
      </c>
      <c r="S1485">
        <v>515</v>
      </c>
      <c r="T1485">
        <v>515</v>
      </c>
      <c r="U1485">
        <v>0.53838689298509601</v>
      </c>
      <c r="V1485">
        <v>465</v>
      </c>
      <c r="W1485">
        <v>333</v>
      </c>
      <c r="X1485">
        <v>-1</v>
      </c>
      <c r="Y1485">
        <v>-1</v>
      </c>
      <c r="Z1485">
        <v>-1</v>
      </c>
      <c r="AA1485">
        <v>-1</v>
      </c>
      <c r="AB1485">
        <v>-1</v>
      </c>
      <c r="AC1485">
        <v>0.2782</v>
      </c>
      <c r="AD1485">
        <v>0.3448</v>
      </c>
      <c r="AE1485">
        <v>-0.34399999999999997</v>
      </c>
      <c r="AF1485">
        <v>-0.61336999999999997</v>
      </c>
      <c r="AG1485">
        <v>0.18640000000000001</v>
      </c>
      <c r="AH1485">
        <v>360000</v>
      </c>
    </row>
    <row r="1486" spans="1:34">
      <c r="A1486">
        <v>817754</v>
      </c>
      <c r="B1486" t="s">
        <v>39</v>
      </c>
      <c r="C1486" s="1">
        <v>33488</v>
      </c>
      <c r="D1486">
        <v>75</v>
      </c>
      <c r="E1486" t="s">
        <v>35</v>
      </c>
      <c r="F1486">
        <v>2009</v>
      </c>
      <c r="G1486">
        <v>60</v>
      </c>
      <c r="H1486" t="s">
        <v>35</v>
      </c>
      <c r="I1486">
        <v>6566</v>
      </c>
      <c r="J1486">
        <v>2</v>
      </c>
      <c r="K1486" t="s">
        <v>36</v>
      </c>
      <c r="L1486" t="s">
        <v>60</v>
      </c>
      <c r="M1486">
        <v>56</v>
      </c>
      <c r="N1486">
        <v>6566</v>
      </c>
      <c r="O1486">
        <v>1</v>
      </c>
      <c r="P1486" t="s">
        <v>61</v>
      </c>
      <c r="Q1486">
        <v>2014</v>
      </c>
      <c r="R1486">
        <v>640</v>
      </c>
      <c r="S1486">
        <v>570</v>
      </c>
      <c r="T1486">
        <v>635</v>
      </c>
      <c r="U1486">
        <v>0.64938971484669095</v>
      </c>
      <c r="V1486">
        <v>-1</v>
      </c>
      <c r="W1486">
        <v>356</v>
      </c>
      <c r="X1486">
        <v>-1</v>
      </c>
      <c r="Y1486">
        <v>-1</v>
      </c>
      <c r="Z1486">
        <v>-1</v>
      </c>
      <c r="AA1486">
        <v>-1</v>
      </c>
      <c r="AB1486">
        <v>-1</v>
      </c>
      <c r="AC1486">
        <v>0.27179999999999999</v>
      </c>
      <c r="AD1486">
        <v>1.5444</v>
      </c>
      <c r="AE1486">
        <v>0.93220000000000003</v>
      </c>
      <c r="AF1486">
        <v>-0.4879</v>
      </c>
      <c r="AG1486">
        <v>9.7299999999999998E-2</v>
      </c>
      <c r="AH1486">
        <v>250000</v>
      </c>
    </row>
    <row r="1487" spans="1:34">
      <c r="A1487">
        <v>325611</v>
      </c>
      <c r="B1487" t="s">
        <v>39</v>
      </c>
      <c r="C1487" s="1">
        <v>32460</v>
      </c>
      <c r="D1487">
        <v>69.13</v>
      </c>
      <c r="E1487" t="s">
        <v>87</v>
      </c>
      <c r="F1487">
        <v>2007</v>
      </c>
      <c r="G1487">
        <v>64.400000000000006</v>
      </c>
      <c r="H1487" t="s">
        <v>88</v>
      </c>
      <c r="I1487">
        <v>254</v>
      </c>
      <c r="J1487">
        <v>2</v>
      </c>
      <c r="K1487" t="s">
        <v>36</v>
      </c>
      <c r="L1487" t="s">
        <v>55</v>
      </c>
      <c r="M1487">
        <v>76.3</v>
      </c>
      <c r="N1487">
        <v>254</v>
      </c>
      <c r="O1487">
        <v>1</v>
      </c>
      <c r="P1487" t="s">
        <v>53</v>
      </c>
      <c r="Q1487">
        <v>2012</v>
      </c>
      <c r="R1487">
        <v>365</v>
      </c>
      <c r="S1487">
        <v>355</v>
      </c>
      <c r="T1487">
        <v>555</v>
      </c>
      <c r="U1487">
        <v>0.48834797678271402</v>
      </c>
      <c r="V1487">
        <v>405</v>
      </c>
      <c r="W1487">
        <v>-1</v>
      </c>
      <c r="X1487">
        <v>-1</v>
      </c>
      <c r="Y1487">
        <v>-1</v>
      </c>
      <c r="Z1487">
        <v>-1</v>
      </c>
      <c r="AA1487">
        <v>-1</v>
      </c>
      <c r="AB1487">
        <v>-1</v>
      </c>
      <c r="AC1487">
        <v>-0.26279999999999998</v>
      </c>
      <c r="AD1487">
        <v>-0.55230000000000001</v>
      </c>
      <c r="AE1487">
        <v>-0.27139999999999997</v>
      </c>
      <c r="AF1487">
        <v>0.29732999999999998</v>
      </c>
      <c r="AG1487">
        <v>-0.28749999999999998</v>
      </c>
      <c r="AH1487">
        <v>220000</v>
      </c>
    </row>
    <row r="1488" spans="1:34">
      <c r="A1488">
        <v>1101763</v>
      </c>
      <c r="B1488" t="s">
        <v>34</v>
      </c>
      <c r="C1488" s="1">
        <v>33434</v>
      </c>
      <c r="D1488">
        <v>72.400000000000006</v>
      </c>
      <c r="E1488" t="s">
        <v>35</v>
      </c>
      <c r="F1488">
        <v>2009</v>
      </c>
      <c r="G1488">
        <v>63.6</v>
      </c>
      <c r="H1488" t="s">
        <v>35</v>
      </c>
      <c r="I1488">
        <v>13843</v>
      </c>
      <c r="J1488">
        <v>2</v>
      </c>
      <c r="K1488" t="s">
        <v>36</v>
      </c>
      <c r="L1488" t="s">
        <v>40</v>
      </c>
      <c r="M1488">
        <v>65</v>
      </c>
      <c r="N1488">
        <v>13843</v>
      </c>
      <c r="O1488">
        <v>0</v>
      </c>
      <c r="P1488" t="s">
        <v>65</v>
      </c>
      <c r="Q1488">
        <v>2013</v>
      </c>
      <c r="R1488">
        <v>290</v>
      </c>
      <c r="S1488">
        <v>285</v>
      </c>
      <c r="T1488">
        <v>270</v>
      </c>
      <c r="U1488">
        <v>0.48674700843819302</v>
      </c>
      <c r="V1488">
        <v>555</v>
      </c>
      <c r="W1488">
        <v>-1</v>
      </c>
      <c r="X1488">
        <v>376</v>
      </c>
      <c r="Y1488">
        <v>-1</v>
      </c>
      <c r="Z1488">
        <v>-1</v>
      </c>
      <c r="AA1488">
        <v>-1</v>
      </c>
      <c r="AB1488">
        <v>-1</v>
      </c>
      <c r="AC1488">
        <v>-1.4517</v>
      </c>
      <c r="AD1488">
        <v>-2.6181000000000001</v>
      </c>
      <c r="AE1488">
        <v>-2.2953999999999999</v>
      </c>
      <c r="AF1488">
        <v>-0.4879</v>
      </c>
      <c r="AG1488">
        <v>-3.9266000000000001</v>
      </c>
      <c r="AH1488">
        <v>85000</v>
      </c>
    </row>
    <row r="1489" spans="1:34">
      <c r="A1489">
        <v>296696</v>
      </c>
      <c r="B1489" t="s">
        <v>39</v>
      </c>
      <c r="C1489" s="1">
        <v>32258</v>
      </c>
      <c r="D1489">
        <v>58</v>
      </c>
      <c r="E1489">
        <v>0</v>
      </c>
      <c r="F1489">
        <v>2005</v>
      </c>
      <c r="G1489">
        <v>60</v>
      </c>
      <c r="H1489">
        <v>0</v>
      </c>
      <c r="I1489">
        <v>6835</v>
      </c>
      <c r="J1489">
        <v>2</v>
      </c>
      <c r="K1489" t="s">
        <v>36</v>
      </c>
      <c r="L1489" t="s">
        <v>60</v>
      </c>
      <c r="M1489">
        <v>66</v>
      </c>
      <c r="N1489">
        <v>6835</v>
      </c>
      <c r="O1489">
        <v>0</v>
      </c>
      <c r="P1489" t="s">
        <v>41</v>
      </c>
      <c r="Q1489">
        <v>2011</v>
      </c>
      <c r="R1489">
        <v>345</v>
      </c>
      <c r="S1489">
        <v>335</v>
      </c>
      <c r="T1489">
        <v>445</v>
      </c>
      <c r="U1489">
        <v>0.22948175491175499</v>
      </c>
      <c r="V1489">
        <v>-1</v>
      </c>
      <c r="W1489">
        <v>266</v>
      </c>
      <c r="X1489">
        <v>-1</v>
      </c>
      <c r="Y1489">
        <v>-1</v>
      </c>
      <c r="Z1489">
        <v>-1</v>
      </c>
      <c r="AA1489">
        <v>420</v>
      </c>
      <c r="AB1489">
        <v>-1</v>
      </c>
      <c r="AC1489">
        <v>-0.99690000000000001</v>
      </c>
      <c r="AD1489">
        <v>-0.27929999999999999</v>
      </c>
      <c r="AE1489">
        <v>0.81710000000000005</v>
      </c>
      <c r="AF1489">
        <v>1.50173</v>
      </c>
      <c r="AG1489">
        <v>0.34439999999999998</v>
      </c>
      <c r="AH1489">
        <v>325000</v>
      </c>
    </row>
    <row r="1490" spans="1:34">
      <c r="A1490">
        <v>1125683</v>
      </c>
      <c r="B1490" t="s">
        <v>34</v>
      </c>
      <c r="C1490" s="1">
        <v>33794</v>
      </c>
      <c r="D1490">
        <v>91.3</v>
      </c>
      <c r="E1490" t="s">
        <v>51</v>
      </c>
      <c r="F1490">
        <v>2009</v>
      </c>
      <c r="G1490">
        <v>90.7</v>
      </c>
      <c r="H1490" t="s">
        <v>51</v>
      </c>
      <c r="I1490">
        <v>9812</v>
      </c>
      <c r="J1490">
        <v>2</v>
      </c>
      <c r="K1490" t="s">
        <v>36</v>
      </c>
      <c r="L1490" t="s">
        <v>60</v>
      </c>
      <c r="M1490">
        <v>71.650000000000006</v>
      </c>
      <c r="N1490">
        <v>9812</v>
      </c>
      <c r="O1490">
        <v>1</v>
      </c>
      <c r="P1490" t="s">
        <v>54</v>
      </c>
      <c r="Q1490">
        <v>2013</v>
      </c>
      <c r="R1490">
        <v>525</v>
      </c>
      <c r="S1490">
        <v>520</v>
      </c>
      <c r="T1490">
        <v>450</v>
      </c>
      <c r="U1490">
        <v>0.207392169717661</v>
      </c>
      <c r="V1490">
        <v>455</v>
      </c>
      <c r="W1490">
        <v>260</v>
      </c>
      <c r="X1490">
        <v>-1</v>
      </c>
      <c r="Y1490">
        <v>-1</v>
      </c>
      <c r="Z1490">
        <v>-1</v>
      </c>
      <c r="AA1490">
        <v>-1</v>
      </c>
      <c r="AB1490">
        <v>-1</v>
      </c>
      <c r="AC1490">
        <v>1.1335999999999999</v>
      </c>
      <c r="AD1490">
        <v>0.21240000000000001</v>
      </c>
      <c r="AE1490">
        <v>1.0859000000000001</v>
      </c>
      <c r="AF1490">
        <v>-0.74150000000000005</v>
      </c>
      <c r="AG1490">
        <v>-9.4299999999999995E-2</v>
      </c>
      <c r="AH1490">
        <v>175000</v>
      </c>
    </row>
    <row r="1491" spans="1:34">
      <c r="A1491">
        <v>229397</v>
      </c>
      <c r="B1491" t="s">
        <v>39</v>
      </c>
      <c r="C1491" s="1">
        <v>33033</v>
      </c>
      <c r="D1491">
        <v>84.6</v>
      </c>
      <c r="E1491" t="s">
        <v>51</v>
      </c>
      <c r="F1491">
        <v>2007</v>
      </c>
      <c r="G1491">
        <v>75.25</v>
      </c>
      <c r="H1491" t="s">
        <v>239</v>
      </c>
      <c r="I1491">
        <v>1245</v>
      </c>
      <c r="J1491">
        <v>2</v>
      </c>
      <c r="K1491" t="s">
        <v>36</v>
      </c>
      <c r="L1491" t="s">
        <v>55</v>
      </c>
      <c r="M1491">
        <v>70.56</v>
      </c>
      <c r="N1491">
        <v>1245</v>
      </c>
      <c r="O1491">
        <v>1</v>
      </c>
      <c r="P1491" t="s">
        <v>47</v>
      </c>
      <c r="Q1491">
        <v>2011</v>
      </c>
      <c r="R1491">
        <v>305</v>
      </c>
      <c r="S1491">
        <v>375</v>
      </c>
      <c r="T1491">
        <v>555</v>
      </c>
      <c r="U1491">
        <v>0.563267823666597</v>
      </c>
      <c r="V1491">
        <v>425</v>
      </c>
      <c r="W1491">
        <v>-1</v>
      </c>
      <c r="X1491">
        <v>-1</v>
      </c>
      <c r="Y1491">
        <v>-1</v>
      </c>
      <c r="Z1491">
        <v>-1</v>
      </c>
      <c r="AA1491">
        <v>-1</v>
      </c>
      <c r="AB1491">
        <v>-1</v>
      </c>
      <c r="AC1491">
        <v>-0.4173</v>
      </c>
      <c r="AD1491">
        <v>-1.0592999999999999</v>
      </c>
      <c r="AE1491">
        <v>-5.3699999999999998E-2</v>
      </c>
      <c r="AF1491">
        <v>-1.2302999999999999</v>
      </c>
      <c r="AG1491">
        <v>-0.1295</v>
      </c>
      <c r="AH1491">
        <v>200000</v>
      </c>
    </row>
    <row r="1492" spans="1:34">
      <c r="A1492">
        <v>922684</v>
      </c>
      <c r="B1492" t="s">
        <v>34</v>
      </c>
      <c r="C1492" s="1">
        <v>33361</v>
      </c>
      <c r="D1492">
        <v>92</v>
      </c>
      <c r="E1492" t="s">
        <v>48</v>
      </c>
      <c r="F1492">
        <v>2009</v>
      </c>
      <c r="G1492">
        <v>89</v>
      </c>
      <c r="H1492" t="s">
        <v>48</v>
      </c>
      <c r="I1492">
        <v>272</v>
      </c>
      <c r="J1492">
        <v>2</v>
      </c>
      <c r="K1492" t="s">
        <v>36</v>
      </c>
      <c r="L1492" t="s">
        <v>40</v>
      </c>
      <c r="M1492">
        <v>64.08</v>
      </c>
      <c r="N1492">
        <v>272</v>
      </c>
      <c r="O1492">
        <v>0</v>
      </c>
      <c r="P1492" t="s">
        <v>50</v>
      </c>
      <c r="Q1492">
        <v>2014</v>
      </c>
      <c r="R1492">
        <v>800</v>
      </c>
      <c r="S1492">
        <v>475</v>
      </c>
      <c r="T1492">
        <v>695</v>
      </c>
      <c r="U1492">
        <v>0.35653648772447499</v>
      </c>
      <c r="V1492">
        <v>535</v>
      </c>
      <c r="W1492">
        <v>-1</v>
      </c>
      <c r="X1492">
        <v>346</v>
      </c>
      <c r="Y1492">
        <v>-1</v>
      </c>
      <c r="Z1492">
        <v>-1</v>
      </c>
      <c r="AA1492">
        <v>-1</v>
      </c>
      <c r="AB1492">
        <v>-1</v>
      </c>
      <c r="AC1492">
        <v>0.99</v>
      </c>
      <c r="AD1492">
        <v>1.7109000000000001</v>
      </c>
      <c r="AE1492">
        <v>1.5469999999999999</v>
      </c>
      <c r="AF1492">
        <v>-2.1360000000000001</v>
      </c>
      <c r="AG1492">
        <v>0.28889999999999999</v>
      </c>
      <c r="AH1492">
        <v>305000</v>
      </c>
    </row>
    <row r="1493" spans="1:34">
      <c r="A1493">
        <v>823407</v>
      </c>
      <c r="B1493" t="s">
        <v>39</v>
      </c>
      <c r="C1493" s="1">
        <v>33511</v>
      </c>
      <c r="D1493">
        <v>93</v>
      </c>
      <c r="E1493" t="s">
        <v>35</v>
      </c>
      <c r="F1493">
        <v>2010</v>
      </c>
      <c r="G1493">
        <v>85.6</v>
      </c>
      <c r="H1493" t="s">
        <v>35</v>
      </c>
      <c r="I1493">
        <v>272</v>
      </c>
      <c r="J1493">
        <v>2</v>
      </c>
      <c r="K1493" t="s">
        <v>36</v>
      </c>
      <c r="L1493" t="s">
        <v>60</v>
      </c>
      <c r="M1493">
        <v>89</v>
      </c>
      <c r="N1493">
        <v>272</v>
      </c>
      <c r="O1493">
        <v>0</v>
      </c>
      <c r="P1493" t="s">
        <v>50</v>
      </c>
      <c r="Q1493">
        <v>2014</v>
      </c>
      <c r="R1493">
        <v>605</v>
      </c>
      <c r="S1493">
        <v>545</v>
      </c>
      <c r="T1493">
        <v>680</v>
      </c>
      <c r="U1493">
        <v>0.493596387301038</v>
      </c>
      <c r="V1493">
        <v>435</v>
      </c>
      <c r="W1493">
        <v>324</v>
      </c>
      <c r="X1493">
        <v>-1</v>
      </c>
      <c r="Y1493">
        <v>-1</v>
      </c>
      <c r="Z1493">
        <v>-1</v>
      </c>
      <c r="AA1493">
        <v>-1</v>
      </c>
      <c r="AB1493">
        <v>-1</v>
      </c>
      <c r="AC1493">
        <v>-0.44629999999999997</v>
      </c>
      <c r="AD1493">
        <v>1.7109000000000001</v>
      </c>
      <c r="AE1493">
        <v>-0.4511</v>
      </c>
      <c r="AF1493">
        <v>-0.4879</v>
      </c>
      <c r="AG1493">
        <v>1.6302000000000001</v>
      </c>
      <c r="AH1493">
        <v>400000</v>
      </c>
    </row>
    <row r="1494" spans="1:34">
      <c r="A1494">
        <v>601624</v>
      </c>
      <c r="B1494" t="s">
        <v>39</v>
      </c>
      <c r="C1494" s="1">
        <v>33378</v>
      </c>
      <c r="D1494">
        <v>65</v>
      </c>
      <c r="E1494" t="s">
        <v>51</v>
      </c>
      <c r="F1494">
        <v>2008</v>
      </c>
      <c r="G1494">
        <v>67.599999999999994</v>
      </c>
      <c r="H1494" t="s">
        <v>51</v>
      </c>
      <c r="I1494">
        <v>272</v>
      </c>
      <c r="J1494">
        <v>2</v>
      </c>
      <c r="K1494" t="s">
        <v>36</v>
      </c>
      <c r="L1494" t="s">
        <v>40</v>
      </c>
      <c r="M1494">
        <v>63.99</v>
      </c>
      <c r="N1494">
        <v>272</v>
      </c>
      <c r="O1494">
        <v>0</v>
      </c>
      <c r="P1494" t="s">
        <v>50</v>
      </c>
      <c r="Q1494">
        <v>2013</v>
      </c>
      <c r="R1494">
        <v>465</v>
      </c>
      <c r="S1494">
        <v>620</v>
      </c>
      <c r="T1494">
        <v>635</v>
      </c>
      <c r="U1494">
        <v>0.98374996654107005</v>
      </c>
      <c r="V1494">
        <v>635</v>
      </c>
      <c r="W1494">
        <v>-1</v>
      </c>
      <c r="X1494">
        <v>-1</v>
      </c>
      <c r="Y1494">
        <v>-1</v>
      </c>
      <c r="Z1494">
        <v>-1</v>
      </c>
      <c r="AA1494">
        <v>-1</v>
      </c>
      <c r="AB1494">
        <v>-1</v>
      </c>
      <c r="AC1494">
        <v>-2.1698</v>
      </c>
      <c r="AD1494">
        <v>-2.1185999999999998</v>
      </c>
      <c r="AE1494">
        <v>-1.2196</v>
      </c>
      <c r="AF1494">
        <v>1.9199999999999998E-2</v>
      </c>
      <c r="AG1494">
        <v>-2.9685999999999999</v>
      </c>
      <c r="AH1494">
        <v>225000</v>
      </c>
    </row>
    <row r="1495" spans="1:34">
      <c r="A1495">
        <v>206565</v>
      </c>
      <c r="B1495" t="s">
        <v>39</v>
      </c>
      <c r="C1495" s="1">
        <v>33059</v>
      </c>
      <c r="D1495">
        <v>54</v>
      </c>
      <c r="E1495">
        <v>0</v>
      </c>
      <c r="F1495">
        <v>2006</v>
      </c>
      <c r="G1495">
        <v>64</v>
      </c>
      <c r="H1495">
        <v>0</v>
      </c>
      <c r="I1495">
        <v>255</v>
      </c>
      <c r="J1495">
        <v>2</v>
      </c>
      <c r="K1495" t="s">
        <v>36</v>
      </c>
      <c r="L1495" t="s">
        <v>55</v>
      </c>
      <c r="M1495">
        <v>67.3</v>
      </c>
      <c r="N1495">
        <v>255</v>
      </c>
      <c r="O1495">
        <v>0</v>
      </c>
      <c r="P1495" t="s">
        <v>41</v>
      </c>
      <c r="Q1495">
        <v>2011</v>
      </c>
      <c r="R1495">
        <v>305</v>
      </c>
      <c r="S1495">
        <v>415</v>
      </c>
      <c r="T1495">
        <v>415</v>
      </c>
      <c r="U1495">
        <v>0.63597875645679403</v>
      </c>
      <c r="V1495">
        <v>445</v>
      </c>
      <c r="W1495">
        <v>-1</v>
      </c>
      <c r="X1495">
        <v>-1</v>
      </c>
      <c r="Y1495">
        <v>-1</v>
      </c>
      <c r="Z1495">
        <v>-1</v>
      </c>
      <c r="AA1495">
        <v>-1</v>
      </c>
      <c r="AB1495">
        <v>-1</v>
      </c>
      <c r="AC1495">
        <v>-0.1082</v>
      </c>
      <c r="AD1495">
        <v>-0.74729999999999996</v>
      </c>
      <c r="AE1495">
        <v>0.81710000000000005</v>
      </c>
      <c r="AF1495">
        <v>-5.5199999999999999E-2</v>
      </c>
      <c r="AG1495">
        <v>-0.28749999999999998</v>
      </c>
      <c r="AH1495">
        <v>300000</v>
      </c>
    </row>
    <row r="1496" spans="1:34">
      <c r="A1496">
        <v>543741</v>
      </c>
      <c r="B1496" t="s">
        <v>34</v>
      </c>
      <c r="C1496" s="1">
        <v>32293</v>
      </c>
      <c r="D1496">
        <v>81</v>
      </c>
      <c r="E1496" t="s">
        <v>35</v>
      </c>
      <c r="F1496">
        <v>2007</v>
      </c>
      <c r="G1496">
        <v>84</v>
      </c>
      <c r="H1496" t="s">
        <v>35</v>
      </c>
      <c r="I1496">
        <v>55</v>
      </c>
      <c r="J1496">
        <v>2</v>
      </c>
      <c r="K1496" t="s">
        <v>66</v>
      </c>
      <c r="L1496" t="s">
        <v>67</v>
      </c>
      <c r="M1496">
        <v>78</v>
      </c>
      <c r="N1496">
        <v>55</v>
      </c>
      <c r="O1496">
        <v>0</v>
      </c>
      <c r="P1496" t="s">
        <v>41</v>
      </c>
      <c r="Q1496">
        <v>2013</v>
      </c>
      <c r="R1496">
        <v>520</v>
      </c>
      <c r="S1496">
        <v>535</v>
      </c>
      <c r="T1496">
        <v>545</v>
      </c>
      <c r="U1496">
        <v>0.79358061454850604</v>
      </c>
      <c r="V1496">
        <v>495</v>
      </c>
      <c r="W1496">
        <v>-1</v>
      </c>
      <c r="X1496">
        <v>-1</v>
      </c>
      <c r="Y1496">
        <v>-1</v>
      </c>
      <c r="Z1496">
        <v>-1</v>
      </c>
      <c r="AA1496">
        <v>-1</v>
      </c>
      <c r="AB1496">
        <v>-1</v>
      </c>
      <c r="AC1496">
        <v>-0.4173</v>
      </c>
      <c r="AD1496">
        <v>-0.55230000000000001</v>
      </c>
      <c r="AE1496">
        <v>-0.70679999999999998</v>
      </c>
      <c r="AF1496">
        <v>-0.4078</v>
      </c>
      <c r="AG1496">
        <v>-0.28749999999999998</v>
      </c>
      <c r="AH1496">
        <v>460000</v>
      </c>
    </row>
    <row r="1497" spans="1:34">
      <c r="A1497">
        <v>926517</v>
      </c>
      <c r="B1497" t="s">
        <v>39</v>
      </c>
      <c r="C1497" s="1">
        <v>33143</v>
      </c>
      <c r="D1497">
        <v>62.4</v>
      </c>
      <c r="E1497" t="s">
        <v>168</v>
      </c>
      <c r="F1497">
        <v>2008</v>
      </c>
      <c r="G1497">
        <v>74.8</v>
      </c>
      <c r="H1497" t="s">
        <v>168</v>
      </c>
      <c r="I1497">
        <v>6857</v>
      </c>
      <c r="J1497">
        <v>2</v>
      </c>
      <c r="K1497" t="s">
        <v>36</v>
      </c>
      <c r="L1497" t="s">
        <v>55</v>
      </c>
      <c r="M1497">
        <v>69.510000000000005</v>
      </c>
      <c r="N1497">
        <v>6857</v>
      </c>
      <c r="O1497">
        <v>0</v>
      </c>
      <c r="P1497" t="s">
        <v>84</v>
      </c>
      <c r="Q1497">
        <v>2012</v>
      </c>
      <c r="R1497">
        <v>450</v>
      </c>
      <c r="S1497">
        <v>350</v>
      </c>
      <c r="T1497">
        <v>245</v>
      </c>
      <c r="U1497">
        <v>8.0055281340549497E-2</v>
      </c>
      <c r="V1497">
        <v>334</v>
      </c>
      <c r="W1497">
        <v>-1</v>
      </c>
      <c r="X1497">
        <v>253</v>
      </c>
      <c r="Y1497">
        <v>-1</v>
      </c>
      <c r="Z1497">
        <v>-1</v>
      </c>
      <c r="AA1497">
        <v>-1</v>
      </c>
      <c r="AB1497">
        <v>-1</v>
      </c>
      <c r="AC1497">
        <v>1.5644</v>
      </c>
      <c r="AD1497">
        <v>0.21240000000000001</v>
      </c>
      <c r="AE1497">
        <v>-0.4511</v>
      </c>
      <c r="AF1497">
        <v>1.9199999999999998E-2</v>
      </c>
      <c r="AG1497">
        <v>1.2470000000000001</v>
      </c>
      <c r="AH1497">
        <v>300000</v>
      </c>
    </row>
    <row r="1498" spans="1:34">
      <c r="A1498">
        <v>652516</v>
      </c>
      <c r="B1498" t="s">
        <v>34</v>
      </c>
      <c r="C1498" s="1">
        <v>33710</v>
      </c>
      <c r="D1498">
        <v>78.599999999999994</v>
      </c>
      <c r="E1498" t="s">
        <v>35</v>
      </c>
      <c r="F1498">
        <v>2009</v>
      </c>
      <c r="G1498">
        <v>83.2</v>
      </c>
      <c r="H1498" t="s">
        <v>51</v>
      </c>
      <c r="I1498">
        <v>1985</v>
      </c>
      <c r="J1498">
        <v>2</v>
      </c>
      <c r="K1498" t="s">
        <v>36</v>
      </c>
      <c r="L1498" t="s">
        <v>60</v>
      </c>
      <c r="M1498">
        <v>73</v>
      </c>
      <c r="N1498">
        <v>1985</v>
      </c>
      <c r="O1498">
        <v>1</v>
      </c>
      <c r="P1498" t="s">
        <v>47</v>
      </c>
      <c r="Q1498">
        <v>2013</v>
      </c>
      <c r="R1498">
        <v>570</v>
      </c>
      <c r="S1498">
        <v>670</v>
      </c>
      <c r="T1498">
        <v>470</v>
      </c>
      <c r="U1498">
        <v>0.96060325199705299</v>
      </c>
      <c r="V1498">
        <v>355</v>
      </c>
      <c r="W1498">
        <v>466</v>
      </c>
      <c r="X1498">
        <v>-1</v>
      </c>
      <c r="Y1498">
        <v>-1</v>
      </c>
      <c r="Z1498">
        <v>-1</v>
      </c>
      <c r="AA1498">
        <v>-1</v>
      </c>
      <c r="AB1498">
        <v>-1</v>
      </c>
      <c r="AC1498">
        <v>1.7081</v>
      </c>
      <c r="AD1498">
        <v>1.2114</v>
      </c>
      <c r="AE1498">
        <v>0.31740000000000002</v>
      </c>
      <c r="AF1498">
        <v>-1.6289</v>
      </c>
      <c r="AG1498">
        <v>0.28889999999999999</v>
      </c>
      <c r="AH1498">
        <v>340000</v>
      </c>
    </row>
    <row r="1499" spans="1:34">
      <c r="A1499">
        <v>1232895</v>
      </c>
      <c r="B1499" t="s">
        <v>34</v>
      </c>
      <c r="C1499" s="1">
        <v>34045</v>
      </c>
      <c r="D1499">
        <v>72</v>
      </c>
      <c r="E1499" t="s">
        <v>35</v>
      </c>
      <c r="F1499">
        <v>2010</v>
      </c>
      <c r="G1499">
        <v>60</v>
      </c>
      <c r="H1499" t="s">
        <v>35</v>
      </c>
      <c r="I1499">
        <v>75</v>
      </c>
      <c r="J1499">
        <v>2</v>
      </c>
      <c r="K1499" t="s">
        <v>36</v>
      </c>
      <c r="L1499" t="s">
        <v>40</v>
      </c>
      <c r="M1499">
        <v>72.5</v>
      </c>
      <c r="N1499">
        <v>75</v>
      </c>
      <c r="O1499">
        <v>0</v>
      </c>
      <c r="P1499" t="s">
        <v>41</v>
      </c>
      <c r="Q1499">
        <v>2014</v>
      </c>
      <c r="R1499">
        <v>500</v>
      </c>
      <c r="S1499">
        <v>360</v>
      </c>
      <c r="T1499">
        <v>510</v>
      </c>
      <c r="U1499">
        <v>0.35653648772447499</v>
      </c>
      <c r="V1499">
        <v>405</v>
      </c>
      <c r="W1499">
        <v>-1</v>
      </c>
      <c r="X1499">
        <v>346</v>
      </c>
      <c r="Y1499">
        <v>-1</v>
      </c>
      <c r="Z1499">
        <v>-1</v>
      </c>
      <c r="AA1499">
        <v>-1</v>
      </c>
      <c r="AB1499">
        <v>-1</v>
      </c>
      <c r="AC1499">
        <v>0.84630000000000005</v>
      </c>
      <c r="AD1499">
        <v>1.7109000000000001</v>
      </c>
      <c r="AE1499">
        <v>1.2396</v>
      </c>
      <c r="AF1499">
        <v>-1.3753</v>
      </c>
      <c r="AG1499">
        <v>1.4386000000000001</v>
      </c>
      <c r="AH1499">
        <v>300000</v>
      </c>
    </row>
    <row r="1500" spans="1:34">
      <c r="A1500">
        <v>1218133</v>
      </c>
      <c r="B1500" t="s">
        <v>39</v>
      </c>
      <c r="C1500" s="1">
        <v>34698</v>
      </c>
      <c r="D1500">
        <v>79.849999999999994</v>
      </c>
      <c r="E1500" t="s">
        <v>48</v>
      </c>
      <c r="F1500">
        <v>2010</v>
      </c>
      <c r="G1500">
        <v>72</v>
      </c>
      <c r="H1500" t="s">
        <v>119</v>
      </c>
      <c r="I1500">
        <v>15875</v>
      </c>
      <c r="J1500">
        <v>2</v>
      </c>
      <c r="K1500" t="s">
        <v>36</v>
      </c>
      <c r="L1500" t="s">
        <v>40</v>
      </c>
      <c r="M1500">
        <v>61</v>
      </c>
      <c r="N1500">
        <v>15875</v>
      </c>
      <c r="O1500">
        <v>0</v>
      </c>
      <c r="P1500" t="s">
        <v>41</v>
      </c>
      <c r="Q1500">
        <v>2015</v>
      </c>
      <c r="R1500">
        <v>630</v>
      </c>
      <c r="S1500">
        <v>460</v>
      </c>
      <c r="T1500">
        <v>415</v>
      </c>
      <c r="U1500">
        <v>0.62264291584993803</v>
      </c>
      <c r="V1500">
        <v>475</v>
      </c>
      <c r="W1500">
        <v>-1</v>
      </c>
      <c r="X1500">
        <v>407</v>
      </c>
      <c r="Y1500">
        <v>-1</v>
      </c>
      <c r="Z1500">
        <v>-1</v>
      </c>
      <c r="AA1500">
        <v>-1</v>
      </c>
      <c r="AB1500">
        <v>-1</v>
      </c>
      <c r="AC1500">
        <v>-0.87719999999999998</v>
      </c>
      <c r="AD1500">
        <v>-0.62009999999999998</v>
      </c>
      <c r="AE1500">
        <v>-0.2974</v>
      </c>
      <c r="AF1500">
        <v>-0.36120000000000002</v>
      </c>
      <c r="AG1500">
        <v>0.48049999999999998</v>
      </c>
      <c r="AH1500">
        <v>300000</v>
      </c>
    </row>
    <row r="1501" spans="1:34">
      <c r="A1501">
        <v>1131849</v>
      </c>
      <c r="B1501" t="s">
        <v>34</v>
      </c>
      <c r="C1501" s="1">
        <v>33712</v>
      </c>
      <c r="D1501">
        <v>84.16</v>
      </c>
      <c r="E1501" t="s">
        <v>51</v>
      </c>
      <c r="F1501">
        <v>2009</v>
      </c>
      <c r="G1501">
        <v>81.7</v>
      </c>
      <c r="H1501" t="s">
        <v>51</v>
      </c>
      <c r="I1501">
        <v>11513</v>
      </c>
      <c r="J1501">
        <v>2</v>
      </c>
      <c r="K1501" t="s">
        <v>36</v>
      </c>
      <c r="L1501" t="s">
        <v>40</v>
      </c>
      <c r="M1501">
        <v>66.069999999999993</v>
      </c>
      <c r="N1501">
        <v>11513</v>
      </c>
      <c r="O1501">
        <v>0</v>
      </c>
      <c r="P1501" t="s">
        <v>56</v>
      </c>
      <c r="Q1501">
        <v>2013</v>
      </c>
      <c r="R1501">
        <v>440</v>
      </c>
      <c r="S1501">
        <v>485</v>
      </c>
      <c r="T1501">
        <v>605</v>
      </c>
      <c r="U1501">
        <v>0.97879929264142795</v>
      </c>
      <c r="V1501">
        <v>495</v>
      </c>
      <c r="W1501">
        <v>-1</v>
      </c>
      <c r="X1501">
        <v>561</v>
      </c>
      <c r="Y1501">
        <v>-1</v>
      </c>
      <c r="Z1501">
        <v>-1</v>
      </c>
      <c r="AA1501">
        <v>-1</v>
      </c>
      <c r="AB1501">
        <v>-1</v>
      </c>
      <c r="AC1501">
        <v>1.8516999999999999</v>
      </c>
      <c r="AD1501">
        <v>0.71189999999999998</v>
      </c>
      <c r="AE1501">
        <v>1.0859000000000001</v>
      </c>
      <c r="AF1501">
        <v>-0.74150000000000005</v>
      </c>
      <c r="AG1501">
        <v>-0.28589999999999999</v>
      </c>
      <c r="AH1501">
        <v>300000</v>
      </c>
    </row>
    <row r="1502" spans="1:34">
      <c r="A1502">
        <v>87067</v>
      </c>
      <c r="B1502" t="s">
        <v>34</v>
      </c>
      <c r="C1502" s="1">
        <v>31851</v>
      </c>
      <c r="D1502">
        <v>69</v>
      </c>
      <c r="E1502" t="s">
        <v>35</v>
      </c>
      <c r="F1502">
        <v>2005</v>
      </c>
      <c r="G1502">
        <v>62.6</v>
      </c>
      <c r="H1502" t="s">
        <v>35</v>
      </c>
      <c r="I1502">
        <v>5605</v>
      </c>
      <c r="J1502">
        <v>2</v>
      </c>
      <c r="K1502" t="s">
        <v>36</v>
      </c>
      <c r="L1502" t="s">
        <v>77</v>
      </c>
      <c r="M1502">
        <v>76.25</v>
      </c>
      <c r="N1502">
        <v>5605</v>
      </c>
      <c r="O1502">
        <v>0</v>
      </c>
      <c r="P1502" t="s">
        <v>84</v>
      </c>
      <c r="Q1502">
        <v>2010</v>
      </c>
      <c r="R1502">
        <v>395</v>
      </c>
      <c r="S1502">
        <v>455</v>
      </c>
      <c r="T1502">
        <v>475</v>
      </c>
      <c r="U1502">
        <v>0.69447932770846299</v>
      </c>
      <c r="V1502">
        <v>195</v>
      </c>
      <c r="W1502">
        <v>366</v>
      </c>
      <c r="X1502">
        <v>-1</v>
      </c>
      <c r="Y1502">
        <v>-1</v>
      </c>
      <c r="Z1502">
        <v>-1</v>
      </c>
      <c r="AA1502">
        <v>-1</v>
      </c>
      <c r="AB1502">
        <v>-1</v>
      </c>
      <c r="AC1502">
        <v>-0.4173</v>
      </c>
      <c r="AD1502">
        <v>0.1888</v>
      </c>
      <c r="AE1502">
        <v>-0.48909999999999998</v>
      </c>
      <c r="AF1502">
        <v>0.4148</v>
      </c>
      <c r="AG1502">
        <v>0.81830000000000003</v>
      </c>
      <c r="AH1502">
        <v>215000</v>
      </c>
    </row>
    <row r="1503" spans="1:34">
      <c r="A1503">
        <v>1207352</v>
      </c>
      <c r="B1503" t="s">
        <v>39</v>
      </c>
      <c r="C1503" s="1">
        <v>33607</v>
      </c>
      <c r="D1503">
        <v>90.83</v>
      </c>
      <c r="E1503" t="s">
        <v>51</v>
      </c>
      <c r="F1503">
        <v>2009</v>
      </c>
      <c r="G1503">
        <v>92.5</v>
      </c>
      <c r="H1503" t="s">
        <v>51</v>
      </c>
      <c r="I1503">
        <v>5071</v>
      </c>
      <c r="J1503">
        <v>2</v>
      </c>
      <c r="K1503" t="s">
        <v>36</v>
      </c>
      <c r="L1503" t="s">
        <v>81</v>
      </c>
      <c r="M1503">
        <v>82</v>
      </c>
      <c r="N1503">
        <v>5071</v>
      </c>
      <c r="O1503">
        <v>0</v>
      </c>
      <c r="P1503" t="s">
        <v>56</v>
      </c>
      <c r="Q1503">
        <v>2013</v>
      </c>
      <c r="R1503">
        <v>640</v>
      </c>
      <c r="S1503">
        <v>665</v>
      </c>
      <c r="T1503">
        <v>630</v>
      </c>
      <c r="U1503">
        <v>0.87550390734933703</v>
      </c>
      <c r="V1503">
        <v>345</v>
      </c>
      <c r="W1503">
        <v>-1</v>
      </c>
      <c r="X1503">
        <v>-1</v>
      </c>
      <c r="Y1503">
        <v>-1</v>
      </c>
      <c r="Z1503">
        <v>516</v>
      </c>
      <c r="AA1503">
        <v>-1</v>
      </c>
      <c r="AB1503">
        <v>-1</v>
      </c>
      <c r="AC1503">
        <v>-1.4517</v>
      </c>
      <c r="AD1503">
        <v>-2.4516</v>
      </c>
      <c r="AE1503">
        <v>-1.0659000000000001</v>
      </c>
      <c r="AF1503">
        <v>-0.2344</v>
      </c>
      <c r="AG1503">
        <v>-0.28589999999999999</v>
      </c>
      <c r="AH1503">
        <v>400000</v>
      </c>
    </row>
    <row r="1504" spans="1:34">
      <c r="A1504">
        <v>681036</v>
      </c>
      <c r="B1504" t="s">
        <v>39</v>
      </c>
      <c r="C1504" s="1">
        <v>33424</v>
      </c>
      <c r="D1504">
        <v>70</v>
      </c>
      <c r="E1504" t="s">
        <v>35</v>
      </c>
      <c r="F1504">
        <v>2009</v>
      </c>
      <c r="G1504">
        <v>72</v>
      </c>
      <c r="H1504" t="s">
        <v>35</v>
      </c>
      <c r="I1504">
        <v>186</v>
      </c>
      <c r="J1504">
        <v>2</v>
      </c>
      <c r="K1504" t="s">
        <v>36</v>
      </c>
      <c r="L1504" t="s">
        <v>60</v>
      </c>
      <c r="M1504">
        <v>61</v>
      </c>
      <c r="N1504">
        <v>186</v>
      </c>
      <c r="O1504">
        <v>0</v>
      </c>
      <c r="P1504" t="s">
        <v>59</v>
      </c>
      <c r="Q1504">
        <v>2013</v>
      </c>
      <c r="R1504">
        <v>510</v>
      </c>
      <c r="S1504">
        <v>425</v>
      </c>
      <c r="T1504">
        <v>515</v>
      </c>
      <c r="U1504">
        <v>0.124502074009537</v>
      </c>
      <c r="V1504">
        <v>405</v>
      </c>
      <c r="W1504">
        <v>233</v>
      </c>
      <c r="X1504">
        <v>-1</v>
      </c>
      <c r="Y1504">
        <v>-1</v>
      </c>
      <c r="Z1504">
        <v>-1</v>
      </c>
      <c r="AA1504">
        <v>420</v>
      </c>
      <c r="AB1504">
        <v>-1</v>
      </c>
      <c r="AC1504">
        <v>-1.1644000000000001</v>
      </c>
      <c r="AD1504">
        <v>-1.7856000000000001</v>
      </c>
      <c r="AE1504">
        <v>-1.0659000000000001</v>
      </c>
      <c r="AF1504">
        <v>0.1459</v>
      </c>
      <c r="AG1504">
        <v>-2.5853000000000002</v>
      </c>
      <c r="AH1504">
        <v>180000</v>
      </c>
    </row>
    <row r="1505" spans="1:34">
      <c r="A1505">
        <v>245281</v>
      </c>
      <c r="B1505" t="s">
        <v>39</v>
      </c>
      <c r="C1505" s="1">
        <v>32634</v>
      </c>
      <c r="D1505">
        <v>89</v>
      </c>
      <c r="E1505" t="s">
        <v>48</v>
      </c>
      <c r="F1505">
        <v>2007</v>
      </c>
      <c r="G1505">
        <v>78</v>
      </c>
      <c r="H1505" t="s">
        <v>35</v>
      </c>
      <c r="I1505">
        <v>4368</v>
      </c>
      <c r="J1505">
        <v>2</v>
      </c>
      <c r="K1505" t="s">
        <v>36</v>
      </c>
      <c r="L1505" t="s">
        <v>44</v>
      </c>
      <c r="M1505">
        <v>80</v>
      </c>
      <c r="N1505">
        <v>4368</v>
      </c>
      <c r="O1505">
        <v>0</v>
      </c>
      <c r="P1505" t="s">
        <v>65</v>
      </c>
      <c r="Q1505">
        <v>2011</v>
      </c>
      <c r="R1505">
        <v>645</v>
      </c>
      <c r="S1505">
        <v>535</v>
      </c>
      <c r="T1505">
        <v>615</v>
      </c>
      <c r="U1505">
        <v>0.985461394326131</v>
      </c>
      <c r="V1505">
        <v>465</v>
      </c>
      <c r="W1505">
        <v>500</v>
      </c>
      <c r="X1505">
        <v>-1</v>
      </c>
      <c r="Y1505">
        <v>-1</v>
      </c>
      <c r="Z1505">
        <v>-1</v>
      </c>
      <c r="AA1505">
        <v>393</v>
      </c>
      <c r="AB1505">
        <v>-1</v>
      </c>
      <c r="AC1505">
        <v>-0.72640000000000005</v>
      </c>
      <c r="AD1505">
        <v>-1.0592999999999999</v>
      </c>
      <c r="AE1505">
        <v>-0.34399999999999997</v>
      </c>
      <c r="AF1505">
        <v>-0.4078</v>
      </c>
      <c r="AG1505">
        <v>-0.60350000000000004</v>
      </c>
      <c r="AH1505">
        <v>470000</v>
      </c>
    </row>
    <row r="1506" spans="1:34">
      <c r="A1506">
        <v>1202631</v>
      </c>
      <c r="B1506" t="s">
        <v>34</v>
      </c>
      <c r="C1506" s="1">
        <v>34123</v>
      </c>
      <c r="D1506">
        <v>91</v>
      </c>
      <c r="E1506" t="s">
        <v>51</v>
      </c>
      <c r="F1506">
        <v>2010</v>
      </c>
      <c r="G1506">
        <v>90</v>
      </c>
      <c r="H1506" t="s">
        <v>51</v>
      </c>
      <c r="I1506">
        <v>11223</v>
      </c>
      <c r="J1506">
        <v>2</v>
      </c>
      <c r="K1506" t="s">
        <v>36</v>
      </c>
      <c r="L1506" t="s">
        <v>40</v>
      </c>
      <c r="M1506">
        <v>79</v>
      </c>
      <c r="N1506">
        <v>11223</v>
      </c>
      <c r="O1506">
        <v>1</v>
      </c>
      <c r="P1506" t="s">
        <v>54</v>
      </c>
      <c r="Q1506">
        <v>2014</v>
      </c>
      <c r="R1506">
        <v>650</v>
      </c>
      <c r="S1506">
        <v>425</v>
      </c>
      <c r="T1506">
        <v>450</v>
      </c>
      <c r="U1506">
        <v>0.62264291584993803</v>
      </c>
      <c r="V1506">
        <v>415</v>
      </c>
      <c r="W1506">
        <v>-1</v>
      </c>
      <c r="X1506">
        <v>407</v>
      </c>
      <c r="Y1506">
        <v>-1</v>
      </c>
      <c r="Z1506">
        <v>-1</v>
      </c>
      <c r="AA1506">
        <v>-1</v>
      </c>
      <c r="AB1506">
        <v>-1</v>
      </c>
      <c r="AC1506">
        <v>0.84630000000000005</v>
      </c>
      <c r="AD1506">
        <v>0.21240000000000001</v>
      </c>
      <c r="AE1506">
        <v>1.0859000000000001</v>
      </c>
      <c r="AF1506">
        <v>-0.4879</v>
      </c>
      <c r="AG1506">
        <v>0.67210000000000003</v>
      </c>
      <c r="AH1506">
        <v>300000</v>
      </c>
    </row>
    <row r="1507" spans="1:34">
      <c r="A1507">
        <v>615396</v>
      </c>
      <c r="B1507" t="s">
        <v>39</v>
      </c>
      <c r="C1507" s="1">
        <v>34002</v>
      </c>
      <c r="D1507">
        <v>67</v>
      </c>
      <c r="E1507" t="s">
        <v>51</v>
      </c>
      <c r="F1507">
        <v>2009</v>
      </c>
      <c r="G1507">
        <v>73.8</v>
      </c>
      <c r="H1507" t="s">
        <v>51</v>
      </c>
      <c r="I1507">
        <v>272</v>
      </c>
      <c r="J1507">
        <v>2</v>
      </c>
      <c r="K1507" t="s">
        <v>36</v>
      </c>
      <c r="L1507" t="s">
        <v>52</v>
      </c>
      <c r="M1507">
        <v>69.75</v>
      </c>
      <c r="N1507">
        <v>272</v>
      </c>
      <c r="O1507">
        <v>0</v>
      </c>
      <c r="P1507" t="s">
        <v>50</v>
      </c>
      <c r="Q1507">
        <v>2014</v>
      </c>
      <c r="R1507">
        <v>275</v>
      </c>
      <c r="S1507">
        <v>400</v>
      </c>
      <c r="T1507">
        <v>385</v>
      </c>
      <c r="U1507">
        <v>0.72598414796947897</v>
      </c>
      <c r="V1507">
        <v>365</v>
      </c>
      <c r="W1507">
        <v>-1</v>
      </c>
      <c r="X1507">
        <v>-1</v>
      </c>
      <c r="Y1507">
        <v>438</v>
      </c>
      <c r="Z1507">
        <v>-1</v>
      </c>
      <c r="AA1507">
        <v>-1</v>
      </c>
      <c r="AB1507">
        <v>-1</v>
      </c>
      <c r="AC1507">
        <v>0.41549999999999998</v>
      </c>
      <c r="AD1507">
        <v>-0.1206</v>
      </c>
      <c r="AE1507">
        <v>0.47110000000000002</v>
      </c>
      <c r="AF1507">
        <v>1.4136</v>
      </c>
      <c r="AG1507">
        <v>0.67210000000000003</v>
      </c>
      <c r="AH1507">
        <v>225000</v>
      </c>
    </row>
    <row r="1508" spans="1:34">
      <c r="A1508">
        <v>295835</v>
      </c>
      <c r="B1508" t="s">
        <v>39</v>
      </c>
      <c r="C1508" s="1">
        <v>32834</v>
      </c>
      <c r="D1508">
        <v>86</v>
      </c>
      <c r="E1508" t="s">
        <v>168</v>
      </c>
      <c r="F1508">
        <v>2007</v>
      </c>
      <c r="G1508">
        <v>83.8</v>
      </c>
      <c r="H1508" t="s">
        <v>35</v>
      </c>
      <c r="I1508">
        <v>5400</v>
      </c>
      <c r="J1508">
        <v>2</v>
      </c>
      <c r="K1508" t="s">
        <v>36</v>
      </c>
      <c r="L1508" t="s">
        <v>55</v>
      </c>
      <c r="M1508">
        <v>71.400000000000006</v>
      </c>
      <c r="N1508">
        <v>5400</v>
      </c>
      <c r="O1508">
        <v>0</v>
      </c>
      <c r="P1508" t="s">
        <v>84</v>
      </c>
      <c r="Q1508">
        <v>2011</v>
      </c>
      <c r="R1508">
        <v>445</v>
      </c>
      <c r="S1508">
        <v>675</v>
      </c>
      <c r="T1508">
        <v>655</v>
      </c>
      <c r="U1508">
        <v>0.99225918933095103</v>
      </c>
      <c r="V1508">
        <v>665</v>
      </c>
      <c r="W1508">
        <v>-1</v>
      </c>
      <c r="X1508">
        <v>-1</v>
      </c>
      <c r="Y1508">
        <v>-1</v>
      </c>
      <c r="Z1508">
        <v>-1</v>
      </c>
      <c r="AA1508">
        <v>-1</v>
      </c>
      <c r="AB1508">
        <v>-1</v>
      </c>
      <c r="AC1508">
        <v>0.51</v>
      </c>
      <c r="AD1508">
        <v>0.65680000000000005</v>
      </c>
      <c r="AE1508">
        <v>-1.6501999999999999</v>
      </c>
      <c r="AF1508">
        <v>-0.29020000000000001</v>
      </c>
      <c r="AG1508">
        <v>-0.76149999999999995</v>
      </c>
      <c r="AH1508">
        <v>505000</v>
      </c>
    </row>
    <row r="1509" spans="1:34">
      <c r="A1509">
        <v>918301</v>
      </c>
      <c r="B1509" t="s">
        <v>39</v>
      </c>
      <c r="C1509" s="1">
        <v>34053</v>
      </c>
      <c r="D1509">
        <v>85</v>
      </c>
      <c r="E1509" t="s">
        <v>35</v>
      </c>
      <c r="F1509">
        <v>2010</v>
      </c>
      <c r="G1509">
        <v>87</v>
      </c>
      <c r="H1509" t="s">
        <v>51</v>
      </c>
      <c r="I1509">
        <v>11135</v>
      </c>
      <c r="J1509">
        <v>1</v>
      </c>
      <c r="K1509" t="s">
        <v>36</v>
      </c>
      <c r="L1509" t="s">
        <v>60</v>
      </c>
      <c r="M1509">
        <v>87.8</v>
      </c>
      <c r="N1509">
        <v>11135</v>
      </c>
      <c r="O1509">
        <v>1</v>
      </c>
      <c r="P1509" t="s">
        <v>61</v>
      </c>
      <c r="Q1509">
        <v>2014</v>
      </c>
      <c r="R1509">
        <v>730</v>
      </c>
      <c r="S1509">
        <v>610</v>
      </c>
      <c r="T1509">
        <v>695</v>
      </c>
      <c r="U1509">
        <v>0.97629256091321603</v>
      </c>
      <c r="V1509">
        <v>-1</v>
      </c>
      <c r="W1509">
        <v>484</v>
      </c>
      <c r="X1509">
        <v>-1</v>
      </c>
      <c r="Y1509">
        <v>-1</v>
      </c>
      <c r="Z1509">
        <v>446</v>
      </c>
      <c r="AA1509">
        <v>-1</v>
      </c>
      <c r="AB1509">
        <v>-1</v>
      </c>
      <c r="AC1509">
        <v>-1.54E-2</v>
      </c>
      <c r="AD1509">
        <v>0.21240000000000001</v>
      </c>
      <c r="AE1509">
        <v>-0.14369999999999999</v>
      </c>
      <c r="AF1509">
        <v>-0.74150000000000005</v>
      </c>
      <c r="AG1509">
        <v>0.67210000000000003</v>
      </c>
      <c r="AH1509">
        <v>450000</v>
      </c>
    </row>
    <row r="1510" spans="1:34">
      <c r="A1510">
        <v>327371</v>
      </c>
      <c r="B1510" t="s">
        <v>34</v>
      </c>
      <c r="C1510" s="1">
        <v>33205</v>
      </c>
      <c r="D1510">
        <v>87.6</v>
      </c>
      <c r="E1510">
        <v>0</v>
      </c>
      <c r="F1510">
        <v>2008</v>
      </c>
      <c r="G1510">
        <v>89.67</v>
      </c>
      <c r="H1510">
        <v>0</v>
      </c>
      <c r="I1510">
        <v>6196</v>
      </c>
      <c r="J1510">
        <v>2</v>
      </c>
      <c r="K1510" t="s">
        <v>36</v>
      </c>
      <c r="L1510" t="s">
        <v>60</v>
      </c>
      <c r="M1510">
        <v>71.3</v>
      </c>
      <c r="N1510">
        <v>6196</v>
      </c>
      <c r="O1510">
        <v>0</v>
      </c>
      <c r="P1510" t="s">
        <v>45</v>
      </c>
      <c r="Q1510">
        <v>2012</v>
      </c>
      <c r="R1510">
        <v>475</v>
      </c>
      <c r="S1510">
        <v>475</v>
      </c>
      <c r="T1510">
        <v>554</v>
      </c>
      <c r="U1510">
        <v>0.53838689298509601</v>
      </c>
      <c r="V1510">
        <v>-1</v>
      </c>
      <c r="W1510">
        <v>333</v>
      </c>
      <c r="X1510">
        <v>-1</v>
      </c>
      <c r="Y1510">
        <v>-1</v>
      </c>
      <c r="Z1510">
        <v>-1</v>
      </c>
      <c r="AA1510">
        <v>-1</v>
      </c>
      <c r="AB1510">
        <v>-1</v>
      </c>
      <c r="AC1510">
        <v>4.6399999999999997E-2</v>
      </c>
      <c r="AD1510">
        <v>0.81279999999999997</v>
      </c>
      <c r="AE1510">
        <v>0.38169999999999998</v>
      </c>
      <c r="AF1510">
        <v>0.88482999999999901</v>
      </c>
      <c r="AG1510">
        <v>0.34439999999999998</v>
      </c>
      <c r="AH1510">
        <v>390000</v>
      </c>
    </row>
    <row r="1511" spans="1:34">
      <c r="A1511">
        <v>1202774</v>
      </c>
      <c r="B1511" t="s">
        <v>39</v>
      </c>
      <c r="C1511" s="1">
        <v>32295</v>
      </c>
      <c r="D1511">
        <v>55</v>
      </c>
      <c r="E1511" t="s">
        <v>51</v>
      </c>
      <c r="F1511">
        <v>2007</v>
      </c>
      <c r="G1511">
        <v>46</v>
      </c>
      <c r="H1511" t="s">
        <v>51</v>
      </c>
      <c r="I1511">
        <v>4350</v>
      </c>
      <c r="J1511">
        <v>2</v>
      </c>
      <c r="K1511" t="s">
        <v>66</v>
      </c>
      <c r="L1511" t="s">
        <v>67</v>
      </c>
      <c r="M1511">
        <v>64.56</v>
      </c>
      <c r="N1511">
        <v>4350</v>
      </c>
      <c r="O1511">
        <v>1</v>
      </c>
      <c r="P1511" t="s">
        <v>61</v>
      </c>
      <c r="Q1511">
        <v>2013</v>
      </c>
      <c r="R1511">
        <v>560</v>
      </c>
      <c r="S1511">
        <v>340</v>
      </c>
      <c r="T1511">
        <v>235</v>
      </c>
      <c r="U1511">
        <v>0.563267823666597</v>
      </c>
      <c r="V1511">
        <v>425</v>
      </c>
      <c r="W1511">
        <v>-1</v>
      </c>
      <c r="X1511">
        <v>-1</v>
      </c>
      <c r="Y1511">
        <v>-1</v>
      </c>
      <c r="Z1511">
        <v>-1</v>
      </c>
      <c r="AA1511">
        <v>-1</v>
      </c>
      <c r="AB1511">
        <v>-1</v>
      </c>
      <c r="AC1511">
        <v>0.12820000000000001</v>
      </c>
      <c r="AD1511">
        <v>-0.78659999999999997</v>
      </c>
      <c r="AE1511">
        <v>-0.6048</v>
      </c>
      <c r="AF1511">
        <v>0.77980000000000005</v>
      </c>
      <c r="AG1511">
        <v>9.7299999999999998E-2</v>
      </c>
      <c r="AH1511">
        <v>105000</v>
      </c>
    </row>
    <row r="1512" spans="1:34">
      <c r="A1512">
        <v>109066</v>
      </c>
      <c r="B1512" t="s">
        <v>39</v>
      </c>
      <c r="C1512" s="1">
        <v>32463</v>
      </c>
      <c r="D1512">
        <v>64</v>
      </c>
      <c r="E1512" t="s">
        <v>109</v>
      </c>
      <c r="F1512">
        <v>2006</v>
      </c>
      <c r="G1512">
        <v>49.5</v>
      </c>
      <c r="H1512" t="s">
        <v>109</v>
      </c>
      <c r="I1512">
        <v>988</v>
      </c>
      <c r="J1512">
        <v>2</v>
      </c>
      <c r="K1512" t="s">
        <v>36</v>
      </c>
      <c r="L1512" t="s">
        <v>60</v>
      </c>
      <c r="M1512">
        <v>54</v>
      </c>
      <c r="N1512">
        <v>988</v>
      </c>
      <c r="O1512">
        <v>0</v>
      </c>
      <c r="P1512" t="s">
        <v>111</v>
      </c>
      <c r="Q1512">
        <v>2010</v>
      </c>
      <c r="R1512">
        <v>595</v>
      </c>
      <c r="S1512">
        <v>595</v>
      </c>
      <c r="T1512">
        <v>535</v>
      </c>
      <c r="U1512">
        <v>0.69447932770846299</v>
      </c>
      <c r="V1512">
        <v>-1</v>
      </c>
      <c r="W1512">
        <v>366</v>
      </c>
      <c r="X1512">
        <v>-1</v>
      </c>
      <c r="Y1512">
        <v>-1</v>
      </c>
      <c r="Z1512">
        <v>-1</v>
      </c>
      <c r="AA1512">
        <v>-1</v>
      </c>
      <c r="AB1512">
        <v>-1</v>
      </c>
      <c r="AC1512">
        <v>4.6399999999999997E-2</v>
      </c>
      <c r="AD1512">
        <v>-0.27929999999999999</v>
      </c>
      <c r="AE1512">
        <v>0.81710000000000005</v>
      </c>
      <c r="AF1512">
        <v>2.1774</v>
      </c>
      <c r="AG1512">
        <v>1.1343000000000001</v>
      </c>
      <c r="AH1512">
        <v>150000</v>
      </c>
    </row>
    <row r="1513" spans="1:34">
      <c r="A1513">
        <v>1271694</v>
      </c>
      <c r="B1513" t="s">
        <v>39</v>
      </c>
      <c r="C1513" s="1">
        <v>33411</v>
      </c>
      <c r="D1513">
        <v>76</v>
      </c>
      <c r="E1513" t="s">
        <v>35</v>
      </c>
      <c r="F1513">
        <v>2009</v>
      </c>
      <c r="G1513">
        <v>55.6</v>
      </c>
      <c r="H1513" t="s">
        <v>35</v>
      </c>
      <c r="I1513">
        <v>75</v>
      </c>
      <c r="J1513">
        <v>2</v>
      </c>
      <c r="K1513" t="s">
        <v>36</v>
      </c>
      <c r="L1513" t="s">
        <v>40</v>
      </c>
      <c r="M1513">
        <v>60.64</v>
      </c>
      <c r="N1513">
        <v>75</v>
      </c>
      <c r="O1513">
        <v>0</v>
      </c>
      <c r="P1513" t="s">
        <v>41</v>
      </c>
      <c r="Q1513">
        <v>2014</v>
      </c>
      <c r="R1513">
        <v>665</v>
      </c>
      <c r="S1513">
        <v>570</v>
      </c>
      <c r="T1513">
        <v>560</v>
      </c>
      <c r="U1513">
        <v>0.84224832225783597</v>
      </c>
      <c r="V1513">
        <v>-1</v>
      </c>
      <c r="W1513">
        <v>-1</v>
      </c>
      <c r="X1513">
        <v>469</v>
      </c>
      <c r="Y1513">
        <v>-1</v>
      </c>
      <c r="Z1513">
        <v>-1</v>
      </c>
      <c r="AA1513">
        <v>-1</v>
      </c>
      <c r="AB1513">
        <v>-1</v>
      </c>
      <c r="AC1513">
        <v>0.70269999999999999</v>
      </c>
      <c r="AD1513">
        <v>0.71189999999999998</v>
      </c>
      <c r="AE1513">
        <v>0.93220000000000003</v>
      </c>
      <c r="AF1513">
        <v>-1.5021</v>
      </c>
      <c r="AG1513">
        <v>-9.4299999999999995E-2</v>
      </c>
      <c r="AH1513">
        <v>120000</v>
      </c>
    </row>
    <row r="1514" spans="1:34">
      <c r="A1514">
        <v>512588</v>
      </c>
      <c r="B1514" t="s">
        <v>39</v>
      </c>
      <c r="C1514" s="1">
        <v>32251</v>
      </c>
      <c r="D1514">
        <v>61</v>
      </c>
      <c r="E1514" t="s">
        <v>216</v>
      </c>
      <c r="F1514">
        <v>2008</v>
      </c>
      <c r="G1514">
        <v>65</v>
      </c>
      <c r="H1514" t="s">
        <v>217</v>
      </c>
      <c r="I1514">
        <v>6575</v>
      </c>
      <c r="J1514">
        <v>2</v>
      </c>
      <c r="K1514" t="s">
        <v>36</v>
      </c>
      <c r="L1514" t="s">
        <v>64</v>
      </c>
      <c r="M1514">
        <v>68</v>
      </c>
      <c r="N1514">
        <v>6575</v>
      </c>
      <c r="O1514">
        <v>1</v>
      </c>
      <c r="P1514" t="s">
        <v>61</v>
      </c>
      <c r="Q1514">
        <v>2013</v>
      </c>
      <c r="R1514">
        <v>535</v>
      </c>
      <c r="S1514">
        <v>525</v>
      </c>
      <c r="T1514">
        <v>455</v>
      </c>
      <c r="U1514">
        <v>0.74475835400893897</v>
      </c>
      <c r="V1514">
        <v>535</v>
      </c>
      <c r="W1514">
        <v>-1</v>
      </c>
      <c r="X1514">
        <v>438</v>
      </c>
      <c r="Y1514">
        <v>-1</v>
      </c>
      <c r="Z1514">
        <v>-1</v>
      </c>
      <c r="AA1514">
        <v>-1</v>
      </c>
      <c r="AB1514">
        <v>-1</v>
      </c>
      <c r="AC1514">
        <v>-0.64910000000000001</v>
      </c>
      <c r="AD1514">
        <v>0.1888</v>
      </c>
      <c r="AE1514">
        <v>-0.48909999999999998</v>
      </c>
      <c r="AF1514">
        <v>0.17979999999999999</v>
      </c>
      <c r="AG1514">
        <v>-0.9194</v>
      </c>
      <c r="AH1514">
        <v>330000</v>
      </c>
    </row>
    <row r="1515" spans="1:34">
      <c r="A1515">
        <v>360687</v>
      </c>
      <c r="B1515" t="s">
        <v>39</v>
      </c>
      <c r="C1515" s="1">
        <v>32697</v>
      </c>
      <c r="D1515">
        <v>78.16</v>
      </c>
      <c r="E1515">
        <v>0</v>
      </c>
      <c r="F1515">
        <v>2007</v>
      </c>
      <c r="G1515">
        <v>84.28</v>
      </c>
      <c r="H1515">
        <v>0</v>
      </c>
      <c r="I1515">
        <v>8904</v>
      </c>
      <c r="J1515">
        <v>2</v>
      </c>
      <c r="K1515" t="s">
        <v>36</v>
      </c>
      <c r="L1515" t="s">
        <v>64</v>
      </c>
      <c r="M1515">
        <v>62</v>
      </c>
      <c r="N1515">
        <v>8904</v>
      </c>
      <c r="O1515">
        <v>0</v>
      </c>
      <c r="P1515" t="s">
        <v>61</v>
      </c>
      <c r="Q1515">
        <v>2012</v>
      </c>
      <c r="R1515">
        <v>505</v>
      </c>
      <c r="S1515">
        <v>375</v>
      </c>
      <c r="T1515">
        <v>485</v>
      </c>
      <c r="U1515">
        <v>0.563267823666597</v>
      </c>
      <c r="V1515">
        <v>425</v>
      </c>
      <c r="W1515">
        <v>-1</v>
      </c>
      <c r="X1515">
        <v>-1</v>
      </c>
      <c r="Y1515">
        <v>-1</v>
      </c>
      <c r="Z1515">
        <v>-1</v>
      </c>
      <c r="AA1515">
        <v>-1</v>
      </c>
      <c r="AB1515">
        <v>-1</v>
      </c>
      <c r="AC1515">
        <v>-0.1855</v>
      </c>
      <c r="AD1515">
        <v>-0.74729999999999996</v>
      </c>
      <c r="AE1515">
        <v>0.2366</v>
      </c>
      <c r="AF1515">
        <v>2.4712000000000001</v>
      </c>
      <c r="AG1515">
        <v>-1.7093</v>
      </c>
      <c r="AH1515">
        <v>320000</v>
      </c>
    </row>
    <row r="1516" spans="1:34">
      <c r="A1516">
        <v>1087681</v>
      </c>
      <c r="B1516" t="s">
        <v>39</v>
      </c>
      <c r="C1516" s="1">
        <v>33375</v>
      </c>
      <c r="D1516">
        <v>67</v>
      </c>
      <c r="E1516" t="s">
        <v>35</v>
      </c>
      <c r="F1516">
        <v>2010</v>
      </c>
      <c r="G1516">
        <v>80</v>
      </c>
      <c r="H1516" t="s">
        <v>51</v>
      </c>
      <c r="I1516">
        <v>236</v>
      </c>
      <c r="J1516">
        <v>2</v>
      </c>
      <c r="K1516" t="s">
        <v>36</v>
      </c>
      <c r="L1516" t="s">
        <v>55</v>
      </c>
      <c r="M1516">
        <v>62.9</v>
      </c>
      <c r="N1516">
        <v>236</v>
      </c>
      <c r="O1516">
        <v>0</v>
      </c>
      <c r="P1516" t="s">
        <v>41</v>
      </c>
      <c r="Q1516">
        <v>2014</v>
      </c>
      <c r="R1516">
        <v>525</v>
      </c>
      <c r="S1516">
        <v>435</v>
      </c>
      <c r="T1516">
        <v>380</v>
      </c>
      <c r="U1516">
        <v>0.23780283983757</v>
      </c>
      <c r="V1516">
        <v>565</v>
      </c>
      <c r="W1516">
        <v>-1</v>
      </c>
      <c r="X1516">
        <v>315</v>
      </c>
      <c r="Y1516">
        <v>-1</v>
      </c>
      <c r="Z1516">
        <v>-1</v>
      </c>
      <c r="AA1516">
        <v>-1</v>
      </c>
      <c r="AB1516">
        <v>-1</v>
      </c>
      <c r="AC1516">
        <v>-1.5952999999999999</v>
      </c>
      <c r="AD1516">
        <v>-0.62009999999999998</v>
      </c>
      <c r="AE1516">
        <v>-0.75849999999999995</v>
      </c>
      <c r="AF1516">
        <v>0.5262</v>
      </c>
      <c r="AG1516">
        <v>-0.47760000000000002</v>
      </c>
      <c r="AH1516">
        <v>100000</v>
      </c>
    </row>
    <row r="1517" spans="1:34">
      <c r="A1517">
        <v>144943</v>
      </c>
      <c r="B1517" t="s">
        <v>39</v>
      </c>
      <c r="C1517" s="1">
        <v>32367</v>
      </c>
      <c r="D1517">
        <v>61</v>
      </c>
      <c r="E1517" t="s">
        <v>35</v>
      </c>
      <c r="F1517">
        <v>2006</v>
      </c>
      <c r="G1517">
        <v>63.8</v>
      </c>
      <c r="H1517" t="s">
        <v>35</v>
      </c>
      <c r="I1517">
        <v>8351</v>
      </c>
      <c r="J1517">
        <v>1</v>
      </c>
      <c r="K1517" t="s">
        <v>66</v>
      </c>
      <c r="L1517" t="s">
        <v>67</v>
      </c>
      <c r="M1517">
        <v>67</v>
      </c>
      <c r="N1517">
        <v>8351</v>
      </c>
      <c r="O1517">
        <v>0</v>
      </c>
      <c r="P1517" t="s">
        <v>61</v>
      </c>
      <c r="Q1517">
        <v>2014</v>
      </c>
      <c r="R1517">
        <v>495</v>
      </c>
      <c r="S1517">
        <v>525</v>
      </c>
      <c r="T1517">
        <v>355</v>
      </c>
      <c r="U1517">
        <v>0.62264291584993803</v>
      </c>
      <c r="V1517">
        <v>665</v>
      </c>
      <c r="W1517">
        <v>-1</v>
      </c>
      <c r="X1517">
        <v>407</v>
      </c>
      <c r="Y1517">
        <v>-1</v>
      </c>
      <c r="Z1517">
        <v>-1</v>
      </c>
      <c r="AA1517">
        <v>-1</v>
      </c>
      <c r="AB1517">
        <v>-1</v>
      </c>
      <c r="AC1517">
        <v>-1.54E-2</v>
      </c>
      <c r="AD1517">
        <v>0.5454</v>
      </c>
      <c r="AE1517">
        <v>0.47110000000000002</v>
      </c>
      <c r="AF1517">
        <v>-2.0091999999999999</v>
      </c>
      <c r="AG1517">
        <v>-1.0524</v>
      </c>
      <c r="AH1517">
        <v>120000</v>
      </c>
    </row>
    <row r="1518" spans="1:34">
      <c r="A1518">
        <v>1097197</v>
      </c>
      <c r="B1518" t="s">
        <v>34</v>
      </c>
      <c r="C1518" s="1">
        <v>33785</v>
      </c>
      <c r="D1518">
        <v>88.67</v>
      </c>
      <c r="E1518" t="s">
        <v>51</v>
      </c>
      <c r="F1518">
        <v>2009</v>
      </c>
      <c r="G1518">
        <v>86.8</v>
      </c>
      <c r="H1518" t="s">
        <v>51</v>
      </c>
      <c r="I1518">
        <v>9815</v>
      </c>
      <c r="J1518">
        <v>2</v>
      </c>
      <c r="K1518" t="s">
        <v>36</v>
      </c>
      <c r="L1518" t="s">
        <v>60</v>
      </c>
      <c r="M1518">
        <v>74.94</v>
      </c>
      <c r="N1518">
        <v>9815</v>
      </c>
      <c r="O1518">
        <v>1</v>
      </c>
      <c r="P1518" t="s">
        <v>54</v>
      </c>
      <c r="Q1518">
        <v>2013</v>
      </c>
      <c r="R1518">
        <v>570</v>
      </c>
      <c r="S1518">
        <v>590</v>
      </c>
      <c r="T1518">
        <v>620</v>
      </c>
      <c r="U1518">
        <v>-1</v>
      </c>
      <c r="V1518">
        <v>335</v>
      </c>
      <c r="W1518">
        <v>-1</v>
      </c>
      <c r="X1518">
        <v>-1</v>
      </c>
      <c r="Y1518">
        <v>-1</v>
      </c>
      <c r="Z1518">
        <v>-1</v>
      </c>
      <c r="AA1518">
        <v>-1</v>
      </c>
      <c r="AB1518">
        <v>-1</v>
      </c>
      <c r="AC1518">
        <v>0.84630000000000005</v>
      </c>
      <c r="AD1518">
        <v>0.21240000000000001</v>
      </c>
      <c r="AE1518">
        <v>-0.14369999999999999</v>
      </c>
      <c r="AF1518">
        <v>-1.2485999999999999</v>
      </c>
      <c r="AG1518">
        <v>-1.0524</v>
      </c>
      <c r="AH1518">
        <v>325000</v>
      </c>
    </row>
    <row r="1519" spans="1:34">
      <c r="A1519">
        <v>182985</v>
      </c>
      <c r="B1519" t="s">
        <v>34</v>
      </c>
      <c r="C1519" s="1">
        <v>32090</v>
      </c>
      <c r="D1519">
        <v>73</v>
      </c>
      <c r="E1519" t="s">
        <v>35</v>
      </c>
      <c r="F1519">
        <v>2005</v>
      </c>
      <c r="G1519">
        <v>71.3</v>
      </c>
      <c r="H1519" t="s">
        <v>35</v>
      </c>
      <c r="I1519">
        <v>349</v>
      </c>
      <c r="J1519">
        <v>2</v>
      </c>
      <c r="K1519" t="s">
        <v>49</v>
      </c>
      <c r="L1519" t="s">
        <v>64</v>
      </c>
      <c r="M1519">
        <v>79.7</v>
      </c>
      <c r="N1519">
        <v>349</v>
      </c>
      <c r="O1519">
        <v>1</v>
      </c>
      <c r="P1519" t="s">
        <v>111</v>
      </c>
      <c r="Q1519">
        <v>2011</v>
      </c>
      <c r="R1519">
        <v>545</v>
      </c>
      <c r="S1519">
        <v>665</v>
      </c>
      <c r="T1519">
        <v>435</v>
      </c>
      <c r="U1519">
        <v>0.90148957137103303</v>
      </c>
      <c r="V1519">
        <v>545</v>
      </c>
      <c r="W1519">
        <v>-1</v>
      </c>
      <c r="X1519">
        <v>-1</v>
      </c>
      <c r="Y1519">
        <v>-1</v>
      </c>
      <c r="Z1519">
        <v>-1</v>
      </c>
      <c r="AA1519">
        <v>-1</v>
      </c>
      <c r="AB1519">
        <v>-1</v>
      </c>
      <c r="AC1519">
        <v>-1.4992000000000001</v>
      </c>
      <c r="AD1519">
        <v>1.1248</v>
      </c>
      <c r="AE1519">
        <v>-1.2148000000000001</v>
      </c>
      <c r="AF1519">
        <v>0.17979999999999999</v>
      </c>
      <c r="AG1519">
        <v>0.6603</v>
      </c>
      <c r="AH1519">
        <v>400000</v>
      </c>
    </row>
    <row r="1520" spans="1:34">
      <c r="A1520">
        <v>246543</v>
      </c>
      <c r="B1520" t="s">
        <v>39</v>
      </c>
      <c r="C1520" s="1">
        <v>32686</v>
      </c>
      <c r="D1520">
        <v>81.599999999999994</v>
      </c>
      <c r="E1520">
        <v>0</v>
      </c>
      <c r="F1520">
        <v>2006</v>
      </c>
      <c r="G1520">
        <v>62.7</v>
      </c>
      <c r="H1520">
        <v>0</v>
      </c>
      <c r="I1520">
        <v>6570</v>
      </c>
      <c r="J1520">
        <v>2</v>
      </c>
      <c r="K1520" t="s">
        <v>36</v>
      </c>
      <c r="L1520" t="s">
        <v>52</v>
      </c>
      <c r="M1520">
        <v>71.2</v>
      </c>
      <c r="N1520">
        <v>6570</v>
      </c>
      <c r="O1520">
        <v>0</v>
      </c>
      <c r="P1520" t="s">
        <v>65</v>
      </c>
      <c r="Q1520">
        <v>2011</v>
      </c>
      <c r="R1520">
        <v>435</v>
      </c>
      <c r="S1520">
        <v>615</v>
      </c>
      <c r="T1520">
        <v>595</v>
      </c>
      <c r="U1520">
        <v>0.41433742642275101</v>
      </c>
      <c r="V1520">
        <v>345</v>
      </c>
      <c r="W1520">
        <v>-1</v>
      </c>
      <c r="X1520">
        <v>-1</v>
      </c>
      <c r="Y1520">
        <v>366</v>
      </c>
      <c r="Z1520">
        <v>-1</v>
      </c>
      <c r="AA1520">
        <v>-1</v>
      </c>
      <c r="AB1520">
        <v>-1</v>
      </c>
      <c r="AC1520">
        <v>-1.3447</v>
      </c>
      <c r="AD1520">
        <v>0.50080000000000002</v>
      </c>
      <c r="AE1520">
        <v>-0.1988</v>
      </c>
      <c r="AF1520">
        <v>-0.52529999999999999</v>
      </c>
      <c r="AG1520">
        <v>-0.76149999999999995</v>
      </c>
      <c r="AH1520">
        <v>440000</v>
      </c>
    </row>
    <row r="1521" spans="1:34">
      <c r="A1521">
        <v>1196014</v>
      </c>
      <c r="B1521" t="s">
        <v>39</v>
      </c>
      <c r="C1521" s="1">
        <v>33681</v>
      </c>
      <c r="D1521">
        <v>73</v>
      </c>
      <c r="E1521" t="s">
        <v>51</v>
      </c>
      <c r="F1521">
        <v>2009</v>
      </c>
      <c r="G1521">
        <v>69</v>
      </c>
      <c r="H1521" t="s">
        <v>51</v>
      </c>
      <c r="I1521">
        <v>55</v>
      </c>
      <c r="J1521">
        <v>2</v>
      </c>
      <c r="K1521" t="s">
        <v>36</v>
      </c>
      <c r="L1521" t="s">
        <v>55</v>
      </c>
      <c r="M1521">
        <v>65.5</v>
      </c>
      <c r="N1521">
        <v>55</v>
      </c>
      <c r="O1521">
        <v>0</v>
      </c>
      <c r="P1521" t="s">
        <v>41</v>
      </c>
      <c r="Q1521">
        <v>2014</v>
      </c>
      <c r="R1521">
        <v>465</v>
      </c>
      <c r="S1521">
        <v>480</v>
      </c>
      <c r="T1521">
        <v>415</v>
      </c>
      <c r="U1521">
        <v>0.62264291584993803</v>
      </c>
      <c r="V1521">
        <v>435</v>
      </c>
      <c r="W1521">
        <v>-1</v>
      </c>
      <c r="X1521">
        <v>407</v>
      </c>
      <c r="Y1521">
        <v>-1</v>
      </c>
      <c r="Z1521">
        <v>-1</v>
      </c>
      <c r="AA1521">
        <v>-1</v>
      </c>
      <c r="AB1521">
        <v>-1</v>
      </c>
      <c r="AC1521">
        <v>0.12820000000000001</v>
      </c>
      <c r="AD1521">
        <v>-0.1206</v>
      </c>
      <c r="AE1521">
        <v>0.31740000000000002</v>
      </c>
      <c r="AF1521">
        <v>0.65300000000000002</v>
      </c>
      <c r="AG1521">
        <v>-0.66920000000000002</v>
      </c>
      <c r="AH1521">
        <v>180000</v>
      </c>
    </row>
    <row r="1522" spans="1:34">
      <c r="A1522">
        <v>649530</v>
      </c>
      <c r="B1522" t="s">
        <v>39</v>
      </c>
      <c r="C1522" s="1">
        <v>33263</v>
      </c>
      <c r="D1522">
        <v>80.53</v>
      </c>
      <c r="E1522" t="s">
        <v>51</v>
      </c>
      <c r="F1522">
        <v>2008</v>
      </c>
      <c r="G1522">
        <v>80.5</v>
      </c>
      <c r="H1522" t="s">
        <v>51</v>
      </c>
      <c r="I1522">
        <v>8743</v>
      </c>
      <c r="J1522">
        <v>2</v>
      </c>
      <c r="K1522" t="s">
        <v>36</v>
      </c>
      <c r="L1522" t="s">
        <v>55</v>
      </c>
      <c r="M1522">
        <v>58.61</v>
      </c>
      <c r="N1522">
        <v>8743</v>
      </c>
      <c r="O1522">
        <v>0</v>
      </c>
      <c r="P1522" t="s">
        <v>45</v>
      </c>
      <c r="Q1522">
        <v>2013</v>
      </c>
      <c r="R1522">
        <v>645</v>
      </c>
      <c r="S1522">
        <v>795</v>
      </c>
      <c r="T1522">
        <v>675</v>
      </c>
      <c r="U1522">
        <v>0.98374996654107005</v>
      </c>
      <c r="V1522">
        <v>635</v>
      </c>
      <c r="W1522">
        <v>-1</v>
      </c>
      <c r="X1522">
        <v>-1</v>
      </c>
      <c r="Y1522">
        <v>-1</v>
      </c>
      <c r="Z1522">
        <v>-1</v>
      </c>
      <c r="AA1522">
        <v>-1</v>
      </c>
      <c r="AB1522">
        <v>-1</v>
      </c>
      <c r="AC1522">
        <v>-0.44629999999999997</v>
      </c>
      <c r="AD1522">
        <v>1.3778999999999999</v>
      </c>
      <c r="AE1522">
        <v>0.93220000000000003</v>
      </c>
      <c r="AF1522">
        <v>-0.995</v>
      </c>
      <c r="AG1522">
        <v>0.86370000000000002</v>
      </c>
      <c r="AH1522">
        <v>350000</v>
      </c>
    </row>
    <row r="1523" spans="1:34">
      <c r="A1523">
        <v>964319</v>
      </c>
      <c r="B1523" t="s">
        <v>39</v>
      </c>
      <c r="C1523" s="1">
        <v>33362</v>
      </c>
      <c r="D1523">
        <v>79.599999999999994</v>
      </c>
      <c r="E1523" t="s">
        <v>113</v>
      </c>
      <c r="F1523">
        <v>2011</v>
      </c>
      <c r="G1523">
        <v>87.58</v>
      </c>
      <c r="H1523">
        <v>0</v>
      </c>
      <c r="I1523">
        <v>7586</v>
      </c>
      <c r="J1523">
        <v>2</v>
      </c>
      <c r="K1523" t="s">
        <v>36</v>
      </c>
      <c r="L1523" t="s">
        <v>55</v>
      </c>
      <c r="M1523">
        <v>6.63</v>
      </c>
      <c r="N1523">
        <v>7586</v>
      </c>
      <c r="O1523">
        <v>0</v>
      </c>
      <c r="P1523" t="s">
        <v>47</v>
      </c>
      <c r="Q1523">
        <v>2014</v>
      </c>
      <c r="R1523">
        <v>380</v>
      </c>
      <c r="S1523">
        <v>355</v>
      </c>
      <c r="T1523">
        <v>210</v>
      </c>
      <c r="U1523">
        <v>0.14478988948246199</v>
      </c>
      <c r="V1523">
        <v>285</v>
      </c>
      <c r="W1523">
        <v>-1</v>
      </c>
      <c r="X1523">
        <v>284</v>
      </c>
      <c r="Y1523">
        <v>-1</v>
      </c>
      <c r="Z1523">
        <v>-1</v>
      </c>
      <c r="AA1523">
        <v>-1</v>
      </c>
      <c r="AB1523">
        <v>-1</v>
      </c>
      <c r="AC1523">
        <v>0.84630000000000005</v>
      </c>
      <c r="AD1523">
        <v>0.71189999999999998</v>
      </c>
      <c r="AE1523">
        <v>0.47110000000000002</v>
      </c>
      <c r="AF1523">
        <v>1.1600999999999999</v>
      </c>
      <c r="AG1523">
        <v>0.48049999999999998</v>
      </c>
      <c r="AH1523">
        <v>195000</v>
      </c>
    </row>
    <row r="1524" spans="1:34">
      <c r="A1524">
        <v>1116466</v>
      </c>
      <c r="B1524" t="s">
        <v>34</v>
      </c>
      <c r="C1524" s="1">
        <v>34003</v>
      </c>
      <c r="D1524">
        <v>55.5</v>
      </c>
      <c r="E1524" t="s">
        <v>51</v>
      </c>
      <c r="F1524">
        <v>2010</v>
      </c>
      <c r="G1524">
        <v>66</v>
      </c>
      <c r="H1524" t="s">
        <v>51</v>
      </c>
      <c r="I1524">
        <v>2041</v>
      </c>
      <c r="J1524">
        <v>2</v>
      </c>
      <c r="K1524" t="s">
        <v>36</v>
      </c>
      <c r="L1524" t="s">
        <v>40</v>
      </c>
      <c r="M1524">
        <v>61.25</v>
      </c>
      <c r="N1524">
        <v>2041</v>
      </c>
      <c r="O1524">
        <v>0</v>
      </c>
      <c r="P1524" t="s">
        <v>56</v>
      </c>
      <c r="Q1524">
        <v>2014</v>
      </c>
      <c r="R1524">
        <v>265</v>
      </c>
      <c r="S1524">
        <v>325</v>
      </c>
      <c r="T1524">
        <v>320</v>
      </c>
      <c r="U1524">
        <v>0.48674700843819302</v>
      </c>
      <c r="V1524">
        <v>395</v>
      </c>
      <c r="W1524">
        <v>-1</v>
      </c>
      <c r="X1524">
        <v>376</v>
      </c>
      <c r="Y1524">
        <v>-1</v>
      </c>
      <c r="Z1524">
        <v>-1</v>
      </c>
      <c r="AA1524">
        <v>-1</v>
      </c>
      <c r="AB1524">
        <v>-1</v>
      </c>
      <c r="AC1524">
        <v>-1.3080000000000001</v>
      </c>
      <c r="AD1524">
        <v>-2.1185999999999998</v>
      </c>
      <c r="AE1524">
        <v>-1.2196</v>
      </c>
      <c r="AF1524">
        <v>0.2727</v>
      </c>
      <c r="AG1524">
        <v>-1.0524</v>
      </c>
      <c r="AH1524">
        <v>180000</v>
      </c>
    </row>
    <row r="1525" spans="1:34">
      <c r="A1525">
        <v>313446</v>
      </c>
      <c r="B1525" t="s">
        <v>39</v>
      </c>
      <c r="C1525" s="1">
        <v>33003</v>
      </c>
      <c r="D1525">
        <v>90</v>
      </c>
      <c r="E1525" t="s">
        <v>100</v>
      </c>
      <c r="F1525">
        <v>2008</v>
      </c>
      <c r="G1525">
        <v>94.5</v>
      </c>
      <c r="H1525" t="s">
        <v>160</v>
      </c>
      <c r="I1525">
        <v>8819</v>
      </c>
      <c r="J1525">
        <v>2</v>
      </c>
      <c r="K1525" t="s">
        <v>36</v>
      </c>
      <c r="L1525" t="s">
        <v>60</v>
      </c>
      <c r="M1525">
        <v>72</v>
      </c>
      <c r="N1525">
        <v>8819</v>
      </c>
      <c r="O1525">
        <v>1</v>
      </c>
      <c r="P1525" t="s">
        <v>54</v>
      </c>
      <c r="Q1525">
        <v>2012</v>
      </c>
      <c r="R1525">
        <v>365</v>
      </c>
      <c r="S1525">
        <v>395</v>
      </c>
      <c r="T1525">
        <v>455</v>
      </c>
      <c r="U1525">
        <v>0.82466640067133201</v>
      </c>
      <c r="V1525">
        <v>395</v>
      </c>
      <c r="W1525">
        <v>400</v>
      </c>
      <c r="X1525">
        <v>-1</v>
      </c>
      <c r="Y1525">
        <v>-1</v>
      </c>
      <c r="Z1525">
        <v>-1</v>
      </c>
      <c r="AA1525">
        <v>340</v>
      </c>
      <c r="AB1525">
        <v>-1</v>
      </c>
      <c r="AC1525">
        <v>-0.88099999999999901</v>
      </c>
      <c r="AD1525">
        <v>-0.66930000000000001</v>
      </c>
      <c r="AE1525">
        <v>-1.2511000000000001</v>
      </c>
      <c r="AF1525">
        <v>-0.64280000000000004</v>
      </c>
      <c r="AG1525">
        <v>-1.0773999999999999</v>
      </c>
      <c r="AH1525">
        <v>325000</v>
      </c>
    </row>
    <row r="1526" spans="1:34">
      <c r="A1526">
        <v>220608</v>
      </c>
      <c r="B1526" t="s">
        <v>39</v>
      </c>
      <c r="C1526" s="1">
        <v>32292</v>
      </c>
      <c r="D1526">
        <v>80</v>
      </c>
      <c r="E1526" t="s">
        <v>220</v>
      </c>
      <c r="F1526">
        <v>2006</v>
      </c>
      <c r="G1526">
        <v>70</v>
      </c>
      <c r="H1526" t="s">
        <v>220</v>
      </c>
      <c r="I1526">
        <v>285</v>
      </c>
      <c r="J1526">
        <v>1</v>
      </c>
      <c r="K1526" t="s">
        <v>36</v>
      </c>
      <c r="L1526" t="s">
        <v>64</v>
      </c>
      <c r="M1526">
        <v>59</v>
      </c>
      <c r="N1526">
        <v>285</v>
      </c>
      <c r="O1526">
        <v>0</v>
      </c>
      <c r="P1526" t="s">
        <v>50</v>
      </c>
      <c r="Q1526">
        <v>2011</v>
      </c>
      <c r="R1526">
        <v>585</v>
      </c>
      <c r="S1526">
        <v>645</v>
      </c>
      <c r="T1526">
        <v>575</v>
      </c>
      <c r="U1526">
        <v>0.94211655148500795</v>
      </c>
      <c r="V1526">
        <v>575</v>
      </c>
      <c r="W1526">
        <v>-1</v>
      </c>
      <c r="X1526">
        <v>-1</v>
      </c>
      <c r="Y1526">
        <v>-1</v>
      </c>
      <c r="Z1526">
        <v>-1</v>
      </c>
      <c r="AA1526">
        <v>-1</v>
      </c>
      <c r="AB1526">
        <v>-1</v>
      </c>
      <c r="AC1526">
        <v>-1.4992000000000001</v>
      </c>
      <c r="AD1526">
        <v>0.1888</v>
      </c>
      <c r="AE1526">
        <v>-0.77939999999999998</v>
      </c>
      <c r="AF1526">
        <v>0.4148</v>
      </c>
      <c r="AG1526">
        <v>2.8400000000000002E-2</v>
      </c>
      <c r="AH1526">
        <v>300000</v>
      </c>
    </row>
    <row r="1527" spans="1:34">
      <c r="A1527">
        <v>682431</v>
      </c>
      <c r="B1527" t="s">
        <v>39</v>
      </c>
      <c r="C1527" s="1">
        <v>33439</v>
      </c>
      <c r="D1527">
        <v>73</v>
      </c>
      <c r="E1527" t="s">
        <v>35</v>
      </c>
      <c r="F1527">
        <v>2009</v>
      </c>
      <c r="G1527">
        <v>72.599999999999994</v>
      </c>
      <c r="H1527" t="s">
        <v>35</v>
      </c>
      <c r="I1527">
        <v>12650</v>
      </c>
      <c r="J1527">
        <v>2</v>
      </c>
      <c r="K1527" t="s">
        <v>36</v>
      </c>
      <c r="L1527" t="s">
        <v>60</v>
      </c>
      <c r="M1527">
        <v>65</v>
      </c>
      <c r="N1527">
        <v>12650</v>
      </c>
      <c r="O1527">
        <v>0</v>
      </c>
      <c r="P1527" t="s">
        <v>59</v>
      </c>
      <c r="Q1527">
        <v>2013</v>
      </c>
      <c r="R1527">
        <v>475</v>
      </c>
      <c r="S1527">
        <v>555</v>
      </c>
      <c r="T1527">
        <v>665</v>
      </c>
      <c r="U1527">
        <v>0.82466640067133201</v>
      </c>
      <c r="V1527">
        <v>405</v>
      </c>
      <c r="W1527">
        <v>400</v>
      </c>
      <c r="X1527">
        <v>-1</v>
      </c>
      <c r="Y1527">
        <v>-1</v>
      </c>
      <c r="Z1527">
        <v>-1</v>
      </c>
      <c r="AA1527">
        <v>-1</v>
      </c>
      <c r="AB1527">
        <v>-1</v>
      </c>
      <c r="AC1527">
        <v>-0.44629999999999997</v>
      </c>
      <c r="AD1527">
        <v>-0.95309999999999995</v>
      </c>
      <c r="AE1527">
        <v>-0.75849999999999995</v>
      </c>
      <c r="AF1527">
        <v>0.39950000000000002</v>
      </c>
      <c r="AG1527">
        <v>-2.2021000000000002</v>
      </c>
      <c r="AH1527">
        <v>350000</v>
      </c>
    </row>
    <row r="1528" spans="1:34">
      <c r="A1528">
        <v>337695</v>
      </c>
      <c r="B1528" t="s">
        <v>39</v>
      </c>
      <c r="C1528" s="1">
        <v>32565</v>
      </c>
      <c r="D1528">
        <v>76</v>
      </c>
      <c r="E1528" t="s">
        <v>51</v>
      </c>
      <c r="F1528">
        <v>2006</v>
      </c>
      <c r="G1528">
        <v>76</v>
      </c>
      <c r="H1528">
        <v>0</v>
      </c>
      <c r="I1528">
        <v>3076</v>
      </c>
      <c r="J1528">
        <v>2</v>
      </c>
      <c r="K1528" t="s">
        <v>66</v>
      </c>
      <c r="L1528" t="s">
        <v>67</v>
      </c>
      <c r="M1528">
        <v>70</v>
      </c>
      <c r="N1528">
        <v>3076</v>
      </c>
      <c r="O1528">
        <v>0</v>
      </c>
      <c r="P1528" t="s">
        <v>47</v>
      </c>
      <c r="Q1528">
        <v>2012</v>
      </c>
      <c r="R1528">
        <v>505</v>
      </c>
      <c r="S1528">
        <v>545</v>
      </c>
      <c r="T1528">
        <v>445</v>
      </c>
      <c r="U1528">
        <v>0.88412251159373501</v>
      </c>
      <c r="V1528">
        <v>535</v>
      </c>
      <c r="W1528">
        <v>-1</v>
      </c>
      <c r="X1528">
        <v>-1</v>
      </c>
      <c r="Y1528">
        <v>-1</v>
      </c>
      <c r="Z1528">
        <v>-1</v>
      </c>
      <c r="AA1528">
        <v>-1</v>
      </c>
      <c r="AB1528">
        <v>-1</v>
      </c>
      <c r="AC1528">
        <v>0.39410000000000001</v>
      </c>
      <c r="AD1528">
        <v>0.50080000000000002</v>
      </c>
      <c r="AE1528">
        <v>-0.63429999999999997</v>
      </c>
      <c r="AF1528">
        <v>0.62043000000000004</v>
      </c>
      <c r="AG1528">
        <v>-1.3934</v>
      </c>
      <c r="AH1528">
        <v>380000</v>
      </c>
    </row>
    <row r="1529" spans="1:34">
      <c r="A1529">
        <v>539818</v>
      </c>
      <c r="B1529" t="s">
        <v>34</v>
      </c>
      <c r="C1529" s="1">
        <v>33108</v>
      </c>
      <c r="D1529">
        <v>81.2</v>
      </c>
      <c r="E1529" t="s">
        <v>48</v>
      </c>
      <c r="F1529">
        <v>2008</v>
      </c>
      <c r="G1529">
        <v>80.25</v>
      </c>
      <c r="H1529" t="s">
        <v>48</v>
      </c>
      <c r="I1529">
        <v>107</v>
      </c>
      <c r="J1529">
        <v>1</v>
      </c>
      <c r="K1529" t="s">
        <v>36</v>
      </c>
      <c r="L1529" t="s">
        <v>60</v>
      </c>
      <c r="M1529">
        <v>70.12</v>
      </c>
      <c r="N1529">
        <v>107</v>
      </c>
      <c r="O1529">
        <v>0</v>
      </c>
      <c r="P1529" t="s">
        <v>59</v>
      </c>
      <c r="Q1529">
        <v>2013</v>
      </c>
      <c r="R1529">
        <v>605</v>
      </c>
      <c r="S1529">
        <v>545</v>
      </c>
      <c r="T1529">
        <v>705</v>
      </c>
      <c r="U1529">
        <v>0.91077016424602197</v>
      </c>
      <c r="V1529">
        <v>355</v>
      </c>
      <c r="W1529">
        <v>433</v>
      </c>
      <c r="X1529">
        <v>-1</v>
      </c>
      <c r="Y1529">
        <v>-1</v>
      </c>
      <c r="Z1529">
        <v>-1</v>
      </c>
      <c r="AA1529">
        <v>-1</v>
      </c>
      <c r="AB1529">
        <v>-1</v>
      </c>
      <c r="AC1529">
        <v>-0.7651</v>
      </c>
      <c r="AD1529">
        <v>0.50080000000000002</v>
      </c>
      <c r="AE1529">
        <v>9.1399999999999995E-2</v>
      </c>
      <c r="AF1529">
        <v>0.79669999999999996</v>
      </c>
      <c r="AG1529">
        <v>-0.1295</v>
      </c>
      <c r="AH1529">
        <v>420000</v>
      </c>
    </row>
    <row r="1530" spans="1:34">
      <c r="A1530">
        <v>513495</v>
      </c>
      <c r="B1530" t="s">
        <v>34</v>
      </c>
      <c r="C1530" s="1">
        <v>33110</v>
      </c>
      <c r="D1530">
        <v>72</v>
      </c>
      <c r="E1530" t="s">
        <v>35</v>
      </c>
      <c r="F1530">
        <v>2008</v>
      </c>
      <c r="G1530">
        <v>59</v>
      </c>
      <c r="H1530" t="s">
        <v>35</v>
      </c>
      <c r="I1530">
        <v>6741</v>
      </c>
      <c r="J1530">
        <v>2</v>
      </c>
      <c r="K1530" t="s">
        <v>36</v>
      </c>
      <c r="L1530" t="s">
        <v>55</v>
      </c>
      <c r="M1530">
        <v>68</v>
      </c>
      <c r="N1530">
        <v>6741</v>
      </c>
      <c r="O1530">
        <v>0</v>
      </c>
      <c r="P1530" t="s">
        <v>71</v>
      </c>
      <c r="Q1530">
        <v>2012</v>
      </c>
      <c r="R1530">
        <v>545</v>
      </c>
      <c r="S1530">
        <v>525</v>
      </c>
      <c r="T1530">
        <v>150</v>
      </c>
      <c r="U1530">
        <v>0.24545565999982899</v>
      </c>
      <c r="V1530">
        <v>335</v>
      </c>
      <c r="W1530">
        <v>-1</v>
      </c>
      <c r="X1530">
        <v>-1</v>
      </c>
      <c r="Y1530">
        <v>-1</v>
      </c>
      <c r="Z1530">
        <v>-1</v>
      </c>
      <c r="AA1530">
        <v>-1</v>
      </c>
      <c r="AB1530">
        <v>-1</v>
      </c>
      <c r="AC1530">
        <v>-1.6537999999999999</v>
      </c>
      <c r="AD1530">
        <v>-0.43530000000000002</v>
      </c>
      <c r="AE1530">
        <v>-5.3699999999999998E-2</v>
      </c>
      <c r="AF1530">
        <v>1.5899000000000001</v>
      </c>
      <c r="AG1530">
        <v>-1.8673</v>
      </c>
      <c r="AH1530">
        <v>225000</v>
      </c>
    </row>
    <row r="1531" spans="1:34">
      <c r="A1531">
        <v>1250436</v>
      </c>
      <c r="B1531" t="s">
        <v>34</v>
      </c>
      <c r="C1531" s="1">
        <v>32891</v>
      </c>
      <c r="D1531">
        <v>64</v>
      </c>
      <c r="E1531" t="s">
        <v>51</v>
      </c>
      <c r="F1531">
        <v>2007</v>
      </c>
      <c r="G1531">
        <v>76</v>
      </c>
      <c r="H1531" t="s">
        <v>51</v>
      </c>
      <c r="I1531">
        <v>1667</v>
      </c>
      <c r="J1531">
        <v>2</v>
      </c>
      <c r="K1531" t="s">
        <v>66</v>
      </c>
      <c r="L1531" t="s">
        <v>67</v>
      </c>
      <c r="M1531">
        <v>81</v>
      </c>
      <c r="N1531">
        <v>1667</v>
      </c>
      <c r="O1531">
        <v>1</v>
      </c>
      <c r="P1531" t="s">
        <v>54</v>
      </c>
      <c r="Q1531">
        <v>2013</v>
      </c>
      <c r="R1531">
        <v>430</v>
      </c>
      <c r="S1531">
        <v>470</v>
      </c>
      <c r="T1531">
        <v>475</v>
      </c>
      <c r="U1531">
        <v>0.23780283983757</v>
      </c>
      <c r="V1531">
        <v>445</v>
      </c>
      <c r="W1531">
        <v>-1</v>
      </c>
      <c r="X1531">
        <v>315</v>
      </c>
      <c r="Y1531">
        <v>-1</v>
      </c>
      <c r="Z1531">
        <v>-1</v>
      </c>
      <c r="AA1531">
        <v>-1</v>
      </c>
      <c r="AB1531">
        <v>-1</v>
      </c>
      <c r="AC1531">
        <v>0.84630000000000005</v>
      </c>
      <c r="AD1531">
        <v>-0.78659999999999997</v>
      </c>
      <c r="AE1531">
        <v>1.0859000000000001</v>
      </c>
      <c r="AF1531">
        <v>0.5262</v>
      </c>
      <c r="AG1531">
        <v>-0.28589999999999999</v>
      </c>
      <c r="AH1531">
        <v>235000</v>
      </c>
    </row>
    <row r="1532" spans="1:34">
      <c r="A1532">
        <v>810355</v>
      </c>
      <c r="B1532" t="s">
        <v>39</v>
      </c>
      <c r="C1532" s="1">
        <v>33028</v>
      </c>
      <c r="D1532">
        <v>68.83</v>
      </c>
      <c r="E1532" t="s">
        <v>51</v>
      </c>
      <c r="F1532">
        <v>2008</v>
      </c>
      <c r="G1532">
        <v>69.599999999999994</v>
      </c>
      <c r="H1532" t="s">
        <v>51</v>
      </c>
      <c r="I1532">
        <v>64</v>
      </c>
      <c r="J1532">
        <v>2</v>
      </c>
      <c r="K1532" t="s">
        <v>36</v>
      </c>
      <c r="L1532" t="s">
        <v>60</v>
      </c>
      <c r="M1532">
        <v>69.5</v>
      </c>
      <c r="N1532">
        <v>64</v>
      </c>
      <c r="O1532">
        <v>0</v>
      </c>
      <c r="P1532" t="s">
        <v>41</v>
      </c>
      <c r="Q1532">
        <v>2014</v>
      </c>
      <c r="R1532">
        <v>485</v>
      </c>
      <c r="S1532">
        <v>510</v>
      </c>
      <c r="T1532">
        <v>560</v>
      </c>
      <c r="U1532">
        <v>0.33878634721952799</v>
      </c>
      <c r="V1532">
        <v>365</v>
      </c>
      <c r="W1532">
        <v>292</v>
      </c>
      <c r="X1532">
        <v>-1</v>
      </c>
      <c r="Y1532">
        <v>-1</v>
      </c>
      <c r="Z1532">
        <v>-1</v>
      </c>
      <c r="AA1532">
        <v>-1</v>
      </c>
      <c r="AB1532">
        <v>-1</v>
      </c>
      <c r="AC1532">
        <v>1.1335999999999999</v>
      </c>
      <c r="AD1532">
        <v>1.2114</v>
      </c>
      <c r="AE1532">
        <v>1.7007000000000001</v>
      </c>
      <c r="AF1532">
        <v>-2.0091999999999999</v>
      </c>
      <c r="AG1532">
        <v>1.2470000000000001</v>
      </c>
      <c r="AH1532">
        <v>145000</v>
      </c>
    </row>
    <row r="1533" spans="1:34">
      <c r="A1533">
        <v>1001099</v>
      </c>
      <c r="B1533" t="s">
        <v>39</v>
      </c>
      <c r="C1533" s="1">
        <v>34126</v>
      </c>
      <c r="D1533">
        <v>81</v>
      </c>
      <c r="E1533" t="s">
        <v>51</v>
      </c>
      <c r="F1533">
        <v>2010</v>
      </c>
      <c r="G1533">
        <v>88.88</v>
      </c>
      <c r="H1533" t="s">
        <v>51</v>
      </c>
      <c r="I1533">
        <v>482</v>
      </c>
      <c r="J1533">
        <v>2</v>
      </c>
      <c r="K1533" t="s">
        <v>36</v>
      </c>
      <c r="L1533" t="s">
        <v>77</v>
      </c>
      <c r="M1533">
        <v>75.099999999999994</v>
      </c>
      <c r="N1533">
        <v>482</v>
      </c>
      <c r="O1533">
        <v>0</v>
      </c>
      <c r="P1533" t="s">
        <v>47</v>
      </c>
      <c r="Q1533">
        <v>2014</v>
      </c>
      <c r="R1533">
        <v>570</v>
      </c>
      <c r="S1533">
        <v>445</v>
      </c>
      <c r="T1533">
        <v>310</v>
      </c>
      <c r="U1533">
        <v>0.96600692349804895</v>
      </c>
      <c r="V1533">
        <v>-1</v>
      </c>
      <c r="W1533">
        <v>-1</v>
      </c>
      <c r="X1533">
        <v>-1</v>
      </c>
      <c r="Y1533">
        <v>-1</v>
      </c>
      <c r="Z1533">
        <v>580</v>
      </c>
      <c r="AA1533">
        <v>-1</v>
      </c>
      <c r="AB1533">
        <v>-1</v>
      </c>
      <c r="AC1533">
        <v>0.12820000000000001</v>
      </c>
      <c r="AD1533">
        <v>-0.62009999999999998</v>
      </c>
      <c r="AE1533">
        <v>0.01</v>
      </c>
      <c r="AF1533">
        <v>0.77980000000000005</v>
      </c>
      <c r="AG1533">
        <v>-0.86080000000000001</v>
      </c>
      <c r="AH1533">
        <v>240000</v>
      </c>
    </row>
    <row r="1534" spans="1:34">
      <c r="A1534">
        <v>1089624</v>
      </c>
      <c r="B1534" t="s">
        <v>34</v>
      </c>
      <c r="C1534" s="1">
        <v>33489</v>
      </c>
      <c r="D1534">
        <v>73.8</v>
      </c>
      <c r="E1534" t="s">
        <v>35</v>
      </c>
      <c r="F1534">
        <v>2008</v>
      </c>
      <c r="G1534">
        <v>66.599999999999994</v>
      </c>
      <c r="H1534" t="s">
        <v>35</v>
      </c>
      <c r="I1534">
        <v>3725</v>
      </c>
      <c r="J1534">
        <v>2</v>
      </c>
      <c r="K1534" t="s">
        <v>36</v>
      </c>
      <c r="L1534" t="s">
        <v>40</v>
      </c>
      <c r="M1534">
        <v>70.41</v>
      </c>
      <c r="N1534">
        <v>3725</v>
      </c>
      <c r="O1534">
        <v>0</v>
      </c>
      <c r="P1534" t="s">
        <v>84</v>
      </c>
      <c r="Q1534">
        <v>2014</v>
      </c>
      <c r="R1534">
        <v>570</v>
      </c>
      <c r="S1534">
        <v>630</v>
      </c>
      <c r="T1534">
        <v>545</v>
      </c>
      <c r="U1534">
        <v>0.91139527839132795</v>
      </c>
      <c r="V1534">
        <v>445</v>
      </c>
      <c r="W1534">
        <v>-1</v>
      </c>
      <c r="X1534">
        <v>500</v>
      </c>
      <c r="Y1534">
        <v>-1</v>
      </c>
      <c r="Z1534">
        <v>-1</v>
      </c>
      <c r="AA1534">
        <v>-1</v>
      </c>
      <c r="AB1534">
        <v>-1</v>
      </c>
      <c r="AC1534">
        <v>0.12820000000000001</v>
      </c>
      <c r="AD1534">
        <v>0.5454</v>
      </c>
      <c r="AE1534">
        <v>0.31740000000000002</v>
      </c>
      <c r="AF1534">
        <v>-0.2344</v>
      </c>
      <c r="AG1534">
        <v>-0.28589999999999999</v>
      </c>
      <c r="AH1534">
        <v>240000</v>
      </c>
    </row>
    <row r="1535" spans="1:34">
      <c r="A1535">
        <v>265914</v>
      </c>
      <c r="B1535" t="s">
        <v>34</v>
      </c>
      <c r="C1535" s="1">
        <v>33019</v>
      </c>
      <c r="D1535">
        <v>86.5</v>
      </c>
      <c r="E1535" t="s">
        <v>100</v>
      </c>
      <c r="F1535">
        <v>2007</v>
      </c>
      <c r="G1535">
        <v>93.1</v>
      </c>
      <c r="H1535" t="s">
        <v>221</v>
      </c>
      <c r="I1535">
        <v>4128</v>
      </c>
      <c r="J1535">
        <v>2</v>
      </c>
      <c r="K1535" t="s">
        <v>36</v>
      </c>
      <c r="L1535" t="s">
        <v>64</v>
      </c>
      <c r="M1535">
        <v>70</v>
      </c>
      <c r="N1535">
        <v>4128</v>
      </c>
      <c r="O1535">
        <v>1</v>
      </c>
      <c r="P1535" t="s">
        <v>54</v>
      </c>
      <c r="Q1535">
        <v>2011</v>
      </c>
      <c r="R1535">
        <v>645</v>
      </c>
      <c r="S1535">
        <v>605</v>
      </c>
      <c r="T1535">
        <v>595</v>
      </c>
      <c r="U1535">
        <v>0.67074315143312702</v>
      </c>
      <c r="V1535">
        <v>455</v>
      </c>
      <c r="W1535">
        <v>-1</v>
      </c>
      <c r="X1535">
        <v>-1</v>
      </c>
      <c r="Y1535">
        <v>-1</v>
      </c>
      <c r="Z1535">
        <v>-1</v>
      </c>
      <c r="AA1535">
        <v>-1</v>
      </c>
      <c r="AB1535">
        <v>-1</v>
      </c>
      <c r="AC1535">
        <v>4.6399999999999997E-2</v>
      </c>
      <c r="AD1535">
        <v>-0.1232</v>
      </c>
      <c r="AE1535">
        <v>-5.3699999999999998E-2</v>
      </c>
      <c r="AF1535">
        <v>1.1198999999999999</v>
      </c>
      <c r="AG1535">
        <v>-0.76149999999999995</v>
      </c>
      <c r="AH1535">
        <v>325000</v>
      </c>
    </row>
    <row r="1536" spans="1:34">
      <c r="A1536">
        <v>228046</v>
      </c>
      <c r="B1536" t="s">
        <v>39</v>
      </c>
      <c r="C1536" s="1">
        <v>31603</v>
      </c>
      <c r="D1536">
        <v>69</v>
      </c>
      <c r="E1536" t="s">
        <v>35</v>
      </c>
      <c r="F1536">
        <v>2004</v>
      </c>
      <c r="G1536">
        <v>52</v>
      </c>
      <c r="H1536" t="s">
        <v>35</v>
      </c>
      <c r="I1536">
        <v>23</v>
      </c>
      <c r="J1536">
        <v>2</v>
      </c>
      <c r="K1536" t="s">
        <v>36</v>
      </c>
      <c r="L1536" t="s">
        <v>77</v>
      </c>
      <c r="M1536">
        <v>64</v>
      </c>
      <c r="N1536">
        <v>23</v>
      </c>
      <c r="O1536">
        <v>0</v>
      </c>
      <c r="P1536" t="s">
        <v>41</v>
      </c>
      <c r="Q1536">
        <v>2011</v>
      </c>
      <c r="R1536">
        <v>454</v>
      </c>
      <c r="S1536">
        <v>475</v>
      </c>
      <c r="T1536">
        <v>465</v>
      </c>
      <c r="U1536">
        <v>0.82466640067133201</v>
      </c>
      <c r="V1536">
        <v>-1</v>
      </c>
      <c r="W1536">
        <v>400</v>
      </c>
      <c r="X1536">
        <v>-1</v>
      </c>
      <c r="Y1536">
        <v>-1</v>
      </c>
      <c r="Z1536">
        <v>-1</v>
      </c>
      <c r="AA1536">
        <v>260</v>
      </c>
      <c r="AB1536">
        <v>-1</v>
      </c>
      <c r="AC1536">
        <v>-1.1900999999999999</v>
      </c>
      <c r="AD1536">
        <v>1.2807999999999999</v>
      </c>
      <c r="AE1536">
        <v>0.67200000000000004</v>
      </c>
      <c r="AF1536">
        <v>-1.7003999999999999</v>
      </c>
      <c r="AG1536">
        <v>0.81830000000000003</v>
      </c>
      <c r="AH1536">
        <v>180000</v>
      </c>
    </row>
    <row r="1537" spans="1:34">
      <c r="A1537">
        <v>681000</v>
      </c>
      <c r="B1537" t="s">
        <v>39</v>
      </c>
      <c r="C1537" s="1">
        <v>33510</v>
      </c>
      <c r="D1537">
        <v>67</v>
      </c>
      <c r="E1537" t="s">
        <v>254</v>
      </c>
      <c r="F1537">
        <v>2008</v>
      </c>
      <c r="G1537">
        <v>58</v>
      </c>
      <c r="H1537" t="s">
        <v>325</v>
      </c>
      <c r="I1537">
        <v>14894</v>
      </c>
      <c r="J1537">
        <v>2</v>
      </c>
      <c r="K1537" t="s">
        <v>36</v>
      </c>
      <c r="L1537" t="s">
        <v>55</v>
      </c>
      <c r="M1537">
        <v>68</v>
      </c>
      <c r="N1537">
        <v>14894</v>
      </c>
      <c r="O1537">
        <v>0</v>
      </c>
      <c r="P1537" t="s">
        <v>120</v>
      </c>
      <c r="Q1537">
        <v>2013</v>
      </c>
      <c r="R1537">
        <v>380</v>
      </c>
      <c r="S1537">
        <v>340</v>
      </c>
      <c r="T1537">
        <v>500</v>
      </c>
      <c r="U1537">
        <v>0.276047228046856</v>
      </c>
      <c r="V1537">
        <v>345</v>
      </c>
      <c r="W1537">
        <v>-1</v>
      </c>
      <c r="X1537">
        <v>-1</v>
      </c>
      <c r="Y1537">
        <v>-1</v>
      </c>
      <c r="Z1537">
        <v>-1</v>
      </c>
      <c r="AA1537">
        <v>-1</v>
      </c>
      <c r="AB1537">
        <v>-1</v>
      </c>
      <c r="AC1537">
        <v>-1.3080000000000001</v>
      </c>
      <c r="AD1537">
        <v>-3.7835999999999999</v>
      </c>
      <c r="AE1537">
        <v>-2.6027999999999998</v>
      </c>
      <c r="AF1537">
        <v>0.39950000000000002</v>
      </c>
      <c r="AG1537">
        <v>-1.6273</v>
      </c>
      <c r="AH1537">
        <v>90000</v>
      </c>
    </row>
    <row r="1538" spans="1:34">
      <c r="A1538">
        <v>519904</v>
      </c>
      <c r="B1538" t="s">
        <v>39</v>
      </c>
      <c r="C1538" s="1">
        <v>33102</v>
      </c>
      <c r="D1538">
        <v>87.52</v>
      </c>
      <c r="E1538">
        <v>0</v>
      </c>
      <c r="F1538">
        <v>2008</v>
      </c>
      <c r="G1538">
        <v>86.5</v>
      </c>
      <c r="H1538">
        <v>0</v>
      </c>
      <c r="I1538">
        <v>1383</v>
      </c>
      <c r="J1538">
        <v>2</v>
      </c>
      <c r="K1538" t="s">
        <v>36</v>
      </c>
      <c r="L1538" t="s">
        <v>64</v>
      </c>
      <c r="M1538">
        <v>79.2</v>
      </c>
      <c r="N1538">
        <v>1383</v>
      </c>
      <c r="O1538">
        <v>0</v>
      </c>
      <c r="P1538" t="s">
        <v>61</v>
      </c>
      <c r="Q1538">
        <v>2012</v>
      </c>
      <c r="R1538">
        <v>635</v>
      </c>
      <c r="S1538">
        <v>535</v>
      </c>
      <c r="T1538">
        <v>585</v>
      </c>
      <c r="U1538">
        <v>0.94211655148500795</v>
      </c>
      <c r="V1538">
        <v>575</v>
      </c>
      <c r="W1538">
        <v>-1</v>
      </c>
      <c r="X1538">
        <v>-1</v>
      </c>
      <c r="Y1538">
        <v>-1</v>
      </c>
      <c r="Z1538">
        <v>-1</v>
      </c>
      <c r="AA1538">
        <v>-1</v>
      </c>
      <c r="AB1538">
        <v>-1</v>
      </c>
      <c r="AC1538">
        <v>-3.0448</v>
      </c>
      <c r="AD1538">
        <v>-1.1373</v>
      </c>
      <c r="AE1538">
        <v>-5.3699999999999998E-2</v>
      </c>
      <c r="AF1538">
        <v>-0.4078</v>
      </c>
      <c r="AG1538">
        <v>-0.76149999999999995</v>
      </c>
      <c r="AH1538">
        <v>630000</v>
      </c>
    </row>
    <row r="1539" spans="1:34">
      <c r="A1539">
        <v>385512</v>
      </c>
      <c r="B1539" t="s">
        <v>39</v>
      </c>
      <c r="C1539" s="1">
        <v>32952</v>
      </c>
      <c r="D1539">
        <v>80</v>
      </c>
      <c r="E1539" t="s">
        <v>48</v>
      </c>
      <c r="F1539">
        <v>2008</v>
      </c>
      <c r="G1539">
        <v>72</v>
      </c>
      <c r="H1539" t="s">
        <v>35</v>
      </c>
      <c r="I1539">
        <v>100</v>
      </c>
      <c r="J1539">
        <v>2</v>
      </c>
      <c r="K1539" t="s">
        <v>36</v>
      </c>
      <c r="L1539" t="s">
        <v>60</v>
      </c>
      <c r="M1539">
        <v>62</v>
      </c>
      <c r="N1539">
        <v>100</v>
      </c>
      <c r="O1539">
        <v>0</v>
      </c>
      <c r="P1539" t="s">
        <v>59</v>
      </c>
      <c r="Q1539">
        <v>2012</v>
      </c>
      <c r="R1539">
        <v>585</v>
      </c>
      <c r="S1539">
        <v>525</v>
      </c>
      <c r="T1539">
        <v>575</v>
      </c>
      <c r="U1539">
        <v>0.37605958665154499</v>
      </c>
      <c r="V1539">
        <v>295</v>
      </c>
      <c r="W1539">
        <v>300</v>
      </c>
      <c r="X1539">
        <v>-1</v>
      </c>
      <c r="Y1539">
        <v>-1</v>
      </c>
      <c r="Z1539">
        <v>-1</v>
      </c>
      <c r="AA1539">
        <v>313</v>
      </c>
      <c r="AB1539">
        <v>-1</v>
      </c>
      <c r="AC1539">
        <v>-1.3447</v>
      </c>
      <c r="AD1539">
        <v>-1.3713</v>
      </c>
      <c r="AE1539">
        <v>5.5199999999999999E-2</v>
      </c>
      <c r="AF1539">
        <v>-5.5199999999999999E-2</v>
      </c>
      <c r="AG1539">
        <v>-0.28749999999999998</v>
      </c>
      <c r="AH1539">
        <v>145000</v>
      </c>
    </row>
    <row r="1540" spans="1:34">
      <c r="A1540">
        <v>937953</v>
      </c>
      <c r="B1540" t="s">
        <v>34</v>
      </c>
      <c r="C1540" s="1">
        <v>33917</v>
      </c>
      <c r="D1540">
        <v>90</v>
      </c>
      <c r="E1540" t="s">
        <v>35</v>
      </c>
      <c r="F1540">
        <v>2010</v>
      </c>
      <c r="G1540">
        <v>87</v>
      </c>
      <c r="H1540" t="s">
        <v>35</v>
      </c>
      <c r="I1540">
        <v>6874</v>
      </c>
      <c r="J1540">
        <v>2</v>
      </c>
      <c r="K1540" t="s">
        <v>36</v>
      </c>
      <c r="L1540" t="s">
        <v>40</v>
      </c>
      <c r="M1540">
        <v>75.3</v>
      </c>
      <c r="N1540">
        <v>6874</v>
      </c>
      <c r="O1540">
        <v>0</v>
      </c>
      <c r="P1540" t="s">
        <v>96</v>
      </c>
      <c r="Q1540">
        <v>2014</v>
      </c>
      <c r="R1540">
        <v>510</v>
      </c>
      <c r="S1540">
        <v>535</v>
      </c>
      <c r="T1540">
        <v>450</v>
      </c>
      <c r="U1540">
        <v>0.99123062526287098</v>
      </c>
      <c r="V1540">
        <v>385</v>
      </c>
      <c r="W1540">
        <v>-1</v>
      </c>
      <c r="X1540">
        <v>592</v>
      </c>
      <c r="Y1540">
        <v>-1</v>
      </c>
      <c r="Z1540">
        <v>-1</v>
      </c>
      <c r="AA1540">
        <v>-1</v>
      </c>
      <c r="AB1540">
        <v>-1</v>
      </c>
      <c r="AC1540">
        <v>0.70269999999999999</v>
      </c>
      <c r="AD1540">
        <v>-0.28710000000000002</v>
      </c>
      <c r="AE1540">
        <v>1.0859000000000001</v>
      </c>
      <c r="AF1540">
        <v>-0.61470000000000002</v>
      </c>
      <c r="AG1540">
        <v>-1.244</v>
      </c>
      <c r="AH1540">
        <v>350000</v>
      </c>
    </row>
    <row r="1541" spans="1:34">
      <c r="A1541">
        <v>425582</v>
      </c>
      <c r="B1541" t="s">
        <v>39</v>
      </c>
      <c r="C1541" s="1">
        <v>33180</v>
      </c>
      <c r="D1541">
        <v>68.8</v>
      </c>
      <c r="E1541" t="s">
        <v>35</v>
      </c>
      <c r="F1541">
        <v>2008</v>
      </c>
      <c r="G1541">
        <v>63</v>
      </c>
      <c r="H1541" t="s">
        <v>35</v>
      </c>
      <c r="I1541">
        <v>75</v>
      </c>
      <c r="J1541">
        <v>2</v>
      </c>
      <c r="K1541" t="s">
        <v>36</v>
      </c>
      <c r="L1541" t="s">
        <v>55</v>
      </c>
      <c r="M1541">
        <v>65.67</v>
      </c>
      <c r="N1541">
        <v>75</v>
      </c>
      <c r="O1541">
        <v>0</v>
      </c>
      <c r="P1541" t="s">
        <v>41</v>
      </c>
      <c r="Q1541">
        <v>2012</v>
      </c>
      <c r="R1541">
        <v>305</v>
      </c>
      <c r="S1541">
        <v>455</v>
      </c>
      <c r="T1541">
        <v>365</v>
      </c>
      <c r="U1541">
        <v>0.563267823666597</v>
      </c>
      <c r="V1541">
        <v>425</v>
      </c>
      <c r="W1541">
        <v>-1</v>
      </c>
      <c r="X1541">
        <v>-1</v>
      </c>
      <c r="Y1541">
        <v>-1</v>
      </c>
      <c r="Z1541">
        <v>-1</v>
      </c>
      <c r="AA1541">
        <v>-1</v>
      </c>
      <c r="AB1541">
        <v>-1</v>
      </c>
      <c r="AC1541">
        <v>-0.1082</v>
      </c>
      <c r="AD1541">
        <v>-0.74729999999999996</v>
      </c>
      <c r="AE1541">
        <v>0.2366</v>
      </c>
      <c r="AF1541">
        <v>0.76729999999999998</v>
      </c>
      <c r="AG1541">
        <v>0.3049</v>
      </c>
      <c r="AH1541">
        <v>430000</v>
      </c>
    </row>
    <row r="1542" spans="1:34">
      <c r="A1542">
        <v>42418</v>
      </c>
      <c r="B1542" t="s">
        <v>34</v>
      </c>
      <c r="C1542" s="1">
        <v>32073</v>
      </c>
      <c r="D1542">
        <v>65</v>
      </c>
      <c r="E1542" t="s">
        <v>35</v>
      </c>
      <c r="F1542">
        <v>2005</v>
      </c>
      <c r="G1542">
        <v>54</v>
      </c>
      <c r="H1542" t="s">
        <v>35</v>
      </c>
      <c r="I1542">
        <v>402</v>
      </c>
      <c r="J1542">
        <v>1</v>
      </c>
      <c r="K1542" t="s">
        <v>36</v>
      </c>
      <c r="L1542" t="s">
        <v>295</v>
      </c>
      <c r="M1542">
        <v>65.900000000000006</v>
      </c>
      <c r="N1542">
        <v>402</v>
      </c>
      <c r="O1542">
        <v>0</v>
      </c>
      <c r="P1542" t="s">
        <v>84</v>
      </c>
      <c r="Q1542">
        <v>2010</v>
      </c>
      <c r="R1542">
        <v>405</v>
      </c>
      <c r="S1542">
        <v>425</v>
      </c>
      <c r="T1542">
        <v>405</v>
      </c>
      <c r="U1542">
        <v>-1</v>
      </c>
      <c r="V1542">
        <v>-1</v>
      </c>
      <c r="W1542">
        <v>-1</v>
      </c>
      <c r="X1542">
        <v>-1</v>
      </c>
      <c r="Y1542">
        <v>-1</v>
      </c>
      <c r="Z1542">
        <v>-1</v>
      </c>
      <c r="AA1542">
        <v>-1</v>
      </c>
      <c r="AB1542">
        <v>-1</v>
      </c>
      <c r="AC1542">
        <v>0.97370000000000001</v>
      </c>
      <c r="AD1542">
        <v>-0.27929999999999999</v>
      </c>
      <c r="AE1542">
        <v>-1.2148000000000001</v>
      </c>
      <c r="AF1542">
        <v>-0.87780000000000002</v>
      </c>
      <c r="AG1542">
        <v>0.50239999999999996</v>
      </c>
      <c r="AH1542">
        <v>435000</v>
      </c>
    </row>
    <row r="1543" spans="1:34">
      <c r="A1543">
        <v>302937</v>
      </c>
      <c r="B1543" t="s">
        <v>39</v>
      </c>
      <c r="C1543" s="1">
        <v>32633</v>
      </c>
      <c r="D1543">
        <v>44</v>
      </c>
      <c r="E1543" t="s">
        <v>220</v>
      </c>
      <c r="F1543">
        <v>2008</v>
      </c>
      <c r="G1543">
        <v>74</v>
      </c>
      <c r="H1543" t="s">
        <v>326</v>
      </c>
      <c r="I1543">
        <v>5846</v>
      </c>
      <c r="J1543">
        <v>2</v>
      </c>
      <c r="K1543" t="s">
        <v>36</v>
      </c>
      <c r="L1543" t="s">
        <v>44</v>
      </c>
      <c r="M1543">
        <v>64</v>
      </c>
      <c r="N1543">
        <v>5846</v>
      </c>
      <c r="O1543">
        <v>1</v>
      </c>
      <c r="P1543" t="s">
        <v>45</v>
      </c>
      <c r="Q1543">
        <v>2011</v>
      </c>
      <c r="R1543">
        <v>475</v>
      </c>
      <c r="S1543">
        <v>375</v>
      </c>
      <c r="T1543">
        <v>405</v>
      </c>
      <c r="U1543">
        <v>0.82466640067133201</v>
      </c>
      <c r="V1543">
        <v>-1</v>
      </c>
      <c r="W1543">
        <v>400</v>
      </c>
      <c r="X1543">
        <v>-1</v>
      </c>
      <c r="Y1543">
        <v>-1</v>
      </c>
      <c r="Z1543">
        <v>-1</v>
      </c>
      <c r="AA1543">
        <v>286</v>
      </c>
      <c r="AB1543">
        <v>-1</v>
      </c>
      <c r="AC1543">
        <v>-0.51</v>
      </c>
      <c r="AD1543">
        <v>3.2800000000000003E-2</v>
      </c>
      <c r="AE1543">
        <v>0.69840000000000002</v>
      </c>
      <c r="AF1543">
        <v>-0.56440000000000001</v>
      </c>
      <c r="AG1543">
        <v>0.6603</v>
      </c>
      <c r="AH1543">
        <v>150000</v>
      </c>
    </row>
    <row r="1544" spans="1:34">
      <c r="A1544">
        <v>628223</v>
      </c>
      <c r="B1544" t="s">
        <v>39</v>
      </c>
      <c r="C1544" s="1">
        <v>33608</v>
      </c>
      <c r="D1544">
        <v>68</v>
      </c>
      <c r="E1544" t="s">
        <v>48</v>
      </c>
      <c r="F1544">
        <v>2009</v>
      </c>
      <c r="G1544">
        <v>64</v>
      </c>
      <c r="H1544" t="s">
        <v>48</v>
      </c>
      <c r="I1544">
        <v>429</v>
      </c>
      <c r="J1544">
        <v>2</v>
      </c>
      <c r="K1544" t="s">
        <v>36</v>
      </c>
      <c r="L1544" t="s">
        <v>40</v>
      </c>
      <c r="M1544">
        <v>61.12</v>
      </c>
      <c r="N1544">
        <v>429</v>
      </c>
      <c r="O1544">
        <v>0</v>
      </c>
      <c r="P1544" t="s">
        <v>41</v>
      </c>
      <c r="Q1544">
        <v>2013</v>
      </c>
      <c r="R1544">
        <v>415</v>
      </c>
      <c r="S1544">
        <v>400</v>
      </c>
      <c r="T1544">
        <v>265</v>
      </c>
      <c r="U1544">
        <v>8.0055281340549497E-2</v>
      </c>
      <c r="V1544">
        <v>404</v>
      </c>
      <c r="W1544">
        <v>-1</v>
      </c>
      <c r="X1544">
        <v>253</v>
      </c>
      <c r="Y1544">
        <v>-1</v>
      </c>
      <c r="Z1544">
        <v>-1</v>
      </c>
      <c r="AA1544">
        <v>-1</v>
      </c>
      <c r="AB1544">
        <v>-1</v>
      </c>
      <c r="AC1544">
        <v>0.99</v>
      </c>
      <c r="AD1544">
        <v>1.0448999999999999</v>
      </c>
      <c r="AE1544">
        <v>1.7007000000000001</v>
      </c>
      <c r="AF1544">
        <v>1.4136</v>
      </c>
      <c r="AG1544">
        <v>0.86370000000000002</v>
      </c>
      <c r="AH1544">
        <v>150000</v>
      </c>
    </row>
    <row r="1545" spans="1:34">
      <c r="A1545">
        <v>602058</v>
      </c>
      <c r="B1545" t="s">
        <v>34</v>
      </c>
      <c r="C1545" s="1">
        <v>33607</v>
      </c>
      <c r="D1545">
        <v>87</v>
      </c>
      <c r="E1545" t="s">
        <v>51</v>
      </c>
      <c r="F1545">
        <v>2009</v>
      </c>
      <c r="G1545">
        <v>84.7</v>
      </c>
      <c r="H1545" t="s">
        <v>51</v>
      </c>
      <c r="I1545">
        <v>12451</v>
      </c>
      <c r="J1545">
        <v>2</v>
      </c>
      <c r="K1545" t="s">
        <v>36</v>
      </c>
      <c r="L1545" t="s">
        <v>55</v>
      </c>
      <c r="M1545">
        <v>76.67</v>
      </c>
      <c r="N1545">
        <v>12451</v>
      </c>
      <c r="O1545">
        <v>1</v>
      </c>
      <c r="P1545" t="s">
        <v>54</v>
      </c>
      <c r="Q1545">
        <v>2013</v>
      </c>
      <c r="R1545">
        <v>360</v>
      </c>
      <c r="S1545">
        <v>435</v>
      </c>
      <c r="T1545">
        <v>295</v>
      </c>
      <c r="U1545">
        <v>0.19015340560101801</v>
      </c>
      <c r="V1545">
        <v>315</v>
      </c>
      <c r="W1545">
        <v>-1</v>
      </c>
      <c r="X1545">
        <v>-1</v>
      </c>
      <c r="Y1545">
        <v>-1</v>
      </c>
      <c r="Z1545">
        <v>-1</v>
      </c>
      <c r="AA1545">
        <v>-1</v>
      </c>
      <c r="AB1545">
        <v>-1</v>
      </c>
      <c r="AC1545">
        <v>1.4208000000000001</v>
      </c>
      <c r="AD1545">
        <v>0.87839999999999996</v>
      </c>
      <c r="AE1545">
        <v>0.77849999999999997</v>
      </c>
      <c r="AF1545">
        <v>-0.1076</v>
      </c>
      <c r="AG1545">
        <v>0.86370000000000002</v>
      </c>
      <c r="AH1545">
        <v>300000</v>
      </c>
    </row>
    <row r="1546" spans="1:34">
      <c r="A1546">
        <v>1247289</v>
      </c>
      <c r="B1546" t="s">
        <v>34</v>
      </c>
      <c r="C1546" s="1">
        <v>33635</v>
      </c>
      <c r="D1546">
        <v>68</v>
      </c>
      <c r="E1546" t="s">
        <v>51</v>
      </c>
      <c r="F1546">
        <v>2008</v>
      </c>
      <c r="G1546">
        <v>60.2</v>
      </c>
      <c r="H1546" t="s">
        <v>51</v>
      </c>
      <c r="I1546">
        <v>2066</v>
      </c>
      <c r="J1546">
        <v>2</v>
      </c>
      <c r="K1546" t="s">
        <v>36</v>
      </c>
      <c r="L1546" t="s">
        <v>40</v>
      </c>
      <c r="M1546">
        <v>76</v>
      </c>
      <c r="N1546">
        <v>2066</v>
      </c>
      <c r="O1546">
        <v>1</v>
      </c>
      <c r="P1546" t="s">
        <v>53</v>
      </c>
      <c r="Q1546">
        <v>2013</v>
      </c>
      <c r="R1546">
        <v>580</v>
      </c>
      <c r="S1546">
        <v>540</v>
      </c>
      <c r="T1546">
        <v>525</v>
      </c>
      <c r="U1546">
        <v>0.48674700843819302</v>
      </c>
      <c r="V1546">
        <v>405</v>
      </c>
      <c r="W1546">
        <v>-1</v>
      </c>
      <c r="X1546">
        <v>376</v>
      </c>
      <c r="Y1546">
        <v>-1</v>
      </c>
      <c r="Z1546">
        <v>-1</v>
      </c>
      <c r="AA1546">
        <v>-1</v>
      </c>
      <c r="AB1546">
        <v>-1</v>
      </c>
      <c r="AC1546">
        <v>1.2771999999999999</v>
      </c>
      <c r="AD1546">
        <v>0.87839999999999996</v>
      </c>
      <c r="AE1546">
        <v>0.16370000000000001</v>
      </c>
      <c r="AF1546">
        <v>1.4136</v>
      </c>
      <c r="AG1546">
        <v>1.2470000000000001</v>
      </c>
      <c r="AH1546">
        <v>275000</v>
      </c>
    </row>
    <row r="1547" spans="1:34">
      <c r="A1547">
        <v>857517</v>
      </c>
      <c r="B1547" t="s">
        <v>34</v>
      </c>
      <c r="C1547" s="1">
        <v>32408</v>
      </c>
      <c r="D1547">
        <v>73.599999999999994</v>
      </c>
      <c r="E1547" t="s">
        <v>35</v>
      </c>
      <c r="F1547">
        <v>2006</v>
      </c>
      <c r="G1547">
        <v>67.400000000000006</v>
      </c>
      <c r="H1547" t="s">
        <v>35</v>
      </c>
      <c r="I1547">
        <v>33</v>
      </c>
      <c r="J1547">
        <v>2</v>
      </c>
      <c r="K1547" t="s">
        <v>36</v>
      </c>
      <c r="L1547" t="s">
        <v>60</v>
      </c>
      <c r="M1547">
        <v>72</v>
      </c>
      <c r="N1547">
        <v>33</v>
      </c>
      <c r="O1547">
        <v>0</v>
      </c>
      <c r="P1547" t="s">
        <v>59</v>
      </c>
      <c r="Q1547">
        <v>2011</v>
      </c>
      <c r="R1547">
        <v>535</v>
      </c>
      <c r="S1547">
        <v>545</v>
      </c>
      <c r="T1547">
        <v>325</v>
      </c>
      <c r="U1547">
        <v>0.493596387301038</v>
      </c>
      <c r="V1547">
        <v>-1</v>
      </c>
      <c r="W1547">
        <v>324</v>
      </c>
      <c r="X1547">
        <v>-1</v>
      </c>
      <c r="Y1547">
        <v>-1</v>
      </c>
      <c r="Z1547">
        <v>-1</v>
      </c>
      <c r="AA1547">
        <v>446</v>
      </c>
      <c r="AB1547">
        <v>-1</v>
      </c>
      <c r="AC1547">
        <v>-0.159</v>
      </c>
      <c r="AD1547">
        <v>-0.4536</v>
      </c>
      <c r="AE1547">
        <v>0.77849999999999997</v>
      </c>
      <c r="AF1547">
        <v>-0.36120000000000002</v>
      </c>
      <c r="AG1547">
        <v>-1.0524</v>
      </c>
      <c r="AH1547">
        <v>300000</v>
      </c>
    </row>
    <row r="1548" spans="1:34">
      <c r="A1548">
        <v>529904</v>
      </c>
      <c r="B1548" t="s">
        <v>39</v>
      </c>
      <c r="C1548" s="1">
        <v>33791</v>
      </c>
      <c r="D1548">
        <v>72</v>
      </c>
      <c r="E1548" t="s">
        <v>51</v>
      </c>
      <c r="F1548">
        <v>2009</v>
      </c>
      <c r="G1548">
        <v>68</v>
      </c>
      <c r="H1548" t="s">
        <v>51</v>
      </c>
      <c r="I1548">
        <v>11759</v>
      </c>
      <c r="J1548">
        <v>2</v>
      </c>
      <c r="K1548" t="s">
        <v>36</v>
      </c>
      <c r="L1548" t="s">
        <v>40</v>
      </c>
      <c r="M1548">
        <v>80</v>
      </c>
      <c r="N1548">
        <v>11759</v>
      </c>
      <c r="O1548">
        <v>0</v>
      </c>
      <c r="P1548" t="s">
        <v>96</v>
      </c>
      <c r="Q1548">
        <v>2013</v>
      </c>
      <c r="R1548">
        <v>370</v>
      </c>
      <c r="S1548">
        <v>415</v>
      </c>
      <c r="T1548">
        <v>470</v>
      </c>
      <c r="U1548">
        <v>0.67074315143312702</v>
      </c>
      <c r="V1548">
        <v>455</v>
      </c>
      <c r="W1548">
        <v>-1</v>
      </c>
      <c r="X1548">
        <v>-1</v>
      </c>
      <c r="Y1548">
        <v>-1</v>
      </c>
      <c r="Z1548">
        <v>-1</v>
      </c>
      <c r="AA1548">
        <v>-1</v>
      </c>
      <c r="AB1548">
        <v>-1</v>
      </c>
      <c r="AC1548">
        <v>1.5919999999999901</v>
      </c>
      <c r="AD1548">
        <v>1.0858000000000001</v>
      </c>
      <c r="AE1548">
        <v>-5.3699999999999998E-2</v>
      </c>
      <c r="AF1548">
        <v>-0.4078</v>
      </c>
      <c r="AG1548">
        <v>2.8400000000000002E-2</v>
      </c>
      <c r="AH1548">
        <v>100000</v>
      </c>
    </row>
    <row r="1549" spans="1:34">
      <c r="A1549">
        <v>115378</v>
      </c>
      <c r="B1549" t="s">
        <v>39</v>
      </c>
      <c r="C1549" s="1">
        <v>32733</v>
      </c>
      <c r="D1549">
        <v>77</v>
      </c>
      <c r="E1549" t="s">
        <v>223</v>
      </c>
      <c r="F1549">
        <v>2007</v>
      </c>
      <c r="G1549">
        <v>76</v>
      </c>
      <c r="H1549" t="s">
        <v>327</v>
      </c>
      <c r="I1549">
        <v>153</v>
      </c>
      <c r="J1549">
        <v>2</v>
      </c>
      <c r="K1549" t="s">
        <v>36</v>
      </c>
      <c r="L1549" t="s">
        <v>60</v>
      </c>
      <c r="M1549">
        <v>76.5</v>
      </c>
      <c r="N1549">
        <v>153</v>
      </c>
      <c r="O1549">
        <v>0</v>
      </c>
      <c r="P1549" t="s">
        <v>50</v>
      </c>
      <c r="Q1549">
        <v>2010</v>
      </c>
      <c r="R1549">
        <v>445</v>
      </c>
      <c r="S1549">
        <v>445</v>
      </c>
      <c r="T1549">
        <v>385</v>
      </c>
      <c r="U1549">
        <v>0.985461394326131</v>
      </c>
      <c r="V1549">
        <v>355</v>
      </c>
      <c r="W1549">
        <v>500</v>
      </c>
      <c r="X1549">
        <v>-1</v>
      </c>
      <c r="Y1549">
        <v>-1</v>
      </c>
      <c r="Z1549">
        <v>-1</v>
      </c>
      <c r="AA1549">
        <v>-1</v>
      </c>
      <c r="AB1549">
        <v>-1</v>
      </c>
      <c r="AC1549">
        <v>-1.9629000000000001</v>
      </c>
      <c r="AD1549">
        <v>-1.3713</v>
      </c>
      <c r="AE1549">
        <v>-1.3599000000000001</v>
      </c>
      <c r="AF1549">
        <v>-0.76029999999999998</v>
      </c>
      <c r="AG1549">
        <v>-0.44550000000000001</v>
      </c>
      <c r="AH1549">
        <v>500000</v>
      </c>
    </row>
    <row r="1550" spans="1:34">
      <c r="A1550">
        <v>1262957</v>
      </c>
      <c r="B1550" t="s">
        <v>39</v>
      </c>
      <c r="C1550" s="1">
        <v>33364</v>
      </c>
      <c r="D1550">
        <v>75</v>
      </c>
      <c r="E1550" t="s">
        <v>35</v>
      </c>
      <c r="F1550">
        <v>2009</v>
      </c>
      <c r="G1550">
        <v>79</v>
      </c>
      <c r="H1550" t="s">
        <v>51</v>
      </c>
      <c r="I1550">
        <v>1210</v>
      </c>
      <c r="J1550">
        <v>2</v>
      </c>
      <c r="K1550" t="s">
        <v>36</v>
      </c>
      <c r="L1550" t="s">
        <v>116</v>
      </c>
      <c r="M1550">
        <v>78.5</v>
      </c>
      <c r="N1550">
        <v>1210</v>
      </c>
      <c r="O1550">
        <v>0</v>
      </c>
      <c r="P1550" t="s">
        <v>47</v>
      </c>
      <c r="Q1550">
        <v>2013</v>
      </c>
      <c r="R1550">
        <v>630</v>
      </c>
      <c r="S1550">
        <v>520</v>
      </c>
      <c r="T1550">
        <v>180</v>
      </c>
      <c r="U1550">
        <v>0.64938971484669095</v>
      </c>
      <c r="V1550">
        <v>-1</v>
      </c>
      <c r="W1550">
        <v>356</v>
      </c>
      <c r="X1550">
        <v>-1</v>
      </c>
      <c r="Y1550">
        <v>-1</v>
      </c>
      <c r="Z1550">
        <v>-1</v>
      </c>
      <c r="AA1550">
        <v>-1</v>
      </c>
      <c r="AB1550">
        <v>-1</v>
      </c>
      <c r="AC1550">
        <v>-2.0261999999999998</v>
      </c>
      <c r="AD1550">
        <v>-0.4536</v>
      </c>
      <c r="AE1550">
        <v>-0.91220000000000001</v>
      </c>
      <c r="AF1550">
        <v>0.65300000000000002</v>
      </c>
      <c r="AG1550">
        <v>-0.66920000000000002</v>
      </c>
      <c r="AH1550">
        <v>190000</v>
      </c>
    </row>
    <row r="1551" spans="1:34">
      <c r="A1551">
        <v>898548</v>
      </c>
      <c r="B1551" t="s">
        <v>34</v>
      </c>
      <c r="C1551" s="1">
        <v>33629</v>
      </c>
      <c r="D1551">
        <v>72.3</v>
      </c>
      <c r="E1551" t="s">
        <v>51</v>
      </c>
      <c r="F1551">
        <v>2010</v>
      </c>
      <c r="G1551">
        <v>79.8</v>
      </c>
      <c r="H1551" t="s">
        <v>51</v>
      </c>
      <c r="I1551">
        <v>66</v>
      </c>
      <c r="J1551">
        <v>2</v>
      </c>
      <c r="K1551" t="s">
        <v>36</v>
      </c>
      <c r="L1551" t="s">
        <v>81</v>
      </c>
      <c r="M1551">
        <v>80</v>
      </c>
      <c r="N1551">
        <v>66</v>
      </c>
      <c r="O1551">
        <v>0</v>
      </c>
      <c r="P1551" t="s">
        <v>41</v>
      </c>
      <c r="Q1551">
        <v>2016</v>
      </c>
      <c r="R1551">
        <v>485</v>
      </c>
      <c r="S1551">
        <v>460</v>
      </c>
      <c r="T1551">
        <v>445</v>
      </c>
      <c r="U1551">
        <v>0.33618506604239901</v>
      </c>
      <c r="V1551">
        <v>-1</v>
      </c>
      <c r="W1551">
        <v>324</v>
      </c>
      <c r="X1551">
        <v>-1</v>
      </c>
      <c r="Y1551">
        <v>-1</v>
      </c>
      <c r="Z1551">
        <v>366</v>
      </c>
      <c r="AA1551">
        <v>-1</v>
      </c>
      <c r="AB1551">
        <v>-1</v>
      </c>
      <c r="AC1551">
        <v>-0.44629999999999997</v>
      </c>
      <c r="AD1551">
        <v>-1.2861</v>
      </c>
      <c r="AE1551">
        <v>-2.4491000000000001</v>
      </c>
      <c r="AF1551">
        <v>-1.3753</v>
      </c>
      <c r="AG1551">
        <v>-0.28589999999999999</v>
      </c>
      <c r="AH1551">
        <v>350000</v>
      </c>
    </row>
    <row r="1552" spans="1:34">
      <c r="A1552">
        <v>1253323</v>
      </c>
      <c r="B1552" t="s">
        <v>39</v>
      </c>
      <c r="C1552" s="1">
        <v>33667</v>
      </c>
      <c r="D1552">
        <v>74</v>
      </c>
      <c r="E1552" t="s">
        <v>48</v>
      </c>
      <c r="F1552">
        <v>2009</v>
      </c>
      <c r="G1552">
        <v>84</v>
      </c>
      <c r="H1552" t="s">
        <v>51</v>
      </c>
      <c r="I1552">
        <v>8258</v>
      </c>
      <c r="J1552">
        <v>2</v>
      </c>
      <c r="K1552" t="s">
        <v>36</v>
      </c>
      <c r="L1552" t="s">
        <v>60</v>
      </c>
      <c r="M1552">
        <v>64</v>
      </c>
      <c r="N1552">
        <v>8258</v>
      </c>
      <c r="O1552">
        <v>0</v>
      </c>
      <c r="P1552" t="s">
        <v>166</v>
      </c>
      <c r="Q1552">
        <v>2013</v>
      </c>
      <c r="R1552">
        <v>605</v>
      </c>
      <c r="S1552">
        <v>565</v>
      </c>
      <c r="T1552">
        <v>475</v>
      </c>
      <c r="U1552">
        <v>0.33878634721952799</v>
      </c>
      <c r="V1552">
        <v>495</v>
      </c>
      <c r="W1552">
        <v>292</v>
      </c>
      <c r="X1552">
        <v>-1</v>
      </c>
      <c r="Y1552">
        <v>-1</v>
      </c>
      <c r="Z1552">
        <v>-1</v>
      </c>
      <c r="AA1552">
        <v>-1</v>
      </c>
      <c r="AB1552">
        <v>-1</v>
      </c>
      <c r="AC1552">
        <v>-1.4517</v>
      </c>
      <c r="AD1552">
        <v>0.71189999999999998</v>
      </c>
      <c r="AE1552">
        <v>-0.6048</v>
      </c>
      <c r="AF1552">
        <v>-0.36120000000000002</v>
      </c>
      <c r="AG1552">
        <v>-0.28589999999999999</v>
      </c>
      <c r="AH1552">
        <v>65000</v>
      </c>
    </row>
    <row r="1553" spans="1:34">
      <c r="A1553">
        <v>1240207</v>
      </c>
      <c r="B1553" t="s">
        <v>39</v>
      </c>
      <c r="C1553" s="1">
        <v>33392</v>
      </c>
      <c r="D1553">
        <v>86</v>
      </c>
      <c r="E1553" t="s">
        <v>35</v>
      </c>
      <c r="F1553">
        <v>2009</v>
      </c>
      <c r="G1553">
        <v>76</v>
      </c>
      <c r="H1553" t="s">
        <v>35</v>
      </c>
      <c r="I1553">
        <v>13210</v>
      </c>
      <c r="J1553">
        <v>2</v>
      </c>
      <c r="K1553" t="s">
        <v>36</v>
      </c>
      <c r="L1553" t="s">
        <v>40</v>
      </c>
      <c r="M1553">
        <v>63</v>
      </c>
      <c r="N1553">
        <v>13210</v>
      </c>
      <c r="O1553">
        <v>0</v>
      </c>
      <c r="P1553" t="s">
        <v>41</v>
      </c>
      <c r="Q1553">
        <v>2014</v>
      </c>
      <c r="R1553">
        <v>720</v>
      </c>
      <c r="S1553">
        <v>455</v>
      </c>
      <c r="T1553">
        <v>535</v>
      </c>
      <c r="U1553">
        <v>0.96823749589054298</v>
      </c>
      <c r="V1553">
        <v>605</v>
      </c>
      <c r="W1553">
        <v>-1</v>
      </c>
      <c r="X1553">
        <v>-1</v>
      </c>
      <c r="Y1553">
        <v>-1</v>
      </c>
      <c r="Z1553">
        <v>-1</v>
      </c>
      <c r="AA1553">
        <v>-1</v>
      </c>
      <c r="AB1553">
        <v>-1</v>
      </c>
      <c r="AC1553">
        <v>0.55910000000000004</v>
      </c>
      <c r="AD1553">
        <v>0.5454</v>
      </c>
      <c r="AE1553">
        <v>0.16370000000000001</v>
      </c>
      <c r="AF1553">
        <v>0.39950000000000002</v>
      </c>
      <c r="AG1553">
        <v>0.48049999999999998</v>
      </c>
      <c r="AH1553">
        <v>300000</v>
      </c>
    </row>
    <row r="1554" spans="1:34">
      <c r="A1554">
        <v>326876</v>
      </c>
      <c r="B1554" t="s">
        <v>39</v>
      </c>
      <c r="C1554" s="1">
        <v>33397</v>
      </c>
      <c r="D1554">
        <v>82.4</v>
      </c>
      <c r="E1554" t="s">
        <v>168</v>
      </c>
      <c r="F1554">
        <v>2008</v>
      </c>
      <c r="G1554">
        <v>74.400000000000006</v>
      </c>
      <c r="H1554" t="s">
        <v>35</v>
      </c>
      <c r="I1554">
        <v>3879</v>
      </c>
      <c r="J1554">
        <v>2</v>
      </c>
      <c r="K1554" t="s">
        <v>36</v>
      </c>
      <c r="L1554" t="s">
        <v>55</v>
      </c>
      <c r="M1554">
        <v>76.09</v>
      </c>
      <c r="N1554">
        <v>3879</v>
      </c>
      <c r="O1554">
        <v>0</v>
      </c>
      <c r="P1554" t="s">
        <v>84</v>
      </c>
      <c r="Q1554">
        <v>2012</v>
      </c>
      <c r="R1554">
        <v>455</v>
      </c>
      <c r="S1554">
        <v>515</v>
      </c>
      <c r="T1554">
        <v>415</v>
      </c>
      <c r="U1554">
        <v>0.88412251159373501</v>
      </c>
      <c r="V1554">
        <v>535</v>
      </c>
      <c r="W1554">
        <v>-1</v>
      </c>
      <c r="X1554">
        <v>-1</v>
      </c>
      <c r="Y1554">
        <v>-1</v>
      </c>
      <c r="Z1554">
        <v>-1</v>
      </c>
      <c r="AA1554">
        <v>-1</v>
      </c>
      <c r="AB1554">
        <v>-1</v>
      </c>
      <c r="AC1554">
        <v>-0.4173</v>
      </c>
      <c r="AD1554">
        <v>0.3448</v>
      </c>
      <c r="AE1554">
        <v>0.38169999999999998</v>
      </c>
      <c r="AF1554">
        <v>-0.43717</v>
      </c>
      <c r="AG1554">
        <v>-0.9194</v>
      </c>
      <c r="AH1554">
        <v>475000</v>
      </c>
    </row>
    <row r="1555" spans="1:34">
      <c r="A1555">
        <v>216972</v>
      </c>
      <c r="B1555" t="s">
        <v>39</v>
      </c>
      <c r="C1555" s="1">
        <v>33217</v>
      </c>
      <c r="D1555">
        <v>78</v>
      </c>
      <c r="E1555" t="s">
        <v>72</v>
      </c>
      <c r="F1555">
        <v>2007</v>
      </c>
      <c r="G1555">
        <v>69</v>
      </c>
      <c r="H1555" t="s">
        <v>72</v>
      </c>
      <c r="I1555">
        <v>4948</v>
      </c>
      <c r="J1555">
        <v>2</v>
      </c>
      <c r="K1555" t="s">
        <v>36</v>
      </c>
      <c r="L1555" t="s">
        <v>64</v>
      </c>
      <c r="M1555">
        <v>69</v>
      </c>
      <c r="N1555">
        <v>4948</v>
      </c>
      <c r="O1555">
        <v>1</v>
      </c>
      <c r="P1555" t="s">
        <v>71</v>
      </c>
      <c r="Q1555">
        <v>2011</v>
      </c>
      <c r="R1555">
        <v>415</v>
      </c>
      <c r="S1555">
        <v>605</v>
      </c>
      <c r="T1555">
        <v>635</v>
      </c>
      <c r="U1555">
        <v>0.86468541337008498</v>
      </c>
      <c r="V1555">
        <v>525</v>
      </c>
      <c r="W1555">
        <v>-1</v>
      </c>
      <c r="X1555">
        <v>-1</v>
      </c>
      <c r="Y1555">
        <v>-1</v>
      </c>
      <c r="Z1555">
        <v>-1</v>
      </c>
      <c r="AA1555">
        <v>-1</v>
      </c>
      <c r="AB1555">
        <v>-1</v>
      </c>
      <c r="AC1555">
        <v>-0.1082</v>
      </c>
      <c r="AD1555">
        <v>0.65680000000000005</v>
      </c>
      <c r="AE1555">
        <v>0.52690000000000003</v>
      </c>
      <c r="AF1555">
        <v>-0.29020000000000001</v>
      </c>
      <c r="AG1555">
        <v>0.97629999999999995</v>
      </c>
      <c r="AH1555">
        <v>300000</v>
      </c>
    </row>
    <row r="1556" spans="1:34">
      <c r="A1556">
        <v>324799</v>
      </c>
      <c r="B1556" t="s">
        <v>39</v>
      </c>
      <c r="C1556" s="1">
        <v>33358</v>
      </c>
      <c r="D1556">
        <v>86.85</v>
      </c>
      <c r="E1556" t="s">
        <v>113</v>
      </c>
      <c r="F1556">
        <v>2008</v>
      </c>
      <c r="G1556">
        <v>87.17</v>
      </c>
      <c r="H1556" t="s">
        <v>113</v>
      </c>
      <c r="I1556">
        <v>6609</v>
      </c>
      <c r="J1556">
        <v>2</v>
      </c>
      <c r="K1556" t="s">
        <v>36</v>
      </c>
      <c r="L1556" t="s">
        <v>60</v>
      </c>
      <c r="M1556">
        <v>64.599999999999994</v>
      </c>
      <c r="N1556">
        <v>6609</v>
      </c>
      <c r="O1556">
        <v>1</v>
      </c>
      <c r="P1556" t="s">
        <v>47</v>
      </c>
      <c r="Q1556">
        <v>2012</v>
      </c>
      <c r="R1556">
        <v>544</v>
      </c>
      <c r="S1556">
        <v>575</v>
      </c>
      <c r="T1556">
        <v>525</v>
      </c>
      <c r="U1556">
        <v>0.53838689298509601</v>
      </c>
      <c r="V1556">
        <v>-1</v>
      </c>
      <c r="W1556">
        <v>333</v>
      </c>
      <c r="X1556">
        <v>-1</v>
      </c>
      <c r="Y1556">
        <v>-1</v>
      </c>
      <c r="Z1556">
        <v>-1</v>
      </c>
      <c r="AA1556">
        <v>313</v>
      </c>
      <c r="AB1556">
        <v>-1</v>
      </c>
      <c r="AC1556">
        <v>0.35549999999999998</v>
      </c>
      <c r="AD1556">
        <v>0.96879999999999999</v>
      </c>
      <c r="AE1556">
        <v>9.1399999999999995E-2</v>
      </c>
      <c r="AF1556">
        <v>-1.23027</v>
      </c>
      <c r="AG1556">
        <v>0.18640000000000001</v>
      </c>
      <c r="AH1556">
        <v>355000</v>
      </c>
    </row>
    <row r="1557" spans="1:34">
      <c r="A1557">
        <v>422043</v>
      </c>
      <c r="B1557" t="s">
        <v>39</v>
      </c>
      <c r="C1557" s="1">
        <v>32387</v>
      </c>
      <c r="D1557">
        <v>84.3</v>
      </c>
      <c r="E1557" t="s">
        <v>328</v>
      </c>
      <c r="F1557">
        <v>2007</v>
      </c>
      <c r="G1557">
        <v>70.2</v>
      </c>
      <c r="H1557" t="s">
        <v>328</v>
      </c>
      <c r="I1557">
        <v>105</v>
      </c>
      <c r="J1557">
        <v>2</v>
      </c>
      <c r="K1557" t="s">
        <v>36</v>
      </c>
      <c r="L1557" t="s">
        <v>64</v>
      </c>
      <c r="M1557">
        <v>65.14</v>
      </c>
      <c r="N1557">
        <v>105</v>
      </c>
      <c r="O1557">
        <v>0</v>
      </c>
      <c r="P1557" t="s">
        <v>41</v>
      </c>
      <c r="Q1557">
        <v>2012</v>
      </c>
      <c r="R1557">
        <v>605</v>
      </c>
      <c r="S1557">
        <v>605</v>
      </c>
      <c r="T1557">
        <v>334</v>
      </c>
      <c r="U1557">
        <v>0.67074315143312702</v>
      </c>
      <c r="V1557">
        <v>455</v>
      </c>
      <c r="W1557">
        <v>300</v>
      </c>
      <c r="X1557">
        <v>-1</v>
      </c>
      <c r="Y1557">
        <v>-1</v>
      </c>
      <c r="Z1557">
        <v>-1</v>
      </c>
      <c r="AA1557">
        <v>-1</v>
      </c>
      <c r="AB1557">
        <v>-1</v>
      </c>
      <c r="AC1557">
        <v>0.35549999999999998</v>
      </c>
      <c r="AD1557">
        <v>-0.43530000000000002</v>
      </c>
      <c r="AE1557">
        <v>-1.5775999999999999</v>
      </c>
      <c r="AF1557">
        <v>-0.29020000000000001</v>
      </c>
      <c r="AG1557">
        <v>-1.2354000000000001</v>
      </c>
      <c r="AH1557">
        <v>60000</v>
      </c>
    </row>
    <row r="1558" spans="1:34">
      <c r="A1558">
        <v>1239552</v>
      </c>
      <c r="B1558" t="s">
        <v>39</v>
      </c>
      <c r="C1558" s="1">
        <v>33074</v>
      </c>
      <c r="D1558">
        <v>89</v>
      </c>
      <c r="E1558" t="s">
        <v>48</v>
      </c>
      <c r="F1558">
        <v>2009</v>
      </c>
      <c r="G1558">
        <v>71</v>
      </c>
      <c r="H1558" t="s">
        <v>35</v>
      </c>
      <c r="I1558">
        <v>8099</v>
      </c>
      <c r="J1558">
        <v>2</v>
      </c>
      <c r="K1558" t="s">
        <v>36</v>
      </c>
      <c r="L1558" t="s">
        <v>40</v>
      </c>
      <c r="M1558">
        <v>55</v>
      </c>
      <c r="N1558">
        <v>8099</v>
      </c>
      <c r="O1558">
        <v>0</v>
      </c>
      <c r="P1558" t="s">
        <v>61</v>
      </c>
      <c r="Q1558">
        <v>2014</v>
      </c>
      <c r="R1558">
        <v>580</v>
      </c>
      <c r="S1558">
        <v>595</v>
      </c>
      <c r="T1558">
        <v>665</v>
      </c>
      <c r="U1558">
        <v>0.93037060720269105</v>
      </c>
      <c r="V1558">
        <v>565</v>
      </c>
      <c r="W1558">
        <v>-1</v>
      </c>
      <c r="X1558">
        <v>-1</v>
      </c>
      <c r="Y1558">
        <v>-1</v>
      </c>
      <c r="Z1558">
        <v>-1</v>
      </c>
      <c r="AA1558">
        <v>-1</v>
      </c>
      <c r="AB1558">
        <v>-1</v>
      </c>
      <c r="AC1558">
        <v>1.1335999999999999</v>
      </c>
      <c r="AD1558">
        <v>0.71189999999999998</v>
      </c>
      <c r="AE1558">
        <v>0.77849999999999997</v>
      </c>
      <c r="AF1558">
        <v>0.1459</v>
      </c>
      <c r="AG1558">
        <v>0.48049999999999998</v>
      </c>
      <c r="AH1558">
        <v>300000</v>
      </c>
    </row>
    <row r="1559" spans="1:34">
      <c r="A1559">
        <v>50670</v>
      </c>
      <c r="B1559" t="s">
        <v>34</v>
      </c>
      <c r="C1559" s="1">
        <v>31354</v>
      </c>
      <c r="D1559">
        <v>75.040000000000006</v>
      </c>
      <c r="E1559" t="s">
        <v>329</v>
      </c>
      <c r="F1559">
        <v>2003</v>
      </c>
      <c r="G1559">
        <v>62.16</v>
      </c>
      <c r="H1559" t="s">
        <v>159</v>
      </c>
      <c r="I1559">
        <v>1872</v>
      </c>
      <c r="J1559">
        <v>2</v>
      </c>
      <c r="K1559" t="s">
        <v>66</v>
      </c>
      <c r="L1559" t="s">
        <v>67</v>
      </c>
      <c r="M1559">
        <v>75.67</v>
      </c>
      <c r="N1559">
        <v>1872</v>
      </c>
      <c r="O1559">
        <v>0</v>
      </c>
      <c r="P1559" t="s">
        <v>61</v>
      </c>
      <c r="Q1559">
        <v>2009</v>
      </c>
      <c r="R1559">
        <v>525</v>
      </c>
      <c r="S1559">
        <v>405</v>
      </c>
      <c r="T1559">
        <v>375</v>
      </c>
      <c r="U1559">
        <v>0.123016731640823</v>
      </c>
      <c r="V1559">
        <v>285</v>
      </c>
      <c r="W1559">
        <v>333</v>
      </c>
      <c r="X1559">
        <v>-1</v>
      </c>
      <c r="Y1559">
        <v>-1</v>
      </c>
      <c r="Z1559">
        <v>-1</v>
      </c>
      <c r="AA1559">
        <v>-1</v>
      </c>
      <c r="AB1559">
        <v>-1</v>
      </c>
      <c r="AC1559">
        <v>0.35549999999999998</v>
      </c>
      <c r="AD1559">
        <v>-0.74729999999999996</v>
      </c>
      <c r="AE1559">
        <v>-0.1988</v>
      </c>
      <c r="AF1559">
        <v>0.76729999999999998</v>
      </c>
      <c r="AG1559">
        <v>-0.44550000000000001</v>
      </c>
      <c r="AH1559">
        <v>160000</v>
      </c>
    </row>
    <row r="1560" spans="1:34">
      <c r="A1560">
        <v>308916</v>
      </c>
      <c r="B1560" t="s">
        <v>34</v>
      </c>
      <c r="C1560" s="1">
        <v>33505</v>
      </c>
      <c r="D1560">
        <v>86</v>
      </c>
      <c r="E1560" t="s">
        <v>35</v>
      </c>
      <c r="F1560">
        <v>2009</v>
      </c>
      <c r="G1560">
        <v>91</v>
      </c>
      <c r="H1560" t="s">
        <v>35</v>
      </c>
      <c r="I1560">
        <v>5904</v>
      </c>
      <c r="J1560">
        <v>2</v>
      </c>
      <c r="K1560" t="s">
        <v>36</v>
      </c>
      <c r="L1560" t="s">
        <v>60</v>
      </c>
      <c r="M1560">
        <v>77</v>
      </c>
      <c r="N1560">
        <v>5904</v>
      </c>
      <c r="O1560">
        <v>0</v>
      </c>
      <c r="P1560" t="s">
        <v>41</v>
      </c>
      <c r="Q1560">
        <v>2013</v>
      </c>
      <c r="R1560">
        <v>455</v>
      </c>
      <c r="S1560">
        <v>445</v>
      </c>
      <c r="T1560">
        <v>445</v>
      </c>
      <c r="U1560">
        <v>0.69447932770846299</v>
      </c>
      <c r="V1560">
        <v>-1</v>
      </c>
      <c r="W1560">
        <v>366</v>
      </c>
      <c r="X1560">
        <v>-1</v>
      </c>
      <c r="Y1560">
        <v>-1</v>
      </c>
      <c r="Z1560">
        <v>-1</v>
      </c>
      <c r="AA1560">
        <v>393</v>
      </c>
      <c r="AB1560">
        <v>-1</v>
      </c>
      <c r="AC1560">
        <v>-0.26279999999999998</v>
      </c>
      <c r="AD1560">
        <v>0.1888</v>
      </c>
      <c r="AE1560">
        <v>-0.1988</v>
      </c>
      <c r="AF1560">
        <v>-5.5199999999999999E-2</v>
      </c>
      <c r="AG1560">
        <v>-0.60350000000000004</v>
      </c>
      <c r="AH1560">
        <v>320000</v>
      </c>
    </row>
    <row r="1561" spans="1:34">
      <c r="A1561">
        <v>1250484</v>
      </c>
      <c r="B1561" t="s">
        <v>39</v>
      </c>
      <c r="C1561" s="1">
        <v>33970</v>
      </c>
      <c r="D1561">
        <v>86.17</v>
      </c>
      <c r="E1561" t="s">
        <v>51</v>
      </c>
      <c r="F1561">
        <v>2010</v>
      </c>
      <c r="G1561">
        <v>83.9</v>
      </c>
      <c r="H1561" t="s">
        <v>51</v>
      </c>
      <c r="I1561">
        <v>9758</v>
      </c>
      <c r="J1561">
        <v>2</v>
      </c>
      <c r="K1561" t="s">
        <v>36</v>
      </c>
      <c r="L1561" t="s">
        <v>60</v>
      </c>
      <c r="M1561">
        <v>68</v>
      </c>
      <c r="N1561">
        <v>9758</v>
      </c>
      <c r="O1561">
        <v>1</v>
      </c>
      <c r="P1561" t="s">
        <v>54</v>
      </c>
      <c r="Q1561">
        <v>2014</v>
      </c>
      <c r="R1561">
        <v>430</v>
      </c>
      <c r="S1561">
        <v>400</v>
      </c>
      <c r="T1561">
        <v>465</v>
      </c>
      <c r="U1561">
        <v>0.33878634721952799</v>
      </c>
      <c r="V1561">
        <v>315</v>
      </c>
      <c r="W1561">
        <v>292</v>
      </c>
      <c r="X1561">
        <v>-1</v>
      </c>
      <c r="Y1561">
        <v>-1</v>
      </c>
      <c r="Z1561">
        <v>-1</v>
      </c>
      <c r="AA1561">
        <v>-1</v>
      </c>
      <c r="AB1561">
        <v>-1</v>
      </c>
      <c r="AC1561">
        <v>0.55910000000000004</v>
      </c>
      <c r="AD1561">
        <v>0.37890000000000001</v>
      </c>
      <c r="AE1561">
        <v>0.62480000000000002</v>
      </c>
      <c r="AF1561">
        <v>1.0333000000000001</v>
      </c>
      <c r="AG1561">
        <v>0.28889999999999999</v>
      </c>
      <c r="AH1561">
        <v>105000</v>
      </c>
    </row>
    <row r="1562" spans="1:34">
      <c r="A1562">
        <v>294762</v>
      </c>
      <c r="B1562" t="s">
        <v>39</v>
      </c>
      <c r="C1562" s="1">
        <v>32949</v>
      </c>
      <c r="D1562">
        <v>91</v>
      </c>
      <c r="E1562" t="s">
        <v>35</v>
      </c>
      <c r="F1562">
        <v>2007</v>
      </c>
      <c r="G1562">
        <v>97.5</v>
      </c>
      <c r="H1562" t="s">
        <v>134</v>
      </c>
      <c r="I1562">
        <v>1027</v>
      </c>
      <c r="J1562">
        <v>2</v>
      </c>
      <c r="K1562" t="s">
        <v>36</v>
      </c>
      <c r="L1562" t="s">
        <v>64</v>
      </c>
      <c r="M1562">
        <v>78</v>
      </c>
      <c r="N1562">
        <v>1027</v>
      </c>
      <c r="O1562">
        <v>1</v>
      </c>
      <c r="P1562" t="s">
        <v>54</v>
      </c>
      <c r="Q1562">
        <v>2011</v>
      </c>
      <c r="R1562">
        <v>675</v>
      </c>
      <c r="S1562">
        <v>595</v>
      </c>
      <c r="T1562">
        <v>665</v>
      </c>
      <c r="U1562">
        <v>0.97952174431921601</v>
      </c>
      <c r="V1562">
        <v>625</v>
      </c>
      <c r="W1562">
        <v>-1</v>
      </c>
      <c r="X1562">
        <v>-1</v>
      </c>
      <c r="Y1562">
        <v>-1</v>
      </c>
      <c r="Z1562">
        <v>-1</v>
      </c>
      <c r="AA1562">
        <v>-1</v>
      </c>
      <c r="AB1562">
        <v>-1</v>
      </c>
      <c r="AC1562">
        <v>0.51</v>
      </c>
      <c r="AD1562">
        <v>0.3448</v>
      </c>
      <c r="AE1562">
        <v>0.38169999999999998</v>
      </c>
      <c r="AF1562">
        <v>-1.4653</v>
      </c>
      <c r="AG1562">
        <v>-0.28749999999999998</v>
      </c>
      <c r="AH1562">
        <v>500000</v>
      </c>
    </row>
    <row r="1563" spans="1:34">
      <c r="A1563">
        <v>1062520</v>
      </c>
      <c r="B1563" t="s">
        <v>39</v>
      </c>
      <c r="C1563" s="1">
        <v>34209</v>
      </c>
      <c r="D1563">
        <v>93.4</v>
      </c>
      <c r="E1563" t="s">
        <v>51</v>
      </c>
      <c r="F1563">
        <v>2010</v>
      </c>
      <c r="G1563">
        <v>95.9</v>
      </c>
      <c r="H1563" t="s">
        <v>51</v>
      </c>
      <c r="I1563">
        <v>3505</v>
      </c>
      <c r="J1563">
        <v>2</v>
      </c>
      <c r="K1563" t="s">
        <v>36</v>
      </c>
      <c r="L1563" t="s">
        <v>60</v>
      </c>
      <c r="M1563">
        <v>76.400000000000006</v>
      </c>
      <c r="N1563">
        <v>3505</v>
      </c>
      <c r="O1563">
        <v>0</v>
      </c>
      <c r="P1563" t="s">
        <v>56</v>
      </c>
      <c r="Q1563">
        <v>2014</v>
      </c>
      <c r="R1563">
        <v>650</v>
      </c>
      <c r="S1563">
        <v>650</v>
      </c>
      <c r="T1563">
        <v>620</v>
      </c>
      <c r="U1563">
        <v>0.99982917167857099</v>
      </c>
      <c r="V1563">
        <v>655</v>
      </c>
      <c r="W1563">
        <v>612</v>
      </c>
      <c r="X1563">
        <v>-1</v>
      </c>
      <c r="Y1563">
        <v>-1</v>
      </c>
      <c r="Z1563">
        <v>-1</v>
      </c>
      <c r="AA1563">
        <v>-1</v>
      </c>
      <c r="AB1563">
        <v>-1</v>
      </c>
      <c r="AC1563">
        <v>0.12820000000000001</v>
      </c>
      <c r="AD1563">
        <v>0.37890000000000001</v>
      </c>
      <c r="AE1563">
        <v>-1.5269999999999999</v>
      </c>
      <c r="AF1563">
        <v>-0.86819999999999997</v>
      </c>
      <c r="AG1563">
        <v>-0.66920000000000002</v>
      </c>
      <c r="AH1563">
        <v>325000</v>
      </c>
    </row>
    <row r="1564" spans="1:34">
      <c r="A1564">
        <v>391074</v>
      </c>
      <c r="B1564" t="s">
        <v>39</v>
      </c>
      <c r="C1564" s="1">
        <v>33011</v>
      </c>
      <c r="D1564">
        <v>84.96</v>
      </c>
      <c r="E1564" t="s">
        <v>182</v>
      </c>
      <c r="F1564">
        <v>2008</v>
      </c>
      <c r="G1564">
        <v>59.16</v>
      </c>
      <c r="H1564" t="s">
        <v>330</v>
      </c>
      <c r="I1564">
        <v>356</v>
      </c>
      <c r="J1564">
        <v>2</v>
      </c>
      <c r="K1564" t="s">
        <v>36</v>
      </c>
      <c r="L1564" t="s">
        <v>55</v>
      </c>
      <c r="M1564">
        <v>68.22</v>
      </c>
      <c r="N1564">
        <v>356</v>
      </c>
      <c r="O1564">
        <v>1</v>
      </c>
      <c r="P1564" t="s">
        <v>61</v>
      </c>
      <c r="Q1564">
        <v>2012</v>
      </c>
      <c r="R1564">
        <v>465</v>
      </c>
      <c r="S1564">
        <v>565</v>
      </c>
      <c r="T1564">
        <v>535</v>
      </c>
      <c r="U1564">
        <v>0.70409041213131396</v>
      </c>
      <c r="V1564">
        <v>465</v>
      </c>
      <c r="W1564">
        <v>-1</v>
      </c>
      <c r="X1564">
        <v>-1</v>
      </c>
      <c r="Y1564">
        <v>-1</v>
      </c>
      <c r="Z1564">
        <v>-1</v>
      </c>
      <c r="AA1564">
        <v>-1</v>
      </c>
      <c r="AB1564">
        <v>-1</v>
      </c>
      <c r="AC1564">
        <v>-1.3447</v>
      </c>
      <c r="AD1564">
        <v>0.3448</v>
      </c>
      <c r="AE1564">
        <v>-0.63429999999999997</v>
      </c>
      <c r="AF1564">
        <v>1.0024</v>
      </c>
      <c r="AG1564">
        <v>-5.0599999999999999E-2</v>
      </c>
      <c r="AH1564">
        <v>445000</v>
      </c>
    </row>
    <row r="1565" spans="1:34">
      <c r="A1565">
        <v>629605</v>
      </c>
      <c r="B1565" t="s">
        <v>39</v>
      </c>
      <c r="C1565" s="1">
        <v>33648</v>
      </c>
      <c r="D1565">
        <v>89.39</v>
      </c>
      <c r="E1565" t="s">
        <v>51</v>
      </c>
      <c r="F1565">
        <v>2009</v>
      </c>
      <c r="G1565">
        <v>94.17</v>
      </c>
      <c r="H1565" t="s">
        <v>51</v>
      </c>
      <c r="I1565">
        <v>526</v>
      </c>
      <c r="J1565">
        <v>2</v>
      </c>
      <c r="K1565" t="s">
        <v>36</v>
      </c>
      <c r="L1565" t="s">
        <v>81</v>
      </c>
      <c r="M1565">
        <v>75.459999999999994</v>
      </c>
      <c r="N1565">
        <v>526</v>
      </c>
      <c r="O1565">
        <v>0</v>
      </c>
      <c r="P1565" t="s">
        <v>47</v>
      </c>
      <c r="Q1565">
        <v>2013</v>
      </c>
      <c r="R1565">
        <v>500</v>
      </c>
      <c r="S1565">
        <v>645</v>
      </c>
      <c r="T1565">
        <v>665</v>
      </c>
      <c r="U1565">
        <v>0.66183447584007105</v>
      </c>
      <c r="V1565">
        <v>515</v>
      </c>
      <c r="W1565">
        <v>-1</v>
      </c>
      <c r="X1565">
        <v>-1</v>
      </c>
      <c r="Y1565">
        <v>-1</v>
      </c>
      <c r="Z1565">
        <v>446</v>
      </c>
      <c r="AA1565">
        <v>-1</v>
      </c>
      <c r="AB1565">
        <v>-1</v>
      </c>
      <c r="AC1565">
        <v>-0.73350000000000004</v>
      </c>
      <c r="AD1565">
        <v>0.21240000000000001</v>
      </c>
      <c r="AE1565">
        <v>0.01</v>
      </c>
      <c r="AF1565">
        <v>-0.36120000000000002</v>
      </c>
      <c r="AG1565">
        <v>0.28889999999999999</v>
      </c>
      <c r="AH1565">
        <v>210000</v>
      </c>
    </row>
    <row r="1566" spans="1:34">
      <c r="A1566">
        <v>330490</v>
      </c>
      <c r="B1566" t="s">
        <v>39</v>
      </c>
      <c r="C1566" s="1">
        <v>33571</v>
      </c>
      <c r="D1566">
        <v>71.05</v>
      </c>
      <c r="E1566" t="s">
        <v>187</v>
      </c>
      <c r="F1566">
        <v>2008</v>
      </c>
      <c r="G1566">
        <v>69.069999999999993</v>
      </c>
      <c r="H1566" t="s">
        <v>35</v>
      </c>
      <c r="I1566">
        <v>8818</v>
      </c>
      <c r="J1566">
        <v>2</v>
      </c>
      <c r="K1566" t="s">
        <v>36</v>
      </c>
      <c r="L1566" t="s">
        <v>81</v>
      </c>
      <c r="M1566">
        <v>58</v>
      </c>
      <c r="N1566">
        <v>8818</v>
      </c>
      <c r="O1566">
        <v>1</v>
      </c>
      <c r="P1566" t="s">
        <v>54</v>
      </c>
      <c r="Q1566">
        <v>2012</v>
      </c>
      <c r="R1566">
        <v>425</v>
      </c>
      <c r="S1566">
        <v>465</v>
      </c>
      <c r="T1566">
        <v>355</v>
      </c>
      <c r="U1566">
        <v>0.53838689298509601</v>
      </c>
      <c r="V1566">
        <v>-1</v>
      </c>
      <c r="W1566">
        <v>333</v>
      </c>
      <c r="X1566">
        <v>-1</v>
      </c>
      <c r="Y1566">
        <v>-1</v>
      </c>
      <c r="Z1566">
        <v>-1</v>
      </c>
      <c r="AA1566">
        <v>-1</v>
      </c>
      <c r="AB1566">
        <v>-1</v>
      </c>
      <c r="AC1566">
        <v>-0.4173</v>
      </c>
      <c r="AD1566">
        <v>-0.74729999999999996</v>
      </c>
      <c r="AE1566">
        <v>-0.48909999999999998</v>
      </c>
      <c r="AF1566">
        <v>0.4148</v>
      </c>
      <c r="AG1566">
        <v>-0.16899999999999901</v>
      </c>
      <c r="AH1566">
        <v>165000</v>
      </c>
    </row>
    <row r="1567" spans="1:34">
      <c r="A1567">
        <v>1136067</v>
      </c>
      <c r="B1567" t="s">
        <v>39</v>
      </c>
      <c r="C1567" s="1">
        <v>33076</v>
      </c>
      <c r="D1567">
        <v>81.5</v>
      </c>
      <c r="E1567" t="s">
        <v>51</v>
      </c>
      <c r="F1567">
        <v>2009</v>
      </c>
      <c r="G1567">
        <v>77.2</v>
      </c>
      <c r="H1567" t="s">
        <v>35</v>
      </c>
      <c r="I1567">
        <v>5812</v>
      </c>
      <c r="J1567">
        <v>2</v>
      </c>
      <c r="K1567" t="s">
        <v>36</v>
      </c>
      <c r="L1567" t="s">
        <v>60</v>
      </c>
      <c r="M1567">
        <v>74.900000000000006</v>
      </c>
      <c r="N1567">
        <v>5812</v>
      </c>
      <c r="O1567">
        <v>1</v>
      </c>
      <c r="P1567" t="s">
        <v>71</v>
      </c>
      <c r="Q1567">
        <v>2014</v>
      </c>
      <c r="R1567">
        <v>455</v>
      </c>
      <c r="S1567">
        <v>665</v>
      </c>
      <c r="T1567">
        <v>605</v>
      </c>
      <c r="U1567">
        <v>0.88162006953017702</v>
      </c>
      <c r="V1567">
        <v>-1</v>
      </c>
      <c r="W1567">
        <v>420</v>
      </c>
      <c r="X1567">
        <v>-1</v>
      </c>
      <c r="Y1567">
        <v>-1</v>
      </c>
      <c r="Z1567">
        <v>-1</v>
      </c>
      <c r="AA1567">
        <v>-1</v>
      </c>
      <c r="AB1567">
        <v>-1</v>
      </c>
      <c r="AC1567">
        <v>-0.44629999999999997</v>
      </c>
      <c r="AD1567">
        <v>-0.95309999999999995</v>
      </c>
      <c r="AE1567">
        <v>-1.6807000000000001</v>
      </c>
      <c r="AF1567">
        <v>1.9199999999999998E-2</v>
      </c>
      <c r="AG1567">
        <v>-0.28589999999999999</v>
      </c>
      <c r="AH1567">
        <v>300000</v>
      </c>
    </row>
    <row r="1568" spans="1:34">
      <c r="A1568">
        <v>1131595</v>
      </c>
      <c r="B1568" t="s">
        <v>39</v>
      </c>
      <c r="C1568" s="1">
        <v>34450</v>
      </c>
      <c r="D1568">
        <v>79.8</v>
      </c>
      <c r="E1568" t="s">
        <v>51</v>
      </c>
      <c r="F1568">
        <v>2010</v>
      </c>
      <c r="G1568">
        <v>78.5</v>
      </c>
      <c r="H1568" t="s">
        <v>51</v>
      </c>
      <c r="I1568">
        <v>7269</v>
      </c>
      <c r="J1568">
        <v>2</v>
      </c>
      <c r="K1568" t="s">
        <v>36</v>
      </c>
      <c r="L1568" t="s">
        <v>60</v>
      </c>
      <c r="M1568">
        <v>61</v>
      </c>
      <c r="N1568">
        <v>7269</v>
      </c>
      <c r="O1568">
        <v>1</v>
      </c>
      <c r="P1568" t="s">
        <v>54</v>
      </c>
      <c r="Q1568">
        <v>2013</v>
      </c>
      <c r="R1568">
        <v>510</v>
      </c>
      <c r="S1568">
        <v>485</v>
      </c>
      <c r="T1568">
        <v>475</v>
      </c>
      <c r="U1568">
        <v>0.207392169717661</v>
      </c>
      <c r="V1568">
        <v>-1</v>
      </c>
      <c r="W1568">
        <v>260</v>
      </c>
      <c r="X1568">
        <v>-1</v>
      </c>
      <c r="Y1568">
        <v>-1</v>
      </c>
      <c r="Z1568">
        <v>-1</v>
      </c>
      <c r="AA1568">
        <v>388</v>
      </c>
      <c r="AB1568">
        <v>-1</v>
      </c>
      <c r="AC1568">
        <v>0.41549999999999998</v>
      </c>
      <c r="AD1568">
        <v>0.5454</v>
      </c>
      <c r="AE1568">
        <v>0.93220000000000003</v>
      </c>
      <c r="AF1568">
        <v>-0.61470000000000002</v>
      </c>
      <c r="AG1568">
        <v>-0.28589999999999999</v>
      </c>
      <c r="AH1568">
        <v>300000</v>
      </c>
    </row>
    <row r="1569" spans="1:34">
      <c r="A1569">
        <v>237897</v>
      </c>
      <c r="B1569" t="s">
        <v>34</v>
      </c>
      <c r="C1569" s="1">
        <v>31737</v>
      </c>
      <c r="D1569">
        <v>51.36</v>
      </c>
      <c r="E1569">
        <v>0</v>
      </c>
      <c r="F1569">
        <v>2008</v>
      </c>
      <c r="G1569">
        <v>73.3</v>
      </c>
      <c r="H1569">
        <v>0</v>
      </c>
      <c r="I1569">
        <v>5759</v>
      </c>
      <c r="J1569">
        <v>2</v>
      </c>
      <c r="K1569" t="s">
        <v>36</v>
      </c>
      <c r="L1569" t="s">
        <v>64</v>
      </c>
      <c r="M1569">
        <v>69.2</v>
      </c>
      <c r="N1569">
        <v>5759</v>
      </c>
      <c r="O1569">
        <v>0</v>
      </c>
      <c r="P1569" t="s">
        <v>61</v>
      </c>
      <c r="Q1569">
        <v>2011</v>
      </c>
      <c r="R1569">
        <v>365</v>
      </c>
      <c r="S1569">
        <v>385</v>
      </c>
      <c r="T1569">
        <v>315</v>
      </c>
      <c r="U1569">
        <v>0.413838255788123</v>
      </c>
      <c r="V1569">
        <v>385</v>
      </c>
      <c r="W1569">
        <v>-1</v>
      </c>
      <c r="X1569">
        <v>-1</v>
      </c>
      <c r="Y1569">
        <v>-1</v>
      </c>
      <c r="Z1569">
        <v>-1</v>
      </c>
      <c r="AA1569">
        <v>-1</v>
      </c>
      <c r="AB1569">
        <v>-1</v>
      </c>
      <c r="AC1569">
        <v>-0.57189999999999996</v>
      </c>
      <c r="AD1569">
        <v>1.1248</v>
      </c>
      <c r="AE1569">
        <v>1.2524999999999999</v>
      </c>
      <c r="AF1569">
        <v>-0.99529999999999996</v>
      </c>
      <c r="AG1569">
        <v>0.81830000000000003</v>
      </c>
      <c r="AH1569">
        <v>200000</v>
      </c>
    </row>
    <row r="1570" spans="1:34">
      <c r="A1570">
        <v>1214471</v>
      </c>
      <c r="B1570" t="s">
        <v>34</v>
      </c>
      <c r="C1570" s="1">
        <v>33560</v>
      </c>
      <c r="D1570">
        <v>82</v>
      </c>
      <c r="E1570" t="s">
        <v>51</v>
      </c>
      <c r="F1570">
        <v>2009</v>
      </c>
      <c r="G1570">
        <v>79</v>
      </c>
      <c r="H1570" t="s">
        <v>51</v>
      </c>
      <c r="I1570">
        <v>11208</v>
      </c>
      <c r="J1570">
        <v>2</v>
      </c>
      <c r="K1570" t="s">
        <v>36</v>
      </c>
      <c r="L1570" t="s">
        <v>40</v>
      </c>
      <c r="M1570">
        <v>74</v>
      </c>
      <c r="N1570">
        <v>11208</v>
      </c>
      <c r="O1570">
        <v>1</v>
      </c>
      <c r="P1570" t="s">
        <v>54</v>
      </c>
      <c r="Q1570">
        <v>2013</v>
      </c>
      <c r="R1570">
        <v>475</v>
      </c>
      <c r="S1570">
        <v>375</v>
      </c>
      <c r="T1570">
        <v>545</v>
      </c>
      <c r="U1570">
        <v>0.35653648772447499</v>
      </c>
      <c r="V1570">
        <v>415</v>
      </c>
      <c r="W1570">
        <v>-1</v>
      </c>
      <c r="X1570">
        <v>346</v>
      </c>
      <c r="Y1570">
        <v>-1</v>
      </c>
      <c r="Z1570">
        <v>-1</v>
      </c>
      <c r="AA1570">
        <v>-1</v>
      </c>
      <c r="AB1570">
        <v>-1</v>
      </c>
      <c r="AC1570">
        <v>0.84630000000000005</v>
      </c>
      <c r="AD1570">
        <v>-0.78659999999999997</v>
      </c>
      <c r="AE1570">
        <v>1.2396</v>
      </c>
      <c r="AF1570">
        <v>-0.4879</v>
      </c>
      <c r="AG1570">
        <v>1.4386000000000001</v>
      </c>
      <c r="AH1570">
        <v>300000</v>
      </c>
    </row>
    <row r="1571" spans="1:34">
      <c r="A1571">
        <v>978959</v>
      </c>
      <c r="B1571" t="s">
        <v>39</v>
      </c>
      <c r="C1571" s="1">
        <v>33799</v>
      </c>
      <c r="D1571">
        <v>88.17</v>
      </c>
      <c r="E1571" t="s">
        <v>51</v>
      </c>
      <c r="F1571">
        <v>2010</v>
      </c>
      <c r="G1571">
        <v>81.12</v>
      </c>
      <c r="H1571" t="s">
        <v>51</v>
      </c>
      <c r="I1571">
        <v>8743</v>
      </c>
      <c r="J1571">
        <v>2</v>
      </c>
      <c r="K1571" t="s">
        <v>36</v>
      </c>
      <c r="L1571" t="s">
        <v>331</v>
      </c>
      <c r="M1571">
        <v>64.61</v>
      </c>
      <c r="N1571">
        <v>8743</v>
      </c>
      <c r="O1571">
        <v>0</v>
      </c>
      <c r="P1571" t="s">
        <v>45</v>
      </c>
      <c r="Q1571">
        <v>2014</v>
      </c>
      <c r="R1571">
        <v>630</v>
      </c>
      <c r="S1571">
        <v>570</v>
      </c>
      <c r="T1571">
        <v>810</v>
      </c>
      <c r="U1571">
        <v>-1</v>
      </c>
      <c r="V1571">
        <v>-1</v>
      </c>
      <c r="W1571">
        <v>-1</v>
      </c>
      <c r="X1571">
        <v>-1</v>
      </c>
      <c r="Y1571">
        <v>-1</v>
      </c>
      <c r="Z1571">
        <v>-1</v>
      </c>
      <c r="AA1571">
        <v>-1</v>
      </c>
      <c r="AB1571">
        <v>-1</v>
      </c>
      <c r="AC1571">
        <v>1.9953000000000001</v>
      </c>
      <c r="AD1571">
        <v>1.3778999999999999</v>
      </c>
      <c r="AE1571">
        <v>1.0859000000000001</v>
      </c>
      <c r="AF1571">
        <v>-1.3753</v>
      </c>
      <c r="AG1571">
        <v>1.0553999999999999</v>
      </c>
      <c r="AH1571">
        <v>240000</v>
      </c>
    </row>
    <row r="1572" spans="1:34">
      <c r="A1572">
        <v>898780</v>
      </c>
      <c r="B1572" t="s">
        <v>39</v>
      </c>
      <c r="C1572" s="1">
        <v>33920</v>
      </c>
      <c r="D1572">
        <v>92</v>
      </c>
      <c r="E1572" t="s">
        <v>35</v>
      </c>
      <c r="F1572">
        <v>2010</v>
      </c>
      <c r="G1572">
        <v>73.400000000000006</v>
      </c>
      <c r="H1572" t="s">
        <v>35</v>
      </c>
      <c r="I1572">
        <v>28</v>
      </c>
      <c r="J1572">
        <v>2</v>
      </c>
      <c r="K1572" t="s">
        <v>36</v>
      </c>
      <c r="L1572" t="s">
        <v>60</v>
      </c>
      <c r="M1572">
        <v>75.8</v>
      </c>
      <c r="N1572">
        <v>28</v>
      </c>
      <c r="O1572">
        <v>1</v>
      </c>
      <c r="P1572" t="s">
        <v>38</v>
      </c>
      <c r="Q1572">
        <v>2014</v>
      </c>
      <c r="R1572">
        <v>650</v>
      </c>
      <c r="S1572">
        <v>605</v>
      </c>
      <c r="T1572">
        <v>680</v>
      </c>
      <c r="U1572">
        <v>0.92879364903174999</v>
      </c>
      <c r="V1572">
        <v>-1</v>
      </c>
      <c r="W1572">
        <v>-1</v>
      </c>
      <c r="X1572">
        <v>438</v>
      </c>
      <c r="Y1572">
        <v>-1</v>
      </c>
      <c r="Z1572">
        <v>-1</v>
      </c>
      <c r="AA1572">
        <v>446</v>
      </c>
      <c r="AB1572">
        <v>-1</v>
      </c>
      <c r="AC1572">
        <v>0.27179999999999999</v>
      </c>
      <c r="AD1572">
        <v>4.5900000000000003E-2</v>
      </c>
      <c r="AE1572">
        <v>0.31740000000000002</v>
      </c>
      <c r="AF1572">
        <v>-0.74150000000000005</v>
      </c>
      <c r="AG1572">
        <v>-2.2021000000000002</v>
      </c>
      <c r="AH1572">
        <v>340000</v>
      </c>
    </row>
    <row r="1573" spans="1:34">
      <c r="A1573">
        <v>1100909</v>
      </c>
      <c r="B1573" t="s">
        <v>39</v>
      </c>
      <c r="C1573" s="1">
        <v>33825</v>
      </c>
      <c r="D1573">
        <v>91.68</v>
      </c>
      <c r="E1573" t="s">
        <v>51</v>
      </c>
      <c r="F1573">
        <v>2010</v>
      </c>
      <c r="G1573">
        <v>84</v>
      </c>
      <c r="H1573" t="s">
        <v>51</v>
      </c>
      <c r="I1573">
        <v>182</v>
      </c>
      <c r="J1573">
        <v>2</v>
      </c>
      <c r="K1573" t="s">
        <v>36</v>
      </c>
      <c r="L1573" t="s">
        <v>40</v>
      </c>
      <c r="M1573">
        <v>72.260000000000005</v>
      </c>
      <c r="N1573">
        <v>182</v>
      </c>
      <c r="O1573">
        <v>1</v>
      </c>
      <c r="P1573" t="s">
        <v>61</v>
      </c>
      <c r="Q1573">
        <v>2014</v>
      </c>
      <c r="R1573">
        <v>560</v>
      </c>
      <c r="S1573">
        <v>570</v>
      </c>
      <c r="T1573">
        <v>570</v>
      </c>
      <c r="U1573">
        <v>0.74475835400893897</v>
      </c>
      <c r="V1573">
        <v>715</v>
      </c>
      <c r="W1573">
        <v>-1</v>
      </c>
      <c r="X1573">
        <v>438</v>
      </c>
      <c r="Y1573">
        <v>-1</v>
      </c>
      <c r="Z1573">
        <v>-1</v>
      </c>
      <c r="AA1573">
        <v>-1</v>
      </c>
      <c r="AB1573">
        <v>-1</v>
      </c>
      <c r="AC1573">
        <v>0.84630000000000005</v>
      </c>
      <c r="AD1573">
        <v>0.87839999999999996</v>
      </c>
      <c r="AE1573">
        <v>1.7007000000000001</v>
      </c>
      <c r="AF1573">
        <v>-2.0091999999999999</v>
      </c>
      <c r="AG1573">
        <v>1.2470000000000001</v>
      </c>
      <c r="AH1573">
        <v>325000</v>
      </c>
    </row>
    <row r="1574" spans="1:34">
      <c r="A1574">
        <v>196470</v>
      </c>
      <c r="B1574" t="s">
        <v>39</v>
      </c>
      <c r="C1574" s="1">
        <v>31797</v>
      </c>
      <c r="D1574">
        <v>68.599999999999994</v>
      </c>
      <c r="E1574" t="s">
        <v>35</v>
      </c>
      <c r="F1574">
        <v>2004</v>
      </c>
      <c r="G1574">
        <v>65.599999999999994</v>
      </c>
      <c r="H1574" t="s">
        <v>35</v>
      </c>
      <c r="I1574">
        <v>115</v>
      </c>
      <c r="J1574">
        <v>2</v>
      </c>
      <c r="K1574" t="s">
        <v>66</v>
      </c>
      <c r="L1574" t="s">
        <v>67</v>
      </c>
      <c r="M1574">
        <v>69.709999999999994</v>
      </c>
      <c r="N1574">
        <v>115</v>
      </c>
      <c r="O1574">
        <v>0</v>
      </c>
      <c r="P1574" t="s">
        <v>50</v>
      </c>
      <c r="Q1574">
        <v>2011</v>
      </c>
      <c r="R1574">
        <v>515</v>
      </c>
      <c r="S1574">
        <v>565</v>
      </c>
      <c r="T1574">
        <v>625</v>
      </c>
      <c r="U1574">
        <v>0.60005718233834104</v>
      </c>
      <c r="V1574">
        <v>435</v>
      </c>
      <c r="W1574">
        <v>-1</v>
      </c>
      <c r="X1574">
        <v>-1</v>
      </c>
      <c r="Y1574">
        <v>-1</v>
      </c>
      <c r="Z1574">
        <v>-1</v>
      </c>
      <c r="AA1574">
        <v>-1</v>
      </c>
      <c r="AB1574">
        <v>-1</v>
      </c>
      <c r="AC1574">
        <v>1.1283000000000001</v>
      </c>
      <c r="AD1574">
        <v>3.2800000000000003E-2</v>
      </c>
      <c r="AE1574">
        <v>-0.1988</v>
      </c>
      <c r="AF1574">
        <v>-1.2302999999999999</v>
      </c>
      <c r="AG1574">
        <v>0.97629999999999995</v>
      </c>
      <c r="AH1574">
        <v>440000</v>
      </c>
    </row>
    <row r="1575" spans="1:34">
      <c r="A1575">
        <v>865540</v>
      </c>
      <c r="B1575" t="s">
        <v>39</v>
      </c>
      <c r="C1575" s="1">
        <v>34090</v>
      </c>
      <c r="D1575">
        <v>79.83</v>
      </c>
      <c r="E1575" t="s">
        <v>51</v>
      </c>
      <c r="F1575">
        <v>2010</v>
      </c>
      <c r="G1575">
        <v>91.5</v>
      </c>
      <c r="H1575" t="s">
        <v>51</v>
      </c>
      <c r="I1575">
        <v>8819</v>
      </c>
      <c r="J1575">
        <v>2</v>
      </c>
      <c r="K1575" t="s">
        <v>36</v>
      </c>
      <c r="L1575" t="s">
        <v>40</v>
      </c>
      <c r="M1575">
        <v>71.52</v>
      </c>
      <c r="N1575">
        <v>8819</v>
      </c>
      <c r="O1575">
        <v>1</v>
      </c>
      <c r="P1575" t="s">
        <v>54</v>
      </c>
      <c r="Q1575">
        <v>2014</v>
      </c>
      <c r="R1575">
        <v>615</v>
      </c>
      <c r="S1575">
        <v>470</v>
      </c>
      <c r="T1575">
        <v>455</v>
      </c>
      <c r="U1575">
        <v>0.48674700843819302</v>
      </c>
      <c r="V1575">
        <v>465</v>
      </c>
      <c r="W1575">
        <v>-1</v>
      </c>
      <c r="X1575">
        <v>376</v>
      </c>
      <c r="Y1575">
        <v>-1</v>
      </c>
      <c r="Z1575">
        <v>-1</v>
      </c>
      <c r="AA1575">
        <v>-1</v>
      </c>
      <c r="AB1575">
        <v>-1</v>
      </c>
      <c r="AC1575">
        <v>-1.54E-2</v>
      </c>
      <c r="AD1575">
        <v>0.5454</v>
      </c>
      <c r="AE1575">
        <v>0.47110000000000002</v>
      </c>
      <c r="AF1575">
        <v>-0.1076</v>
      </c>
      <c r="AG1575">
        <v>0.28889999999999999</v>
      </c>
      <c r="AH1575">
        <v>305000</v>
      </c>
    </row>
    <row r="1576" spans="1:34">
      <c r="A1576">
        <v>245986</v>
      </c>
      <c r="B1576" t="s">
        <v>39</v>
      </c>
      <c r="C1576" s="1">
        <v>32554</v>
      </c>
      <c r="D1576">
        <v>69</v>
      </c>
      <c r="E1576">
        <v>0</v>
      </c>
      <c r="F1576">
        <v>2007</v>
      </c>
      <c r="G1576">
        <v>50</v>
      </c>
      <c r="H1576">
        <v>0</v>
      </c>
      <c r="I1576">
        <v>713</v>
      </c>
      <c r="J1576">
        <v>2</v>
      </c>
      <c r="K1576" t="s">
        <v>36</v>
      </c>
      <c r="L1576" t="s">
        <v>153</v>
      </c>
      <c r="M1576">
        <v>66</v>
      </c>
      <c r="N1576">
        <v>713</v>
      </c>
      <c r="O1576">
        <v>1</v>
      </c>
      <c r="P1576" t="s">
        <v>47</v>
      </c>
      <c r="Q1576">
        <v>2011</v>
      </c>
      <c r="R1576">
        <v>394</v>
      </c>
      <c r="S1576">
        <v>265</v>
      </c>
      <c r="T1576">
        <v>445</v>
      </c>
      <c r="U1576">
        <v>0.37605958665154499</v>
      </c>
      <c r="V1576">
        <v>155</v>
      </c>
      <c r="W1576">
        <v>300</v>
      </c>
      <c r="X1576">
        <v>-1</v>
      </c>
      <c r="Y1576">
        <v>-1</v>
      </c>
      <c r="Z1576">
        <v>-1</v>
      </c>
      <c r="AA1576">
        <v>313</v>
      </c>
      <c r="AB1576">
        <v>-1</v>
      </c>
      <c r="AC1576">
        <v>4.6399999999999997E-2</v>
      </c>
      <c r="AD1576">
        <v>-1.9953000000000001</v>
      </c>
      <c r="AE1576">
        <v>9.1399999999999995E-2</v>
      </c>
      <c r="AF1576">
        <v>0.88480000000000003</v>
      </c>
      <c r="AG1576">
        <v>2.8400000000000002E-2</v>
      </c>
      <c r="AH1576">
        <v>150000</v>
      </c>
    </row>
    <row r="1577" spans="1:34">
      <c r="A1577">
        <v>999665</v>
      </c>
      <c r="B1577" t="s">
        <v>39</v>
      </c>
      <c r="C1577" s="1">
        <v>34121</v>
      </c>
      <c r="D1577">
        <v>82.33</v>
      </c>
      <c r="E1577" t="s">
        <v>51</v>
      </c>
      <c r="F1577">
        <v>2010</v>
      </c>
      <c r="G1577">
        <v>90.9</v>
      </c>
      <c r="H1577" t="s">
        <v>51</v>
      </c>
      <c r="I1577">
        <v>11993</v>
      </c>
      <c r="J1577">
        <v>2</v>
      </c>
      <c r="K1577" t="s">
        <v>36</v>
      </c>
      <c r="L1577" t="s">
        <v>60</v>
      </c>
      <c r="M1577">
        <v>82.2</v>
      </c>
      <c r="N1577">
        <v>11993</v>
      </c>
      <c r="O1577">
        <v>0</v>
      </c>
      <c r="P1577" t="s">
        <v>56</v>
      </c>
      <c r="Q1577">
        <v>2014</v>
      </c>
      <c r="R1577">
        <v>595</v>
      </c>
      <c r="S1577">
        <v>510</v>
      </c>
      <c r="T1577">
        <v>560</v>
      </c>
      <c r="U1577">
        <v>0.207392169717661</v>
      </c>
      <c r="V1577">
        <v>395</v>
      </c>
      <c r="W1577">
        <v>260</v>
      </c>
      <c r="X1577">
        <v>-1</v>
      </c>
      <c r="Y1577">
        <v>-1</v>
      </c>
      <c r="Z1577">
        <v>-1</v>
      </c>
      <c r="AA1577">
        <v>-1</v>
      </c>
      <c r="AB1577">
        <v>-1</v>
      </c>
      <c r="AC1577">
        <v>1.8516999999999999</v>
      </c>
      <c r="AD1577">
        <v>0.37890000000000001</v>
      </c>
      <c r="AE1577">
        <v>0.47110000000000002</v>
      </c>
      <c r="AF1577">
        <v>-0.2344</v>
      </c>
      <c r="AG1577">
        <v>0.67210000000000003</v>
      </c>
      <c r="AH1577">
        <v>420000</v>
      </c>
    </row>
    <row r="1578" spans="1:34">
      <c r="A1578">
        <v>1150694</v>
      </c>
      <c r="B1578" t="s">
        <v>39</v>
      </c>
      <c r="C1578" s="1">
        <v>33464</v>
      </c>
      <c r="D1578">
        <v>87.33</v>
      </c>
      <c r="E1578" t="s">
        <v>51</v>
      </c>
      <c r="F1578">
        <v>2008</v>
      </c>
      <c r="G1578">
        <v>93.7</v>
      </c>
      <c r="H1578" t="s">
        <v>51</v>
      </c>
      <c r="I1578">
        <v>13994</v>
      </c>
      <c r="J1578">
        <v>2</v>
      </c>
      <c r="K1578" t="s">
        <v>36</v>
      </c>
      <c r="L1578" t="s">
        <v>60</v>
      </c>
      <c r="M1578">
        <v>74.64</v>
      </c>
      <c r="N1578">
        <v>13994</v>
      </c>
      <c r="O1578">
        <v>0</v>
      </c>
      <c r="P1578" t="s">
        <v>56</v>
      </c>
      <c r="Q1578">
        <v>2012</v>
      </c>
      <c r="R1578">
        <v>475</v>
      </c>
      <c r="S1578">
        <v>570</v>
      </c>
      <c r="T1578">
        <v>585</v>
      </c>
      <c r="U1578">
        <v>0.33878634721952799</v>
      </c>
      <c r="V1578">
        <v>635</v>
      </c>
      <c r="W1578">
        <v>292</v>
      </c>
      <c r="X1578">
        <v>-1</v>
      </c>
      <c r="Y1578">
        <v>-1</v>
      </c>
      <c r="Z1578">
        <v>-1</v>
      </c>
      <c r="AA1578">
        <v>-1</v>
      </c>
      <c r="AB1578">
        <v>-1</v>
      </c>
      <c r="AC1578">
        <v>1.5644</v>
      </c>
      <c r="AD1578">
        <v>1.7109000000000001</v>
      </c>
      <c r="AE1578">
        <v>2.1617000000000002</v>
      </c>
      <c r="AF1578">
        <v>-2.1360000000000001</v>
      </c>
      <c r="AG1578">
        <v>-9.4299999999999995E-2</v>
      </c>
      <c r="AH1578">
        <v>240000</v>
      </c>
    </row>
    <row r="1579" spans="1:34">
      <c r="A1579">
        <v>362984</v>
      </c>
      <c r="B1579" t="s">
        <v>39</v>
      </c>
      <c r="C1579" s="1">
        <v>32159</v>
      </c>
      <c r="D1579">
        <v>73</v>
      </c>
      <c r="E1579" t="s">
        <v>332</v>
      </c>
      <c r="F1579">
        <v>2007</v>
      </c>
      <c r="G1579">
        <v>64</v>
      </c>
      <c r="H1579" t="s">
        <v>97</v>
      </c>
      <c r="I1579">
        <v>105</v>
      </c>
      <c r="J1579">
        <v>2</v>
      </c>
      <c r="K1579" t="s">
        <v>36</v>
      </c>
      <c r="L1579" t="s">
        <v>60</v>
      </c>
      <c r="M1579">
        <v>63.81</v>
      </c>
      <c r="N1579">
        <v>105</v>
      </c>
      <c r="O1579">
        <v>0</v>
      </c>
      <c r="P1579" t="s">
        <v>41</v>
      </c>
      <c r="Q1579">
        <v>2012</v>
      </c>
      <c r="R1579">
        <v>595</v>
      </c>
      <c r="S1579">
        <v>385</v>
      </c>
      <c r="T1579">
        <v>535</v>
      </c>
      <c r="U1579">
        <v>0.124502074009537</v>
      </c>
      <c r="V1579">
        <v>-1</v>
      </c>
      <c r="W1579">
        <v>233</v>
      </c>
      <c r="X1579">
        <v>-1</v>
      </c>
      <c r="Y1579">
        <v>-1</v>
      </c>
      <c r="Z1579">
        <v>-1</v>
      </c>
      <c r="AA1579">
        <v>-1</v>
      </c>
      <c r="AB1579">
        <v>-1</v>
      </c>
      <c r="AC1579">
        <v>-0.4173</v>
      </c>
      <c r="AD1579">
        <v>0.81279999999999997</v>
      </c>
      <c r="AE1579">
        <v>9.1399999999999995E-2</v>
      </c>
      <c r="AF1579">
        <v>1.5899000000000001</v>
      </c>
      <c r="AG1579">
        <v>-0.28749999999999998</v>
      </c>
      <c r="AH1579">
        <v>450000</v>
      </c>
    </row>
    <row r="1580" spans="1:34">
      <c r="A1580">
        <v>1084888</v>
      </c>
      <c r="B1580" t="s">
        <v>39</v>
      </c>
      <c r="C1580" s="1">
        <v>33772</v>
      </c>
      <c r="D1580">
        <v>87.4</v>
      </c>
      <c r="E1580" t="s">
        <v>35</v>
      </c>
      <c r="F1580">
        <v>2010</v>
      </c>
      <c r="G1580">
        <v>90.2</v>
      </c>
      <c r="H1580" t="s">
        <v>35</v>
      </c>
      <c r="I1580">
        <v>6920</v>
      </c>
      <c r="J1580">
        <v>1</v>
      </c>
      <c r="K1580" t="s">
        <v>36</v>
      </c>
      <c r="L1580" t="s">
        <v>55</v>
      </c>
      <c r="M1580">
        <v>76.099999999999994</v>
      </c>
      <c r="N1580">
        <v>6920</v>
      </c>
      <c r="O1580">
        <v>1</v>
      </c>
      <c r="P1580" t="s">
        <v>38</v>
      </c>
      <c r="Q1580">
        <v>2014</v>
      </c>
      <c r="R1580">
        <v>535</v>
      </c>
      <c r="S1580">
        <v>485</v>
      </c>
      <c r="T1580">
        <v>560</v>
      </c>
      <c r="U1580">
        <v>0.74475835400893897</v>
      </c>
      <c r="V1580">
        <v>535</v>
      </c>
      <c r="W1580">
        <v>-1</v>
      </c>
      <c r="X1580">
        <v>438</v>
      </c>
      <c r="Y1580">
        <v>-1</v>
      </c>
      <c r="Z1580">
        <v>-1</v>
      </c>
      <c r="AA1580">
        <v>-1</v>
      </c>
      <c r="AB1580">
        <v>-1</v>
      </c>
      <c r="AC1580">
        <v>-0.30270000000000002</v>
      </c>
      <c r="AD1580">
        <v>-0.4536</v>
      </c>
      <c r="AE1580">
        <v>-0.4511</v>
      </c>
      <c r="AF1580">
        <v>-0.2344</v>
      </c>
      <c r="AG1580">
        <v>0.48049999999999998</v>
      </c>
      <c r="AH1580">
        <v>350000</v>
      </c>
    </row>
    <row r="1581" spans="1:34">
      <c r="A1581">
        <v>389140</v>
      </c>
      <c r="B1581" t="s">
        <v>34</v>
      </c>
      <c r="C1581" s="1">
        <v>33433</v>
      </c>
      <c r="D1581">
        <v>81.459999999999994</v>
      </c>
      <c r="E1581" t="s">
        <v>118</v>
      </c>
      <c r="F1581">
        <v>2008</v>
      </c>
      <c r="G1581">
        <v>79.33</v>
      </c>
      <c r="H1581" t="s">
        <v>118</v>
      </c>
      <c r="I1581">
        <v>8016</v>
      </c>
      <c r="J1581">
        <v>2</v>
      </c>
      <c r="K1581" t="s">
        <v>36</v>
      </c>
      <c r="L1581" t="s">
        <v>55</v>
      </c>
      <c r="M1581">
        <v>68.239999999999995</v>
      </c>
      <c r="N1581">
        <v>8016</v>
      </c>
      <c r="O1581">
        <v>0</v>
      </c>
      <c r="P1581" t="s">
        <v>45</v>
      </c>
      <c r="Q1581">
        <v>2012</v>
      </c>
      <c r="R1581">
        <v>455</v>
      </c>
      <c r="S1581">
        <v>425</v>
      </c>
      <c r="T1581">
        <v>554</v>
      </c>
      <c r="U1581">
        <v>0.73579570922465598</v>
      </c>
      <c r="V1581">
        <v>475</v>
      </c>
      <c r="W1581">
        <v>-1</v>
      </c>
      <c r="X1581">
        <v>-1</v>
      </c>
      <c r="Y1581">
        <v>-1</v>
      </c>
      <c r="Z1581">
        <v>-1</v>
      </c>
      <c r="AA1581">
        <v>-1</v>
      </c>
      <c r="AB1581">
        <v>-1</v>
      </c>
      <c r="AC1581">
        <v>0.97370000000000001</v>
      </c>
      <c r="AD1581">
        <v>-0.59130000000000005</v>
      </c>
      <c r="AE1581">
        <v>-1.3599000000000001</v>
      </c>
      <c r="AF1581">
        <v>0.88480000000000003</v>
      </c>
      <c r="AG1581">
        <v>-5.0599999999999999E-2</v>
      </c>
      <c r="AH1581">
        <v>325000</v>
      </c>
    </row>
    <row r="1582" spans="1:34">
      <c r="A1582">
        <v>263725</v>
      </c>
      <c r="B1582" t="s">
        <v>34</v>
      </c>
      <c r="C1582" s="1">
        <v>32829</v>
      </c>
      <c r="D1582">
        <v>80</v>
      </c>
      <c r="E1582">
        <v>0</v>
      </c>
      <c r="F1582">
        <v>2007</v>
      </c>
      <c r="G1582">
        <v>73</v>
      </c>
      <c r="H1582">
        <v>0</v>
      </c>
      <c r="I1582">
        <v>2513</v>
      </c>
      <c r="J1582">
        <v>2</v>
      </c>
      <c r="K1582" t="s">
        <v>36</v>
      </c>
      <c r="L1582" t="s">
        <v>55</v>
      </c>
      <c r="M1582">
        <v>76.099999999999994</v>
      </c>
      <c r="N1582">
        <v>2513</v>
      </c>
      <c r="O1582">
        <v>0</v>
      </c>
      <c r="P1582" t="s">
        <v>71</v>
      </c>
      <c r="Q1582">
        <v>2011</v>
      </c>
      <c r="R1582">
        <v>495</v>
      </c>
      <c r="S1582">
        <v>555</v>
      </c>
      <c r="T1582">
        <v>575</v>
      </c>
      <c r="U1582">
        <v>0.79358061454850604</v>
      </c>
      <c r="V1582">
        <v>495</v>
      </c>
      <c r="W1582">
        <v>-1</v>
      </c>
      <c r="X1582">
        <v>-1</v>
      </c>
      <c r="Y1582">
        <v>-1</v>
      </c>
      <c r="Z1582">
        <v>-1</v>
      </c>
      <c r="AA1582">
        <v>-1</v>
      </c>
      <c r="AB1582">
        <v>-1</v>
      </c>
      <c r="AC1582">
        <v>1.4374</v>
      </c>
      <c r="AD1582">
        <v>0.96879999999999999</v>
      </c>
      <c r="AE1582">
        <v>1.1073999999999999</v>
      </c>
      <c r="AF1582">
        <v>-1.1128</v>
      </c>
      <c r="AG1582">
        <v>0.50239999999999996</v>
      </c>
      <c r="AH1582">
        <v>500000</v>
      </c>
    </row>
    <row r="1583" spans="1:34">
      <c r="A1583">
        <v>452593</v>
      </c>
      <c r="B1583" t="s">
        <v>34</v>
      </c>
      <c r="C1583" s="1">
        <v>33020</v>
      </c>
      <c r="D1583">
        <v>70</v>
      </c>
      <c r="E1583">
        <v>0</v>
      </c>
      <c r="F1583">
        <v>2008</v>
      </c>
      <c r="G1583">
        <v>68.83</v>
      </c>
      <c r="H1583">
        <v>0</v>
      </c>
      <c r="I1583">
        <v>255</v>
      </c>
      <c r="J1583">
        <v>2</v>
      </c>
      <c r="K1583" t="s">
        <v>36</v>
      </c>
      <c r="L1583" t="s">
        <v>64</v>
      </c>
      <c r="M1583">
        <v>69.099999999999994</v>
      </c>
      <c r="N1583">
        <v>255</v>
      </c>
      <c r="O1583">
        <v>0</v>
      </c>
      <c r="P1583" t="s">
        <v>41</v>
      </c>
      <c r="Q1583">
        <v>2012</v>
      </c>
      <c r="R1583">
        <v>535</v>
      </c>
      <c r="S1583">
        <v>615</v>
      </c>
      <c r="T1583">
        <v>585</v>
      </c>
      <c r="U1583">
        <v>0.76567358123401097</v>
      </c>
      <c r="V1583">
        <v>485</v>
      </c>
      <c r="W1583">
        <v>-1</v>
      </c>
      <c r="X1583">
        <v>-1</v>
      </c>
      <c r="Y1583">
        <v>-1</v>
      </c>
      <c r="Z1583">
        <v>-1</v>
      </c>
      <c r="AA1583">
        <v>-1</v>
      </c>
      <c r="AB1583">
        <v>-1</v>
      </c>
      <c r="AC1583">
        <v>-0.72640000000000005</v>
      </c>
      <c r="AD1583">
        <v>1.7487999999999999</v>
      </c>
      <c r="AE1583">
        <v>0.38169999999999998</v>
      </c>
      <c r="AF1583">
        <v>0.29730000000000001</v>
      </c>
      <c r="AG1583">
        <v>0.54190000000000005</v>
      </c>
      <c r="AH1583">
        <v>465000</v>
      </c>
    </row>
    <row r="1584" spans="1:34">
      <c r="A1584">
        <v>958809</v>
      </c>
      <c r="B1584" t="s">
        <v>39</v>
      </c>
      <c r="C1584" s="1">
        <v>34377</v>
      </c>
      <c r="D1584">
        <v>83.4</v>
      </c>
      <c r="E1584" t="s">
        <v>35</v>
      </c>
      <c r="F1584">
        <v>2010</v>
      </c>
      <c r="G1584">
        <v>77</v>
      </c>
      <c r="H1584" t="s">
        <v>35</v>
      </c>
      <c r="I1584">
        <v>12289</v>
      </c>
      <c r="J1584">
        <v>2</v>
      </c>
      <c r="K1584" t="s">
        <v>36</v>
      </c>
      <c r="L1584" t="s">
        <v>40</v>
      </c>
      <c r="M1584">
        <v>76</v>
      </c>
      <c r="N1584">
        <v>12289</v>
      </c>
      <c r="O1584">
        <v>1</v>
      </c>
      <c r="P1584" t="s">
        <v>71</v>
      </c>
      <c r="Q1584">
        <v>2014</v>
      </c>
      <c r="R1584">
        <v>415</v>
      </c>
      <c r="S1584">
        <v>555</v>
      </c>
      <c r="T1584">
        <v>440</v>
      </c>
      <c r="U1584">
        <v>0.30840058286030803</v>
      </c>
      <c r="V1584">
        <v>355</v>
      </c>
      <c r="W1584">
        <v>-1</v>
      </c>
      <c r="X1584">
        <v>-1</v>
      </c>
      <c r="Y1584">
        <v>-1</v>
      </c>
      <c r="Z1584">
        <v>-1</v>
      </c>
      <c r="AA1584">
        <v>-1</v>
      </c>
      <c r="AB1584">
        <v>-1</v>
      </c>
      <c r="AC1584">
        <v>-1.0207999999999999</v>
      </c>
      <c r="AD1584">
        <v>-1.1195999999999999</v>
      </c>
      <c r="AE1584">
        <v>-1.9881</v>
      </c>
      <c r="AF1584">
        <v>-0.2344</v>
      </c>
      <c r="AG1584">
        <v>-2.7768999999999999</v>
      </c>
      <c r="AH1584">
        <v>350000</v>
      </c>
    </row>
    <row r="1585" spans="1:34">
      <c r="A1585">
        <v>318119</v>
      </c>
      <c r="B1585" t="s">
        <v>34</v>
      </c>
      <c r="C1585" s="1">
        <v>33336</v>
      </c>
      <c r="D1585">
        <v>88</v>
      </c>
      <c r="E1585">
        <v>0</v>
      </c>
      <c r="F1585">
        <v>2008</v>
      </c>
      <c r="G1585">
        <v>92.1</v>
      </c>
      <c r="H1585">
        <v>0</v>
      </c>
      <c r="I1585">
        <v>5071</v>
      </c>
      <c r="J1585">
        <v>2</v>
      </c>
      <c r="K1585" t="s">
        <v>36</v>
      </c>
      <c r="L1585" t="s">
        <v>64</v>
      </c>
      <c r="M1585">
        <v>80</v>
      </c>
      <c r="N1585">
        <v>5071</v>
      </c>
      <c r="O1585">
        <v>0</v>
      </c>
      <c r="P1585" t="s">
        <v>56</v>
      </c>
      <c r="Q1585">
        <v>2012</v>
      </c>
      <c r="R1585">
        <v>565</v>
      </c>
      <c r="S1585">
        <v>395</v>
      </c>
      <c r="T1585">
        <v>525</v>
      </c>
      <c r="U1585">
        <v>0.52592258425205496</v>
      </c>
      <c r="V1585">
        <v>415</v>
      </c>
      <c r="W1585">
        <v>266</v>
      </c>
      <c r="X1585">
        <v>-1</v>
      </c>
      <c r="Y1585">
        <v>-1</v>
      </c>
      <c r="Z1585">
        <v>-1</v>
      </c>
      <c r="AA1585">
        <v>-1</v>
      </c>
      <c r="AB1585">
        <v>-1</v>
      </c>
      <c r="AC1585">
        <v>0.51</v>
      </c>
      <c r="AD1585">
        <v>1.3198000000000001</v>
      </c>
      <c r="AE1585">
        <v>0.81710000000000005</v>
      </c>
      <c r="AF1585">
        <v>0.53232999999999997</v>
      </c>
      <c r="AG1585">
        <v>-0.76149999999999995</v>
      </c>
      <c r="AH1585">
        <v>515000</v>
      </c>
    </row>
    <row r="1586" spans="1:34">
      <c r="A1586">
        <v>32133</v>
      </c>
      <c r="B1586" t="s">
        <v>39</v>
      </c>
      <c r="C1586" s="1">
        <v>32711</v>
      </c>
      <c r="D1586">
        <v>72</v>
      </c>
      <c r="E1586" t="s">
        <v>100</v>
      </c>
      <c r="F1586">
        <v>2006</v>
      </c>
      <c r="G1586">
        <v>67</v>
      </c>
      <c r="H1586" t="s">
        <v>100</v>
      </c>
      <c r="I1586">
        <v>367</v>
      </c>
      <c r="J1586">
        <v>2</v>
      </c>
      <c r="K1586" t="s">
        <v>36</v>
      </c>
      <c r="L1586" t="s">
        <v>77</v>
      </c>
      <c r="M1586">
        <v>59.8</v>
      </c>
      <c r="N1586">
        <v>367</v>
      </c>
      <c r="O1586">
        <v>1</v>
      </c>
      <c r="P1586" t="s">
        <v>45</v>
      </c>
      <c r="Q1586">
        <v>2009</v>
      </c>
      <c r="R1586">
        <v>525</v>
      </c>
      <c r="S1586">
        <v>505</v>
      </c>
      <c r="T1586">
        <v>445</v>
      </c>
      <c r="U1586">
        <v>0.53838689298509601</v>
      </c>
      <c r="V1586">
        <v>355</v>
      </c>
      <c r="W1586">
        <v>333</v>
      </c>
      <c r="X1586">
        <v>-1</v>
      </c>
      <c r="Y1586">
        <v>-1</v>
      </c>
      <c r="Z1586">
        <v>-1</v>
      </c>
      <c r="AA1586">
        <v>-1</v>
      </c>
      <c r="AB1586">
        <v>-1</v>
      </c>
      <c r="AC1586">
        <v>0.51</v>
      </c>
      <c r="AD1586">
        <v>0.3448</v>
      </c>
      <c r="AE1586">
        <v>1.1073999999999999</v>
      </c>
      <c r="AF1586">
        <v>0.4148</v>
      </c>
      <c r="AG1586">
        <v>0.18640000000000001</v>
      </c>
      <c r="AH1586">
        <v>150000</v>
      </c>
    </row>
    <row r="1587" spans="1:34">
      <c r="A1587">
        <v>538439</v>
      </c>
      <c r="B1587" t="s">
        <v>34</v>
      </c>
      <c r="C1587" s="1">
        <v>33517</v>
      </c>
      <c r="D1587">
        <v>85.8</v>
      </c>
      <c r="E1587">
        <v>0</v>
      </c>
      <c r="F1587">
        <v>2009</v>
      </c>
      <c r="G1587">
        <v>77.400000000000006</v>
      </c>
      <c r="H1587">
        <v>0</v>
      </c>
      <c r="I1587">
        <v>6196</v>
      </c>
      <c r="J1587">
        <v>2</v>
      </c>
      <c r="K1587" t="s">
        <v>36</v>
      </c>
      <c r="L1587" t="s">
        <v>60</v>
      </c>
      <c r="M1587">
        <v>60.87</v>
      </c>
      <c r="N1587">
        <v>6196</v>
      </c>
      <c r="O1587">
        <v>0</v>
      </c>
      <c r="P1587" t="s">
        <v>45</v>
      </c>
      <c r="Q1587">
        <v>2013</v>
      </c>
      <c r="R1587">
        <v>555</v>
      </c>
      <c r="S1587">
        <v>610</v>
      </c>
      <c r="T1587">
        <v>650</v>
      </c>
      <c r="U1587">
        <v>0.53838689298509601</v>
      </c>
      <c r="V1587">
        <v>-1</v>
      </c>
      <c r="W1587">
        <v>333</v>
      </c>
      <c r="X1587">
        <v>-1</v>
      </c>
      <c r="Y1587">
        <v>-1</v>
      </c>
      <c r="Z1587">
        <v>-1</v>
      </c>
      <c r="AA1587">
        <v>420</v>
      </c>
      <c r="AB1587">
        <v>-1</v>
      </c>
      <c r="AC1587">
        <v>0.81920000000000004</v>
      </c>
      <c r="AD1587">
        <v>1.4368000000000001</v>
      </c>
      <c r="AE1587">
        <v>-1.2148000000000001</v>
      </c>
      <c r="AF1587">
        <v>-0.4078</v>
      </c>
      <c r="AG1587">
        <v>0.18640000000000001</v>
      </c>
      <c r="AH1587">
        <v>390000</v>
      </c>
    </row>
    <row r="1588" spans="1:34">
      <c r="A1588">
        <v>1066414</v>
      </c>
      <c r="B1588" t="s">
        <v>39</v>
      </c>
      <c r="C1588" s="1">
        <v>33652</v>
      </c>
      <c r="D1588">
        <v>74.28</v>
      </c>
      <c r="E1588" t="s">
        <v>48</v>
      </c>
      <c r="F1588">
        <v>2009</v>
      </c>
      <c r="G1588">
        <v>78.16</v>
      </c>
      <c r="H1588" t="s">
        <v>48</v>
      </c>
      <c r="I1588">
        <v>4439</v>
      </c>
      <c r="J1588">
        <v>2</v>
      </c>
      <c r="K1588" t="s">
        <v>36</v>
      </c>
      <c r="L1588" t="s">
        <v>40</v>
      </c>
      <c r="M1588">
        <v>67.66</v>
      </c>
      <c r="N1588">
        <v>4439</v>
      </c>
      <c r="O1588">
        <v>0</v>
      </c>
      <c r="P1588" t="s">
        <v>41</v>
      </c>
      <c r="Q1588">
        <v>2013</v>
      </c>
      <c r="R1588">
        <v>710</v>
      </c>
      <c r="S1588">
        <v>510</v>
      </c>
      <c r="T1588">
        <v>535</v>
      </c>
      <c r="U1588">
        <v>0.48674700843819302</v>
      </c>
      <c r="V1588">
        <v>475</v>
      </c>
      <c r="W1588">
        <v>-1</v>
      </c>
      <c r="X1588">
        <v>376</v>
      </c>
      <c r="Y1588">
        <v>-1</v>
      </c>
      <c r="Z1588">
        <v>-1</v>
      </c>
      <c r="AA1588">
        <v>-1</v>
      </c>
      <c r="AB1588">
        <v>-1</v>
      </c>
      <c r="AC1588">
        <v>0.99</v>
      </c>
      <c r="AD1588">
        <v>0.37890000000000001</v>
      </c>
      <c r="AE1588">
        <v>0.77849999999999997</v>
      </c>
      <c r="AF1588">
        <v>-0.36120000000000002</v>
      </c>
      <c r="AG1588">
        <v>0.28889999999999999</v>
      </c>
      <c r="AH1588">
        <v>260000</v>
      </c>
    </row>
    <row r="1589" spans="1:34">
      <c r="A1589">
        <v>50739</v>
      </c>
      <c r="B1589" t="s">
        <v>34</v>
      </c>
      <c r="C1589" s="1">
        <v>31954</v>
      </c>
      <c r="D1589">
        <v>79.89</v>
      </c>
      <c r="E1589" t="s">
        <v>126</v>
      </c>
      <c r="F1589">
        <v>2005</v>
      </c>
      <c r="G1589">
        <v>62.83</v>
      </c>
      <c r="H1589" t="s">
        <v>127</v>
      </c>
      <c r="I1589">
        <v>1940</v>
      </c>
      <c r="J1589">
        <v>2</v>
      </c>
      <c r="K1589" t="s">
        <v>36</v>
      </c>
      <c r="L1589" t="s">
        <v>64</v>
      </c>
      <c r="M1589">
        <v>55.7</v>
      </c>
      <c r="N1589">
        <v>1940</v>
      </c>
      <c r="O1589">
        <v>1</v>
      </c>
      <c r="P1589" t="s">
        <v>61</v>
      </c>
      <c r="Q1589">
        <v>2009</v>
      </c>
      <c r="R1589">
        <v>465</v>
      </c>
      <c r="S1589">
        <v>274</v>
      </c>
      <c r="T1589">
        <v>385</v>
      </c>
      <c r="U1589">
        <v>0.16563309151247599</v>
      </c>
      <c r="V1589">
        <v>305</v>
      </c>
      <c r="W1589">
        <v>-1</v>
      </c>
      <c r="X1589">
        <v>-1</v>
      </c>
      <c r="Y1589">
        <v>-1</v>
      </c>
      <c r="Z1589">
        <v>-1</v>
      </c>
      <c r="AA1589">
        <v>-1</v>
      </c>
      <c r="AB1589">
        <v>-1</v>
      </c>
      <c r="AC1589">
        <v>-3.3538999999999999</v>
      </c>
      <c r="AD1589">
        <v>-2.4632999999999998</v>
      </c>
      <c r="AE1589">
        <v>-1.3599000000000001</v>
      </c>
      <c r="AF1589">
        <v>0.17979999999999999</v>
      </c>
      <c r="AG1589">
        <v>-3.4470999999999998</v>
      </c>
      <c r="AH1589">
        <v>260000</v>
      </c>
    </row>
    <row r="1590" spans="1:34">
      <c r="A1590">
        <v>864014</v>
      </c>
      <c r="B1590" t="s">
        <v>39</v>
      </c>
      <c r="C1590" s="1">
        <v>33026</v>
      </c>
      <c r="D1590">
        <v>71.5</v>
      </c>
      <c r="E1590" t="s">
        <v>333</v>
      </c>
      <c r="F1590">
        <v>2007</v>
      </c>
      <c r="G1590">
        <v>80.5</v>
      </c>
      <c r="H1590" t="s">
        <v>208</v>
      </c>
      <c r="I1590">
        <v>2929</v>
      </c>
      <c r="J1590">
        <v>2</v>
      </c>
      <c r="K1590" t="s">
        <v>66</v>
      </c>
      <c r="L1590" t="s">
        <v>67</v>
      </c>
      <c r="M1590">
        <v>78</v>
      </c>
      <c r="N1590">
        <v>2929</v>
      </c>
      <c r="O1590">
        <v>0</v>
      </c>
      <c r="P1590" t="s">
        <v>56</v>
      </c>
      <c r="Q1590">
        <v>2013</v>
      </c>
      <c r="R1590">
        <v>405</v>
      </c>
      <c r="S1590">
        <v>575</v>
      </c>
      <c r="T1590">
        <v>635</v>
      </c>
      <c r="U1590">
        <v>0.62264291584993803</v>
      </c>
      <c r="V1590">
        <v>665</v>
      </c>
      <c r="W1590">
        <v>-1</v>
      </c>
      <c r="X1590">
        <v>407</v>
      </c>
      <c r="Y1590">
        <v>-1</v>
      </c>
      <c r="Z1590">
        <v>-1</v>
      </c>
      <c r="AA1590">
        <v>-1</v>
      </c>
      <c r="AB1590">
        <v>-1</v>
      </c>
      <c r="AC1590">
        <v>1.1335999999999999</v>
      </c>
      <c r="AD1590">
        <v>1.3778999999999999</v>
      </c>
      <c r="AE1590">
        <v>1.5469999999999999</v>
      </c>
      <c r="AF1590">
        <v>-1.3753</v>
      </c>
      <c r="AG1590">
        <v>0.86370000000000002</v>
      </c>
      <c r="AH1590">
        <v>310000</v>
      </c>
    </row>
    <row r="1591" spans="1:34">
      <c r="A1591">
        <v>925705</v>
      </c>
      <c r="B1591" t="s">
        <v>39</v>
      </c>
      <c r="C1591" s="1">
        <v>33790</v>
      </c>
      <c r="D1591">
        <v>64.66</v>
      </c>
      <c r="E1591" t="s">
        <v>51</v>
      </c>
      <c r="F1591">
        <v>2008</v>
      </c>
      <c r="G1591">
        <v>63</v>
      </c>
      <c r="H1591" t="s">
        <v>51</v>
      </c>
      <c r="I1591">
        <v>279</v>
      </c>
      <c r="J1591">
        <v>2</v>
      </c>
      <c r="K1591" t="s">
        <v>36</v>
      </c>
      <c r="L1591" t="s">
        <v>55</v>
      </c>
      <c r="M1591">
        <v>67</v>
      </c>
      <c r="N1591">
        <v>279</v>
      </c>
      <c r="O1591">
        <v>0</v>
      </c>
      <c r="P1591" t="s">
        <v>41</v>
      </c>
      <c r="Q1591">
        <v>2013</v>
      </c>
      <c r="R1591">
        <v>370</v>
      </c>
      <c r="S1591">
        <v>410</v>
      </c>
      <c r="T1591">
        <v>470</v>
      </c>
      <c r="U1591">
        <v>0.84224832225783597</v>
      </c>
      <c r="V1591">
        <v>415</v>
      </c>
      <c r="W1591">
        <v>-1</v>
      </c>
      <c r="X1591">
        <v>469</v>
      </c>
      <c r="Y1591">
        <v>-1</v>
      </c>
      <c r="Z1591">
        <v>-1</v>
      </c>
      <c r="AA1591">
        <v>-1</v>
      </c>
      <c r="AB1591">
        <v>-1</v>
      </c>
      <c r="AC1591">
        <v>0.27179999999999999</v>
      </c>
      <c r="AD1591">
        <v>-1.1195999999999999</v>
      </c>
      <c r="AE1591">
        <v>-1.8344</v>
      </c>
      <c r="AF1591">
        <v>-0.74150000000000005</v>
      </c>
      <c r="AG1591">
        <v>-1.8189</v>
      </c>
      <c r="AH1591">
        <v>105000</v>
      </c>
    </row>
    <row r="1592" spans="1:34">
      <c r="A1592">
        <v>344407</v>
      </c>
      <c r="B1592" t="s">
        <v>39</v>
      </c>
      <c r="C1592" s="1">
        <v>33046</v>
      </c>
      <c r="D1592">
        <v>73</v>
      </c>
      <c r="E1592">
        <v>0</v>
      </c>
      <c r="F1592">
        <v>2008</v>
      </c>
      <c r="G1592">
        <v>54</v>
      </c>
      <c r="H1592">
        <v>0</v>
      </c>
      <c r="I1592">
        <v>124</v>
      </c>
      <c r="J1592">
        <v>2</v>
      </c>
      <c r="K1592" t="s">
        <v>36</v>
      </c>
      <c r="L1592" t="s">
        <v>174</v>
      </c>
      <c r="M1592">
        <v>79</v>
      </c>
      <c r="N1592">
        <v>124</v>
      </c>
      <c r="O1592">
        <v>0</v>
      </c>
      <c r="P1592" t="s">
        <v>65</v>
      </c>
      <c r="Q1592">
        <v>2012</v>
      </c>
      <c r="R1592">
        <v>405</v>
      </c>
      <c r="S1592">
        <v>345</v>
      </c>
      <c r="T1592">
        <v>525</v>
      </c>
      <c r="U1592">
        <v>0.93858826319078303</v>
      </c>
      <c r="V1592">
        <v>-1</v>
      </c>
      <c r="W1592">
        <v>-1</v>
      </c>
      <c r="X1592">
        <v>-1</v>
      </c>
      <c r="Y1592">
        <v>-1</v>
      </c>
      <c r="Z1592">
        <v>-1</v>
      </c>
      <c r="AA1592">
        <v>-1</v>
      </c>
      <c r="AB1592">
        <v>480</v>
      </c>
      <c r="AC1592">
        <v>0.35549999999999998</v>
      </c>
      <c r="AD1592">
        <v>-0.90329999999999999</v>
      </c>
      <c r="AE1592">
        <v>0.96230000000000004</v>
      </c>
      <c r="AF1592">
        <v>0.64983000000000002</v>
      </c>
      <c r="AG1592">
        <v>-0.4229</v>
      </c>
      <c r="AH1592">
        <v>800000</v>
      </c>
    </row>
    <row r="1593" spans="1:34">
      <c r="A1593">
        <v>241960</v>
      </c>
      <c r="B1593" t="s">
        <v>39</v>
      </c>
      <c r="C1593" s="1">
        <v>33068</v>
      </c>
      <c r="D1593">
        <v>84.2</v>
      </c>
      <c r="E1593">
        <v>0</v>
      </c>
      <c r="F1593">
        <v>2007</v>
      </c>
      <c r="G1593">
        <v>78.8</v>
      </c>
      <c r="H1593">
        <v>0</v>
      </c>
      <c r="I1593">
        <v>6884</v>
      </c>
      <c r="J1593">
        <v>2</v>
      </c>
      <c r="K1593" t="s">
        <v>36</v>
      </c>
      <c r="L1593" t="s">
        <v>116</v>
      </c>
      <c r="M1593">
        <v>78</v>
      </c>
      <c r="N1593">
        <v>6884</v>
      </c>
      <c r="O1593">
        <v>0</v>
      </c>
      <c r="P1593" t="s">
        <v>53</v>
      </c>
      <c r="Q1593">
        <v>2011</v>
      </c>
      <c r="R1593">
        <v>544</v>
      </c>
      <c r="S1593">
        <v>525</v>
      </c>
      <c r="T1593">
        <v>605</v>
      </c>
      <c r="U1593">
        <v>0.53838689298509601</v>
      </c>
      <c r="V1593">
        <v>-1</v>
      </c>
      <c r="W1593">
        <v>333</v>
      </c>
      <c r="X1593">
        <v>-1</v>
      </c>
      <c r="Y1593">
        <v>-1</v>
      </c>
      <c r="Z1593">
        <v>-1</v>
      </c>
      <c r="AA1593">
        <v>393</v>
      </c>
      <c r="AB1593">
        <v>-1</v>
      </c>
      <c r="AC1593">
        <v>-0.26279999999999998</v>
      </c>
      <c r="AD1593">
        <v>-0.1232</v>
      </c>
      <c r="AE1593">
        <v>0.2366</v>
      </c>
      <c r="AF1593">
        <v>-1.2302999999999999</v>
      </c>
      <c r="AG1593">
        <v>-0.76149999999999995</v>
      </c>
      <c r="AH1593">
        <v>440000</v>
      </c>
    </row>
    <row r="1594" spans="1:34">
      <c r="A1594">
        <v>716400</v>
      </c>
      <c r="B1594" t="s">
        <v>34</v>
      </c>
      <c r="C1594" s="1">
        <v>33570</v>
      </c>
      <c r="D1594">
        <v>95.6</v>
      </c>
      <c r="E1594" t="s">
        <v>35</v>
      </c>
      <c r="F1594">
        <v>2009</v>
      </c>
      <c r="G1594">
        <v>94.4</v>
      </c>
      <c r="H1594" t="s">
        <v>35</v>
      </c>
      <c r="I1594">
        <v>8460</v>
      </c>
      <c r="J1594">
        <v>1</v>
      </c>
      <c r="K1594" t="s">
        <v>36</v>
      </c>
      <c r="L1594" t="s">
        <v>37</v>
      </c>
      <c r="M1594">
        <v>76.5</v>
      </c>
      <c r="N1594">
        <v>8460</v>
      </c>
      <c r="O1594">
        <v>1</v>
      </c>
      <c r="P1594" t="s">
        <v>38</v>
      </c>
      <c r="Q1594">
        <v>2013</v>
      </c>
      <c r="R1594">
        <v>665</v>
      </c>
      <c r="S1594">
        <v>690</v>
      </c>
      <c r="T1594">
        <v>615</v>
      </c>
      <c r="U1594">
        <v>-1</v>
      </c>
      <c r="V1594">
        <v>595</v>
      </c>
      <c r="W1594">
        <v>-1</v>
      </c>
      <c r="X1594">
        <v>407</v>
      </c>
      <c r="Y1594">
        <v>-1</v>
      </c>
      <c r="Z1594">
        <v>-1</v>
      </c>
      <c r="AA1594">
        <v>-1</v>
      </c>
      <c r="AB1594">
        <v>-1</v>
      </c>
      <c r="AC1594">
        <v>0.41549999999999998</v>
      </c>
      <c r="AD1594">
        <v>1.0448999999999999</v>
      </c>
      <c r="AE1594">
        <v>0.77849999999999997</v>
      </c>
      <c r="AF1594">
        <v>-0.36120000000000002</v>
      </c>
      <c r="AG1594">
        <v>-0.47760000000000002</v>
      </c>
      <c r="AH1594">
        <v>625000</v>
      </c>
    </row>
    <row r="1595" spans="1:34">
      <c r="A1595">
        <v>440689</v>
      </c>
      <c r="B1595" t="s">
        <v>34</v>
      </c>
      <c r="C1595" s="1">
        <v>33127</v>
      </c>
      <c r="D1595">
        <v>85.6</v>
      </c>
      <c r="E1595" t="s">
        <v>100</v>
      </c>
      <c r="F1595">
        <v>2008</v>
      </c>
      <c r="G1595">
        <v>89.8</v>
      </c>
      <c r="H1595" t="s">
        <v>160</v>
      </c>
      <c r="I1595">
        <v>1450</v>
      </c>
      <c r="J1595">
        <v>2</v>
      </c>
      <c r="K1595" t="s">
        <v>36</v>
      </c>
      <c r="L1595" t="s">
        <v>55</v>
      </c>
      <c r="M1595">
        <v>75.8</v>
      </c>
      <c r="N1595">
        <v>1450</v>
      </c>
      <c r="O1595">
        <v>1</v>
      </c>
      <c r="P1595" t="s">
        <v>54</v>
      </c>
      <c r="Q1595">
        <v>2012</v>
      </c>
      <c r="R1595">
        <v>465</v>
      </c>
      <c r="S1595">
        <v>455</v>
      </c>
      <c r="T1595">
        <v>455</v>
      </c>
      <c r="U1595">
        <v>0.97439611253839797</v>
      </c>
      <c r="V1595">
        <v>615</v>
      </c>
      <c r="W1595">
        <v>-1</v>
      </c>
      <c r="X1595">
        <v>-1</v>
      </c>
      <c r="Y1595">
        <v>-1</v>
      </c>
      <c r="Z1595">
        <v>-1</v>
      </c>
      <c r="AA1595">
        <v>-1</v>
      </c>
      <c r="AB1595">
        <v>-1</v>
      </c>
      <c r="AC1595">
        <v>-1.1900999999999999</v>
      </c>
      <c r="AD1595">
        <v>-0.1232</v>
      </c>
      <c r="AE1595">
        <v>-0.63429999999999997</v>
      </c>
      <c r="AF1595">
        <v>6.2300000000000001E-2</v>
      </c>
      <c r="AG1595">
        <v>-0.87990000000000002</v>
      </c>
      <c r="AH1595">
        <v>450000</v>
      </c>
    </row>
    <row r="1596" spans="1:34">
      <c r="A1596">
        <v>1168773</v>
      </c>
      <c r="B1596" t="s">
        <v>39</v>
      </c>
      <c r="C1596" s="1">
        <v>33837</v>
      </c>
      <c r="D1596">
        <v>88</v>
      </c>
      <c r="E1596" t="s">
        <v>51</v>
      </c>
      <c r="F1596">
        <v>2010</v>
      </c>
      <c r="G1596">
        <v>92.3</v>
      </c>
      <c r="H1596" t="s">
        <v>51</v>
      </c>
      <c r="I1596">
        <v>2388</v>
      </c>
      <c r="J1596">
        <v>2</v>
      </c>
      <c r="K1596" t="s">
        <v>36</v>
      </c>
      <c r="L1596" t="s">
        <v>334</v>
      </c>
      <c r="M1596">
        <v>90</v>
      </c>
      <c r="N1596">
        <v>2388</v>
      </c>
      <c r="O1596">
        <v>1</v>
      </c>
      <c r="P1596" t="s">
        <v>61</v>
      </c>
      <c r="Q1596">
        <v>2014</v>
      </c>
      <c r="R1596">
        <v>455</v>
      </c>
      <c r="S1596">
        <v>485</v>
      </c>
      <c r="T1596">
        <v>500</v>
      </c>
      <c r="U1596">
        <v>0.493596387301038</v>
      </c>
      <c r="V1596">
        <v>435</v>
      </c>
      <c r="W1596">
        <v>324</v>
      </c>
      <c r="X1596">
        <v>-1</v>
      </c>
      <c r="Y1596">
        <v>-1</v>
      </c>
      <c r="Z1596">
        <v>-1</v>
      </c>
      <c r="AA1596">
        <v>-1</v>
      </c>
      <c r="AB1596">
        <v>-1</v>
      </c>
      <c r="AC1596">
        <v>0.70269999999999999</v>
      </c>
      <c r="AD1596">
        <v>-0.4536</v>
      </c>
      <c r="AE1596">
        <v>-0.2974</v>
      </c>
      <c r="AF1596">
        <v>-1.5021</v>
      </c>
      <c r="AG1596">
        <v>-9.4299999999999995E-2</v>
      </c>
      <c r="AH1596">
        <v>275000</v>
      </c>
    </row>
    <row r="1597" spans="1:34">
      <c r="A1597">
        <v>304341</v>
      </c>
      <c r="B1597" t="s">
        <v>39</v>
      </c>
      <c r="C1597" s="1">
        <v>32693</v>
      </c>
      <c r="D1597">
        <v>70</v>
      </c>
      <c r="E1597" t="s">
        <v>335</v>
      </c>
      <c r="F1597">
        <v>2007</v>
      </c>
      <c r="G1597">
        <v>72</v>
      </c>
      <c r="H1597" t="s">
        <v>335</v>
      </c>
      <c r="I1597">
        <v>494</v>
      </c>
      <c r="J1597">
        <v>2</v>
      </c>
      <c r="K1597" t="s">
        <v>36</v>
      </c>
      <c r="L1597" t="s">
        <v>64</v>
      </c>
      <c r="M1597">
        <v>55</v>
      </c>
      <c r="N1597">
        <v>494</v>
      </c>
      <c r="O1597">
        <v>1</v>
      </c>
      <c r="P1597" t="s">
        <v>45</v>
      </c>
      <c r="Q1597">
        <v>2011</v>
      </c>
      <c r="R1597">
        <v>435</v>
      </c>
      <c r="S1597">
        <v>485</v>
      </c>
      <c r="T1597">
        <v>565</v>
      </c>
      <c r="U1597">
        <v>0.67074315143312702</v>
      </c>
      <c r="V1597">
        <v>455</v>
      </c>
      <c r="W1597">
        <v>-1</v>
      </c>
      <c r="X1597">
        <v>-1</v>
      </c>
      <c r="Y1597">
        <v>-1</v>
      </c>
      <c r="Z1597">
        <v>-1</v>
      </c>
      <c r="AA1597">
        <v>-1</v>
      </c>
      <c r="AB1597">
        <v>-1</v>
      </c>
      <c r="AC1597">
        <v>-1.1900999999999999</v>
      </c>
      <c r="AD1597">
        <v>-0.27929999999999999</v>
      </c>
      <c r="AE1597">
        <v>0.2366</v>
      </c>
      <c r="AF1597">
        <v>-0.17269999999999999</v>
      </c>
      <c r="AG1597">
        <v>-0.28749999999999998</v>
      </c>
      <c r="AH1597">
        <v>315000</v>
      </c>
    </row>
    <row r="1598" spans="1:34">
      <c r="A1598">
        <v>760851</v>
      </c>
      <c r="B1598" t="s">
        <v>39</v>
      </c>
      <c r="C1598" s="1">
        <v>32936</v>
      </c>
      <c r="D1598">
        <v>88.5</v>
      </c>
      <c r="E1598" t="s">
        <v>48</v>
      </c>
      <c r="F1598">
        <v>2008</v>
      </c>
      <c r="G1598">
        <v>82.8</v>
      </c>
      <c r="H1598" t="s">
        <v>35</v>
      </c>
      <c r="I1598">
        <v>8440</v>
      </c>
      <c r="J1598">
        <v>1</v>
      </c>
      <c r="K1598" t="s">
        <v>36</v>
      </c>
      <c r="L1598" t="s">
        <v>128</v>
      </c>
      <c r="M1598">
        <v>78.099999999999994</v>
      </c>
      <c r="N1598">
        <v>8440</v>
      </c>
      <c r="O1598">
        <v>0</v>
      </c>
      <c r="P1598" t="s">
        <v>65</v>
      </c>
      <c r="Q1598">
        <v>2013</v>
      </c>
      <c r="R1598">
        <v>725</v>
      </c>
      <c r="S1598">
        <v>605</v>
      </c>
      <c r="T1598">
        <v>615</v>
      </c>
      <c r="U1598">
        <v>-1</v>
      </c>
      <c r="V1598">
        <v>395</v>
      </c>
      <c r="W1598">
        <v>-1</v>
      </c>
      <c r="X1598">
        <v>-1</v>
      </c>
      <c r="Y1598">
        <v>-1</v>
      </c>
      <c r="Z1598">
        <v>-1</v>
      </c>
      <c r="AA1598">
        <v>-1</v>
      </c>
      <c r="AB1598">
        <v>-1</v>
      </c>
      <c r="AC1598">
        <v>1.8516999999999999</v>
      </c>
      <c r="AD1598">
        <v>1.0448999999999999</v>
      </c>
      <c r="AE1598">
        <v>0.47110000000000002</v>
      </c>
      <c r="AF1598">
        <v>-2.5163000000000002</v>
      </c>
      <c r="AG1598">
        <v>-0.47760000000000002</v>
      </c>
      <c r="AH1598">
        <v>375000</v>
      </c>
    </row>
    <row r="1599" spans="1:34">
      <c r="A1599">
        <v>577394</v>
      </c>
      <c r="B1599" t="s">
        <v>39</v>
      </c>
      <c r="C1599" s="1">
        <v>33575</v>
      </c>
      <c r="D1599">
        <v>78.599999999999994</v>
      </c>
      <c r="E1599" t="s">
        <v>35</v>
      </c>
      <c r="F1599">
        <v>2009</v>
      </c>
      <c r="G1599">
        <v>78.2</v>
      </c>
      <c r="H1599" t="s">
        <v>35</v>
      </c>
      <c r="I1599">
        <v>35</v>
      </c>
      <c r="J1599">
        <v>1</v>
      </c>
      <c r="K1599" t="s">
        <v>36</v>
      </c>
      <c r="L1599" t="s">
        <v>60</v>
      </c>
      <c r="M1599">
        <v>75.569999999999993</v>
      </c>
      <c r="N1599">
        <v>35</v>
      </c>
      <c r="O1599">
        <v>1</v>
      </c>
      <c r="P1599" t="s">
        <v>38</v>
      </c>
      <c r="Q1599">
        <v>2013</v>
      </c>
      <c r="R1599">
        <v>450</v>
      </c>
      <c r="S1599">
        <v>500</v>
      </c>
      <c r="T1599">
        <v>620</v>
      </c>
      <c r="U1599">
        <v>0.22948175491175499</v>
      </c>
      <c r="V1599">
        <v>-1</v>
      </c>
      <c r="W1599">
        <v>266</v>
      </c>
      <c r="X1599">
        <v>-1</v>
      </c>
      <c r="Y1599">
        <v>-1</v>
      </c>
      <c r="Z1599">
        <v>-1</v>
      </c>
      <c r="AA1599">
        <v>-1</v>
      </c>
      <c r="AB1599">
        <v>-1</v>
      </c>
      <c r="AC1599">
        <v>-0.58989999999999998</v>
      </c>
      <c r="AD1599">
        <v>0.21240000000000001</v>
      </c>
      <c r="AE1599">
        <v>0.47110000000000002</v>
      </c>
      <c r="AF1599">
        <v>-0.74150000000000005</v>
      </c>
      <c r="AG1599">
        <v>0.86370000000000002</v>
      </c>
      <c r="AH1599">
        <v>325000</v>
      </c>
    </row>
    <row r="1600" spans="1:34">
      <c r="A1600">
        <v>604370</v>
      </c>
      <c r="B1600" t="s">
        <v>39</v>
      </c>
      <c r="C1600" s="1">
        <v>33721</v>
      </c>
      <c r="D1600">
        <v>81.5</v>
      </c>
      <c r="E1600" t="s">
        <v>35</v>
      </c>
      <c r="F1600">
        <v>2009</v>
      </c>
      <c r="G1600">
        <v>85</v>
      </c>
      <c r="H1600" t="s">
        <v>35</v>
      </c>
      <c r="I1600">
        <v>6920</v>
      </c>
      <c r="J1600">
        <v>1</v>
      </c>
      <c r="K1600" t="s">
        <v>36</v>
      </c>
      <c r="L1600" t="s">
        <v>60</v>
      </c>
      <c r="M1600">
        <v>69</v>
      </c>
      <c r="N1600">
        <v>6920</v>
      </c>
      <c r="O1600">
        <v>1</v>
      </c>
      <c r="P1600" t="s">
        <v>38</v>
      </c>
      <c r="Q1600">
        <v>2013</v>
      </c>
      <c r="R1600">
        <v>675</v>
      </c>
      <c r="S1600">
        <v>670</v>
      </c>
      <c r="T1600">
        <v>840</v>
      </c>
      <c r="U1600">
        <v>0.37605958665154499</v>
      </c>
      <c r="V1600">
        <v>415</v>
      </c>
      <c r="W1600">
        <v>300</v>
      </c>
      <c r="X1600">
        <v>-1</v>
      </c>
      <c r="Y1600">
        <v>-1</v>
      </c>
      <c r="Z1600">
        <v>-1</v>
      </c>
      <c r="AA1600">
        <v>393</v>
      </c>
      <c r="AB1600">
        <v>-1</v>
      </c>
      <c r="AC1600">
        <v>-1.54E-2</v>
      </c>
      <c r="AD1600">
        <v>0.87839999999999996</v>
      </c>
      <c r="AE1600">
        <v>1.3933</v>
      </c>
      <c r="AF1600">
        <v>0.39950000000000002</v>
      </c>
      <c r="AG1600">
        <v>0.67210000000000003</v>
      </c>
      <c r="AH1600">
        <v>300000</v>
      </c>
    </row>
    <row r="1601" spans="1:34">
      <c r="A1601">
        <v>341424</v>
      </c>
      <c r="B1601" t="s">
        <v>34</v>
      </c>
      <c r="C1601" s="1">
        <v>33390</v>
      </c>
      <c r="D1601">
        <v>76</v>
      </c>
      <c r="E1601">
        <v>0</v>
      </c>
      <c r="F1601">
        <v>2009</v>
      </c>
      <c r="G1601">
        <v>88</v>
      </c>
      <c r="H1601">
        <v>0</v>
      </c>
      <c r="I1601">
        <v>127</v>
      </c>
      <c r="J1601">
        <v>2</v>
      </c>
      <c r="K1601" t="s">
        <v>36</v>
      </c>
      <c r="L1601" t="s">
        <v>55</v>
      </c>
      <c r="M1601">
        <v>72.72</v>
      </c>
      <c r="N1601">
        <v>127</v>
      </c>
      <c r="O1601">
        <v>0</v>
      </c>
      <c r="P1601" t="s">
        <v>45</v>
      </c>
      <c r="Q1601">
        <v>2012</v>
      </c>
      <c r="R1601">
        <v>355</v>
      </c>
      <c r="S1601">
        <v>425</v>
      </c>
      <c r="T1601">
        <v>385</v>
      </c>
      <c r="U1601">
        <v>0.70409041213131396</v>
      </c>
      <c r="V1601">
        <v>465</v>
      </c>
      <c r="W1601">
        <v>-1</v>
      </c>
      <c r="X1601">
        <v>-1</v>
      </c>
      <c r="Y1601">
        <v>-1</v>
      </c>
      <c r="Z1601">
        <v>-1</v>
      </c>
      <c r="AA1601">
        <v>-1</v>
      </c>
      <c r="AB1601">
        <v>-1</v>
      </c>
      <c r="AC1601">
        <v>1.2827999999999999</v>
      </c>
      <c r="AD1601">
        <v>0.81279999999999997</v>
      </c>
      <c r="AE1601">
        <v>0.52690000000000003</v>
      </c>
      <c r="AF1601">
        <v>-0.40776999999999902</v>
      </c>
      <c r="AG1601">
        <v>0.54190000000000005</v>
      </c>
      <c r="AH1601">
        <v>400000</v>
      </c>
    </row>
    <row r="1602" spans="1:34">
      <c r="A1602">
        <v>1077612</v>
      </c>
      <c r="B1602" t="s">
        <v>39</v>
      </c>
      <c r="C1602" s="1">
        <v>32944</v>
      </c>
      <c r="D1602">
        <v>80</v>
      </c>
      <c r="E1602" t="s">
        <v>51</v>
      </c>
      <c r="F1602">
        <v>2009</v>
      </c>
      <c r="G1602">
        <v>83.1</v>
      </c>
      <c r="H1602" t="s">
        <v>51</v>
      </c>
      <c r="I1602">
        <v>4726</v>
      </c>
      <c r="J1602">
        <v>2</v>
      </c>
      <c r="K1602" t="s">
        <v>36</v>
      </c>
      <c r="L1602" t="s">
        <v>40</v>
      </c>
      <c r="M1602">
        <v>67.87</v>
      </c>
      <c r="N1602">
        <v>4726</v>
      </c>
      <c r="O1602">
        <v>0</v>
      </c>
      <c r="P1602" t="s">
        <v>54</v>
      </c>
      <c r="Q1602">
        <v>2013</v>
      </c>
      <c r="R1602">
        <v>280</v>
      </c>
      <c r="S1602">
        <v>530</v>
      </c>
      <c r="T1602">
        <v>430</v>
      </c>
      <c r="U1602">
        <v>0.23780283983757</v>
      </c>
      <c r="V1602">
        <v>545</v>
      </c>
      <c r="W1602">
        <v>-1</v>
      </c>
      <c r="X1602">
        <v>315</v>
      </c>
      <c r="Y1602">
        <v>-1</v>
      </c>
      <c r="Z1602">
        <v>-1</v>
      </c>
      <c r="AA1602">
        <v>-1</v>
      </c>
      <c r="AB1602">
        <v>-1</v>
      </c>
      <c r="AC1602">
        <v>0.70269999999999999</v>
      </c>
      <c r="AD1602">
        <v>0.71189999999999998</v>
      </c>
      <c r="AE1602">
        <v>0.77849999999999997</v>
      </c>
      <c r="AF1602">
        <v>-0.74150000000000005</v>
      </c>
      <c r="AG1602">
        <v>-0.28589999999999999</v>
      </c>
      <c r="AH1602">
        <v>155000</v>
      </c>
    </row>
    <row r="1603" spans="1:34">
      <c r="A1603">
        <v>1085716</v>
      </c>
      <c r="B1603" t="s">
        <v>39</v>
      </c>
      <c r="C1603" s="1">
        <v>33928</v>
      </c>
      <c r="D1603">
        <v>75</v>
      </c>
      <c r="E1603" t="s">
        <v>51</v>
      </c>
      <c r="F1603">
        <v>2008</v>
      </c>
      <c r="G1603">
        <v>72</v>
      </c>
      <c r="H1603" t="s">
        <v>51</v>
      </c>
      <c r="I1603">
        <v>7738</v>
      </c>
      <c r="J1603">
        <v>2</v>
      </c>
      <c r="K1603" t="s">
        <v>36</v>
      </c>
      <c r="L1603" t="s">
        <v>55</v>
      </c>
      <c r="M1603">
        <v>80</v>
      </c>
      <c r="N1603">
        <v>7738</v>
      </c>
      <c r="O1603">
        <v>0</v>
      </c>
      <c r="P1603" t="s">
        <v>41</v>
      </c>
      <c r="Q1603">
        <v>2013</v>
      </c>
      <c r="R1603">
        <v>475</v>
      </c>
      <c r="S1603">
        <v>470</v>
      </c>
      <c r="T1603">
        <v>415</v>
      </c>
      <c r="U1603">
        <v>0.91139527839132795</v>
      </c>
      <c r="V1603">
        <v>595</v>
      </c>
      <c r="W1603">
        <v>-1</v>
      </c>
      <c r="X1603">
        <v>500</v>
      </c>
      <c r="Y1603">
        <v>-1</v>
      </c>
      <c r="Z1603">
        <v>-1</v>
      </c>
      <c r="AA1603">
        <v>-1</v>
      </c>
      <c r="AB1603">
        <v>-1</v>
      </c>
      <c r="AC1603">
        <v>0.84630000000000005</v>
      </c>
      <c r="AD1603">
        <v>1.0448999999999999</v>
      </c>
      <c r="AE1603">
        <v>1.3933</v>
      </c>
      <c r="AF1603">
        <v>-1.6289</v>
      </c>
      <c r="AG1603">
        <v>-0.28589999999999999</v>
      </c>
      <c r="AH1603">
        <v>300000</v>
      </c>
    </row>
    <row r="1604" spans="1:34">
      <c r="A1604">
        <v>1072574</v>
      </c>
      <c r="B1604" t="s">
        <v>39</v>
      </c>
      <c r="C1604" s="1">
        <v>32503</v>
      </c>
      <c r="D1604">
        <v>59.71</v>
      </c>
      <c r="E1604" t="s">
        <v>51</v>
      </c>
      <c r="F1604">
        <v>2007</v>
      </c>
      <c r="G1604">
        <v>54.14</v>
      </c>
      <c r="H1604" t="s">
        <v>51</v>
      </c>
      <c r="I1604">
        <v>3897</v>
      </c>
      <c r="J1604">
        <v>2</v>
      </c>
      <c r="K1604" t="s">
        <v>66</v>
      </c>
      <c r="L1604" t="s">
        <v>67</v>
      </c>
      <c r="M1604">
        <v>74.2</v>
      </c>
      <c r="N1604">
        <v>3897</v>
      </c>
      <c r="O1604">
        <v>1</v>
      </c>
      <c r="P1604" t="s">
        <v>61</v>
      </c>
      <c r="Q1604">
        <v>2013</v>
      </c>
      <c r="R1604">
        <v>265</v>
      </c>
      <c r="S1604">
        <v>420</v>
      </c>
      <c r="T1604">
        <v>310</v>
      </c>
      <c r="U1604">
        <v>0.14478988948246199</v>
      </c>
      <c r="V1604">
        <v>295</v>
      </c>
      <c r="W1604">
        <v>-1</v>
      </c>
      <c r="X1604">
        <v>284</v>
      </c>
      <c r="Y1604">
        <v>-1</v>
      </c>
      <c r="Z1604">
        <v>-1</v>
      </c>
      <c r="AA1604">
        <v>-1</v>
      </c>
      <c r="AB1604">
        <v>-1</v>
      </c>
      <c r="AC1604">
        <v>-0.30270000000000002</v>
      </c>
      <c r="AD1604">
        <v>-1.2861</v>
      </c>
      <c r="AE1604">
        <v>0.77849999999999997</v>
      </c>
      <c r="AF1604">
        <v>0.2727</v>
      </c>
      <c r="AG1604">
        <v>-1.4356</v>
      </c>
      <c r="AH1604">
        <v>145000</v>
      </c>
    </row>
    <row r="1605" spans="1:34">
      <c r="A1605">
        <v>276426</v>
      </c>
      <c r="B1605" t="s">
        <v>34</v>
      </c>
      <c r="C1605" s="1">
        <v>32312</v>
      </c>
      <c r="D1605">
        <v>78.400000000000006</v>
      </c>
      <c r="E1605" t="s">
        <v>48</v>
      </c>
      <c r="F1605">
        <v>2006</v>
      </c>
      <c r="G1605">
        <v>79</v>
      </c>
      <c r="H1605" t="s">
        <v>119</v>
      </c>
      <c r="I1605">
        <v>10599</v>
      </c>
      <c r="J1605">
        <v>2</v>
      </c>
      <c r="K1605" t="s">
        <v>36</v>
      </c>
      <c r="L1605" t="s">
        <v>55</v>
      </c>
      <c r="M1605">
        <v>75</v>
      </c>
      <c r="N1605">
        <v>10599</v>
      </c>
      <c r="O1605">
        <v>0</v>
      </c>
      <c r="P1605" t="s">
        <v>50</v>
      </c>
      <c r="Q1605">
        <v>2011</v>
      </c>
      <c r="R1605">
        <v>575</v>
      </c>
      <c r="S1605">
        <v>485</v>
      </c>
      <c r="T1605">
        <v>495</v>
      </c>
      <c r="U1605">
        <v>0.60005718233834104</v>
      </c>
      <c r="V1605">
        <v>435</v>
      </c>
      <c r="W1605">
        <v>-1</v>
      </c>
      <c r="X1605">
        <v>-1</v>
      </c>
      <c r="Y1605">
        <v>-1</v>
      </c>
      <c r="Z1605">
        <v>-1</v>
      </c>
      <c r="AA1605">
        <v>-1</v>
      </c>
      <c r="AB1605">
        <v>-1</v>
      </c>
      <c r="AC1605">
        <v>-0.72640000000000005</v>
      </c>
      <c r="AD1605">
        <v>1.1248</v>
      </c>
      <c r="AE1605">
        <v>-1.9404999999999999</v>
      </c>
      <c r="AF1605">
        <v>-0.17269999999999999</v>
      </c>
      <c r="AG1605">
        <v>0.97629999999999995</v>
      </c>
      <c r="AH1605">
        <v>350000</v>
      </c>
    </row>
    <row r="1606" spans="1:34">
      <c r="A1606">
        <v>607470</v>
      </c>
      <c r="B1606" t="s">
        <v>39</v>
      </c>
      <c r="C1606" s="1">
        <v>32481</v>
      </c>
      <c r="D1606">
        <v>76</v>
      </c>
      <c r="E1606" t="s">
        <v>51</v>
      </c>
      <c r="F1606">
        <v>2008</v>
      </c>
      <c r="G1606">
        <v>77</v>
      </c>
      <c r="H1606" t="s">
        <v>51</v>
      </c>
      <c r="I1606">
        <v>8351</v>
      </c>
      <c r="J1606">
        <v>1</v>
      </c>
      <c r="K1606" t="s">
        <v>49</v>
      </c>
      <c r="L1606" t="s">
        <v>40</v>
      </c>
      <c r="M1606">
        <v>83</v>
      </c>
      <c r="N1606">
        <v>8351</v>
      </c>
      <c r="O1606">
        <v>0</v>
      </c>
      <c r="P1606" t="s">
        <v>61</v>
      </c>
      <c r="Q1606">
        <v>2013</v>
      </c>
      <c r="R1606">
        <v>345</v>
      </c>
      <c r="S1606">
        <v>525</v>
      </c>
      <c r="T1606">
        <v>365</v>
      </c>
      <c r="U1606">
        <v>0.94211655148500795</v>
      </c>
      <c r="V1606">
        <v>575</v>
      </c>
      <c r="W1606">
        <v>-1</v>
      </c>
      <c r="X1606">
        <v>-1</v>
      </c>
      <c r="Y1606">
        <v>-1</v>
      </c>
      <c r="Z1606">
        <v>-1</v>
      </c>
      <c r="AA1606">
        <v>-1</v>
      </c>
      <c r="AB1606">
        <v>-1</v>
      </c>
      <c r="AC1606">
        <v>0.41549999999999998</v>
      </c>
      <c r="AD1606">
        <v>0.37890000000000001</v>
      </c>
      <c r="AE1606">
        <v>0.16370000000000001</v>
      </c>
      <c r="AF1606">
        <v>-0.61470000000000002</v>
      </c>
      <c r="AG1606">
        <v>0.67210000000000003</v>
      </c>
      <c r="AH1606">
        <v>400000</v>
      </c>
    </row>
    <row r="1607" spans="1:34">
      <c r="A1607">
        <v>950502</v>
      </c>
      <c r="B1607" t="s">
        <v>34</v>
      </c>
      <c r="C1607" s="1">
        <v>34014</v>
      </c>
      <c r="D1607">
        <v>87.8</v>
      </c>
      <c r="E1607" t="s">
        <v>113</v>
      </c>
      <c r="F1607">
        <v>2010</v>
      </c>
      <c r="G1607">
        <v>90.91</v>
      </c>
      <c r="H1607" t="s">
        <v>51</v>
      </c>
      <c r="I1607">
        <v>3934</v>
      </c>
      <c r="J1607">
        <v>2</v>
      </c>
      <c r="K1607" t="s">
        <v>36</v>
      </c>
      <c r="L1607" t="s">
        <v>174</v>
      </c>
      <c r="M1607">
        <v>71.66</v>
      </c>
      <c r="N1607">
        <v>3934</v>
      </c>
      <c r="O1607">
        <v>0</v>
      </c>
      <c r="P1607" t="s">
        <v>47</v>
      </c>
      <c r="Q1607">
        <v>2014</v>
      </c>
      <c r="R1607">
        <v>370</v>
      </c>
      <c r="S1607">
        <v>520</v>
      </c>
      <c r="T1607">
        <v>415</v>
      </c>
      <c r="U1607">
        <v>0.53678266653517204</v>
      </c>
      <c r="V1607">
        <v>415</v>
      </c>
      <c r="W1607">
        <v>-1</v>
      </c>
      <c r="X1607">
        <v>-1</v>
      </c>
      <c r="Y1607">
        <v>-1</v>
      </c>
      <c r="Z1607">
        <v>-1</v>
      </c>
      <c r="AA1607">
        <v>-1</v>
      </c>
      <c r="AB1607">
        <v>356</v>
      </c>
      <c r="AC1607">
        <v>-0.159</v>
      </c>
      <c r="AD1607">
        <v>-0.4536</v>
      </c>
      <c r="AE1607">
        <v>-1.3733</v>
      </c>
      <c r="AF1607">
        <v>1.9199999999999998E-2</v>
      </c>
      <c r="AG1607">
        <v>-9.4299999999999995E-2</v>
      </c>
      <c r="AH1607">
        <v>150000</v>
      </c>
    </row>
    <row r="1608" spans="1:34">
      <c r="A1608">
        <v>1087060</v>
      </c>
      <c r="B1608" t="s">
        <v>39</v>
      </c>
      <c r="C1608" s="1">
        <v>33886</v>
      </c>
      <c r="D1608">
        <v>75.2</v>
      </c>
      <c r="E1608" t="s">
        <v>51</v>
      </c>
      <c r="F1608">
        <v>2008</v>
      </c>
      <c r="G1608">
        <v>75.2</v>
      </c>
      <c r="H1608">
        <v>0</v>
      </c>
      <c r="I1608">
        <v>16536</v>
      </c>
      <c r="J1608">
        <v>2</v>
      </c>
      <c r="K1608" t="s">
        <v>36</v>
      </c>
      <c r="L1608" t="s">
        <v>64</v>
      </c>
      <c r="M1608">
        <v>61</v>
      </c>
      <c r="N1608">
        <v>16536</v>
      </c>
      <c r="O1608">
        <v>0</v>
      </c>
      <c r="P1608" t="s">
        <v>47</v>
      </c>
      <c r="Q1608">
        <v>2014</v>
      </c>
      <c r="R1608">
        <v>395</v>
      </c>
      <c r="S1608">
        <v>300</v>
      </c>
      <c r="T1608">
        <v>310</v>
      </c>
      <c r="U1608">
        <v>0.48674700843819302</v>
      </c>
      <c r="V1608">
        <v>325</v>
      </c>
      <c r="W1608">
        <v>-1</v>
      </c>
      <c r="X1608">
        <v>376</v>
      </c>
      <c r="Y1608">
        <v>-1</v>
      </c>
      <c r="Z1608">
        <v>-1</v>
      </c>
      <c r="AA1608">
        <v>-1</v>
      </c>
      <c r="AB1608">
        <v>-1</v>
      </c>
      <c r="AC1608">
        <v>-0.87719999999999998</v>
      </c>
      <c r="AD1608">
        <v>-1.7856000000000001</v>
      </c>
      <c r="AE1608">
        <v>-0.75849999999999995</v>
      </c>
      <c r="AF1608">
        <v>0.77980000000000005</v>
      </c>
      <c r="AG1608">
        <v>-1.6273</v>
      </c>
      <c r="AH1608">
        <v>200000</v>
      </c>
    </row>
    <row r="1609" spans="1:34">
      <c r="A1609">
        <v>937958</v>
      </c>
      <c r="B1609" t="s">
        <v>34</v>
      </c>
      <c r="C1609" s="1">
        <v>33861</v>
      </c>
      <c r="D1609">
        <v>91.3</v>
      </c>
      <c r="E1609" t="s">
        <v>48</v>
      </c>
      <c r="F1609">
        <v>2010</v>
      </c>
      <c r="G1609">
        <v>85</v>
      </c>
      <c r="H1609" t="s">
        <v>48</v>
      </c>
      <c r="I1609">
        <v>6874</v>
      </c>
      <c r="J1609">
        <v>2</v>
      </c>
      <c r="K1609" t="s">
        <v>36</v>
      </c>
      <c r="L1609" t="s">
        <v>55</v>
      </c>
      <c r="M1609">
        <v>81</v>
      </c>
      <c r="N1609">
        <v>6874</v>
      </c>
      <c r="O1609">
        <v>0</v>
      </c>
      <c r="P1609" t="s">
        <v>96</v>
      </c>
      <c r="Q1609">
        <v>2014</v>
      </c>
      <c r="R1609">
        <v>500</v>
      </c>
      <c r="S1609">
        <v>450</v>
      </c>
      <c r="T1609">
        <v>555</v>
      </c>
      <c r="U1609">
        <v>0.84224832225783597</v>
      </c>
      <c r="V1609">
        <v>465</v>
      </c>
      <c r="W1609">
        <v>-1</v>
      </c>
      <c r="X1609">
        <v>469</v>
      </c>
      <c r="Y1609">
        <v>-1</v>
      </c>
      <c r="Z1609">
        <v>-1</v>
      </c>
      <c r="AA1609">
        <v>-1</v>
      </c>
      <c r="AB1609">
        <v>-1</v>
      </c>
      <c r="AC1609">
        <v>0.99</v>
      </c>
      <c r="AD1609">
        <v>1.0448999999999999</v>
      </c>
      <c r="AE1609">
        <v>0.31740000000000002</v>
      </c>
      <c r="AF1609">
        <v>-0.61470000000000002</v>
      </c>
      <c r="AG1609">
        <v>1.0553999999999999</v>
      </c>
      <c r="AH1609">
        <v>325000</v>
      </c>
    </row>
    <row r="1610" spans="1:34">
      <c r="A1610">
        <v>252559</v>
      </c>
      <c r="B1610" t="s">
        <v>39</v>
      </c>
      <c r="C1610" s="1">
        <v>32932</v>
      </c>
      <c r="D1610">
        <v>76</v>
      </c>
      <c r="E1610" t="s">
        <v>51</v>
      </c>
      <c r="F1610">
        <v>2007</v>
      </c>
      <c r="G1610">
        <v>79.900000000000006</v>
      </c>
      <c r="H1610" t="s">
        <v>51</v>
      </c>
      <c r="I1610">
        <v>1019</v>
      </c>
      <c r="J1610">
        <v>2</v>
      </c>
      <c r="K1610" t="s">
        <v>36</v>
      </c>
      <c r="L1610" t="s">
        <v>64</v>
      </c>
      <c r="M1610">
        <v>74</v>
      </c>
      <c r="N1610">
        <v>1019</v>
      </c>
      <c r="O1610">
        <v>1</v>
      </c>
      <c r="P1610" t="s">
        <v>47</v>
      </c>
      <c r="Q1610">
        <v>2011</v>
      </c>
      <c r="R1610">
        <v>525</v>
      </c>
      <c r="S1610">
        <v>475</v>
      </c>
      <c r="T1610">
        <v>385</v>
      </c>
      <c r="U1610">
        <v>0.81941652983588797</v>
      </c>
      <c r="V1610">
        <v>505</v>
      </c>
      <c r="W1610">
        <v>-1</v>
      </c>
      <c r="X1610">
        <v>-1</v>
      </c>
      <c r="Y1610">
        <v>-1</v>
      </c>
      <c r="Z1610">
        <v>-1</v>
      </c>
      <c r="AA1610">
        <v>-1</v>
      </c>
      <c r="AB1610">
        <v>-1</v>
      </c>
      <c r="AC1610">
        <v>0.35549999999999998</v>
      </c>
      <c r="AD1610">
        <v>0.96879999999999999</v>
      </c>
      <c r="AE1610">
        <v>-0.48909999999999998</v>
      </c>
      <c r="AF1610">
        <v>6.2300000000000001E-2</v>
      </c>
      <c r="AG1610">
        <v>0.97629999999999995</v>
      </c>
      <c r="AH1610">
        <v>225000</v>
      </c>
    </row>
    <row r="1611" spans="1:34">
      <c r="A1611">
        <v>582303</v>
      </c>
      <c r="B1611" t="s">
        <v>39</v>
      </c>
      <c r="C1611" s="1">
        <v>33424</v>
      </c>
      <c r="D1611">
        <v>84</v>
      </c>
      <c r="E1611" t="s">
        <v>35</v>
      </c>
      <c r="F1611">
        <v>2009</v>
      </c>
      <c r="G1611">
        <v>85.2</v>
      </c>
      <c r="H1611" t="s">
        <v>35</v>
      </c>
      <c r="I1611">
        <v>8195</v>
      </c>
      <c r="J1611">
        <v>1</v>
      </c>
      <c r="K1611" t="s">
        <v>36</v>
      </c>
      <c r="L1611" t="s">
        <v>60</v>
      </c>
      <c r="M1611">
        <v>78.59</v>
      </c>
      <c r="N1611">
        <v>8195</v>
      </c>
      <c r="O1611">
        <v>1</v>
      </c>
      <c r="P1611" t="s">
        <v>38</v>
      </c>
      <c r="Q1611">
        <v>2013</v>
      </c>
      <c r="R1611">
        <v>625</v>
      </c>
      <c r="S1611">
        <v>605</v>
      </c>
      <c r="T1611">
        <v>735</v>
      </c>
      <c r="U1611">
        <v>0.37605958665154499</v>
      </c>
      <c r="V1611">
        <v>-1</v>
      </c>
      <c r="W1611">
        <v>300</v>
      </c>
      <c r="X1611">
        <v>-1</v>
      </c>
      <c r="Y1611">
        <v>-1</v>
      </c>
      <c r="Z1611">
        <v>-1</v>
      </c>
      <c r="AA1611">
        <v>446</v>
      </c>
      <c r="AB1611">
        <v>-1</v>
      </c>
      <c r="AC1611">
        <v>-1.0207999999999999</v>
      </c>
      <c r="AD1611">
        <v>1.0448999999999999</v>
      </c>
      <c r="AE1611">
        <v>-1.3733</v>
      </c>
      <c r="AF1611">
        <v>-1.8824000000000001</v>
      </c>
      <c r="AG1611">
        <v>1.0553999999999999</v>
      </c>
      <c r="AH1611">
        <v>350000</v>
      </c>
    </row>
    <row r="1612" spans="1:34">
      <c r="A1612">
        <v>48150</v>
      </c>
      <c r="B1612" t="s">
        <v>39</v>
      </c>
      <c r="C1612" s="1">
        <v>31662</v>
      </c>
      <c r="D1612">
        <v>82.5</v>
      </c>
      <c r="E1612" t="s">
        <v>72</v>
      </c>
      <c r="F1612">
        <v>2005</v>
      </c>
      <c r="G1612">
        <v>83.6</v>
      </c>
      <c r="H1612" t="s">
        <v>35</v>
      </c>
      <c r="I1612">
        <v>2857</v>
      </c>
      <c r="J1612">
        <v>1</v>
      </c>
      <c r="K1612" t="s">
        <v>36</v>
      </c>
      <c r="L1612" t="s">
        <v>64</v>
      </c>
      <c r="M1612">
        <v>77</v>
      </c>
      <c r="N1612">
        <v>2857</v>
      </c>
      <c r="O1612">
        <v>1</v>
      </c>
      <c r="P1612" t="s">
        <v>71</v>
      </c>
      <c r="Q1612">
        <v>2010</v>
      </c>
      <c r="R1612">
        <v>575</v>
      </c>
      <c r="S1612">
        <v>625</v>
      </c>
      <c r="T1612">
        <v>615</v>
      </c>
      <c r="U1612">
        <v>0.96090308716316397</v>
      </c>
      <c r="V1612">
        <v>595</v>
      </c>
      <c r="W1612">
        <v>-1</v>
      </c>
      <c r="X1612">
        <v>-1</v>
      </c>
      <c r="Y1612">
        <v>-1</v>
      </c>
      <c r="Z1612">
        <v>-1</v>
      </c>
      <c r="AA1612">
        <v>-1</v>
      </c>
      <c r="AB1612">
        <v>-1</v>
      </c>
      <c r="AC1612">
        <v>0.7208</v>
      </c>
      <c r="AD1612">
        <v>0.37309999999999999</v>
      </c>
      <c r="AE1612">
        <v>9.1399999999999995E-2</v>
      </c>
      <c r="AF1612">
        <v>-1.9033</v>
      </c>
      <c r="AG1612">
        <v>9.1600000000000001E-2</v>
      </c>
      <c r="AH1612">
        <v>495000</v>
      </c>
    </row>
    <row r="1613" spans="1:34">
      <c r="A1613">
        <v>868872</v>
      </c>
      <c r="B1613" t="s">
        <v>34</v>
      </c>
      <c r="C1613" s="1">
        <v>33842</v>
      </c>
      <c r="D1613">
        <v>86</v>
      </c>
      <c r="E1613" t="s">
        <v>51</v>
      </c>
      <c r="F1613">
        <v>2010</v>
      </c>
      <c r="G1613">
        <v>84</v>
      </c>
      <c r="H1613" t="s">
        <v>51</v>
      </c>
      <c r="I1613">
        <v>2959</v>
      </c>
      <c r="J1613">
        <v>2</v>
      </c>
      <c r="K1613" t="s">
        <v>36</v>
      </c>
      <c r="L1613" t="s">
        <v>60</v>
      </c>
      <c r="M1613">
        <v>75</v>
      </c>
      <c r="N1613">
        <v>2959</v>
      </c>
      <c r="O1613">
        <v>0</v>
      </c>
      <c r="P1613" t="s">
        <v>47</v>
      </c>
      <c r="Q1613">
        <v>2014</v>
      </c>
      <c r="R1613">
        <v>380</v>
      </c>
      <c r="S1613">
        <v>390</v>
      </c>
      <c r="T1613">
        <v>500</v>
      </c>
      <c r="U1613">
        <v>0.64938971484669095</v>
      </c>
      <c r="V1613">
        <v>-1</v>
      </c>
      <c r="W1613">
        <v>356</v>
      </c>
      <c r="X1613">
        <v>-1</v>
      </c>
      <c r="Y1613">
        <v>-1</v>
      </c>
      <c r="Z1613">
        <v>292</v>
      </c>
      <c r="AA1613">
        <v>-1</v>
      </c>
      <c r="AB1613">
        <v>-1</v>
      </c>
      <c r="AC1613">
        <v>-0.159</v>
      </c>
      <c r="AD1613">
        <v>0.37890000000000001</v>
      </c>
      <c r="AE1613">
        <v>1.0859000000000001</v>
      </c>
      <c r="AF1613">
        <v>-0.995</v>
      </c>
      <c r="AG1613">
        <v>-1.0524</v>
      </c>
      <c r="AH1613">
        <v>200000</v>
      </c>
    </row>
    <row r="1614" spans="1:34">
      <c r="A1614">
        <v>963956</v>
      </c>
      <c r="B1614" t="s">
        <v>39</v>
      </c>
      <c r="C1614" s="1">
        <v>33917</v>
      </c>
      <c r="D1614">
        <v>84.83</v>
      </c>
      <c r="E1614" t="s">
        <v>51</v>
      </c>
      <c r="F1614">
        <v>2010</v>
      </c>
      <c r="G1614">
        <v>93.3</v>
      </c>
      <c r="H1614" t="s">
        <v>51</v>
      </c>
      <c r="I1614">
        <v>1428</v>
      </c>
      <c r="J1614">
        <v>2</v>
      </c>
      <c r="K1614" t="s">
        <v>36</v>
      </c>
      <c r="L1614" t="s">
        <v>40</v>
      </c>
      <c r="M1614">
        <v>65.5</v>
      </c>
      <c r="N1614">
        <v>1428</v>
      </c>
      <c r="O1614">
        <v>1</v>
      </c>
      <c r="P1614" t="s">
        <v>54</v>
      </c>
      <c r="Q1614">
        <v>2014</v>
      </c>
      <c r="R1614">
        <v>675</v>
      </c>
      <c r="S1614">
        <v>545</v>
      </c>
      <c r="T1614">
        <v>545</v>
      </c>
      <c r="U1614">
        <v>0.95389977507992596</v>
      </c>
      <c r="V1614">
        <v>395</v>
      </c>
      <c r="W1614">
        <v>-1</v>
      </c>
      <c r="X1614">
        <v>530</v>
      </c>
      <c r="Y1614">
        <v>-1</v>
      </c>
      <c r="Z1614">
        <v>-1</v>
      </c>
      <c r="AA1614">
        <v>-1</v>
      </c>
      <c r="AB1614">
        <v>-1</v>
      </c>
      <c r="AC1614">
        <v>1.2771999999999999</v>
      </c>
      <c r="AD1614">
        <v>4.5900000000000003E-2</v>
      </c>
      <c r="AE1614">
        <v>1.5469999999999999</v>
      </c>
      <c r="AF1614">
        <v>1.9199999999999998E-2</v>
      </c>
      <c r="AG1614">
        <v>0.86370000000000002</v>
      </c>
      <c r="AH1614">
        <v>390000</v>
      </c>
    </row>
    <row r="1615" spans="1:34">
      <c r="A1615">
        <v>351149</v>
      </c>
      <c r="B1615" t="s">
        <v>39</v>
      </c>
      <c r="C1615" s="1">
        <v>33887</v>
      </c>
      <c r="D1615">
        <v>63</v>
      </c>
      <c r="E1615" t="s">
        <v>35</v>
      </c>
      <c r="F1615">
        <v>2009</v>
      </c>
      <c r="G1615">
        <v>64</v>
      </c>
      <c r="H1615" t="s">
        <v>35</v>
      </c>
      <c r="I1615">
        <v>7627</v>
      </c>
      <c r="J1615">
        <v>2</v>
      </c>
      <c r="K1615" t="s">
        <v>36</v>
      </c>
      <c r="L1615" t="s">
        <v>40</v>
      </c>
      <c r="M1615">
        <v>70.900000000000006</v>
      </c>
      <c r="N1615">
        <v>7627</v>
      </c>
      <c r="O1615">
        <v>0</v>
      </c>
      <c r="P1615" t="s">
        <v>41</v>
      </c>
      <c r="Q1615">
        <v>2014</v>
      </c>
      <c r="R1615">
        <v>455</v>
      </c>
      <c r="S1615">
        <v>475</v>
      </c>
      <c r="T1615">
        <v>475</v>
      </c>
      <c r="U1615">
        <v>0.84224832225783597</v>
      </c>
      <c r="V1615">
        <v>635</v>
      </c>
      <c r="W1615">
        <v>-1</v>
      </c>
      <c r="X1615">
        <v>469</v>
      </c>
      <c r="Y1615">
        <v>-1</v>
      </c>
      <c r="Z1615">
        <v>-1</v>
      </c>
      <c r="AA1615">
        <v>-1</v>
      </c>
      <c r="AB1615">
        <v>-1</v>
      </c>
      <c r="AC1615">
        <v>-1.0355000000000001</v>
      </c>
      <c r="AD1615">
        <v>-0.27929999999999999</v>
      </c>
      <c r="AE1615">
        <v>-5.3699999999999998E-2</v>
      </c>
      <c r="AF1615">
        <v>0.5323</v>
      </c>
      <c r="AG1615">
        <v>0.3049</v>
      </c>
      <c r="AH1615">
        <v>325000</v>
      </c>
    </row>
    <row r="1616" spans="1:34">
      <c r="A1616">
        <v>192714</v>
      </c>
      <c r="B1616" t="s">
        <v>39</v>
      </c>
      <c r="C1616" s="1">
        <v>32939</v>
      </c>
      <c r="D1616">
        <v>79.8</v>
      </c>
      <c r="E1616" t="s">
        <v>100</v>
      </c>
      <c r="F1616">
        <v>2007</v>
      </c>
      <c r="G1616">
        <v>90.7</v>
      </c>
      <c r="H1616" t="s">
        <v>101</v>
      </c>
      <c r="I1616">
        <v>5003</v>
      </c>
      <c r="J1616">
        <v>2</v>
      </c>
      <c r="K1616" t="s">
        <v>36</v>
      </c>
      <c r="L1616" t="s">
        <v>55</v>
      </c>
      <c r="M1616">
        <v>68.47</v>
      </c>
      <c r="N1616">
        <v>5003</v>
      </c>
      <c r="O1616">
        <v>0</v>
      </c>
      <c r="P1616" t="s">
        <v>56</v>
      </c>
      <c r="Q1616">
        <v>2011</v>
      </c>
      <c r="R1616">
        <v>435</v>
      </c>
      <c r="S1616">
        <v>335</v>
      </c>
      <c r="T1616">
        <v>405</v>
      </c>
      <c r="U1616">
        <v>0.14325654103219601</v>
      </c>
      <c r="V1616">
        <v>295</v>
      </c>
      <c r="W1616">
        <v>300</v>
      </c>
      <c r="X1616">
        <v>-1</v>
      </c>
      <c r="Y1616">
        <v>366</v>
      </c>
      <c r="Z1616">
        <v>-1</v>
      </c>
      <c r="AA1616">
        <v>-1</v>
      </c>
      <c r="AB1616">
        <v>340</v>
      </c>
      <c r="AC1616">
        <v>0.35549999999999998</v>
      </c>
      <c r="AD1616">
        <v>-0.1232</v>
      </c>
      <c r="AE1616">
        <v>9.1399999999999995E-2</v>
      </c>
      <c r="AF1616">
        <v>0.76729999999999998</v>
      </c>
      <c r="AG1616">
        <v>-0.76149999999999995</v>
      </c>
      <c r="AH1616">
        <v>650000</v>
      </c>
    </row>
    <row r="1617" spans="1:34">
      <c r="A1617">
        <v>810458</v>
      </c>
      <c r="B1617" t="s">
        <v>39</v>
      </c>
      <c r="C1617" s="1">
        <v>34001</v>
      </c>
      <c r="D1617">
        <v>76.8</v>
      </c>
      <c r="E1617" t="s">
        <v>51</v>
      </c>
      <c r="F1617">
        <v>2009</v>
      </c>
      <c r="G1617">
        <v>83</v>
      </c>
      <c r="H1617" t="s">
        <v>51</v>
      </c>
      <c r="I1617">
        <v>64</v>
      </c>
      <c r="J1617">
        <v>2</v>
      </c>
      <c r="K1617" t="s">
        <v>36</v>
      </c>
      <c r="L1617" t="s">
        <v>60</v>
      </c>
      <c r="M1617">
        <v>76.44</v>
      </c>
      <c r="N1617">
        <v>64</v>
      </c>
      <c r="O1617">
        <v>0</v>
      </c>
      <c r="P1617" t="s">
        <v>41</v>
      </c>
      <c r="Q1617">
        <v>2014</v>
      </c>
      <c r="R1617">
        <v>535</v>
      </c>
      <c r="S1617">
        <v>510</v>
      </c>
      <c r="T1617">
        <v>605</v>
      </c>
      <c r="U1617">
        <v>0.88162006953017702</v>
      </c>
      <c r="V1617">
        <v>-1</v>
      </c>
      <c r="W1617">
        <v>420</v>
      </c>
      <c r="X1617">
        <v>-1</v>
      </c>
      <c r="Y1617">
        <v>-1</v>
      </c>
      <c r="Z1617">
        <v>-1</v>
      </c>
      <c r="AA1617">
        <v>-1</v>
      </c>
      <c r="AB1617">
        <v>-1</v>
      </c>
      <c r="AC1617">
        <v>0.99</v>
      </c>
      <c r="AD1617">
        <v>1.3778999999999999</v>
      </c>
      <c r="AE1617">
        <v>0.77849999999999997</v>
      </c>
      <c r="AF1617">
        <v>-0.2344</v>
      </c>
      <c r="AG1617">
        <v>-0.66920000000000002</v>
      </c>
      <c r="AH1617">
        <v>300000</v>
      </c>
    </row>
    <row r="1618" spans="1:34">
      <c r="A1618">
        <v>731107</v>
      </c>
      <c r="B1618" t="s">
        <v>39</v>
      </c>
      <c r="C1618" s="1">
        <v>33086</v>
      </c>
      <c r="D1618">
        <v>85.5</v>
      </c>
      <c r="E1618" t="s">
        <v>51</v>
      </c>
      <c r="F1618">
        <v>2008</v>
      </c>
      <c r="G1618">
        <v>76.33</v>
      </c>
      <c r="H1618" t="s">
        <v>51</v>
      </c>
      <c r="I1618">
        <v>2921</v>
      </c>
      <c r="J1618">
        <v>2</v>
      </c>
      <c r="K1618" t="s">
        <v>36</v>
      </c>
      <c r="L1618" t="s">
        <v>155</v>
      </c>
      <c r="M1618">
        <v>76.7</v>
      </c>
      <c r="N1618">
        <v>2921</v>
      </c>
      <c r="O1618">
        <v>0</v>
      </c>
      <c r="P1618" t="s">
        <v>53</v>
      </c>
      <c r="Q1618">
        <v>2013</v>
      </c>
      <c r="R1618">
        <v>485</v>
      </c>
      <c r="S1618">
        <v>460</v>
      </c>
      <c r="T1618">
        <v>590</v>
      </c>
      <c r="U1618">
        <v>0.69447932770846299</v>
      </c>
      <c r="V1618">
        <v>-1</v>
      </c>
      <c r="W1618">
        <v>366</v>
      </c>
      <c r="X1618">
        <v>-1</v>
      </c>
      <c r="Y1618">
        <v>-1</v>
      </c>
      <c r="Z1618">
        <v>-1</v>
      </c>
      <c r="AA1618">
        <v>-1</v>
      </c>
      <c r="AB1618">
        <v>-1</v>
      </c>
      <c r="AC1618">
        <v>1.2771999999999999</v>
      </c>
      <c r="AD1618">
        <v>0.87839999999999996</v>
      </c>
      <c r="AE1618">
        <v>-0.91220000000000001</v>
      </c>
      <c r="AF1618">
        <v>-1.5021</v>
      </c>
      <c r="AG1618">
        <v>9.7299999999999998E-2</v>
      </c>
      <c r="AH1618">
        <v>300000</v>
      </c>
    </row>
    <row r="1619" spans="1:34">
      <c r="A1619">
        <v>1094255</v>
      </c>
      <c r="B1619" t="s">
        <v>39</v>
      </c>
      <c r="C1619" s="1">
        <v>33559</v>
      </c>
      <c r="D1619">
        <v>83.3</v>
      </c>
      <c r="E1619" t="s">
        <v>48</v>
      </c>
      <c r="F1619">
        <v>2009</v>
      </c>
      <c r="G1619">
        <v>81</v>
      </c>
      <c r="H1619" t="s">
        <v>48</v>
      </c>
      <c r="I1619">
        <v>4971</v>
      </c>
      <c r="J1619">
        <v>2</v>
      </c>
      <c r="K1619" t="s">
        <v>36</v>
      </c>
      <c r="L1619" t="s">
        <v>116</v>
      </c>
      <c r="M1619">
        <v>71.72</v>
      </c>
      <c r="N1619">
        <v>4971</v>
      </c>
      <c r="O1619">
        <v>0</v>
      </c>
      <c r="P1619" t="s">
        <v>41</v>
      </c>
      <c r="Q1619">
        <v>2014</v>
      </c>
      <c r="R1619">
        <v>755</v>
      </c>
      <c r="S1619">
        <v>555</v>
      </c>
      <c r="T1619">
        <v>605</v>
      </c>
      <c r="U1619">
        <v>0.44619824967789701</v>
      </c>
      <c r="V1619">
        <v>455</v>
      </c>
      <c r="W1619">
        <v>-1</v>
      </c>
      <c r="X1619">
        <v>-1</v>
      </c>
      <c r="Y1619">
        <v>-1</v>
      </c>
      <c r="Z1619">
        <v>-1</v>
      </c>
      <c r="AA1619">
        <v>-1</v>
      </c>
      <c r="AB1619">
        <v>-1</v>
      </c>
      <c r="AC1619">
        <v>-0.159</v>
      </c>
      <c r="AD1619">
        <v>0.37890000000000001</v>
      </c>
      <c r="AE1619">
        <v>0.01</v>
      </c>
      <c r="AF1619">
        <v>-0.74150000000000005</v>
      </c>
      <c r="AG1619">
        <v>-0.86080000000000001</v>
      </c>
      <c r="AH1619">
        <v>320000</v>
      </c>
    </row>
    <row r="1620" spans="1:34">
      <c r="A1620">
        <v>951294</v>
      </c>
      <c r="B1620" t="s">
        <v>39</v>
      </c>
      <c r="C1620" s="1">
        <v>33553</v>
      </c>
      <c r="D1620">
        <v>72.5</v>
      </c>
      <c r="E1620" t="s">
        <v>51</v>
      </c>
      <c r="F1620">
        <v>2009</v>
      </c>
      <c r="G1620">
        <v>78.3</v>
      </c>
      <c r="H1620" t="s">
        <v>51</v>
      </c>
      <c r="I1620">
        <v>4562</v>
      </c>
      <c r="J1620">
        <v>2</v>
      </c>
      <c r="K1620" t="s">
        <v>36</v>
      </c>
      <c r="L1620" t="s">
        <v>60</v>
      </c>
      <c r="M1620">
        <v>66.87</v>
      </c>
      <c r="N1620">
        <v>4562</v>
      </c>
      <c r="O1620">
        <v>0</v>
      </c>
      <c r="P1620" t="s">
        <v>54</v>
      </c>
      <c r="Q1620">
        <v>2013</v>
      </c>
      <c r="R1620">
        <v>395</v>
      </c>
      <c r="S1620">
        <v>435</v>
      </c>
      <c r="T1620">
        <v>355</v>
      </c>
      <c r="U1620">
        <v>-1</v>
      </c>
      <c r="V1620">
        <v>265</v>
      </c>
      <c r="W1620">
        <v>-1</v>
      </c>
      <c r="X1620">
        <v>-1</v>
      </c>
      <c r="Y1620">
        <v>-1</v>
      </c>
      <c r="Z1620">
        <v>-1</v>
      </c>
      <c r="AA1620">
        <v>-1</v>
      </c>
      <c r="AB1620">
        <v>-1</v>
      </c>
      <c r="AC1620">
        <v>1.7081</v>
      </c>
      <c r="AD1620">
        <v>1.3778999999999999</v>
      </c>
      <c r="AE1620">
        <v>0.62480000000000002</v>
      </c>
      <c r="AF1620">
        <v>-0.4879</v>
      </c>
      <c r="AG1620">
        <v>0.48049999999999998</v>
      </c>
      <c r="AH1620">
        <v>220000</v>
      </c>
    </row>
    <row r="1621" spans="1:34">
      <c r="A1621">
        <v>1250499</v>
      </c>
      <c r="B1621" t="s">
        <v>39</v>
      </c>
      <c r="C1621" s="1">
        <v>34201</v>
      </c>
      <c r="D1621">
        <v>76.5</v>
      </c>
      <c r="E1621" t="s">
        <v>51</v>
      </c>
      <c r="F1621">
        <v>2010</v>
      </c>
      <c r="G1621">
        <v>74.5</v>
      </c>
      <c r="H1621" t="s">
        <v>51</v>
      </c>
      <c r="I1621">
        <v>11556</v>
      </c>
      <c r="J1621">
        <v>2</v>
      </c>
      <c r="K1621" t="s">
        <v>36</v>
      </c>
      <c r="L1621" t="s">
        <v>81</v>
      </c>
      <c r="M1621">
        <v>60</v>
      </c>
      <c r="N1621">
        <v>11556</v>
      </c>
      <c r="O1621">
        <v>0</v>
      </c>
      <c r="P1621" t="s">
        <v>56</v>
      </c>
      <c r="Q1621">
        <v>2014</v>
      </c>
      <c r="R1621">
        <v>455</v>
      </c>
      <c r="S1621">
        <v>520</v>
      </c>
      <c r="T1621">
        <v>405</v>
      </c>
      <c r="U1621">
        <v>0.68456506765820402</v>
      </c>
      <c r="V1621">
        <v>345</v>
      </c>
      <c r="W1621">
        <v>-1</v>
      </c>
      <c r="X1621">
        <v>-1</v>
      </c>
      <c r="Y1621">
        <v>-1</v>
      </c>
      <c r="Z1621">
        <v>452</v>
      </c>
      <c r="AA1621">
        <v>-1</v>
      </c>
      <c r="AB1621">
        <v>-1</v>
      </c>
      <c r="AC1621">
        <v>0.41549999999999998</v>
      </c>
      <c r="AD1621">
        <v>0.21240000000000001</v>
      </c>
      <c r="AE1621">
        <v>0.47110000000000002</v>
      </c>
      <c r="AF1621">
        <v>-0.4879</v>
      </c>
      <c r="AG1621">
        <v>0.28889999999999999</v>
      </c>
      <c r="AH1621">
        <v>185000</v>
      </c>
    </row>
    <row r="1622" spans="1:34">
      <c r="A1622">
        <v>1265323</v>
      </c>
      <c r="B1622" t="s">
        <v>39</v>
      </c>
      <c r="C1622" s="1">
        <v>34423</v>
      </c>
      <c r="D1622">
        <v>87.5</v>
      </c>
      <c r="E1622" t="s">
        <v>51</v>
      </c>
      <c r="F1622">
        <v>2011</v>
      </c>
      <c r="G1622">
        <v>92</v>
      </c>
      <c r="H1622" t="s">
        <v>51</v>
      </c>
      <c r="I1622">
        <v>495</v>
      </c>
      <c r="J1622">
        <v>2</v>
      </c>
      <c r="K1622" t="s">
        <v>36</v>
      </c>
      <c r="L1622" t="s">
        <v>55</v>
      </c>
      <c r="M1622">
        <v>76.47</v>
      </c>
      <c r="N1622">
        <v>495</v>
      </c>
      <c r="O1622">
        <v>1</v>
      </c>
      <c r="P1622" t="s">
        <v>54</v>
      </c>
      <c r="Q1622">
        <v>2015</v>
      </c>
      <c r="R1622">
        <v>430</v>
      </c>
      <c r="S1622">
        <v>555</v>
      </c>
      <c r="T1622">
        <v>500</v>
      </c>
      <c r="U1622">
        <v>0.91686996110361896</v>
      </c>
      <c r="V1622">
        <v>555</v>
      </c>
      <c r="W1622">
        <v>-1</v>
      </c>
      <c r="X1622">
        <v>-1</v>
      </c>
      <c r="Y1622">
        <v>-1</v>
      </c>
      <c r="Z1622">
        <v>-1</v>
      </c>
      <c r="AA1622">
        <v>-1</v>
      </c>
      <c r="AB1622">
        <v>-1</v>
      </c>
      <c r="AC1622">
        <v>-2.6006999999999998</v>
      </c>
      <c r="AD1622">
        <v>-0.62009999999999998</v>
      </c>
      <c r="AE1622">
        <v>-0.4511</v>
      </c>
      <c r="AF1622">
        <v>1.9207000000000001</v>
      </c>
      <c r="AG1622">
        <v>-0.47760000000000002</v>
      </c>
      <c r="AH1622">
        <v>240000</v>
      </c>
    </row>
    <row r="1623" spans="1:34">
      <c r="A1623">
        <v>1269127</v>
      </c>
      <c r="B1623" t="s">
        <v>39</v>
      </c>
      <c r="C1623" s="1">
        <v>33564</v>
      </c>
      <c r="D1623">
        <v>71.2</v>
      </c>
      <c r="E1623" t="s">
        <v>35</v>
      </c>
      <c r="F1623">
        <v>2008</v>
      </c>
      <c r="G1623">
        <v>70</v>
      </c>
      <c r="H1623" t="s">
        <v>35</v>
      </c>
      <c r="I1623">
        <v>6127</v>
      </c>
      <c r="J1623">
        <v>2</v>
      </c>
      <c r="K1623" t="s">
        <v>36</v>
      </c>
      <c r="L1623" t="s">
        <v>40</v>
      </c>
      <c r="M1623">
        <v>72</v>
      </c>
      <c r="N1623">
        <v>6127</v>
      </c>
      <c r="O1623">
        <v>0</v>
      </c>
      <c r="P1623" t="s">
        <v>47</v>
      </c>
      <c r="Q1623">
        <v>2013</v>
      </c>
      <c r="R1623">
        <v>570</v>
      </c>
      <c r="S1623">
        <v>445</v>
      </c>
      <c r="T1623">
        <v>535</v>
      </c>
      <c r="U1623">
        <v>0.74475835400893897</v>
      </c>
      <c r="V1623">
        <v>455</v>
      </c>
      <c r="W1623">
        <v>-1</v>
      </c>
      <c r="X1623">
        <v>438</v>
      </c>
      <c r="Y1623">
        <v>-1</v>
      </c>
      <c r="Z1623">
        <v>-1</v>
      </c>
      <c r="AA1623">
        <v>-1</v>
      </c>
      <c r="AB1623">
        <v>-1</v>
      </c>
      <c r="AC1623">
        <v>0.27179999999999999</v>
      </c>
      <c r="AD1623">
        <v>4.5900000000000003E-2</v>
      </c>
      <c r="AE1623">
        <v>1.3933</v>
      </c>
      <c r="AF1623">
        <v>1.9199999999999998E-2</v>
      </c>
      <c r="AG1623">
        <v>0.86370000000000002</v>
      </c>
      <c r="AH1623">
        <v>200000</v>
      </c>
    </row>
    <row r="1624" spans="1:34">
      <c r="A1624">
        <v>272917</v>
      </c>
      <c r="B1624" t="s">
        <v>39</v>
      </c>
      <c r="C1624" s="1">
        <v>32746</v>
      </c>
      <c r="D1624">
        <v>81</v>
      </c>
      <c r="E1624" t="s">
        <v>35</v>
      </c>
      <c r="F1624">
        <v>2006</v>
      </c>
      <c r="G1624">
        <v>61</v>
      </c>
      <c r="H1624" t="s">
        <v>35</v>
      </c>
      <c r="I1624">
        <v>3725</v>
      </c>
      <c r="J1624">
        <v>2</v>
      </c>
      <c r="K1624" t="s">
        <v>36</v>
      </c>
      <c r="L1624" t="s">
        <v>55</v>
      </c>
      <c r="M1624">
        <v>67.5</v>
      </c>
      <c r="N1624">
        <v>3725</v>
      </c>
      <c r="O1624">
        <v>0</v>
      </c>
      <c r="P1624" t="s">
        <v>84</v>
      </c>
      <c r="Q1624">
        <v>2011</v>
      </c>
      <c r="R1624">
        <v>445</v>
      </c>
      <c r="S1624">
        <v>465</v>
      </c>
      <c r="T1624">
        <v>475</v>
      </c>
      <c r="U1624">
        <v>0.563267823666597</v>
      </c>
      <c r="V1624">
        <v>425</v>
      </c>
      <c r="W1624">
        <v>-1</v>
      </c>
      <c r="X1624">
        <v>-1</v>
      </c>
      <c r="Y1624">
        <v>-1</v>
      </c>
      <c r="Z1624">
        <v>-1</v>
      </c>
      <c r="AA1624">
        <v>-1</v>
      </c>
      <c r="AB1624">
        <v>-1</v>
      </c>
      <c r="AC1624">
        <v>-0.57189999999999996</v>
      </c>
      <c r="AD1624">
        <v>-0.59130000000000005</v>
      </c>
      <c r="AE1624">
        <v>0.81710000000000005</v>
      </c>
      <c r="AF1624">
        <v>0.29730000000000001</v>
      </c>
      <c r="AG1624">
        <v>-0.1295</v>
      </c>
      <c r="AH1624">
        <v>80000</v>
      </c>
    </row>
    <row r="1625" spans="1:34">
      <c r="A1625">
        <v>330602</v>
      </c>
      <c r="B1625" t="s">
        <v>39</v>
      </c>
      <c r="C1625" s="1">
        <v>33233</v>
      </c>
      <c r="D1625">
        <v>76.67</v>
      </c>
      <c r="E1625" t="s">
        <v>100</v>
      </c>
      <c r="F1625">
        <v>2008</v>
      </c>
      <c r="G1625">
        <v>82.6</v>
      </c>
      <c r="H1625" t="s">
        <v>221</v>
      </c>
      <c r="I1625">
        <v>8818</v>
      </c>
      <c r="J1625">
        <v>2</v>
      </c>
      <c r="K1625" t="s">
        <v>36</v>
      </c>
      <c r="L1625" t="s">
        <v>55</v>
      </c>
      <c r="M1625">
        <v>66.39</v>
      </c>
      <c r="N1625">
        <v>8818</v>
      </c>
      <c r="O1625">
        <v>1</v>
      </c>
      <c r="P1625" t="s">
        <v>54</v>
      </c>
      <c r="Q1625">
        <v>2012</v>
      </c>
      <c r="R1625">
        <v>565</v>
      </c>
      <c r="S1625">
        <v>565</v>
      </c>
      <c r="T1625">
        <v>415</v>
      </c>
      <c r="U1625">
        <v>0.90148957137103303</v>
      </c>
      <c r="V1625">
        <v>545</v>
      </c>
      <c r="W1625">
        <v>-1</v>
      </c>
      <c r="X1625">
        <v>-1</v>
      </c>
      <c r="Y1625">
        <v>-1</v>
      </c>
      <c r="Z1625">
        <v>-1</v>
      </c>
      <c r="AA1625">
        <v>-1</v>
      </c>
      <c r="AB1625">
        <v>-1</v>
      </c>
      <c r="AC1625">
        <v>0.35549999999999998</v>
      </c>
      <c r="AD1625">
        <v>1.5538000000000001</v>
      </c>
      <c r="AE1625">
        <v>0.38169999999999998</v>
      </c>
      <c r="AF1625">
        <v>-0.29026999999999997</v>
      </c>
      <c r="AG1625">
        <v>0.6603</v>
      </c>
      <c r="AH1625">
        <v>415000</v>
      </c>
    </row>
    <row r="1626" spans="1:34">
      <c r="A1626">
        <v>920334</v>
      </c>
      <c r="B1626" t="s">
        <v>39</v>
      </c>
      <c r="C1626" s="1">
        <v>34385</v>
      </c>
      <c r="D1626">
        <v>77</v>
      </c>
      <c r="E1626" t="s">
        <v>51</v>
      </c>
      <c r="F1626">
        <v>2009</v>
      </c>
      <c r="G1626">
        <v>67.8</v>
      </c>
      <c r="H1626" t="s">
        <v>51</v>
      </c>
      <c r="I1626">
        <v>55</v>
      </c>
      <c r="J1626">
        <v>2</v>
      </c>
      <c r="K1626" t="s">
        <v>36</v>
      </c>
      <c r="L1626" t="s">
        <v>60</v>
      </c>
      <c r="M1626">
        <v>68.06</v>
      </c>
      <c r="N1626">
        <v>55</v>
      </c>
      <c r="O1626">
        <v>0</v>
      </c>
      <c r="P1626" t="s">
        <v>41</v>
      </c>
      <c r="Q1626">
        <v>2014</v>
      </c>
      <c r="R1626">
        <v>360</v>
      </c>
      <c r="S1626">
        <v>330</v>
      </c>
      <c r="T1626">
        <v>310</v>
      </c>
      <c r="U1626">
        <v>0.64938971484669095</v>
      </c>
      <c r="V1626">
        <v>-1</v>
      </c>
      <c r="W1626">
        <v>356</v>
      </c>
      <c r="X1626">
        <v>-1</v>
      </c>
      <c r="Y1626">
        <v>-1</v>
      </c>
      <c r="Z1626">
        <v>-1</v>
      </c>
      <c r="AA1626">
        <v>313</v>
      </c>
      <c r="AB1626">
        <v>-1</v>
      </c>
      <c r="AC1626">
        <v>-0.87719999999999998</v>
      </c>
      <c r="AD1626">
        <v>-2.1185999999999998</v>
      </c>
      <c r="AE1626">
        <v>0.16370000000000001</v>
      </c>
      <c r="AF1626">
        <v>0.90659999999999996</v>
      </c>
      <c r="AG1626">
        <v>-1.8189</v>
      </c>
      <c r="AH1626">
        <v>160000</v>
      </c>
    </row>
    <row r="1627" spans="1:34">
      <c r="A1627">
        <v>1175212</v>
      </c>
      <c r="B1627" t="s">
        <v>39</v>
      </c>
      <c r="C1627" s="1">
        <v>34308</v>
      </c>
      <c r="D1627">
        <v>58.6</v>
      </c>
      <c r="E1627" t="s">
        <v>35</v>
      </c>
      <c r="F1627">
        <v>2011</v>
      </c>
      <c r="G1627">
        <v>72</v>
      </c>
      <c r="H1627" t="s">
        <v>51</v>
      </c>
      <c r="I1627">
        <v>1282</v>
      </c>
      <c r="J1627">
        <v>2</v>
      </c>
      <c r="K1627" t="s">
        <v>36</v>
      </c>
      <c r="L1627" t="s">
        <v>40</v>
      </c>
      <c r="M1627">
        <v>57.34</v>
      </c>
      <c r="N1627">
        <v>1282</v>
      </c>
      <c r="O1627">
        <v>0</v>
      </c>
      <c r="P1627" t="s">
        <v>50</v>
      </c>
      <c r="Q1627">
        <v>2015</v>
      </c>
      <c r="R1627">
        <v>615</v>
      </c>
      <c r="S1627">
        <v>495</v>
      </c>
      <c r="T1627">
        <v>380</v>
      </c>
      <c r="U1627">
        <v>0.48674700843819302</v>
      </c>
      <c r="V1627">
        <v>435</v>
      </c>
      <c r="W1627">
        <v>-1</v>
      </c>
      <c r="X1627">
        <v>376</v>
      </c>
      <c r="Y1627">
        <v>-1</v>
      </c>
      <c r="Z1627">
        <v>-1</v>
      </c>
      <c r="AA1627">
        <v>-1</v>
      </c>
      <c r="AB1627">
        <v>-1</v>
      </c>
      <c r="AC1627">
        <v>-2.4569999999999999</v>
      </c>
      <c r="AD1627">
        <v>0.71189999999999998</v>
      </c>
      <c r="AE1627">
        <v>0.31740000000000002</v>
      </c>
      <c r="AF1627">
        <v>1.9199999999999998E-2</v>
      </c>
      <c r="AG1627">
        <v>0.48049999999999998</v>
      </c>
      <c r="AH1627">
        <v>120000</v>
      </c>
    </row>
    <row r="1628" spans="1:34">
      <c r="A1628">
        <v>896469</v>
      </c>
      <c r="B1628" t="s">
        <v>39</v>
      </c>
      <c r="C1628" s="1">
        <v>33753</v>
      </c>
      <c r="D1628">
        <v>86.88</v>
      </c>
      <c r="E1628" t="s">
        <v>51</v>
      </c>
      <c r="F1628">
        <v>2010</v>
      </c>
      <c r="G1628">
        <v>80.83</v>
      </c>
      <c r="H1628" t="s">
        <v>51</v>
      </c>
      <c r="I1628">
        <v>356</v>
      </c>
      <c r="J1628">
        <v>2</v>
      </c>
      <c r="K1628" t="s">
        <v>36</v>
      </c>
      <c r="L1628" t="s">
        <v>40</v>
      </c>
      <c r="M1628">
        <v>67.599999999999994</v>
      </c>
      <c r="N1628">
        <v>356</v>
      </c>
      <c r="O1628">
        <v>1</v>
      </c>
      <c r="P1628" t="s">
        <v>61</v>
      </c>
      <c r="Q1628">
        <v>2014</v>
      </c>
      <c r="R1628">
        <v>485</v>
      </c>
      <c r="S1628">
        <v>375</v>
      </c>
      <c r="T1628">
        <v>635</v>
      </c>
      <c r="U1628">
        <v>0.35653648772447499</v>
      </c>
      <c r="V1628">
        <v>445</v>
      </c>
      <c r="W1628">
        <v>-1</v>
      </c>
      <c r="X1628">
        <v>346</v>
      </c>
      <c r="Y1628">
        <v>-1</v>
      </c>
      <c r="Z1628">
        <v>-1</v>
      </c>
      <c r="AA1628">
        <v>-1</v>
      </c>
      <c r="AB1628">
        <v>-1</v>
      </c>
      <c r="AC1628">
        <v>0.99</v>
      </c>
      <c r="AD1628">
        <v>0.37890000000000001</v>
      </c>
      <c r="AE1628">
        <v>0.01</v>
      </c>
      <c r="AF1628">
        <v>1.2868999999999999</v>
      </c>
      <c r="AG1628">
        <v>0.48049999999999998</v>
      </c>
      <c r="AH1628">
        <v>475000</v>
      </c>
    </row>
    <row r="1629" spans="1:34">
      <c r="A1629">
        <v>274453</v>
      </c>
      <c r="B1629" t="s">
        <v>39</v>
      </c>
      <c r="C1629" s="1">
        <v>33117</v>
      </c>
      <c r="D1629">
        <v>88.5</v>
      </c>
      <c r="E1629" t="s">
        <v>100</v>
      </c>
      <c r="F1629">
        <v>2007</v>
      </c>
      <c r="G1629">
        <v>94.7</v>
      </c>
      <c r="H1629" t="s">
        <v>336</v>
      </c>
      <c r="I1629">
        <v>499</v>
      </c>
      <c r="J1629">
        <v>2</v>
      </c>
      <c r="K1629" t="s">
        <v>36</v>
      </c>
      <c r="L1629" t="s">
        <v>81</v>
      </c>
      <c r="M1629">
        <v>77.5</v>
      </c>
      <c r="N1629">
        <v>499</v>
      </c>
      <c r="O1629">
        <v>1</v>
      </c>
      <c r="P1629" t="s">
        <v>54</v>
      </c>
      <c r="Q1629">
        <v>2011</v>
      </c>
      <c r="R1629">
        <v>435</v>
      </c>
      <c r="S1629">
        <v>555</v>
      </c>
      <c r="T1629">
        <v>635</v>
      </c>
      <c r="U1629">
        <v>0.53838689298509601</v>
      </c>
      <c r="V1629">
        <v>315</v>
      </c>
      <c r="W1629">
        <v>333</v>
      </c>
      <c r="X1629">
        <v>-1</v>
      </c>
      <c r="Y1629">
        <v>-1</v>
      </c>
      <c r="Z1629">
        <v>-1</v>
      </c>
      <c r="AA1629">
        <v>-1</v>
      </c>
      <c r="AB1629">
        <v>-1</v>
      </c>
      <c r="AC1629">
        <v>0.81920000000000004</v>
      </c>
      <c r="AD1629">
        <v>1.1248</v>
      </c>
      <c r="AE1629">
        <v>1.6879999999999999</v>
      </c>
      <c r="AF1629">
        <v>-1.8179000000000001</v>
      </c>
      <c r="AG1629">
        <v>-0.9194</v>
      </c>
      <c r="AH1629">
        <v>175000</v>
      </c>
    </row>
    <row r="1630" spans="1:34">
      <c r="A1630">
        <v>64871</v>
      </c>
      <c r="B1630" t="s">
        <v>39</v>
      </c>
      <c r="C1630" s="1">
        <v>32318</v>
      </c>
      <c r="D1630">
        <v>78.28</v>
      </c>
      <c r="E1630" t="s">
        <v>192</v>
      </c>
      <c r="F1630">
        <v>2006</v>
      </c>
      <c r="G1630">
        <v>53.55</v>
      </c>
      <c r="H1630" t="s">
        <v>337</v>
      </c>
      <c r="I1630">
        <v>1930</v>
      </c>
      <c r="J1630">
        <v>2</v>
      </c>
      <c r="K1630" t="s">
        <v>36</v>
      </c>
      <c r="L1630" t="s">
        <v>55</v>
      </c>
      <c r="M1630">
        <v>57</v>
      </c>
      <c r="N1630">
        <v>1930</v>
      </c>
      <c r="O1630">
        <v>0</v>
      </c>
      <c r="P1630" t="s">
        <v>61</v>
      </c>
      <c r="Q1630">
        <v>2010</v>
      </c>
      <c r="R1630">
        <v>545</v>
      </c>
      <c r="S1630">
        <v>465</v>
      </c>
      <c r="T1630">
        <v>425</v>
      </c>
      <c r="U1630">
        <v>0.413838255788123</v>
      </c>
      <c r="V1630">
        <v>385</v>
      </c>
      <c r="W1630">
        <v>-1</v>
      </c>
      <c r="X1630">
        <v>-1</v>
      </c>
      <c r="Y1630">
        <v>-1</v>
      </c>
      <c r="Z1630">
        <v>-1</v>
      </c>
      <c r="AA1630">
        <v>-1</v>
      </c>
      <c r="AB1630">
        <v>-1</v>
      </c>
      <c r="AC1630">
        <v>1.4374</v>
      </c>
      <c r="AD1630">
        <v>0.50080000000000002</v>
      </c>
      <c r="AE1630">
        <v>1.1073999999999999</v>
      </c>
      <c r="AF1630">
        <v>-0.4078</v>
      </c>
      <c r="AG1630">
        <v>0.81830000000000003</v>
      </c>
      <c r="AH1630">
        <v>455000</v>
      </c>
    </row>
    <row r="1631" spans="1:34">
      <c r="A1631">
        <v>1119944</v>
      </c>
      <c r="B1631" t="s">
        <v>34</v>
      </c>
      <c r="C1631" s="1">
        <v>33872</v>
      </c>
      <c r="D1631">
        <v>83</v>
      </c>
      <c r="E1631" t="s">
        <v>35</v>
      </c>
      <c r="F1631">
        <v>2010</v>
      </c>
      <c r="G1631">
        <v>72</v>
      </c>
      <c r="H1631" t="s">
        <v>35</v>
      </c>
      <c r="I1631">
        <v>16161</v>
      </c>
      <c r="J1631">
        <v>2</v>
      </c>
      <c r="K1631" t="s">
        <v>36</v>
      </c>
      <c r="L1631" t="s">
        <v>44</v>
      </c>
      <c r="M1631">
        <v>76</v>
      </c>
      <c r="N1631">
        <v>16161</v>
      </c>
      <c r="O1631">
        <v>0</v>
      </c>
      <c r="P1631" t="s">
        <v>65</v>
      </c>
      <c r="Q1631">
        <v>2014</v>
      </c>
      <c r="R1631">
        <v>525</v>
      </c>
      <c r="S1631">
        <v>530</v>
      </c>
      <c r="T1631">
        <v>405</v>
      </c>
      <c r="U1631">
        <v>0.33878634721952799</v>
      </c>
      <c r="V1631">
        <v>335</v>
      </c>
      <c r="W1631">
        <v>292</v>
      </c>
      <c r="X1631">
        <v>-1</v>
      </c>
      <c r="Y1631">
        <v>-1</v>
      </c>
      <c r="Z1631">
        <v>-1</v>
      </c>
      <c r="AA1631">
        <v>388</v>
      </c>
      <c r="AB1631">
        <v>-1</v>
      </c>
      <c r="AC1631">
        <v>-0.159</v>
      </c>
      <c r="AD1631">
        <v>0.37890000000000001</v>
      </c>
      <c r="AE1631">
        <v>-2.4491000000000001</v>
      </c>
      <c r="AF1631">
        <v>-0.86819999999999997</v>
      </c>
      <c r="AG1631">
        <v>0.28889999999999999</v>
      </c>
      <c r="AH1631">
        <v>225000</v>
      </c>
    </row>
    <row r="1632" spans="1:34">
      <c r="A1632">
        <v>279776</v>
      </c>
      <c r="B1632" t="s">
        <v>34</v>
      </c>
      <c r="C1632" s="1">
        <v>32463</v>
      </c>
      <c r="D1632">
        <v>74.599999999999994</v>
      </c>
      <c r="E1632" t="s">
        <v>35</v>
      </c>
      <c r="F1632">
        <v>2007</v>
      </c>
      <c r="G1632">
        <v>72.8</v>
      </c>
      <c r="H1632" t="s">
        <v>35</v>
      </c>
      <c r="I1632">
        <v>51</v>
      </c>
      <c r="J1632">
        <v>2</v>
      </c>
      <c r="K1632" t="s">
        <v>36</v>
      </c>
      <c r="L1632" t="s">
        <v>64</v>
      </c>
      <c r="M1632">
        <v>66.7</v>
      </c>
      <c r="N1632">
        <v>51</v>
      </c>
      <c r="O1632">
        <v>0</v>
      </c>
      <c r="P1632" t="s">
        <v>41</v>
      </c>
      <c r="Q1632">
        <v>2011</v>
      </c>
      <c r="R1632">
        <v>665</v>
      </c>
      <c r="S1632">
        <v>505</v>
      </c>
      <c r="T1632">
        <v>545</v>
      </c>
      <c r="U1632">
        <v>0.86468541337008498</v>
      </c>
      <c r="V1632">
        <v>525</v>
      </c>
      <c r="W1632">
        <v>-1</v>
      </c>
      <c r="X1632">
        <v>-1</v>
      </c>
      <c r="Y1632">
        <v>-1</v>
      </c>
      <c r="Z1632">
        <v>-1</v>
      </c>
      <c r="AA1632">
        <v>-1</v>
      </c>
      <c r="AB1632">
        <v>-1</v>
      </c>
      <c r="AC1632">
        <v>-0.72640000000000005</v>
      </c>
      <c r="AD1632">
        <v>-0.74729999999999996</v>
      </c>
      <c r="AE1632">
        <v>0.2366</v>
      </c>
      <c r="AF1632">
        <v>-0.4078</v>
      </c>
      <c r="AG1632">
        <v>-0.60350000000000004</v>
      </c>
      <c r="AH1632">
        <v>310000</v>
      </c>
    </row>
    <row r="1633" spans="1:34">
      <c r="A1633">
        <v>361583</v>
      </c>
      <c r="B1633" t="s">
        <v>39</v>
      </c>
      <c r="C1633" s="1">
        <v>33263</v>
      </c>
      <c r="D1633">
        <v>93.44</v>
      </c>
      <c r="E1633" t="s">
        <v>182</v>
      </c>
      <c r="F1633">
        <v>2008</v>
      </c>
      <c r="G1633">
        <v>90</v>
      </c>
      <c r="H1633" t="s">
        <v>182</v>
      </c>
      <c r="I1633">
        <v>1384</v>
      </c>
      <c r="J1633">
        <v>2</v>
      </c>
      <c r="K1633" t="s">
        <v>36</v>
      </c>
      <c r="L1633" t="s">
        <v>64</v>
      </c>
      <c r="M1633">
        <v>87.6</v>
      </c>
      <c r="N1633">
        <v>1384</v>
      </c>
      <c r="O1633">
        <v>0</v>
      </c>
      <c r="P1633" t="s">
        <v>61</v>
      </c>
      <c r="Q1633">
        <v>2012</v>
      </c>
      <c r="R1633">
        <v>515</v>
      </c>
      <c r="S1633">
        <v>475</v>
      </c>
      <c r="T1633">
        <v>635</v>
      </c>
      <c r="U1633">
        <v>0.94211655148500795</v>
      </c>
      <c r="V1633">
        <v>575</v>
      </c>
      <c r="W1633">
        <v>-1</v>
      </c>
      <c r="X1633">
        <v>-1</v>
      </c>
      <c r="Y1633">
        <v>-1</v>
      </c>
      <c r="Z1633">
        <v>-1</v>
      </c>
      <c r="AA1633">
        <v>-1</v>
      </c>
      <c r="AB1633">
        <v>-1</v>
      </c>
      <c r="AC1633">
        <v>-0.4173</v>
      </c>
      <c r="AD1633">
        <v>0.96879999999999999</v>
      </c>
      <c r="AE1633">
        <v>-0.1988</v>
      </c>
      <c r="AF1633">
        <v>-0.29020000000000001</v>
      </c>
      <c r="AG1633">
        <v>0.3049</v>
      </c>
      <c r="AH1633">
        <v>800000</v>
      </c>
    </row>
    <row r="1634" spans="1:34">
      <c r="A1634">
        <v>339386</v>
      </c>
      <c r="B1634" t="s">
        <v>39</v>
      </c>
      <c r="C1634" s="1">
        <v>33473</v>
      </c>
      <c r="D1634">
        <v>89</v>
      </c>
      <c r="E1634" t="s">
        <v>338</v>
      </c>
      <c r="F1634">
        <v>2008</v>
      </c>
      <c r="G1634">
        <v>96</v>
      </c>
      <c r="H1634" t="s">
        <v>105</v>
      </c>
      <c r="I1634">
        <v>4415</v>
      </c>
      <c r="J1634">
        <v>2</v>
      </c>
      <c r="K1634" t="s">
        <v>36</v>
      </c>
      <c r="L1634" t="s">
        <v>55</v>
      </c>
      <c r="M1634">
        <v>74.5</v>
      </c>
      <c r="N1634">
        <v>4415</v>
      </c>
      <c r="O1634">
        <v>1</v>
      </c>
      <c r="P1634" t="s">
        <v>54</v>
      </c>
      <c r="Q1634">
        <v>2012</v>
      </c>
      <c r="R1634">
        <v>355</v>
      </c>
      <c r="S1634">
        <v>345</v>
      </c>
      <c r="T1634">
        <v>405</v>
      </c>
      <c r="U1634">
        <v>0.60005718233834104</v>
      </c>
      <c r="V1634">
        <v>435</v>
      </c>
      <c r="W1634">
        <v>-1</v>
      </c>
      <c r="X1634">
        <v>-1</v>
      </c>
      <c r="Y1634">
        <v>-1</v>
      </c>
      <c r="Z1634">
        <v>-1</v>
      </c>
      <c r="AA1634">
        <v>-1</v>
      </c>
      <c r="AB1634">
        <v>-1</v>
      </c>
      <c r="AC1634">
        <v>0.2009</v>
      </c>
      <c r="AD1634">
        <v>1.6708000000000001</v>
      </c>
      <c r="AE1634">
        <v>0.59940000000000004</v>
      </c>
      <c r="AF1634">
        <v>6.2300000000000001E-2</v>
      </c>
      <c r="AG1634">
        <v>0.50239999999999996</v>
      </c>
      <c r="AH1634">
        <v>280000</v>
      </c>
    </row>
    <row r="1635" spans="1:34">
      <c r="A1635">
        <v>334017</v>
      </c>
      <c r="B1635" t="s">
        <v>39</v>
      </c>
      <c r="C1635" s="1">
        <v>32845</v>
      </c>
      <c r="D1635">
        <v>77.599999999999994</v>
      </c>
      <c r="E1635">
        <v>0</v>
      </c>
      <c r="F1635">
        <v>2008</v>
      </c>
      <c r="G1635">
        <v>82.6</v>
      </c>
      <c r="H1635">
        <v>0</v>
      </c>
      <c r="I1635">
        <v>1622</v>
      </c>
      <c r="J1635">
        <v>2</v>
      </c>
      <c r="K1635" t="s">
        <v>36</v>
      </c>
      <c r="L1635" t="s">
        <v>52</v>
      </c>
      <c r="M1635">
        <v>77</v>
      </c>
      <c r="N1635">
        <v>1622</v>
      </c>
      <c r="O1635">
        <v>0</v>
      </c>
      <c r="P1635" t="s">
        <v>84</v>
      </c>
      <c r="Q1635">
        <v>2012</v>
      </c>
      <c r="R1635">
        <v>565</v>
      </c>
      <c r="S1635">
        <v>525</v>
      </c>
      <c r="T1635">
        <v>655</v>
      </c>
      <c r="U1635">
        <v>0.71452936324344696</v>
      </c>
      <c r="V1635">
        <v>-1</v>
      </c>
      <c r="W1635">
        <v>-1</v>
      </c>
      <c r="X1635">
        <v>-1</v>
      </c>
      <c r="Y1635">
        <v>435</v>
      </c>
      <c r="Z1635">
        <v>-1</v>
      </c>
      <c r="AA1635">
        <v>-1</v>
      </c>
      <c r="AB1635">
        <v>-1</v>
      </c>
      <c r="AC1635">
        <v>0.81920000000000004</v>
      </c>
      <c r="AD1635">
        <v>0.38379999999999997</v>
      </c>
      <c r="AE1635">
        <v>-5.3699999999999998E-2</v>
      </c>
      <c r="AF1635">
        <v>-0.29026999999999997</v>
      </c>
      <c r="AG1635">
        <v>-0.44550000000000001</v>
      </c>
      <c r="AH1635">
        <v>460000</v>
      </c>
    </row>
    <row r="1636" spans="1:34">
      <c r="A1636">
        <v>1187201</v>
      </c>
      <c r="B1636" t="s">
        <v>39</v>
      </c>
      <c r="C1636" s="1">
        <v>33116</v>
      </c>
      <c r="D1636">
        <v>83.6</v>
      </c>
      <c r="E1636" t="s">
        <v>35</v>
      </c>
      <c r="F1636">
        <v>2009</v>
      </c>
      <c r="G1636">
        <v>60.17</v>
      </c>
      <c r="H1636" t="s">
        <v>35</v>
      </c>
      <c r="I1636">
        <v>3879</v>
      </c>
      <c r="J1636">
        <v>2</v>
      </c>
      <c r="K1636" t="s">
        <v>36</v>
      </c>
      <c r="L1636" t="s">
        <v>60</v>
      </c>
      <c r="M1636">
        <v>71.3</v>
      </c>
      <c r="N1636">
        <v>3879</v>
      </c>
      <c r="O1636">
        <v>0</v>
      </c>
      <c r="P1636" t="s">
        <v>84</v>
      </c>
      <c r="Q1636">
        <v>2014</v>
      </c>
      <c r="R1636">
        <v>640</v>
      </c>
      <c r="S1636">
        <v>595</v>
      </c>
      <c r="T1636">
        <v>800</v>
      </c>
      <c r="U1636">
        <v>-1</v>
      </c>
      <c r="V1636">
        <v>515</v>
      </c>
      <c r="W1636">
        <v>-1</v>
      </c>
      <c r="X1636">
        <v>561</v>
      </c>
      <c r="Y1636">
        <v>-1</v>
      </c>
      <c r="Z1636">
        <v>-1</v>
      </c>
      <c r="AA1636">
        <v>-1</v>
      </c>
      <c r="AB1636">
        <v>-1</v>
      </c>
      <c r="AC1636">
        <v>-1.5952999999999999</v>
      </c>
      <c r="AD1636">
        <v>-0.62009999999999998</v>
      </c>
      <c r="AE1636">
        <v>-1.8344</v>
      </c>
      <c r="AF1636">
        <v>-0.36120000000000002</v>
      </c>
      <c r="AG1636">
        <v>-1.6273</v>
      </c>
      <c r="AH1636">
        <v>315000</v>
      </c>
    </row>
    <row r="1637" spans="1:34">
      <c r="A1637">
        <v>503221</v>
      </c>
      <c r="B1637" t="s">
        <v>39</v>
      </c>
      <c r="C1637" s="1">
        <v>33158</v>
      </c>
      <c r="D1637">
        <v>87.4</v>
      </c>
      <c r="E1637" t="s">
        <v>35</v>
      </c>
      <c r="F1637">
        <v>2008</v>
      </c>
      <c r="G1637">
        <v>81.2</v>
      </c>
      <c r="H1637" t="s">
        <v>35</v>
      </c>
      <c r="I1637">
        <v>5111</v>
      </c>
      <c r="J1637">
        <v>2</v>
      </c>
      <c r="K1637" t="s">
        <v>36</v>
      </c>
      <c r="L1637" t="s">
        <v>52</v>
      </c>
      <c r="M1637">
        <v>75</v>
      </c>
      <c r="N1637">
        <v>5111</v>
      </c>
      <c r="O1637">
        <v>0</v>
      </c>
      <c r="P1637" t="s">
        <v>45</v>
      </c>
      <c r="Q1637">
        <v>2013</v>
      </c>
      <c r="R1637">
        <v>465</v>
      </c>
      <c r="S1637">
        <v>655</v>
      </c>
      <c r="T1637">
        <v>575</v>
      </c>
      <c r="U1637">
        <v>0.71452936324344696</v>
      </c>
      <c r="V1637">
        <v>-1</v>
      </c>
      <c r="W1637">
        <v>-1</v>
      </c>
      <c r="X1637">
        <v>-1</v>
      </c>
      <c r="Y1637">
        <v>435</v>
      </c>
      <c r="Z1637">
        <v>-1</v>
      </c>
      <c r="AA1637">
        <v>-1</v>
      </c>
      <c r="AB1637">
        <v>-1</v>
      </c>
      <c r="AC1637">
        <v>-0.57189999999999996</v>
      </c>
      <c r="AD1637">
        <v>0.81279999999999997</v>
      </c>
      <c r="AE1637">
        <v>0.52690000000000003</v>
      </c>
      <c r="AF1637">
        <v>1.2374000000000001</v>
      </c>
      <c r="AG1637">
        <v>-0.64300000000000002</v>
      </c>
      <c r="AH1637">
        <v>350000</v>
      </c>
    </row>
    <row r="1638" spans="1:34">
      <c r="A1638">
        <v>1266967</v>
      </c>
      <c r="B1638" t="s">
        <v>34</v>
      </c>
      <c r="C1638" s="1">
        <v>33378</v>
      </c>
      <c r="D1638">
        <v>84.96</v>
      </c>
      <c r="E1638" t="s">
        <v>51</v>
      </c>
      <c r="F1638">
        <v>2010</v>
      </c>
      <c r="G1638">
        <v>56.17</v>
      </c>
      <c r="H1638" t="s">
        <v>51</v>
      </c>
      <c r="I1638">
        <v>17168</v>
      </c>
      <c r="J1638">
        <v>2</v>
      </c>
      <c r="K1638" t="s">
        <v>36</v>
      </c>
      <c r="L1638" t="s">
        <v>40</v>
      </c>
      <c r="M1638">
        <v>60.78</v>
      </c>
      <c r="N1638">
        <v>17168</v>
      </c>
      <c r="O1638">
        <v>0</v>
      </c>
      <c r="P1638" t="s">
        <v>61</v>
      </c>
      <c r="Q1638">
        <v>2014</v>
      </c>
      <c r="R1638">
        <v>465</v>
      </c>
      <c r="S1638">
        <v>470</v>
      </c>
      <c r="T1638">
        <v>310</v>
      </c>
      <c r="U1638">
        <v>0.60005718233834104</v>
      </c>
      <c r="V1638">
        <v>435</v>
      </c>
      <c r="W1638">
        <v>-1</v>
      </c>
      <c r="X1638">
        <v>-1</v>
      </c>
      <c r="Y1638">
        <v>-1</v>
      </c>
      <c r="Z1638">
        <v>-1</v>
      </c>
      <c r="AA1638">
        <v>-1</v>
      </c>
      <c r="AB1638">
        <v>-1</v>
      </c>
      <c r="AC1638">
        <v>0.84630000000000005</v>
      </c>
      <c r="AD1638">
        <v>1.2114</v>
      </c>
      <c r="AE1638">
        <v>1.2396</v>
      </c>
      <c r="AF1638">
        <v>0.1459</v>
      </c>
      <c r="AG1638">
        <v>0.67210000000000003</v>
      </c>
      <c r="AH1638">
        <v>200000</v>
      </c>
    </row>
    <row r="1639" spans="1:34">
      <c r="A1639">
        <v>901358</v>
      </c>
      <c r="B1639" t="s">
        <v>34</v>
      </c>
      <c r="C1639" s="1">
        <v>34031</v>
      </c>
      <c r="D1639">
        <v>95.2</v>
      </c>
      <c r="E1639" t="s">
        <v>35</v>
      </c>
      <c r="F1639">
        <v>2010</v>
      </c>
      <c r="G1639">
        <v>74.8</v>
      </c>
      <c r="H1639" t="s">
        <v>35</v>
      </c>
      <c r="I1639">
        <v>8811</v>
      </c>
      <c r="J1639">
        <v>2</v>
      </c>
      <c r="K1639" t="s">
        <v>36</v>
      </c>
      <c r="L1639" t="s">
        <v>91</v>
      </c>
      <c r="M1639">
        <v>76.2</v>
      </c>
      <c r="N1639">
        <v>8811</v>
      </c>
      <c r="O1639">
        <v>1</v>
      </c>
      <c r="P1639" t="s">
        <v>61</v>
      </c>
      <c r="Q1639">
        <v>2014</v>
      </c>
      <c r="R1639">
        <v>640</v>
      </c>
      <c r="S1639">
        <v>605</v>
      </c>
      <c r="T1639">
        <v>665</v>
      </c>
      <c r="U1639">
        <v>0.95389977507992596</v>
      </c>
      <c r="V1639">
        <v>-1</v>
      </c>
      <c r="W1639">
        <v>-1</v>
      </c>
      <c r="X1639">
        <v>530</v>
      </c>
      <c r="Y1639">
        <v>-1</v>
      </c>
      <c r="Z1639">
        <v>-1</v>
      </c>
      <c r="AA1639">
        <v>-1</v>
      </c>
      <c r="AB1639">
        <v>-1</v>
      </c>
      <c r="AC1639">
        <v>-0.58989999999999998</v>
      </c>
      <c r="AD1639">
        <v>-0.1206</v>
      </c>
      <c r="AE1639">
        <v>-0.2974</v>
      </c>
      <c r="AF1639">
        <v>-0.2344</v>
      </c>
      <c r="AG1639">
        <v>-0.47760000000000002</v>
      </c>
      <c r="AH1639">
        <v>370000</v>
      </c>
    </row>
    <row r="1640" spans="1:34">
      <c r="A1640">
        <v>806688</v>
      </c>
      <c r="B1640" t="s">
        <v>39</v>
      </c>
      <c r="C1640" s="1">
        <v>33489</v>
      </c>
      <c r="D1640">
        <v>78</v>
      </c>
      <c r="E1640" t="s">
        <v>35</v>
      </c>
      <c r="F1640">
        <v>2010</v>
      </c>
      <c r="G1640">
        <v>72</v>
      </c>
      <c r="H1640" t="s">
        <v>35</v>
      </c>
      <c r="I1640">
        <v>11759</v>
      </c>
      <c r="J1640">
        <v>2</v>
      </c>
      <c r="K1640" t="s">
        <v>36</v>
      </c>
      <c r="L1640" t="s">
        <v>40</v>
      </c>
      <c r="M1640">
        <v>72</v>
      </c>
      <c r="N1640">
        <v>11759</v>
      </c>
      <c r="O1640">
        <v>0</v>
      </c>
      <c r="P1640" t="s">
        <v>96</v>
      </c>
      <c r="Q1640">
        <v>2014</v>
      </c>
      <c r="R1640">
        <v>485</v>
      </c>
      <c r="S1640">
        <v>555</v>
      </c>
      <c r="T1640">
        <v>560</v>
      </c>
      <c r="U1640">
        <v>0.62264291584993803</v>
      </c>
      <c r="V1640">
        <v>585</v>
      </c>
      <c r="W1640">
        <v>-1</v>
      </c>
      <c r="X1640">
        <v>407</v>
      </c>
      <c r="Y1640">
        <v>-1</v>
      </c>
      <c r="Z1640">
        <v>-1</v>
      </c>
      <c r="AA1640">
        <v>-1</v>
      </c>
      <c r="AB1640">
        <v>-1</v>
      </c>
      <c r="AC1640">
        <v>-1.3080000000000001</v>
      </c>
      <c r="AD1640">
        <v>-3.1175999999999999</v>
      </c>
      <c r="AE1640">
        <v>-1.0659000000000001</v>
      </c>
      <c r="AF1640">
        <v>0.1459</v>
      </c>
      <c r="AG1640">
        <v>-0.86080000000000001</v>
      </c>
      <c r="AH1640">
        <v>200000</v>
      </c>
    </row>
    <row r="1641" spans="1:34">
      <c r="A1641">
        <v>1171245</v>
      </c>
      <c r="B1641" t="s">
        <v>39</v>
      </c>
      <c r="C1641" s="1">
        <v>33759</v>
      </c>
      <c r="D1641">
        <v>85</v>
      </c>
      <c r="E1641" t="s">
        <v>35</v>
      </c>
      <c r="F1641">
        <v>2010</v>
      </c>
      <c r="G1641">
        <v>65</v>
      </c>
      <c r="H1641" t="s">
        <v>35</v>
      </c>
      <c r="I1641">
        <v>374</v>
      </c>
      <c r="J1641">
        <v>2</v>
      </c>
      <c r="K1641" t="s">
        <v>36</v>
      </c>
      <c r="L1641" t="s">
        <v>60</v>
      </c>
      <c r="M1641">
        <v>72.12</v>
      </c>
      <c r="N1641">
        <v>374</v>
      </c>
      <c r="O1641">
        <v>0</v>
      </c>
      <c r="P1641" t="s">
        <v>41</v>
      </c>
      <c r="Q1641">
        <v>2014</v>
      </c>
      <c r="R1641">
        <v>525</v>
      </c>
      <c r="S1641">
        <v>455</v>
      </c>
      <c r="T1641">
        <v>345</v>
      </c>
      <c r="U1641">
        <v>0.493596387301038</v>
      </c>
      <c r="V1641">
        <v>-1</v>
      </c>
      <c r="W1641">
        <v>324</v>
      </c>
      <c r="X1641">
        <v>376</v>
      </c>
      <c r="Y1641">
        <v>-1</v>
      </c>
      <c r="Z1641">
        <v>-1</v>
      </c>
      <c r="AA1641">
        <v>-1</v>
      </c>
      <c r="AB1641">
        <v>-1</v>
      </c>
      <c r="AC1641">
        <v>0.70269999999999999</v>
      </c>
      <c r="AD1641">
        <v>0.5454</v>
      </c>
      <c r="AE1641">
        <v>-0.2974</v>
      </c>
      <c r="AF1641">
        <v>0.2727</v>
      </c>
      <c r="AG1641">
        <v>1.2470000000000001</v>
      </c>
      <c r="AH1641">
        <v>200000</v>
      </c>
    </row>
    <row r="1642" spans="1:34">
      <c r="A1642">
        <v>683102</v>
      </c>
      <c r="B1642" t="s">
        <v>34</v>
      </c>
      <c r="C1642" s="1">
        <v>33311</v>
      </c>
      <c r="D1642">
        <v>92.8</v>
      </c>
      <c r="E1642" t="s">
        <v>35</v>
      </c>
      <c r="F1642">
        <v>2009</v>
      </c>
      <c r="G1642">
        <v>74.599999999999994</v>
      </c>
      <c r="H1642" t="s">
        <v>35</v>
      </c>
      <c r="I1642">
        <v>6997</v>
      </c>
      <c r="J1642">
        <v>2</v>
      </c>
      <c r="K1642" t="s">
        <v>36</v>
      </c>
      <c r="L1642" t="s">
        <v>40</v>
      </c>
      <c r="M1642">
        <v>76</v>
      </c>
      <c r="N1642">
        <v>6997</v>
      </c>
      <c r="O1642">
        <v>0</v>
      </c>
      <c r="P1642" t="s">
        <v>65</v>
      </c>
      <c r="Q1642">
        <v>2013</v>
      </c>
      <c r="R1642">
        <v>805</v>
      </c>
      <c r="S1642">
        <v>595</v>
      </c>
      <c r="T1642">
        <v>585</v>
      </c>
      <c r="U1642">
        <v>0.14478988948246199</v>
      </c>
      <c r="V1642">
        <v>404</v>
      </c>
      <c r="W1642">
        <v>-1</v>
      </c>
      <c r="X1642">
        <v>284</v>
      </c>
      <c r="Y1642">
        <v>-1</v>
      </c>
      <c r="Z1642">
        <v>-1</v>
      </c>
      <c r="AA1642">
        <v>-1</v>
      </c>
      <c r="AB1642">
        <v>-1</v>
      </c>
      <c r="AC1642">
        <v>1.1335999999999999</v>
      </c>
      <c r="AD1642">
        <v>0.87839999999999996</v>
      </c>
      <c r="AE1642">
        <v>0.16370000000000001</v>
      </c>
      <c r="AF1642">
        <v>-1.2485999999999999</v>
      </c>
      <c r="AG1642">
        <v>9.7299999999999998E-2</v>
      </c>
      <c r="AH1642">
        <v>325000</v>
      </c>
    </row>
    <row r="1643" spans="1:34">
      <c r="A1643">
        <v>543951</v>
      </c>
      <c r="B1643" t="s">
        <v>39</v>
      </c>
      <c r="C1643" s="1">
        <v>33681</v>
      </c>
      <c r="D1643">
        <v>79.599999999999994</v>
      </c>
      <c r="E1643" t="s">
        <v>35</v>
      </c>
      <c r="F1643">
        <v>2009</v>
      </c>
      <c r="G1643">
        <v>52</v>
      </c>
      <c r="H1643" t="s">
        <v>35</v>
      </c>
      <c r="I1643">
        <v>55</v>
      </c>
      <c r="J1643">
        <v>2</v>
      </c>
      <c r="K1643" t="s">
        <v>36</v>
      </c>
      <c r="L1643" t="s">
        <v>55</v>
      </c>
      <c r="M1643">
        <v>60.64</v>
      </c>
      <c r="N1643">
        <v>55</v>
      </c>
      <c r="O1643">
        <v>0</v>
      </c>
      <c r="P1643" t="s">
        <v>41</v>
      </c>
      <c r="Q1643">
        <v>2013</v>
      </c>
      <c r="R1643">
        <v>465</v>
      </c>
      <c r="S1643">
        <v>460</v>
      </c>
      <c r="T1643">
        <v>515</v>
      </c>
      <c r="U1643">
        <v>0.48834797678271402</v>
      </c>
      <c r="V1643">
        <v>405</v>
      </c>
      <c r="W1643">
        <v>-1</v>
      </c>
      <c r="X1643">
        <v>-1</v>
      </c>
      <c r="Y1643">
        <v>-1</v>
      </c>
      <c r="Z1643">
        <v>-1</v>
      </c>
      <c r="AA1643">
        <v>-1</v>
      </c>
      <c r="AB1643">
        <v>-1</v>
      </c>
      <c r="AC1643">
        <v>1.1283000000000001</v>
      </c>
      <c r="AD1643">
        <v>1.2807999999999999</v>
      </c>
      <c r="AE1643">
        <v>-0.1988</v>
      </c>
      <c r="AF1643">
        <v>-1.1128</v>
      </c>
      <c r="AG1643">
        <v>-0.28749999999999998</v>
      </c>
      <c r="AH1643">
        <v>160000</v>
      </c>
    </row>
    <row r="1644" spans="1:34">
      <c r="A1644">
        <v>988904</v>
      </c>
      <c r="B1644" t="s">
        <v>39</v>
      </c>
      <c r="C1644" s="1">
        <v>33871</v>
      </c>
      <c r="D1644">
        <v>78.16</v>
      </c>
      <c r="E1644" t="s">
        <v>48</v>
      </c>
      <c r="F1644">
        <v>2010</v>
      </c>
      <c r="G1644">
        <v>64.83</v>
      </c>
      <c r="H1644" t="s">
        <v>48</v>
      </c>
      <c r="I1644">
        <v>137</v>
      </c>
      <c r="J1644">
        <v>2</v>
      </c>
      <c r="K1644" t="s">
        <v>36</v>
      </c>
      <c r="L1644" t="s">
        <v>40</v>
      </c>
      <c r="M1644">
        <v>63.65</v>
      </c>
      <c r="N1644">
        <v>137</v>
      </c>
      <c r="O1644">
        <v>0</v>
      </c>
      <c r="P1644" t="s">
        <v>41</v>
      </c>
      <c r="Q1644">
        <v>2014</v>
      </c>
      <c r="R1644">
        <v>560</v>
      </c>
      <c r="S1644">
        <v>510</v>
      </c>
      <c r="T1644">
        <v>450</v>
      </c>
      <c r="U1644">
        <v>-1</v>
      </c>
      <c r="V1644">
        <v>-1</v>
      </c>
      <c r="W1644">
        <v>-1</v>
      </c>
      <c r="X1644">
        <v>-1</v>
      </c>
      <c r="Y1644">
        <v>-1</v>
      </c>
      <c r="Z1644">
        <v>-1</v>
      </c>
      <c r="AA1644">
        <v>-1</v>
      </c>
      <c r="AB1644">
        <v>-1</v>
      </c>
      <c r="AC1644">
        <v>-1.54E-2</v>
      </c>
      <c r="AD1644">
        <v>0.87839999999999996</v>
      </c>
      <c r="AE1644">
        <v>1.2396</v>
      </c>
      <c r="AF1644">
        <v>1.9207000000000001</v>
      </c>
      <c r="AG1644">
        <v>0.86370000000000002</v>
      </c>
      <c r="AH1644">
        <v>235000</v>
      </c>
    </row>
    <row r="1645" spans="1:34">
      <c r="A1645">
        <v>593024</v>
      </c>
      <c r="B1645" t="s">
        <v>34</v>
      </c>
      <c r="C1645" s="1">
        <v>33765</v>
      </c>
      <c r="D1645">
        <v>76</v>
      </c>
      <c r="E1645" t="s">
        <v>339</v>
      </c>
      <c r="F1645">
        <v>2009</v>
      </c>
      <c r="G1645">
        <v>79</v>
      </c>
      <c r="H1645" t="s">
        <v>339</v>
      </c>
      <c r="I1645">
        <v>8818</v>
      </c>
      <c r="J1645">
        <v>2</v>
      </c>
      <c r="K1645" t="s">
        <v>36</v>
      </c>
      <c r="L1645" t="s">
        <v>55</v>
      </c>
      <c r="M1645">
        <v>73</v>
      </c>
      <c r="N1645">
        <v>8818</v>
      </c>
      <c r="O1645">
        <v>1</v>
      </c>
      <c r="P1645" t="s">
        <v>54</v>
      </c>
      <c r="Q1645">
        <v>2013</v>
      </c>
      <c r="R1645">
        <v>535</v>
      </c>
      <c r="S1645">
        <v>460</v>
      </c>
      <c r="T1645">
        <v>445</v>
      </c>
      <c r="U1645">
        <v>0.123016731640823</v>
      </c>
      <c r="V1645">
        <v>285</v>
      </c>
      <c r="W1645">
        <v>-1</v>
      </c>
      <c r="X1645">
        <v>-1</v>
      </c>
      <c r="Y1645">
        <v>-1</v>
      </c>
      <c r="Z1645">
        <v>-1</v>
      </c>
      <c r="AA1645">
        <v>-1</v>
      </c>
      <c r="AB1645">
        <v>-1</v>
      </c>
      <c r="AC1645">
        <v>0.99</v>
      </c>
      <c r="AD1645">
        <v>-0.1206</v>
      </c>
      <c r="AE1645">
        <v>0.47110000000000002</v>
      </c>
      <c r="AF1645">
        <v>0.5262</v>
      </c>
      <c r="AG1645">
        <v>-0.66920000000000002</v>
      </c>
      <c r="AH1645">
        <v>340000</v>
      </c>
    </row>
    <row r="1646" spans="1:34">
      <c r="A1646">
        <v>325147</v>
      </c>
      <c r="B1646" t="s">
        <v>39</v>
      </c>
      <c r="C1646" s="1">
        <v>32079</v>
      </c>
      <c r="D1646">
        <v>82.9</v>
      </c>
      <c r="E1646">
        <v>0</v>
      </c>
      <c r="F1646">
        <v>2005</v>
      </c>
      <c r="G1646">
        <v>91.5</v>
      </c>
      <c r="H1646">
        <v>0</v>
      </c>
      <c r="I1646">
        <v>6609</v>
      </c>
      <c r="J1646">
        <v>2</v>
      </c>
      <c r="K1646" t="s">
        <v>49</v>
      </c>
      <c r="L1646" t="s">
        <v>60</v>
      </c>
      <c r="M1646">
        <v>88.2</v>
      </c>
      <c r="N1646">
        <v>6609</v>
      </c>
      <c r="O1646">
        <v>1</v>
      </c>
      <c r="P1646" t="s">
        <v>47</v>
      </c>
      <c r="Q1646">
        <v>2012</v>
      </c>
      <c r="R1646">
        <v>505</v>
      </c>
      <c r="S1646">
        <v>605</v>
      </c>
      <c r="T1646">
        <v>445</v>
      </c>
      <c r="U1646">
        <v>0.124502074009537</v>
      </c>
      <c r="V1646">
        <v>-1</v>
      </c>
      <c r="W1646">
        <v>233</v>
      </c>
      <c r="X1646">
        <v>-1</v>
      </c>
      <c r="Y1646">
        <v>-1</v>
      </c>
      <c r="Z1646">
        <v>-1</v>
      </c>
      <c r="AA1646">
        <v>-1</v>
      </c>
      <c r="AB1646">
        <v>-1</v>
      </c>
      <c r="AC1646">
        <v>-1.6537999999999999</v>
      </c>
      <c r="AD1646">
        <v>0.50080000000000002</v>
      </c>
      <c r="AE1646">
        <v>-0.92449999999999999</v>
      </c>
      <c r="AF1646">
        <v>-0.29026999999999997</v>
      </c>
      <c r="AG1646">
        <v>-0.76149999999999995</v>
      </c>
      <c r="AH1646">
        <v>335000</v>
      </c>
    </row>
    <row r="1647" spans="1:34">
      <c r="A1647">
        <v>407824</v>
      </c>
      <c r="B1647" t="s">
        <v>34</v>
      </c>
      <c r="C1647" s="1">
        <v>33131</v>
      </c>
      <c r="D1647">
        <v>90.04</v>
      </c>
      <c r="E1647">
        <v>0</v>
      </c>
      <c r="F1647">
        <v>2008</v>
      </c>
      <c r="G1647">
        <v>75.16</v>
      </c>
      <c r="H1647">
        <v>0</v>
      </c>
      <c r="I1647">
        <v>3801</v>
      </c>
      <c r="J1647">
        <v>2</v>
      </c>
      <c r="K1647" t="s">
        <v>36</v>
      </c>
      <c r="L1647" t="s">
        <v>116</v>
      </c>
      <c r="M1647">
        <v>77</v>
      </c>
      <c r="N1647">
        <v>3801</v>
      </c>
      <c r="O1647">
        <v>0</v>
      </c>
      <c r="P1647" t="s">
        <v>61</v>
      </c>
      <c r="Q1647">
        <v>2012</v>
      </c>
      <c r="R1647">
        <v>505</v>
      </c>
      <c r="S1647">
        <v>495</v>
      </c>
      <c r="T1647">
        <v>615</v>
      </c>
      <c r="U1647">
        <v>0.53838689298509601</v>
      </c>
      <c r="V1647">
        <v>475</v>
      </c>
      <c r="W1647">
        <v>333</v>
      </c>
      <c r="X1647">
        <v>-1</v>
      </c>
      <c r="Y1647">
        <v>-1</v>
      </c>
      <c r="Z1647">
        <v>-1</v>
      </c>
      <c r="AA1647">
        <v>-1</v>
      </c>
      <c r="AB1647">
        <v>-1</v>
      </c>
      <c r="AC1647">
        <v>-6.9599999999999995E-2</v>
      </c>
      <c r="AD1647">
        <v>3.2800000000000003E-2</v>
      </c>
      <c r="AE1647">
        <v>-0.1988</v>
      </c>
      <c r="AF1647">
        <v>3.5000000000000001E-3</v>
      </c>
      <c r="AG1647">
        <v>-0.9194</v>
      </c>
      <c r="AH1647">
        <v>305000</v>
      </c>
    </row>
    <row r="1648" spans="1:34">
      <c r="A1648">
        <v>1055284</v>
      </c>
      <c r="B1648" t="s">
        <v>39</v>
      </c>
      <c r="C1648" s="1">
        <v>32376</v>
      </c>
      <c r="D1648">
        <v>79</v>
      </c>
      <c r="E1648" t="s">
        <v>51</v>
      </c>
      <c r="F1648">
        <v>2007</v>
      </c>
      <c r="G1648">
        <v>62.5</v>
      </c>
      <c r="H1648" t="s">
        <v>51</v>
      </c>
      <c r="I1648">
        <v>3716</v>
      </c>
      <c r="J1648">
        <v>2</v>
      </c>
      <c r="K1648" t="s">
        <v>66</v>
      </c>
      <c r="L1648" t="s">
        <v>67</v>
      </c>
      <c r="M1648">
        <v>75.83</v>
      </c>
      <c r="N1648">
        <v>3716</v>
      </c>
      <c r="O1648">
        <v>1</v>
      </c>
      <c r="P1648" t="s">
        <v>61</v>
      </c>
      <c r="Q1648">
        <v>2013</v>
      </c>
      <c r="R1648">
        <v>490</v>
      </c>
      <c r="S1648">
        <v>410</v>
      </c>
      <c r="T1648">
        <v>535</v>
      </c>
      <c r="U1648">
        <v>0.48674700843819302</v>
      </c>
      <c r="V1648">
        <v>445</v>
      </c>
      <c r="W1648">
        <v>-1</v>
      </c>
      <c r="X1648">
        <v>376</v>
      </c>
      <c r="Y1648">
        <v>-1</v>
      </c>
      <c r="Z1648">
        <v>-1</v>
      </c>
      <c r="AA1648">
        <v>-1</v>
      </c>
      <c r="AB1648">
        <v>-1</v>
      </c>
      <c r="AC1648">
        <v>-0.44629999999999997</v>
      </c>
      <c r="AD1648">
        <v>-0.28710000000000002</v>
      </c>
      <c r="AE1648">
        <v>-0.6048</v>
      </c>
      <c r="AF1648">
        <v>0.65300000000000002</v>
      </c>
      <c r="AG1648">
        <v>-1.4356</v>
      </c>
      <c r="AH1648">
        <v>120000</v>
      </c>
    </row>
    <row r="1649" spans="1:34">
      <c r="A1649">
        <v>1247771</v>
      </c>
      <c r="B1649" t="s">
        <v>39</v>
      </c>
      <c r="C1649" s="1">
        <v>33590</v>
      </c>
      <c r="D1649">
        <v>76</v>
      </c>
      <c r="E1649" t="s">
        <v>35</v>
      </c>
      <c r="F1649">
        <v>2009</v>
      </c>
      <c r="G1649">
        <v>66</v>
      </c>
      <c r="H1649" t="s">
        <v>35</v>
      </c>
      <c r="I1649">
        <v>1638</v>
      </c>
      <c r="J1649">
        <v>2</v>
      </c>
      <c r="K1649" t="s">
        <v>36</v>
      </c>
      <c r="L1649" t="s">
        <v>40</v>
      </c>
      <c r="M1649">
        <v>61.75</v>
      </c>
      <c r="N1649">
        <v>1638</v>
      </c>
      <c r="O1649">
        <v>0</v>
      </c>
      <c r="P1649" t="s">
        <v>41</v>
      </c>
      <c r="Q1649">
        <v>2014</v>
      </c>
      <c r="R1649">
        <v>630</v>
      </c>
      <c r="S1649">
        <v>530</v>
      </c>
      <c r="T1649">
        <v>430</v>
      </c>
      <c r="U1649">
        <v>0.62264291584993803</v>
      </c>
      <c r="V1649">
        <v>395</v>
      </c>
      <c r="W1649">
        <v>-1</v>
      </c>
      <c r="X1649">
        <v>407</v>
      </c>
      <c r="Y1649">
        <v>-1</v>
      </c>
      <c r="Z1649">
        <v>-1</v>
      </c>
      <c r="AA1649">
        <v>-1</v>
      </c>
      <c r="AB1649">
        <v>-1</v>
      </c>
      <c r="AC1649">
        <v>0.27179999999999999</v>
      </c>
      <c r="AD1649">
        <v>-0.4536</v>
      </c>
      <c r="AE1649">
        <v>-0.2974</v>
      </c>
      <c r="AF1649">
        <v>-0.74150000000000005</v>
      </c>
      <c r="AG1649">
        <v>-0.86080000000000001</v>
      </c>
      <c r="AH1649">
        <v>120000</v>
      </c>
    </row>
    <row r="1650" spans="1:34">
      <c r="A1650">
        <v>941785</v>
      </c>
      <c r="B1650" t="s">
        <v>39</v>
      </c>
      <c r="C1650" s="1">
        <v>34008</v>
      </c>
      <c r="D1650">
        <v>78.599999999999994</v>
      </c>
      <c r="E1650" t="s">
        <v>35</v>
      </c>
      <c r="F1650">
        <v>2010</v>
      </c>
      <c r="G1650">
        <v>82.6</v>
      </c>
      <c r="H1650" t="s">
        <v>35</v>
      </c>
      <c r="I1650">
        <v>272</v>
      </c>
      <c r="J1650">
        <v>2</v>
      </c>
      <c r="K1650" t="s">
        <v>36</v>
      </c>
      <c r="L1650" t="s">
        <v>52</v>
      </c>
      <c r="M1650">
        <v>70</v>
      </c>
      <c r="N1650">
        <v>272</v>
      </c>
      <c r="O1650">
        <v>0</v>
      </c>
      <c r="P1650" t="s">
        <v>50</v>
      </c>
      <c r="Q1650">
        <v>2014</v>
      </c>
      <c r="R1650">
        <v>590</v>
      </c>
      <c r="S1650">
        <v>555</v>
      </c>
      <c r="T1650">
        <v>385</v>
      </c>
      <c r="U1650">
        <v>0.12569018223798101</v>
      </c>
      <c r="V1650">
        <v>-1</v>
      </c>
      <c r="W1650">
        <v>-1</v>
      </c>
      <c r="X1650">
        <v>407</v>
      </c>
      <c r="Y1650">
        <v>284</v>
      </c>
      <c r="Z1650">
        <v>-1</v>
      </c>
      <c r="AA1650">
        <v>-1</v>
      </c>
      <c r="AB1650">
        <v>-1</v>
      </c>
      <c r="AC1650">
        <v>-0.87719999999999998</v>
      </c>
      <c r="AD1650">
        <v>-0.62009999999999998</v>
      </c>
      <c r="AE1650">
        <v>0.31740000000000002</v>
      </c>
      <c r="AF1650">
        <v>-0.2344</v>
      </c>
      <c r="AG1650">
        <v>1.4386000000000001</v>
      </c>
      <c r="AH1650">
        <v>180000</v>
      </c>
    </row>
    <row r="1651" spans="1:34">
      <c r="A1651">
        <v>353742</v>
      </c>
      <c r="B1651" t="s">
        <v>39</v>
      </c>
      <c r="C1651" s="1">
        <v>33234</v>
      </c>
      <c r="D1651">
        <v>76</v>
      </c>
      <c r="E1651">
        <v>0</v>
      </c>
      <c r="F1651">
        <v>2008</v>
      </c>
      <c r="G1651">
        <v>76</v>
      </c>
      <c r="H1651">
        <v>0</v>
      </c>
      <c r="I1651">
        <v>429</v>
      </c>
      <c r="J1651">
        <v>2</v>
      </c>
      <c r="K1651" t="s">
        <v>36</v>
      </c>
      <c r="L1651" t="s">
        <v>55</v>
      </c>
      <c r="M1651">
        <v>76.5</v>
      </c>
      <c r="N1651">
        <v>429</v>
      </c>
      <c r="O1651">
        <v>0</v>
      </c>
      <c r="P1651" t="s">
        <v>41</v>
      </c>
      <c r="Q1651">
        <v>2012</v>
      </c>
      <c r="R1651">
        <v>465</v>
      </c>
      <c r="S1651">
        <v>435</v>
      </c>
      <c r="T1651">
        <v>415</v>
      </c>
      <c r="U1651">
        <v>0.413838255788123</v>
      </c>
      <c r="V1651">
        <v>385</v>
      </c>
      <c r="W1651">
        <v>-1</v>
      </c>
      <c r="X1651">
        <v>-1</v>
      </c>
      <c r="Y1651">
        <v>-1</v>
      </c>
      <c r="Z1651">
        <v>-1</v>
      </c>
      <c r="AA1651">
        <v>-1</v>
      </c>
      <c r="AB1651">
        <v>-1</v>
      </c>
      <c r="AC1651">
        <v>-0.4173</v>
      </c>
      <c r="AD1651">
        <v>0.50080000000000002</v>
      </c>
      <c r="AE1651">
        <v>-0.77939999999999998</v>
      </c>
      <c r="AF1651">
        <v>0.5323</v>
      </c>
      <c r="AG1651">
        <v>0.3049</v>
      </c>
      <c r="AH1651">
        <v>370000</v>
      </c>
    </row>
    <row r="1652" spans="1:34">
      <c r="A1652">
        <v>995191</v>
      </c>
      <c r="B1652" t="s">
        <v>39</v>
      </c>
      <c r="C1652" s="1">
        <v>33626</v>
      </c>
      <c r="D1652">
        <v>92.5</v>
      </c>
      <c r="E1652" t="s">
        <v>51</v>
      </c>
      <c r="F1652">
        <v>2009</v>
      </c>
      <c r="G1652">
        <v>95.2</v>
      </c>
      <c r="H1652" t="s">
        <v>51</v>
      </c>
      <c r="I1652">
        <v>8232</v>
      </c>
      <c r="J1652">
        <v>2</v>
      </c>
      <c r="K1652" t="s">
        <v>36</v>
      </c>
      <c r="L1652" t="s">
        <v>60</v>
      </c>
      <c r="M1652">
        <v>76</v>
      </c>
      <c r="N1652">
        <v>8232</v>
      </c>
      <c r="O1652">
        <v>0</v>
      </c>
      <c r="P1652" t="s">
        <v>54</v>
      </c>
      <c r="Q1652">
        <v>2013</v>
      </c>
      <c r="R1652">
        <v>395</v>
      </c>
      <c r="S1652">
        <v>455</v>
      </c>
      <c r="T1652">
        <v>485</v>
      </c>
      <c r="U1652">
        <v>-1</v>
      </c>
      <c r="V1652">
        <v>455</v>
      </c>
      <c r="W1652">
        <v>-1</v>
      </c>
      <c r="X1652">
        <v>-1</v>
      </c>
      <c r="Y1652">
        <v>-1</v>
      </c>
      <c r="Z1652">
        <v>-1</v>
      </c>
      <c r="AA1652">
        <v>-1</v>
      </c>
      <c r="AB1652">
        <v>-1</v>
      </c>
      <c r="AC1652">
        <v>-0.44629999999999997</v>
      </c>
      <c r="AD1652">
        <v>-0.62009999999999998</v>
      </c>
      <c r="AE1652">
        <v>-0.6048</v>
      </c>
      <c r="AF1652">
        <v>0.77980000000000005</v>
      </c>
      <c r="AG1652">
        <v>-2.7768999999999999</v>
      </c>
      <c r="AH1652">
        <v>190000</v>
      </c>
    </row>
    <row r="1653" spans="1:34">
      <c r="A1653">
        <v>283113</v>
      </c>
      <c r="B1653" t="s">
        <v>39</v>
      </c>
      <c r="C1653" s="1">
        <v>32439</v>
      </c>
      <c r="D1653">
        <v>67</v>
      </c>
      <c r="E1653" t="s">
        <v>79</v>
      </c>
      <c r="F1653">
        <v>2005</v>
      </c>
      <c r="G1653">
        <v>73</v>
      </c>
      <c r="H1653" t="s">
        <v>79</v>
      </c>
      <c r="I1653">
        <v>4234</v>
      </c>
      <c r="J1653">
        <v>2</v>
      </c>
      <c r="K1653" t="s">
        <v>36</v>
      </c>
      <c r="L1653" t="s">
        <v>64</v>
      </c>
      <c r="M1653">
        <v>71.7</v>
      </c>
      <c r="N1653">
        <v>4234</v>
      </c>
      <c r="O1653">
        <v>0</v>
      </c>
      <c r="P1653" t="s">
        <v>41</v>
      </c>
      <c r="Q1653">
        <v>2011</v>
      </c>
      <c r="R1653">
        <v>425</v>
      </c>
      <c r="S1653">
        <v>495</v>
      </c>
      <c r="T1653">
        <v>635</v>
      </c>
      <c r="U1653">
        <v>0.34231489991181502</v>
      </c>
      <c r="V1653">
        <v>365</v>
      </c>
      <c r="W1653">
        <v>-1</v>
      </c>
      <c r="X1653">
        <v>-1</v>
      </c>
      <c r="Y1653">
        <v>-1</v>
      </c>
      <c r="Z1653">
        <v>-1</v>
      </c>
      <c r="AA1653">
        <v>-1</v>
      </c>
      <c r="AB1653">
        <v>-1</v>
      </c>
      <c r="AC1653">
        <v>1.4374</v>
      </c>
      <c r="AD1653">
        <v>0.81279999999999997</v>
      </c>
      <c r="AE1653">
        <v>0.52690000000000003</v>
      </c>
      <c r="AF1653">
        <v>0.29730000000000001</v>
      </c>
      <c r="AG1653">
        <v>1.4501999999999999</v>
      </c>
      <c r="AH1653">
        <v>305000</v>
      </c>
    </row>
    <row r="1654" spans="1:34">
      <c r="A1654">
        <v>602344</v>
      </c>
      <c r="B1654" t="s">
        <v>39</v>
      </c>
      <c r="C1654" s="1">
        <v>33624</v>
      </c>
      <c r="D1654">
        <v>90.5</v>
      </c>
      <c r="E1654" t="s">
        <v>51</v>
      </c>
      <c r="F1654">
        <v>2009</v>
      </c>
      <c r="G1654">
        <v>95.7</v>
      </c>
      <c r="H1654" t="s">
        <v>51</v>
      </c>
      <c r="I1654">
        <v>1391</v>
      </c>
      <c r="J1654">
        <v>1</v>
      </c>
      <c r="K1654" t="s">
        <v>36</v>
      </c>
      <c r="L1654" t="s">
        <v>52</v>
      </c>
      <c r="M1654">
        <v>82.09</v>
      </c>
      <c r="N1654">
        <v>1391</v>
      </c>
      <c r="O1654">
        <v>1</v>
      </c>
      <c r="P1654" t="s">
        <v>54</v>
      </c>
      <c r="Q1654">
        <v>2013</v>
      </c>
      <c r="R1654">
        <v>510</v>
      </c>
      <c r="S1654">
        <v>680</v>
      </c>
      <c r="T1654">
        <v>780</v>
      </c>
      <c r="U1654">
        <v>0.97166349082088799</v>
      </c>
      <c r="V1654">
        <v>445</v>
      </c>
      <c r="W1654">
        <v>-1</v>
      </c>
      <c r="X1654">
        <v>-1</v>
      </c>
      <c r="Y1654">
        <v>553</v>
      </c>
      <c r="Z1654">
        <v>-1</v>
      </c>
      <c r="AA1654">
        <v>-1</v>
      </c>
      <c r="AB1654">
        <v>-1</v>
      </c>
      <c r="AC1654">
        <v>0.27179999999999999</v>
      </c>
      <c r="AD1654">
        <v>4.5900000000000003E-2</v>
      </c>
      <c r="AE1654">
        <v>-0.6048</v>
      </c>
      <c r="AF1654">
        <v>-0.2344</v>
      </c>
      <c r="AG1654">
        <v>0.48049999999999998</v>
      </c>
      <c r="AH1654">
        <v>450000</v>
      </c>
    </row>
    <row r="1655" spans="1:34">
      <c r="A1655">
        <v>1083507</v>
      </c>
      <c r="B1655" t="s">
        <v>39</v>
      </c>
      <c r="C1655" s="1">
        <v>33746</v>
      </c>
      <c r="D1655">
        <v>72.12</v>
      </c>
      <c r="E1655" t="s">
        <v>51</v>
      </c>
      <c r="F1655">
        <v>2009</v>
      </c>
      <c r="G1655">
        <v>78</v>
      </c>
      <c r="H1655" t="s">
        <v>51</v>
      </c>
      <c r="I1655">
        <v>6884</v>
      </c>
      <c r="J1655">
        <v>2</v>
      </c>
      <c r="K1655" t="s">
        <v>36</v>
      </c>
      <c r="L1655" t="s">
        <v>60</v>
      </c>
      <c r="M1655">
        <v>75</v>
      </c>
      <c r="N1655">
        <v>6884</v>
      </c>
      <c r="O1655">
        <v>0</v>
      </c>
      <c r="P1655" t="s">
        <v>53</v>
      </c>
      <c r="Q1655">
        <v>2014</v>
      </c>
      <c r="R1655">
        <v>420</v>
      </c>
      <c r="S1655">
        <v>445</v>
      </c>
      <c r="T1655">
        <v>740</v>
      </c>
      <c r="U1655">
        <v>5.3160305282683701E-2</v>
      </c>
      <c r="V1655">
        <v>415</v>
      </c>
      <c r="W1655">
        <v>196</v>
      </c>
      <c r="X1655">
        <v>-1</v>
      </c>
      <c r="Y1655">
        <v>-1</v>
      </c>
      <c r="Z1655">
        <v>-1</v>
      </c>
      <c r="AA1655">
        <v>-1</v>
      </c>
      <c r="AB1655">
        <v>-1</v>
      </c>
      <c r="AC1655">
        <v>-1.8825000000000001</v>
      </c>
      <c r="AD1655">
        <v>4.5900000000000003E-2</v>
      </c>
      <c r="AE1655">
        <v>-0.14369999999999999</v>
      </c>
      <c r="AF1655">
        <v>1.9199999999999998E-2</v>
      </c>
      <c r="AG1655">
        <v>-0.28589999999999999</v>
      </c>
      <c r="AH1655">
        <v>345000</v>
      </c>
    </row>
    <row r="1656" spans="1:34">
      <c r="A1656">
        <v>331083</v>
      </c>
      <c r="B1656" t="s">
        <v>39</v>
      </c>
      <c r="C1656" s="1">
        <v>33466</v>
      </c>
      <c r="D1656">
        <v>89.9</v>
      </c>
      <c r="E1656" t="s">
        <v>100</v>
      </c>
      <c r="F1656">
        <v>2008</v>
      </c>
      <c r="G1656">
        <v>90.1</v>
      </c>
      <c r="H1656" t="s">
        <v>160</v>
      </c>
      <c r="I1656">
        <v>9769</v>
      </c>
      <c r="J1656">
        <v>2</v>
      </c>
      <c r="K1656" t="s">
        <v>36</v>
      </c>
      <c r="L1656" t="s">
        <v>64</v>
      </c>
      <c r="M1656">
        <v>74.5</v>
      </c>
      <c r="N1656">
        <v>9769</v>
      </c>
      <c r="O1656">
        <v>1</v>
      </c>
      <c r="P1656" t="s">
        <v>54</v>
      </c>
      <c r="Q1656">
        <v>2012</v>
      </c>
      <c r="R1656">
        <v>525</v>
      </c>
      <c r="S1656">
        <v>455</v>
      </c>
      <c r="T1656">
        <v>515</v>
      </c>
      <c r="U1656">
        <v>0.48834797678271402</v>
      </c>
      <c r="V1656">
        <v>405</v>
      </c>
      <c r="W1656">
        <v>-1</v>
      </c>
      <c r="X1656">
        <v>-1</v>
      </c>
      <c r="Y1656">
        <v>-1</v>
      </c>
      <c r="Z1656">
        <v>-1</v>
      </c>
      <c r="AA1656">
        <v>-1</v>
      </c>
      <c r="AB1656">
        <v>-1</v>
      </c>
      <c r="AC1656">
        <v>0.97370000000000001</v>
      </c>
      <c r="AD1656">
        <v>0.96879999999999999</v>
      </c>
      <c r="AE1656">
        <v>-1.0334000000000001</v>
      </c>
      <c r="AF1656">
        <v>-1.4653</v>
      </c>
      <c r="AG1656">
        <v>-0.28749999999999998</v>
      </c>
      <c r="AH1656">
        <v>335000</v>
      </c>
    </row>
    <row r="1657" spans="1:34">
      <c r="A1657">
        <v>1034763</v>
      </c>
      <c r="B1657" t="s">
        <v>39</v>
      </c>
      <c r="C1657" s="1">
        <v>33897</v>
      </c>
      <c r="D1657">
        <v>64.3</v>
      </c>
      <c r="E1657" t="s">
        <v>51</v>
      </c>
      <c r="F1657">
        <v>2009</v>
      </c>
      <c r="G1657">
        <v>66.400000000000006</v>
      </c>
      <c r="H1657" t="s">
        <v>51</v>
      </c>
      <c r="I1657">
        <v>7824</v>
      </c>
      <c r="J1657">
        <v>2</v>
      </c>
      <c r="K1657" t="s">
        <v>36</v>
      </c>
      <c r="L1657" t="s">
        <v>64</v>
      </c>
      <c r="M1657">
        <v>76.56</v>
      </c>
      <c r="N1657">
        <v>7824</v>
      </c>
      <c r="O1657">
        <v>0</v>
      </c>
      <c r="P1657" t="s">
        <v>41</v>
      </c>
      <c r="Q1657">
        <v>2013</v>
      </c>
      <c r="R1657">
        <v>580</v>
      </c>
      <c r="S1657">
        <v>480</v>
      </c>
      <c r="T1657">
        <v>405</v>
      </c>
      <c r="U1657">
        <v>0.62264291584993803</v>
      </c>
      <c r="V1657">
        <v>535</v>
      </c>
      <c r="W1657">
        <v>-1</v>
      </c>
      <c r="X1657">
        <v>407</v>
      </c>
      <c r="Y1657">
        <v>-1</v>
      </c>
      <c r="Z1657">
        <v>-1</v>
      </c>
      <c r="AA1657">
        <v>-1</v>
      </c>
      <c r="AB1657">
        <v>-1</v>
      </c>
      <c r="AC1657">
        <v>1.7081</v>
      </c>
      <c r="AD1657">
        <v>-1.9520999999999999</v>
      </c>
      <c r="AE1657">
        <v>-1.3733</v>
      </c>
      <c r="AF1657">
        <v>-1.7556</v>
      </c>
      <c r="AG1657">
        <v>-1.0524</v>
      </c>
      <c r="AH1657">
        <v>480000</v>
      </c>
    </row>
    <row r="1658" spans="1:34">
      <c r="A1658">
        <v>608938</v>
      </c>
      <c r="B1658" t="s">
        <v>39</v>
      </c>
      <c r="C1658" s="1">
        <v>33383</v>
      </c>
      <c r="D1658">
        <v>86.4</v>
      </c>
      <c r="E1658" t="s">
        <v>35</v>
      </c>
      <c r="F1658">
        <v>2009</v>
      </c>
      <c r="G1658">
        <v>93.6</v>
      </c>
      <c r="H1658" t="s">
        <v>35</v>
      </c>
      <c r="I1658">
        <v>10950</v>
      </c>
      <c r="J1658">
        <v>1</v>
      </c>
      <c r="K1658" t="s">
        <v>36</v>
      </c>
      <c r="L1658" t="s">
        <v>52</v>
      </c>
      <c r="M1658">
        <v>72.3</v>
      </c>
      <c r="N1658">
        <v>10950</v>
      </c>
      <c r="O1658">
        <v>0</v>
      </c>
      <c r="P1658" t="s">
        <v>50</v>
      </c>
      <c r="Q1658">
        <v>2013</v>
      </c>
      <c r="R1658">
        <v>800</v>
      </c>
      <c r="S1658">
        <v>570</v>
      </c>
      <c r="T1658">
        <v>500</v>
      </c>
      <c r="U1658">
        <v>0.98652501902063805</v>
      </c>
      <c r="V1658">
        <v>-1</v>
      </c>
      <c r="W1658">
        <v>-1</v>
      </c>
      <c r="X1658">
        <v>-1</v>
      </c>
      <c r="Y1658">
        <v>580</v>
      </c>
      <c r="Z1658">
        <v>-1</v>
      </c>
      <c r="AA1658">
        <v>-1</v>
      </c>
      <c r="AB1658">
        <v>-1</v>
      </c>
      <c r="AC1658">
        <v>-2.0261999999999998</v>
      </c>
      <c r="AD1658">
        <v>-1.1195999999999999</v>
      </c>
      <c r="AE1658">
        <v>-0.75849999999999995</v>
      </c>
      <c r="AF1658">
        <v>-0.2344</v>
      </c>
      <c r="AG1658">
        <v>-0.47760000000000002</v>
      </c>
      <c r="AH1658">
        <v>600000</v>
      </c>
    </row>
    <row r="1659" spans="1:34">
      <c r="A1659">
        <v>919264</v>
      </c>
      <c r="B1659" t="s">
        <v>39</v>
      </c>
      <c r="C1659" s="1">
        <v>33882</v>
      </c>
      <c r="D1659">
        <v>91.2</v>
      </c>
      <c r="E1659" t="s">
        <v>35</v>
      </c>
      <c r="F1659">
        <v>2010</v>
      </c>
      <c r="G1659">
        <v>80</v>
      </c>
      <c r="H1659" t="s">
        <v>35</v>
      </c>
      <c r="I1659">
        <v>48</v>
      </c>
      <c r="J1659">
        <v>1</v>
      </c>
      <c r="K1659" t="s">
        <v>36</v>
      </c>
      <c r="L1659" t="s">
        <v>60</v>
      </c>
      <c r="M1659">
        <v>79.42</v>
      </c>
      <c r="N1659">
        <v>48</v>
      </c>
      <c r="O1659">
        <v>1</v>
      </c>
      <c r="P1659" t="s">
        <v>38</v>
      </c>
      <c r="Q1659">
        <v>2014</v>
      </c>
      <c r="R1659">
        <v>765</v>
      </c>
      <c r="S1659">
        <v>645</v>
      </c>
      <c r="T1659">
        <v>855</v>
      </c>
      <c r="U1659">
        <v>0.33878634721952799</v>
      </c>
      <c r="V1659">
        <v>555</v>
      </c>
      <c r="W1659">
        <v>292</v>
      </c>
      <c r="X1659">
        <v>-1</v>
      </c>
      <c r="Y1659">
        <v>-1</v>
      </c>
      <c r="Z1659">
        <v>-1</v>
      </c>
      <c r="AA1659">
        <v>286</v>
      </c>
      <c r="AB1659">
        <v>-1</v>
      </c>
      <c r="AC1659">
        <v>-0.30270000000000002</v>
      </c>
      <c r="AD1659">
        <v>0.37890000000000001</v>
      </c>
      <c r="AE1659">
        <v>-2.4491000000000001</v>
      </c>
      <c r="AF1659">
        <v>-0.4879</v>
      </c>
      <c r="AG1659">
        <v>-1.4356</v>
      </c>
      <c r="AH1659">
        <v>325000</v>
      </c>
    </row>
    <row r="1660" spans="1:34">
      <c r="A1660">
        <v>663821</v>
      </c>
      <c r="B1660" t="s">
        <v>39</v>
      </c>
      <c r="C1660" s="1">
        <v>33382</v>
      </c>
      <c r="D1660">
        <v>68.599999999999994</v>
      </c>
      <c r="E1660" t="s">
        <v>35</v>
      </c>
      <c r="F1660">
        <v>2008</v>
      </c>
      <c r="G1660">
        <v>59.2</v>
      </c>
      <c r="H1660" t="s">
        <v>35</v>
      </c>
      <c r="I1660">
        <v>4450</v>
      </c>
      <c r="J1660">
        <v>2</v>
      </c>
      <c r="K1660" t="s">
        <v>36</v>
      </c>
      <c r="L1660" t="s">
        <v>81</v>
      </c>
      <c r="M1660">
        <v>67.900000000000006</v>
      </c>
      <c r="N1660">
        <v>4450</v>
      </c>
      <c r="O1660">
        <v>0</v>
      </c>
      <c r="P1660" t="s">
        <v>41</v>
      </c>
      <c r="Q1660">
        <v>2017</v>
      </c>
      <c r="R1660">
        <v>275</v>
      </c>
      <c r="S1660">
        <v>350</v>
      </c>
      <c r="T1660">
        <v>400</v>
      </c>
      <c r="U1660">
        <v>0.16363092663110601</v>
      </c>
      <c r="V1660">
        <v>335</v>
      </c>
      <c r="W1660">
        <v>-1</v>
      </c>
      <c r="X1660">
        <v>-1</v>
      </c>
      <c r="Y1660">
        <v>-1</v>
      </c>
      <c r="Z1660">
        <v>313</v>
      </c>
      <c r="AA1660">
        <v>-1</v>
      </c>
      <c r="AB1660">
        <v>-1</v>
      </c>
      <c r="AC1660">
        <v>1.4208000000000001</v>
      </c>
      <c r="AD1660">
        <v>1.3778999999999999</v>
      </c>
      <c r="AE1660">
        <v>1.0859000000000001</v>
      </c>
      <c r="AF1660">
        <v>-1.7556</v>
      </c>
      <c r="AG1660">
        <v>0.86370000000000002</v>
      </c>
      <c r="AH1660">
        <v>180000</v>
      </c>
    </row>
    <row r="1661" spans="1:34">
      <c r="A1661">
        <v>600127</v>
      </c>
      <c r="B1661" t="s">
        <v>39</v>
      </c>
      <c r="C1661" s="1">
        <v>33446</v>
      </c>
      <c r="D1661">
        <v>90</v>
      </c>
      <c r="E1661" t="s">
        <v>340</v>
      </c>
      <c r="F1661">
        <v>2009</v>
      </c>
      <c r="G1661">
        <v>89.4</v>
      </c>
      <c r="H1661" t="s">
        <v>341</v>
      </c>
      <c r="I1661">
        <v>9767</v>
      </c>
      <c r="J1661">
        <v>2</v>
      </c>
      <c r="K1661" t="s">
        <v>36</v>
      </c>
      <c r="L1661" t="s">
        <v>81</v>
      </c>
      <c r="M1661">
        <v>77.849999999999994</v>
      </c>
      <c r="N1661">
        <v>9767</v>
      </c>
      <c r="O1661">
        <v>1</v>
      </c>
      <c r="P1661" t="s">
        <v>54</v>
      </c>
      <c r="Q1661">
        <v>2013</v>
      </c>
      <c r="R1661">
        <v>300</v>
      </c>
      <c r="S1661">
        <v>425</v>
      </c>
      <c r="T1661">
        <v>705</v>
      </c>
      <c r="U1661">
        <v>0.87550390734933703</v>
      </c>
      <c r="V1661">
        <v>355</v>
      </c>
      <c r="W1661">
        <v>266</v>
      </c>
      <c r="X1661">
        <v>-1</v>
      </c>
      <c r="Y1661">
        <v>-1</v>
      </c>
      <c r="Z1661">
        <v>516</v>
      </c>
      <c r="AA1661">
        <v>-1</v>
      </c>
      <c r="AB1661">
        <v>-1</v>
      </c>
      <c r="AC1661">
        <v>0.12820000000000001</v>
      </c>
      <c r="AD1661">
        <v>0.87839999999999996</v>
      </c>
      <c r="AE1661">
        <v>-0.4511</v>
      </c>
      <c r="AF1661">
        <v>0.2727</v>
      </c>
      <c r="AG1661">
        <v>1.2470000000000001</v>
      </c>
      <c r="AH1661">
        <v>325000</v>
      </c>
    </row>
    <row r="1662" spans="1:34">
      <c r="A1662">
        <v>1232472</v>
      </c>
      <c r="B1662" t="s">
        <v>39</v>
      </c>
      <c r="C1662" s="1">
        <v>33786</v>
      </c>
      <c r="D1662">
        <v>85</v>
      </c>
      <c r="E1662" t="s">
        <v>35</v>
      </c>
      <c r="F1662">
        <v>2009</v>
      </c>
      <c r="G1662">
        <v>72</v>
      </c>
      <c r="H1662" t="s">
        <v>35</v>
      </c>
      <c r="I1662">
        <v>13881</v>
      </c>
      <c r="J1662">
        <v>2</v>
      </c>
      <c r="K1662" t="s">
        <v>36</v>
      </c>
      <c r="L1662" t="s">
        <v>60</v>
      </c>
      <c r="M1662">
        <v>69.8</v>
      </c>
      <c r="N1662">
        <v>13881</v>
      </c>
      <c r="O1662">
        <v>0</v>
      </c>
      <c r="P1662" t="s">
        <v>41</v>
      </c>
      <c r="Q1662">
        <v>2013</v>
      </c>
      <c r="R1662">
        <v>745</v>
      </c>
      <c r="S1662">
        <v>650</v>
      </c>
      <c r="T1662">
        <v>655</v>
      </c>
      <c r="U1662">
        <v>-1</v>
      </c>
      <c r="V1662">
        <v>445</v>
      </c>
      <c r="W1662">
        <v>-1</v>
      </c>
      <c r="X1662">
        <v>-1</v>
      </c>
      <c r="Y1662">
        <v>-1</v>
      </c>
      <c r="Z1662">
        <v>-1</v>
      </c>
      <c r="AA1662">
        <v>-1</v>
      </c>
      <c r="AB1662">
        <v>-1</v>
      </c>
      <c r="AC1662">
        <v>1.7081</v>
      </c>
      <c r="AD1662">
        <v>1.5444</v>
      </c>
      <c r="AE1662">
        <v>0.93220000000000003</v>
      </c>
      <c r="AF1662">
        <v>-2.2627000000000002</v>
      </c>
      <c r="AG1662">
        <v>0.67210000000000003</v>
      </c>
      <c r="AH1662">
        <v>220000</v>
      </c>
    </row>
    <row r="1663" spans="1:34">
      <c r="A1663">
        <v>775846</v>
      </c>
      <c r="B1663" t="s">
        <v>39</v>
      </c>
      <c r="C1663" s="1">
        <v>33295</v>
      </c>
      <c r="D1663">
        <v>77.8</v>
      </c>
      <c r="E1663" t="s">
        <v>35</v>
      </c>
      <c r="F1663">
        <v>2008</v>
      </c>
      <c r="G1663">
        <v>76.599999999999994</v>
      </c>
      <c r="H1663" t="s">
        <v>35</v>
      </c>
      <c r="I1663">
        <v>3002</v>
      </c>
      <c r="J1663">
        <v>2</v>
      </c>
      <c r="K1663" t="s">
        <v>36</v>
      </c>
      <c r="L1663" t="s">
        <v>40</v>
      </c>
      <c r="M1663">
        <v>84</v>
      </c>
      <c r="N1663">
        <v>3002</v>
      </c>
      <c r="O1663">
        <v>0</v>
      </c>
      <c r="P1663" t="s">
        <v>65</v>
      </c>
      <c r="Q1663">
        <v>2013</v>
      </c>
      <c r="R1663">
        <v>500</v>
      </c>
      <c r="S1663">
        <v>495</v>
      </c>
      <c r="T1663">
        <v>680</v>
      </c>
      <c r="U1663">
        <v>0.99123062526287098</v>
      </c>
      <c r="V1663">
        <v>555</v>
      </c>
      <c r="W1663">
        <v>-1</v>
      </c>
      <c r="X1663">
        <v>592</v>
      </c>
      <c r="Y1663">
        <v>-1</v>
      </c>
      <c r="Z1663">
        <v>-1</v>
      </c>
      <c r="AA1663">
        <v>-1</v>
      </c>
      <c r="AB1663">
        <v>-1</v>
      </c>
      <c r="AC1663">
        <v>0.12820000000000001</v>
      </c>
      <c r="AD1663">
        <v>1.0448999999999999</v>
      </c>
      <c r="AE1663">
        <v>0.93220000000000003</v>
      </c>
      <c r="AF1663">
        <v>-0.995</v>
      </c>
      <c r="AG1663">
        <v>-9.4299999999999995E-2</v>
      </c>
      <c r="AH1663">
        <v>375000</v>
      </c>
    </row>
    <row r="1664" spans="1:34">
      <c r="A1664">
        <v>451903</v>
      </c>
      <c r="B1664" t="s">
        <v>39</v>
      </c>
      <c r="C1664" s="1">
        <v>33424</v>
      </c>
      <c r="D1664">
        <v>73</v>
      </c>
      <c r="E1664" t="s">
        <v>239</v>
      </c>
      <c r="F1664">
        <v>2008</v>
      </c>
      <c r="G1664">
        <v>81</v>
      </c>
      <c r="H1664" t="s">
        <v>239</v>
      </c>
      <c r="I1664">
        <v>11283</v>
      </c>
      <c r="J1664">
        <v>2</v>
      </c>
      <c r="K1664" t="s">
        <v>36</v>
      </c>
      <c r="L1664" t="s">
        <v>40</v>
      </c>
      <c r="M1664">
        <v>81</v>
      </c>
      <c r="N1664">
        <v>11283</v>
      </c>
      <c r="O1664">
        <v>0</v>
      </c>
      <c r="P1664" t="s">
        <v>47</v>
      </c>
      <c r="Q1664">
        <v>2012</v>
      </c>
      <c r="R1664">
        <v>335</v>
      </c>
      <c r="S1664">
        <v>535</v>
      </c>
      <c r="T1664">
        <v>495</v>
      </c>
      <c r="U1664">
        <v>0.563267823666597</v>
      </c>
      <c r="V1664">
        <v>425</v>
      </c>
      <c r="W1664">
        <v>-1</v>
      </c>
      <c r="X1664">
        <v>-1</v>
      </c>
      <c r="Y1664">
        <v>-1</v>
      </c>
      <c r="Z1664">
        <v>-1</v>
      </c>
      <c r="AA1664">
        <v>-1</v>
      </c>
      <c r="AB1664">
        <v>-1</v>
      </c>
      <c r="AC1664">
        <v>1.5919999999999901</v>
      </c>
      <c r="AD1664">
        <v>0.81279999999999997</v>
      </c>
      <c r="AE1664">
        <v>-0.34399999999999997</v>
      </c>
      <c r="AF1664">
        <v>-0.17269999999999999</v>
      </c>
      <c r="AG1664">
        <v>-5.0599999999999999E-2</v>
      </c>
      <c r="AH1664">
        <v>300000</v>
      </c>
    </row>
    <row r="1665" spans="1:34">
      <c r="A1665">
        <v>810702</v>
      </c>
      <c r="B1665" t="s">
        <v>39</v>
      </c>
      <c r="C1665" s="1">
        <v>33714</v>
      </c>
      <c r="D1665">
        <v>85.2</v>
      </c>
      <c r="E1665" t="s">
        <v>35</v>
      </c>
      <c r="F1665">
        <v>2009</v>
      </c>
      <c r="G1665">
        <v>79.599999999999994</v>
      </c>
      <c r="H1665" t="s">
        <v>35</v>
      </c>
      <c r="I1665">
        <v>64</v>
      </c>
      <c r="J1665">
        <v>2</v>
      </c>
      <c r="K1665" t="s">
        <v>36</v>
      </c>
      <c r="L1665" t="s">
        <v>153</v>
      </c>
      <c r="M1665">
        <v>65.3</v>
      </c>
      <c r="N1665">
        <v>64</v>
      </c>
      <c r="O1665">
        <v>0</v>
      </c>
      <c r="P1665" t="s">
        <v>41</v>
      </c>
      <c r="Q1665">
        <v>2014</v>
      </c>
      <c r="R1665">
        <v>380</v>
      </c>
      <c r="S1665">
        <v>440</v>
      </c>
      <c r="T1665">
        <v>415</v>
      </c>
      <c r="U1665">
        <v>0.493596387301038</v>
      </c>
      <c r="V1665">
        <v>315</v>
      </c>
      <c r="W1665">
        <v>324</v>
      </c>
      <c r="X1665">
        <v>-1</v>
      </c>
      <c r="Y1665">
        <v>-1</v>
      </c>
      <c r="Z1665">
        <v>-1</v>
      </c>
      <c r="AA1665">
        <v>-1</v>
      </c>
      <c r="AB1665">
        <v>-1</v>
      </c>
      <c r="AC1665">
        <v>-1.54E-2</v>
      </c>
      <c r="AD1665">
        <v>-1.2861</v>
      </c>
      <c r="AE1665">
        <v>1.0859000000000001</v>
      </c>
      <c r="AF1665">
        <v>0.77980000000000005</v>
      </c>
      <c r="AG1665">
        <v>-9.4299999999999995E-2</v>
      </c>
      <c r="AH1665">
        <v>180000</v>
      </c>
    </row>
    <row r="1666" spans="1:34">
      <c r="A1666">
        <v>730050</v>
      </c>
      <c r="B1666" t="s">
        <v>39</v>
      </c>
      <c r="C1666" s="1">
        <v>33507</v>
      </c>
      <c r="D1666">
        <v>83</v>
      </c>
      <c r="E1666" t="s">
        <v>51</v>
      </c>
      <c r="F1666">
        <v>2009</v>
      </c>
      <c r="G1666">
        <v>72</v>
      </c>
      <c r="H1666" t="s">
        <v>51</v>
      </c>
      <c r="I1666">
        <v>11153</v>
      </c>
      <c r="J1666">
        <v>2</v>
      </c>
      <c r="K1666" t="s">
        <v>36</v>
      </c>
      <c r="L1666" t="s">
        <v>155</v>
      </c>
      <c r="M1666">
        <v>75</v>
      </c>
      <c r="N1666">
        <v>11153</v>
      </c>
      <c r="O1666">
        <v>1</v>
      </c>
      <c r="P1666" t="s">
        <v>53</v>
      </c>
      <c r="Q1666">
        <v>2013</v>
      </c>
      <c r="R1666">
        <v>380</v>
      </c>
      <c r="S1666">
        <v>595</v>
      </c>
      <c r="T1666">
        <v>680</v>
      </c>
      <c r="U1666">
        <v>0.124502074009537</v>
      </c>
      <c r="V1666">
        <v>-1</v>
      </c>
      <c r="W1666">
        <v>233</v>
      </c>
      <c r="X1666">
        <v>-1</v>
      </c>
      <c r="Y1666">
        <v>-1</v>
      </c>
      <c r="Z1666">
        <v>-1</v>
      </c>
      <c r="AA1666">
        <v>-1</v>
      </c>
      <c r="AB1666">
        <v>-1</v>
      </c>
      <c r="AC1666">
        <v>0.70269999999999999</v>
      </c>
      <c r="AD1666">
        <v>0.21240000000000001</v>
      </c>
      <c r="AE1666">
        <v>0.93220000000000003</v>
      </c>
      <c r="AF1666">
        <v>0.90659999999999996</v>
      </c>
      <c r="AG1666">
        <v>-0.28589999999999999</v>
      </c>
      <c r="AH1666">
        <v>220000</v>
      </c>
    </row>
    <row r="1667" spans="1:34">
      <c r="A1667">
        <v>1026621</v>
      </c>
      <c r="B1667" t="s">
        <v>34</v>
      </c>
      <c r="C1667" s="1">
        <v>33724</v>
      </c>
      <c r="D1667">
        <v>88</v>
      </c>
      <c r="E1667" t="s">
        <v>51</v>
      </c>
      <c r="F1667">
        <v>2010</v>
      </c>
      <c r="G1667">
        <v>88</v>
      </c>
      <c r="H1667" t="s">
        <v>51</v>
      </c>
      <c r="I1667">
        <v>9282</v>
      </c>
      <c r="J1667">
        <v>2</v>
      </c>
      <c r="K1667" t="s">
        <v>36</v>
      </c>
      <c r="L1667" t="s">
        <v>40</v>
      </c>
      <c r="M1667">
        <v>70.12</v>
      </c>
      <c r="N1667">
        <v>9282</v>
      </c>
      <c r="O1667">
        <v>0</v>
      </c>
      <c r="P1667" t="s">
        <v>56</v>
      </c>
      <c r="Q1667">
        <v>2014</v>
      </c>
      <c r="R1667">
        <v>710</v>
      </c>
      <c r="S1667">
        <v>605</v>
      </c>
      <c r="T1667">
        <v>605</v>
      </c>
      <c r="U1667">
        <v>0.74475835400893897</v>
      </c>
      <c r="V1667">
        <v>405</v>
      </c>
      <c r="W1667">
        <v>-1</v>
      </c>
      <c r="X1667">
        <v>438</v>
      </c>
      <c r="Y1667">
        <v>-1</v>
      </c>
      <c r="Z1667">
        <v>-1</v>
      </c>
      <c r="AA1667">
        <v>-1</v>
      </c>
      <c r="AB1667">
        <v>-1</v>
      </c>
      <c r="AC1667">
        <v>0.55910000000000004</v>
      </c>
      <c r="AD1667">
        <v>1.2114</v>
      </c>
      <c r="AE1667">
        <v>1.8543000000000001</v>
      </c>
      <c r="AF1667">
        <v>0.1459</v>
      </c>
      <c r="AG1667">
        <v>9.7299999999999998E-2</v>
      </c>
      <c r="AH1667">
        <v>300000</v>
      </c>
    </row>
    <row r="1668" spans="1:34">
      <c r="A1668">
        <v>1261955</v>
      </c>
      <c r="B1668" t="s">
        <v>39</v>
      </c>
      <c r="C1668" s="1">
        <v>34248</v>
      </c>
      <c r="D1668">
        <v>82.14</v>
      </c>
      <c r="E1668" t="s">
        <v>48</v>
      </c>
      <c r="F1668">
        <v>2010</v>
      </c>
      <c r="G1668">
        <v>81.260000000000005</v>
      </c>
      <c r="H1668" t="s">
        <v>48</v>
      </c>
      <c r="I1668">
        <v>4971</v>
      </c>
      <c r="J1668">
        <v>2</v>
      </c>
      <c r="K1668" t="s">
        <v>36</v>
      </c>
      <c r="L1668" t="s">
        <v>40</v>
      </c>
      <c r="M1668">
        <v>67.540000000000006</v>
      </c>
      <c r="N1668">
        <v>4971</v>
      </c>
      <c r="O1668">
        <v>0</v>
      </c>
      <c r="P1668" t="s">
        <v>41</v>
      </c>
      <c r="Q1668">
        <v>2014</v>
      </c>
      <c r="R1668">
        <v>665</v>
      </c>
      <c r="S1668">
        <v>630</v>
      </c>
      <c r="T1668">
        <v>500</v>
      </c>
      <c r="U1668">
        <v>0.91686996110361896</v>
      </c>
      <c r="V1668">
        <v>555</v>
      </c>
      <c r="W1668">
        <v>-1</v>
      </c>
      <c r="X1668">
        <v>-1</v>
      </c>
      <c r="Y1668">
        <v>-1</v>
      </c>
      <c r="Z1668">
        <v>-1</v>
      </c>
      <c r="AA1668">
        <v>-1</v>
      </c>
      <c r="AB1668">
        <v>-1</v>
      </c>
      <c r="AC1668">
        <v>-1.1644000000000001</v>
      </c>
      <c r="AD1668">
        <v>-0.1206</v>
      </c>
      <c r="AE1668">
        <v>-1.3733</v>
      </c>
      <c r="AF1668">
        <v>1.9199999999999998E-2</v>
      </c>
      <c r="AG1668">
        <v>9.7299999999999998E-2</v>
      </c>
      <c r="AH1668">
        <v>225000</v>
      </c>
    </row>
    <row r="1669" spans="1:34">
      <c r="A1669">
        <v>244558</v>
      </c>
      <c r="B1669" t="s">
        <v>34</v>
      </c>
      <c r="C1669" s="1">
        <v>33070</v>
      </c>
      <c r="D1669">
        <v>90.26</v>
      </c>
      <c r="E1669">
        <v>0</v>
      </c>
      <c r="F1669">
        <v>2007</v>
      </c>
      <c r="G1669">
        <v>82.7</v>
      </c>
      <c r="H1669">
        <v>0</v>
      </c>
      <c r="I1669">
        <v>3427</v>
      </c>
      <c r="J1669">
        <v>2</v>
      </c>
      <c r="K1669" t="s">
        <v>36</v>
      </c>
      <c r="L1669" t="s">
        <v>81</v>
      </c>
      <c r="M1669">
        <v>88.6</v>
      </c>
      <c r="N1669">
        <v>3427</v>
      </c>
      <c r="O1669">
        <v>0</v>
      </c>
      <c r="P1669" t="s">
        <v>65</v>
      </c>
      <c r="Q1669">
        <v>2011</v>
      </c>
      <c r="R1669">
        <v>475</v>
      </c>
      <c r="S1669">
        <v>605</v>
      </c>
      <c r="T1669">
        <v>625</v>
      </c>
      <c r="U1669">
        <v>0.82466640067133201</v>
      </c>
      <c r="V1669">
        <v>455</v>
      </c>
      <c r="W1669">
        <v>400</v>
      </c>
      <c r="X1669">
        <v>-1</v>
      </c>
      <c r="Y1669">
        <v>-1</v>
      </c>
      <c r="Z1669">
        <v>-1</v>
      </c>
      <c r="AA1669">
        <v>-1</v>
      </c>
      <c r="AB1669">
        <v>-1</v>
      </c>
      <c r="AC1669">
        <v>0.81920000000000004</v>
      </c>
      <c r="AD1669">
        <v>-0.1232</v>
      </c>
      <c r="AE1669">
        <v>-0.34399999999999997</v>
      </c>
      <c r="AF1669">
        <v>-0.17269999999999999</v>
      </c>
      <c r="AG1669">
        <v>1.1343000000000001</v>
      </c>
      <c r="AH1669">
        <v>650000</v>
      </c>
    </row>
    <row r="1670" spans="1:34">
      <c r="A1670">
        <v>814679</v>
      </c>
      <c r="B1670" t="s">
        <v>39</v>
      </c>
      <c r="C1670" s="1">
        <v>32873</v>
      </c>
      <c r="D1670">
        <v>75</v>
      </c>
      <c r="E1670" t="s">
        <v>51</v>
      </c>
      <c r="F1670">
        <v>2007</v>
      </c>
      <c r="G1670">
        <v>59.6</v>
      </c>
      <c r="H1670" t="s">
        <v>51</v>
      </c>
      <c r="I1670">
        <v>6389</v>
      </c>
      <c r="J1670">
        <v>2</v>
      </c>
      <c r="K1670" t="s">
        <v>36</v>
      </c>
      <c r="L1670" t="s">
        <v>81</v>
      </c>
      <c r="M1670">
        <v>61.51</v>
      </c>
      <c r="N1670">
        <v>6389</v>
      </c>
      <c r="O1670">
        <v>1</v>
      </c>
      <c r="P1670" t="s">
        <v>111</v>
      </c>
      <c r="Q1670">
        <v>2011</v>
      </c>
      <c r="R1670">
        <v>520</v>
      </c>
      <c r="S1670">
        <v>425</v>
      </c>
      <c r="T1670">
        <v>385</v>
      </c>
      <c r="U1670">
        <v>0.55738950564608802</v>
      </c>
      <c r="V1670">
        <v>315</v>
      </c>
      <c r="W1670">
        <v>324</v>
      </c>
      <c r="X1670">
        <v>-1</v>
      </c>
      <c r="Y1670">
        <v>-1</v>
      </c>
      <c r="Z1670">
        <v>420</v>
      </c>
      <c r="AA1670">
        <v>-1</v>
      </c>
      <c r="AB1670">
        <v>-1</v>
      </c>
      <c r="AC1670">
        <v>0.27179999999999999</v>
      </c>
      <c r="AD1670">
        <v>-0.1206</v>
      </c>
      <c r="AE1670">
        <v>0.47110000000000002</v>
      </c>
      <c r="AF1670">
        <v>-0.61470000000000002</v>
      </c>
      <c r="AG1670">
        <v>-0.28589999999999999</v>
      </c>
      <c r="AH1670">
        <v>120000</v>
      </c>
    </row>
    <row r="1671" spans="1:34">
      <c r="A1671">
        <v>641821</v>
      </c>
      <c r="B1671" t="s">
        <v>39</v>
      </c>
      <c r="C1671" s="1">
        <v>33398</v>
      </c>
      <c r="D1671">
        <v>70.8</v>
      </c>
      <c r="E1671" t="s">
        <v>35</v>
      </c>
      <c r="F1671">
        <v>2008</v>
      </c>
      <c r="G1671">
        <v>65.2</v>
      </c>
      <c r="H1671" t="s">
        <v>35</v>
      </c>
      <c r="I1671">
        <v>1622</v>
      </c>
      <c r="J1671">
        <v>2</v>
      </c>
      <c r="K1671" t="s">
        <v>36</v>
      </c>
      <c r="L1671" t="s">
        <v>153</v>
      </c>
      <c r="M1671">
        <v>72.5</v>
      </c>
      <c r="N1671">
        <v>1622</v>
      </c>
      <c r="O1671">
        <v>0</v>
      </c>
      <c r="P1671" t="s">
        <v>84</v>
      </c>
      <c r="Q1671">
        <v>2013</v>
      </c>
      <c r="R1671">
        <v>405</v>
      </c>
      <c r="S1671">
        <v>520</v>
      </c>
      <c r="T1671">
        <v>530</v>
      </c>
      <c r="U1671">
        <v>0.37605958665154499</v>
      </c>
      <c r="V1671">
        <v>315</v>
      </c>
      <c r="W1671">
        <v>300</v>
      </c>
      <c r="X1671">
        <v>-1</v>
      </c>
      <c r="Y1671">
        <v>-1</v>
      </c>
      <c r="Z1671">
        <v>-1</v>
      </c>
      <c r="AA1671">
        <v>-1</v>
      </c>
      <c r="AB1671">
        <v>-1</v>
      </c>
      <c r="AC1671">
        <v>-1.54E-2</v>
      </c>
      <c r="AD1671">
        <v>-1.1195999999999999</v>
      </c>
      <c r="AE1671">
        <v>0.62480000000000002</v>
      </c>
      <c r="AF1671">
        <v>-0.4879</v>
      </c>
      <c r="AG1671">
        <v>-1.4356</v>
      </c>
      <c r="AH1671">
        <v>180000</v>
      </c>
    </row>
    <row r="1672" spans="1:34">
      <c r="A1672">
        <v>356498</v>
      </c>
      <c r="B1672" t="s">
        <v>39</v>
      </c>
      <c r="C1672" s="1">
        <v>33398</v>
      </c>
      <c r="D1672">
        <v>79.8</v>
      </c>
      <c r="E1672">
        <v>0</v>
      </c>
      <c r="F1672">
        <v>2008</v>
      </c>
      <c r="G1672">
        <v>77</v>
      </c>
      <c r="H1672">
        <v>0</v>
      </c>
      <c r="I1672">
        <v>4368</v>
      </c>
      <c r="J1672">
        <v>2</v>
      </c>
      <c r="K1672" t="s">
        <v>36</v>
      </c>
      <c r="L1672" t="s">
        <v>55</v>
      </c>
      <c r="M1672">
        <v>81.599999999999994</v>
      </c>
      <c r="N1672">
        <v>4368</v>
      </c>
      <c r="O1672">
        <v>0</v>
      </c>
      <c r="P1672" t="s">
        <v>65</v>
      </c>
      <c r="Q1672">
        <v>2012</v>
      </c>
      <c r="R1672">
        <v>515</v>
      </c>
      <c r="S1672">
        <v>445</v>
      </c>
      <c r="T1672">
        <v>495</v>
      </c>
      <c r="U1672">
        <v>0.79358061454850604</v>
      </c>
      <c r="V1672">
        <v>495</v>
      </c>
      <c r="W1672">
        <v>-1</v>
      </c>
      <c r="X1672">
        <v>-1</v>
      </c>
      <c r="Y1672">
        <v>-1</v>
      </c>
      <c r="Z1672">
        <v>-1</v>
      </c>
      <c r="AA1672">
        <v>-1</v>
      </c>
      <c r="AB1672">
        <v>-1</v>
      </c>
      <c r="AC1672">
        <v>0.66459999999999997</v>
      </c>
      <c r="AD1672">
        <v>1.9048</v>
      </c>
      <c r="AE1672">
        <v>2.1234000000000002</v>
      </c>
      <c r="AF1672">
        <v>3.3525</v>
      </c>
      <c r="AG1672">
        <v>1.1343000000000001</v>
      </c>
      <c r="AH1672">
        <v>445000</v>
      </c>
    </row>
    <row r="1673" spans="1:34">
      <c r="A1673">
        <v>309214</v>
      </c>
      <c r="B1673" t="s">
        <v>39</v>
      </c>
      <c r="C1673" s="1">
        <v>33696</v>
      </c>
      <c r="D1673">
        <v>78.599999999999994</v>
      </c>
      <c r="E1673" t="s">
        <v>35</v>
      </c>
      <c r="F1673">
        <v>2009</v>
      </c>
      <c r="G1673">
        <v>70.2</v>
      </c>
      <c r="H1673" t="s">
        <v>35</v>
      </c>
      <c r="I1673">
        <v>5904</v>
      </c>
      <c r="J1673">
        <v>2</v>
      </c>
      <c r="K1673" t="s">
        <v>36</v>
      </c>
      <c r="L1673" t="s">
        <v>40</v>
      </c>
      <c r="M1673">
        <v>73.040000000000006</v>
      </c>
      <c r="N1673">
        <v>5904</v>
      </c>
      <c r="O1673">
        <v>0</v>
      </c>
      <c r="P1673" t="s">
        <v>41</v>
      </c>
      <c r="Q1673">
        <v>2013</v>
      </c>
      <c r="R1673">
        <v>435</v>
      </c>
      <c r="S1673">
        <v>555</v>
      </c>
      <c r="T1673">
        <v>565</v>
      </c>
      <c r="U1673">
        <v>0.48834797678271402</v>
      </c>
      <c r="V1673">
        <v>405</v>
      </c>
      <c r="W1673">
        <v>-1</v>
      </c>
      <c r="X1673">
        <v>-1</v>
      </c>
      <c r="Y1673">
        <v>-1</v>
      </c>
      <c r="Z1673">
        <v>-1</v>
      </c>
      <c r="AA1673">
        <v>-1</v>
      </c>
      <c r="AB1673">
        <v>-1</v>
      </c>
      <c r="AC1673">
        <v>-0.4173</v>
      </c>
      <c r="AD1673">
        <v>-0.74729999999999996</v>
      </c>
      <c r="AE1673">
        <v>0.81710000000000005</v>
      </c>
      <c r="AF1673">
        <v>-0.52529999999999999</v>
      </c>
      <c r="AG1673">
        <v>-0.76149999999999995</v>
      </c>
      <c r="AH1673">
        <v>420000</v>
      </c>
    </row>
    <row r="1674" spans="1:34">
      <c r="A1674">
        <v>1175511</v>
      </c>
      <c r="B1674" t="s">
        <v>39</v>
      </c>
      <c r="C1674" s="1">
        <v>34126</v>
      </c>
      <c r="D1674">
        <v>68</v>
      </c>
      <c r="E1674" t="s">
        <v>35</v>
      </c>
      <c r="F1674">
        <v>2010</v>
      </c>
      <c r="G1674">
        <v>59</v>
      </c>
      <c r="H1674" t="s">
        <v>35</v>
      </c>
      <c r="I1674">
        <v>16674</v>
      </c>
      <c r="J1674">
        <v>2</v>
      </c>
      <c r="K1674" t="s">
        <v>66</v>
      </c>
      <c r="L1674" t="s">
        <v>67</v>
      </c>
      <c r="M1674">
        <v>73</v>
      </c>
      <c r="N1674">
        <v>16674</v>
      </c>
      <c r="O1674">
        <v>0</v>
      </c>
      <c r="P1674" t="s">
        <v>50</v>
      </c>
      <c r="Q1674">
        <v>2015</v>
      </c>
      <c r="R1674">
        <v>545</v>
      </c>
      <c r="S1674">
        <v>530</v>
      </c>
      <c r="T1674">
        <v>500</v>
      </c>
      <c r="U1674">
        <v>8.0055281340549497E-2</v>
      </c>
      <c r="V1674">
        <v>345</v>
      </c>
      <c r="W1674">
        <v>-1</v>
      </c>
      <c r="X1674">
        <v>253</v>
      </c>
      <c r="Y1674">
        <v>-1</v>
      </c>
      <c r="Z1674">
        <v>-1</v>
      </c>
      <c r="AA1674">
        <v>-1</v>
      </c>
      <c r="AB1674">
        <v>-1</v>
      </c>
      <c r="AC1674">
        <v>-3.3188</v>
      </c>
      <c r="AD1674">
        <v>-1.6191</v>
      </c>
      <c r="AE1674">
        <v>-3.5249999999999999</v>
      </c>
      <c r="AF1674">
        <v>0.2727</v>
      </c>
      <c r="AG1674">
        <v>-0.47760000000000002</v>
      </c>
      <c r="AH1674">
        <v>280000</v>
      </c>
    </row>
    <row r="1675" spans="1:34">
      <c r="A1675">
        <v>1007916</v>
      </c>
      <c r="B1675" t="s">
        <v>34</v>
      </c>
      <c r="C1675" s="1">
        <v>33670</v>
      </c>
      <c r="D1675">
        <v>66.33</v>
      </c>
      <c r="E1675" t="s">
        <v>51</v>
      </c>
      <c r="F1675">
        <v>2009</v>
      </c>
      <c r="G1675">
        <v>60</v>
      </c>
      <c r="H1675" t="s">
        <v>51</v>
      </c>
      <c r="I1675">
        <v>279</v>
      </c>
      <c r="J1675">
        <v>2</v>
      </c>
      <c r="K1675" t="s">
        <v>36</v>
      </c>
      <c r="L1675" t="s">
        <v>40</v>
      </c>
      <c r="M1675">
        <v>67.38</v>
      </c>
      <c r="N1675">
        <v>279</v>
      </c>
      <c r="O1675">
        <v>0</v>
      </c>
      <c r="P1675" t="s">
        <v>41</v>
      </c>
      <c r="Q1675">
        <v>2013</v>
      </c>
      <c r="R1675">
        <v>580</v>
      </c>
      <c r="S1675">
        <v>595</v>
      </c>
      <c r="T1675">
        <v>520</v>
      </c>
      <c r="U1675">
        <v>0.276047228046856</v>
      </c>
      <c r="V1675">
        <v>345</v>
      </c>
      <c r="W1675">
        <v>-1</v>
      </c>
      <c r="X1675">
        <v>-1</v>
      </c>
      <c r="Y1675">
        <v>-1</v>
      </c>
      <c r="Z1675">
        <v>-1</v>
      </c>
      <c r="AA1675">
        <v>-1</v>
      </c>
      <c r="AB1675">
        <v>-1</v>
      </c>
      <c r="AC1675">
        <v>-1.54E-2</v>
      </c>
      <c r="AD1675">
        <v>4.5900000000000003E-2</v>
      </c>
      <c r="AE1675">
        <v>0.93220000000000003</v>
      </c>
      <c r="AF1675">
        <v>-0.1076</v>
      </c>
      <c r="AG1675">
        <v>-1.244</v>
      </c>
      <c r="AH1675">
        <v>220000</v>
      </c>
    </row>
    <row r="1676" spans="1:34">
      <c r="A1676">
        <v>619660</v>
      </c>
      <c r="B1676" t="s">
        <v>39</v>
      </c>
      <c r="C1676" s="1">
        <v>32875</v>
      </c>
      <c r="D1676">
        <v>69.849999999999994</v>
      </c>
      <c r="E1676" t="s">
        <v>51</v>
      </c>
      <c r="F1676">
        <v>2008</v>
      </c>
      <c r="G1676">
        <v>64.599999999999994</v>
      </c>
      <c r="H1676" t="s">
        <v>51</v>
      </c>
      <c r="I1676">
        <v>275</v>
      </c>
      <c r="J1676">
        <v>2</v>
      </c>
      <c r="K1676" t="s">
        <v>36</v>
      </c>
      <c r="L1676" t="s">
        <v>81</v>
      </c>
      <c r="M1676">
        <v>79.599999999999994</v>
      </c>
      <c r="N1676">
        <v>275</v>
      </c>
      <c r="O1676">
        <v>1</v>
      </c>
      <c r="P1676" t="s">
        <v>61</v>
      </c>
      <c r="Q1676">
        <v>2013</v>
      </c>
      <c r="R1676">
        <v>380</v>
      </c>
      <c r="S1676">
        <v>485</v>
      </c>
      <c r="T1676">
        <v>705</v>
      </c>
      <c r="U1676">
        <v>0.83762072571425705</v>
      </c>
      <c r="V1676">
        <v>375</v>
      </c>
      <c r="W1676">
        <v>-1</v>
      </c>
      <c r="X1676">
        <v>-1</v>
      </c>
      <c r="Y1676">
        <v>-1</v>
      </c>
      <c r="Z1676">
        <v>500</v>
      </c>
      <c r="AA1676">
        <v>-1</v>
      </c>
      <c r="AB1676">
        <v>-1</v>
      </c>
      <c r="AC1676">
        <v>-0.73350000000000004</v>
      </c>
      <c r="AD1676">
        <v>-0.62009999999999998</v>
      </c>
      <c r="AE1676">
        <v>-1.2196</v>
      </c>
      <c r="AF1676">
        <v>-0.61470000000000002</v>
      </c>
      <c r="AG1676">
        <v>-1.244</v>
      </c>
      <c r="AH1676">
        <v>300000</v>
      </c>
    </row>
    <row r="1677" spans="1:34">
      <c r="A1677">
        <v>329618</v>
      </c>
      <c r="B1677" t="s">
        <v>39</v>
      </c>
      <c r="C1677" s="1">
        <v>33166</v>
      </c>
      <c r="D1677">
        <v>83.25</v>
      </c>
      <c r="E1677" t="s">
        <v>87</v>
      </c>
      <c r="F1677">
        <v>2008</v>
      </c>
      <c r="G1677">
        <v>79.8</v>
      </c>
      <c r="H1677" t="s">
        <v>88</v>
      </c>
      <c r="I1677">
        <v>253</v>
      </c>
      <c r="J1677">
        <v>2</v>
      </c>
      <c r="K1677" t="s">
        <v>36</v>
      </c>
      <c r="L1677" t="s">
        <v>77</v>
      </c>
      <c r="M1677">
        <v>71.31</v>
      </c>
      <c r="N1677">
        <v>253</v>
      </c>
      <c r="O1677">
        <v>1</v>
      </c>
      <c r="P1677" t="s">
        <v>53</v>
      </c>
      <c r="Q1677">
        <v>2012</v>
      </c>
      <c r="R1677">
        <v>315</v>
      </c>
      <c r="S1677">
        <v>625</v>
      </c>
      <c r="T1677">
        <v>605</v>
      </c>
      <c r="U1677">
        <v>0.96060325199705299</v>
      </c>
      <c r="V1677">
        <v>-1</v>
      </c>
      <c r="W1677">
        <v>466</v>
      </c>
      <c r="X1677">
        <v>-1</v>
      </c>
      <c r="Y1677">
        <v>-1</v>
      </c>
      <c r="Z1677">
        <v>-1</v>
      </c>
      <c r="AA1677">
        <v>-1</v>
      </c>
      <c r="AB1677">
        <v>-1</v>
      </c>
      <c r="AC1677">
        <v>-1.1128</v>
      </c>
      <c r="AD1677">
        <v>-1.0592999999999999</v>
      </c>
      <c r="AE1677">
        <v>-0.34399999999999997</v>
      </c>
      <c r="AF1677">
        <v>-0.17277000000000001</v>
      </c>
      <c r="AG1677">
        <v>-2.1833</v>
      </c>
      <c r="AH1677">
        <v>370000</v>
      </c>
    </row>
    <row r="1678" spans="1:34">
      <c r="A1678">
        <v>267047</v>
      </c>
      <c r="B1678" t="s">
        <v>39</v>
      </c>
      <c r="C1678" s="1">
        <v>31235</v>
      </c>
      <c r="D1678">
        <v>62</v>
      </c>
      <c r="E1678" t="s">
        <v>143</v>
      </c>
      <c r="F1678">
        <v>2004</v>
      </c>
      <c r="G1678">
        <v>59.4</v>
      </c>
      <c r="H1678" t="s">
        <v>143</v>
      </c>
      <c r="I1678">
        <v>7564</v>
      </c>
      <c r="J1678">
        <v>2</v>
      </c>
      <c r="K1678" t="s">
        <v>36</v>
      </c>
      <c r="L1678" t="s">
        <v>55</v>
      </c>
      <c r="M1678">
        <v>60</v>
      </c>
      <c r="N1678">
        <v>7564</v>
      </c>
      <c r="O1678">
        <v>0</v>
      </c>
      <c r="P1678" t="s">
        <v>59</v>
      </c>
      <c r="Q1678">
        <v>2011</v>
      </c>
      <c r="R1678">
        <v>365</v>
      </c>
      <c r="S1678">
        <v>365</v>
      </c>
      <c r="T1678">
        <v>395</v>
      </c>
      <c r="U1678">
        <v>0.16563309151247599</v>
      </c>
      <c r="V1678">
        <v>305</v>
      </c>
      <c r="W1678">
        <v>-1</v>
      </c>
      <c r="X1678">
        <v>-1</v>
      </c>
      <c r="Y1678">
        <v>-1</v>
      </c>
      <c r="Z1678">
        <v>-1</v>
      </c>
      <c r="AA1678">
        <v>-1</v>
      </c>
      <c r="AB1678">
        <v>-1</v>
      </c>
      <c r="AC1678">
        <v>-0.57189999999999996</v>
      </c>
      <c r="AD1678">
        <v>-1.5273000000000001</v>
      </c>
      <c r="AE1678">
        <v>-0.34399999999999997</v>
      </c>
      <c r="AF1678">
        <v>1.3549</v>
      </c>
      <c r="AG1678">
        <v>-1.2354000000000001</v>
      </c>
      <c r="AH1678">
        <v>150000</v>
      </c>
    </row>
    <row r="1679" spans="1:34">
      <c r="A1679">
        <v>1240138</v>
      </c>
      <c r="B1679" t="s">
        <v>39</v>
      </c>
      <c r="C1679" s="1">
        <v>33229</v>
      </c>
      <c r="D1679">
        <v>73.599999999999994</v>
      </c>
      <c r="E1679" t="s">
        <v>35</v>
      </c>
      <c r="F1679">
        <v>2008</v>
      </c>
      <c r="G1679">
        <v>68.2</v>
      </c>
      <c r="H1679" t="s">
        <v>35</v>
      </c>
      <c r="I1679">
        <v>7956</v>
      </c>
      <c r="J1679">
        <v>2</v>
      </c>
      <c r="K1679" t="s">
        <v>36</v>
      </c>
      <c r="L1679" t="s">
        <v>44</v>
      </c>
      <c r="M1679">
        <v>65.8</v>
      </c>
      <c r="N1679">
        <v>7956</v>
      </c>
      <c r="O1679">
        <v>0</v>
      </c>
      <c r="P1679" t="s">
        <v>45</v>
      </c>
      <c r="Q1679">
        <v>2012</v>
      </c>
      <c r="R1679">
        <v>640</v>
      </c>
      <c r="S1679">
        <v>595</v>
      </c>
      <c r="T1679">
        <v>535</v>
      </c>
      <c r="U1679">
        <v>0.60553355234678297</v>
      </c>
      <c r="V1679">
        <v>435</v>
      </c>
      <c r="W1679">
        <v>-1</v>
      </c>
      <c r="X1679">
        <v>-1</v>
      </c>
      <c r="Y1679">
        <v>-1</v>
      </c>
      <c r="Z1679">
        <v>-1</v>
      </c>
      <c r="AA1679">
        <v>356</v>
      </c>
      <c r="AB1679">
        <v>-1</v>
      </c>
      <c r="AC1679">
        <v>0.12820000000000001</v>
      </c>
      <c r="AD1679">
        <v>0.87839999999999996</v>
      </c>
      <c r="AE1679">
        <v>0.31740000000000002</v>
      </c>
      <c r="AF1679">
        <v>-1.1217999999999999</v>
      </c>
      <c r="AG1679">
        <v>9.7299999999999998E-2</v>
      </c>
      <c r="AH1679">
        <v>300000</v>
      </c>
    </row>
    <row r="1680" spans="1:34">
      <c r="A1680">
        <v>215739</v>
      </c>
      <c r="B1680" t="s">
        <v>39</v>
      </c>
      <c r="C1680" s="1">
        <v>32605</v>
      </c>
      <c r="D1680">
        <v>78.8</v>
      </c>
      <c r="E1680" t="s">
        <v>35</v>
      </c>
      <c r="F1680">
        <v>2006</v>
      </c>
      <c r="G1680">
        <v>74.8</v>
      </c>
      <c r="H1680" t="s">
        <v>35</v>
      </c>
      <c r="I1680">
        <v>5026</v>
      </c>
      <c r="J1680">
        <v>2</v>
      </c>
      <c r="K1680" t="s">
        <v>36</v>
      </c>
      <c r="L1680" t="s">
        <v>52</v>
      </c>
      <c r="M1680">
        <v>70</v>
      </c>
      <c r="N1680">
        <v>5026</v>
      </c>
      <c r="O1680">
        <v>0</v>
      </c>
      <c r="P1680" t="s">
        <v>65</v>
      </c>
      <c r="Q1680">
        <v>2011</v>
      </c>
      <c r="R1680">
        <v>695</v>
      </c>
      <c r="S1680">
        <v>475</v>
      </c>
      <c r="T1680">
        <v>575</v>
      </c>
      <c r="U1680">
        <v>0.206710618336758</v>
      </c>
      <c r="V1680">
        <v>435</v>
      </c>
      <c r="W1680">
        <v>-1</v>
      </c>
      <c r="X1680">
        <v>-1</v>
      </c>
      <c r="Y1680">
        <v>313</v>
      </c>
      <c r="Z1680">
        <v>-1</v>
      </c>
      <c r="AA1680">
        <v>-1</v>
      </c>
      <c r="AB1680">
        <v>-1</v>
      </c>
      <c r="AC1680">
        <v>-1.9629000000000001</v>
      </c>
      <c r="AD1680">
        <v>-0.74729999999999996</v>
      </c>
      <c r="AE1680">
        <v>-1.9404999999999999</v>
      </c>
      <c r="AF1680">
        <v>0.29730000000000001</v>
      </c>
      <c r="AG1680">
        <v>0.18640000000000001</v>
      </c>
      <c r="AH1680">
        <v>390000</v>
      </c>
    </row>
    <row r="1681" spans="1:34">
      <c r="A1681">
        <v>817804</v>
      </c>
      <c r="B1681" t="s">
        <v>39</v>
      </c>
      <c r="C1681" s="1">
        <v>33990</v>
      </c>
      <c r="D1681">
        <v>81.599999999999994</v>
      </c>
      <c r="E1681" t="s">
        <v>51</v>
      </c>
      <c r="F1681">
        <v>2010</v>
      </c>
      <c r="G1681">
        <v>77</v>
      </c>
      <c r="H1681" t="s">
        <v>51</v>
      </c>
      <c r="I1681">
        <v>6566</v>
      </c>
      <c r="J1681">
        <v>2</v>
      </c>
      <c r="K1681" t="s">
        <v>36</v>
      </c>
      <c r="L1681" t="s">
        <v>60</v>
      </c>
      <c r="M1681">
        <v>66.459999999999994</v>
      </c>
      <c r="N1681">
        <v>6566</v>
      </c>
      <c r="O1681">
        <v>1</v>
      </c>
      <c r="P1681" t="s">
        <v>61</v>
      </c>
      <c r="Q1681">
        <v>2014</v>
      </c>
      <c r="R1681">
        <v>465</v>
      </c>
      <c r="S1681">
        <v>470</v>
      </c>
      <c r="T1681">
        <v>500</v>
      </c>
      <c r="U1681">
        <v>0.64938971484669095</v>
      </c>
      <c r="V1681">
        <v>-1</v>
      </c>
      <c r="W1681">
        <v>356</v>
      </c>
      <c r="X1681">
        <v>-1</v>
      </c>
      <c r="Y1681">
        <v>-1</v>
      </c>
      <c r="Z1681">
        <v>-1</v>
      </c>
      <c r="AA1681">
        <v>-1</v>
      </c>
      <c r="AB1681">
        <v>-1</v>
      </c>
      <c r="AC1681">
        <v>0.70269999999999999</v>
      </c>
      <c r="AD1681">
        <v>0.21240000000000001</v>
      </c>
      <c r="AE1681">
        <v>-0.4511</v>
      </c>
      <c r="AF1681">
        <v>-0.1076</v>
      </c>
      <c r="AG1681">
        <v>-0.28589999999999999</v>
      </c>
      <c r="AH1681">
        <v>145000</v>
      </c>
    </row>
    <row r="1682" spans="1:34">
      <c r="A1682">
        <v>662113</v>
      </c>
      <c r="B1682" t="s">
        <v>39</v>
      </c>
      <c r="C1682" s="1">
        <v>33182</v>
      </c>
      <c r="D1682">
        <v>71</v>
      </c>
      <c r="E1682" t="s">
        <v>51</v>
      </c>
      <c r="F1682">
        <v>2008</v>
      </c>
      <c r="G1682">
        <v>63</v>
      </c>
      <c r="H1682" t="s">
        <v>51</v>
      </c>
      <c r="I1682">
        <v>13040</v>
      </c>
      <c r="J1682">
        <v>2</v>
      </c>
      <c r="K1682" t="s">
        <v>36</v>
      </c>
      <c r="L1682" t="s">
        <v>77</v>
      </c>
      <c r="M1682">
        <v>79.900000000000006</v>
      </c>
      <c r="N1682">
        <v>13040</v>
      </c>
      <c r="O1682">
        <v>1</v>
      </c>
      <c r="P1682" t="s">
        <v>53</v>
      </c>
      <c r="Q1682">
        <v>2013</v>
      </c>
      <c r="R1682">
        <v>395</v>
      </c>
      <c r="S1682">
        <v>510</v>
      </c>
      <c r="T1682">
        <v>590</v>
      </c>
      <c r="U1682">
        <v>0.66183447584007105</v>
      </c>
      <c r="V1682">
        <v>-1</v>
      </c>
      <c r="W1682">
        <v>-1</v>
      </c>
      <c r="X1682">
        <v>-1</v>
      </c>
      <c r="Y1682">
        <v>-1</v>
      </c>
      <c r="Z1682">
        <v>446</v>
      </c>
      <c r="AA1682">
        <v>-1</v>
      </c>
      <c r="AB1682">
        <v>-1</v>
      </c>
      <c r="AC1682">
        <v>0.55910000000000004</v>
      </c>
      <c r="AD1682">
        <v>0.21240000000000001</v>
      </c>
      <c r="AE1682">
        <v>0.77849999999999997</v>
      </c>
      <c r="AF1682">
        <v>0.5262</v>
      </c>
      <c r="AG1682">
        <v>-1.6273</v>
      </c>
      <c r="AH1682">
        <v>180000</v>
      </c>
    </row>
    <row r="1683" spans="1:34">
      <c r="A1683">
        <v>678842</v>
      </c>
      <c r="B1683" t="s">
        <v>39</v>
      </c>
      <c r="C1683" s="1">
        <v>32709</v>
      </c>
      <c r="D1683">
        <v>65.5</v>
      </c>
      <c r="E1683" t="s">
        <v>51</v>
      </c>
      <c r="F1683">
        <v>2007</v>
      </c>
      <c r="G1683">
        <v>66</v>
      </c>
      <c r="H1683" t="s">
        <v>51</v>
      </c>
      <c r="I1683">
        <v>1875</v>
      </c>
      <c r="J1683">
        <v>2</v>
      </c>
      <c r="K1683" t="s">
        <v>36</v>
      </c>
      <c r="L1683" t="s">
        <v>40</v>
      </c>
      <c r="M1683">
        <v>68.58</v>
      </c>
      <c r="N1683">
        <v>1875</v>
      </c>
      <c r="O1683">
        <v>0</v>
      </c>
      <c r="P1683" t="s">
        <v>41</v>
      </c>
      <c r="Q1683">
        <v>2011</v>
      </c>
      <c r="R1683">
        <v>675</v>
      </c>
      <c r="S1683">
        <v>580</v>
      </c>
      <c r="T1683">
        <v>515</v>
      </c>
      <c r="U1683">
        <v>-1</v>
      </c>
      <c r="V1683">
        <v>-1</v>
      </c>
      <c r="W1683">
        <v>-1</v>
      </c>
      <c r="X1683">
        <v>-1</v>
      </c>
      <c r="Y1683">
        <v>-1</v>
      </c>
      <c r="Z1683">
        <v>-1</v>
      </c>
      <c r="AA1683">
        <v>-1</v>
      </c>
      <c r="AB1683">
        <v>-1</v>
      </c>
      <c r="AC1683">
        <v>0.12820000000000001</v>
      </c>
      <c r="AD1683">
        <v>-0.28710000000000002</v>
      </c>
      <c r="AE1683">
        <v>-0.2974</v>
      </c>
      <c r="AF1683">
        <v>-0.1076</v>
      </c>
      <c r="AG1683">
        <v>-0.47760000000000002</v>
      </c>
      <c r="AH1683">
        <v>240000</v>
      </c>
    </row>
    <row r="1684" spans="1:34">
      <c r="A1684">
        <v>333860</v>
      </c>
      <c r="B1684" t="s">
        <v>34</v>
      </c>
      <c r="C1684" s="1">
        <v>32954</v>
      </c>
      <c r="D1684">
        <v>76</v>
      </c>
      <c r="E1684" t="s">
        <v>100</v>
      </c>
      <c r="F1684">
        <v>2008</v>
      </c>
      <c r="G1684">
        <v>81</v>
      </c>
      <c r="H1684" t="s">
        <v>100</v>
      </c>
      <c r="I1684">
        <v>11168</v>
      </c>
      <c r="J1684">
        <v>2</v>
      </c>
      <c r="K1684" t="s">
        <v>36</v>
      </c>
      <c r="L1684" t="s">
        <v>131</v>
      </c>
      <c r="M1684">
        <v>77</v>
      </c>
      <c r="N1684">
        <v>11168</v>
      </c>
      <c r="O1684">
        <v>1</v>
      </c>
      <c r="P1684" t="s">
        <v>54</v>
      </c>
      <c r="Q1684">
        <v>2012</v>
      </c>
      <c r="R1684">
        <v>395</v>
      </c>
      <c r="S1684">
        <v>395</v>
      </c>
      <c r="T1684">
        <v>535</v>
      </c>
      <c r="U1684">
        <v>0.607034038145014</v>
      </c>
      <c r="V1684">
        <v>335</v>
      </c>
      <c r="W1684">
        <v>-1</v>
      </c>
      <c r="X1684">
        <v>-1</v>
      </c>
      <c r="Y1684">
        <v>409</v>
      </c>
      <c r="Z1684">
        <v>-1</v>
      </c>
      <c r="AA1684">
        <v>-1</v>
      </c>
      <c r="AB1684">
        <v>-1</v>
      </c>
      <c r="AC1684">
        <v>-0.88099999999999901</v>
      </c>
      <c r="AD1684">
        <v>-0.90329999999999999</v>
      </c>
      <c r="AE1684">
        <v>-0.70679999999999998</v>
      </c>
      <c r="AF1684">
        <v>-0.40776999999999902</v>
      </c>
      <c r="AG1684">
        <v>0.34439999999999998</v>
      </c>
      <c r="AH1684">
        <v>180000</v>
      </c>
    </row>
    <row r="1685" spans="1:34">
      <c r="A1685">
        <v>1149330</v>
      </c>
      <c r="B1685" t="s">
        <v>34</v>
      </c>
      <c r="C1685" s="1">
        <v>33670</v>
      </c>
      <c r="D1685">
        <v>76</v>
      </c>
      <c r="E1685" t="s">
        <v>51</v>
      </c>
      <c r="F1685">
        <v>2009</v>
      </c>
      <c r="G1685">
        <v>68.7</v>
      </c>
      <c r="H1685" t="s">
        <v>51</v>
      </c>
      <c r="I1685">
        <v>10998</v>
      </c>
      <c r="J1685">
        <v>2</v>
      </c>
      <c r="K1685" t="s">
        <v>36</v>
      </c>
      <c r="L1685" t="s">
        <v>60</v>
      </c>
      <c r="M1685">
        <v>77.7</v>
      </c>
      <c r="N1685">
        <v>10998</v>
      </c>
      <c r="O1685">
        <v>1</v>
      </c>
      <c r="P1685" t="s">
        <v>54</v>
      </c>
      <c r="Q1685">
        <v>2013</v>
      </c>
      <c r="R1685">
        <v>350</v>
      </c>
      <c r="S1685">
        <v>340</v>
      </c>
      <c r="T1685">
        <v>440</v>
      </c>
      <c r="U1685">
        <v>-1</v>
      </c>
      <c r="V1685">
        <v>355</v>
      </c>
      <c r="W1685">
        <v>-1</v>
      </c>
      <c r="X1685">
        <v>315</v>
      </c>
      <c r="Y1685">
        <v>-1</v>
      </c>
      <c r="Z1685">
        <v>-1</v>
      </c>
      <c r="AA1685">
        <v>-1</v>
      </c>
      <c r="AB1685">
        <v>-1</v>
      </c>
      <c r="AC1685">
        <v>-0.30270000000000002</v>
      </c>
      <c r="AD1685">
        <v>0.37890000000000001</v>
      </c>
      <c r="AE1685">
        <v>0.31740000000000002</v>
      </c>
      <c r="AF1685">
        <v>0.90659999999999996</v>
      </c>
      <c r="AG1685">
        <v>0.28889999999999999</v>
      </c>
      <c r="AH1685">
        <v>120000</v>
      </c>
    </row>
    <row r="1686" spans="1:34">
      <c r="A1686">
        <v>1248250</v>
      </c>
      <c r="B1686" t="s">
        <v>39</v>
      </c>
      <c r="C1686" s="1">
        <v>32391</v>
      </c>
      <c r="D1686">
        <v>53</v>
      </c>
      <c r="E1686" t="s">
        <v>51</v>
      </c>
      <c r="F1686">
        <v>2006</v>
      </c>
      <c r="G1686">
        <v>49</v>
      </c>
      <c r="H1686" t="s">
        <v>51</v>
      </c>
      <c r="I1686">
        <v>5807</v>
      </c>
      <c r="J1686">
        <v>2</v>
      </c>
      <c r="K1686" t="s">
        <v>66</v>
      </c>
      <c r="L1686" t="s">
        <v>67</v>
      </c>
      <c r="M1686">
        <v>78</v>
      </c>
      <c r="N1686">
        <v>5807</v>
      </c>
      <c r="O1686">
        <v>0</v>
      </c>
      <c r="P1686" t="s">
        <v>84</v>
      </c>
      <c r="Q1686">
        <v>2013</v>
      </c>
      <c r="R1686">
        <v>385</v>
      </c>
      <c r="S1686">
        <v>435</v>
      </c>
      <c r="T1686">
        <v>320</v>
      </c>
      <c r="U1686">
        <v>0.23780283983757</v>
      </c>
      <c r="V1686">
        <v>375</v>
      </c>
      <c r="W1686">
        <v>-1</v>
      </c>
      <c r="X1686">
        <v>315</v>
      </c>
      <c r="Y1686">
        <v>-1</v>
      </c>
      <c r="Z1686">
        <v>-1</v>
      </c>
      <c r="AA1686">
        <v>-1</v>
      </c>
      <c r="AB1686">
        <v>-1</v>
      </c>
      <c r="AC1686">
        <v>0.84630000000000005</v>
      </c>
      <c r="AD1686">
        <v>0.21240000000000001</v>
      </c>
      <c r="AE1686">
        <v>0.93220000000000003</v>
      </c>
      <c r="AF1686">
        <v>1.9199999999999998E-2</v>
      </c>
      <c r="AG1686">
        <v>0.86370000000000002</v>
      </c>
      <c r="AH1686">
        <v>185000</v>
      </c>
    </row>
    <row r="1687" spans="1:34">
      <c r="A1687">
        <v>51094</v>
      </c>
      <c r="B1687" t="s">
        <v>39</v>
      </c>
      <c r="C1687" s="1">
        <v>32532</v>
      </c>
      <c r="D1687">
        <v>81</v>
      </c>
      <c r="E1687" t="s">
        <v>113</v>
      </c>
      <c r="F1687">
        <v>2006</v>
      </c>
      <c r="G1687">
        <v>78</v>
      </c>
      <c r="H1687" t="s">
        <v>51</v>
      </c>
      <c r="I1687">
        <v>439</v>
      </c>
      <c r="J1687">
        <v>2</v>
      </c>
      <c r="K1687" t="s">
        <v>36</v>
      </c>
      <c r="L1687" t="s">
        <v>60</v>
      </c>
      <c r="M1687">
        <v>73</v>
      </c>
      <c r="N1687">
        <v>439</v>
      </c>
      <c r="O1687">
        <v>1</v>
      </c>
      <c r="P1687" t="s">
        <v>47</v>
      </c>
      <c r="Q1687">
        <v>2010</v>
      </c>
      <c r="R1687">
        <v>335</v>
      </c>
      <c r="S1687">
        <v>355</v>
      </c>
      <c r="T1687">
        <v>415</v>
      </c>
      <c r="U1687">
        <v>0.82466640067133201</v>
      </c>
      <c r="V1687">
        <v>-1</v>
      </c>
      <c r="W1687">
        <v>400</v>
      </c>
      <c r="X1687">
        <v>-1</v>
      </c>
      <c r="Y1687">
        <v>-1</v>
      </c>
      <c r="Z1687">
        <v>-1</v>
      </c>
      <c r="AA1687">
        <v>-1</v>
      </c>
      <c r="AB1687">
        <v>-1</v>
      </c>
      <c r="AC1687">
        <v>-0.26279999999999998</v>
      </c>
      <c r="AD1687">
        <v>0.50080000000000002</v>
      </c>
      <c r="AE1687">
        <v>-1.2148000000000001</v>
      </c>
      <c r="AF1687">
        <v>1.4723999999999999</v>
      </c>
      <c r="AG1687">
        <v>-0.1295</v>
      </c>
      <c r="AH1687">
        <v>400000</v>
      </c>
    </row>
    <row r="1688" spans="1:34">
      <c r="A1688">
        <v>693533</v>
      </c>
      <c r="B1688" t="s">
        <v>39</v>
      </c>
      <c r="C1688" s="1">
        <v>32783</v>
      </c>
      <c r="D1688">
        <v>78.8</v>
      </c>
      <c r="E1688" t="s">
        <v>35</v>
      </c>
      <c r="F1688">
        <v>2008</v>
      </c>
      <c r="G1688">
        <v>71.599999999999994</v>
      </c>
      <c r="H1688" t="s">
        <v>51</v>
      </c>
      <c r="I1688">
        <v>4971</v>
      </c>
      <c r="J1688">
        <v>2</v>
      </c>
      <c r="K1688" t="s">
        <v>36</v>
      </c>
      <c r="L1688" t="s">
        <v>60</v>
      </c>
      <c r="M1688">
        <v>73</v>
      </c>
      <c r="N1688">
        <v>4971</v>
      </c>
      <c r="O1688">
        <v>0</v>
      </c>
      <c r="P1688" t="s">
        <v>41</v>
      </c>
      <c r="Q1688">
        <v>2013</v>
      </c>
      <c r="R1688">
        <v>790</v>
      </c>
      <c r="S1688">
        <v>570</v>
      </c>
      <c r="T1688">
        <v>750</v>
      </c>
      <c r="U1688">
        <v>0.99526570569548001</v>
      </c>
      <c r="V1688">
        <v>-1</v>
      </c>
      <c r="W1688">
        <v>533</v>
      </c>
      <c r="X1688">
        <v>-1</v>
      </c>
      <c r="Y1688">
        <v>-1</v>
      </c>
      <c r="Z1688">
        <v>-1</v>
      </c>
      <c r="AA1688">
        <v>366</v>
      </c>
      <c r="AB1688">
        <v>-1</v>
      </c>
      <c r="AC1688">
        <v>0.27179999999999999</v>
      </c>
      <c r="AD1688">
        <v>1.2114</v>
      </c>
      <c r="AE1688">
        <v>0.16370000000000001</v>
      </c>
      <c r="AF1688">
        <v>-0.995</v>
      </c>
      <c r="AG1688">
        <v>0.48049999999999998</v>
      </c>
      <c r="AH1688">
        <v>315000</v>
      </c>
    </row>
    <row r="1689" spans="1:34">
      <c r="A1689">
        <v>1219098</v>
      </c>
      <c r="B1689" t="s">
        <v>39</v>
      </c>
      <c r="C1689" s="1">
        <v>33143</v>
      </c>
      <c r="D1689">
        <v>73.5</v>
      </c>
      <c r="E1689" t="s">
        <v>51</v>
      </c>
      <c r="F1689">
        <v>2008</v>
      </c>
      <c r="G1689">
        <v>67</v>
      </c>
      <c r="H1689" t="s">
        <v>51</v>
      </c>
      <c r="I1689">
        <v>2921</v>
      </c>
      <c r="J1689">
        <v>2</v>
      </c>
      <c r="K1689" t="s">
        <v>36</v>
      </c>
      <c r="L1689" t="s">
        <v>60</v>
      </c>
      <c r="M1689">
        <v>77</v>
      </c>
      <c r="N1689">
        <v>2921</v>
      </c>
      <c r="O1689">
        <v>0</v>
      </c>
      <c r="P1689" t="s">
        <v>53</v>
      </c>
      <c r="Q1689">
        <v>2013</v>
      </c>
      <c r="R1689">
        <v>510</v>
      </c>
      <c r="S1689">
        <v>590</v>
      </c>
      <c r="T1689">
        <v>510</v>
      </c>
      <c r="U1689">
        <v>0.33878634721952799</v>
      </c>
      <c r="V1689">
        <v>445</v>
      </c>
      <c r="W1689">
        <v>292</v>
      </c>
      <c r="X1689">
        <v>-1</v>
      </c>
      <c r="Y1689">
        <v>-1</v>
      </c>
      <c r="Z1689">
        <v>-1</v>
      </c>
      <c r="AA1689">
        <v>-1</v>
      </c>
      <c r="AB1689">
        <v>-1</v>
      </c>
      <c r="AC1689">
        <v>0.41549999999999998</v>
      </c>
      <c r="AD1689">
        <v>0.71189999999999998</v>
      </c>
      <c r="AE1689">
        <v>-0.2974</v>
      </c>
      <c r="AF1689">
        <v>-0.36120000000000002</v>
      </c>
      <c r="AG1689">
        <v>9.7299999999999998E-2</v>
      </c>
      <c r="AH1689">
        <v>265000</v>
      </c>
    </row>
    <row r="1690" spans="1:34">
      <c r="A1690">
        <v>906387</v>
      </c>
      <c r="B1690" t="s">
        <v>39</v>
      </c>
      <c r="C1690" s="1">
        <v>33660</v>
      </c>
      <c r="D1690">
        <v>72</v>
      </c>
      <c r="E1690" t="s">
        <v>35</v>
      </c>
      <c r="F1690">
        <v>2010</v>
      </c>
      <c r="G1690">
        <v>59.9</v>
      </c>
      <c r="H1690" t="s">
        <v>35</v>
      </c>
      <c r="I1690">
        <v>67</v>
      </c>
      <c r="J1690">
        <v>2</v>
      </c>
      <c r="K1690" t="s">
        <v>36</v>
      </c>
      <c r="L1690" t="s">
        <v>55</v>
      </c>
      <c r="M1690">
        <v>63</v>
      </c>
      <c r="N1690">
        <v>67</v>
      </c>
      <c r="O1690">
        <v>0</v>
      </c>
      <c r="P1690" t="s">
        <v>41</v>
      </c>
      <c r="Q1690">
        <v>2014</v>
      </c>
      <c r="R1690">
        <v>440</v>
      </c>
      <c r="S1690">
        <v>450</v>
      </c>
      <c r="T1690">
        <v>395</v>
      </c>
      <c r="U1690">
        <v>0.99123062526287098</v>
      </c>
      <c r="V1690">
        <v>385</v>
      </c>
      <c r="W1690">
        <v>-1</v>
      </c>
      <c r="X1690">
        <v>592</v>
      </c>
      <c r="Y1690">
        <v>-1</v>
      </c>
      <c r="Z1690">
        <v>-1</v>
      </c>
      <c r="AA1690">
        <v>-1</v>
      </c>
      <c r="AB1690">
        <v>-1</v>
      </c>
      <c r="AC1690">
        <v>-0.44629999999999997</v>
      </c>
      <c r="AD1690">
        <v>0.37890000000000001</v>
      </c>
      <c r="AE1690">
        <v>0.62480000000000002</v>
      </c>
      <c r="AF1690">
        <v>1.5404</v>
      </c>
      <c r="AG1690">
        <v>0.67210000000000003</v>
      </c>
      <c r="AH1690">
        <v>120000</v>
      </c>
    </row>
    <row r="1691" spans="1:34">
      <c r="A1691">
        <v>342610</v>
      </c>
      <c r="B1691" t="s">
        <v>39</v>
      </c>
      <c r="C1691" s="1">
        <v>32998</v>
      </c>
      <c r="D1691">
        <v>72</v>
      </c>
      <c r="E1691">
        <v>0</v>
      </c>
      <c r="F1691">
        <v>2008</v>
      </c>
      <c r="G1691">
        <v>68</v>
      </c>
      <c r="H1691">
        <v>0</v>
      </c>
      <c r="I1691">
        <v>2563</v>
      </c>
      <c r="J1691">
        <v>2</v>
      </c>
      <c r="K1691" t="s">
        <v>36</v>
      </c>
      <c r="L1691" t="s">
        <v>55</v>
      </c>
      <c r="M1691">
        <v>68</v>
      </c>
      <c r="N1691">
        <v>2563</v>
      </c>
      <c r="O1691">
        <v>0</v>
      </c>
      <c r="P1691" t="s">
        <v>96</v>
      </c>
      <c r="Q1691">
        <v>2012</v>
      </c>
      <c r="R1691">
        <v>485</v>
      </c>
      <c r="S1691">
        <v>385</v>
      </c>
      <c r="T1691">
        <v>365</v>
      </c>
      <c r="U1691">
        <v>0.63597875645679403</v>
      </c>
      <c r="V1691">
        <v>445</v>
      </c>
      <c r="W1691">
        <v>-1</v>
      </c>
      <c r="X1691">
        <v>-1</v>
      </c>
      <c r="Y1691">
        <v>-1</v>
      </c>
      <c r="Z1691">
        <v>-1</v>
      </c>
      <c r="AA1691">
        <v>-1</v>
      </c>
      <c r="AB1691">
        <v>-1</v>
      </c>
      <c r="AC1691">
        <v>1.4374</v>
      </c>
      <c r="AD1691">
        <v>1.1248</v>
      </c>
      <c r="AE1691">
        <v>-0.48909999999999998</v>
      </c>
      <c r="AF1691">
        <v>0.17982999999999999</v>
      </c>
      <c r="AG1691">
        <v>0.34439999999999998</v>
      </c>
      <c r="AH1691">
        <v>475000</v>
      </c>
    </row>
    <row r="1692" spans="1:34">
      <c r="A1692">
        <v>536761</v>
      </c>
      <c r="B1692" t="s">
        <v>39</v>
      </c>
      <c r="C1692" s="1">
        <v>33412</v>
      </c>
      <c r="D1692">
        <v>80</v>
      </c>
      <c r="E1692" t="s">
        <v>106</v>
      </c>
      <c r="F1692">
        <v>2008</v>
      </c>
      <c r="G1692">
        <v>63.83</v>
      </c>
      <c r="H1692" t="s">
        <v>63</v>
      </c>
      <c r="I1692">
        <v>124</v>
      </c>
      <c r="J1692">
        <v>2</v>
      </c>
      <c r="K1692" t="s">
        <v>36</v>
      </c>
      <c r="L1692" t="s">
        <v>55</v>
      </c>
      <c r="M1692">
        <v>76.44</v>
      </c>
      <c r="N1692">
        <v>124</v>
      </c>
      <c r="O1692">
        <v>0</v>
      </c>
      <c r="P1692" t="s">
        <v>65</v>
      </c>
      <c r="Q1692">
        <v>2013</v>
      </c>
      <c r="R1692">
        <v>500</v>
      </c>
      <c r="S1692">
        <v>555</v>
      </c>
      <c r="T1692">
        <v>470</v>
      </c>
      <c r="U1692">
        <v>0.94211655148500795</v>
      </c>
      <c r="V1692">
        <v>575</v>
      </c>
      <c r="W1692">
        <v>-1</v>
      </c>
      <c r="X1692">
        <v>-1</v>
      </c>
      <c r="Y1692">
        <v>-1</v>
      </c>
      <c r="Z1692">
        <v>-1</v>
      </c>
      <c r="AA1692">
        <v>-1</v>
      </c>
      <c r="AB1692">
        <v>-1</v>
      </c>
      <c r="AC1692">
        <v>-0.4173</v>
      </c>
      <c r="AD1692">
        <v>0.81279999999999997</v>
      </c>
      <c r="AE1692">
        <v>-1.5051000000000001</v>
      </c>
      <c r="AF1692">
        <v>6.2300000000000001E-2</v>
      </c>
      <c r="AG1692">
        <v>-0.52449999999999997</v>
      </c>
      <c r="AH1692">
        <v>360000</v>
      </c>
    </row>
    <row r="1693" spans="1:34">
      <c r="A1693">
        <v>649731</v>
      </c>
      <c r="B1693" t="s">
        <v>39</v>
      </c>
      <c r="C1693" s="1">
        <v>33041</v>
      </c>
      <c r="D1693">
        <v>80.16</v>
      </c>
      <c r="E1693" t="s">
        <v>51</v>
      </c>
      <c r="F1693">
        <v>2008</v>
      </c>
      <c r="G1693">
        <v>65.83</v>
      </c>
      <c r="H1693" t="s">
        <v>51</v>
      </c>
      <c r="I1693">
        <v>2110</v>
      </c>
      <c r="J1693">
        <v>2</v>
      </c>
      <c r="K1693" t="s">
        <v>36</v>
      </c>
      <c r="L1693" t="s">
        <v>91</v>
      </c>
      <c r="M1693">
        <v>72.73</v>
      </c>
      <c r="N1693">
        <v>2110</v>
      </c>
      <c r="O1693">
        <v>0</v>
      </c>
      <c r="P1693" t="s">
        <v>61</v>
      </c>
      <c r="Q1693">
        <v>2012</v>
      </c>
      <c r="R1693">
        <v>380</v>
      </c>
      <c r="S1693">
        <v>545</v>
      </c>
      <c r="T1693">
        <v>445</v>
      </c>
      <c r="U1693">
        <v>0.73579570922465598</v>
      </c>
      <c r="V1693">
        <v>475</v>
      </c>
      <c r="W1693">
        <v>-1</v>
      </c>
      <c r="X1693">
        <v>-1</v>
      </c>
      <c r="Y1693">
        <v>-1</v>
      </c>
      <c r="Z1693">
        <v>-1</v>
      </c>
      <c r="AA1693">
        <v>-1</v>
      </c>
      <c r="AB1693">
        <v>-1</v>
      </c>
      <c r="AC1693">
        <v>-0.159</v>
      </c>
      <c r="AD1693">
        <v>-1.4525999999999999</v>
      </c>
      <c r="AE1693">
        <v>-0.4511</v>
      </c>
      <c r="AF1693">
        <v>0.1459</v>
      </c>
      <c r="AG1693">
        <v>-0.47760000000000002</v>
      </c>
      <c r="AH1693">
        <v>420000</v>
      </c>
    </row>
    <row r="1694" spans="1:34">
      <c r="A1694">
        <v>843047</v>
      </c>
      <c r="B1694" t="s">
        <v>34</v>
      </c>
      <c r="C1694" s="1">
        <v>32815</v>
      </c>
      <c r="D1694">
        <v>69</v>
      </c>
      <c r="E1694" t="s">
        <v>51</v>
      </c>
      <c r="F1694">
        <v>2007</v>
      </c>
      <c r="G1694">
        <v>82</v>
      </c>
      <c r="H1694" t="s">
        <v>51</v>
      </c>
      <c r="I1694">
        <v>11516</v>
      </c>
      <c r="J1694">
        <v>2</v>
      </c>
      <c r="K1694" t="s">
        <v>36</v>
      </c>
      <c r="L1694" t="s">
        <v>40</v>
      </c>
      <c r="M1694">
        <v>73</v>
      </c>
      <c r="N1694">
        <v>11516</v>
      </c>
      <c r="O1694">
        <v>0</v>
      </c>
      <c r="P1694" t="s">
        <v>59</v>
      </c>
      <c r="Q1694">
        <v>2012</v>
      </c>
      <c r="R1694">
        <v>300</v>
      </c>
      <c r="S1694">
        <v>560</v>
      </c>
      <c r="T1694">
        <v>605</v>
      </c>
      <c r="U1694">
        <v>0.35653648772447499</v>
      </c>
      <c r="V1694">
        <v>485</v>
      </c>
      <c r="W1694">
        <v>-1</v>
      </c>
      <c r="X1694">
        <v>346</v>
      </c>
      <c r="Y1694">
        <v>-1</v>
      </c>
      <c r="Z1694">
        <v>-1</v>
      </c>
      <c r="AA1694">
        <v>-1</v>
      </c>
      <c r="AB1694">
        <v>-1</v>
      </c>
      <c r="AC1694">
        <v>1.5644</v>
      </c>
      <c r="AD1694">
        <v>1.3778999999999999</v>
      </c>
      <c r="AE1694">
        <v>1.3933</v>
      </c>
      <c r="AF1694">
        <v>0.39950000000000002</v>
      </c>
      <c r="AG1694">
        <v>1.6302000000000001</v>
      </c>
      <c r="AH1694">
        <v>200000</v>
      </c>
    </row>
    <row r="1695" spans="1:34">
      <c r="A1695">
        <v>133153</v>
      </c>
      <c r="B1695" t="s">
        <v>39</v>
      </c>
      <c r="C1695" s="1">
        <v>32522</v>
      </c>
      <c r="D1695">
        <v>74.53</v>
      </c>
      <c r="E1695" t="s">
        <v>118</v>
      </c>
      <c r="F1695">
        <v>2006</v>
      </c>
      <c r="G1695">
        <v>84.53</v>
      </c>
      <c r="H1695" t="s">
        <v>118</v>
      </c>
      <c r="I1695">
        <v>1358</v>
      </c>
      <c r="J1695">
        <v>2</v>
      </c>
      <c r="K1695" t="s">
        <v>36</v>
      </c>
      <c r="L1695" t="s">
        <v>64</v>
      </c>
      <c r="M1695">
        <v>63</v>
      </c>
      <c r="N1695">
        <v>1358</v>
      </c>
      <c r="O1695">
        <v>1</v>
      </c>
      <c r="P1695" t="s">
        <v>45</v>
      </c>
      <c r="Q1695">
        <v>2010</v>
      </c>
      <c r="R1695">
        <v>705</v>
      </c>
      <c r="S1695">
        <v>565</v>
      </c>
      <c r="T1695">
        <v>605</v>
      </c>
      <c r="U1695">
        <v>0.96090308716316397</v>
      </c>
      <c r="V1695">
        <v>595</v>
      </c>
      <c r="W1695">
        <v>-1</v>
      </c>
      <c r="X1695">
        <v>-1</v>
      </c>
      <c r="Y1695">
        <v>-1</v>
      </c>
      <c r="Z1695">
        <v>-1</v>
      </c>
      <c r="AA1695">
        <v>-1</v>
      </c>
      <c r="AB1695">
        <v>-1</v>
      </c>
      <c r="AC1695">
        <v>-2.2719999999999998</v>
      </c>
      <c r="AD1695">
        <v>0.65680000000000005</v>
      </c>
      <c r="AE1695">
        <v>0.2366</v>
      </c>
      <c r="AF1695">
        <v>-1.2302999999999999</v>
      </c>
      <c r="AG1695">
        <v>-0.44550000000000001</v>
      </c>
      <c r="AH1695">
        <v>555000</v>
      </c>
    </row>
    <row r="1696" spans="1:34">
      <c r="A1696">
        <v>135273</v>
      </c>
      <c r="B1696" t="s">
        <v>39</v>
      </c>
      <c r="C1696" s="1">
        <v>32685</v>
      </c>
      <c r="D1696">
        <v>86.5</v>
      </c>
      <c r="E1696">
        <v>0</v>
      </c>
      <c r="F1696">
        <v>2006</v>
      </c>
      <c r="G1696">
        <v>91</v>
      </c>
      <c r="H1696">
        <v>0</v>
      </c>
      <c r="I1696">
        <v>1429</v>
      </c>
      <c r="J1696">
        <v>2</v>
      </c>
      <c r="K1696" t="s">
        <v>36</v>
      </c>
      <c r="L1696" t="s">
        <v>64</v>
      </c>
      <c r="M1696">
        <v>72.23</v>
      </c>
      <c r="N1696">
        <v>1429</v>
      </c>
      <c r="O1696">
        <v>1</v>
      </c>
      <c r="P1696" t="s">
        <v>54</v>
      </c>
      <c r="Q1696">
        <v>2010</v>
      </c>
      <c r="R1696">
        <v>595</v>
      </c>
      <c r="S1696">
        <v>635</v>
      </c>
      <c r="T1696">
        <v>595</v>
      </c>
      <c r="U1696">
        <v>0.99858823894678805</v>
      </c>
      <c r="V1696">
        <v>725</v>
      </c>
      <c r="W1696">
        <v>-1</v>
      </c>
      <c r="X1696">
        <v>-1</v>
      </c>
      <c r="Y1696">
        <v>-1</v>
      </c>
      <c r="Z1696">
        <v>-1</v>
      </c>
      <c r="AA1696">
        <v>-1</v>
      </c>
      <c r="AB1696">
        <v>-1</v>
      </c>
      <c r="AC1696">
        <v>-3.1993999999999998</v>
      </c>
      <c r="AD1696">
        <v>-0.27929999999999999</v>
      </c>
      <c r="AE1696">
        <v>-1.7954000000000001</v>
      </c>
      <c r="AF1696">
        <v>0.4148</v>
      </c>
      <c r="AG1696">
        <v>-1.2354000000000001</v>
      </c>
      <c r="AH1696">
        <v>615000</v>
      </c>
    </row>
    <row r="1697" spans="1:34">
      <c r="A1697">
        <v>263859</v>
      </c>
      <c r="B1697" t="s">
        <v>39</v>
      </c>
      <c r="C1697" s="1">
        <v>32295</v>
      </c>
      <c r="D1697">
        <v>73</v>
      </c>
      <c r="E1697">
        <v>0</v>
      </c>
      <c r="F1697">
        <v>2004</v>
      </c>
      <c r="G1697">
        <v>68.69</v>
      </c>
      <c r="H1697">
        <v>0</v>
      </c>
      <c r="I1697">
        <v>2513</v>
      </c>
      <c r="J1697">
        <v>2</v>
      </c>
      <c r="K1697" t="s">
        <v>36</v>
      </c>
      <c r="L1697" t="s">
        <v>52</v>
      </c>
      <c r="M1697">
        <v>65.66</v>
      </c>
      <c r="N1697">
        <v>2513</v>
      </c>
      <c r="O1697">
        <v>0</v>
      </c>
      <c r="P1697" t="s">
        <v>71</v>
      </c>
      <c r="Q1697">
        <v>2011</v>
      </c>
      <c r="R1697">
        <v>355</v>
      </c>
      <c r="S1697">
        <v>455</v>
      </c>
      <c r="T1697">
        <v>415</v>
      </c>
      <c r="U1697">
        <v>0.206710618336758</v>
      </c>
      <c r="V1697">
        <v>-1</v>
      </c>
      <c r="W1697">
        <v>-1</v>
      </c>
      <c r="X1697">
        <v>-1</v>
      </c>
      <c r="Y1697">
        <v>313</v>
      </c>
      <c r="Z1697">
        <v>-1</v>
      </c>
      <c r="AA1697">
        <v>-1</v>
      </c>
      <c r="AB1697">
        <v>-1</v>
      </c>
      <c r="AC1697">
        <v>0.66459999999999997</v>
      </c>
      <c r="AD1697">
        <v>0.65680000000000005</v>
      </c>
      <c r="AE1697">
        <v>1.1073999999999999</v>
      </c>
      <c r="AF1697">
        <v>-5.5199999999999999E-2</v>
      </c>
      <c r="AG1697">
        <v>0.97629999999999995</v>
      </c>
      <c r="AH1697">
        <v>450000</v>
      </c>
    </row>
    <row r="1698" spans="1:34">
      <c r="A1698">
        <v>329604</v>
      </c>
      <c r="B1698" t="s">
        <v>39</v>
      </c>
      <c r="C1698" s="1">
        <v>32974</v>
      </c>
      <c r="D1698">
        <v>79</v>
      </c>
      <c r="E1698">
        <v>0</v>
      </c>
      <c r="F1698">
        <v>2008</v>
      </c>
      <c r="G1698">
        <v>85.4</v>
      </c>
      <c r="H1698">
        <v>0</v>
      </c>
      <c r="I1698">
        <v>253</v>
      </c>
      <c r="J1698">
        <v>2</v>
      </c>
      <c r="K1698" t="s">
        <v>36</v>
      </c>
      <c r="L1698" t="s">
        <v>77</v>
      </c>
      <c r="M1698">
        <v>75.599999999999994</v>
      </c>
      <c r="N1698">
        <v>253</v>
      </c>
      <c r="O1698">
        <v>1</v>
      </c>
      <c r="P1698" t="s">
        <v>53</v>
      </c>
      <c r="Q1698">
        <v>2012</v>
      </c>
      <c r="R1698">
        <v>365</v>
      </c>
      <c r="S1698">
        <v>495</v>
      </c>
      <c r="T1698">
        <v>605</v>
      </c>
      <c r="U1698">
        <v>0.37605958665154499</v>
      </c>
      <c r="V1698">
        <v>-1</v>
      </c>
      <c r="W1698">
        <v>300</v>
      </c>
      <c r="X1698">
        <v>-1</v>
      </c>
      <c r="Y1698">
        <v>-1</v>
      </c>
      <c r="Z1698">
        <v>-1</v>
      </c>
      <c r="AA1698">
        <v>-1</v>
      </c>
      <c r="AB1698">
        <v>-1</v>
      </c>
      <c r="AC1698">
        <v>0.35549999999999998</v>
      </c>
      <c r="AD1698">
        <v>0.3448</v>
      </c>
      <c r="AE1698">
        <v>0.52690000000000003</v>
      </c>
      <c r="AF1698">
        <v>0.53232999999999997</v>
      </c>
      <c r="AG1698">
        <v>0.18640000000000001</v>
      </c>
      <c r="AH1698">
        <v>320000</v>
      </c>
    </row>
    <row r="1699" spans="1:34">
      <c r="A1699">
        <v>1068402</v>
      </c>
      <c r="B1699" t="s">
        <v>39</v>
      </c>
      <c r="C1699" s="1">
        <v>34136</v>
      </c>
      <c r="D1699">
        <v>74.83</v>
      </c>
      <c r="E1699" t="s">
        <v>51</v>
      </c>
      <c r="F1699">
        <v>2010</v>
      </c>
      <c r="G1699">
        <v>87.4</v>
      </c>
      <c r="H1699" t="s">
        <v>51</v>
      </c>
      <c r="I1699">
        <v>15456</v>
      </c>
      <c r="J1699">
        <v>2</v>
      </c>
      <c r="K1699" t="s">
        <v>36</v>
      </c>
      <c r="L1699" t="s">
        <v>40</v>
      </c>
      <c r="M1699">
        <v>69.31</v>
      </c>
      <c r="N1699">
        <v>15456</v>
      </c>
      <c r="O1699">
        <v>0</v>
      </c>
      <c r="P1699" t="s">
        <v>56</v>
      </c>
      <c r="Q1699">
        <v>2014</v>
      </c>
      <c r="R1699">
        <v>395</v>
      </c>
      <c r="S1699">
        <v>530</v>
      </c>
      <c r="T1699">
        <v>545</v>
      </c>
      <c r="U1699">
        <v>0.62264291584993803</v>
      </c>
      <c r="V1699">
        <v>395</v>
      </c>
      <c r="W1699">
        <v>-1</v>
      </c>
      <c r="X1699">
        <v>407</v>
      </c>
      <c r="Y1699">
        <v>-1</v>
      </c>
      <c r="Z1699">
        <v>-1</v>
      </c>
      <c r="AA1699">
        <v>-1</v>
      </c>
      <c r="AB1699">
        <v>-1</v>
      </c>
      <c r="AC1699">
        <v>0.27179999999999999</v>
      </c>
      <c r="AD1699">
        <v>-0.78659999999999997</v>
      </c>
      <c r="AE1699">
        <v>1.7007000000000001</v>
      </c>
      <c r="AF1699">
        <v>-0.61470000000000002</v>
      </c>
      <c r="AG1699">
        <v>0.86370000000000002</v>
      </c>
      <c r="AH1699">
        <v>350000</v>
      </c>
    </row>
    <row r="1700" spans="1:34">
      <c r="A1700">
        <v>212055</v>
      </c>
      <c r="B1700" t="s">
        <v>39</v>
      </c>
      <c r="C1700" s="1">
        <v>32711</v>
      </c>
      <c r="D1700">
        <v>69.16</v>
      </c>
      <c r="E1700" t="s">
        <v>79</v>
      </c>
      <c r="F1700">
        <v>2006</v>
      </c>
      <c r="G1700">
        <v>65.66</v>
      </c>
      <c r="H1700" t="s">
        <v>79</v>
      </c>
      <c r="I1700">
        <v>278</v>
      </c>
      <c r="J1700">
        <v>1</v>
      </c>
      <c r="K1700" t="s">
        <v>49</v>
      </c>
      <c r="L1700" t="s">
        <v>64</v>
      </c>
      <c r="M1700">
        <v>77.5</v>
      </c>
      <c r="N1700">
        <v>278</v>
      </c>
      <c r="O1700">
        <v>0</v>
      </c>
      <c r="P1700" t="s">
        <v>41</v>
      </c>
      <c r="Q1700">
        <v>2013</v>
      </c>
      <c r="R1700">
        <v>395</v>
      </c>
      <c r="S1700">
        <v>435</v>
      </c>
      <c r="T1700">
        <v>645</v>
      </c>
      <c r="U1700">
        <v>0.99000875672389799</v>
      </c>
      <c r="V1700">
        <v>655</v>
      </c>
      <c r="W1700">
        <v>-1</v>
      </c>
      <c r="X1700">
        <v>-1</v>
      </c>
      <c r="Y1700">
        <v>-1</v>
      </c>
      <c r="Z1700">
        <v>-1</v>
      </c>
      <c r="AA1700">
        <v>-1</v>
      </c>
      <c r="AB1700">
        <v>-1</v>
      </c>
      <c r="AC1700">
        <v>-0.57189999999999996</v>
      </c>
      <c r="AD1700">
        <v>0.50080000000000002</v>
      </c>
      <c r="AE1700">
        <v>-0.48909999999999998</v>
      </c>
      <c r="AF1700">
        <v>0.4148</v>
      </c>
      <c r="AG1700">
        <v>-1.2354000000000001</v>
      </c>
      <c r="AH1700">
        <v>550000</v>
      </c>
    </row>
    <row r="1701" spans="1:34">
      <c r="A1701">
        <v>225114</v>
      </c>
      <c r="B1701" t="s">
        <v>34</v>
      </c>
      <c r="C1701" s="1">
        <v>32040</v>
      </c>
      <c r="D1701">
        <v>74</v>
      </c>
      <c r="E1701">
        <v>0</v>
      </c>
      <c r="F1701">
        <v>2006</v>
      </c>
      <c r="G1701">
        <v>65</v>
      </c>
      <c r="H1701">
        <v>0</v>
      </c>
      <c r="I1701">
        <v>4948</v>
      </c>
      <c r="J1701">
        <v>2</v>
      </c>
      <c r="K1701" t="s">
        <v>36</v>
      </c>
      <c r="L1701" t="s">
        <v>64</v>
      </c>
      <c r="M1701">
        <v>72</v>
      </c>
      <c r="N1701">
        <v>4948</v>
      </c>
      <c r="O1701">
        <v>1</v>
      </c>
      <c r="P1701" t="s">
        <v>71</v>
      </c>
      <c r="Q1701">
        <v>2011</v>
      </c>
      <c r="R1701">
        <v>325</v>
      </c>
      <c r="S1701">
        <v>345</v>
      </c>
      <c r="T1701">
        <v>445</v>
      </c>
      <c r="U1701">
        <v>0.73579570922465598</v>
      </c>
      <c r="V1701">
        <v>475</v>
      </c>
      <c r="W1701">
        <v>-1</v>
      </c>
      <c r="X1701">
        <v>-1</v>
      </c>
      <c r="Y1701">
        <v>-1</v>
      </c>
      <c r="Z1701">
        <v>-1</v>
      </c>
      <c r="AA1701">
        <v>-1</v>
      </c>
      <c r="AB1701">
        <v>-1</v>
      </c>
      <c r="AC1701">
        <v>-0.88099999999999901</v>
      </c>
      <c r="AD1701">
        <v>0.50080000000000002</v>
      </c>
      <c r="AE1701">
        <v>0.38169999999999998</v>
      </c>
      <c r="AF1701">
        <v>1.5899000000000001</v>
      </c>
      <c r="AG1701">
        <v>1.1343000000000001</v>
      </c>
      <c r="AH1701">
        <v>360000</v>
      </c>
    </row>
    <row r="1702" spans="1:34">
      <c r="A1702">
        <v>1149223</v>
      </c>
      <c r="B1702" t="s">
        <v>34</v>
      </c>
      <c r="C1702" s="1">
        <v>33630</v>
      </c>
      <c r="D1702">
        <v>78</v>
      </c>
      <c r="E1702" t="s">
        <v>51</v>
      </c>
      <c r="F1702">
        <v>2009</v>
      </c>
      <c r="G1702">
        <v>82.8</v>
      </c>
      <c r="H1702" t="s">
        <v>51</v>
      </c>
      <c r="I1702">
        <v>11024</v>
      </c>
      <c r="J1702">
        <v>2</v>
      </c>
      <c r="K1702" t="s">
        <v>36</v>
      </c>
      <c r="L1702" t="s">
        <v>60</v>
      </c>
      <c r="M1702">
        <v>79</v>
      </c>
      <c r="N1702">
        <v>11024</v>
      </c>
      <c r="O1702">
        <v>1</v>
      </c>
      <c r="P1702" t="s">
        <v>54</v>
      </c>
      <c r="Q1702">
        <v>2013</v>
      </c>
      <c r="R1702">
        <v>395</v>
      </c>
      <c r="S1702">
        <v>495</v>
      </c>
      <c r="T1702">
        <v>440</v>
      </c>
      <c r="U1702">
        <v>-1</v>
      </c>
      <c r="V1702">
        <v>395</v>
      </c>
      <c r="W1702">
        <v>-1</v>
      </c>
      <c r="X1702">
        <v>-1</v>
      </c>
      <c r="Y1702">
        <v>-1</v>
      </c>
      <c r="Z1702">
        <v>-1</v>
      </c>
      <c r="AA1702">
        <v>-1</v>
      </c>
      <c r="AB1702">
        <v>-1</v>
      </c>
      <c r="AC1702">
        <v>0.27179999999999999</v>
      </c>
      <c r="AD1702">
        <v>0.71189999999999998</v>
      </c>
      <c r="AE1702">
        <v>0.77849999999999997</v>
      </c>
      <c r="AF1702">
        <v>0.65300000000000002</v>
      </c>
      <c r="AG1702">
        <v>1.4386000000000001</v>
      </c>
      <c r="AH1702">
        <v>200000</v>
      </c>
    </row>
    <row r="1703" spans="1:34">
      <c r="A1703">
        <v>543844</v>
      </c>
      <c r="B1703" t="s">
        <v>39</v>
      </c>
      <c r="C1703" s="1">
        <v>33562</v>
      </c>
      <c r="D1703">
        <v>81.2</v>
      </c>
      <c r="E1703" t="s">
        <v>35</v>
      </c>
      <c r="F1703">
        <v>2009</v>
      </c>
      <c r="G1703">
        <v>78</v>
      </c>
      <c r="H1703" t="s">
        <v>35</v>
      </c>
      <c r="I1703">
        <v>55</v>
      </c>
      <c r="J1703">
        <v>2</v>
      </c>
      <c r="K1703" t="s">
        <v>36</v>
      </c>
      <c r="L1703" t="s">
        <v>55</v>
      </c>
      <c r="M1703">
        <v>70</v>
      </c>
      <c r="N1703">
        <v>55</v>
      </c>
      <c r="O1703">
        <v>0</v>
      </c>
      <c r="P1703" t="s">
        <v>41</v>
      </c>
      <c r="Q1703">
        <v>2013</v>
      </c>
      <c r="R1703">
        <v>485</v>
      </c>
      <c r="S1703">
        <v>525</v>
      </c>
      <c r="T1703">
        <v>310</v>
      </c>
      <c r="U1703">
        <v>0.84312372666574198</v>
      </c>
      <c r="V1703">
        <v>515</v>
      </c>
      <c r="W1703">
        <v>-1</v>
      </c>
      <c r="X1703">
        <v>-1</v>
      </c>
      <c r="Y1703">
        <v>-1</v>
      </c>
      <c r="Z1703">
        <v>-1</v>
      </c>
      <c r="AA1703">
        <v>-1</v>
      </c>
      <c r="AB1703">
        <v>-1</v>
      </c>
      <c r="AC1703">
        <v>-0.7651</v>
      </c>
      <c r="AD1703">
        <v>-0.43530000000000002</v>
      </c>
      <c r="AE1703">
        <v>-0.63429999999999997</v>
      </c>
      <c r="AF1703">
        <v>0.88480000000000003</v>
      </c>
      <c r="AG1703">
        <v>-0.9194</v>
      </c>
      <c r="AH1703">
        <v>120000</v>
      </c>
    </row>
    <row r="1704" spans="1:34">
      <c r="A1704">
        <v>641272</v>
      </c>
      <c r="B1704" t="s">
        <v>34</v>
      </c>
      <c r="C1704" s="1">
        <v>33698</v>
      </c>
      <c r="D1704">
        <v>86.8</v>
      </c>
      <c r="E1704" t="s">
        <v>51</v>
      </c>
      <c r="F1704">
        <v>2009</v>
      </c>
      <c r="G1704">
        <v>91.7</v>
      </c>
      <c r="H1704" t="s">
        <v>51</v>
      </c>
      <c r="I1704">
        <v>9769</v>
      </c>
      <c r="J1704">
        <v>2</v>
      </c>
      <c r="K1704" t="s">
        <v>36</v>
      </c>
      <c r="L1704" t="s">
        <v>60</v>
      </c>
      <c r="M1704">
        <v>79.75</v>
      </c>
      <c r="N1704">
        <v>9769</v>
      </c>
      <c r="O1704">
        <v>1</v>
      </c>
      <c r="P1704" t="s">
        <v>54</v>
      </c>
      <c r="Q1704">
        <v>2013</v>
      </c>
      <c r="R1704">
        <v>650</v>
      </c>
      <c r="S1704">
        <v>585</v>
      </c>
      <c r="T1704">
        <v>735</v>
      </c>
      <c r="U1704">
        <v>0.69447932770846299</v>
      </c>
      <c r="V1704">
        <v>-1</v>
      </c>
      <c r="W1704">
        <v>366</v>
      </c>
      <c r="X1704">
        <v>-1</v>
      </c>
      <c r="Y1704">
        <v>-1</v>
      </c>
      <c r="Z1704">
        <v>-1</v>
      </c>
      <c r="AA1704">
        <v>-1</v>
      </c>
      <c r="AB1704">
        <v>-1</v>
      </c>
      <c r="AC1704">
        <v>0.99</v>
      </c>
      <c r="AD1704">
        <v>0.87839999999999996</v>
      </c>
      <c r="AE1704">
        <v>-0.14369999999999999</v>
      </c>
      <c r="AF1704">
        <v>-0.86819999999999997</v>
      </c>
      <c r="AG1704">
        <v>-0.66920000000000002</v>
      </c>
      <c r="AH1704">
        <v>335000</v>
      </c>
    </row>
    <row r="1705" spans="1:34">
      <c r="A1705">
        <v>1261826</v>
      </c>
      <c r="B1705" t="s">
        <v>39</v>
      </c>
      <c r="C1705" s="1">
        <v>33677</v>
      </c>
      <c r="D1705">
        <v>87</v>
      </c>
      <c r="E1705" t="s">
        <v>51</v>
      </c>
      <c r="F1705">
        <v>2009</v>
      </c>
      <c r="G1705">
        <v>85</v>
      </c>
      <c r="H1705" t="s">
        <v>51</v>
      </c>
      <c r="I1705">
        <v>15446</v>
      </c>
      <c r="J1705">
        <v>2</v>
      </c>
      <c r="K1705" t="s">
        <v>36</v>
      </c>
      <c r="L1705" t="s">
        <v>40</v>
      </c>
      <c r="M1705">
        <v>66.5</v>
      </c>
      <c r="N1705">
        <v>15446</v>
      </c>
      <c r="O1705">
        <v>0</v>
      </c>
      <c r="P1705" t="s">
        <v>56</v>
      </c>
      <c r="Q1705">
        <v>2013</v>
      </c>
      <c r="R1705">
        <v>650</v>
      </c>
      <c r="S1705">
        <v>480</v>
      </c>
      <c r="T1705">
        <v>525</v>
      </c>
      <c r="U1705">
        <v>0.91139527839132795</v>
      </c>
      <c r="V1705">
        <v>455</v>
      </c>
      <c r="W1705">
        <v>-1</v>
      </c>
      <c r="X1705">
        <v>500</v>
      </c>
      <c r="Y1705">
        <v>-1</v>
      </c>
      <c r="Z1705">
        <v>-1</v>
      </c>
      <c r="AA1705">
        <v>-1</v>
      </c>
      <c r="AB1705">
        <v>-1</v>
      </c>
      <c r="AC1705">
        <v>0.99</v>
      </c>
      <c r="AD1705">
        <v>1.0448999999999999</v>
      </c>
      <c r="AE1705">
        <v>0.31740000000000002</v>
      </c>
      <c r="AF1705">
        <v>1.9199999999999998E-2</v>
      </c>
      <c r="AG1705">
        <v>9.7299999999999998E-2</v>
      </c>
      <c r="AH1705">
        <v>130000</v>
      </c>
    </row>
    <row r="1706" spans="1:34">
      <c r="A1706">
        <v>692945</v>
      </c>
      <c r="B1706" t="s">
        <v>39</v>
      </c>
      <c r="C1706" s="1">
        <v>33187</v>
      </c>
      <c r="D1706">
        <v>84</v>
      </c>
      <c r="E1706" t="s">
        <v>51</v>
      </c>
      <c r="F1706">
        <v>2009</v>
      </c>
      <c r="G1706">
        <v>76</v>
      </c>
      <c r="H1706" t="s">
        <v>51</v>
      </c>
      <c r="I1706">
        <v>8297</v>
      </c>
      <c r="J1706">
        <v>2</v>
      </c>
      <c r="K1706" t="s">
        <v>36</v>
      </c>
      <c r="L1706" t="s">
        <v>40</v>
      </c>
      <c r="M1706">
        <v>76</v>
      </c>
      <c r="N1706">
        <v>8297</v>
      </c>
      <c r="O1706">
        <v>1</v>
      </c>
      <c r="P1706" t="s">
        <v>53</v>
      </c>
      <c r="Q1706">
        <v>2013</v>
      </c>
      <c r="R1706">
        <v>370</v>
      </c>
      <c r="S1706">
        <v>390</v>
      </c>
      <c r="T1706">
        <v>575</v>
      </c>
      <c r="U1706">
        <v>0.74475835400893897</v>
      </c>
      <c r="V1706">
        <v>175</v>
      </c>
      <c r="W1706">
        <v>-1</v>
      </c>
      <c r="X1706">
        <v>438</v>
      </c>
      <c r="Y1706">
        <v>-1</v>
      </c>
      <c r="Z1706">
        <v>-1</v>
      </c>
      <c r="AA1706">
        <v>-1</v>
      </c>
      <c r="AB1706">
        <v>-1</v>
      </c>
      <c r="AC1706">
        <v>0.99</v>
      </c>
      <c r="AD1706">
        <v>0.5454</v>
      </c>
      <c r="AE1706">
        <v>1.0859000000000001</v>
      </c>
      <c r="AF1706">
        <v>-0.36120000000000002</v>
      </c>
      <c r="AG1706">
        <v>0.48049999999999998</v>
      </c>
      <c r="AH1706">
        <v>320000</v>
      </c>
    </row>
    <row r="1707" spans="1:34">
      <c r="A1707">
        <v>321139</v>
      </c>
      <c r="B1707" t="s">
        <v>34</v>
      </c>
      <c r="C1707" s="1">
        <v>33100</v>
      </c>
      <c r="D1707">
        <v>86</v>
      </c>
      <c r="E1707" t="s">
        <v>35</v>
      </c>
      <c r="F1707">
        <v>2008</v>
      </c>
      <c r="G1707">
        <v>78</v>
      </c>
      <c r="H1707" t="s">
        <v>35</v>
      </c>
      <c r="I1707">
        <v>47</v>
      </c>
      <c r="J1707">
        <v>1</v>
      </c>
      <c r="K1707" t="s">
        <v>36</v>
      </c>
      <c r="L1707" t="s">
        <v>81</v>
      </c>
      <c r="M1707">
        <v>74</v>
      </c>
      <c r="N1707">
        <v>47</v>
      </c>
      <c r="O1707">
        <v>1</v>
      </c>
      <c r="P1707" t="s">
        <v>38</v>
      </c>
      <c r="Q1707">
        <v>2012</v>
      </c>
      <c r="R1707">
        <v>435</v>
      </c>
      <c r="S1707">
        <v>435</v>
      </c>
      <c r="T1707">
        <v>575</v>
      </c>
      <c r="U1707">
        <v>0.22948175491175499</v>
      </c>
      <c r="V1707">
        <v>-1</v>
      </c>
      <c r="W1707">
        <v>266</v>
      </c>
      <c r="X1707">
        <v>-1</v>
      </c>
      <c r="Y1707">
        <v>-1</v>
      </c>
      <c r="Z1707">
        <v>-1</v>
      </c>
      <c r="AA1707">
        <v>473</v>
      </c>
      <c r="AB1707">
        <v>-1</v>
      </c>
      <c r="AC1707">
        <v>4.6399999999999997E-2</v>
      </c>
      <c r="AD1707">
        <v>1.3198000000000001</v>
      </c>
      <c r="AE1707">
        <v>0.49059999999999998</v>
      </c>
      <c r="AF1707">
        <v>-0.17277000000000001</v>
      </c>
      <c r="AG1707">
        <v>-0.1295</v>
      </c>
      <c r="AH1707">
        <v>400000</v>
      </c>
    </row>
    <row r="1708" spans="1:34">
      <c r="A1708">
        <v>86373</v>
      </c>
      <c r="B1708" t="s">
        <v>34</v>
      </c>
      <c r="C1708" s="1">
        <v>32585</v>
      </c>
      <c r="D1708">
        <v>78</v>
      </c>
      <c r="E1708" t="s">
        <v>113</v>
      </c>
      <c r="F1708">
        <v>2006</v>
      </c>
      <c r="G1708">
        <v>86.67</v>
      </c>
      <c r="H1708" t="s">
        <v>51</v>
      </c>
      <c r="I1708">
        <v>4173</v>
      </c>
      <c r="J1708">
        <v>2</v>
      </c>
      <c r="K1708" t="s">
        <v>36</v>
      </c>
      <c r="L1708" t="s">
        <v>37</v>
      </c>
      <c r="M1708">
        <v>77.55</v>
      </c>
      <c r="N1708">
        <v>4173</v>
      </c>
      <c r="O1708">
        <v>1</v>
      </c>
      <c r="P1708" t="s">
        <v>47</v>
      </c>
      <c r="Q1708">
        <v>2010</v>
      </c>
      <c r="R1708">
        <v>535</v>
      </c>
      <c r="S1708">
        <v>465</v>
      </c>
      <c r="T1708">
        <v>535</v>
      </c>
      <c r="U1708">
        <v>0.91077016424602197</v>
      </c>
      <c r="V1708">
        <v>445</v>
      </c>
      <c r="W1708">
        <v>433</v>
      </c>
      <c r="X1708">
        <v>-1</v>
      </c>
      <c r="Y1708">
        <v>-1</v>
      </c>
      <c r="Z1708">
        <v>-1</v>
      </c>
      <c r="AA1708">
        <v>-1</v>
      </c>
      <c r="AB1708">
        <v>-1</v>
      </c>
      <c r="AC1708">
        <v>-0.88099999999999901</v>
      </c>
      <c r="AD1708">
        <v>1.4368000000000001</v>
      </c>
      <c r="AE1708">
        <v>0.38169999999999998</v>
      </c>
      <c r="AF1708">
        <v>-0.4078</v>
      </c>
      <c r="AG1708">
        <v>-0.1295</v>
      </c>
      <c r="AH1708">
        <v>150000</v>
      </c>
    </row>
    <row r="1709" spans="1:34">
      <c r="A1709">
        <v>785663</v>
      </c>
      <c r="B1709" t="s">
        <v>39</v>
      </c>
      <c r="C1709" s="1">
        <v>33451</v>
      </c>
      <c r="D1709">
        <v>73.599999999999994</v>
      </c>
      <c r="E1709" t="s">
        <v>35</v>
      </c>
      <c r="F1709">
        <v>2009</v>
      </c>
      <c r="G1709">
        <v>61.2</v>
      </c>
      <c r="H1709" t="s">
        <v>35</v>
      </c>
      <c r="I1709">
        <v>1982</v>
      </c>
      <c r="J1709">
        <v>2</v>
      </c>
      <c r="K1709" t="s">
        <v>36</v>
      </c>
      <c r="L1709" t="s">
        <v>37</v>
      </c>
      <c r="M1709">
        <v>67.34</v>
      </c>
      <c r="N1709">
        <v>1982</v>
      </c>
      <c r="O1709">
        <v>0</v>
      </c>
      <c r="P1709" t="s">
        <v>41</v>
      </c>
      <c r="Q1709">
        <v>2014</v>
      </c>
      <c r="R1709">
        <v>430</v>
      </c>
      <c r="S1709">
        <v>415</v>
      </c>
      <c r="T1709">
        <v>470</v>
      </c>
      <c r="U1709">
        <v>0.207392169717661</v>
      </c>
      <c r="V1709">
        <v>-1</v>
      </c>
      <c r="W1709">
        <v>260</v>
      </c>
      <c r="X1709">
        <v>-1</v>
      </c>
      <c r="Y1709">
        <v>-1</v>
      </c>
      <c r="Z1709">
        <v>-1</v>
      </c>
      <c r="AA1709">
        <v>-1</v>
      </c>
      <c r="AB1709">
        <v>-1</v>
      </c>
      <c r="AC1709">
        <v>0.41549999999999998</v>
      </c>
      <c r="AD1709">
        <v>0.37890000000000001</v>
      </c>
      <c r="AE1709">
        <v>0.31740000000000002</v>
      </c>
      <c r="AF1709">
        <v>-0.74150000000000005</v>
      </c>
      <c r="AG1709">
        <v>-9.4299999999999995E-2</v>
      </c>
      <c r="AH1709">
        <v>220000</v>
      </c>
    </row>
    <row r="1710" spans="1:34">
      <c r="A1710">
        <v>637623</v>
      </c>
      <c r="B1710" t="s">
        <v>39</v>
      </c>
      <c r="C1710" s="1">
        <v>33525</v>
      </c>
      <c r="D1710">
        <v>75.66</v>
      </c>
      <c r="E1710" t="s">
        <v>51</v>
      </c>
      <c r="F1710">
        <v>2009</v>
      </c>
      <c r="G1710">
        <v>76.66</v>
      </c>
      <c r="H1710" t="s">
        <v>51</v>
      </c>
      <c r="I1710">
        <v>4415</v>
      </c>
      <c r="J1710">
        <v>2</v>
      </c>
      <c r="K1710" t="s">
        <v>36</v>
      </c>
      <c r="L1710" t="s">
        <v>81</v>
      </c>
      <c r="M1710">
        <v>76.5</v>
      </c>
      <c r="N1710">
        <v>4415</v>
      </c>
      <c r="O1710">
        <v>1</v>
      </c>
      <c r="P1710" t="s">
        <v>54</v>
      </c>
      <c r="Q1710">
        <v>2014</v>
      </c>
      <c r="R1710">
        <v>510</v>
      </c>
      <c r="S1710">
        <v>525</v>
      </c>
      <c r="T1710">
        <v>545</v>
      </c>
      <c r="U1710">
        <v>0.96600692349804895</v>
      </c>
      <c r="V1710">
        <v>395</v>
      </c>
      <c r="W1710">
        <v>-1</v>
      </c>
      <c r="X1710">
        <v>-1</v>
      </c>
      <c r="Y1710">
        <v>-1</v>
      </c>
      <c r="Z1710">
        <v>580</v>
      </c>
      <c r="AA1710">
        <v>-1</v>
      </c>
      <c r="AB1710">
        <v>-1</v>
      </c>
      <c r="AC1710">
        <v>-1.7388999999999999</v>
      </c>
      <c r="AD1710">
        <v>-2.1185999999999998</v>
      </c>
      <c r="AE1710">
        <v>-1.2196</v>
      </c>
      <c r="AF1710">
        <v>-0.4879</v>
      </c>
      <c r="AG1710">
        <v>-1.6273</v>
      </c>
      <c r="AH1710">
        <v>180000</v>
      </c>
    </row>
    <row r="1711" spans="1:34">
      <c r="A1711">
        <v>1220653</v>
      </c>
      <c r="B1711" t="s">
        <v>34</v>
      </c>
      <c r="C1711" s="1">
        <v>33682</v>
      </c>
      <c r="D1711">
        <v>93</v>
      </c>
      <c r="E1711" t="s">
        <v>51</v>
      </c>
      <c r="F1711">
        <v>2010</v>
      </c>
      <c r="G1711">
        <v>86</v>
      </c>
      <c r="H1711" t="s">
        <v>51</v>
      </c>
      <c r="I1711">
        <v>1012</v>
      </c>
      <c r="J1711">
        <v>2</v>
      </c>
      <c r="K1711" t="s">
        <v>36</v>
      </c>
      <c r="L1711" t="s">
        <v>40</v>
      </c>
      <c r="M1711">
        <v>83</v>
      </c>
      <c r="N1711">
        <v>1012</v>
      </c>
      <c r="O1711">
        <v>1</v>
      </c>
      <c r="P1711" t="s">
        <v>61</v>
      </c>
      <c r="Q1711">
        <v>2014</v>
      </c>
      <c r="R1711">
        <v>605</v>
      </c>
      <c r="S1711">
        <v>625</v>
      </c>
      <c r="T1711">
        <v>525</v>
      </c>
      <c r="U1711">
        <v>0.74475835400893897</v>
      </c>
      <c r="V1711">
        <v>525</v>
      </c>
      <c r="W1711">
        <v>-1</v>
      </c>
      <c r="X1711">
        <v>438</v>
      </c>
      <c r="Y1711">
        <v>-1</v>
      </c>
      <c r="Z1711">
        <v>-1</v>
      </c>
      <c r="AA1711">
        <v>-1</v>
      </c>
      <c r="AB1711">
        <v>-1</v>
      </c>
      <c r="AC1711">
        <v>0.41549999999999998</v>
      </c>
      <c r="AD1711">
        <v>4.5900000000000003E-2</v>
      </c>
      <c r="AE1711">
        <v>1.2396</v>
      </c>
      <c r="AF1711">
        <v>-0.61470000000000002</v>
      </c>
      <c r="AG1711">
        <v>-0.66920000000000002</v>
      </c>
      <c r="AH1711">
        <v>310000</v>
      </c>
    </row>
    <row r="1712" spans="1:34">
      <c r="A1712">
        <v>1263022</v>
      </c>
      <c r="B1712" t="s">
        <v>34</v>
      </c>
      <c r="C1712" s="1">
        <v>33872</v>
      </c>
      <c r="D1712">
        <v>61</v>
      </c>
      <c r="E1712" t="s">
        <v>51</v>
      </c>
      <c r="F1712">
        <v>2010</v>
      </c>
      <c r="G1712">
        <v>61</v>
      </c>
      <c r="H1712" t="s">
        <v>51</v>
      </c>
      <c r="I1712">
        <v>1237</v>
      </c>
      <c r="J1712">
        <v>2</v>
      </c>
      <c r="K1712" t="s">
        <v>36</v>
      </c>
      <c r="L1712" t="s">
        <v>55</v>
      </c>
      <c r="M1712">
        <v>75</v>
      </c>
      <c r="N1712">
        <v>1237</v>
      </c>
      <c r="O1712">
        <v>1</v>
      </c>
      <c r="P1712" t="s">
        <v>54</v>
      </c>
      <c r="Q1712">
        <v>2014</v>
      </c>
      <c r="R1712">
        <v>455</v>
      </c>
      <c r="S1712">
        <v>510</v>
      </c>
      <c r="T1712">
        <v>500</v>
      </c>
      <c r="U1712">
        <v>0.95224557292430301</v>
      </c>
      <c r="V1712">
        <v>585</v>
      </c>
      <c r="W1712">
        <v>-1</v>
      </c>
      <c r="X1712">
        <v>-1</v>
      </c>
      <c r="Y1712">
        <v>-1</v>
      </c>
      <c r="Z1712">
        <v>-1</v>
      </c>
      <c r="AA1712">
        <v>-1</v>
      </c>
      <c r="AB1712">
        <v>-1</v>
      </c>
      <c r="AC1712">
        <v>0.27179999999999999</v>
      </c>
      <c r="AD1712">
        <v>0.21240000000000001</v>
      </c>
      <c r="AE1712">
        <v>0.31740000000000002</v>
      </c>
      <c r="AF1712">
        <v>0.1459</v>
      </c>
      <c r="AG1712">
        <v>-1.0524</v>
      </c>
      <c r="AH1712">
        <v>325000</v>
      </c>
    </row>
    <row r="1713" spans="1:34">
      <c r="A1713">
        <v>864091</v>
      </c>
      <c r="B1713" t="s">
        <v>39</v>
      </c>
      <c r="C1713" s="1">
        <v>33048</v>
      </c>
      <c r="D1713">
        <v>80.2</v>
      </c>
      <c r="E1713" t="s">
        <v>51</v>
      </c>
      <c r="F1713">
        <v>2007</v>
      </c>
      <c r="G1713">
        <v>74.8</v>
      </c>
      <c r="H1713" t="s">
        <v>51</v>
      </c>
      <c r="I1713">
        <v>4504</v>
      </c>
      <c r="J1713">
        <v>2</v>
      </c>
      <c r="K1713" t="s">
        <v>36</v>
      </c>
      <c r="L1713" t="s">
        <v>60</v>
      </c>
      <c r="M1713">
        <v>78.16</v>
      </c>
      <c r="N1713">
        <v>4504</v>
      </c>
      <c r="O1713">
        <v>0</v>
      </c>
      <c r="P1713" t="s">
        <v>84</v>
      </c>
      <c r="Q1713">
        <v>2013</v>
      </c>
      <c r="R1713">
        <v>380</v>
      </c>
      <c r="S1713">
        <v>415</v>
      </c>
      <c r="T1713">
        <v>620</v>
      </c>
      <c r="U1713">
        <v>0.33878634721952799</v>
      </c>
      <c r="V1713">
        <v>-1</v>
      </c>
      <c r="W1713">
        <v>292</v>
      </c>
      <c r="X1713">
        <v>-1</v>
      </c>
      <c r="Y1713">
        <v>-1</v>
      </c>
      <c r="Z1713">
        <v>-1</v>
      </c>
      <c r="AA1713">
        <v>-1</v>
      </c>
      <c r="AB1713">
        <v>-1</v>
      </c>
      <c r="AC1713">
        <v>-1.0207999999999999</v>
      </c>
      <c r="AD1713">
        <v>-0.1206</v>
      </c>
      <c r="AE1713">
        <v>0.01</v>
      </c>
      <c r="AF1713">
        <v>-0.2344</v>
      </c>
      <c r="AG1713">
        <v>-0.28589999999999999</v>
      </c>
      <c r="AH1713">
        <v>360000</v>
      </c>
    </row>
    <row r="1714" spans="1:34">
      <c r="A1714">
        <v>543099</v>
      </c>
      <c r="B1714" t="s">
        <v>34</v>
      </c>
      <c r="C1714" s="1">
        <v>33422</v>
      </c>
      <c r="D1714">
        <v>87</v>
      </c>
      <c r="E1714" t="s">
        <v>35</v>
      </c>
      <c r="F1714">
        <v>2009</v>
      </c>
      <c r="G1714">
        <v>80.5</v>
      </c>
      <c r="H1714" t="s">
        <v>35</v>
      </c>
      <c r="I1714">
        <v>12666</v>
      </c>
      <c r="J1714">
        <v>2</v>
      </c>
      <c r="K1714" t="s">
        <v>36</v>
      </c>
      <c r="L1714" t="s">
        <v>60</v>
      </c>
      <c r="M1714">
        <v>70</v>
      </c>
      <c r="N1714">
        <v>12666</v>
      </c>
      <c r="O1714">
        <v>0</v>
      </c>
      <c r="P1714" t="s">
        <v>41</v>
      </c>
      <c r="Q1714">
        <v>2013</v>
      </c>
      <c r="R1714">
        <v>485</v>
      </c>
      <c r="S1714">
        <v>475</v>
      </c>
      <c r="T1714">
        <v>235</v>
      </c>
      <c r="U1714">
        <v>0.37605958665154499</v>
      </c>
      <c r="V1714">
        <v>-1</v>
      </c>
      <c r="W1714">
        <v>300</v>
      </c>
      <c r="X1714">
        <v>-1</v>
      </c>
      <c r="Y1714">
        <v>-1</v>
      </c>
      <c r="Z1714">
        <v>-1</v>
      </c>
      <c r="AA1714">
        <v>-1</v>
      </c>
      <c r="AB1714">
        <v>-1</v>
      </c>
      <c r="AC1714">
        <v>-0.1082</v>
      </c>
      <c r="AD1714">
        <v>1.4368000000000001</v>
      </c>
      <c r="AE1714">
        <v>0.67200000000000004</v>
      </c>
      <c r="AF1714">
        <v>0.4148</v>
      </c>
      <c r="AG1714">
        <v>1.0158</v>
      </c>
      <c r="AH1714">
        <v>325000</v>
      </c>
    </row>
    <row r="1715" spans="1:34">
      <c r="A1715">
        <v>1084536</v>
      </c>
      <c r="B1715" t="s">
        <v>39</v>
      </c>
      <c r="C1715" s="1">
        <v>33145</v>
      </c>
      <c r="D1715">
        <v>72.8</v>
      </c>
      <c r="E1715" t="s">
        <v>51</v>
      </c>
      <c r="F1715">
        <v>2008</v>
      </c>
      <c r="G1715">
        <v>61.33</v>
      </c>
      <c r="H1715" t="s">
        <v>51</v>
      </c>
      <c r="I1715">
        <v>470</v>
      </c>
      <c r="J1715">
        <v>2</v>
      </c>
      <c r="K1715" t="s">
        <v>66</v>
      </c>
      <c r="L1715" t="s">
        <v>67</v>
      </c>
      <c r="M1715">
        <v>70.05</v>
      </c>
      <c r="N1715">
        <v>470</v>
      </c>
      <c r="O1715">
        <v>1</v>
      </c>
      <c r="P1715" t="s">
        <v>45</v>
      </c>
      <c r="Q1715">
        <v>2014</v>
      </c>
      <c r="R1715">
        <v>440</v>
      </c>
      <c r="S1715">
        <v>495</v>
      </c>
      <c r="T1715">
        <v>430</v>
      </c>
      <c r="U1715">
        <v>0.91139527839132795</v>
      </c>
      <c r="V1715">
        <v>515</v>
      </c>
      <c r="W1715">
        <v>-1</v>
      </c>
      <c r="X1715">
        <v>500</v>
      </c>
      <c r="Y1715">
        <v>-1</v>
      </c>
      <c r="Z1715">
        <v>-1</v>
      </c>
      <c r="AA1715">
        <v>-1</v>
      </c>
      <c r="AB1715">
        <v>-1</v>
      </c>
      <c r="AC1715">
        <v>1.4208000000000001</v>
      </c>
      <c r="AD1715">
        <v>1.0448999999999999</v>
      </c>
      <c r="AE1715">
        <v>0.62480000000000002</v>
      </c>
      <c r="AF1715">
        <v>-0.86819999999999997</v>
      </c>
      <c r="AG1715">
        <v>1.0553999999999999</v>
      </c>
      <c r="AH1715">
        <v>425000</v>
      </c>
    </row>
    <row r="1716" spans="1:34">
      <c r="A1716">
        <v>688018</v>
      </c>
      <c r="B1716" t="s">
        <v>39</v>
      </c>
      <c r="C1716" s="1">
        <v>33292</v>
      </c>
      <c r="D1716">
        <v>65.709999999999994</v>
      </c>
      <c r="E1716" t="s">
        <v>48</v>
      </c>
      <c r="F1716">
        <v>2009</v>
      </c>
      <c r="G1716">
        <v>68.2</v>
      </c>
      <c r="H1716" t="s">
        <v>35</v>
      </c>
      <c r="I1716">
        <v>1638</v>
      </c>
      <c r="J1716">
        <v>2</v>
      </c>
      <c r="K1716" t="s">
        <v>36</v>
      </c>
      <c r="L1716" t="s">
        <v>138</v>
      </c>
      <c r="M1716">
        <v>67.08</v>
      </c>
      <c r="N1716">
        <v>1638</v>
      </c>
      <c r="O1716">
        <v>0</v>
      </c>
      <c r="P1716" t="s">
        <v>41</v>
      </c>
      <c r="Q1716">
        <v>2013</v>
      </c>
      <c r="R1716">
        <v>510</v>
      </c>
      <c r="S1716">
        <v>415</v>
      </c>
      <c r="T1716">
        <v>665</v>
      </c>
      <c r="U1716">
        <v>0.124502074009537</v>
      </c>
      <c r="V1716">
        <v>-1</v>
      </c>
      <c r="W1716">
        <v>233</v>
      </c>
      <c r="X1716">
        <v>-1</v>
      </c>
      <c r="Y1716">
        <v>-1</v>
      </c>
      <c r="Z1716">
        <v>-1</v>
      </c>
      <c r="AA1716">
        <v>-1</v>
      </c>
      <c r="AB1716">
        <v>-1</v>
      </c>
      <c r="AC1716">
        <v>-1.54E-2</v>
      </c>
      <c r="AD1716">
        <v>-0.28710000000000002</v>
      </c>
      <c r="AE1716">
        <v>-0.14369999999999999</v>
      </c>
      <c r="AF1716">
        <v>1.1600999999999999</v>
      </c>
      <c r="AG1716">
        <v>-0.28589999999999999</v>
      </c>
      <c r="AH1716">
        <v>180000</v>
      </c>
    </row>
    <row r="1717" spans="1:34">
      <c r="A1717">
        <v>1274658</v>
      </c>
      <c r="B1717" t="s">
        <v>34</v>
      </c>
      <c r="C1717" s="1">
        <v>33352</v>
      </c>
      <c r="D1717">
        <v>89.7</v>
      </c>
      <c r="E1717" t="s">
        <v>48</v>
      </c>
      <c r="F1717">
        <v>2009</v>
      </c>
      <c r="G1717">
        <v>86.7</v>
      </c>
      <c r="H1717" t="s">
        <v>48</v>
      </c>
      <c r="I1717">
        <v>7685</v>
      </c>
      <c r="J1717">
        <v>2</v>
      </c>
      <c r="K1717" t="s">
        <v>36</v>
      </c>
      <c r="L1717" t="s">
        <v>55</v>
      </c>
      <c r="M1717">
        <v>80</v>
      </c>
      <c r="N1717">
        <v>7685</v>
      </c>
      <c r="O1717">
        <v>1</v>
      </c>
      <c r="P1717" t="s">
        <v>53</v>
      </c>
      <c r="Q1717">
        <v>2013</v>
      </c>
      <c r="R1717">
        <v>720</v>
      </c>
      <c r="S1717">
        <v>675</v>
      </c>
      <c r="T1717">
        <v>570</v>
      </c>
      <c r="U1717">
        <v>-1</v>
      </c>
      <c r="V1717">
        <v>-1</v>
      </c>
      <c r="W1717">
        <v>-1</v>
      </c>
      <c r="X1717">
        <v>-1</v>
      </c>
      <c r="Y1717">
        <v>-1</v>
      </c>
      <c r="Z1717">
        <v>-1</v>
      </c>
      <c r="AA1717">
        <v>-1</v>
      </c>
      <c r="AB1717">
        <v>-1</v>
      </c>
      <c r="AC1717">
        <v>0.27179999999999999</v>
      </c>
      <c r="AD1717">
        <v>1.2114</v>
      </c>
      <c r="AE1717">
        <v>0.47110000000000002</v>
      </c>
      <c r="AF1717">
        <v>-0.1076</v>
      </c>
      <c r="AG1717">
        <v>0.86370000000000002</v>
      </c>
      <c r="AH1717">
        <v>320000</v>
      </c>
    </row>
    <row r="1718" spans="1:34">
      <c r="A1718">
        <v>530678</v>
      </c>
      <c r="B1718" t="s">
        <v>39</v>
      </c>
      <c r="C1718" s="1">
        <v>33320</v>
      </c>
      <c r="D1718">
        <v>63.66</v>
      </c>
      <c r="E1718" t="s">
        <v>48</v>
      </c>
      <c r="F1718">
        <v>2008</v>
      </c>
      <c r="G1718">
        <v>59</v>
      </c>
      <c r="H1718" t="s">
        <v>119</v>
      </c>
      <c r="I1718">
        <v>11759</v>
      </c>
      <c r="J1718">
        <v>2</v>
      </c>
      <c r="K1718" t="s">
        <v>36</v>
      </c>
      <c r="L1718" t="s">
        <v>81</v>
      </c>
      <c r="M1718">
        <v>71</v>
      </c>
      <c r="N1718">
        <v>11759</v>
      </c>
      <c r="O1718">
        <v>0</v>
      </c>
      <c r="P1718" t="s">
        <v>96</v>
      </c>
      <c r="Q1718">
        <v>2013</v>
      </c>
      <c r="R1718">
        <v>675</v>
      </c>
      <c r="S1718">
        <v>415</v>
      </c>
      <c r="T1718">
        <v>500</v>
      </c>
      <c r="U1718">
        <v>0.61061198754670398</v>
      </c>
      <c r="V1718">
        <v>-1</v>
      </c>
      <c r="W1718">
        <v>333</v>
      </c>
      <c r="X1718">
        <v>-1</v>
      </c>
      <c r="Y1718">
        <v>-1</v>
      </c>
      <c r="Z1718">
        <v>433</v>
      </c>
      <c r="AA1718">
        <v>-1</v>
      </c>
      <c r="AB1718">
        <v>-1</v>
      </c>
      <c r="AC1718">
        <v>-0.7651</v>
      </c>
      <c r="AD1718">
        <v>1.1248</v>
      </c>
      <c r="AE1718">
        <v>1.2524999999999999</v>
      </c>
      <c r="AF1718">
        <v>0.35610000000000003</v>
      </c>
      <c r="AG1718">
        <v>0.18640000000000001</v>
      </c>
      <c r="AH1718">
        <v>180000</v>
      </c>
    </row>
    <row r="1719" spans="1:34">
      <c r="A1719">
        <v>591405</v>
      </c>
      <c r="B1719" t="s">
        <v>39</v>
      </c>
      <c r="C1719" s="1">
        <v>33616</v>
      </c>
      <c r="D1719">
        <v>78.8</v>
      </c>
      <c r="E1719" t="s">
        <v>35</v>
      </c>
      <c r="F1719">
        <v>2009</v>
      </c>
      <c r="G1719">
        <v>87</v>
      </c>
      <c r="H1719" t="s">
        <v>35</v>
      </c>
      <c r="I1719">
        <v>527</v>
      </c>
      <c r="J1719">
        <v>2</v>
      </c>
      <c r="K1719" t="s">
        <v>36</v>
      </c>
      <c r="L1719" t="s">
        <v>64</v>
      </c>
      <c r="M1719">
        <v>77.400000000000006</v>
      </c>
      <c r="N1719">
        <v>527</v>
      </c>
      <c r="O1719">
        <v>0</v>
      </c>
      <c r="P1719" t="s">
        <v>59</v>
      </c>
      <c r="Q1719">
        <v>2013</v>
      </c>
      <c r="R1719">
        <v>570</v>
      </c>
      <c r="S1719">
        <v>630</v>
      </c>
      <c r="T1719">
        <v>870</v>
      </c>
      <c r="U1719">
        <v>0.97952174431921601</v>
      </c>
      <c r="V1719">
        <v>625</v>
      </c>
      <c r="W1719">
        <v>-1</v>
      </c>
      <c r="X1719">
        <v>-1</v>
      </c>
      <c r="Y1719">
        <v>-1</v>
      </c>
      <c r="Z1719">
        <v>-1</v>
      </c>
      <c r="AA1719">
        <v>-1</v>
      </c>
      <c r="AB1719">
        <v>-1</v>
      </c>
      <c r="AC1719">
        <v>0.55910000000000004</v>
      </c>
      <c r="AD1719">
        <v>4.5900000000000003E-2</v>
      </c>
      <c r="AE1719">
        <v>0.16370000000000001</v>
      </c>
      <c r="AF1719">
        <v>0.1459</v>
      </c>
      <c r="AG1719">
        <v>0.48049999999999998</v>
      </c>
      <c r="AH1719">
        <v>605000</v>
      </c>
    </row>
    <row r="1720" spans="1:34">
      <c r="A1720">
        <v>636523</v>
      </c>
      <c r="B1720" t="s">
        <v>34</v>
      </c>
      <c r="C1720" s="1">
        <v>33161</v>
      </c>
      <c r="D1720">
        <v>73.2</v>
      </c>
      <c r="E1720" t="s">
        <v>35</v>
      </c>
      <c r="F1720">
        <v>2009</v>
      </c>
      <c r="G1720">
        <v>73.599999999999994</v>
      </c>
      <c r="H1720" t="s">
        <v>35</v>
      </c>
      <c r="I1720">
        <v>1622</v>
      </c>
      <c r="J1720">
        <v>2</v>
      </c>
      <c r="K1720" t="s">
        <v>36</v>
      </c>
      <c r="L1720" t="s">
        <v>81</v>
      </c>
      <c r="M1720">
        <v>67.599999999999994</v>
      </c>
      <c r="N1720">
        <v>1622</v>
      </c>
      <c r="O1720">
        <v>0</v>
      </c>
      <c r="P1720" t="s">
        <v>84</v>
      </c>
      <c r="Q1720">
        <v>2013</v>
      </c>
      <c r="R1720">
        <v>475</v>
      </c>
      <c r="S1720">
        <v>585</v>
      </c>
      <c r="T1720">
        <v>735</v>
      </c>
      <c r="U1720">
        <v>0.37605958665154499</v>
      </c>
      <c r="V1720">
        <v>-1</v>
      </c>
      <c r="W1720">
        <v>300</v>
      </c>
      <c r="X1720">
        <v>-1</v>
      </c>
      <c r="Y1720">
        <v>-1</v>
      </c>
      <c r="Z1720">
        <v>-1</v>
      </c>
      <c r="AA1720">
        <v>-1</v>
      </c>
      <c r="AB1720">
        <v>-1</v>
      </c>
      <c r="AC1720">
        <v>0.84630000000000005</v>
      </c>
      <c r="AD1720">
        <v>-0.4536</v>
      </c>
      <c r="AE1720">
        <v>0.16370000000000001</v>
      </c>
      <c r="AF1720">
        <v>-0.61470000000000002</v>
      </c>
      <c r="AG1720">
        <v>0.48049999999999998</v>
      </c>
      <c r="AH1720">
        <v>410000</v>
      </c>
    </row>
    <row r="1721" spans="1:34">
      <c r="A1721">
        <v>389343</v>
      </c>
      <c r="B1721" t="s">
        <v>39</v>
      </c>
      <c r="C1721" s="1">
        <v>33180</v>
      </c>
      <c r="D1721">
        <v>74</v>
      </c>
      <c r="E1721" t="s">
        <v>35</v>
      </c>
      <c r="F1721">
        <v>2008</v>
      </c>
      <c r="G1721">
        <v>82.3</v>
      </c>
      <c r="H1721" t="s">
        <v>35</v>
      </c>
      <c r="I1721">
        <v>29</v>
      </c>
      <c r="J1721">
        <v>2</v>
      </c>
      <c r="K1721" t="s">
        <v>36</v>
      </c>
      <c r="L1721" t="s">
        <v>64</v>
      </c>
      <c r="M1721">
        <v>75.5</v>
      </c>
      <c r="N1721">
        <v>29</v>
      </c>
      <c r="O1721">
        <v>1</v>
      </c>
      <c r="P1721" t="s">
        <v>38</v>
      </c>
      <c r="Q1721">
        <v>2012</v>
      </c>
      <c r="R1721">
        <v>435</v>
      </c>
      <c r="S1721">
        <v>615</v>
      </c>
      <c r="T1721">
        <v>525</v>
      </c>
      <c r="U1721">
        <v>0.95224557292430301</v>
      </c>
      <c r="V1721">
        <v>585</v>
      </c>
      <c r="W1721">
        <v>-1</v>
      </c>
      <c r="X1721">
        <v>-1</v>
      </c>
      <c r="Y1721">
        <v>-1</v>
      </c>
      <c r="Z1721">
        <v>-1</v>
      </c>
      <c r="AA1721">
        <v>-1</v>
      </c>
      <c r="AB1721">
        <v>-1</v>
      </c>
      <c r="AC1721">
        <v>0.51</v>
      </c>
      <c r="AD1721">
        <v>0.14979999999999999</v>
      </c>
      <c r="AE1721">
        <v>5.5199999999999999E-2</v>
      </c>
      <c r="AF1721">
        <v>1.7074</v>
      </c>
      <c r="AG1721">
        <v>-0.1295</v>
      </c>
      <c r="AH1721">
        <v>430000</v>
      </c>
    </row>
    <row r="1722" spans="1:34">
      <c r="A1722">
        <v>995189</v>
      </c>
      <c r="B1722" t="s">
        <v>39</v>
      </c>
      <c r="C1722" s="1">
        <v>33844</v>
      </c>
      <c r="D1722">
        <v>79.5</v>
      </c>
      <c r="E1722" t="s">
        <v>51</v>
      </c>
      <c r="F1722">
        <v>2009</v>
      </c>
      <c r="G1722">
        <v>77.099999999999994</v>
      </c>
      <c r="H1722" t="s">
        <v>51</v>
      </c>
      <c r="I1722">
        <v>9803</v>
      </c>
      <c r="J1722">
        <v>2</v>
      </c>
      <c r="K1722" t="s">
        <v>36</v>
      </c>
      <c r="L1722" t="s">
        <v>40</v>
      </c>
      <c r="M1722">
        <v>74.78</v>
      </c>
      <c r="N1722">
        <v>9803</v>
      </c>
      <c r="O1722">
        <v>1</v>
      </c>
      <c r="P1722" t="s">
        <v>54</v>
      </c>
      <c r="Q1722">
        <v>2013</v>
      </c>
      <c r="R1722">
        <v>395</v>
      </c>
      <c r="S1722">
        <v>495</v>
      </c>
      <c r="T1722">
        <v>475</v>
      </c>
      <c r="U1722">
        <v>0.14478988948246199</v>
      </c>
      <c r="V1722">
        <v>-1</v>
      </c>
      <c r="W1722">
        <v>-1</v>
      </c>
      <c r="X1722">
        <v>284</v>
      </c>
      <c r="Y1722">
        <v>-1</v>
      </c>
      <c r="Z1722">
        <v>-1</v>
      </c>
      <c r="AA1722">
        <v>-1</v>
      </c>
      <c r="AB1722">
        <v>-1</v>
      </c>
      <c r="AC1722">
        <v>1.2771999999999999</v>
      </c>
      <c r="AD1722">
        <v>-0.28710000000000002</v>
      </c>
      <c r="AE1722">
        <v>-0.6048</v>
      </c>
      <c r="AF1722">
        <v>-0.1076</v>
      </c>
      <c r="AG1722">
        <v>0.86370000000000002</v>
      </c>
      <c r="AH1722">
        <v>145000</v>
      </c>
    </row>
    <row r="1723" spans="1:34">
      <c r="A1723">
        <v>836769</v>
      </c>
      <c r="B1723" t="s">
        <v>39</v>
      </c>
      <c r="C1723" s="1">
        <v>33218</v>
      </c>
      <c r="D1723">
        <v>66</v>
      </c>
      <c r="E1723" t="s">
        <v>51</v>
      </c>
      <c r="F1723">
        <v>2008</v>
      </c>
      <c r="G1723">
        <v>58</v>
      </c>
      <c r="H1723" t="s">
        <v>51</v>
      </c>
      <c r="I1723">
        <v>11584</v>
      </c>
      <c r="J1723">
        <v>2</v>
      </c>
      <c r="K1723" t="s">
        <v>36</v>
      </c>
      <c r="L1723" t="s">
        <v>40</v>
      </c>
      <c r="M1723">
        <v>64</v>
      </c>
      <c r="N1723">
        <v>11584</v>
      </c>
      <c r="O1723">
        <v>0</v>
      </c>
      <c r="P1723" t="s">
        <v>45</v>
      </c>
      <c r="Q1723">
        <v>2012</v>
      </c>
      <c r="R1723">
        <v>475</v>
      </c>
      <c r="S1723">
        <v>510</v>
      </c>
      <c r="T1723">
        <v>385</v>
      </c>
      <c r="U1723">
        <v>0.48674700843819302</v>
      </c>
      <c r="V1723">
        <v>455</v>
      </c>
      <c r="W1723">
        <v>-1</v>
      </c>
      <c r="X1723">
        <v>376</v>
      </c>
      <c r="Y1723">
        <v>-1</v>
      </c>
      <c r="Z1723">
        <v>-1</v>
      </c>
      <c r="AA1723">
        <v>-1</v>
      </c>
      <c r="AB1723">
        <v>-1</v>
      </c>
      <c r="AC1723">
        <v>0.12820000000000001</v>
      </c>
      <c r="AD1723">
        <v>-0.4536</v>
      </c>
      <c r="AE1723">
        <v>-0.91220000000000001</v>
      </c>
      <c r="AF1723">
        <v>-0.4879</v>
      </c>
      <c r="AG1723">
        <v>0.48049999999999998</v>
      </c>
      <c r="AH1723">
        <v>180000</v>
      </c>
    </row>
    <row r="1724" spans="1:34">
      <c r="A1724">
        <v>505714</v>
      </c>
      <c r="B1724" t="s">
        <v>39</v>
      </c>
      <c r="C1724" s="1">
        <v>32800</v>
      </c>
      <c r="D1724">
        <v>46.8</v>
      </c>
      <c r="E1724" t="s">
        <v>342</v>
      </c>
      <c r="F1724">
        <v>2009</v>
      </c>
      <c r="G1724">
        <v>72.48</v>
      </c>
      <c r="H1724" t="s">
        <v>343</v>
      </c>
      <c r="I1724">
        <v>165</v>
      </c>
      <c r="J1724">
        <v>2</v>
      </c>
      <c r="K1724" t="s">
        <v>36</v>
      </c>
      <c r="L1724" t="s">
        <v>64</v>
      </c>
      <c r="M1724">
        <v>59.7</v>
      </c>
      <c r="N1724">
        <v>165</v>
      </c>
      <c r="O1724">
        <v>1</v>
      </c>
      <c r="P1724" t="s">
        <v>71</v>
      </c>
      <c r="Q1724">
        <v>2012</v>
      </c>
      <c r="R1724">
        <v>450</v>
      </c>
      <c r="S1724">
        <v>525</v>
      </c>
      <c r="T1724">
        <v>605</v>
      </c>
      <c r="U1724">
        <v>0.90148957137103303</v>
      </c>
      <c r="V1724">
        <v>545</v>
      </c>
      <c r="W1724">
        <v>-1</v>
      </c>
      <c r="X1724">
        <v>-1</v>
      </c>
      <c r="Y1724">
        <v>-1</v>
      </c>
      <c r="Z1724">
        <v>-1</v>
      </c>
      <c r="AA1724">
        <v>-1</v>
      </c>
      <c r="AB1724">
        <v>-1</v>
      </c>
      <c r="AC1724">
        <v>-1.3447</v>
      </c>
      <c r="AD1724">
        <v>-0.27929999999999999</v>
      </c>
      <c r="AE1724">
        <v>-0.48909999999999998</v>
      </c>
      <c r="AF1724">
        <v>1.5018</v>
      </c>
      <c r="AG1724">
        <v>-0.9194</v>
      </c>
      <c r="AH1724">
        <v>240000</v>
      </c>
    </row>
    <row r="1725" spans="1:34">
      <c r="A1725">
        <v>359173</v>
      </c>
      <c r="B1725" t="s">
        <v>34</v>
      </c>
      <c r="C1725" s="1">
        <v>32755</v>
      </c>
      <c r="D1725">
        <v>89.4</v>
      </c>
      <c r="E1725">
        <v>0</v>
      </c>
      <c r="F1725">
        <v>2007</v>
      </c>
      <c r="G1725">
        <v>80.599999999999994</v>
      </c>
      <c r="H1725">
        <v>0</v>
      </c>
      <c r="I1725">
        <v>44</v>
      </c>
      <c r="J1725">
        <v>2</v>
      </c>
      <c r="K1725" t="s">
        <v>36</v>
      </c>
      <c r="L1725" t="s">
        <v>64</v>
      </c>
      <c r="M1725">
        <v>81.760000000000005</v>
      </c>
      <c r="N1725">
        <v>44</v>
      </c>
      <c r="O1725">
        <v>0</v>
      </c>
      <c r="P1725" t="s">
        <v>41</v>
      </c>
      <c r="Q1725">
        <v>2012</v>
      </c>
      <c r="R1725">
        <v>355</v>
      </c>
      <c r="S1725">
        <v>495</v>
      </c>
      <c r="T1725">
        <v>684</v>
      </c>
      <c r="U1725">
        <v>0.91686996110361896</v>
      </c>
      <c r="V1725">
        <v>555</v>
      </c>
      <c r="W1725">
        <v>-1</v>
      </c>
      <c r="X1725">
        <v>-1</v>
      </c>
      <c r="Y1725">
        <v>-1</v>
      </c>
      <c r="Z1725">
        <v>-1</v>
      </c>
      <c r="AA1725">
        <v>-1</v>
      </c>
      <c r="AB1725">
        <v>-1</v>
      </c>
      <c r="AC1725">
        <v>-1.1900999999999999</v>
      </c>
      <c r="AD1725">
        <v>0.1888</v>
      </c>
      <c r="AE1725">
        <v>-1.3599000000000001</v>
      </c>
      <c r="AF1725">
        <v>-0.64280000000000004</v>
      </c>
      <c r="AG1725">
        <v>-0.64300000000000002</v>
      </c>
      <c r="AH1725">
        <v>800000</v>
      </c>
    </row>
    <row r="1726" spans="1:34">
      <c r="A1726">
        <v>259623</v>
      </c>
      <c r="B1726" t="s">
        <v>39</v>
      </c>
      <c r="C1726" s="1">
        <v>32296</v>
      </c>
      <c r="D1726">
        <v>54</v>
      </c>
      <c r="E1726">
        <v>0</v>
      </c>
      <c r="F1726">
        <v>2006</v>
      </c>
      <c r="G1726">
        <v>68</v>
      </c>
      <c r="H1726">
        <v>0</v>
      </c>
      <c r="I1726">
        <v>1114</v>
      </c>
      <c r="J1726">
        <v>2</v>
      </c>
      <c r="K1726" t="s">
        <v>36</v>
      </c>
      <c r="L1726" t="s">
        <v>60</v>
      </c>
      <c r="M1726">
        <v>69</v>
      </c>
      <c r="N1726">
        <v>1114</v>
      </c>
      <c r="O1726">
        <v>0</v>
      </c>
      <c r="P1726" t="s">
        <v>47</v>
      </c>
      <c r="Q1726">
        <v>2010</v>
      </c>
      <c r="R1726">
        <v>505</v>
      </c>
      <c r="S1726">
        <v>295</v>
      </c>
      <c r="T1726">
        <v>375</v>
      </c>
      <c r="U1726">
        <v>-1</v>
      </c>
      <c r="V1726">
        <v>345</v>
      </c>
      <c r="W1726">
        <v>-1</v>
      </c>
      <c r="X1726">
        <v>-1</v>
      </c>
      <c r="Y1726">
        <v>-1</v>
      </c>
      <c r="Z1726">
        <v>-1</v>
      </c>
      <c r="AA1726">
        <v>-1</v>
      </c>
      <c r="AB1726">
        <v>-1</v>
      </c>
      <c r="AC1726">
        <v>0.2009</v>
      </c>
      <c r="AD1726">
        <v>-0.74729999999999996</v>
      </c>
      <c r="AE1726">
        <v>-0.63429999999999997</v>
      </c>
      <c r="AF1726">
        <v>-0.99529999999999996</v>
      </c>
      <c r="AG1726">
        <v>-1.3934</v>
      </c>
      <c r="AH1726">
        <v>175000</v>
      </c>
    </row>
    <row r="1727" spans="1:34">
      <c r="A1727">
        <v>713848</v>
      </c>
      <c r="B1727" t="s">
        <v>39</v>
      </c>
      <c r="C1727" s="1">
        <v>33078</v>
      </c>
      <c r="D1727">
        <v>84</v>
      </c>
      <c r="E1727" t="s">
        <v>51</v>
      </c>
      <c r="F1727">
        <v>2008</v>
      </c>
      <c r="G1727">
        <v>75.599999999999994</v>
      </c>
      <c r="H1727" t="s">
        <v>35</v>
      </c>
      <c r="I1727">
        <v>231</v>
      </c>
      <c r="J1727">
        <v>2</v>
      </c>
      <c r="K1727" t="s">
        <v>36</v>
      </c>
      <c r="L1727" t="s">
        <v>44</v>
      </c>
      <c r="M1727">
        <v>68</v>
      </c>
      <c r="N1727">
        <v>231</v>
      </c>
      <c r="O1727">
        <v>0</v>
      </c>
      <c r="P1727" t="s">
        <v>45</v>
      </c>
      <c r="Q1727">
        <v>2012</v>
      </c>
      <c r="R1727">
        <v>720</v>
      </c>
      <c r="S1727">
        <v>620</v>
      </c>
      <c r="T1727">
        <v>590</v>
      </c>
      <c r="U1727">
        <v>0.985461394326131</v>
      </c>
      <c r="V1727">
        <v>475</v>
      </c>
      <c r="W1727">
        <v>500</v>
      </c>
      <c r="X1727">
        <v>-1</v>
      </c>
      <c r="Y1727">
        <v>-1</v>
      </c>
      <c r="Z1727">
        <v>-1</v>
      </c>
      <c r="AA1727">
        <v>-1</v>
      </c>
      <c r="AB1727">
        <v>-1</v>
      </c>
      <c r="AC1727">
        <v>-1.4517</v>
      </c>
      <c r="AD1727">
        <v>-1.4525999999999999</v>
      </c>
      <c r="AE1727">
        <v>-2.2953999999999999</v>
      </c>
      <c r="AF1727">
        <v>-0.2344</v>
      </c>
      <c r="AG1727">
        <v>-2.2021000000000002</v>
      </c>
      <c r="AH1727">
        <v>360000</v>
      </c>
    </row>
    <row r="1728" spans="1:34">
      <c r="A1728">
        <v>65919</v>
      </c>
      <c r="B1728" t="s">
        <v>39</v>
      </c>
      <c r="C1728" s="1">
        <v>32376</v>
      </c>
      <c r="D1728">
        <v>76.64</v>
      </c>
      <c r="E1728" t="s">
        <v>344</v>
      </c>
      <c r="F1728">
        <v>2006</v>
      </c>
      <c r="G1728">
        <v>59</v>
      </c>
      <c r="H1728" t="s">
        <v>159</v>
      </c>
      <c r="I1728">
        <v>3649</v>
      </c>
      <c r="J1728">
        <v>2</v>
      </c>
      <c r="K1728" t="s">
        <v>36</v>
      </c>
      <c r="L1728" t="s">
        <v>64</v>
      </c>
      <c r="M1728">
        <v>65.7</v>
      </c>
      <c r="N1728">
        <v>3649</v>
      </c>
      <c r="O1728">
        <v>1</v>
      </c>
      <c r="P1728" t="s">
        <v>61</v>
      </c>
      <c r="Q1728">
        <v>2010</v>
      </c>
      <c r="R1728">
        <v>444</v>
      </c>
      <c r="S1728">
        <v>455</v>
      </c>
      <c r="T1728">
        <v>285</v>
      </c>
      <c r="U1728">
        <v>0.37755141942454101</v>
      </c>
      <c r="V1728">
        <v>375</v>
      </c>
      <c r="W1728">
        <v>-1</v>
      </c>
      <c r="X1728">
        <v>-1</v>
      </c>
      <c r="Y1728">
        <v>-1</v>
      </c>
      <c r="Z1728">
        <v>-1</v>
      </c>
      <c r="AA1728">
        <v>-1</v>
      </c>
      <c r="AB1728">
        <v>-1</v>
      </c>
      <c r="AC1728">
        <v>-0.57189999999999996</v>
      </c>
      <c r="AD1728">
        <v>-0.43530000000000002</v>
      </c>
      <c r="AE1728">
        <v>-0.63429999999999997</v>
      </c>
      <c r="AF1728">
        <v>0.4148</v>
      </c>
      <c r="AG1728">
        <v>-0.60350000000000004</v>
      </c>
      <c r="AH1728">
        <v>470000</v>
      </c>
    </row>
    <row r="1729" spans="1:34">
      <c r="A1729">
        <v>16400</v>
      </c>
      <c r="B1729" t="s">
        <v>39</v>
      </c>
      <c r="C1729" s="1">
        <v>32871</v>
      </c>
      <c r="D1729">
        <v>83.8</v>
      </c>
      <c r="E1729" t="s">
        <v>35</v>
      </c>
      <c r="F1729">
        <v>2006</v>
      </c>
      <c r="G1729">
        <v>75.2</v>
      </c>
      <c r="H1729" t="s">
        <v>35</v>
      </c>
      <c r="I1729">
        <v>23</v>
      </c>
      <c r="J1729">
        <v>2</v>
      </c>
      <c r="K1729" t="s">
        <v>36</v>
      </c>
      <c r="L1729" t="s">
        <v>60</v>
      </c>
      <c r="M1729">
        <v>66.61</v>
      </c>
      <c r="N1729">
        <v>23</v>
      </c>
      <c r="O1729">
        <v>0</v>
      </c>
      <c r="P1729" t="s">
        <v>41</v>
      </c>
      <c r="Q1729">
        <v>2010</v>
      </c>
      <c r="R1729">
        <v>525</v>
      </c>
      <c r="S1729">
        <v>395</v>
      </c>
      <c r="T1729">
        <v>575</v>
      </c>
      <c r="U1729">
        <v>0.69447932770846299</v>
      </c>
      <c r="V1729">
        <v>365</v>
      </c>
      <c r="W1729">
        <v>366</v>
      </c>
      <c r="X1729">
        <v>-1</v>
      </c>
      <c r="Y1729">
        <v>-1</v>
      </c>
      <c r="Z1729">
        <v>-1</v>
      </c>
      <c r="AA1729">
        <v>-1</v>
      </c>
      <c r="AB1729">
        <v>-1</v>
      </c>
      <c r="AC1729">
        <v>-1.1900999999999999</v>
      </c>
      <c r="AD1729">
        <v>0.1888</v>
      </c>
      <c r="AE1729">
        <v>-0.77939999999999998</v>
      </c>
      <c r="AF1729">
        <v>1.1198999999999999</v>
      </c>
      <c r="AG1729">
        <v>-1.3934</v>
      </c>
      <c r="AH1729">
        <v>650000</v>
      </c>
    </row>
    <row r="1730" spans="1:34">
      <c r="A1730">
        <v>995970</v>
      </c>
      <c r="B1730" t="s">
        <v>39</v>
      </c>
      <c r="C1730" s="1">
        <v>33845</v>
      </c>
      <c r="D1730">
        <v>82.5</v>
      </c>
      <c r="E1730" t="s">
        <v>51</v>
      </c>
      <c r="F1730">
        <v>2009</v>
      </c>
      <c r="G1730">
        <v>86.3</v>
      </c>
      <c r="H1730" t="s">
        <v>51</v>
      </c>
      <c r="I1730">
        <v>8970</v>
      </c>
      <c r="J1730">
        <v>2</v>
      </c>
      <c r="K1730" t="s">
        <v>36</v>
      </c>
      <c r="L1730" t="s">
        <v>40</v>
      </c>
      <c r="M1730">
        <v>71</v>
      </c>
      <c r="N1730">
        <v>8970</v>
      </c>
      <c r="O1730">
        <v>1</v>
      </c>
      <c r="P1730" t="s">
        <v>54</v>
      </c>
      <c r="Q1730">
        <v>2013</v>
      </c>
      <c r="R1730">
        <v>415</v>
      </c>
      <c r="S1730">
        <v>555</v>
      </c>
      <c r="T1730">
        <v>440</v>
      </c>
      <c r="U1730">
        <v>0.14478988948246199</v>
      </c>
      <c r="V1730">
        <v>385</v>
      </c>
      <c r="W1730">
        <v>-1</v>
      </c>
      <c r="X1730">
        <v>284</v>
      </c>
      <c r="Y1730">
        <v>-1</v>
      </c>
      <c r="Z1730">
        <v>-1</v>
      </c>
      <c r="AA1730">
        <v>-1</v>
      </c>
      <c r="AB1730">
        <v>-1</v>
      </c>
      <c r="AC1730">
        <v>1.5644</v>
      </c>
      <c r="AD1730">
        <v>1.5444</v>
      </c>
      <c r="AE1730">
        <v>1.5469999999999999</v>
      </c>
      <c r="AF1730">
        <v>-1.8824000000000001</v>
      </c>
      <c r="AG1730">
        <v>1.4386000000000001</v>
      </c>
      <c r="AH1730">
        <v>325000</v>
      </c>
    </row>
    <row r="1731" spans="1:34">
      <c r="A1731">
        <v>530061</v>
      </c>
      <c r="B1731" t="s">
        <v>34</v>
      </c>
      <c r="C1731" s="1">
        <v>33437</v>
      </c>
      <c r="D1731">
        <v>78</v>
      </c>
      <c r="E1731" t="s">
        <v>35</v>
      </c>
      <c r="F1731">
        <v>2009</v>
      </c>
      <c r="G1731">
        <v>69</v>
      </c>
      <c r="H1731" t="s">
        <v>35</v>
      </c>
      <c r="I1731">
        <v>11759</v>
      </c>
      <c r="J1731">
        <v>2</v>
      </c>
      <c r="K1731" t="s">
        <v>36</v>
      </c>
      <c r="L1731" t="s">
        <v>60</v>
      </c>
      <c r="M1731">
        <v>78</v>
      </c>
      <c r="N1731">
        <v>11759</v>
      </c>
      <c r="O1731">
        <v>0</v>
      </c>
      <c r="P1731" t="s">
        <v>96</v>
      </c>
      <c r="Q1731">
        <v>2013</v>
      </c>
      <c r="R1731">
        <v>535</v>
      </c>
      <c r="S1731">
        <v>350</v>
      </c>
      <c r="T1731">
        <v>515</v>
      </c>
      <c r="U1731">
        <v>5.8792800008353401E-2</v>
      </c>
      <c r="V1731">
        <v>-1</v>
      </c>
      <c r="W1731">
        <v>200</v>
      </c>
      <c r="X1731">
        <v>-1</v>
      </c>
      <c r="Y1731">
        <v>-1</v>
      </c>
      <c r="Z1731">
        <v>-1</v>
      </c>
      <c r="AA1731">
        <v>-1</v>
      </c>
      <c r="AB1731">
        <v>-1</v>
      </c>
      <c r="AC1731">
        <v>-0.88099999999999901</v>
      </c>
      <c r="AD1731">
        <v>-2.3073000000000001</v>
      </c>
      <c r="AE1731">
        <v>-1.6501999999999999</v>
      </c>
      <c r="AF1731">
        <v>0.5323</v>
      </c>
      <c r="AG1731">
        <v>-3.6051000000000002</v>
      </c>
      <c r="AH1731">
        <v>300000</v>
      </c>
    </row>
    <row r="1732" spans="1:34">
      <c r="A1732">
        <v>190224</v>
      </c>
      <c r="B1732" t="s">
        <v>39</v>
      </c>
      <c r="C1732" s="1">
        <v>31518</v>
      </c>
      <c r="D1732">
        <v>70.400000000000006</v>
      </c>
      <c r="E1732" t="s">
        <v>35</v>
      </c>
      <c r="F1732">
        <v>2004</v>
      </c>
      <c r="G1732">
        <v>66.400000000000006</v>
      </c>
      <c r="H1732" t="s">
        <v>35</v>
      </c>
      <c r="I1732">
        <v>62</v>
      </c>
      <c r="J1732">
        <v>1</v>
      </c>
      <c r="K1732" t="s">
        <v>66</v>
      </c>
      <c r="L1732" t="s">
        <v>67</v>
      </c>
      <c r="M1732">
        <v>69.56</v>
      </c>
      <c r="N1732">
        <v>62</v>
      </c>
      <c r="O1732">
        <v>1</v>
      </c>
      <c r="P1732" t="s">
        <v>38</v>
      </c>
      <c r="Q1732">
        <v>2011</v>
      </c>
      <c r="R1732">
        <v>615</v>
      </c>
      <c r="S1732">
        <v>605</v>
      </c>
      <c r="T1732">
        <v>475</v>
      </c>
      <c r="U1732">
        <v>0.52592258425205496</v>
      </c>
      <c r="V1732">
        <v>415</v>
      </c>
      <c r="W1732">
        <v>-1</v>
      </c>
      <c r="X1732">
        <v>-1</v>
      </c>
      <c r="Y1732">
        <v>-1</v>
      </c>
      <c r="Z1732">
        <v>-1</v>
      </c>
      <c r="AA1732">
        <v>-1</v>
      </c>
      <c r="AB1732">
        <v>-1</v>
      </c>
      <c r="AC1732">
        <v>-0.26279999999999998</v>
      </c>
      <c r="AD1732">
        <v>1.2807999999999999</v>
      </c>
      <c r="AE1732">
        <v>0.96230000000000004</v>
      </c>
      <c r="AF1732">
        <v>-0.4078</v>
      </c>
      <c r="AG1732">
        <v>1.2923</v>
      </c>
      <c r="AH1732">
        <v>330000</v>
      </c>
    </row>
    <row r="1733" spans="1:34">
      <c r="A1733">
        <v>514471</v>
      </c>
      <c r="B1733" t="s">
        <v>39</v>
      </c>
      <c r="C1733" s="1">
        <v>32625</v>
      </c>
      <c r="D1733">
        <v>64</v>
      </c>
      <c r="E1733" t="s">
        <v>79</v>
      </c>
      <c r="F1733">
        <v>2006</v>
      </c>
      <c r="G1733">
        <v>64</v>
      </c>
      <c r="H1733" t="s">
        <v>79</v>
      </c>
      <c r="I1733">
        <v>2528</v>
      </c>
      <c r="J1733">
        <v>2</v>
      </c>
      <c r="K1733" t="s">
        <v>36</v>
      </c>
      <c r="L1733" t="s">
        <v>60</v>
      </c>
      <c r="M1733">
        <v>65</v>
      </c>
      <c r="N1733">
        <v>2528</v>
      </c>
      <c r="O1733">
        <v>0</v>
      </c>
      <c r="P1733" t="s">
        <v>41</v>
      </c>
      <c r="Q1733">
        <v>2012</v>
      </c>
      <c r="R1733">
        <v>500</v>
      </c>
      <c r="S1733">
        <v>435</v>
      </c>
      <c r="T1733">
        <v>605</v>
      </c>
      <c r="U1733">
        <v>5.8792800008353401E-2</v>
      </c>
      <c r="V1733">
        <v>-1</v>
      </c>
      <c r="W1733">
        <v>200</v>
      </c>
      <c r="X1733">
        <v>-1</v>
      </c>
      <c r="Y1733">
        <v>-1</v>
      </c>
      <c r="Z1733">
        <v>-1</v>
      </c>
      <c r="AA1733">
        <v>-1</v>
      </c>
      <c r="AB1733">
        <v>-1</v>
      </c>
      <c r="AC1733">
        <v>-1.4992000000000001</v>
      </c>
      <c r="AD1733">
        <v>-2.0733000000000001</v>
      </c>
      <c r="AE1733">
        <v>-1.2511000000000001</v>
      </c>
      <c r="AF1733">
        <v>-0.29020000000000001</v>
      </c>
      <c r="AG1733">
        <v>-2.0253000000000001</v>
      </c>
      <c r="AH1733">
        <v>200000</v>
      </c>
    </row>
    <row r="1734" spans="1:34">
      <c r="A1734">
        <v>986780</v>
      </c>
      <c r="B1734" t="s">
        <v>39</v>
      </c>
      <c r="C1734" s="1">
        <v>33739</v>
      </c>
      <c r="D1734">
        <v>71</v>
      </c>
      <c r="E1734" t="s">
        <v>35</v>
      </c>
      <c r="F1734">
        <v>2009</v>
      </c>
      <c r="G1734">
        <v>60</v>
      </c>
      <c r="H1734" t="s">
        <v>35</v>
      </c>
      <c r="I1734">
        <v>9737</v>
      </c>
      <c r="J1734">
        <v>2</v>
      </c>
      <c r="K1734" t="s">
        <v>36</v>
      </c>
      <c r="L1734" t="s">
        <v>40</v>
      </c>
      <c r="M1734">
        <v>85</v>
      </c>
      <c r="N1734">
        <v>9737</v>
      </c>
      <c r="O1734">
        <v>0</v>
      </c>
      <c r="P1734" t="s">
        <v>41</v>
      </c>
      <c r="Q1734">
        <v>2014</v>
      </c>
      <c r="R1734">
        <v>315</v>
      </c>
      <c r="S1734">
        <v>505</v>
      </c>
      <c r="T1734">
        <v>510</v>
      </c>
      <c r="U1734">
        <v>0.74475835400893897</v>
      </c>
      <c r="V1734">
        <v>565</v>
      </c>
      <c r="W1734">
        <v>-1</v>
      </c>
      <c r="X1734">
        <v>438</v>
      </c>
      <c r="Y1734">
        <v>-1</v>
      </c>
      <c r="Z1734">
        <v>-1</v>
      </c>
      <c r="AA1734">
        <v>-1</v>
      </c>
      <c r="AB1734">
        <v>-1</v>
      </c>
      <c r="AC1734">
        <v>-1.3080000000000001</v>
      </c>
      <c r="AD1734">
        <v>-0.78659999999999997</v>
      </c>
      <c r="AE1734">
        <v>-0.91220000000000001</v>
      </c>
      <c r="AF1734">
        <v>-0.2344</v>
      </c>
      <c r="AG1734">
        <v>-0.86080000000000001</v>
      </c>
      <c r="AH1734">
        <v>210000</v>
      </c>
    </row>
    <row r="1735" spans="1:34">
      <c r="A1735">
        <v>1269397</v>
      </c>
      <c r="B1735" t="s">
        <v>39</v>
      </c>
      <c r="C1735" s="1">
        <v>33726</v>
      </c>
      <c r="D1735">
        <v>69.8</v>
      </c>
      <c r="E1735" t="s">
        <v>35</v>
      </c>
      <c r="F1735">
        <v>2009</v>
      </c>
      <c r="G1735">
        <v>66.400000000000006</v>
      </c>
      <c r="H1735" t="s">
        <v>35</v>
      </c>
      <c r="I1735">
        <v>3801</v>
      </c>
      <c r="J1735">
        <v>2</v>
      </c>
      <c r="K1735" t="s">
        <v>36</v>
      </c>
      <c r="L1735" t="s">
        <v>60</v>
      </c>
      <c r="M1735">
        <v>62.6</v>
      </c>
      <c r="N1735">
        <v>3801</v>
      </c>
      <c r="O1735">
        <v>0</v>
      </c>
      <c r="P1735" t="s">
        <v>61</v>
      </c>
      <c r="Q1735">
        <v>2014</v>
      </c>
      <c r="R1735">
        <v>630</v>
      </c>
      <c r="S1735">
        <v>420</v>
      </c>
      <c r="T1735">
        <v>405</v>
      </c>
      <c r="U1735">
        <v>0.33878634721952799</v>
      </c>
      <c r="V1735">
        <v>425</v>
      </c>
      <c r="W1735">
        <v>292</v>
      </c>
      <c r="X1735">
        <v>-1</v>
      </c>
      <c r="Y1735">
        <v>-1</v>
      </c>
      <c r="Z1735">
        <v>-1</v>
      </c>
      <c r="AA1735">
        <v>-1</v>
      </c>
      <c r="AB1735">
        <v>-1</v>
      </c>
      <c r="AC1735">
        <v>1.8516999999999999</v>
      </c>
      <c r="AD1735">
        <v>0.37890000000000001</v>
      </c>
      <c r="AE1735">
        <v>0.31740000000000002</v>
      </c>
      <c r="AF1735">
        <v>-0.1076</v>
      </c>
      <c r="AG1735">
        <v>1.0553999999999999</v>
      </c>
      <c r="AH1735">
        <v>240000</v>
      </c>
    </row>
    <row r="1736" spans="1:34">
      <c r="A1736">
        <v>670423</v>
      </c>
      <c r="B1736" t="s">
        <v>34</v>
      </c>
      <c r="C1736" s="1">
        <v>33812</v>
      </c>
      <c r="D1736">
        <v>89</v>
      </c>
      <c r="E1736" t="s">
        <v>51</v>
      </c>
      <c r="F1736">
        <v>2009</v>
      </c>
      <c r="G1736">
        <v>79</v>
      </c>
      <c r="H1736" t="s">
        <v>51</v>
      </c>
      <c r="I1736">
        <v>9481</v>
      </c>
      <c r="J1736">
        <v>2</v>
      </c>
      <c r="K1736" t="s">
        <v>36</v>
      </c>
      <c r="L1736" t="s">
        <v>55</v>
      </c>
      <c r="M1736">
        <v>68</v>
      </c>
      <c r="N1736">
        <v>9481</v>
      </c>
      <c r="O1736">
        <v>0</v>
      </c>
      <c r="P1736" t="s">
        <v>47</v>
      </c>
      <c r="Q1736">
        <v>2013</v>
      </c>
      <c r="R1736">
        <v>535</v>
      </c>
      <c r="S1736">
        <v>495</v>
      </c>
      <c r="T1736">
        <v>485</v>
      </c>
      <c r="U1736">
        <v>0.52592258425205496</v>
      </c>
      <c r="V1736">
        <v>415</v>
      </c>
      <c r="W1736">
        <v>-1</v>
      </c>
      <c r="X1736">
        <v>-1</v>
      </c>
      <c r="Y1736">
        <v>-1</v>
      </c>
      <c r="Z1736">
        <v>-1</v>
      </c>
      <c r="AA1736">
        <v>-1</v>
      </c>
      <c r="AB1736">
        <v>-1</v>
      </c>
      <c r="AC1736">
        <v>0.41549999999999998</v>
      </c>
      <c r="AD1736">
        <v>-0.4536</v>
      </c>
      <c r="AE1736">
        <v>0.62480000000000002</v>
      </c>
      <c r="AF1736">
        <v>1.0333000000000001</v>
      </c>
      <c r="AG1736">
        <v>9.7299999999999998E-2</v>
      </c>
      <c r="AH1736">
        <v>170000</v>
      </c>
    </row>
    <row r="1737" spans="1:34">
      <c r="A1737">
        <v>794050</v>
      </c>
      <c r="B1737" t="s">
        <v>39</v>
      </c>
      <c r="C1737" s="1">
        <v>33813</v>
      </c>
      <c r="D1737">
        <v>82</v>
      </c>
      <c r="E1737" t="s">
        <v>48</v>
      </c>
      <c r="F1737">
        <v>2010</v>
      </c>
      <c r="G1737">
        <v>76.599999999999994</v>
      </c>
      <c r="H1737" t="s">
        <v>35</v>
      </c>
      <c r="I1737">
        <v>8346</v>
      </c>
      <c r="J1737">
        <v>2</v>
      </c>
      <c r="K1737" t="s">
        <v>36</v>
      </c>
      <c r="L1737" t="s">
        <v>40</v>
      </c>
      <c r="M1737">
        <v>71.3</v>
      </c>
      <c r="N1737">
        <v>8346</v>
      </c>
      <c r="O1737">
        <v>0</v>
      </c>
      <c r="P1737" t="s">
        <v>41</v>
      </c>
      <c r="Q1737">
        <v>2014</v>
      </c>
      <c r="R1737">
        <v>485</v>
      </c>
      <c r="S1737">
        <v>500</v>
      </c>
      <c r="T1737">
        <v>635</v>
      </c>
      <c r="U1737">
        <v>0.86468541337008498</v>
      </c>
      <c r="V1737">
        <v>525</v>
      </c>
      <c r="W1737">
        <v>-1</v>
      </c>
      <c r="X1737">
        <v>-1</v>
      </c>
      <c r="Y1737">
        <v>-1</v>
      </c>
      <c r="Z1737">
        <v>-1</v>
      </c>
      <c r="AA1737">
        <v>-1</v>
      </c>
      <c r="AB1737">
        <v>-1</v>
      </c>
      <c r="AC1737">
        <v>0.27179999999999999</v>
      </c>
      <c r="AD1737">
        <v>0.82289999999999996</v>
      </c>
      <c r="AE1737">
        <v>-1.2196</v>
      </c>
      <c r="AF1737">
        <v>-0.86819999999999997</v>
      </c>
      <c r="AG1737">
        <v>-1.9234</v>
      </c>
      <c r="AH1737">
        <v>350000</v>
      </c>
    </row>
    <row r="1738" spans="1:34">
      <c r="A1738">
        <v>982135</v>
      </c>
      <c r="B1738" t="s">
        <v>39</v>
      </c>
      <c r="C1738" s="1">
        <v>33634</v>
      </c>
      <c r="D1738">
        <v>80.400000000000006</v>
      </c>
      <c r="E1738" t="s">
        <v>345</v>
      </c>
      <c r="F1738">
        <v>2009</v>
      </c>
      <c r="G1738">
        <v>70.2</v>
      </c>
      <c r="H1738" t="s">
        <v>345</v>
      </c>
      <c r="I1738">
        <v>1424</v>
      </c>
      <c r="J1738">
        <v>2</v>
      </c>
      <c r="K1738" t="s">
        <v>36</v>
      </c>
      <c r="L1738" t="s">
        <v>40</v>
      </c>
      <c r="M1738">
        <v>78</v>
      </c>
      <c r="N1738">
        <v>1424</v>
      </c>
      <c r="O1738">
        <v>0</v>
      </c>
      <c r="P1738" t="s">
        <v>53</v>
      </c>
      <c r="Q1738">
        <v>2014</v>
      </c>
      <c r="R1738">
        <v>465</v>
      </c>
      <c r="S1738">
        <v>455</v>
      </c>
      <c r="T1738">
        <v>680</v>
      </c>
      <c r="U1738">
        <v>0.95389977507992596</v>
      </c>
      <c r="V1738">
        <v>575</v>
      </c>
      <c r="W1738">
        <v>-1</v>
      </c>
      <c r="X1738">
        <v>530</v>
      </c>
      <c r="Y1738">
        <v>-1</v>
      </c>
      <c r="Z1738">
        <v>-1</v>
      </c>
      <c r="AA1738">
        <v>-1</v>
      </c>
      <c r="AB1738">
        <v>-1</v>
      </c>
      <c r="AC1738">
        <v>-0.30270000000000002</v>
      </c>
      <c r="AD1738">
        <v>4.5900000000000003E-2</v>
      </c>
      <c r="AE1738">
        <v>0.31740000000000002</v>
      </c>
      <c r="AF1738">
        <v>-1.1217999999999999</v>
      </c>
      <c r="AG1738">
        <v>-9.4299999999999995E-2</v>
      </c>
      <c r="AH1738">
        <v>600000</v>
      </c>
    </row>
    <row r="1739" spans="1:34">
      <c r="A1739">
        <v>631506</v>
      </c>
      <c r="B1739" t="s">
        <v>39</v>
      </c>
      <c r="C1739" s="1">
        <v>33672</v>
      </c>
      <c r="D1739">
        <v>61.2</v>
      </c>
      <c r="E1739" t="s">
        <v>35</v>
      </c>
      <c r="F1739">
        <v>2009</v>
      </c>
      <c r="G1739">
        <v>60</v>
      </c>
      <c r="H1739" t="s">
        <v>35</v>
      </c>
      <c r="I1739">
        <v>5400</v>
      </c>
      <c r="J1739">
        <v>2</v>
      </c>
      <c r="K1739" t="s">
        <v>36</v>
      </c>
      <c r="L1739" t="s">
        <v>64</v>
      </c>
      <c r="M1739">
        <v>65.599999999999994</v>
      </c>
      <c r="N1739">
        <v>5400</v>
      </c>
      <c r="O1739">
        <v>0</v>
      </c>
      <c r="P1739" t="s">
        <v>84</v>
      </c>
      <c r="Q1739">
        <v>2013</v>
      </c>
      <c r="R1739">
        <v>570</v>
      </c>
      <c r="S1739">
        <v>595</v>
      </c>
      <c r="T1739">
        <v>370</v>
      </c>
      <c r="U1739">
        <v>0.76567358123401097</v>
      </c>
      <c r="V1739">
        <v>485</v>
      </c>
      <c r="W1739">
        <v>-1</v>
      </c>
      <c r="X1739">
        <v>-1</v>
      </c>
      <c r="Y1739">
        <v>-1</v>
      </c>
      <c r="Z1739">
        <v>-1</v>
      </c>
      <c r="AA1739">
        <v>-1</v>
      </c>
      <c r="AB1739">
        <v>-1</v>
      </c>
      <c r="AC1739">
        <v>-0.159</v>
      </c>
      <c r="AD1739">
        <v>0.71189999999999998</v>
      </c>
      <c r="AE1739">
        <v>1.0859000000000001</v>
      </c>
      <c r="AF1739">
        <v>-0.36120000000000002</v>
      </c>
      <c r="AG1739">
        <v>9.7299999999999998E-2</v>
      </c>
      <c r="AH1739">
        <v>350000</v>
      </c>
    </row>
    <row r="1740" spans="1:34">
      <c r="A1740">
        <v>1075216</v>
      </c>
      <c r="B1740" t="s">
        <v>39</v>
      </c>
      <c r="C1740" s="1">
        <v>33266</v>
      </c>
      <c r="D1740">
        <v>65</v>
      </c>
      <c r="E1740" t="s">
        <v>35</v>
      </c>
      <c r="F1740">
        <v>2009</v>
      </c>
      <c r="G1740">
        <v>67</v>
      </c>
      <c r="H1740" t="s">
        <v>35</v>
      </c>
      <c r="I1740">
        <v>7736</v>
      </c>
      <c r="J1740">
        <v>2</v>
      </c>
      <c r="K1740" t="s">
        <v>36</v>
      </c>
      <c r="L1740" t="s">
        <v>40</v>
      </c>
      <c r="M1740">
        <v>71.180000000000007</v>
      </c>
      <c r="N1740">
        <v>7736</v>
      </c>
      <c r="O1740">
        <v>0</v>
      </c>
      <c r="P1740" t="s">
        <v>70</v>
      </c>
      <c r="Q1740">
        <v>2013</v>
      </c>
      <c r="R1740">
        <v>535</v>
      </c>
      <c r="S1740">
        <v>455</v>
      </c>
      <c r="T1740">
        <v>405</v>
      </c>
      <c r="U1740">
        <v>0.60005718233834104</v>
      </c>
      <c r="V1740">
        <v>435</v>
      </c>
      <c r="W1740">
        <v>-1</v>
      </c>
      <c r="X1740">
        <v>-1</v>
      </c>
      <c r="Y1740">
        <v>-1</v>
      </c>
      <c r="Z1740">
        <v>-1</v>
      </c>
      <c r="AA1740">
        <v>-1</v>
      </c>
      <c r="AB1740">
        <v>-1</v>
      </c>
      <c r="AC1740">
        <v>-0.58989999999999998</v>
      </c>
      <c r="AD1740">
        <v>-0.95309999999999995</v>
      </c>
      <c r="AE1740">
        <v>-1.2196</v>
      </c>
      <c r="AF1740">
        <v>-1.1217999999999999</v>
      </c>
      <c r="AG1740">
        <v>-0.86080000000000001</v>
      </c>
      <c r="AH1740">
        <v>300000</v>
      </c>
    </row>
    <row r="1741" spans="1:34">
      <c r="A1741">
        <v>790690</v>
      </c>
      <c r="B1741" t="s">
        <v>34</v>
      </c>
      <c r="C1741" s="1">
        <v>33844</v>
      </c>
      <c r="D1741">
        <v>81.599999999999994</v>
      </c>
      <c r="E1741" t="s">
        <v>51</v>
      </c>
      <c r="F1741">
        <v>2009</v>
      </c>
      <c r="G1741">
        <v>96.4</v>
      </c>
      <c r="H1741" t="s">
        <v>51</v>
      </c>
      <c r="I1741">
        <v>4184</v>
      </c>
      <c r="J1741">
        <v>2</v>
      </c>
      <c r="K1741" t="s">
        <v>36</v>
      </c>
      <c r="L1741" t="s">
        <v>40</v>
      </c>
      <c r="M1741">
        <v>80.36</v>
      </c>
      <c r="N1741">
        <v>4184</v>
      </c>
      <c r="O1741">
        <v>0</v>
      </c>
      <c r="P1741" t="s">
        <v>56</v>
      </c>
      <c r="Q1741">
        <v>2013</v>
      </c>
      <c r="R1741">
        <v>500</v>
      </c>
      <c r="S1741">
        <v>520</v>
      </c>
      <c r="T1741">
        <v>620</v>
      </c>
      <c r="U1741">
        <v>0.91686996110361896</v>
      </c>
      <c r="V1741">
        <v>555</v>
      </c>
      <c r="W1741">
        <v>-1</v>
      </c>
      <c r="X1741">
        <v>-1</v>
      </c>
      <c r="Y1741">
        <v>-1</v>
      </c>
      <c r="Z1741">
        <v>-1</v>
      </c>
      <c r="AA1741">
        <v>-1</v>
      </c>
      <c r="AB1741">
        <v>-1</v>
      </c>
      <c r="AC1741">
        <v>0.84630000000000005</v>
      </c>
      <c r="AD1741">
        <v>0.71189999999999998</v>
      </c>
      <c r="AE1741">
        <v>0.47110000000000002</v>
      </c>
      <c r="AF1741">
        <v>-1.1217999999999999</v>
      </c>
      <c r="AG1741">
        <v>0.86370000000000002</v>
      </c>
      <c r="AH1741">
        <v>275000</v>
      </c>
    </row>
    <row r="1742" spans="1:34">
      <c r="A1742">
        <v>243897</v>
      </c>
      <c r="B1742" t="s">
        <v>34</v>
      </c>
      <c r="C1742" s="1">
        <v>30370</v>
      </c>
      <c r="D1742">
        <v>70</v>
      </c>
      <c r="E1742" t="s">
        <v>68</v>
      </c>
      <c r="F1742">
        <v>2001</v>
      </c>
      <c r="G1742">
        <v>50</v>
      </c>
      <c r="H1742" t="s">
        <v>68</v>
      </c>
      <c r="I1742">
        <v>2656</v>
      </c>
      <c r="J1742">
        <v>2</v>
      </c>
      <c r="K1742" t="s">
        <v>36</v>
      </c>
      <c r="L1742" t="s">
        <v>60</v>
      </c>
      <c r="M1742">
        <v>75.84</v>
      </c>
      <c r="N1742">
        <v>2656</v>
      </c>
      <c r="O1742">
        <v>0</v>
      </c>
      <c r="P1742" t="s">
        <v>59</v>
      </c>
      <c r="Q1742">
        <v>2011</v>
      </c>
      <c r="R1742">
        <v>355</v>
      </c>
      <c r="S1742">
        <v>425</v>
      </c>
      <c r="T1742">
        <v>355</v>
      </c>
      <c r="U1742">
        <v>0.69447932770846299</v>
      </c>
      <c r="V1742">
        <v>355</v>
      </c>
      <c r="W1742">
        <v>366</v>
      </c>
      <c r="X1742">
        <v>-1</v>
      </c>
      <c r="Y1742">
        <v>-1</v>
      </c>
      <c r="Z1742">
        <v>-1</v>
      </c>
      <c r="AA1742">
        <v>393</v>
      </c>
      <c r="AB1742">
        <v>-1</v>
      </c>
      <c r="AC1742">
        <v>-1.8083</v>
      </c>
      <c r="AD1742">
        <v>0.3448</v>
      </c>
      <c r="AE1742">
        <v>-1.3599000000000001</v>
      </c>
      <c r="AF1742">
        <v>1.5899000000000001</v>
      </c>
      <c r="AG1742">
        <v>1.2923</v>
      </c>
      <c r="AH1742">
        <v>400000</v>
      </c>
    </row>
    <row r="1743" spans="1:34">
      <c r="A1743">
        <v>1083403</v>
      </c>
      <c r="B1743" t="s">
        <v>39</v>
      </c>
      <c r="C1743" s="1">
        <v>33520</v>
      </c>
      <c r="D1743">
        <v>86</v>
      </c>
      <c r="E1743" t="s">
        <v>51</v>
      </c>
      <c r="F1743">
        <v>2010</v>
      </c>
      <c r="G1743">
        <v>79</v>
      </c>
      <c r="H1743" t="s">
        <v>51</v>
      </c>
      <c r="I1743">
        <v>6884</v>
      </c>
      <c r="J1743">
        <v>2</v>
      </c>
      <c r="K1743" t="s">
        <v>36</v>
      </c>
      <c r="L1743" t="s">
        <v>55</v>
      </c>
      <c r="M1743">
        <v>83.01</v>
      </c>
      <c r="N1743">
        <v>6884</v>
      </c>
      <c r="O1743">
        <v>0</v>
      </c>
      <c r="P1743" t="s">
        <v>53</v>
      </c>
      <c r="Q1743">
        <v>2014</v>
      </c>
      <c r="R1743">
        <v>405</v>
      </c>
      <c r="S1743">
        <v>410</v>
      </c>
      <c r="T1743">
        <v>690</v>
      </c>
      <c r="U1743">
        <v>0.35653648772447499</v>
      </c>
      <c r="V1743">
        <v>585</v>
      </c>
      <c r="W1743">
        <v>-1</v>
      </c>
      <c r="X1743">
        <v>346</v>
      </c>
      <c r="Y1743">
        <v>-1</v>
      </c>
      <c r="Z1743">
        <v>-1</v>
      </c>
      <c r="AA1743">
        <v>-1</v>
      </c>
      <c r="AB1743">
        <v>-1</v>
      </c>
      <c r="AC1743">
        <v>0.27179999999999999</v>
      </c>
      <c r="AD1743">
        <v>1.5444</v>
      </c>
      <c r="AE1743">
        <v>0.77849999999999997</v>
      </c>
      <c r="AF1743">
        <v>-0.995</v>
      </c>
      <c r="AG1743">
        <v>1.6302000000000001</v>
      </c>
      <c r="AH1743">
        <v>315000</v>
      </c>
    </row>
    <row r="1744" spans="1:34">
      <c r="A1744">
        <v>50601</v>
      </c>
      <c r="B1744" t="s">
        <v>39</v>
      </c>
      <c r="C1744" s="1">
        <v>30154</v>
      </c>
      <c r="D1744">
        <v>64.430000000000007</v>
      </c>
      <c r="E1744" t="s">
        <v>114</v>
      </c>
      <c r="F1744">
        <v>2002</v>
      </c>
      <c r="G1744">
        <v>47.83</v>
      </c>
      <c r="H1744" t="s">
        <v>346</v>
      </c>
      <c r="I1744">
        <v>274</v>
      </c>
      <c r="J1744">
        <v>2</v>
      </c>
      <c r="K1744" t="s">
        <v>66</v>
      </c>
      <c r="L1744" t="s">
        <v>67</v>
      </c>
      <c r="M1744">
        <v>78.83</v>
      </c>
      <c r="N1744">
        <v>274</v>
      </c>
      <c r="O1744">
        <v>1</v>
      </c>
      <c r="P1744" t="s">
        <v>61</v>
      </c>
      <c r="Q1744">
        <v>2009</v>
      </c>
      <c r="R1744">
        <v>365</v>
      </c>
      <c r="S1744">
        <v>505</v>
      </c>
      <c r="T1744">
        <v>325</v>
      </c>
      <c r="U1744">
        <v>0.86468541337008498</v>
      </c>
      <c r="V1744">
        <v>525</v>
      </c>
      <c r="W1744">
        <v>-1</v>
      </c>
      <c r="X1744">
        <v>-1</v>
      </c>
      <c r="Y1744">
        <v>-1</v>
      </c>
      <c r="Z1744">
        <v>-1</v>
      </c>
      <c r="AA1744">
        <v>-1</v>
      </c>
      <c r="AB1744">
        <v>-1</v>
      </c>
      <c r="AC1744">
        <v>-0.72640000000000005</v>
      </c>
      <c r="AD1744">
        <v>0.1888</v>
      </c>
      <c r="AE1744">
        <v>-0.77939999999999998</v>
      </c>
      <c r="AF1744">
        <v>-0.52529999999999999</v>
      </c>
      <c r="AG1744">
        <v>-0.44550000000000001</v>
      </c>
      <c r="AH1744">
        <v>300000</v>
      </c>
    </row>
    <row r="1745" spans="1:34">
      <c r="A1745">
        <v>1091250</v>
      </c>
      <c r="B1745" t="s">
        <v>39</v>
      </c>
      <c r="C1745" s="1">
        <v>33409</v>
      </c>
      <c r="D1745">
        <v>80</v>
      </c>
      <c r="E1745" t="s">
        <v>51</v>
      </c>
      <c r="F1745">
        <v>2008</v>
      </c>
      <c r="G1745">
        <v>84</v>
      </c>
      <c r="H1745" t="s">
        <v>51</v>
      </c>
      <c r="I1745">
        <v>10748</v>
      </c>
      <c r="J1745">
        <v>2</v>
      </c>
      <c r="K1745" t="s">
        <v>36</v>
      </c>
      <c r="L1745" t="s">
        <v>60</v>
      </c>
      <c r="M1745">
        <v>61</v>
      </c>
      <c r="N1745">
        <v>10748</v>
      </c>
      <c r="O1745">
        <v>0</v>
      </c>
      <c r="P1745" t="s">
        <v>47</v>
      </c>
      <c r="Q1745">
        <v>2012</v>
      </c>
      <c r="R1745">
        <v>560</v>
      </c>
      <c r="S1745">
        <v>460</v>
      </c>
      <c r="T1745">
        <v>465</v>
      </c>
      <c r="U1745">
        <v>-1</v>
      </c>
      <c r="V1745">
        <v>395</v>
      </c>
      <c r="W1745">
        <v>-1</v>
      </c>
      <c r="X1745">
        <v>315</v>
      </c>
      <c r="Y1745">
        <v>-1</v>
      </c>
      <c r="Z1745">
        <v>-1</v>
      </c>
      <c r="AA1745">
        <v>-1</v>
      </c>
      <c r="AB1745">
        <v>-1</v>
      </c>
      <c r="AC1745">
        <v>0.55910000000000004</v>
      </c>
      <c r="AD1745">
        <v>1.0448999999999999</v>
      </c>
      <c r="AE1745">
        <v>0.93220000000000003</v>
      </c>
      <c r="AF1745">
        <v>-1.7556</v>
      </c>
      <c r="AG1745">
        <v>0.48049999999999998</v>
      </c>
      <c r="AH1745">
        <v>200000</v>
      </c>
    </row>
    <row r="1746" spans="1:34">
      <c r="A1746">
        <v>626318</v>
      </c>
      <c r="B1746" t="s">
        <v>39</v>
      </c>
      <c r="C1746" s="1">
        <v>33239</v>
      </c>
      <c r="D1746">
        <v>75</v>
      </c>
      <c r="E1746" t="s">
        <v>35</v>
      </c>
      <c r="F1746">
        <v>2008</v>
      </c>
      <c r="G1746">
        <v>82.4</v>
      </c>
      <c r="H1746" t="s">
        <v>35</v>
      </c>
      <c r="I1746">
        <v>5048</v>
      </c>
      <c r="J1746">
        <v>2</v>
      </c>
      <c r="K1746" t="s">
        <v>36</v>
      </c>
      <c r="L1746" t="s">
        <v>60</v>
      </c>
      <c r="M1746">
        <v>78.400000000000006</v>
      </c>
      <c r="N1746">
        <v>5048</v>
      </c>
      <c r="O1746">
        <v>0</v>
      </c>
      <c r="P1746" t="s">
        <v>84</v>
      </c>
      <c r="Q1746">
        <v>2013</v>
      </c>
      <c r="R1746">
        <v>450</v>
      </c>
      <c r="S1746">
        <v>500</v>
      </c>
      <c r="T1746">
        <v>750</v>
      </c>
      <c r="U1746">
        <v>0.91077016424602197</v>
      </c>
      <c r="V1746">
        <v>-1</v>
      </c>
      <c r="W1746">
        <v>433</v>
      </c>
      <c r="X1746">
        <v>-1</v>
      </c>
      <c r="Y1746">
        <v>-1</v>
      </c>
      <c r="Z1746">
        <v>-1</v>
      </c>
      <c r="AA1746">
        <v>388</v>
      </c>
      <c r="AB1746">
        <v>-1</v>
      </c>
      <c r="AC1746">
        <v>-1.7388999999999999</v>
      </c>
      <c r="AD1746">
        <v>-0.28710000000000002</v>
      </c>
      <c r="AE1746">
        <v>-0.75849999999999995</v>
      </c>
      <c r="AF1746">
        <v>1.5404</v>
      </c>
      <c r="AG1746">
        <v>-1.6273</v>
      </c>
      <c r="AH1746">
        <v>180000</v>
      </c>
    </row>
    <row r="1747" spans="1:34">
      <c r="A1747">
        <v>189286</v>
      </c>
      <c r="B1747" t="s">
        <v>39</v>
      </c>
      <c r="C1747" s="1">
        <v>32722</v>
      </c>
      <c r="D1747">
        <v>82.2</v>
      </c>
      <c r="E1747" t="s">
        <v>51</v>
      </c>
      <c r="F1747">
        <v>2007</v>
      </c>
      <c r="G1747">
        <v>81.33</v>
      </c>
      <c r="H1747" t="s">
        <v>51</v>
      </c>
      <c r="I1747">
        <v>4042</v>
      </c>
      <c r="J1747">
        <v>2</v>
      </c>
      <c r="K1747" t="s">
        <v>36</v>
      </c>
      <c r="L1747" t="s">
        <v>81</v>
      </c>
      <c r="M1747">
        <v>90</v>
      </c>
      <c r="N1747">
        <v>4042</v>
      </c>
      <c r="O1747">
        <v>0</v>
      </c>
      <c r="P1747" t="s">
        <v>47</v>
      </c>
      <c r="Q1747">
        <v>2011</v>
      </c>
      <c r="R1747">
        <v>425</v>
      </c>
      <c r="S1747">
        <v>415</v>
      </c>
      <c r="T1747">
        <v>425</v>
      </c>
      <c r="U1747">
        <v>0.37605958665154499</v>
      </c>
      <c r="V1747">
        <v>515</v>
      </c>
      <c r="W1747">
        <v>300</v>
      </c>
      <c r="X1747">
        <v>-1</v>
      </c>
      <c r="Y1747">
        <v>-1</v>
      </c>
      <c r="Z1747">
        <v>-1</v>
      </c>
      <c r="AA1747">
        <v>-1</v>
      </c>
      <c r="AB1747">
        <v>-1</v>
      </c>
      <c r="AC1747">
        <v>-0.1082</v>
      </c>
      <c r="AD1747">
        <v>0.3448</v>
      </c>
      <c r="AE1747">
        <v>0.67200000000000004</v>
      </c>
      <c r="AF1747">
        <v>-0.4078</v>
      </c>
      <c r="AG1747">
        <v>0.6603</v>
      </c>
      <c r="AH1747">
        <v>400000</v>
      </c>
    </row>
    <row r="1748" spans="1:34">
      <c r="A1748">
        <v>536516</v>
      </c>
      <c r="B1748" t="s">
        <v>39</v>
      </c>
      <c r="C1748" s="1">
        <v>32973</v>
      </c>
      <c r="D1748">
        <v>83</v>
      </c>
      <c r="E1748" t="s">
        <v>35</v>
      </c>
      <c r="F1748">
        <v>2008</v>
      </c>
      <c r="G1748">
        <v>70</v>
      </c>
      <c r="H1748" t="s">
        <v>35</v>
      </c>
      <c r="I1748">
        <v>914</v>
      </c>
      <c r="J1748">
        <v>2</v>
      </c>
      <c r="K1748" t="s">
        <v>36</v>
      </c>
      <c r="L1748" t="s">
        <v>55</v>
      </c>
      <c r="M1748">
        <v>65</v>
      </c>
      <c r="N1748">
        <v>914</v>
      </c>
      <c r="O1748">
        <v>0</v>
      </c>
      <c r="P1748" t="s">
        <v>41</v>
      </c>
      <c r="Q1748">
        <v>2012</v>
      </c>
      <c r="R1748">
        <v>765</v>
      </c>
      <c r="S1748">
        <v>645</v>
      </c>
      <c r="T1748">
        <v>795</v>
      </c>
      <c r="U1748">
        <v>0.70409041213131396</v>
      </c>
      <c r="V1748">
        <v>465</v>
      </c>
      <c r="W1748">
        <v>-1</v>
      </c>
      <c r="X1748">
        <v>-1</v>
      </c>
      <c r="Y1748">
        <v>-1</v>
      </c>
      <c r="Z1748">
        <v>-1</v>
      </c>
      <c r="AA1748">
        <v>-1</v>
      </c>
      <c r="AB1748">
        <v>-1</v>
      </c>
      <c r="AC1748">
        <v>-0.4173</v>
      </c>
      <c r="AD1748">
        <v>0.3448</v>
      </c>
      <c r="AE1748">
        <v>-0.63429999999999997</v>
      </c>
      <c r="AF1748">
        <v>0.76729999999999998</v>
      </c>
      <c r="AG1748">
        <v>0.18640000000000001</v>
      </c>
      <c r="AH1748">
        <v>210000</v>
      </c>
    </row>
    <row r="1749" spans="1:34">
      <c r="A1749">
        <v>963241</v>
      </c>
      <c r="B1749" t="s">
        <v>39</v>
      </c>
      <c r="C1749" s="1">
        <v>34203</v>
      </c>
      <c r="D1749">
        <v>94.8</v>
      </c>
      <c r="E1749" t="s">
        <v>51</v>
      </c>
      <c r="F1749">
        <v>2010</v>
      </c>
      <c r="G1749">
        <v>97.4</v>
      </c>
      <c r="H1749" t="s">
        <v>51</v>
      </c>
      <c r="I1749">
        <v>9173</v>
      </c>
      <c r="J1749">
        <v>2</v>
      </c>
      <c r="K1749" t="s">
        <v>36</v>
      </c>
      <c r="L1749" t="s">
        <v>60</v>
      </c>
      <c r="M1749">
        <v>75</v>
      </c>
      <c r="N1749">
        <v>9173</v>
      </c>
      <c r="O1749">
        <v>1</v>
      </c>
      <c r="P1749" t="s">
        <v>54</v>
      </c>
      <c r="Q1749">
        <v>2014</v>
      </c>
      <c r="R1749">
        <v>510</v>
      </c>
      <c r="S1749">
        <v>450</v>
      </c>
      <c r="T1749">
        <v>545</v>
      </c>
      <c r="U1749">
        <v>0.33878634721952799</v>
      </c>
      <c r="V1749">
        <v>335</v>
      </c>
      <c r="W1749">
        <v>292</v>
      </c>
      <c r="X1749">
        <v>-1</v>
      </c>
      <c r="Y1749">
        <v>-1</v>
      </c>
      <c r="Z1749">
        <v>228</v>
      </c>
      <c r="AA1749">
        <v>-1</v>
      </c>
      <c r="AB1749">
        <v>-1</v>
      </c>
      <c r="AC1749">
        <v>1.1335999999999999</v>
      </c>
      <c r="AD1749">
        <v>0.37890000000000001</v>
      </c>
      <c r="AE1749">
        <v>0.93220000000000003</v>
      </c>
      <c r="AF1749">
        <v>-2.1360000000000001</v>
      </c>
      <c r="AG1749">
        <v>-0.66920000000000002</v>
      </c>
      <c r="AH1749">
        <v>380000</v>
      </c>
    </row>
    <row r="1750" spans="1:34">
      <c r="A1750">
        <v>143999</v>
      </c>
      <c r="B1750" t="s">
        <v>39</v>
      </c>
      <c r="C1750" s="1">
        <v>33009</v>
      </c>
      <c r="D1750">
        <v>65</v>
      </c>
      <c r="E1750" t="s">
        <v>48</v>
      </c>
      <c r="F1750">
        <v>2007</v>
      </c>
      <c r="G1750">
        <v>69</v>
      </c>
      <c r="H1750" t="s">
        <v>35</v>
      </c>
      <c r="I1750">
        <v>527</v>
      </c>
      <c r="J1750">
        <v>2</v>
      </c>
      <c r="K1750" t="s">
        <v>36</v>
      </c>
      <c r="L1750" t="s">
        <v>60</v>
      </c>
      <c r="M1750">
        <v>67.400000000000006</v>
      </c>
      <c r="N1750">
        <v>527</v>
      </c>
      <c r="O1750">
        <v>0</v>
      </c>
      <c r="P1750" t="s">
        <v>59</v>
      </c>
      <c r="Q1750">
        <v>2011</v>
      </c>
      <c r="R1750">
        <v>415</v>
      </c>
      <c r="S1750">
        <v>515</v>
      </c>
      <c r="T1750">
        <v>605</v>
      </c>
      <c r="U1750">
        <v>0.37605958665154499</v>
      </c>
      <c r="V1750">
        <v>365</v>
      </c>
      <c r="W1750">
        <v>300</v>
      </c>
      <c r="X1750">
        <v>-1</v>
      </c>
      <c r="Y1750">
        <v>-1</v>
      </c>
      <c r="Z1750">
        <v>-1</v>
      </c>
      <c r="AA1750">
        <v>-1</v>
      </c>
      <c r="AB1750">
        <v>-1</v>
      </c>
      <c r="AC1750">
        <v>-2.2719999999999998</v>
      </c>
      <c r="AD1750">
        <v>-1.2153</v>
      </c>
      <c r="AE1750">
        <v>9.1399999999999995E-2</v>
      </c>
      <c r="AF1750">
        <v>1.0024</v>
      </c>
      <c r="AG1750">
        <v>-0.28749999999999998</v>
      </c>
      <c r="AH1750">
        <v>200000</v>
      </c>
    </row>
    <row r="1751" spans="1:34">
      <c r="A1751">
        <v>1171292</v>
      </c>
      <c r="B1751" t="s">
        <v>39</v>
      </c>
      <c r="C1751" s="1">
        <v>33748</v>
      </c>
      <c r="D1751">
        <v>94.43</v>
      </c>
      <c r="E1751" t="s">
        <v>48</v>
      </c>
      <c r="F1751">
        <v>2010</v>
      </c>
      <c r="G1751">
        <v>65.2</v>
      </c>
      <c r="H1751" t="s">
        <v>35</v>
      </c>
      <c r="I1751">
        <v>14541</v>
      </c>
      <c r="J1751">
        <v>1</v>
      </c>
      <c r="K1751" t="s">
        <v>36</v>
      </c>
      <c r="L1751" t="s">
        <v>40</v>
      </c>
      <c r="M1751">
        <v>61.2</v>
      </c>
      <c r="N1751">
        <v>14541</v>
      </c>
      <c r="O1751">
        <v>0</v>
      </c>
      <c r="P1751" t="s">
        <v>65</v>
      </c>
      <c r="Q1751">
        <v>2014</v>
      </c>
      <c r="R1751">
        <v>780</v>
      </c>
      <c r="S1751">
        <v>505</v>
      </c>
      <c r="T1751">
        <v>510</v>
      </c>
      <c r="U1751">
        <v>0.84224832225783597</v>
      </c>
      <c r="V1751">
        <v>495</v>
      </c>
      <c r="W1751">
        <v>-1</v>
      </c>
      <c r="X1751">
        <v>469</v>
      </c>
      <c r="Y1751">
        <v>-1</v>
      </c>
      <c r="Z1751">
        <v>-1</v>
      </c>
      <c r="AA1751">
        <v>-1</v>
      </c>
      <c r="AB1751">
        <v>-1</v>
      </c>
      <c r="AC1751">
        <v>0.55910000000000004</v>
      </c>
      <c r="AD1751">
        <v>1.0448999999999999</v>
      </c>
      <c r="AE1751">
        <v>1.3933</v>
      </c>
      <c r="AF1751">
        <v>-1.2485999999999999</v>
      </c>
      <c r="AG1751">
        <v>9.7299999999999998E-2</v>
      </c>
      <c r="AH1751">
        <v>330000</v>
      </c>
    </row>
    <row r="1752" spans="1:34">
      <c r="A1752">
        <v>65278</v>
      </c>
      <c r="B1752" t="s">
        <v>39</v>
      </c>
      <c r="C1752" s="1">
        <v>32181</v>
      </c>
      <c r="D1752">
        <v>59.05</v>
      </c>
      <c r="E1752">
        <v>0</v>
      </c>
      <c r="F1752">
        <v>2006</v>
      </c>
      <c r="G1752">
        <v>46.33</v>
      </c>
      <c r="H1752">
        <v>0</v>
      </c>
      <c r="I1752">
        <v>2559</v>
      </c>
      <c r="J1752">
        <v>2</v>
      </c>
      <c r="K1752" t="s">
        <v>36</v>
      </c>
      <c r="L1752" t="s">
        <v>52</v>
      </c>
      <c r="M1752">
        <v>65</v>
      </c>
      <c r="N1752">
        <v>2559</v>
      </c>
      <c r="O1752">
        <v>0</v>
      </c>
      <c r="P1752" t="s">
        <v>61</v>
      </c>
      <c r="Q1752">
        <v>2010</v>
      </c>
      <c r="R1752">
        <v>324</v>
      </c>
      <c r="S1752">
        <v>385</v>
      </c>
      <c r="T1752">
        <v>375</v>
      </c>
      <c r="U1752">
        <v>0.206710618336758</v>
      </c>
      <c r="V1752">
        <v>215</v>
      </c>
      <c r="W1752">
        <v>-1</v>
      </c>
      <c r="X1752">
        <v>-1</v>
      </c>
      <c r="Y1752">
        <v>313</v>
      </c>
      <c r="Z1752">
        <v>-1</v>
      </c>
      <c r="AA1752">
        <v>-1</v>
      </c>
      <c r="AB1752">
        <v>-1</v>
      </c>
      <c r="AC1752">
        <v>-2.4266000000000001</v>
      </c>
      <c r="AD1752">
        <v>-1.3713</v>
      </c>
      <c r="AE1752">
        <v>-1.7954000000000001</v>
      </c>
      <c r="AF1752">
        <v>0.88480000000000003</v>
      </c>
      <c r="AG1752">
        <v>-1.0773999999999999</v>
      </c>
      <c r="AH1752">
        <v>180000</v>
      </c>
    </row>
    <row r="1753" spans="1:34">
      <c r="A1753">
        <v>1089038</v>
      </c>
      <c r="B1753" t="s">
        <v>39</v>
      </c>
      <c r="C1753" s="1">
        <v>33741</v>
      </c>
      <c r="D1753">
        <v>87</v>
      </c>
      <c r="E1753" t="s">
        <v>51</v>
      </c>
      <c r="F1753">
        <v>2009</v>
      </c>
      <c r="G1753">
        <v>95</v>
      </c>
      <c r="H1753" t="s">
        <v>51</v>
      </c>
      <c r="I1753">
        <v>4325</v>
      </c>
      <c r="J1753">
        <v>2</v>
      </c>
      <c r="K1753" t="s">
        <v>36</v>
      </c>
      <c r="L1753" t="s">
        <v>60</v>
      </c>
      <c r="M1753">
        <v>72.38</v>
      </c>
      <c r="N1753">
        <v>4325</v>
      </c>
      <c r="O1753">
        <v>0</v>
      </c>
      <c r="P1753" t="s">
        <v>56</v>
      </c>
      <c r="Q1753">
        <v>2013</v>
      </c>
      <c r="R1753">
        <v>525</v>
      </c>
      <c r="S1753">
        <v>625</v>
      </c>
      <c r="T1753">
        <v>690</v>
      </c>
      <c r="U1753">
        <v>0.97629256091321603</v>
      </c>
      <c r="V1753">
        <v>545</v>
      </c>
      <c r="W1753">
        <v>484</v>
      </c>
      <c r="X1753">
        <v>-1</v>
      </c>
      <c r="Y1753">
        <v>-1</v>
      </c>
      <c r="Z1753">
        <v>-1</v>
      </c>
      <c r="AA1753">
        <v>-1</v>
      </c>
      <c r="AB1753">
        <v>-1</v>
      </c>
      <c r="AC1753">
        <v>-0.44629999999999997</v>
      </c>
      <c r="AD1753">
        <v>-0.4536</v>
      </c>
      <c r="AE1753">
        <v>-0.91220000000000001</v>
      </c>
      <c r="AF1753">
        <v>-0.86819999999999997</v>
      </c>
      <c r="AG1753">
        <v>-0.66920000000000002</v>
      </c>
      <c r="AH1753">
        <v>345000</v>
      </c>
    </row>
    <row r="1754" spans="1:34">
      <c r="A1754">
        <v>1043795</v>
      </c>
      <c r="B1754" t="s">
        <v>39</v>
      </c>
      <c r="C1754" s="1">
        <v>33315</v>
      </c>
      <c r="D1754">
        <v>89.8</v>
      </c>
      <c r="E1754" t="s">
        <v>35</v>
      </c>
      <c r="F1754">
        <v>2008</v>
      </c>
      <c r="G1754">
        <v>60</v>
      </c>
      <c r="H1754" t="s">
        <v>35</v>
      </c>
      <c r="I1754">
        <v>11025</v>
      </c>
      <c r="J1754">
        <v>2</v>
      </c>
      <c r="K1754" t="s">
        <v>36</v>
      </c>
      <c r="L1754" t="s">
        <v>60</v>
      </c>
      <c r="M1754">
        <v>74</v>
      </c>
      <c r="N1754">
        <v>11025</v>
      </c>
      <c r="O1754">
        <v>0</v>
      </c>
      <c r="P1754" t="s">
        <v>41</v>
      </c>
      <c r="Q1754">
        <v>2013</v>
      </c>
      <c r="R1754">
        <v>640</v>
      </c>
      <c r="S1754">
        <v>540</v>
      </c>
      <c r="T1754">
        <v>485</v>
      </c>
      <c r="U1754">
        <v>-1</v>
      </c>
      <c r="V1754">
        <v>475</v>
      </c>
      <c r="W1754">
        <v>-1</v>
      </c>
      <c r="X1754">
        <v>-1</v>
      </c>
      <c r="Y1754">
        <v>-1</v>
      </c>
      <c r="Z1754">
        <v>-1</v>
      </c>
      <c r="AA1754">
        <v>-1</v>
      </c>
      <c r="AB1754">
        <v>-1</v>
      </c>
      <c r="AC1754">
        <v>1.8516999999999999</v>
      </c>
      <c r="AD1754">
        <v>1.5444</v>
      </c>
      <c r="AE1754">
        <v>1.3933</v>
      </c>
      <c r="AF1754">
        <v>-1.8824000000000001</v>
      </c>
      <c r="AG1754">
        <v>1.0553999999999999</v>
      </c>
      <c r="AH1754">
        <v>350000</v>
      </c>
    </row>
    <row r="1755" spans="1:34">
      <c r="A1755">
        <v>33117</v>
      </c>
      <c r="B1755" t="s">
        <v>39</v>
      </c>
      <c r="C1755" s="1">
        <v>31641</v>
      </c>
      <c r="D1755">
        <v>64.8</v>
      </c>
      <c r="E1755" t="s">
        <v>35</v>
      </c>
      <c r="F1755">
        <v>2004</v>
      </c>
      <c r="G1755">
        <v>62.4</v>
      </c>
      <c r="H1755" t="s">
        <v>35</v>
      </c>
      <c r="I1755">
        <v>47</v>
      </c>
      <c r="J1755">
        <v>1</v>
      </c>
      <c r="K1755" t="s">
        <v>36</v>
      </c>
      <c r="L1755" t="s">
        <v>64</v>
      </c>
      <c r="M1755">
        <v>72.91</v>
      </c>
      <c r="N1755">
        <v>47</v>
      </c>
      <c r="O1755">
        <v>1</v>
      </c>
      <c r="P1755" t="s">
        <v>38</v>
      </c>
      <c r="Q1755">
        <v>2010</v>
      </c>
      <c r="R1755">
        <v>485</v>
      </c>
      <c r="S1755">
        <v>485</v>
      </c>
      <c r="T1755">
        <v>565</v>
      </c>
      <c r="U1755">
        <v>0.84312372666574198</v>
      </c>
      <c r="V1755">
        <v>515</v>
      </c>
      <c r="W1755">
        <v>-1</v>
      </c>
      <c r="X1755">
        <v>-1</v>
      </c>
      <c r="Y1755">
        <v>-1</v>
      </c>
      <c r="Z1755">
        <v>-1</v>
      </c>
      <c r="AA1755">
        <v>-1</v>
      </c>
      <c r="AB1755">
        <v>-1</v>
      </c>
      <c r="AC1755">
        <v>-0.4173</v>
      </c>
      <c r="AD1755">
        <v>0.1888</v>
      </c>
      <c r="AE1755">
        <v>0.38169999999999998</v>
      </c>
      <c r="AF1755">
        <v>0.17979999999999999</v>
      </c>
      <c r="AG1755">
        <v>0.50239999999999996</v>
      </c>
      <c r="AH1755">
        <v>475000</v>
      </c>
    </row>
    <row r="1756" spans="1:34">
      <c r="A1756">
        <v>850679</v>
      </c>
      <c r="B1756" t="s">
        <v>39</v>
      </c>
      <c r="C1756" s="1">
        <v>33696</v>
      </c>
      <c r="D1756">
        <v>90</v>
      </c>
      <c r="E1756" t="s">
        <v>35</v>
      </c>
      <c r="F1756">
        <v>2009</v>
      </c>
      <c r="G1756">
        <v>70.8</v>
      </c>
      <c r="H1756" t="s">
        <v>35</v>
      </c>
      <c r="I1756">
        <v>5256</v>
      </c>
      <c r="J1756">
        <v>2</v>
      </c>
      <c r="K1756" t="s">
        <v>36</v>
      </c>
      <c r="L1756" t="s">
        <v>37</v>
      </c>
      <c r="M1756">
        <v>88.9</v>
      </c>
      <c r="N1756">
        <v>5256</v>
      </c>
      <c r="O1756">
        <v>0</v>
      </c>
      <c r="P1756" t="s">
        <v>65</v>
      </c>
      <c r="Q1756">
        <v>2013</v>
      </c>
      <c r="R1756">
        <v>720</v>
      </c>
      <c r="S1756">
        <v>475</v>
      </c>
      <c r="T1756">
        <v>650</v>
      </c>
      <c r="U1756">
        <v>0.44619824967789701</v>
      </c>
      <c r="V1756">
        <v>485</v>
      </c>
      <c r="W1756">
        <v>-1</v>
      </c>
      <c r="X1756">
        <v>-1</v>
      </c>
      <c r="Y1756">
        <v>-1</v>
      </c>
      <c r="Z1756">
        <v>-1</v>
      </c>
      <c r="AA1756">
        <v>-1</v>
      </c>
      <c r="AB1756">
        <v>-1</v>
      </c>
      <c r="AC1756">
        <v>1.8516999999999999</v>
      </c>
      <c r="AD1756">
        <v>1.0448999999999999</v>
      </c>
      <c r="AE1756">
        <v>-0.6048</v>
      </c>
      <c r="AF1756">
        <v>0.2727</v>
      </c>
      <c r="AG1756">
        <v>9.7299999999999998E-2</v>
      </c>
      <c r="AH1756">
        <v>335000</v>
      </c>
    </row>
    <row r="1757" spans="1:34">
      <c r="A1757">
        <v>823556</v>
      </c>
      <c r="B1757" t="s">
        <v>34</v>
      </c>
      <c r="C1757" s="1">
        <v>33890</v>
      </c>
      <c r="D1757">
        <v>82.8</v>
      </c>
      <c r="E1757" t="s">
        <v>35</v>
      </c>
      <c r="F1757">
        <v>2010</v>
      </c>
      <c r="G1757">
        <v>76.599999999999994</v>
      </c>
      <c r="H1757" t="s">
        <v>35</v>
      </c>
      <c r="I1757">
        <v>272</v>
      </c>
      <c r="J1757">
        <v>2</v>
      </c>
      <c r="K1757" t="s">
        <v>36</v>
      </c>
      <c r="L1757" t="s">
        <v>40</v>
      </c>
      <c r="M1757">
        <v>86</v>
      </c>
      <c r="N1757">
        <v>272</v>
      </c>
      <c r="O1757">
        <v>0</v>
      </c>
      <c r="P1757" t="s">
        <v>50</v>
      </c>
      <c r="Q1757">
        <v>2014</v>
      </c>
      <c r="R1757">
        <v>520</v>
      </c>
      <c r="S1757">
        <v>555</v>
      </c>
      <c r="T1757">
        <v>400</v>
      </c>
      <c r="U1757">
        <v>0.62264291584993803</v>
      </c>
      <c r="V1757">
        <v>475</v>
      </c>
      <c r="W1757">
        <v>-1</v>
      </c>
      <c r="X1757">
        <v>407</v>
      </c>
      <c r="Y1757">
        <v>-1</v>
      </c>
      <c r="Z1757">
        <v>-1</v>
      </c>
      <c r="AA1757">
        <v>-1</v>
      </c>
      <c r="AB1757">
        <v>-1</v>
      </c>
      <c r="AC1757">
        <v>-1.0207999999999999</v>
      </c>
      <c r="AD1757">
        <v>1.0448999999999999</v>
      </c>
      <c r="AE1757">
        <v>0.77849999999999997</v>
      </c>
      <c r="AF1757">
        <v>0.2727</v>
      </c>
      <c r="AG1757">
        <v>-0.66920000000000002</v>
      </c>
      <c r="AH1757">
        <v>260000</v>
      </c>
    </row>
    <row r="1758" spans="1:34">
      <c r="A1758">
        <v>963058</v>
      </c>
      <c r="B1758" t="s">
        <v>39</v>
      </c>
      <c r="C1758" s="1">
        <v>33975</v>
      </c>
      <c r="D1758">
        <v>85.33</v>
      </c>
      <c r="E1758" t="s">
        <v>51</v>
      </c>
      <c r="F1758">
        <v>2010</v>
      </c>
      <c r="G1758">
        <v>89.7</v>
      </c>
      <c r="H1758" t="s">
        <v>347</v>
      </c>
      <c r="I1758">
        <v>1237</v>
      </c>
      <c r="J1758">
        <v>2</v>
      </c>
      <c r="K1758" t="s">
        <v>36</v>
      </c>
      <c r="L1758" t="s">
        <v>40</v>
      </c>
      <c r="M1758">
        <v>74.3</v>
      </c>
      <c r="N1758">
        <v>1237</v>
      </c>
      <c r="O1758">
        <v>1</v>
      </c>
      <c r="P1758" t="s">
        <v>54</v>
      </c>
      <c r="Q1758">
        <v>2014</v>
      </c>
      <c r="R1758">
        <v>605</v>
      </c>
      <c r="S1758">
        <v>500</v>
      </c>
      <c r="T1758">
        <v>595</v>
      </c>
      <c r="U1758">
        <v>0.35653648772447499</v>
      </c>
      <c r="V1758">
        <v>415</v>
      </c>
      <c r="W1758">
        <v>-1</v>
      </c>
      <c r="X1758">
        <v>346</v>
      </c>
      <c r="Y1758">
        <v>-1</v>
      </c>
      <c r="Z1758">
        <v>-1</v>
      </c>
      <c r="AA1758">
        <v>-1</v>
      </c>
      <c r="AB1758">
        <v>-1</v>
      </c>
      <c r="AC1758">
        <v>-1.1644000000000001</v>
      </c>
      <c r="AD1758">
        <v>0.71189999999999998</v>
      </c>
      <c r="AE1758">
        <v>0.77849999999999997</v>
      </c>
      <c r="AF1758">
        <v>-1.7556</v>
      </c>
      <c r="AG1758">
        <v>0.28889999999999999</v>
      </c>
      <c r="AH1758">
        <v>335000</v>
      </c>
    </row>
    <row r="1759" spans="1:34">
      <c r="A1759">
        <v>350462</v>
      </c>
      <c r="B1759" t="s">
        <v>39</v>
      </c>
      <c r="C1759" s="1">
        <v>33195</v>
      </c>
      <c r="D1759">
        <v>75.599999999999994</v>
      </c>
      <c r="E1759" t="s">
        <v>35</v>
      </c>
      <c r="F1759">
        <v>2008</v>
      </c>
      <c r="G1759">
        <v>68.599999999999994</v>
      </c>
      <c r="H1759" t="s">
        <v>348</v>
      </c>
      <c r="I1759">
        <v>1872</v>
      </c>
      <c r="J1759">
        <v>2</v>
      </c>
      <c r="K1759" t="s">
        <v>36</v>
      </c>
      <c r="L1759" t="s">
        <v>46</v>
      </c>
      <c r="M1759">
        <v>70.459999999999994</v>
      </c>
      <c r="N1759">
        <v>1872</v>
      </c>
      <c r="O1759">
        <v>0</v>
      </c>
      <c r="P1759" t="s">
        <v>61</v>
      </c>
      <c r="Q1759">
        <v>2012</v>
      </c>
      <c r="R1759">
        <v>475</v>
      </c>
      <c r="S1759">
        <v>505</v>
      </c>
      <c r="T1759">
        <v>475</v>
      </c>
      <c r="U1759">
        <v>0.55321638206587598</v>
      </c>
      <c r="V1759">
        <v>375</v>
      </c>
      <c r="W1759">
        <v>-1</v>
      </c>
      <c r="X1759">
        <v>-1</v>
      </c>
      <c r="Y1759">
        <v>-1</v>
      </c>
      <c r="Z1759">
        <v>-1</v>
      </c>
      <c r="AA1759">
        <v>-1</v>
      </c>
      <c r="AB1759">
        <v>-1</v>
      </c>
      <c r="AC1759">
        <v>-1.4992000000000001</v>
      </c>
      <c r="AD1759">
        <v>0.26679999999999998</v>
      </c>
      <c r="AE1759">
        <v>1.1436999999999999</v>
      </c>
      <c r="AF1759">
        <v>2.2949000000000002</v>
      </c>
      <c r="AG1759">
        <v>-0.9194</v>
      </c>
      <c r="AH1759">
        <v>100000</v>
      </c>
    </row>
    <row r="1760" spans="1:34">
      <c r="A1760">
        <v>1106129</v>
      </c>
      <c r="B1760" t="s">
        <v>39</v>
      </c>
      <c r="C1760" s="1">
        <v>34146</v>
      </c>
      <c r="D1760">
        <v>92.5</v>
      </c>
      <c r="E1760" t="s">
        <v>51</v>
      </c>
      <c r="F1760">
        <v>2010</v>
      </c>
      <c r="G1760">
        <v>77.599999999999994</v>
      </c>
      <c r="H1760" t="s">
        <v>35</v>
      </c>
      <c r="I1760">
        <v>167</v>
      </c>
      <c r="J1760">
        <v>2</v>
      </c>
      <c r="K1760" t="s">
        <v>36</v>
      </c>
      <c r="L1760" t="s">
        <v>40</v>
      </c>
      <c r="M1760">
        <v>78.3</v>
      </c>
      <c r="N1760">
        <v>167</v>
      </c>
      <c r="O1760">
        <v>0</v>
      </c>
      <c r="P1760" t="s">
        <v>59</v>
      </c>
      <c r="Q1760">
        <v>2014</v>
      </c>
      <c r="R1760">
        <v>430</v>
      </c>
      <c r="S1760">
        <v>510</v>
      </c>
      <c r="T1760">
        <v>605</v>
      </c>
      <c r="U1760">
        <v>0.97879929264142795</v>
      </c>
      <c r="V1760">
        <v>645</v>
      </c>
      <c r="W1760">
        <v>-1</v>
      </c>
      <c r="X1760">
        <v>561</v>
      </c>
      <c r="Y1760">
        <v>-1</v>
      </c>
      <c r="Z1760">
        <v>-1</v>
      </c>
      <c r="AA1760">
        <v>-1</v>
      </c>
      <c r="AB1760">
        <v>-1</v>
      </c>
      <c r="AC1760">
        <v>0.41549999999999998</v>
      </c>
      <c r="AD1760">
        <v>0.37890000000000001</v>
      </c>
      <c r="AE1760">
        <v>-0.14369999999999999</v>
      </c>
      <c r="AF1760">
        <v>-1.1217999999999999</v>
      </c>
      <c r="AG1760">
        <v>0.48049999999999998</v>
      </c>
      <c r="AH1760">
        <v>230000</v>
      </c>
    </row>
    <row r="1761" spans="1:34">
      <c r="A1761">
        <v>115351</v>
      </c>
      <c r="B1761" t="s">
        <v>39</v>
      </c>
      <c r="C1761" s="1">
        <v>32888</v>
      </c>
      <c r="D1761">
        <v>72.150000000000006</v>
      </c>
      <c r="E1761" t="s">
        <v>223</v>
      </c>
      <c r="F1761">
        <v>2006</v>
      </c>
      <c r="G1761">
        <v>67.099999999999994</v>
      </c>
      <c r="H1761" t="s">
        <v>223</v>
      </c>
      <c r="I1761">
        <v>153</v>
      </c>
      <c r="J1761">
        <v>2</v>
      </c>
      <c r="K1761" t="s">
        <v>36</v>
      </c>
      <c r="L1761" t="s">
        <v>60</v>
      </c>
      <c r="M1761">
        <v>70.8</v>
      </c>
      <c r="N1761">
        <v>153</v>
      </c>
      <c r="O1761">
        <v>0</v>
      </c>
      <c r="P1761" t="s">
        <v>50</v>
      </c>
      <c r="Q1761">
        <v>2010</v>
      </c>
      <c r="R1761">
        <v>535</v>
      </c>
      <c r="S1761">
        <v>495</v>
      </c>
      <c r="T1761">
        <v>645</v>
      </c>
      <c r="U1761">
        <v>0.69447932770846299</v>
      </c>
      <c r="V1761">
        <v>415</v>
      </c>
      <c r="W1761">
        <v>366</v>
      </c>
      <c r="X1761">
        <v>-1</v>
      </c>
      <c r="Y1761">
        <v>-1</v>
      </c>
      <c r="Z1761">
        <v>-1</v>
      </c>
      <c r="AA1761">
        <v>-1</v>
      </c>
      <c r="AB1761">
        <v>-1</v>
      </c>
      <c r="AC1761">
        <v>-1.8083</v>
      </c>
      <c r="AD1761">
        <v>-1.0592999999999999</v>
      </c>
      <c r="AE1761">
        <v>-0.34399999999999997</v>
      </c>
      <c r="AF1761">
        <v>-5.5199999999999999E-2</v>
      </c>
      <c r="AG1761">
        <v>-0.28749999999999998</v>
      </c>
      <c r="AH1761">
        <v>340000</v>
      </c>
    </row>
    <row r="1762" spans="1:34">
      <c r="A1762">
        <v>359281</v>
      </c>
      <c r="B1762" t="s">
        <v>39</v>
      </c>
      <c r="C1762" s="1">
        <v>33003</v>
      </c>
      <c r="D1762">
        <v>86.4</v>
      </c>
      <c r="E1762" t="s">
        <v>35</v>
      </c>
      <c r="F1762">
        <v>2008</v>
      </c>
      <c r="G1762">
        <v>80.400000000000006</v>
      </c>
      <c r="H1762" t="s">
        <v>35</v>
      </c>
      <c r="I1762">
        <v>1275</v>
      </c>
      <c r="J1762">
        <v>2</v>
      </c>
      <c r="K1762" t="s">
        <v>36</v>
      </c>
      <c r="L1762" t="s">
        <v>64</v>
      </c>
      <c r="M1762">
        <v>61.54</v>
      </c>
      <c r="N1762">
        <v>1275</v>
      </c>
      <c r="O1762">
        <v>0</v>
      </c>
      <c r="P1762" t="s">
        <v>166</v>
      </c>
      <c r="Q1762">
        <v>2012</v>
      </c>
      <c r="R1762">
        <v>585</v>
      </c>
      <c r="S1762">
        <v>505</v>
      </c>
      <c r="T1762">
        <v>605</v>
      </c>
      <c r="U1762">
        <v>0.67074315143312702</v>
      </c>
      <c r="V1762">
        <v>455</v>
      </c>
      <c r="W1762">
        <v>-1</v>
      </c>
      <c r="X1762">
        <v>-1</v>
      </c>
      <c r="Y1762">
        <v>-1</v>
      </c>
      <c r="Z1762">
        <v>-1</v>
      </c>
      <c r="AA1762">
        <v>-1</v>
      </c>
      <c r="AB1762">
        <v>-1</v>
      </c>
      <c r="AC1762">
        <v>0.51</v>
      </c>
      <c r="AD1762">
        <v>0.50080000000000002</v>
      </c>
      <c r="AE1762">
        <v>-0.48909999999999998</v>
      </c>
      <c r="AF1762">
        <v>-0.87780000000000002</v>
      </c>
      <c r="AG1762">
        <v>0.18640000000000001</v>
      </c>
      <c r="AH1762">
        <v>180000</v>
      </c>
    </row>
    <row r="1763" spans="1:34">
      <c r="A1763">
        <v>350149</v>
      </c>
      <c r="B1763" t="s">
        <v>39</v>
      </c>
      <c r="C1763" s="1">
        <v>33103</v>
      </c>
      <c r="D1763">
        <v>79.8</v>
      </c>
      <c r="E1763" t="s">
        <v>35</v>
      </c>
      <c r="F1763">
        <v>2008</v>
      </c>
      <c r="G1763">
        <v>78.2</v>
      </c>
      <c r="H1763" t="s">
        <v>35</v>
      </c>
      <c r="I1763">
        <v>9019</v>
      </c>
      <c r="J1763">
        <v>2</v>
      </c>
      <c r="K1763" t="s">
        <v>36</v>
      </c>
      <c r="L1763" t="s">
        <v>60</v>
      </c>
      <c r="M1763">
        <v>69.8</v>
      </c>
      <c r="N1763">
        <v>9019</v>
      </c>
      <c r="O1763">
        <v>0</v>
      </c>
      <c r="P1763" t="s">
        <v>59</v>
      </c>
      <c r="Q1763">
        <v>2012</v>
      </c>
      <c r="R1763">
        <v>425</v>
      </c>
      <c r="S1763">
        <v>625</v>
      </c>
      <c r="T1763">
        <v>485</v>
      </c>
      <c r="U1763">
        <v>0.22948175491175499</v>
      </c>
      <c r="V1763">
        <v>-1</v>
      </c>
      <c r="W1763">
        <v>266</v>
      </c>
      <c r="X1763">
        <v>-1</v>
      </c>
      <c r="Y1763">
        <v>-1</v>
      </c>
      <c r="Z1763">
        <v>-1</v>
      </c>
      <c r="AA1763">
        <v>-1</v>
      </c>
      <c r="AB1763">
        <v>-1</v>
      </c>
      <c r="AC1763">
        <v>-0.88099999999999901</v>
      </c>
      <c r="AD1763">
        <v>-8.4199999999999997E-2</v>
      </c>
      <c r="AE1763">
        <v>-0.59799999999999998</v>
      </c>
      <c r="AF1763">
        <v>-0.52529999999999999</v>
      </c>
      <c r="AG1763">
        <v>-0.9194</v>
      </c>
      <c r="AH1763">
        <v>420000</v>
      </c>
    </row>
    <row r="1764" spans="1:34">
      <c r="A1764">
        <v>625891</v>
      </c>
      <c r="B1764" t="s">
        <v>34</v>
      </c>
      <c r="C1764" s="1">
        <v>33497</v>
      </c>
      <c r="D1764">
        <v>69.33</v>
      </c>
      <c r="E1764" t="s">
        <v>51</v>
      </c>
      <c r="F1764">
        <v>2008</v>
      </c>
      <c r="G1764">
        <v>70.08</v>
      </c>
      <c r="H1764" t="s">
        <v>51</v>
      </c>
      <c r="I1764">
        <v>5690</v>
      </c>
      <c r="J1764">
        <v>2</v>
      </c>
      <c r="K1764" t="s">
        <v>36</v>
      </c>
      <c r="L1764" t="s">
        <v>60</v>
      </c>
      <c r="M1764">
        <v>70.34</v>
      </c>
      <c r="N1764">
        <v>5690</v>
      </c>
      <c r="O1764">
        <v>0</v>
      </c>
      <c r="P1764" t="s">
        <v>41</v>
      </c>
      <c r="Q1764">
        <v>2013</v>
      </c>
      <c r="R1764">
        <v>535</v>
      </c>
      <c r="S1764">
        <v>595</v>
      </c>
      <c r="T1764">
        <v>545</v>
      </c>
      <c r="U1764">
        <v>0.82466640067133201</v>
      </c>
      <c r="V1764">
        <v>-1</v>
      </c>
      <c r="W1764">
        <v>400</v>
      </c>
      <c r="X1764">
        <v>-1</v>
      </c>
      <c r="Y1764">
        <v>-1</v>
      </c>
      <c r="Z1764">
        <v>-1</v>
      </c>
      <c r="AA1764">
        <v>-1</v>
      </c>
      <c r="AB1764">
        <v>-1</v>
      </c>
      <c r="AC1764">
        <v>-1.4517</v>
      </c>
      <c r="AD1764">
        <v>0.5454</v>
      </c>
      <c r="AE1764">
        <v>-0.2974</v>
      </c>
      <c r="AF1764">
        <v>-0.36120000000000002</v>
      </c>
      <c r="AG1764">
        <v>-9.4299999999999995E-2</v>
      </c>
      <c r="AH1764">
        <v>150000</v>
      </c>
    </row>
    <row r="1765" spans="1:34">
      <c r="A1765">
        <v>202864</v>
      </c>
      <c r="B1765" t="s">
        <v>39</v>
      </c>
      <c r="C1765" s="1">
        <v>32319</v>
      </c>
      <c r="D1765">
        <v>84.5</v>
      </c>
      <c r="E1765" t="s">
        <v>164</v>
      </c>
      <c r="F1765">
        <v>2005</v>
      </c>
      <c r="G1765">
        <v>93.6</v>
      </c>
      <c r="H1765" t="s">
        <v>336</v>
      </c>
      <c r="I1765">
        <v>3174</v>
      </c>
      <c r="J1765">
        <v>2</v>
      </c>
      <c r="K1765" t="s">
        <v>66</v>
      </c>
      <c r="L1765" t="s">
        <v>67</v>
      </c>
      <c r="M1765">
        <v>77</v>
      </c>
      <c r="N1765">
        <v>3174</v>
      </c>
      <c r="O1765">
        <v>0</v>
      </c>
      <c r="P1765" t="s">
        <v>56</v>
      </c>
      <c r="Q1765">
        <v>2011</v>
      </c>
      <c r="R1765">
        <v>435</v>
      </c>
      <c r="S1765">
        <v>505</v>
      </c>
      <c r="T1765">
        <v>615</v>
      </c>
      <c r="U1765">
        <v>0.60005718233834104</v>
      </c>
      <c r="V1765">
        <v>435</v>
      </c>
      <c r="W1765">
        <v>-1</v>
      </c>
      <c r="X1765">
        <v>-1</v>
      </c>
      <c r="Y1765">
        <v>-1</v>
      </c>
      <c r="Z1765">
        <v>-1</v>
      </c>
      <c r="AA1765">
        <v>-1</v>
      </c>
      <c r="AB1765">
        <v>-1</v>
      </c>
      <c r="AC1765">
        <v>4.6399999999999997E-2</v>
      </c>
      <c r="AD1765">
        <v>0.50080000000000002</v>
      </c>
      <c r="AE1765">
        <v>-5.3699999999999998E-2</v>
      </c>
      <c r="AF1765">
        <v>6.2300000000000001E-2</v>
      </c>
      <c r="AG1765">
        <v>0.18640000000000001</v>
      </c>
      <c r="AH1765">
        <v>480000</v>
      </c>
    </row>
    <row r="1766" spans="1:34">
      <c r="A1766">
        <v>332860</v>
      </c>
      <c r="B1766" t="s">
        <v>39</v>
      </c>
      <c r="C1766" s="1">
        <v>32675</v>
      </c>
      <c r="D1766">
        <v>74.400000000000006</v>
      </c>
      <c r="E1766" t="s">
        <v>100</v>
      </c>
      <c r="F1766">
        <v>2006</v>
      </c>
      <c r="G1766">
        <v>78.2</v>
      </c>
      <c r="H1766" t="s">
        <v>105</v>
      </c>
      <c r="I1766">
        <v>6638</v>
      </c>
      <c r="J1766">
        <v>2</v>
      </c>
      <c r="K1766" t="s">
        <v>49</v>
      </c>
      <c r="L1766" t="s">
        <v>64</v>
      </c>
      <c r="M1766">
        <v>78.2</v>
      </c>
      <c r="N1766">
        <v>6638</v>
      </c>
      <c r="O1766">
        <v>0</v>
      </c>
      <c r="P1766" t="s">
        <v>56</v>
      </c>
      <c r="Q1766">
        <v>2012</v>
      </c>
      <c r="R1766">
        <v>595</v>
      </c>
      <c r="S1766">
        <v>365</v>
      </c>
      <c r="T1766">
        <v>305</v>
      </c>
      <c r="U1766">
        <v>0.563267823666597</v>
      </c>
      <c r="V1766">
        <v>425</v>
      </c>
      <c r="W1766">
        <v>-1</v>
      </c>
      <c r="X1766">
        <v>-1</v>
      </c>
      <c r="Y1766">
        <v>-1</v>
      </c>
      <c r="Z1766">
        <v>-1</v>
      </c>
      <c r="AA1766">
        <v>-1</v>
      </c>
      <c r="AB1766">
        <v>-1</v>
      </c>
      <c r="AC1766">
        <v>0.35549999999999998</v>
      </c>
      <c r="AD1766">
        <v>-0.90329999999999999</v>
      </c>
      <c r="AE1766">
        <v>-0.34399999999999997</v>
      </c>
      <c r="AF1766">
        <v>-5.527E-2</v>
      </c>
      <c r="AG1766">
        <v>-0.64300000000000002</v>
      </c>
      <c r="AH1766">
        <v>380000</v>
      </c>
    </row>
    <row r="1767" spans="1:34">
      <c r="A1767">
        <v>121233</v>
      </c>
      <c r="B1767" t="s">
        <v>39</v>
      </c>
      <c r="C1767" s="1">
        <v>32685</v>
      </c>
      <c r="D1767">
        <v>64</v>
      </c>
      <c r="E1767" t="s">
        <v>79</v>
      </c>
      <c r="F1767">
        <v>2006</v>
      </c>
      <c r="G1767">
        <v>65</v>
      </c>
      <c r="H1767" t="s">
        <v>79</v>
      </c>
      <c r="I1767">
        <v>5702</v>
      </c>
      <c r="J1767">
        <v>2</v>
      </c>
      <c r="K1767" t="s">
        <v>36</v>
      </c>
      <c r="L1767" t="s">
        <v>55</v>
      </c>
      <c r="M1767">
        <v>65</v>
      </c>
      <c r="N1767">
        <v>5702</v>
      </c>
      <c r="O1767">
        <v>1</v>
      </c>
      <c r="P1767" t="s">
        <v>71</v>
      </c>
      <c r="Q1767">
        <v>2010</v>
      </c>
      <c r="R1767">
        <v>395</v>
      </c>
      <c r="S1767">
        <v>324</v>
      </c>
      <c r="T1767">
        <v>415</v>
      </c>
      <c r="U1767">
        <v>0.44714789217809398</v>
      </c>
      <c r="V1767">
        <v>394</v>
      </c>
      <c r="W1767">
        <v>-1</v>
      </c>
      <c r="X1767">
        <v>-1</v>
      </c>
      <c r="Y1767">
        <v>-1</v>
      </c>
      <c r="Z1767">
        <v>-1</v>
      </c>
      <c r="AA1767">
        <v>-1</v>
      </c>
      <c r="AB1767">
        <v>-1</v>
      </c>
      <c r="AC1767">
        <v>-0.88099999999999901</v>
      </c>
      <c r="AD1767">
        <v>0.81279999999999997</v>
      </c>
      <c r="AE1767">
        <v>0.96230000000000004</v>
      </c>
      <c r="AF1767">
        <v>1.5899000000000001</v>
      </c>
      <c r="AG1767">
        <v>1.1343000000000001</v>
      </c>
      <c r="AH1767">
        <v>150000</v>
      </c>
    </row>
    <row r="1768" spans="1:34">
      <c r="A1768">
        <v>1209279</v>
      </c>
      <c r="B1768" t="s">
        <v>39</v>
      </c>
      <c r="C1768" s="1">
        <v>33399</v>
      </c>
      <c r="D1768">
        <v>72.599999999999994</v>
      </c>
      <c r="E1768" t="s">
        <v>51</v>
      </c>
      <c r="F1768">
        <v>2009</v>
      </c>
      <c r="G1768">
        <v>73</v>
      </c>
      <c r="H1768" t="s">
        <v>51</v>
      </c>
      <c r="I1768">
        <v>1995</v>
      </c>
      <c r="J1768">
        <v>2</v>
      </c>
      <c r="K1768" t="s">
        <v>36</v>
      </c>
      <c r="L1768" t="s">
        <v>138</v>
      </c>
      <c r="M1768">
        <v>69.84</v>
      </c>
      <c r="N1768">
        <v>1995</v>
      </c>
      <c r="O1768">
        <v>1</v>
      </c>
      <c r="P1768" t="s">
        <v>45</v>
      </c>
      <c r="Q1768">
        <v>2014</v>
      </c>
      <c r="R1768">
        <v>370</v>
      </c>
      <c r="S1768">
        <v>520</v>
      </c>
      <c r="T1768">
        <v>475</v>
      </c>
      <c r="U1768">
        <v>-1</v>
      </c>
      <c r="V1768">
        <v>395</v>
      </c>
      <c r="W1768">
        <v>-1</v>
      </c>
      <c r="X1768">
        <v>-1</v>
      </c>
      <c r="Y1768">
        <v>-1</v>
      </c>
      <c r="Z1768">
        <v>-1</v>
      </c>
      <c r="AA1768">
        <v>-1</v>
      </c>
      <c r="AB1768">
        <v>-1</v>
      </c>
      <c r="AC1768">
        <v>1.5644</v>
      </c>
      <c r="AD1768">
        <v>1.7109000000000001</v>
      </c>
      <c r="AE1768">
        <v>1.7007000000000001</v>
      </c>
      <c r="AF1768">
        <v>-0.995</v>
      </c>
      <c r="AG1768">
        <v>-0.86080000000000001</v>
      </c>
      <c r="AH1768">
        <v>310000</v>
      </c>
    </row>
    <row r="1769" spans="1:34">
      <c r="A1769">
        <v>1152368</v>
      </c>
      <c r="B1769" t="s">
        <v>39</v>
      </c>
      <c r="C1769" s="1">
        <v>33001</v>
      </c>
      <c r="D1769">
        <v>69.2</v>
      </c>
      <c r="E1769" t="s">
        <v>35</v>
      </c>
      <c r="F1769">
        <v>2008</v>
      </c>
      <c r="G1769">
        <v>64.400000000000006</v>
      </c>
      <c r="H1769" t="s">
        <v>35</v>
      </c>
      <c r="I1769">
        <v>13001</v>
      </c>
      <c r="J1769">
        <v>2</v>
      </c>
      <c r="K1769" t="s">
        <v>36</v>
      </c>
      <c r="L1769" t="s">
        <v>60</v>
      </c>
      <c r="M1769">
        <v>67.8</v>
      </c>
      <c r="N1769">
        <v>13001</v>
      </c>
      <c r="O1769">
        <v>0</v>
      </c>
      <c r="P1769" t="s">
        <v>84</v>
      </c>
      <c r="Q1769">
        <v>2012</v>
      </c>
      <c r="R1769">
        <v>490</v>
      </c>
      <c r="S1769">
        <v>360</v>
      </c>
      <c r="T1769">
        <v>310</v>
      </c>
      <c r="U1769">
        <v>0.43696264805685903</v>
      </c>
      <c r="V1769">
        <v>-1</v>
      </c>
      <c r="W1769">
        <v>-1</v>
      </c>
      <c r="X1769">
        <v>-1</v>
      </c>
      <c r="Y1769">
        <v>-1</v>
      </c>
      <c r="Z1769">
        <v>-1</v>
      </c>
      <c r="AA1769">
        <v>324</v>
      </c>
      <c r="AB1769">
        <v>-1</v>
      </c>
      <c r="AC1769">
        <v>0.41549999999999998</v>
      </c>
      <c r="AD1769">
        <v>1.3778999999999999</v>
      </c>
      <c r="AE1769">
        <v>1.5469999999999999</v>
      </c>
      <c r="AF1769">
        <v>3.3151999999999999</v>
      </c>
      <c r="AG1769">
        <v>0.67210000000000003</v>
      </c>
      <c r="AH1769">
        <v>180000</v>
      </c>
    </row>
    <row r="1770" spans="1:34">
      <c r="A1770">
        <v>140797</v>
      </c>
      <c r="B1770" t="s">
        <v>39</v>
      </c>
      <c r="C1770" s="1">
        <v>32323</v>
      </c>
      <c r="D1770">
        <v>81.3</v>
      </c>
      <c r="E1770" t="s">
        <v>87</v>
      </c>
      <c r="F1770">
        <v>2006</v>
      </c>
      <c r="G1770">
        <v>76.3</v>
      </c>
      <c r="H1770" t="s">
        <v>88</v>
      </c>
      <c r="I1770">
        <v>2066</v>
      </c>
      <c r="J1770">
        <v>2</v>
      </c>
      <c r="K1770" t="s">
        <v>36</v>
      </c>
      <c r="L1770" t="s">
        <v>77</v>
      </c>
      <c r="M1770">
        <v>78</v>
      </c>
      <c r="N1770">
        <v>2066</v>
      </c>
      <c r="O1770">
        <v>1</v>
      </c>
      <c r="P1770" t="s">
        <v>53</v>
      </c>
      <c r="Q1770">
        <v>2010</v>
      </c>
      <c r="R1770">
        <v>545</v>
      </c>
      <c r="S1770">
        <v>505</v>
      </c>
      <c r="T1770">
        <v>525</v>
      </c>
      <c r="U1770">
        <v>0.22948175491175499</v>
      </c>
      <c r="V1770">
        <v>395</v>
      </c>
      <c r="W1770">
        <v>266</v>
      </c>
      <c r="X1770">
        <v>-1</v>
      </c>
      <c r="Y1770">
        <v>-1</v>
      </c>
      <c r="Z1770">
        <v>-1</v>
      </c>
      <c r="AA1770">
        <v>-1</v>
      </c>
      <c r="AB1770">
        <v>-1</v>
      </c>
      <c r="AC1770">
        <v>-0.57189999999999996</v>
      </c>
      <c r="AD1770">
        <v>0.65680000000000005</v>
      </c>
      <c r="AE1770">
        <v>-0.34399999999999997</v>
      </c>
      <c r="AF1770">
        <v>-0.64280000000000004</v>
      </c>
      <c r="AG1770">
        <v>-0.44550000000000001</v>
      </c>
      <c r="AH1770">
        <v>260000</v>
      </c>
    </row>
    <row r="1771" spans="1:34">
      <c r="A1771">
        <v>455057</v>
      </c>
      <c r="B1771" t="s">
        <v>39</v>
      </c>
      <c r="C1771" s="1">
        <v>33031</v>
      </c>
      <c r="D1771">
        <v>68</v>
      </c>
      <c r="E1771" t="s">
        <v>35</v>
      </c>
      <c r="F1771">
        <v>2008</v>
      </c>
      <c r="G1771">
        <v>61</v>
      </c>
      <c r="H1771" t="s">
        <v>35</v>
      </c>
      <c r="I1771">
        <v>272</v>
      </c>
      <c r="J1771">
        <v>2</v>
      </c>
      <c r="K1771" t="s">
        <v>36</v>
      </c>
      <c r="L1771" t="s">
        <v>64</v>
      </c>
      <c r="M1771">
        <v>55</v>
      </c>
      <c r="N1771">
        <v>272</v>
      </c>
      <c r="O1771">
        <v>0</v>
      </c>
      <c r="P1771" t="s">
        <v>50</v>
      </c>
      <c r="Q1771">
        <v>2012</v>
      </c>
      <c r="R1771">
        <v>435</v>
      </c>
      <c r="S1771">
        <v>545</v>
      </c>
      <c r="T1771">
        <v>455</v>
      </c>
      <c r="U1771">
        <v>0.37755141942454101</v>
      </c>
      <c r="V1771">
        <v>375</v>
      </c>
      <c r="W1771">
        <v>-1</v>
      </c>
      <c r="X1771">
        <v>-1</v>
      </c>
      <c r="Y1771">
        <v>-1</v>
      </c>
      <c r="Z1771">
        <v>-1</v>
      </c>
      <c r="AA1771">
        <v>-1</v>
      </c>
      <c r="AB1771">
        <v>-1</v>
      </c>
      <c r="AC1771">
        <v>4.6399999999999997E-2</v>
      </c>
      <c r="AD1771">
        <v>1.2028000000000001</v>
      </c>
      <c r="AE1771">
        <v>1.2524999999999999</v>
      </c>
      <c r="AF1771">
        <v>0.88480000000000003</v>
      </c>
      <c r="AG1771">
        <v>1.2923</v>
      </c>
      <c r="AH1771">
        <v>240000</v>
      </c>
    </row>
    <row r="1772" spans="1:34">
      <c r="A1772">
        <v>628331</v>
      </c>
      <c r="B1772" t="s">
        <v>34</v>
      </c>
      <c r="C1772" s="1">
        <v>33579</v>
      </c>
      <c r="D1772">
        <v>85</v>
      </c>
      <c r="E1772" t="s">
        <v>51</v>
      </c>
      <c r="F1772">
        <v>2008</v>
      </c>
      <c r="G1772">
        <v>70</v>
      </c>
      <c r="H1772" t="s">
        <v>51</v>
      </c>
      <c r="I1772">
        <v>429</v>
      </c>
      <c r="J1772">
        <v>2</v>
      </c>
      <c r="K1772" t="s">
        <v>36</v>
      </c>
      <c r="L1772" t="s">
        <v>40</v>
      </c>
      <c r="M1772">
        <v>79</v>
      </c>
      <c r="N1772">
        <v>429</v>
      </c>
      <c r="O1772">
        <v>0</v>
      </c>
      <c r="P1772" t="s">
        <v>41</v>
      </c>
      <c r="Q1772">
        <v>2013</v>
      </c>
      <c r="R1772">
        <v>475</v>
      </c>
      <c r="S1772">
        <v>435</v>
      </c>
      <c r="T1772">
        <v>485</v>
      </c>
      <c r="U1772">
        <v>0.86468541337008498</v>
      </c>
      <c r="V1772">
        <v>525</v>
      </c>
      <c r="W1772">
        <v>-1</v>
      </c>
      <c r="X1772">
        <v>-1</v>
      </c>
      <c r="Y1772">
        <v>-1</v>
      </c>
      <c r="Z1772">
        <v>-1</v>
      </c>
      <c r="AA1772">
        <v>-1</v>
      </c>
      <c r="AB1772">
        <v>-1</v>
      </c>
      <c r="AC1772">
        <v>1.2771999999999999</v>
      </c>
      <c r="AD1772">
        <v>1.0448999999999999</v>
      </c>
      <c r="AE1772">
        <v>1.0859000000000001</v>
      </c>
      <c r="AF1772">
        <v>0.77980000000000005</v>
      </c>
      <c r="AG1772">
        <v>0.28889999999999999</v>
      </c>
      <c r="AH1772">
        <v>200000</v>
      </c>
    </row>
    <row r="1773" spans="1:34">
      <c r="A1773">
        <v>1042343</v>
      </c>
      <c r="B1773" t="s">
        <v>39</v>
      </c>
      <c r="C1773" s="1">
        <v>33323</v>
      </c>
      <c r="D1773">
        <v>68.5</v>
      </c>
      <c r="E1773" t="s">
        <v>51</v>
      </c>
      <c r="F1773">
        <v>2009</v>
      </c>
      <c r="G1773">
        <v>73.2</v>
      </c>
      <c r="H1773" t="s">
        <v>51</v>
      </c>
      <c r="I1773">
        <v>2085</v>
      </c>
      <c r="J1773">
        <v>2</v>
      </c>
      <c r="K1773" t="s">
        <v>36</v>
      </c>
      <c r="L1773" t="s">
        <v>77</v>
      </c>
      <c r="M1773">
        <v>69</v>
      </c>
      <c r="N1773">
        <v>2085</v>
      </c>
      <c r="O1773">
        <v>0</v>
      </c>
      <c r="P1773" t="s">
        <v>53</v>
      </c>
      <c r="Q1773">
        <v>2013</v>
      </c>
      <c r="R1773">
        <v>350</v>
      </c>
      <c r="S1773">
        <v>455</v>
      </c>
      <c r="T1773">
        <v>450</v>
      </c>
      <c r="U1773">
        <v>0.193768441980019</v>
      </c>
      <c r="V1773">
        <v>-1</v>
      </c>
      <c r="W1773">
        <v>-1</v>
      </c>
      <c r="X1773">
        <v>-1</v>
      </c>
      <c r="Y1773">
        <v>-1</v>
      </c>
      <c r="Z1773">
        <v>324</v>
      </c>
      <c r="AA1773">
        <v>-1</v>
      </c>
      <c r="AB1773">
        <v>-1</v>
      </c>
      <c r="AC1773">
        <v>-3.6059999999999999</v>
      </c>
      <c r="AD1773">
        <v>-5.6151</v>
      </c>
      <c r="AE1773">
        <v>-4.6009000000000002</v>
      </c>
      <c r="AF1773">
        <v>-2.0091999999999999</v>
      </c>
      <c r="AG1773">
        <v>-6.9924999999999997</v>
      </c>
      <c r="AH1773">
        <v>120000</v>
      </c>
    </row>
    <row r="1774" spans="1:34">
      <c r="A1774">
        <v>64792</v>
      </c>
      <c r="B1774" t="s">
        <v>34</v>
      </c>
      <c r="C1774" s="1">
        <v>32504</v>
      </c>
      <c r="D1774">
        <v>69.92</v>
      </c>
      <c r="E1774" t="s">
        <v>229</v>
      </c>
      <c r="F1774">
        <v>2006</v>
      </c>
      <c r="G1774">
        <v>65.540000000000006</v>
      </c>
      <c r="H1774" t="s">
        <v>349</v>
      </c>
      <c r="I1774">
        <v>1070</v>
      </c>
      <c r="J1774">
        <v>2</v>
      </c>
      <c r="K1774" t="s">
        <v>36</v>
      </c>
      <c r="L1774" t="s">
        <v>64</v>
      </c>
      <c r="M1774">
        <v>57.66</v>
      </c>
      <c r="N1774">
        <v>1070</v>
      </c>
      <c r="O1774">
        <v>1</v>
      </c>
      <c r="P1774" t="s">
        <v>61</v>
      </c>
      <c r="Q1774">
        <v>2010</v>
      </c>
      <c r="R1774">
        <v>475</v>
      </c>
      <c r="S1774">
        <v>375</v>
      </c>
      <c r="T1774">
        <v>415</v>
      </c>
      <c r="U1774">
        <v>0.34231489991181502</v>
      </c>
      <c r="V1774">
        <v>365</v>
      </c>
      <c r="W1774">
        <v>-1</v>
      </c>
      <c r="X1774">
        <v>-1</v>
      </c>
      <c r="Y1774">
        <v>-1</v>
      </c>
      <c r="Z1774">
        <v>-1</v>
      </c>
      <c r="AA1774">
        <v>-1</v>
      </c>
      <c r="AB1774">
        <v>-1</v>
      </c>
      <c r="AC1774">
        <v>-1.1900999999999999</v>
      </c>
      <c r="AD1774">
        <v>1.1248</v>
      </c>
      <c r="AE1774">
        <v>1.3976999999999999</v>
      </c>
      <c r="AF1774">
        <v>0.17979999999999999</v>
      </c>
      <c r="AG1774">
        <v>0.18640000000000001</v>
      </c>
      <c r="AH1774">
        <v>530000</v>
      </c>
    </row>
    <row r="1775" spans="1:34">
      <c r="A1775">
        <v>909180</v>
      </c>
      <c r="B1775" t="s">
        <v>39</v>
      </c>
      <c r="C1775" s="1">
        <v>32939</v>
      </c>
      <c r="D1775">
        <v>85.17</v>
      </c>
      <c r="E1775" t="s">
        <v>51</v>
      </c>
      <c r="F1775">
        <v>2008</v>
      </c>
      <c r="G1775">
        <v>77.77</v>
      </c>
      <c r="H1775" t="s">
        <v>51</v>
      </c>
      <c r="I1775">
        <v>1589</v>
      </c>
      <c r="J1775">
        <v>1</v>
      </c>
      <c r="K1775" t="s">
        <v>36</v>
      </c>
      <c r="L1775" t="s">
        <v>40</v>
      </c>
      <c r="M1775">
        <v>64.099999999999994</v>
      </c>
      <c r="N1775">
        <v>1589</v>
      </c>
      <c r="O1775">
        <v>0</v>
      </c>
      <c r="P1775" t="s">
        <v>185</v>
      </c>
      <c r="Q1775">
        <v>2013</v>
      </c>
      <c r="R1775">
        <v>545</v>
      </c>
      <c r="S1775">
        <v>605</v>
      </c>
      <c r="T1775">
        <v>825</v>
      </c>
      <c r="U1775">
        <v>0.84224832225783597</v>
      </c>
      <c r="V1775">
        <v>495</v>
      </c>
      <c r="W1775">
        <v>-1</v>
      </c>
      <c r="X1775">
        <v>469</v>
      </c>
      <c r="Y1775">
        <v>-1</v>
      </c>
      <c r="Z1775">
        <v>-1</v>
      </c>
      <c r="AA1775">
        <v>-1</v>
      </c>
      <c r="AB1775">
        <v>-1</v>
      </c>
      <c r="AC1775">
        <v>0.27179999999999999</v>
      </c>
      <c r="AD1775">
        <v>0.87839999999999996</v>
      </c>
      <c r="AE1775">
        <v>0.16370000000000001</v>
      </c>
      <c r="AF1775">
        <v>0.1459</v>
      </c>
      <c r="AG1775">
        <v>1.2470000000000001</v>
      </c>
      <c r="AH1775">
        <v>350000</v>
      </c>
    </row>
    <row r="1776" spans="1:34">
      <c r="A1776">
        <v>359490</v>
      </c>
      <c r="B1776" t="s">
        <v>39</v>
      </c>
      <c r="C1776" s="1">
        <v>32918</v>
      </c>
      <c r="D1776">
        <v>68</v>
      </c>
      <c r="E1776" t="s">
        <v>126</v>
      </c>
      <c r="F1776">
        <v>2009</v>
      </c>
      <c r="G1776">
        <v>75</v>
      </c>
      <c r="H1776" t="s">
        <v>350</v>
      </c>
      <c r="I1776">
        <v>1347</v>
      </c>
      <c r="J1776">
        <v>2</v>
      </c>
      <c r="K1776" t="s">
        <v>36</v>
      </c>
      <c r="L1776" t="s">
        <v>64</v>
      </c>
      <c r="M1776">
        <v>68.900000000000006</v>
      </c>
      <c r="N1776">
        <v>1347</v>
      </c>
      <c r="O1776">
        <v>0</v>
      </c>
      <c r="P1776" t="s">
        <v>147</v>
      </c>
      <c r="Q1776">
        <v>2012</v>
      </c>
      <c r="R1776">
        <v>315</v>
      </c>
      <c r="S1776">
        <v>425</v>
      </c>
      <c r="T1776">
        <v>325</v>
      </c>
      <c r="U1776">
        <v>7.4546265235855794E-2</v>
      </c>
      <c r="V1776">
        <v>255</v>
      </c>
      <c r="W1776">
        <v>-1</v>
      </c>
      <c r="X1776">
        <v>-1</v>
      </c>
      <c r="Y1776">
        <v>-1</v>
      </c>
      <c r="Z1776">
        <v>-1</v>
      </c>
      <c r="AA1776">
        <v>-1</v>
      </c>
      <c r="AB1776">
        <v>-1</v>
      </c>
      <c r="AC1776">
        <v>-1.5765</v>
      </c>
      <c r="AD1776">
        <v>0.50080000000000002</v>
      </c>
      <c r="AE1776">
        <v>0.81710000000000005</v>
      </c>
      <c r="AF1776">
        <v>0.70860000000000001</v>
      </c>
      <c r="AG1776">
        <v>2.8400000000000002E-2</v>
      </c>
      <c r="AH1776">
        <v>120000</v>
      </c>
    </row>
    <row r="1777" spans="1:34">
      <c r="A1777">
        <v>1062284</v>
      </c>
      <c r="B1777" t="s">
        <v>39</v>
      </c>
      <c r="C1777" s="1">
        <v>33875</v>
      </c>
      <c r="D1777">
        <v>79.8</v>
      </c>
      <c r="E1777" t="s">
        <v>51</v>
      </c>
      <c r="F1777">
        <v>2008</v>
      </c>
      <c r="G1777">
        <v>73.599999999999994</v>
      </c>
      <c r="H1777" t="s">
        <v>51</v>
      </c>
      <c r="I1777">
        <v>2633</v>
      </c>
      <c r="J1777">
        <v>2</v>
      </c>
      <c r="K1777" t="s">
        <v>36</v>
      </c>
      <c r="L1777" t="s">
        <v>77</v>
      </c>
      <c r="M1777">
        <v>64</v>
      </c>
      <c r="N1777">
        <v>2633</v>
      </c>
      <c r="O1777">
        <v>0</v>
      </c>
      <c r="P1777" t="s">
        <v>84</v>
      </c>
      <c r="Q1777">
        <v>2013</v>
      </c>
      <c r="R1777">
        <v>405</v>
      </c>
      <c r="S1777">
        <v>435</v>
      </c>
      <c r="T1777">
        <v>345</v>
      </c>
      <c r="U1777">
        <v>3.0565991138953599E-2</v>
      </c>
      <c r="V1777">
        <v>-1</v>
      </c>
      <c r="W1777">
        <v>-1</v>
      </c>
      <c r="X1777">
        <v>-1</v>
      </c>
      <c r="Y1777">
        <v>-1</v>
      </c>
      <c r="Z1777">
        <v>228</v>
      </c>
      <c r="AA1777">
        <v>-1</v>
      </c>
      <c r="AB1777">
        <v>-1</v>
      </c>
      <c r="AC1777">
        <v>0.99</v>
      </c>
      <c r="AD1777">
        <v>4.5900000000000003E-2</v>
      </c>
      <c r="AE1777">
        <v>0.77849999999999997</v>
      </c>
      <c r="AF1777">
        <v>1.2868999999999999</v>
      </c>
      <c r="AG1777">
        <v>0.28889999999999999</v>
      </c>
      <c r="AH1777">
        <v>120000</v>
      </c>
    </row>
    <row r="1778" spans="1:34">
      <c r="A1778">
        <v>341436</v>
      </c>
      <c r="B1778" t="s">
        <v>39</v>
      </c>
      <c r="C1778" s="1">
        <v>32988</v>
      </c>
      <c r="D1778">
        <v>86</v>
      </c>
      <c r="E1778">
        <v>0</v>
      </c>
      <c r="F1778">
        <v>2007</v>
      </c>
      <c r="G1778">
        <v>88.33</v>
      </c>
      <c r="H1778">
        <v>0</v>
      </c>
      <c r="I1778">
        <v>127</v>
      </c>
      <c r="J1778">
        <v>2</v>
      </c>
      <c r="K1778" t="s">
        <v>36</v>
      </c>
      <c r="L1778" t="s">
        <v>55</v>
      </c>
      <c r="M1778">
        <v>74.28</v>
      </c>
      <c r="N1778">
        <v>127</v>
      </c>
      <c r="O1778">
        <v>0</v>
      </c>
      <c r="P1778" t="s">
        <v>45</v>
      </c>
      <c r="Q1778">
        <v>2012</v>
      </c>
      <c r="R1778">
        <v>554</v>
      </c>
      <c r="S1778">
        <v>655</v>
      </c>
      <c r="T1778">
        <v>655</v>
      </c>
      <c r="U1778">
        <v>0.96823749589054298</v>
      </c>
      <c r="V1778">
        <v>605</v>
      </c>
      <c r="W1778">
        <v>-1</v>
      </c>
      <c r="X1778">
        <v>-1</v>
      </c>
      <c r="Y1778">
        <v>-1</v>
      </c>
      <c r="Z1778">
        <v>-1</v>
      </c>
      <c r="AA1778">
        <v>-1</v>
      </c>
      <c r="AB1778">
        <v>-1</v>
      </c>
      <c r="AC1778">
        <v>1.2827999999999999</v>
      </c>
      <c r="AD1778">
        <v>1.2028000000000001</v>
      </c>
      <c r="AE1778">
        <v>0.70830000000000004</v>
      </c>
      <c r="AF1778">
        <v>-1.11277</v>
      </c>
      <c r="AG1778">
        <v>0.50239999999999996</v>
      </c>
      <c r="AH1778">
        <v>430000</v>
      </c>
    </row>
    <row r="1779" spans="1:34">
      <c r="A1779">
        <v>1042501</v>
      </c>
      <c r="B1779" t="s">
        <v>34</v>
      </c>
      <c r="C1779" s="1">
        <v>33565</v>
      </c>
      <c r="D1779">
        <v>72.5</v>
      </c>
      <c r="E1779" t="s">
        <v>51</v>
      </c>
      <c r="F1779">
        <v>2009</v>
      </c>
      <c r="G1779">
        <v>67</v>
      </c>
      <c r="H1779" t="s">
        <v>51</v>
      </c>
      <c r="I1779">
        <v>7685</v>
      </c>
      <c r="J1779">
        <v>2</v>
      </c>
      <c r="K1779" t="s">
        <v>36</v>
      </c>
      <c r="L1779" t="s">
        <v>153</v>
      </c>
      <c r="M1779">
        <v>75.3</v>
      </c>
      <c r="N1779">
        <v>7685</v>
      </c>
      <c r="O1779">
        <v>1</v>
      </c>
      <c r="P1779" t="s">
        <v>53</v>
      </c>
      <c r="Q1779">
        <v>2013</v>
      </c>
      <c r="R1779">
        <v>510</v>
      </c>
      <c r="S1779">
        <v>470</v>
      </c>
      <c r="T1779">
        <v>405</v>
      </c>
      <c r="U1779">
        <v>-1</v>
      </c>
      <c r="V1779">
        <v>-1</v>
      </c>
      <c r="W1779">
        <v>-1</v>
      </c>
      <c r="X1779">
        <v>-1</v>
      </c>
      <c r="Y1779">
        <v>-1</v>
      </c>
      <c r="Z1779">
        <v>-1</v>
      </c>
      <c r="AA1779">
        <v>-1</v>
      </c>
      <c r="AB1779">
        <v>-1</v>
      </c>
      <c r="AC1779">
        <v>1.2771999999999999</v>
      </c>
      <c r="AD1779">
        <v>1.5444</v>
      </c>
      <c r="AE1779">
        <v>0.93220000000000003</v>
      </c>
      <c r="AF1779">
        <v>-1.1217999999999999</v>
      </c>
      <c r="AG1779">
        <v>0.86370000000000002</v>
      </c>
      <c r="AH1779">
        <v>85000</v>
      </c>
    </row>
    <row r="1780" spans="1:34">
      <c r="A1780">
        <v>902366</v>
      </c>
      <c r="B1780" t="s">
        <v>39</v>
      </c>
      <c r="C1780" s="1">
        <v>33613</v>
      </c>
      <c r="D1780">
        <v>82.8</v>
      </c>
      <c r="E1780" t="s">
        <v>35</v>
      </c>
      <c r="F1780">
        <v>2009</v>
      </c>
      <c r="G1780">
        <v>73.599999999999994</v>
      </c>
      <c r="H1780" t="s">
        <v>35</v>
      </c>
      <c r="I1780">
        <v>3918</v>
      </c>
      <c r="J1780">
        <v>2</v>
      </c>
      <c r="K1780" t="s">
        <v>36</v>
      </c>
      <c r="L1780" t="s">
        <v>40</v>
      </c>
      <c r="M1780">
        <v>67.5</v>
      </c>
      <c r="N1780">
        <v>3918</v>
      </c>
      <c r="O1780">
        <v>1</v>
      </c>
      <c r="P1780" t="s">
        <v>61</v>
      </c>
      <c r="Q1780">
        <v>2014</v>
      </c>
      <c r="R1780">
        <v>520</v>
      </c>
      <c r="S1780">
        <v>450</v>
      </c>
      <c r="T1780">
        <v>575</v>
      </c>
      <c r="U1780">
        <v>0.74475835400893897</v>
      </c>
      <c r="V1780">
        <v>545</v>
      </c>
      <c r="W1780">
        <v>-1</v>
      </c>
      <c r="X1780">
        <v>438</v>
      </c>
      <c r="Y1780">
        <v>-1</v>
      </c>
      <c r="Z1780">
        <v>-1</v>
      </c>
      <c r="AA1780">
        <v>-1</v>
      </c>
      <c r="AB1780">
        <v>-1</v>
      </c>
      <c r="AC1780">
        <v>-0.159</v>
      </c>
      <c r="AD1780">
        <v>4.5900000000000003E-2</v>
      </c>
      <c r="AE1780">
        <v>0.77849999999999997</v>
      </c>
      <c r="AF1780">
        <v>-1.1217999999999999</v>
      </c>
      <c r="AG1780">
        <v>-9.4299999999999995E-2</v>
      </c>
      <c r="AH1780">
        <v>325000</v>
      </c>
    </row>
    <row r="1781" spans="1:34">
      <c r="A1781">
        <v>319385</v>
      </c>
      <c r="B1781" t="s">
        <v>34</v>
      </c>
      <c r="C1781" s="1">
        <v>33140</v>
      </c>
      <c r="D1781">
        <v>82.2</v>
      </c>
      <c r="E1781" t="s">
        <v>35</v>
      </c>
      <c r="F1781">
        <v>2008</v>
      </c>
      <c r="G1781">
        <v>77</v>
      </c>
      <c r="H1781" t="s">
        <v>35</v>
      </c>
      <c r="I1781">
        <v>5071</v>
      </c>
      <c r="J1781">
        <v>2</v>
      </c>
      <c r="K1781" t="s">
        <v>36</v>
      </c>
      <c r="L1781" t="s">
        <v>177</v>
      </c>
      <c r="M1781">
        <v>91.2</v>
      </c>
      <c r="N1781">
        <v>5071</v>
      </c>
      <c r="O1781">
        <v>0</v>
      </c>
      <c r="P1781" t="s">
        <v>56</v>
      </c>
      <c r="Q1781">
        <v>2012</v>
      </c>
      <c r="R1781">
        <v>524</v>
      </c>
      <c r="S1781">
        <v>555</v>
      </c>
      <c r="T1781">
        <v>405</v>
      </c>
      <c r="U1781">
        <v>0.41433742642275101</v>
      </c>
      <c r="V1781">
        <v>-1</v>
      </c>
      <c r="W1781">
        <v>-1</v>
      </c>
      <c r="X1781">
        <v>-1</v>
      </c>
      <c r="Y1781">
        <v>366</v>
      </c>
      <c r="Z1781">
        <v>-1</v>
      </c>
      <c r="AA1781">
        <v>-1</v>
      </c>
      <c r="AB1781">
        <v>-1</v>
      </c>
      <c r="AC1781">
        <v>-0.72640000000000005</v>
      </c>
      <c r="AD1781">
        <v>-0.66930000000000001</v>
      </c>
      <c r="AE1781">
        <v>-0.81569999999999998</v>
      </c>
      <c r="AF1781">
        <v>-5.527E-2</v>
      </c>
      <c r="AG1781">
        <v>-0.44550000000000001</v>
      </c>
      <c r="AH1781">
        <v>400000</v>
      </c>
    </row>
    <row r="1782" spans="1:34">
      <c r="A1782">
        <v>1238752</v>
      </c>
      <c r="B1782" t="s">
        <v>39</v>
      </c>
      <c r="C1782" s="1">
        <v>33777</v>
      </c>
      <c r="D1782">
        <v>84</v>
      </c>
      <c r="E1782" t="s">
        <v>51</v>
      </c>
      <c r="F1782">
        <v>2009</v>
      </c>
      <c r="G1782">
        <v>87.83</v>
      </c>
      <c r="H1782" t="s">
        <v>51</v>
      </c>
      <c r="I1782">
        <v>1111</v>
      </c>
      <c r="J1782">
        <v>2</v>
      </c>
      <c r="K1782" t="s">
        <v>36</v>
      </c>
      <c r="L1782" t="s">
        <v>40</v>
      </c>
      <c r="M1782">
        <v>81</v>
      </c>
      <c r="N1782">
        <v>1111</v>
      </c>
      <c r="O1782">
        <v>0</v>
      </c>
      <c r="P1782" t="s">
        <v>47</v>
      </c>
      <c r="Q1782">
        <v>2013</v>
      </c>
      <c r="R1782">
        <v>405</v>
      </c>
      <c r="S1782">
        <v>420</v>
      </c>
      <c r="T1782">
        <v>475</v>
      </c>
      <c r="U1782">
        <v>0.84224832225783597</v>
      </c>
      <c r="V1782">
        <v>475</v>
      </c>
      <c r="W1782">
        <v>-1</v>
      </c>
      <c r="X1782">
        <v>469</v>
      </c>
      <c r="Y1782">
        <v>-1</v>
      </c>
      <c r="Z1782">
        <v>-1</v>
      </c>
      <c r="AA1782">
        <v>-1</v>
      </c>
      <c r="AB1782">
        <v>-1</v>
      </c>
      <c r="AC1782">
        <v>-0.87719999999999998</v>
      </c>
      <c r="AD1782">
        <v>-1.1195999999999999</v>
      </c>
      <c r="AE1782">
        <v>1.0859000000000001</v>
      </c>
      <c r="AF1782">
        <v>-0.86819999999999997</v>
      </c>
      <c r="AG1782">
        <v>-0.47760000000000002</v>
      </c>
      <c r="AH1782">
        <v>180000</v>
      </c>
    </row>
    <row r="1783" spans="1:34">
      <c r="A1783">
        <v>643096</v>
      </c>
      <c r="B1783" t="s">
        <v>39</v>
      </c>
      <c r="C1783" s="1">
        <v>33577</v>
      </c>
      <c r="D1783">
        <v>91</v>
      </c>
      <c r="E1783" t="s">
        <v>35</v>
      </c>
      <c r="F1783">
        <v>2009</v>
      </c>
      <c r="G1783">
        <v>93.4</v>
      </c>
      <c r="H1783" t="s">
        <v>35</v>
      </c>
      <c r="I1783">
        <v>165</v>
      </c>
      <c r="J1783">
        <v>2</v>
      </c>
      <c r="K1783" t="s">
        <v>36</v>
      </c>
      <c r="L1783" t="s">
        <v>60</v>
      </c>
      <c r="M1783">
        <v>81.2</v>
      </c>
      <c r="N1783">
        <v>165</v>
      </c>
      <c r="O1783">
        <v>1</v>
      </c>
      <c r="P1783" t="s">
        <v>71</v>
      </c>
      <c r="Q1783">
        <v>2014</v>
      </c>
      <c r="R1783">
        <v>660</v>
      </c>
      <c r="S1783">
        <v>570</v>
      </c>
      <c r="T1783">
        <v>530</v>
      </c>
      <c r="U1783">
        <v>0.91077016424602197</v>
      </c>
      <c r="V1783">
        <v>-1</v>
      </c>
      <c r="W1783">
        <v>433</v>
      </c>
      <c r="X1783">
        <v>-1</v>
      </c>
      <c r="Y1783">
        <v>-1</v>
      </c>
      <c r="Z1783">
        <v>-1</v>
      </c>
      <c r="AA1783">
        <v>-1</v>
      </c>
      <c r="AB1783">
        <v>-1</v>
      </c>
      <c r="AC1783">
        <v>0.27179999999999999</v>
      </c>
      <c r="AD1783">
        <v>4.5900000000000003E-2</v>
      </c>
      <c r="AE1783">
        <v>0.77849999999999997</v>
      </c>
      <c r="AF1783">
        <v>-1.5021</v>
      </c>
      <c r="AG1783">
        <v>0.48049999999999998</v>
      </c>
      <c r="AH1783">
        <v>325000</v>
      </c>
    </row>
    <row r="1784" spans="1:34">
      <c r="A1784">
        <v>325868</v>
      </c>
      <c r="B1784" t="s">
        <v>34</v>
      </c>
      <c r="C1784" s="1">
        <v>33474</v>
      </c>
      <c r="D1784">
        <v>86</v>
      </c>
      <c r="E1784" t="s">
        <v>125</v>
      </c>
      <c r="F1784">
        <v>2008</v>
      </c>
      <c r="G1784">
        <v>92.8</v>
      </c>
      <c r="H1784" t="s">
        <v>351</v>
      </c>
      <c r="I1784">
        <v>9164</v>
      </c>
      <c r="J1784">
        <v>2</v>
      </c>
      <c r="K1784" t="s">
        <v>36</v>
      </c>
      <c r="L1784" t="s">
        <v>40</v>
      </c>
      <c r="M1784">
        <v>69.25</v>
      </c>
      <c r="N1784">
        <v>9164</v>
      </c>
      <c r="O1784">
        <v>1</v>
      </c>
      <c r="P1784" t="s">
        <v>54</v>
      </c>
      <c r="Q1784">
        <v>2012</v>
      </c>
      <c r="R1784">
        <v>435</v>
      </c>
      <c r="S1784">
        <v>465</v>
      </c>
      <c r="T1784">
        <v>525</v>
      </c>
      <c r="U1784">
        <v>0.67074315143312702</v>
      </c>
      <c r="V1784">
        <v>455</v>
      </c>
      <c r="W1784">
        <v>-1</v>
      </c>
      <c r="X1784">
        <v>-1</v>
      </c>
      <c r="Y1784">
        <v>-1</v>
      </c>
      <c r="Z1784">
        <v>-1</v>
      </c>
      <c r="AA1784">
        <v>-1</v>
      </c>
      <c r="AB1784">
        <v>-1</v>
      </c>
      <c r="AC1784">
        <v>0.39410000000000001</v>
      </c>
      <c r="AD1784">
        <v>3.2800000000000003E-2</v>
      </c>
      <c r="AE1784">
        <v>-1.9404999999999999</v>
      </c>
      <c r="AF1784">
        <v>-0.43717</v>
      </c>
      <c r="AG1784">
        <v>-0.9194</v>
      </c>
      <c r="AH1784">
        <v>210000</v>
      </c>
    </row>
    <row r="1785" spans="1:34">
      <c r="A1785">
        <v>637115</v>
      </c>
      <c r="B1785" t="s">
        <v>39</v>
      </c>
      <c r="C1785" s="1">
        <v>34031</v>
      </c>
      <c r="D1785">
        <v>80</v>
      </c>
      <c r="E1785" t="s">
        <v>35</v>
      </c>
      <c r="F1785">
        <v>2010</v>
      </c>
      <c r="G1785">
        <v>65.2</v>
      </c>
      <c r="H1785" t="s">
        <v>35</v>
      </c>
      <c r="I1785">
        <v>4501</v>
      </c>
      <c r="J1785">
        <v>2</v>
      </c>
      <c r="K1785" t="s">
        <v>36</v>
      </c>
      <c r="L1785" t="s">
        <v>40</v>
      </c>
      <c r="M1785">
        <v>68.959999999999994</v>
      </c>
      <c r="N1785">
        <v>4501</v>
      </c>
      <c r="O1785">
        <v>0</v>
      </c>
      <c r="P1785" t="s">
        <v>41</v>
      </c>
      <c r="Q1785">
        <v>2014</v>
      </c>
      <c r="R1785">
        <v>640</v>
      </c>
      <c r="S1785">
        <v>555</v>
      </c>
      <c r="T1785">
        <v>620</v>
      </c>
      <c r="U1785">
        <v>0.62264291584993803</v>
      </c>
      <c r="V1785">
        <v>615</v>
      </c>
      <c r="W1785">
        <v>-1</v>
      </c>
      <c r="X1785">
        <v>407</v>
      </c>
      <c r="Y1785">
        <v>-1</v>
      </c>
      <c r="Z1785">
        <v>-1</v>
      </c>
      <c r="AA1785">
        <v>-1</v>
      </c>
      <c r="AB1785">
        <v>-1</v>
      </c>
      <c r="AC1785">
        <v>-0.159</v>
      </c>
      <c r="AD1785">
        <v>-0.62009999999999998</v>
      </c>
      <c r="AE1785">
        <v>-0.6048</v>
      </c>
      <c r="AF1785">
        <v>0.39950000000000002</v>
      </c>
      <c r="AG1785">
        <v>9.7299999999999998E-2</v>
      </c>
      <c r="AH1785">
        <v>315000</v>
      </c>
    </row>
    <row r="1786" spans="1:34">
      <c r="A1786">
        <v>1154783</v>
      </c>
      <c r="B1786" t="s">
        <v>34</v>
      </c>
      <c r="C1786" s="1">
        <v>34175</v>
      </c>
      <c r="D1786">
        <v>70.599999999999994</v>
      </c>
      <c r="E1786" t="s">
        <v>48</v>
      </c>
      <c r="F1786">
        <v>2010</v>
      </c>
      <c r="G1786">
        <v>58.5</v>
      </c>
      <c r="H1786" t="s">
        <v>51</v>
      </c>
      <c r="I1786">
        <v>5508</v>
      </c>
      <c r="J1786">
        <v>2</v>
      </c>
      <c r="K1786" t="s">
        <v>36</v>
      </c>
      <c r="L1786" t="s">
        <v>55</v>
      </c>
      <c r="M1786">
        <v>75</v>
      </c>
      <c r="N1786">
        <v>5508</v>
      </c>
      <c r="O1786">
        <v>0</v>
      </c>
      <c r="P1786" t="s">
        <v>65</v>
      </c>
      <c r="Q1786">
        <v>2014</v>
      </c>
      <c r="R1786">
        <v>640</v>
      </c>
      <c r="S1786">
        <v>505</v>
      </c>
      <c r="T1786">
        <v>405</v>
      </c>
      <c r="U1786">
        <v>0.91139527839132795</v>
      </c>
      <c r="V1786">
        <v>345</v>
      </c>
      <c r="W1786">
        <v>-1</v>
      </c>
      <c r="X1786">
        <v>500</v>
      </c>
      <c r="Y1786">
        <v>-1</v>
      </c>
      <c r="Z1786">
        <v>-1</v>
      </c>
      <c r="AA1786">
        <v>-1</v>
      </c>
      <c r="AB1786">
        <v>-1</v>
      </c>
      <c r="AC1786">
        <v>1.1335999999999999</v>
      </c>
      <c r="AD1786">
        <v>1.3778999999999999</v>
      </c>
      <c r="AE1786">
        <v>0.77849999999999997</v>
      </c>
      <c r="AF1786">
        <v>-1.8824000000000001</v>
      </c>
      <c r="AG1786">
        <v>-0.66920000000000002</v>
      </c>
      <c r="AH1786">
        <v>200000</v>
      </c>
    </row>
    <row r="1787" spans="1:34">
      <c r="A1787">
        <v>682129</v>
      </c>
      <c r="B1787" t="s">
        <v>39</v>
      </c>
      <c r="C1787" s="1">
        <v>32888</v>
      </c>
      <c r="D1787">
        <v>55.5</v>
      </c>
      <c r="E1787" t="s">
        <v>51</v>
      </c>
      <c r="F1787">
        <v>2007</v>
      </c>
      <c r="G1787">
        <v>52.5</v>
      </c>
      <c r="H1787" t="s">
        <v>51</v>
      </c>
      <c r="I1787">
        <v>44</v>
      </c>
      <c r="J1787">
        <v>2</v>
      </c>
      <c r="K1787" t="s">
        <v>66</v>
      </c>
      <c r="L1787" t="s">
        <v>67</v>
      </c>
      <c r="M1787">
        <v>72.8</v>
      </c>
      <c r="N1787">
        <v>44</v>
      </c>
      <c r="O1787">
        <v>0</v>
      </c>
      <c r="P1787" t="s">
        <v>41</v>
      </c>
      <c r="Q1787">
        <v>2013</v>
      </c>
      <c r="R1787">
        <v>415</v>
      </c>
      <c r="S1787">
        <v>495</v>
      </c>
      <c r="T1787">
        <v>445</v>
      </c>
      <c r="U1787">
        <v>0.86468541337008498</v>
      </c>
      <c r="V1787">
        <v>525</v>
      </c>
      <c r="W1787">
        <v>-1</v>
      </c>
      <c r="X1787">
        <v>-1</v>
      </c>
      <c r="Y1787">
        <v>-1</v>
      </c>
      <c r="Z1787">
        <v>-1</v>
      </c>
      <c r="AA1787">
        <v>-1</v>
      </c>
      <c r="AB1787">
        <v>-1</v>
      </c>
      <c r="AC1787">
        <v>-0.30270000000000002</v>
      </c>
      <c r="AD1787">
        <v>-0.62009999999999998</v>
      </c>
      <c r="AE1787">
        <v>-0.14369999999999999</v>
      </c>
      <c r="AF1787">
        <v>0.90659999999999996</v>
      </c>
      <c r="AG1787">
        <v>-1.6273</v>
      </c>
      <c r="AH1787">
        <v>200000</v>
      </c>
    </row>
    <row r="1788" spans="1:34">
      <c r="A1788">
        <v>615313</v>
      </c>
      <c r="B1788" t="s">
        <v>39</v>
      </c>
      <c r="C1788" s="1">
        <v>34523</v>
      </c>
      <c r="D1788">
        <v>68.8</v>
      </c>
      <c r="E1788" t="s">
        <v>51</v>
      </c>
      <c r="F1788">
        <v>2012</v>
      </c>
      <c r="G1788">
        <v>86</v>
      </c>
      <c r="H1788" t="s">
        <v>35</v>
      </c>
      <c r="I1788">
        <v>272</v>
      </c>
      <c r="J1788">
        <v>2</v>
      </c>
      <c r="K1788" t="s">
        <v>36</v>
      </c>
      <c r="L1788" t="s">
        <v>64</v>
      </c>
      <c r="M1788">
        <v>76.05</v>
      </c>
      <c r="N1788">
        <v>272</v>
      </c>
      <c r="O1788">
        <v>0</v>
      </c>
      <c r="P1788" t="s">
        <v>50</v>
      </c>
      <c r="Q1788">
        <v>2014</v>
      </c>
      <c r="R1788">
        <v>570</v>
      </c>
      <c r="S1788">
        <v>535</v>
      </c>
      <c r="T1788">
        <v>590</v>
      </c>
      <c r="U1788">
        <v>0.97879929264142795</v>
      </c>
      <c r="V1788">
        <v>515</v>
      </c>
      <c r="W1788">
        <v>-1</v>
      </c>
      <c r="X1788">
        <v>561</v>
      </c>
      <c r="Y1788">
        <v>-1</v>
      </c>
      <c r="Z1788">
        <v>-1</v>
      </c>
      <c r="AA1788">
        <v>-1</v>
      </c>
      <c r="AB1788">
        <v>-1</v>
      </c>
      <c r="AC1788">
        <v>-1.5952999999999999</v>
      </c>
      <c r="AD1788">
        <v>0.21240000000000001</v>
      </c>
      <c r="AE1788">
        <v>-1.0659000000000001</v>
      </c>
      <c r="AF1788">
        <v>-0.4879</v>
      </c>
      <c r="AG1788">
        <v>-0.66920000000000002</v>
      </c>
      <c r="AH1788">
        <v>305000</v>
      </c>
    </row>
    <row r="1789" spans="1:34">
      <c r="A1789">
        <v>919397</v>
      </c>
      <c r="B1789" t="s">
        <v>39</v>
      </c>
      <c r="C1789" s="1">
        <v>33809</v>
      </c>
      <c r="D1789">
        <v>82.6</v>
      </c>
      <c r="E1789" t="s">
        <v>35</v>
      </c>
      <c r="F1789">
        <v>2010</v>
      </c>
      <c r="G1789">
        <v>81.400000000000006</v>
      </c>
      <c r="H1789" t="s">
        <v>35</v>
      </c>
      <c r="I1789">
        <v>48</v>
      </c>
      <c r="J1789">
        <v>1</v>
      </c>
      <c r="K1789" t="s">
        <v>36</v>
      </c>
      <c r="L1789" t="s">
        <v>60</v>
      </c>
      <c r="M1789">
        <v>80.22</v>
      </c>
      <c r="N1789">
        <v>48</v>
      </c>
      <c r="O1789">
        <v>1</v>
      </c>
      <c r="P1789" t="s">
        <v>38</v>
      </c>
      <c r="Q1789">
        <v>2014</v>
      </c>
      <c r="R1789">
        <v>640</v>
      </c>
      <c r="S1789">
        <v>570</v>
      </c>
      <c r="T1789">
        <v>840</v>
      </c>
      <c r="U1789">
        <v>0.78330353667029795</v>
      </c>
      <c r="V1789">
        <v>-1</v>
      </c>
      <c r="W1789">
        <v>388</v>
      </c>
      <c r="X1789">
        <v>-1</v>
      </c>
      <c r="Y1789">
        <v>-1</v>
      </c>
      <c r="Z1789">
        <v>-1</v>
      </c>
      <c r="AA1789">
        <v>340</v>
      </c>
      <c r="AB1789">
        <v>-1</v>
      </c>
      <c r="AC1789">
        <v>0.27179999999999999</v>
      </c>
      <c r="AD1789">
        <v>-0.1206</v>
      </c>
      <c r="AE1789">
        <v>-0.75849999999999995</v>
      </c>
      <c r="AF1789">
        <v>-0.86819999999999997</v>
      </c>
      <c r="AG1789">
        <v>-1.6273</v>
      </c>
      <c r="AH1789">
        <v>350000</v>
      </c>
    </row>
    <row r="1790" spans="1:34">
      <c r="A1790">
        <v>434621</v>
      </c>
      <c r="B1790" t="s">
        <v>39</v>
      </c>
      <c r="C1790" s="1">
        <v>33635</v>
      </c>
      <c r="D1790">
        <v>69.599999999999994</v>
      </c>
      <c r="E1790" t="s">
        <v>187</v>
      </c>
      <c r="F1790">
        <v>2008</v>
      </c>
      <c r="G1790">
        <v>71.400000000000006</v>
      </c>
      <c r="H1790" t="s">
        <v>187</v>
      </c>
      <c r="I1790">
        <v>3054</v>
      </c>
      <c r="J1790">
        <v>2</v>
      </c>
      <c r="K1790" t="s">
        <v>36</v>
      </c>
      <c r="L1790" t="s">
        <v>64</v>
      </c>
      <c r="M1790">
        <v>77</v>
      </c>
      <c r="N1790">
        <v>3054</v>
      </c>
      <c r="O1790">
        <v>0</v>
      </c>
      <c r="P1790" t="s">
        <v>65</v>
      </c>
      <c r="Q1790">
        <v>2012</v>
      </c>
      <c r="R1790">
        <v>485</v>
      </c>
      <c r="S1790">
        <v>415</v>
      </c>
      <c r="T1790">
        <v>575</v>
      </c>
      <c r="U1790">
        <v>0.92564576709448199</v>
      </c>
      <c r="V1790">
        <v>-1</v>
      </c>
      <c r="W1790">
        <v>-1</v>
      </c>
      <c r="X1790">
        <v>-1</v>
      </c>
      <c r="Y1790">
        <v>-1</v>
      </c>
      <c r="Z1790">
        <v>-1</v>
      </c>
      <c r="AA1790">
        <v>-1</v>
      </c>
      <c r="AB1790">
        <v>-1</v>
      </c>
      <c r="AC1790">
        <v>-0.4173</v>
      </c>
      <c r="AD1790">
        <v>0.65680000000000005</v>
      </c>
      <c r="AE1790">
        <v>-0.77939999999999998</v>
      </c>
      <c r="AF1790">
        <v>1.7074</v>
      </c>
      <c r="AG1790">
        <v>0.18640000000000001</v>
      </c>
      <c r="AH1790">
        <v>95000</v>
      </c>
    </row>
    <row r="1791" spans="1:34">
      <c r="A1791">
        <v>226017</v>
      </c>
      <c r="B1791" t="s">
        <v>39</v>
      </c>
      <c r="C1791" s="1">
        <v>32831</v>
      </c>
      <c r="D1791">
        <v>83.2</v>
      </c>
      <c r="E1791" t="s">
        <v>35</v>
      </c>
      <c r="F1791">
        <v>2007</v>
      </c>
      <c r="G1791">
        <v>61.4</v>
      </c>
      <c r="H1791" t="s">
        <v>35</v>
      </c>
      <c r="I1791">
        <v>8099</v>
      </c>
      <c r="J1791">
        <v>2</v>
      </c>
      <c r="K1791" t="s">
        <v>36</v>
      </c>
      <c r="L1791" t="s">
        <v>52</v>
      </c>
      <c r="M1791">
        <v>58</v>
      </c>
      <c r="N1791">
        <v>8099</v>
      </c>
      <c r="O1791">
        <v>0</v>
      </c>
      <c r="P1791" t="s">
        <v>61</v>
      </c>
      <c r="Q1791">
        <v>2012</v>
      </c>
      <c r="R1791">
        <v>515</v>
      </c>
      <c r="S1791">
        <v>445</v>
      </c>
      <c r="T1791">
        <v>565</v>
      </c>
      <c r="U1791">
        <v>0.206710618336758</v>
      </c>
      <c r="V1791">
        <v>-1</v>
      </c>
      <c r="W1791">
        <v>-1</v>
      </c>
      <c r="X1791">
        <v>-1</v>
      </c>
      <c r="Y1791">
        <v>313</v>
      </c>
      <c r="Z1791">
        <v>-1</v>
      </c>
      <c r="AA1791">
        <v>-1</v>
      </c>
      <c r="AB1791">
        <v>-1</v>
      </c>
      <c r="AC1791">
        <v>-1.1900999999999999</v>
      </c>
      <c r="AD1791">
        <v>0.65680000000000005</v>
      </c>
      <c r="AE1791">
        <v>0.2366</v>
      </c>
      <c r="AF1791">
        <v>-0.29020000000000001</v>
      </c>
      <c r="AG1791">
        <v>-0.28749999999999998</v>
      </c>
      <c r="AH1791">
        <v>305000</v>
      </c>
    </row>
    <row r="1792" spans="1:34">
      <c r="A1792">
        <v>1081685</v>
      </c>
      <c r="B1792" t="s">
        <v>39</v>
      </c>
      <c r="C1792" s="1">
        <v>33401</v>
      </c>
      <c r="D1792">
        <v>81.599999999999994</v>
      </c>
      <c r="E1792" t="s">
        <v>35</v>
      </c>
      <c r="F1792">
        <v>2010</v>
      </c>
      <c r="G1792">
        <v>65</v>
      </c>
      <c r="H1792" t="s">
        <v>35</v>
      </c>
      <c r="I1792">
        <v>14381</v>
      </c>
      <c r="J1792">
        <v>2</v>
      </c>
      <c r="K1792" t="s">
        <v>36</v>
      </c>
      <c r="L1792" t="s">
        <v>60</v>
      </c>
      <c r="M1792">
        <v>75</v>
      </c>
      <c r="N1792">
        <v>14381</v>
      </c>
      <c r="O1792">
        <v>1</v>
      </c>
      <c r="P1792" t="s">
        <v>53</v>
      </c>
      <c r="Q1792">
        <v>2014</v>
      </c>
      <c r="R1792">
        <v>665</v>
      </c>
      <c r="S1792">
        <v>480</v>
      </c>
      <c r="T1792">
        <v>560</v>
      </c>
      <c r="U1792">
        <v>5.3160305282683701E-2</v>
      </c>
      <c r="V1792">
        <v>495</v>
      </c>
      <c r="W1792">
        <v>196</v>
      </c>
      <c r="X1792">
        <v>-1</v>
      </c>
      <c r="Y1792">
        <v>-1</v>
      </c>
      <c r="Z1792">
        <v>-1</v>
      </c>
      <c r="AA1792">
        <v>-1</v>
      </c>
      <c r="AB1792">
        <v>-1</v>
      </c>
      <c r="AC1792">
        <v>-4.1500000000000002E-2</v>
      </c>
      <c r="AD1792">
        <v>0.31230000000000002</v>
      </c>
      <c r="AE1792">
        <v>0.47110000000000002</v>
      </c>
      <c r="AF1792">
        <v>-0.74150000000000005</v>
      </c>
      <c r="AG1792">
        <v>-0.66920000000000002</v>
      </c>
      <c r="AH1792">
        <v>325000</v>
      </c>
    </row>
    <row r="1793" spans="1:34">
      <c r="A1793">
        <v>1166135</v>
      </c>
      <c r="B1793" t="s">
        <v>34</v>
      </c>
      <c r="C1793" s="1">
        <v>33914</v>
      </c>
      <c r="D1793">
        <v>90</v>
      </c>
      <c r="E1793" t="s">
        <v>51</v>
      </c>
      <c r="F1793">
        <v>2010</v>
      </c>
      <c r="G1793">
        <v>90</v>
      </c>
      <c r="H1793" t="s">
        <v>51</v>
      </c>
      <c r="I1793">
        <v>4032</v>
      </c>
      <c r="J1793">
        <v>2</v>
      </c>
      <c r="K1793" t="s">
        <v>36</v>
      </c>
      <c r="L1793" t="s">
        <v>77</v>
      </c>
      <c r="M1793">
        <v>74.36</v>
      </c>
      <c r="N1793">
        <v>4032</v>
      </c>
      <c r="O1793">
        <v>0</v>
      </c>
      <c r="P1793" t="s">
        <v>56</v>
      </c>
      <c r="Q1793">
        <v>2014</v>
      </c>
      <c r="R1793">
        <v>595</v>
      </c>
      <c r="S1793">
        <v>495</v>
      </c>
      <c r="T1793">
        <v>510</v>
      </c>
      <c r="U1793">
        <v>0.79293627759454</v>
      </c>
      <c r="V1793">
        <v>315</v>
      </c>
      <c r="W1793">
        <v>-1</v>
      </c>
      <c r="X1793">
        <v>-1</v>
      </c>
      <c r="Y1793">
        <v>-1</v>
      </c>
      <c r="Z1793">
        <v>484</v>
      </c>
      <c r="AA1793">
        <v>-1</v>
      </c>
      <c r="AB1793">
        <v>-1</v>
      </c>
      <c r="AC1793">
        <v>1.2771999999999999</v>
      </c>
      <c r="AD1793">
        <v>1.5444</v>
      </c>
      <c r="AE1793">
        <v>2.1617000000000002</v>
      </c>
      <c r="AF1793">
        <v>-0.1076</v>
      </c>
      <c r="AG1793">
        <v>0.86370000000000002</v>
      </c>
      <c r="AH1793">
        <v>305000</v>
      </c>
    </row>
    <row r="1794" spans="1:34">
      <c r="A1794">
        <v>35275</v>
      </c>
      <c r="B1794" t="s">
        <v>39</v>
      </c>
      <c r="C1794" s="1">
        <v>32824</v>
      </c>
      <c r="D1794">
        <v>73</v>
      </c>
      <c r="E1794" t="s">
        <v>97</v>
      </c>
      <c r="F1794">
        <v>2006</v>
      </c>
      <c r="G1794">
        <v>66.8</v>
      </c>
      <c r="H1794" t="s">
        <v>97</v>
      </c>
      <c r="I1794">
        <v>44</v>
      </c>
      <c r="J1794">
        <v>2</v>
      </c>
      <c r="K1794" t="s">
        <v>36</v>
      </c>
      <c r="L1794" t="s">
        <v>55</v>
      </c>
      <c r="M1794">
        <v>69.98</v>
      </c>
      <c r="N1794">
        <v>44</v>
      </c>
      <c r="O1794">
        <v>0</v>
      </c>
      <c r="P1794" t="s">
        <v>41</v>
      </c>
      <c r="Q1794">
        <v>2011</v>
      </c>
      <c r="R1794">
        <v>345</v>
      </c>
      <c r="S1794">
        <v>365</v>
      </c>
      <c r="T1794">
        <v>515</v>
      </c>
      <c r="U1794">
        <v>0.93037060720269105</v>
      </c>
      <c r="V1794">
        <v>565</v>
      </c>
      <c r="W1794">
        <v>-1</v>
      </c>
      <c r="X1794">
        <v>-1</v>
      </c>
      <c r="Y1794">
        <v>-1</v>
      </c>
      <c r="Z1794">
        <v>-1</v>
      </c>
      <c r="AA1794">
        <v>-1</v>
      </c>
      <c r="AB1794">
        <v>-1</v>
      </c>
      <c r="AC1794">
        <v>1.5919999999999901</v>
      </c>
      <c r="AD1794">
        <v>-1.2153</v>
      </c>
      <c r="AE1794">
        <v>-0.34399999999999997</v>
      </c>
      <c r="AF1794">
        <v>-1.5828</v>
      </c>
      <c r="AG1794">
        <v>1.4501999999999999</v>
      </c>
      <c r="AH1794">
        <v>200000</v>
      </c>
    </row>
    <row r="1795" spans="1:34">
      <c r="A1795">
        <v>1043850</v>
      </c>
      <c r="B1795" t="s">
        <v>39</v>
      </c>
      <c r="C1795" s="1">
        <v>33321</v>
      </c>
      <c r="D1795">
        <v>88</v>
      </c>
      <c r="E1795" t="s">
        <v>48</v>
      </c>
      <c r="F1795">
        <v>2009</v>
      </c>
      <c r="G1795">
        <v>75</v>
      </c>
      <c r="H1795" t="s">
        <v>35</v>
      </c>
      <c r="I1795">
        <v>2318</v>
      </c>
      <c r="J1795">
        <v>2</v>
      </c>
      <c r="K1795" t="s">
        <v>36</v>
      </c>
      <c r="L1795" t="s">
        <v>91</v>
      </c>
      <c r="M1795">
        <v>70</v>
      </c>
      <c r="N1795">
        <v>2318</v>
      </c>
      <c r="O1795">
        <v>1</v>
      </c>
      <c r="P1795" t="s">
        <v>61</v>
      </c>
      <c r="Q1795">
        <v>2013</v>
      </c>
      <c r="R1795">
        <v>595</v>
      </c>
      <c r="S1795">
        <v>625</v>
      </c>
      <c r="T1795">
        <v>585</v>
      </c>
      <c r="U1795">
        <v>0.62264291584993803</v>
      </c>
      <c r="V1795">
        <v>495</v>
      </c>
      <c r="W1795">
        <v>-1</v>
      </c>
      <c r="X1795">
        <v>407</v>
      </c>
      <c r="Y1795">
        <v>-1</v>
      </c>
      <c r="Z1795">
        <v>-1</v>
      </c>
      <c r="AA1795">
        <v>-1</v>
      </c>
      <c r="AB1795">
        <v>-1</v>
      </c>
      <c r="AC1795">
        <v>-0.44629999999999997</v>
      </c>
      <c r="AD1795">
        <v>0.21240000000000001</v>
      </c>
      <c r="AE1795">
        <v>0.31740000000000002</v>
      </c>
      <c r="AF1795">
        <v>-1.3753</v>
      </c>
      <c r="AG1795">
        <v>-1.0524</v>
      </c>
      <c r="AH1795">
        <v>350000</v>
      </c>
    </row>
    <row r="1796" spans="1:34">
      <c r="A1796">
        <v>38032</v>
      </c>
      <c r="B1796" t="s">
        <v>39</v>
      </c>
      <c r="C1796" s="1">
        <v>31402</v>
      </c>
      <c r="D1796">
        <v>89.4</v>
      </c>
      <c r="E1796" t="s">
        <v>48</v>
      </c>
      <c r="F1796">
        <v>2005</v>
      </c>
      <c r="G1796">
        <v>91.3</v>
      </c>
      <c r="H1796" t="s">
        <v>352</v>
      </c>
      <c r="I1796">
        <v>11157</v>
      </c>
      <c r="J1796">
        <v>1</v>
      </c>
      <c r="K1796" t="s">
        <v>36</v>
      </c>
      <c r="L1796" t="s">
        <v>52</v>
      </c>
      <c r="M1796">
        <v>78.2</v>
      </c>
      <c r="N1796">
        <v>11157</v>
      </c>
      <c r="O1796">
        <v>0</v>
      </c>
      <c r="P1796" t="s">
        <v>120</v>
      </c>
      <c r="Q1796">
        <v>2010</v>
      </c>
      <c r="R1796">
        <v>405</v>
      </c>
      <c r="S1796">
        <v>435</v>
      </c>
      <c r="T1796">
        <v>705</v>
      </c>
      <c r="U1796">
        <v>0.75537512089554804</v>
      </c>
      <c r="V1796">
        <v>465</v>
      </c>
      <c r="W1796">
        <v>-1</v>
      </c>
      <c r="X1796">
        <v>-1</v>
      </c>
      <c r="Y1796">
        <v>446</v>
      </c>
      <c r="Z1796">
        <v>-1</v>
      </c>
      <c r="AA1796">
        <v>-1</v>
      </c>
      <c r="AB1796">
        <v>-1</v>
      </c>
      <c r="AC1796">
        <v>0.2009</v>
      </c>
      <c r="AD1796">
        <v>3.2800000000000003E-2</v>
      </c>
      <c r="AE1796">
        <v>0.2366</v>
      </c>
      <c r="AF1796">
        <v>-0.87780000000000002</v>
      </c>
      <c r="AG1796">
        <v>0.18640000000000001</v>
      </c>
      <c r="AH1796">
        <v>850000</v>
      </c>
    </row>
    <row r="1797" spans="1:34">
      <c r="A1797">
        <v>324343</v>
      </c>
      <c r="B1797" t="s">
        <v>39</v>
      </c>
      <c r="C1797" s="1">
        <v>32116</v>
      </c>
      <c r="D1797">
        <v>61.63</v>
      </c>
      <c r="E1797">
        <v>0</v>
      </c>
      <c r="F1797">
        <v>2009</v>
      </c>
      <c r="G1797">
        <v>53.17</v>
      </c>
      <c r="H1797">
        <v>0</v>
      </c>
      <c r="I1797">
        <v>7236</v>
      </c>
      <c r="J1797">
        <v>2</v>
      </c>
      <c r="K1797" t="s">
        <v>36</v>
      </c>
      <c r="L1797" t="s">
        <v>64</v>
      </c>
      <c r="M1797">
        <v>60</v>
      </c>
      <c r="N1797">
        <v>7236</v>
      </c>
      <c r="O1797">
        <v>1</v>
      </c>
      <c r="P1797" t="s">
        <v>45</v>
      </c>
      <c r="Q1797">
        <v>2012</v>
      </c>
      <c r="R1797">
        <v>485</v>
      </c>
      <c r="S1797">
        <v>415</v>
      </c>
      <c r="T1797">
        <v>215</v>
      </c>
      <c r="U1797">
        <v>0.45087658448345103</v>
      </c>
      <c r="V1797">
        <v>395</v>
      </c>
      <c r="W1797">
        <v>-1</v>
      </c>
      <c r="X1797">
        <v>-1</v>
      </c>
      <c r="Y1797">
        <v>-1</v>
      </c>
      <c r="Z1797">
        <v>-1</v>
      </c>
      <c r="AA1797">
        <v>-1</v>
      </c>
      <c r="AB1797">
        <v>-1</v>
      </c>
      <c r="AC1797">
        <v>-0.72640000000000005</v>
      </c>
      <c r="AD1797">
        <v>0.1888</v>
      </c>
      <c r="AE1797">
        <v>-0.77939999999999998</v>
      </c>
      <c r="AF1797">
        <v>-0.76029999999999998</v>
      </c>
      <c r="AG1797">
        <v>0.3049</v>
      </c>
      <c r="AH1797">
        <v>280000</v>
      </c>
    </row>
    <row r="1798" spans="1:34">
      <c r="A1798">
        <v>407934</v>
      </c>
      <c r="B1798" t="s">
        <v>39</v>
      </c>
      <c r="C1798" s="1">
        <v>33225</v>
      </c>
      <c r="D1798">
        <v>84.4</v>
      </c>
      <c r="E1798">
        <v>0</v>
      </c>
      <c r="F1798">
        <v>2007</v>
      </c>
      <c r="G1798">
        <v>84.4</v>
      </c>
      <c r="H1798">
        <v>0</v>
      </c>
      <c r="I1798">
        <v>3801</v>
      </c>
      <c r="J1798">
        <v>2</v>
      </c>
      <c r="K1798" t="s">
        <v>36</v>
      </c>
      <c r="L1798" t="s">
        <v>52</v>
      </c>
      <c r="M1798">
        <v>88.6</v>
      </c>
      <c r="N1798">
        <v>3801</v>
      </c>
      <c r="O1798">
        <v>0</v>
      </c>
      <c r="P1798" t="s">
        <v>61</v>
      </c>
      <c r="Q1798">
        <v>2012</v>
      </c>
      <c r="R1798">
        <v>515</v>
      </c>
      <c r="S1798">
        <v>425</v>
      </c>
      <c r="T1798">
        <v>535</v>
      </c>
      <c r="U1798">
        <v>0.95868201656605101</v>
      </c>
      <c r="V1798">
        <v>-1</v>
      </c>
      <c r="W1798">
        <v>-1</v>
      </c>
      <c r="X1798">
        <v>-1</v>
      </c>
      <c r="Y1798">
        <v>538</v>
      </c>
      <c r="Z1798">
        <v>-1</v>
      </c>
      <c r="AA1798">
        <v>-1</v>
      </c>
      <c r="AB1798">
        <v>-1</v>
      </c>
      <c r="AC1798">
        <v>1.5919999999999901</v>
      </c>
      <c r="AD1798">
        <v>0.3448</v>
      </c>
      <c r="AE1798">
        <v>-0.92449999999999999</v>
      </c>
      <c r="AF1798">
        <v>-1.5828</v>
      </c>
      <c r="AG1798">
        <v>-0.64300000000000002</v>
      </c>
      <c r="AH1798">
        <v>440000</v>
      </c>
    </row>
    <row r="1799" spans="1:34">
      <c r="A1799">
        <v>624733</v>
      </c>
      <c r="B1799" t="s">
        <v>39</v>
      </c>
      <c r="C1799" s="1">
        <v>33845</v>
      </c>
      <c r="D1799">
        <v>87.8</v>
      </c>
      <c r="E1799" t="s">
        <v>51</v>
      </c>
      <c r="F1799">
        <v>2009</v>
      </c>
      <c r="G1799">
        <v>91.25</v>
      </c>
      <c r="H1799" t="s">
        <v>51</v>
      </c>
      <c r="I1799">
        <v>6996</v>
      </c>
      <c r="J1799">
        <v>2</v>
      </c>
      <c r="K1799" t="s">
        <v>36</v>
      </c>
      <c r="L1799" t="s">
        <v>64</v>
      </c>
      <c r="M1799">
        <v>78.900000000000006</v>
      </c>
      <c r="N1799">
        <v>6996</v>
      </c>
      <c r="O1799">
        <v>1</v>
      </c>
      <c r="P1799" t="s">
        <v>47</v>
      </c>
      <c r="Q1799">
        <v>2013</v>
      </c>
      <c r="R1799">
        <v>590</v>
      </c>
      <c r="S1799">
        <v>495</v>
      </c>
      <c r="T1799">
        <v>545</v>
      </c>
      <c r="U1799">
        <v>0.45087658448345103</v>
      </c>
      <c r="V1799">
        <v>395</v>
      </c>
      <c r="W1799">
        <v>-1</v>
      </c>
      <c r="X1799">
        <v>-1</v>
      </c>
      <c r="Y1799">
        <v>-1</v>
      </c>
      <c r="Z1799">
        <v>-1</v>
      </c>
      <c r="AA1799">
        <v>-1</v>
      </c>
      <c r="AB1799">
        <v>-1</v>
      </c>
      <c r="AC1799">
        <v>1.4208000000000001</v>
      </c>
      <c r="AD1799">
        <v>0.87839999999999996</v>
      </c>
      <c r="AE1799">
        <v>0.62480000000000002</v>
      </c>
      <c r="AF1799">
        <v>-0.61470000000000002</v>
      </c>
      <c r="AG1799">
        <v>0.67210000000000003</v>
      </c>
      <c r="AH1799">
        <v>300000</v>
      </c>
    </row>
    <row r="1800" spans="1:34">
      <c r="A1800">
        <v>607667</v>
      </c>
      <c r="B1800" t="s">
        <v>34</v>
      </c>
      <c r="C1800" s="1">
        <v>33328</v>
      </c>
      <c r="D1800">
        <v>95.52</v>
      </c>
      <c r="E1800" t="s">
        <v>192</v>
      </c>
      <c r="F1800">
        <v>2009</v>
      </c>
      <c r="G1800">
        <v>94.33</v>
      </c>
      <c r="H1800" t="s">
        <v>353</v>
      </c>
      <c r="I1800">
        <v>316</v>
      </c>
      <c r="J1800">
        <v>2</v>
      </c>
      <c r="K1800" t="s">
        <v>36</v>
      </c>
      <c r="L1800" t="s">
        <v>55</v>
      </c>
      <c r="M1800">
        <v>83.63</v>
      </c>
      <c r="N1800">
        <v>316</v>
      </c>
      <c r="O1800">
        <v>1</v>
      </c>
      <c r="P1800" t="s">
        <v>61</v>
      </c>
      <c r="Q1800">
        <v>2013</v>
      </c>
      <c r="R1800">
        <v>580</v>
      </c>
      <c r="S1800">
        <v>620</v>
      </c>
      <c r="T1800">
        <v>620</v>
      </c>
      <c r="U1800">
        <v>0.96823749589054298</v>
      </c>
      <c r="V1800">
        <v>605</v>
      </c>
      <c r="W1800">
        <v>-1</v>
      </c>
      <c r="X1800">
        <v>-1</v>
      </c>
      <c r="Y1800">
        <v>-1</v>
      </c>
      <c r="Z1800">
        <v>-1</v>
      </c>
      <c r="AA1800">
        <v>-1</v>
      </c>
      <c r="AB1800">
        <v>-1</v>
      </c>
      <c r="AC1800">
        <v>0.27179999999999999</v>
      </c>
      <c r="AD1800">
        <v>1.0448999999999999</v>
      </c>
      <c r="AE1800">
        <v>0.16370000000000001</v>
      </c>
      <c r="AF1800">
        <v>-0.61470000000000002</v>
      </c>
      <c r="AG1800">
        <v>0.67210000000000003</v>
      </c>
      <c r="AH1800">
        <v>275000</v>
      </c>
    </row>
    <row r="1801" spans="1:34">
      <c r="A1801">
        <v>304344</v>
      </c>
      <c r="B1801" t="s">
        <v>39</v>
      </c>
      <c r="C1801" s="1">
        <v>31814</v>
      </c>
      <c r="D1801">
        <v>67</v>
      </c>
      <c r="E1801">
        <v>0</v>
      </c>
      <c r="F1801">
        <v>2007</v>
      </c>
      <c r="G1801">
        <v>67</v>
      </c>
      <c r="H1801">
        <v>0</v>
      </c>
      <c r="I1801">
        <v>494</v>
      </c>
      <c r="J1801">
        <v>2</v>
      </c>
      <c r="K1801" t="s">
        <v>36</v>
      </c>
      <c r="L1801" t="s">
        <v>64</v>
      </c>
      <c r="M1801">
        <v>52</v>
      </c>
      <c r="N1801">
        <v>494</v>
      </c>
      <c r="O1801">
        <v>1</v>
      </c>
      <c r="P1801" t="s">
        <v>45</v>
      </c>
      <c r="Q1801">
        <v>2011</v>
      </c>
      <c r="R1801">
        <v>445</v>
      </c>
      <c r="S1801">
        <v>455</v>
      </c>
      <c r="T1801">
        <v>375</v>
      </c>
      <c r="U1801">
        <v>0.48834797678271402</v>
      </c>
      <c r="V1801">
        <v>405</v>
      </c>
      <c r="W1801">
        <v>-1</v>
      </c>
      <c r="X1801">
        <v>-1</v>
      </c>
      <c r="Y1801">
        <v>-1</v>
      </c>
      <c r="Z1801">
        <v>-1</v>
      </c>
      <c r="AA1801">
        <v>-1</v>
      </c>
      <c r="AB1801">
        <v>-1</v>
      </c>
      <c r="AC1801">
        <v>-0.26279999999999998</v>
      </c>
      <c r="AD1801">
        <v>-0.59130000000000005</v>
      </c>
      <c r="AE1801">
        <v>0.52690000000000003</v>
      </c>
      <c r="AF1801">
        <v>0.64980000000000004</v>
      </c>
      <c r="AG1801">
        <v>-0.44550000000000001</v>
      </c>
      <c r="AH1801">
        <v>85000</v>
      </c>
    </row>
    <row r="1802" spans="1:34">
      <c r="A1802">
        <v>82270</v>
      </c>
      <c r="B1802" t="s">
        <v>39</v>
      </c>
      <c r="C1802" s="1">
        <v>31636</v>
      </c>
      <c r="D1802">
        <v>79.599999999999994</v>
      </c>
      <c r="E1802" t="s">
        <v>354</v>
      </c>
      <c r="F1802">
        <v>2004</v>
      </c>
      <c r="G1802">
        <v>72.8</v>
      </c>
      <c r="H1802" t="s">
        <v>355</v>
      </c>
      <c r="I1802">
        <v>2253</v>
      </c>
      <c r="J1802">
        <v>2</v>
      </c>
      <c r="K1802" t="s">
        <v>36</v>
      </c>
      <c r="L1802" t="s">
        <v>52</v>
      </c>
      <c r="M1802">
        <v>75.2</v>
      </c>
      <c r="N1802">
        <v>2253</v>
      </c>
      <c r="O1802">
        <v>0</v>
      </c>
      <c r="P1802" t="s">
        <v>65</v>
      </c>
      <c r="Q1802">
        <v>2010</v>
      </c>
      <c r="R1802">
        <v>475</v>
      </c>
      <c r="S1802">
        <v>565</v>
      </c>
      <c r="T1802">
        <v>645</v>
      </c>
      <c r="U1802">
        <v>0.97166349082088799</v>
      </c>
      <c r="V1802">
        <v>325</v>
      </c>
      <c r="W1802">
        <v>-1</v>
      </c>
      <c r="X1802">
        <v>-1</v>
      </c>
      <c r="Y1802">
        <v>553</v>
      </c>
      <c r="Z1802">
        <v>-1</v>
      </c>
      <c r="AA1802">
        <v>-1</v>
      </c>
      <c r="AB1802">
        <v>-1</v>
      </c>
      <c r="AC1802">
        <v>-0.26279999999999998</v>
      </c>
      <c r="AD1802">
        <v>3.2800000000000003E-2</v>
      </c>
      <c r="AE1802">
        <v>1.1073999999999999</v>
      </c>
      <c r="AF1802">
        <v>-0.17269999999999999</v>
      </c>
      <c r="AG1802">
        <v>0.34439999999999998</v>
      </c>
      <c r="AH1802">
        <v>395000</v>
      </c>
    </row>
    <row r="1803" spans="1:34">
      <c r="A1803">
        <v>615310</v>
      </c>
      <c r="B1803" t="s">
        <v>39</v>
      </c>
      <c r="C1803" s="1">
        <v>33984</v>
      </c>
      <c r="D1803">
        <v>70</v>
      </c>
      <c r="E1803" t="s">
        <v>35</v>
      </c>
      <c r="F1803">
        <v>2009</v>
      </c>
      <c r="G1803">
        <v>81</v>
      </c>
      <c r="H1803" t="s">
        <v>35</v>
      </c>
      <c r="I1803">
        <v>272</v>
      </c>
      <c r="J1803">
        <v>2</v>
      </c>
      <c r="K1803" t="s">
        <v>36</v>
      </c>
      <c r="L1803" t="s">
        <v>40</v>
      </c>
      <c r="M1803">
        <v>76.2</v>
      </c>
      <c r="N1803">
        <v>272</v>
      </c>
      <c r="O1803">
        <v>0</v>
      </c>
      <c r="P1803" t="s">
        <v>50</v>
      </c>
      <c r="Q1803">
        <v>2014</v>
      </c>
      <c r="R1803">
        <v>465</v>
      </c>
      <c r="S1803">
        <v>605</v>
      </c>
      <c r="T1803">
        <v>650</v>
      </c>
      <c r="U1803">
        <v>0.95389977507992596</v>
      </c>
      <c r="V1803">
        <v>525</v>
      </c>
      <c r="W1803">
        <v>-1</v>
      </c>
      <c r="X1803">
        <v>530</v>
      </c>
      <c r="Y1803">
        <v>-1</v>
      </c>
      <c r="Z1803">
        <v>-1</v>
      </c>
      <c r="AA1803">
        <v>-1</v>
      </c>
      <c r="AB1803">
        <v>-1</v>
      </c>
      <c r="AC1803">
        <v>-2.1698</v>
      </c>
      <c r="AD1803">
        <v>0.21240000000000001</v>
      </c>
      <c r="AE1803">
        <v>-0.4511</v>
      </c>
      <c r="AF1803">
        <v>-0.86819999999999997</v>
      </c>
      <c r="AG1803">
        <v>0.28889999999999999</v>
      </c>
      <c r="AH1803">
        <v>290000</v>
      </c>
    </row>
    <row r="1804" spans="1:34">
      <c r="A1804">
        <v>1166852</v>
      </c>
      <c r="B1804" t="s">
        <v>34</v>
      </c>
      <c r="C1804" s="1">
        <v>33950</v>
      </c>
      <c r="D1804">
        <v>85.6</v>
      </c>
      <c r="E1804" t="s">
        <v>51</v>
      </c>
      <c r="F1804">
        <v>2010</v>
      </c>
      <c r="G1804">
        <v>87.8</v>
      </c>
      <c r="H1804" t="s">
        <v>51</v>
      </c>
      <c r="I1804">
        <v>13984</v>
      </c>
      <c r="J1804">
        <v>2</v>
      </c>
      <c r="K1804" t="s">
        <v>36</v>
      </c>
      <c r="L1804" t="s">
        <v>40</v>
      </c>
      <c r="M1804">
        <v>72.3</v>
      </c>
      <c r="N1804">
        <v>13984</v>
      </c>
      <c r="O1804">
        <v>1</v>
      </c>
      <c r="P1804" t="s">
        <v>54</v>
      </c>
      <c r="Q1804">
        <v>2014</v>
      </c>
      <c r="R1804">
        <v>570</v>
      </c>
      <c r="S1804">
        <v>605</v>
      </c>
      <c r="T1804">
        <v>415</v>
      </c>
      <c r="U1804">
        <v>0.563267823666597</v>
      </c>
      <c r="V1804">
        <v>425</v>
      </c>
      <c r="W1804">
        <v>-1</v>
      </c>
      <c r="X1804">
        <v>-1</v>
      </c>
      <c r="Y1804">
        <v>-1</v>
      </c>
      <c r="Z1804">
        <v>-1</v>
      </c>
      <c r="AA1804">
        <v>-1</v>
      </c>
      <c r="AB1804">
        <v>-1</v>
      </c>
      <c r="AC1804">
        <v>1.2771999999999999</v>
      </c>
      <c r="AD1804">
        <v>1.3778999999999999</v>
      </c>
      <c r="AE1804">
        <v>1.3933</v>
      </c>
      <c r="AF1804">
        <v>-1.3753</v>
      </c>
      <c r="AG1804">
        <v>0.28889999999999999</v>
      </c>
      <c r="AH1804">
        <v>325000</v>
      </c>
    </row>
    <row r="1805" spans="1:34">
      <c r="A1805">
        <v>1156362</v>
      </c>
      <c r="B1805" t="s">
        <v>34</v>
      </c>
      <c r="C1805" s="1">
        <v>34083</v>
      </c>
      <c r="D1805">
        <v>71</v>
      </c>
      <c r="E1805" t="s">
        <v>51</v>
      </c>
      <c r="F1805">
        <v>2009</v>
      </c>
      <c r="G1805">
        <v>64</v>
      </c>
      <c r="H1805" t="s">
        <v>51</v>
      </c>
      <c r="I1805">
        <v>2028</v>
      </c>
      <c r="J1805">
        <v>2</v>
      </c>
      <c r="K1805" t="s">
        <v>36</v>
      </c>
      <c r="L1805" t="s">
        <v>55</v>
      </c>
      <c r="M1805">
        <v>73.400000000000006</v>
      </c>
      <c r="N1805">
        <v>2028</v>
      </c>
      <c r="O1805">
        <v>1</v>
      </c>
      <c r="P1805" t="s">
        <v>71</v>
      </c>
      <c r="Q1805">
        <v>2013</v>
      </c>
      <c r="R1805">
        <v>490</v>
      </c>
      <c r="S1805">
        <v>400</v>
      </c>
      <c r="T1805">
        <v>500</v>
      </c>
      <c r="U1805">
        <v>0.35653648772447499</v>
      </c>
      <c r="V1805">
        <v>365</v>
      </c>
      <c r="W1805">
        <v>-1</v>
      </c>
      <c r="X1805">
        <v>346</v>
      </c>
      <c r="Y1805">
        <v>-1</v>
      </c>
      <c r="Z1805">
        <v>-1</v>
      </c>
      <c r="AA1805">
        <v>-1</v>
      </c>
      <c r="AB1805">
        <v>-1</v>
      </c>
      <c r="AC1805">
        <v>1.2771999999999999</v>
      </c>
      <c r="AD1805">
        <v>0.37890000000000001</v>
      </c>
      <c r="AE1805">
        <v>0.77849999999999997</v>
      </c>
      <c r="AF1805">
        <v>-0.995</v>
      </c>
      <c r="AG1805">
        <v>9.7299999999999998E-2</v>
      </c>
      <c r="AH1805">
        <v>210000</v>
      </c>
    </row>
    <row r="1806" spans="1:34">
      <c r="A1806">
        <v>711754</v>
      </c>
      <c r="B1806" t="s">
        <v>39</v>
      </c>
      <c r="C1806" s="1">
        <v>32809</v>
      </c>
      <c r="D1806">
        <v>82</v>
      </c>
      <c r="E1806" t="s">
        <v>35</v>
      </c>
      <c r="F1806">
        <v>2008</v>
      </c>
      <c r="G1806">
        <v>70</v>
      </c>
      <c r="H1806" t="s">
        <v>35</v>
      </c>
      <c r="I1806">
        <v>129</v>
      </c>
      <c r="J1806">
        <v>2</v>
      </c>
      <c r="K1806" t="s">
        <v>36</v>
      </c>
      <c r="L1806" t="s">
        <v>356</v>
      </c>
      <c r="M1806">
        <v>82.7</v>
      </c>
      <c r="N1806">
        <v>129</v>
      </c>
      <c r="O1806">
        <v>0</v>
      </c>
      <c r="P1806" t="s">
        <v>47</v>
      </c>
      <c r="Q1806">
        <v>2013</v>
      </c>
      <c r="R1806">
        <v>485</v>
      </c>
      <c r="S1806">
        <v>655</v>
      </c>
      <c r="T1806">
        <v>495</v>
      </c>
      <c r="U1806">
        <v>-1</v>
      </c>
      <c r="V1806">
        <v>525</v>
      </c>
      <c r="W1806">
        <v>-1</v>
      </c>
      <c r="X1806">
        <v>-1</v>
      </c>
      <c r="Y1806">
        <v>-1</v>
      </c>
      <c r="Z1806">
        <v>-1</v>
      </c>
      <c r="AA1806">
        <v>-1</v>
      </c>
      <c r="AB1806">
        <v>-1</v>
      </c>
      <c r="AC1806">
        <v>0.99</v>
      </c>
      <c r="AD1806">
        <v>1.3778999999999999</v>
      </c>
      <c r="AE1806">
        <v>1.2396</v>
      </c>
      <c r="AF1806">
        <v>-0.2344</v>
      </c>
      <c r="AG1806">
        <v>-0.28589999999999999</v>
      </c>
      <c r="AH1806">
        <v>390000</v>
      </c>
    </row>
    <row r="1807" spans="1:34">
      <c r="A1807">
        <v>347445</v>
      </c>
      <c r="B1807" t="s">
        <v>39</v>
      </c>
      <c r="C1807" s="1">
        <v>33328</v>
      </c>
      <c r="D1807">
        <v>62</v>
      </c>
      <c r="E1807" t="s">
        <v>97</v>
      </c>
      <c r="F1807">
        <v>2006</v>
      </c>
      <c r="G1807">
        <v>59</v>
      </c>
      <c r="H1807" t="s">
        <v>97</v>
      </c>
      <c r="I1807">
        <v>12478</v>
      </c>
      <c r="J1807">
        <v>2</v>
      </c>
      <c r="K1807" t="s">
        <v>36</v>
      </c>
      <c r="L1807" t="s">
        <v>60</v>
      </c>
      <c r="M1807">
        <v>65.16</v>
      </c>
      <c r="N1807">
        <v>12478</v>
      </c>
      <c r="O1807">
        <v>0</v>
      </c>
      <c r="P1807" t="s">
        <v>41</v>
      </c>
      <c r="Q1807">
        <v>2012</v>
      </c>
      <c r="R1807">
        <v>375</v>
      </c>
      <c r="S1807">
        <v>435</v>
      </c>
      <c r="T1807">
        <v>455</v>
      </c>
      <c r="U1807">
        <v>0.91077016424602197</v>
      </c>
      <c r="V1807">
        <v>285</v>
      </c>
      <c r="W1807">
        <v>433</v>
      </c>
      <c r="X1807">
        <v>-1</v>
      </c>
      <c r="Y1807">
        <v>-1</v>
      </c>
      <c r="Z1807">
        <v>-1</v>
      </c>
      <c r="AA1807">
        <v>-1</v>
      </c>
      <c r="AB1807">
        <v>-1</v>
      </c>
      <c r="AC1807">
        <v>0.39410000000000001</v>
      </c>
      <c r="AD1807">
        <v>-0.90329999999999999</v>
      </c>
      <c r="AE1807">
        <v>-1.5051000000000001</v>
      </c>
      <c r="AF1807">
        <v>-0.96589999999999998</v>
      </c>
      <c r="AG1807">
        <v>-1.2354000000000001</v>
      </c>
      <c r="AH1807">
        <v>180000</v>
      </c>
    </row>
    <row r="1808" spans="1:34">
      <c r="A1808">
        <v>329920</v>
      </c>
      <c r="B1808" t="s">
        <v>39</v>
      </c>
      <c r="C1808" s="1">
        <v>33083</v>
      </c>
      <c r="D1808">
        <v>80</v>
      </c>
      <c r="E1808" t="s">
        <v>100</v>
      </c>
      <c r="F1808">
        <v>2008</v>
      </c>
      <c r="G1808">
        <v>90</v>
      </c>
      <c r="H1808" t="s">
        <v>108</v>
      </c>
      <c r="I1808">
        <v>6164</v>
      </c>
      <c r="J1808">
        <v>2</v>
      </c>
      <c r="K1808" t="s">
        <v>36</v>
      </c>
      <c r="L1808" t="s">
        <v>64</v>
      </c>
      <c r="M1808">
        <v>71.8</v>
      </c>
      <c r="N1808">
        <v>6164</v>
      </c>
      <c r="O1808">
        <v>1</v>
      </c>
      <c r="P1808" t="s">
        <v>54</v>
      </c>
      <c r="Q1808">
        <v>2012</v>
      </c>
      <c r="R1808">
        <v>495</v>
      </c>
      <c r="S1808">
        <v>425</v>
      </c>
      <c r="T1808">
        <v>575</v>
      </c>
      <c r="U1808">
        <v>0.76567358123401097</v>
      </c>
      <c r="V1808">
        <v>485</v>
      </c>
      <c r="W1808">
        <v>-1</v>
      </c>
      <c r="X1808">
        <v>-1</v>
      </c>
      <c r="Y1808">
        <v>-1</v>
      </c>
      <c r="Z1808">
        <v>-1</v>
      </c>
      <c r="AA1808">
        <v>-1</v>
      </c>
      <c r="AB1808">
        <v>-1</v>
      </c>
      <c r="AC1808">
        <v>1.5919999999999901</v>
      </c>
      <c r="AD1808">
        <v>1.5928</v>
      </c>
      <c r="AE1808">
        <v>0.81710000000000005</v>
      </c>
      <c r="AF1808">
        <v>0.5323</v>
      </c>
      <c r="AG1808">
        <v>6.7900000000000002E-2</v>
      </c>
      <c r="AH1808">
        <v>1300000</v>
      </c>
    </row>
    <row r="1809" spans="1:34">
      <c r="A1809">
        <v>1068813</v>
      </c>
      <c r="B1809" t="s">
        <v>39</v>
      </c>
      <c r="C1809" s="1">
        <v>33628</v>
      </c>
      <c r="D1809">
        <v>90.08</v>
      </c>
      <c r="E1809" t="s">
        <v>51</v>
      </c>
      <c r="F1809">
        <v>2009</v>
      </c>
      <c r="G1809">
        <v>83.62</v>
      </c>
      <c r="H1809" t="s">
        <v>51</v>
      </c>
      <c r="I1809">
        <v>11256</v>
      </c>
      <c r="J1809">
        <v>2</v>
      </c>
      <c r="K1809" t="s">
        <v>36</v>
      </c>
      <c r="L1809" t="s">
        <v>60</v>
      </c>
      <c r="M1809">
        <v>62.71</v>
      </c>
      <c r="N1809">
        <v>11256</v>
      </c>
      <c r="O1809">
        <v>0</v>
      </c>
      <c r="P1809" t="s">
        <v>61</v>
      </c>
      <c r="Q1809">
        <v>2013</v>
      </c>
      <c r="R1809">
        <v>560</v>
      </c>
      <c r="S1809">
        <v>520</v>
      </c>
      <c r="T1809">
        <v>370</v>
      </c>
      <c r="U1809">
        <v>0.64938971484669095</v>
      </c>
      <c r="V1809">
        <v>445</v>
      </c>
      <c r="W1809">
        <v>356</v>
      </c>
      <c r="X1809">
        <v>-1</v>
      </c>
      <c r="Y1809">
        <v>-1</v>
      </c>
      <c r="Z1809">
        <v>-1</v>
      </c>
      <c r="AA1809">
        <v>-1</v>
      </c>
      <c r="AB1809">
        <v>-1</v>
      </c>
      <c r="AC1809">
        <v>-0.58989999999999998</v>
      </c>
      <c r="AD1809">
        <v>0.5454</v>
      </c>
      <c r="AE1809">
        <v>0.62480000000000002</v>
      </c>
      <c r="AF1809">
        <v>0.2727</v>
      </c>
      <c r="AG1809">
        <v>0.86370000000000002</v>
      </c>
      <c r="AH1809">
        <v>250000</v>
      </c>
    </row>
    <row r="1810" spans="1:34">
      <c r="A1810">
        <v>624266</v>
      </c>
      <c r="B1810" t="s">
        <v>39</v>
      </c>
      <c r="C1810" s="1">
        <v>33323</v>
      </c>
      <c r="D1810">
        <v>77</v>
      </c>
      <c r="E1810" t="s">
        <v>51</v>
      </c>
      <c r="F1810">
        <v>2009</v>
      </c>
      <c r="G1810">
        <v>76</v>
      </c>
      <c r="H1810" t="s">
        <v>51</v>
      </c>
      <c r="I1810">
        <v>5815</v>
      </c>
      <c r="J1810">
        <v>2</v>
      </c>
      <c r="K1810" t="s">
        <v>36</v>
      </c>
      <c r="L1810" t="s">
        <v>40</v>
      </c>
      <c r="M1810">
        <v>67.22</v>
      </c>
      <c r="N1810">
        <v>5815</v>
      </c>
      <c r="O1810">
        <v>0</v>
      </c>
      <c r="P1810" t="s">
        <v>84</v>
      </c>
      <c r="Q1810">
        <v>2013</v>
      </c>
      <c r="R1810">
        <v>545</v>
      </c>
      <c r="S1810">
        <v>500</v>
      </c>
      <c r="T1810">
        <v>515</v>
      </c>
      <c r="U1810">
        <v>0.563267823666597</v>
      </c>
      <c r="V1810">
        <v>425</v>
      </c>
      <c r="W1810">
        <v>-1</v>
      </c>
      <c r="X1810">
        <v>-1</v>
      </c>
      <c r="Y1810">
        <v>-1</v>
      </c>
      <c r="Z1810">
        <v>-1</v>
      </c>
      <c r="AA1810">
        <v>-1</v>
      </c>
      <c r="AB1810">
        <v>-1</v>
      </c>
      <c r="AC1810">
        <v>-1.0207999999999999</v>
      </c>
      <c r="AD1810">
        <v>-1.4525999999999999</v>
      </c>
      <c r="AE1810">
        <v>-1.0659000000000001</v>
      </c>
      <c r="AF1810">
        <v>-0.2344</v>
      </c>
      <c r="AG1810">
        <v>-1.4356</v>
      </c>
      <c r="AH1810">
        <v>120000</v>
      </c>
    </row>
    <row r="1811" spans="1:34">
      <c r="A1811">
        <v>345685</v>
      </c>
      <c r="B1811" t="s">
        <v>34</v>
      </c>
      <c r="C1811" s="1">
        <v>33025</v>
      </c>
      <c r="D1811">
        <v>75</v>
      </c>
      <c r="E1811" t="s">
        <v>156</v>
      </c>
      <c r="F1811">
        <v>2008</v>
      </c>
      <c r="G1811">
        <v>74</v>
      </c>
      <c r="H1811" t="s">
        <v>35</v>
      </c>
      <c r="I1811">
        <v>6659</v>
      </c>
      <c r="J1811">
        <v>2</v>
      </c>
      <c r="K1811" t="s">
        <v>36</v>
      </c>
      <c r="L1811" t="s">
        <v>116</v>
      </c>
      <c r="M1811">
        <v>88</v>
      </c>
      <c r="N1811">
        <v>6659</v>
      </c>
      <c r="O1811">
        <v>1</v>
      </c>
      <c r="P1811" t="s">
        <v>47</v>
      </c>
      <c r="Q1811">
        <v>2012</v>
      </c>
      <c r="R1811">
        <v>575</v>
      </c>
      <c r="S1811">
        <v>515</v>
      </c>
      <c r="T1811">
        <v>465</v>
      </c>
      <c r="U1811">
        <v>0.53838689298509601</v>
      </c>
      <c r="V1811">
        <v>405</v>
      </c>
      <c r="W1811">
        <v>333</v>
      </c>
      <c r="X1811">
        <v>315</v>
      </c>
      <c r="Y1811">
        <v>-1</v>
      </c>
      <c r="Z1811">
        <v>-1</v>
      </c>
      <c r="AA1811">
        <v>-1</v>
      </c>
      <c r="AB1811">
        <v>-1</v>
      </c>
      <c r="AC1811">
        <v>-0.58989999999999998</v>
      </c>
      <c r="AD1811">
        <v>-0.1206</v>
      </c>
      <c r="AE1811">
        <v>0.93220000000000003</v>
      </c>
      <c r="AF1811">
        <v>0.39950000000000002</v>
      </c>
      <c r="AG1811">
        <v>-0.47760000000000002</v>
      </c>
      <c r="AH1811">
        <v>200000</v>
      </c>
    </row>
    <row r="1812" spans="1:34">
      <c r="A1812">
        <v>530518</v>
      </c>
      <c r="B1812" t="s">
        <v>39</v>
      </c>
      <c r="C1812" s="1">
        <v>33278</v>
      </c>
      <c r="D1812">
        <v>65</v>
      </c>
      <c r="E1812" t="s">
        <v>35</v>
      </c>
      <c r="F1812">
        <v>2009</v>
      </c>
      <c r="G1812">
        <v>64</v>
      </c>
      <c r="H1812" t="s">
        <v>35</v>
      </c>
      <c r="I1812">
        <v>11759</v>
      </c>
      <c r="J1812">
        <v>2</v>
      </c>
      <c r="K1812" t="s">
        <v>36</v>
      </c>
      <c r="L1812" t="s">
        <v>55</v>
      </c>
      <c r="M1812">
        <v>79</v>
      </c>
      <c r="N1812">
        <v>11759</v>
      </c>
      <c r="O1812">
        <v>0</v>
      </c>
      <c r="P1812" t="s">
        <v>96</v>
      </c>
      <c r="Q1812">
        <v>2013</v>
      </c>
      <c r="R1812">
        <v>465</v>
      </c>
      <c r="S1812">
        <v>545</v>
      </c>
      <c r="T1812">
        <v>385</v>
      </c>
      <c r="U1812">
        <v>0.45087658448345103</v>
      </c>
      <c r="V1812">
        <v>395</v>
      </c>
      <c r="W1812">
        <v>-1</v>
      </c>
      <c r="X1812">
        <v>-1</v>
      </c>
      <c r="Y1812">
        <v>-1</v>
      </c>
      <c r="Z1812">
        <v>-1</v>
      </c>
      <c r="AA1812">
        <v>-1</v>
      </c>
      <c r="AB1812">
        <v>-1</v>
      </c>
      <c r="AC1812">
        <v>-1.0355000000000001</v>
      </c>
      <c r="AD1812">
        <v>-0.90329999999999999</v>
      </c>
      <c r="AE1812">
        <v>-1.0334000000000001</v>
      </c>
      <c r="AF1812">
        <v>1.5899000000000001</v>
      </c>
      <c r="AG1812">
        <v>-0.76149999999999995</v>
      </c>
      <c r="AH1812">
        <v>150000</v>
      </c>
    </row>
    <row r="1813" spans="1:34">
      <c r="A1813">
        <v>877241</v>
      </c>
      <c r="B1813" t="s">
        <v>39</v>
      </c>
      <c r="C1813" s="1">
        <v>33734</v>
      </c>
      <c r="D1813">
        <v>95.54</v>
      </c>
      <c r="E1813" t="s">
        <v>51</v>
      </c>
      <c r="F1813">
        <v>2010</v>
      </c>
      <c r="G1813">
        <v>90</v>
      </c>
      <c r="H1813" t="s">
        <v>51</v>
      </c>
      <c r="I1813">
        <v>11973</v>
      </c>
      <c r="J1813">
        <v>1</v>
      </c>
      <c r="K1813" t="s">
        <v>36</v>
      </c>
      <c r="L1813" t="s">
        <v>174</v>
      </c>
      <c r="M1813">
        <v>59</v>
      </c>
      <c r="N1813">
        <v>11973</v>
      </c>
      <c r="O1813">
        <v>1</v>
      </c>
      <c r="P1813" t="s">
        <v>45</v>
      </c>
      <c r="Q1813">
        <v>2014</v>
      </c>
      <c r="R1813">
        <v>465</v>
      </c>
      <c r="S1813">
        <v>610</v>
      </c>
      <c r="T1813">
        <v>530</v>
      </c>
      <c r="U1813">
        <v>0.25577819371939398</v>
      </c>
      <c r="V1813">
        <v>355</v>
      </c>
      <c r="W1813">
        <v>-1</v>
      </c>
      <c r="X1813">
        <v>-1</v>
      </c>
      <c r="Y1813">
        <v>-1</v>
      </c>
      <c r="Z1813">
        <v>-1</v>
      </c>
      <c r="AA1813">
        <v>-1</v>
      </c>
      <c r="AB1813">
        <v>292</v>
      </c>
      <c r="AC1813">
        <v>-1.0207999999999999</v>
      </c>
      <c r="AD1813">
        <v>-0.62009999999999998</v>
      </c>
      <c r="AE1813">
        <v>0.62480000000000002</v>
      </c>
      <c r="AF1813">
        <v>1.1600999999999999</v>
      </c>
      <c r="AG1813">
        <v>-0.28589999999999999</v>
      </c>
      <c r="AH1813">
        <v>345000</v>
      </c>
    </row>
    <row r="1814" spans="1:34">
      <c r="A1814">
        <v>435229</v>
      </c>
      <c r="B1814" t="s">
        <v>39</v>
      </c>
      <c r="C1814" s="1">
        <v>33061</v>
      </c>
      <c r="D1814">
        <v>82</v>
      </c>
      <c r="E1814">
        <v>0</v>
      </c>
      <c r="F1814">
        <v>2007</v>
      </c>
      <c r="G1814">
        <v>53</v>
      </c>
      <c r="H1814">
        <v>0</v>
      </c>
      <c r="I1814">
        <v>11982</v>
      </c>
      <c r="J1814">
        <v>2</v>
      </c>
      <c r="K1814" t="s">
        <v>36</v>
      </c>
      <c r="L1814" t="s">
        <v>52</v>
      </c>
      <c r="M1814">
        <v>71</v>
      </c>
      <c r="N1814">
        <v>11982</v>
      </c>
      <c r="O1814">
        <v>0</v>
      </c>
      <c r="P1814" t="s">
        <v>65</v>
      </c>
      <c r="Q1814">
        <v>2012</v>
      </c>
      <c r="R1814">
        <v>275</v>
      </c>
      <c r="S1814">
        <v>395</v>
      </c>
      <c r="T1814">
        <v>555</v>
      </c>
      <c r="U1814">
        <v>0.49063695588996398</v>
      </c>
      <c r="V1814">
        <v>-1</v>
      </c>
      <c r="W1814">
        <v>-1</v>
      </c>
      <c r="X1814">
        <v>-1</v>
      </c>
      <c r="Y1814">
        <v>383</v>
      </c>
      <c r="Z1814">
        <v>-1</v>
      </c>
      <c r="AA1814">
        <v>-1</v>
      </c>
      <c r="AB1814">
        <v>-1</v>
      </c>
      <c r="AC1814">
        <v>4.6399999999999997E-2</v>
      </c>
      <c r="AD1814">
        <v>-1.7222999999999999</v>
      </c>
      <c r="AE1814">
        <v>-0.48909999999999998</v>
      </c>
      <c r="AF1814">
        <v>-0.52529999999999999</v>
      </c>
      <c r="AG1814">
        <v>-2.6572</v>
      </c>
      <c r="AH1814">
        <v>320000</v>
      </c>
    </row>
    <row r="1815" spans="1:34">
      <c r="A1815">
        <v>1089260</v>
      </c>
      <c r="B1815" t="s">
        <v>39</v>
      </c>
      <c r="C1815" s="1">
        <v>33000</v>
      </c>
      <c r="D1815">
        <v>67.7</v>
      </c>
      <c r="E1815" t="s">
        <v>51</v>
      </c>
      <c r="F1815">
        <v>2007</v>
      </c>
      <c r="G1815">
        <v>56.3</v>
      </c>
      <c r="H1815" t="s">
        <v>51</v>
      </c>
      <c r="I1815">
        <v>14029</v>
      </c>
      <c r="J1815">
        <v>2</v>
      </c>
      <c r="K1815" t="s">
        <v>36</v>
      </c>
      <c r="L1815" t="s">
        <v>40</v>
      </c>
      <c r="M1815">
        <v>81.7</v>
      </c>
      <c r="N1815">
        <v>14029</v>
      </c>
      <c r="O1815">
        <v>0</v>
      </c>
      <c r="P1815" t="s">
        <v>65</v>
      </c>
      <c r="Q1815">
        <v>2013</v>
      </c>
      <c r="R1815">
        <v>360</v>
      </c>
      <c r="S1815">
        <v>565</v>
      </c>
      <c r="T1815">
        <v>570</v>
      </c>
      <c r="U1815">
        <v>0.91139527839132795</v>
      </c>
      <c r="V1815">
        <v>575</v>
      </c>
      <c r="W1815">
        <v>-1</v>
      </c>
      <c r="X1815">
        <v>500</v>
      </c>
      <c r="Y1815">
        <v>-1</v>
      </c>
      <c r="Z1815">
        <v>-1</v>
      </c>
      <c r="AA1815">
        <v>-1</v>
      </c>
      <c r="AB1815">
        <v>-1</v>
      </c>
      <c r="AC1815">
        <v>-1.54E-2</v>
      </c>
      <c r="AD1815">
        <v>-0.28710000000000002</v>
      </c>
      <c r="AE1815">
        <v>-0.14369999999999999</v>
      </c>
      <c r="AF1815">
        <v>-1.6289</v>
      </c>
      <c r="AG1815">
        <v>-0.66920000000000002</v>
      </c>
      <c r="AH1815">
        <v>450000</v>
      </c>
    </row>
    <row r="1816" spans="1:34">
      <c r="A1816">
        <v>242972</v>
      </c>
      <c r="B1816" t="s">
        <v>39</v>
      </c>
      <c r="C1816" s="1">
        <v>33057</v>
      </c>
      <c r="D1816">
        <v>84.4</v>
      </c>
      <c r="E1816" t="s">
        <v>35</v>
      </c>
      <c r="F1816">
        <v>2007</v>
      </c>
      <c r="G1816">
        <v>82.2</v>
      </c>
      <c r="H1816" t="s">
        <v>35</v>
      </c>
      <c r="I1816">
        <v>55</v>
      </c>
      <c r="J1816">
        <v>2</v>
      </c>
      <c r="K1816" t="s">
        <v>36</v>
      </c>
      <c r="L1816" t="s">
        <v>60</v>
      </c>
      <c r="M1816">
        <v>71.099999999999994</v>
      </c>
      <c r="N1816">
        <v>55</v>
      </c>
      <c r="O1816">
        <v>0</v>
      </c>
      <c r="P1816" t="s">
        <v>41</v>
      </c>
      <c r="Q1816">
        <v>2011</v>
      </c>
      <c r="R1816">
        <v>554</v>
      </c>
      <c r="S1816">
        <v>605</v>
      </c>
      <c r="T1816">
        <v>525</v>
      </c>
      <c r="U1816">
        <v>0.53838689298509601</v>
      </c>
      <c r="V1816">
        <v>-1</v>
      </c>
      <c r="W1816">
        <v>333</v>
      </c>
      <c r="X1816">
        <v>-1</v>
      </c>
      <c r="Y1816">
        <v>-1</v>
      </c>
      <c r="Z1816">
        <v>-1</v>
      </c>
      <c r="AA1816">
        <v>500</v>
      </c>
      <c r="AB1816">
        <v>-1</v>
      </c>
      <c r="AC1816">
        <v>-0.72640000000000005</v>
      </c>
      <c r="AD1816">
        <v>0.50080000000000002</v>
      </c>
      <c r="AE1816">
        <v>0.81710000000000005</v>
      </c>
      <c r="AF1816">
        <v>-0.17269999999999999</v>
      </c>
      <c r="AG1816">
        <v>0.18640000000000001</v>
      </c>
      <c r="AH1816">
        <v>340000</v>
      </c>
    </row>
    <row r="1817" spans="1:34">
      <c r="A1817">
        <v>606946</v>
      </c>
      <c r="B1817" t="s">
        <v>39</v>
      </c>
      <c r="C1817" s="1">
        <v>33622</v>
      </c>
      <c r="D1817">
        <v>91.68</v>
      </c>
      <c r="E1817" t="s">
        <v>51</v>
      </c>
      <c r="F1817">
        <v>2009</v>
      </c>
      <c r="G1817">
        <v>69.16</v>
      </c>
      <c r="H1817" t="s">
        <v>51</v>
      </c>
      <c r="I1817">
        <v>9159</v>
      </c>
      <c r="J1817">
        <v>2</v>
      </c>
      <c r="K1817" t="s">
        <v>36</v>
      </c>
      <c r="L1817" t="s">
        <v>55</v>
      </c>
      <c r="M1817">
        <v>66</v>
      </c>
      <c r="N1817">
        <v>9159</v>
      </c>
      <c r="O1817">
        <v>1</v>
      </c>
      <c r="P1817" t="s">
        <v>61</v>
      </c>
      <c r="Q1817">
        <v>2013</v>
      </c>
      <c r="R1817">
        <v>555</v>
      </c>
      <c r="S1817">
        <v>610</v>
      </c>
      <c r="T1817">
        <v>590</v>
      </c>
      <c r="U1817">
        <v>0.98720708589086803</v>
      </c>
      <c r="V1817">
        <v>645</v>
      </c>
      <c r="W1817">
        <v>-1</v>
      </c>
      <c r="X1817">
        <v>-1</v>
      </c>
      <c r="Y1817">
        <v>-1</v>
      </c>
      <c r="Z1817">
        <v>-1</v>
      </c>
      <c r="AA1817">
        <v>-1</v>
      </c>
      <c r="AB1817">
        <v>-1</v>
      </c>
      <c r="AC1817">
        <v>-0.58989999999999998</v>
      </c>
      <c r="AD1817">
        <v>4.5900000000000003E-2</v>
      </c>
      <c r="AE1817">
        <v>0.77849999999999997</v>
      </c>
      <c r="AF1817">
        <v>-0.995</v>
      </c>
      <c r="AG1817">
        <v>-9.4299999999999995E-2</v>
      </c>
      <c r="AH1817">
        <v>350000</v>
      </c>
    </row>
    <row r="1818" spans="1:34">
      <c r="A1818">
        <v>64897</v>
      </c>
      <c r="B1818" t="s">
        <v>34</v>
      </c>
      <c r="C1818" s="1">
        <v>32186</v>
      </c>
      <c r="D1818">
        <v>80.64</v>
      </c>
      <c r="E1818">
        <v>0</v>
      </c>
      <c r="F1818">
        <v>2006</v>
      </c>
      <c r="G1818">
        <v>71.66</v>
      </c>
      <c r="H1818">
        <v>0</v>
      </c>
      <c r="I1818">
        <v>1070</v>
      </c>
      <c r="J1818">
        <v>2</v>
      </c>
      <c r="K1818" t="s">
        <v>36</v>
      </c>
      <c r="L1818" t="s">
        <v>55</v>
      </c>
      <c r="M1818">
        <v>69.03</v>
      </c>
      <c r="N1818">
        <v>1070</v>
      </c>
      <c r="O1818">
        <v>1</v>
      </c>
      <c r="P1818" t="s">
        <v>61</v>
      </c>
      <c r="Q1818">
        <v>2010</v>
      </c>
      <c r="R1818">
        <v>445</v>
      </c>
      <c r="S1818">
        <v>395</v>
      </c>
      <c r="T1818">
        <v>415</v>
      </c>
      <c r="U1818">
        <v>0.86468541337008498</v>
      </c>
      <c r="V1818">
        <v>525</v>
      </c>
      <c r="W1818">
        <v>-1</v>
      </c>
      <c r="X1818">
        <v>-1</v>
      </c>
      <c r="Y1818">
        <v>-1</v>
      </c>
      <c r="Z1818">
        <v>-1</v>
      </c>
      <c r="AA1818">
        <v>-1</v>
      </c>
      <c r="AB1818">
        <v>-1</v>
      </c>
      <c r="AC1818">
        <v>-0.26279999999999998</v>
      </c>
      <c r="AD1818">
        <v>-0.59130000000000005</v>
      </c>
      <c r="AE1818">
        <v>-1.3599000000000001</v>
      </c>
      <c r="AF1818">
        <v>-0.29020000000000001</v>
      </c>
      <c r="AG1818">
        <v>-0.28749999999999998</v>
      </c>
      <c r="AH1818">
        <v>400000</v>
      </c>
    </row>
    <row r="1819" spans="1:34">
      <c r="A1819">
        <v>625377</v>
      </c>
      <c r="B1819" t="s">
        <v>39</v>
      </c>
      <c r="C1819" s="1">
        <v>33569</v>
      </c>
      <c r="D1819">
        <v>90.8</v>
      </c>
      <c r="E1819" t="s">
        <v>35</v>
      </c>
      <c r="F1819">
        <v>2009</v>
      </c>
      <c r="G1819">
        <v>82.2</v>
      </c>
      <c r="H1819" t="s">
        <v>35</v>
      </c>
      <c r="I1819">
        <v>9019</v>
      </c>
      <c r="J1819">
        <v>2</v>
      </c>
      <c r="K1819" t="s">
        <v>36</v>
      </c>
      <c r="L1819" t="s">
        <v>52</v>
      </c>
      <c r="M1819">
        <v>75</v>
      </c>
      <c r="N1819">
        <v>9019</v>
      </c>
      <c r="O1819">
        <v>0</v>
      </c>
      <c r="P1819" t="s">
        <v>59</v>
      </c>
      <c r="Q1819">
        <v>2013</v>
      </c>
      <c r="R1819">
        <v>580</v>
      </c>
      <c r="S1819">
        <v>545</v>
      </c>
      <c r="T1819">
        <v>530</v>
      </c>
      <c r="U1819">
        <v>0.75537512089554804</v>
      </c>
      <c r="V1819">
        <v>-1</v>
      </c>
      <c r="W1819">
        <v>-1</v>
      </c>
      <c r="X1819">
        <v>-1</v>
      </c>
      <c r="Y1819">
        <v>446</v>
      </c>
      <c r="Z1819">
        <v>-1</v>
      </c>
      <c r="AA1819">
        <v>-1</v>
      </c>
      <c r="AB1819">
        <v>-1</v>
      </c>
      <c r="AC1819">
        <v>0.12820000000000001</v>
      </c>
      <c r="AD1819">
        <v>0.5454</v>
      </c>
      <c r="AE1819">
        <v>1.5469999999999999</v>
      </c>
      <c r="AF1819">
        <v>-0.74150000000000005</v>
      </c>
      <c r="AG1819">
        <v>0.48049999999999998</v>
      </c>
      <c r="AH1819">
        <v>390000</v>
      </c>
    </row>
    <row r="1820" spans="1:34">
      <c r="A1820">
        <v>326334</v>
      </c>
      <c r="B1820" t="s">
        <v>34</v>
      </c>
      <c r="C1820" s="1">
        <v>33110</v>
      </c>
      <c r="D1820">
        <v>74.599999999999994</v>
      </c>
      <c r="E1820" t="s">
        <v>239</v>
      </c>
      <c r="F1820">
        <v>2008</v>
      </c>
      <c r="G1820">
        <v>83.75</v>
      </c>
      <c r="H1820" t="s">
        <v>239</v>
      </c>
      <c r="I1820">
        <v>439</v>
      </c>
      <c r="J1820">
        <v>2</v>
      </c>
      <c r="K1820" t="s">
        <v>36</v>
      </c>
      <c r="L1820" t="s">
        <v>64</v>
      </c>
      <c r="M1820">
        <v>70</v>
      </c>
      <c r="N1820">
        <v>439</v>
      </c>
      <c r="O1820">
        <v>1</v>
      </c>
      <c r="P1820" t="s">
        <v>47</v>
      </c>
      <c r="Q1820">
        <v>2012</v>
      </c>
      <c r="R1820">
        <v>325</v>
      </c>
      <c r="S1820">
        <v>375</v>
      </c>
      <c r="T1820">
        <v>335</v>
      </c>
      <c r="U1820">
        <v>0.276047228046856</v>
      </c>
      <c r="V1820">
        <v>345</v>
      </c>
      <c r="W1820">
        <v>-1</v>
      </c>
      <c r="X1820">
        <v>-1</v>
      </c>
      <c r="Y1820">
        <v>-1</v>
      </c>
      <c r="Z1820">
        <v>-1</v>
      </c>
      <c r="AA1820">
        <v>-1</v>
      </c>
      <c r="AB1820">
        <v>-1</v>
      </c>
      <c r="AC1820">
        <v>-0.1082</v>
      </c>
      <c r="AD1820">
        <v>3.2800000000000003E-2</v>
      </c>
      <c r="AE1820">
        <v>-0.77939999999999998</v>
      </c>
      <c r="AF1820">
        <v>-0.29020000000000001</v>
      </c>
      <c r="AG1820">
        <v>6.7900000000000002E-2</v>
      </c>
      <c r="AH1820">
        <v>325000</v>
      </c>
    </row>
    <row r="1821" spans="1:34">
      <c r="A1821">
        <v>813008</v>
      </c>
      <c r="B1821" t="s">
        <v>39</v>
      </c>
      <c r="C1821" s="1">
        <v>33868</v>
      </c>
      <c r="D1821">
        <v>69</v>
      </c>
      <c r="E1821" t="s">
        <v>51</v>
      </c>
      <c r="F1821">
        <v>2010</v>
      </c>
      <c r="G1821">
        <v>76</v>
      </c>
      <c r="H1821" t="s">
        <v>51</v>
      </c>
      <c r="I1821">
        <v>13388</v>
      </c>
      <c r="J1821">
        <v>2</v>
      </c>
      <c r="K1821" t="s">
        <v>36</v>
      </c>
      <c r="L1821" t="s">
        <v>52</v>
      </c>
      <c r="M1821">
        <v>7.56</v>
      </c>
      <c r="N1821">
        <v>13388</v>
      </c>
      <c r="O1821">
        <v>0</v>
      </c>
      <c r="P1821" t="s">
        <v>84</v>
      </c>
      <c r="Q1821">
        <v>2014</v>
      </c>
      <c r="R1821">
        <v>380</v>
      </c>
      <c r="S1821">
        <v>475</v>
      </c>
      <c r="T1821">
        <v>605</v>
      </c>
      <c r="U1821">
        <v>0.75537512089554804</v>
      </c>
      <c r="V1821">
        <v>-1</v>
      </c>
      <c r="W1821">
        <v>-1</v>
      </c>
      <c r="X1821">
        <v>-1</v>
      </c>
      <c r="Y1821">
        <v>446</v>
      </c>
      <c r="Z1821">
        <v>-1</v>
      </c>
      <c r="AA1821">
        <v>-1</v>
      </c>
      <c r="AB1821">
        <v>-1</v>
      </c>
      <c r="AC1821">
        <v>1.9953000000000001</v>
      </c>
      <c r="AD1821">
        <v>-0.95309999999999995</v>
      </c>
      <c r="AE1821">
        <v>-1.6807000000000001</v>
      </c>
      <c r="AF1821">
        <v>-0.86819999999999997</v>
      </c>
      <c r="AG1821">
        <v>-0.86080000000000001</v>
      </c>
      <c r="AH1821">
        <v>180000</v>
      </c>
    </row>
    <row r="1822" spans="1:34">
      <c r="A1822">
        <v>924485</v>
      </c>
      <c r="B1822" t="s">
        <v>39</v>
      </c>
      <c r="C1822" s="1">
        <v>33561</v>
      </c>
      <c r="D1822">
        <v>72</v>
      </c>
      <c r="E1822" t="s">
        <v>35</v>
      </c>
      <c r="F1822">
        <v>2009</v>
      </c>
      <c r="G1822">
        <v>54</v>
      </c>
      <c r="H1822" t="s">
        <v>35</v>
      </c>
      <c r="I1822">
        <v>429</v>
      </c>
      <c r="J1822">
        <v>2</v>
      </c>
      <c r="K1822" t="s">
        <v>36</v>
      </c>
      <c r="L1822" t="s">
        <v>40</v>
      </c>
      <c r="M1822">
        <v>64</v>
      </c>
      <c r="N1822">
        <v>429</v>
      </c>
      <c r="O1822">
        <v>0</v>
      </c>
      <c r="P1822" t="s">
        <v>41</v>
      </c>
      <c r="Q1822">
        <v>2014</v>
      </c>
      <c r="R1822">
        <v>335</v>
      </c>
      <c r="S1822">
        <v>535</v>
      </c>
      <c r="T1822">
        <v>400</v>
      </c>
      <c r="U1822">
        <v>0.48674700843819302</v>
      </c>
      <c r="V1822">
        <v>395</v>
      </c>
      <c r="W1822">
        <v>-1</v>
      </c>
      <c r="X1822">
        <v>376</v>
      </c>
      <c r="Y1822">
        <v>-1</v>
      </c>
      <c r="Z1822">
        <v>-1</v>
      </c>
      <c r="AA1822">
        <v>-1</v>
      </c>
      <c r="AB1822">
        <v>-1</v>
      </c>
      <c r="AC1822">
        <v>-1.1644000000000001</v>
      </c>
      <c r="AD1822">
        <v>-0.28710000000000002</v>
      </c>
      <c r="AE1822">
        <v>0.62480000000000002</v>
      </c>
      <c r="AF1822">
        <v>0.1459</v>
      </c>
      <c r="AG1822">
        <v>-9.4299999999999995E-2</v>
      </c>
      <c r="AH1822">
        <v>145000</v>
      </c>
    </row>
    <row r="1823" spans="1:34">
      <c r="A1823">
        <v>463002</v>
      </c>
      <c r="B1823" t="s">
        <v>39</v>
      </c>
      <c r="C1823" s="1">
        <v>33077</v>
      </c>
      <c r="D1823">
        <v>56</v>
      </c>
      <c r="E1823" t="s">
        <v>97</v>
      </c>
      <c r="F1823">
        <v>2006</v>
      </c>
      <c r="G1823">
        <v>65</v>
      </c>
      <c r="H1823" t="s">
        <v>97</v>
      </c>
      <c r="I1823">
        <v>7627</v>
      </c>
      <c r="J1823">
        <v>2</v>
      </c>
      <c r="K1823" t="s">
        <v>36</v>
      </c>
      <c r="L1823" t="s">
        <v>60</v>
      </c>
      <c r="M1823">
        <v>67.2</v>
      </c>
      <c r="N1823">
        <v>7627</v>
      </c>
      <c r="O1823">
        <v>0</v>
      </c>
      <c r="P1823" t="s">
        <v>41</v>
      </c>
      <c r="Q1823">
        <v>2013</v>
      </c>
      <c r="R1823">
        <v>495</v>
      </c>
      <c r="S1823">
        <v>464</v>
      </c>
      <c r="T1823">
        <v>554</v>
      </c>
      <c r="U1823">
        <v>0.82466640067133201</v>
      </c>
      <c r="V1823">
        <v>-1</v>
      </c>
      <c r="W1823">
        <v>400</v>
      </c>
      <c r="X1823">
        <v>-1</v>
      </c>
      <c r="Y1823">
        <v>-1</v>
      </c>
      <c r="Z1823">
        <v>-1</v>
      </c>
      <c r="AA1823">
        <v>-1</v>
      </c>
      <c r="AB1823">
        <v>-1</v>
      </c>
      <c r="AC1823">
        <v>0.81920000000000004</v>
      </c>
      <c r="AD1823">
        <v>-0.20119999999999999</v>
      </c>
      <c r="AE1823">
        <v>-0.70679999999999998</v>
      </c>
      <c r="AF1823">
        <v>0.17979999999999999</v>
      </c>
      <c r="AG1823">
        <v>-0.60350000000000004</v>
      </c>
      <c r="AH1823">
        <v>120000</v>
      </c>
    </row>
    <row r="1824" spans="1:34">
      <c r="A1824">
        <v>203097</v>
      </c>
      <c r="B1824" t="s">
        <v>34</v>
      </c>
      <c r="C1824" s="1">
        <v>32923</v>
      </c>
      <c r="D1824">
        <v>84.3</v>
      </c>
      <c r="E1824" t="s">
        <v>357</v>
      </c>
      <c r="F1824">
        <v>2007</v>
      </c>
      <c r="G1824">
        <v>95.8</v>
      </c>
      <c r="H1824" t="s">
        <v>336</v>
      </c>
      <c r="I1824">
        <v>1141</v>
      </c>
      <c r="J1824">
        <v>2</v>
      </c>
      <c r="K1824" t="s">
        <v>36</v>
      </c>
      <c r="L1824" t="s">
        <v>64</v>
      </c>
      <c r="M1824">
        <v>78</v>
      </c>
      <c r="N1824">
        <v>1141</v>
      </c>
      <c r="O1824">
        <v>0</v>
      </c>
      <c r="P1824" t="s">
        <v>56</v>
      </c>
      <c r="Q1824">
        <v>2011</v>
      </c>
      <c r="R1824">
        <v>515</v>
      </c>
      <c r="S1824">
        <v>585</v>
      </c>
      <c r="T1824">
        <v>525</v>
      </c>
      <c r="U1824">
        <v>0.63597875645679403</v>
      </c>
      <c r="V1824">
        <v>445</v>
      </c>
      <c r="W1824">
        <v>-1</v>
      </c>
      <c r="X1824">
        <v>-1</v>
      </c>
      <c r="Y1824">
        <v>-1</v>
      </c>
      <c r="Z1824">
        <v>-1</v>
      </c>
      <c r="AA1824">
        <v>-1</v>
      </c>
      <c r="AB1824">
        <v>-1</v>
      </c>
      <c r="AC1824">
        <v>0.97370000000000001</v>
      </c>
      <c r="AD1824">
        <v>0.81279999999999997</v>
      </c>
      <c r="AE1824">
        <v>0.52690000000000003</v>
      </c>
      <c r="AF1824">
        <v>1.3549</v>
      </c>
      <c r="AG1824">
        <v>-0.44550000000000001</v>
      </c>
      <c r="AH1824">
        <v>420000</v>
      </c>
    </row>
    <row r="1825" spans="1:34">
      <c r="A1825">
        <v>479885</v>
      </c>
      <c r="B1825" t="s">
        <v>39</v>
      </c>
      <c r="C1825" s="1">
        <v>31900</v>
      </c>
      <c r="D1825">
        <v>85</v>
      </c>
      <c r="E1825" t="s">
        <v>51</v>
      </c>
      <c r="F1825">
        <v>2005</v>
      </c>
      <c r="G1825">
        <v>60.5</v>
      </c>
      <c r="H1825" t="s">
        <v>51</v>
      </c>
      <c r="I1825">
        <v>4042</v>
      </c>
      <c r="J1825">
        <v>2</v>
      </c>
      <c r="K1825" t="s">
        <v>36</v>
      </c>
      <c r="L1825" t="s">
        <v>81</v>
      </c>
      <c r="M1825">
        <v>63.1</v>
      </c>
      <c r="N1825">
        <v>4042</v>
      </c>
      <c r="O1825">
        <v>0</v>
      </c>
      <c r="P1825" t="s">
        <v>47</v>
      </c>
      <c r="Q1825">
        <v>2012</v>
      </c>
      <c r="R1825">
        <v>305</v>
      </c>
      <c r="S1825">
        <v>355</v>
      </c>
      <c r="T1825">
        <v>415</v>
      </c>
      <c r="U1825">
        <v>0.22948175491175499</v>
      </c>
      <c r="V1825">
        <v>185</v>
      </c>
      <c r="W1825">
        <v>266</v>
      </c>
      <c r="X1825">
        <v>-1</v>
      </c>
      <c r="Y1825">
        <v>-1</v>
      </c>
      <c r="Z1825">
        <v>-1</v>
      </c>
      <c r="AA1825">
        <v>-1</v>
      </c>
      <c r="AB1825">
        <v>-1</v>
      </c>
      <c r="AC1825">
        <v>-0.72640000000000005</v>
      </c>
      <c r="AD1825">
        <v>-1.4883</v>
      </c>
      <c r="AE1825">
        <v>-0.48909999999999998</v>
      </c>
      <c r="AF1825">
        <v>1.3549</v>
      </c>
      <c r="AG1825">
        <v>-0.44550000000000001</v>
      </c>
      <c r="AH1825">
        <v>130000</v>
      </c>
    </row>
    <row r="1826" spans="1:34">
      <c r="A1826">
        <v>609211</v>
      </c>
      <c r="B1826" t="s">
        <v>34</v>
      </c>
      <c r="C1826" s="1">
        <v>33436</v>
      </c>
      <c r="D1826">
        <v>92.2</v>
      </c>
      <c r="E1826" t="s">
        <v>35</v>
      </c>
      <c r="F1826">
        <v>2009</v>
      </c>
      <c r="G1826">
        <v>81.8</v>
      </c>
      <c r="H1826" t="s">
        <v>35</v>
      </c>
      <c r="I1826">
        <v>285</v>
      </c>
      <c r="J1826">
        <v>1</v>
      </c>
      <c r="K1826" t="s">
        <v>36</v>
      </c>
      <c r="L1826" t="s">
        <v>37</v>
      </c>
      <c r="M1826">
        <v>85.5</v>
      </c>
      <c r="N1826">
        <v>285</v>
      </c>
      <c r="O1826">
        <v>0</v>
      </c>
      <c r="P1826" t="s">
        <v>50</v>
      </c>
      <c r="Q1826">
        <v>2013</v>
      </c>
      <c r="R1826">
        <v>580</v>
      </c>
      <c r="S1826">
        <v>655</v>
      </c>
      <c r="T1826">
        <v>750</v>
      </c>
      <c r="U1826">
        <v>0.69447932770846299</v>
      </c>
      <c r="V1826">
        <v>435</v>
      </c>
      <c r="W1826">
        <v>366</v>
      </c>
      <c r="X1826">
        <v>-1</v>
      </c>
      <c r="Y1826">
        <v>-1</v>
      </c>
      <c r="Z1826">
        <v>-1</v>
      </c>
      <c r="AA1826">
        <v>-1</v>
      </c>
      <c r="AB1826">
        <v>-1</v>
      </c>
      <c r="AC1826">
        <v>0.12820000000000001</v>
      </c>
      <c r="AD1826">
        <v>0.37890000000000001</v>
      </c>
      <c r="AE1826">
        <v>0.47110000000000002</v>
      </c>
      <c r="AF1826">
        <v>-1.3753</v>
      </c>
      <c r="AG1826">
        <v>1.0553999999999999</v>
      </c>
      <c r="AH1826">
        <v>700000</v>
      </c>
    </row>
    <row r="1827" spans="1:34">
      <c r="A1827">
        <v>731810</v>
      </c>
      <c r="B1827" t="s">
        <v>39</v>
      </c>
      <c r="C1827" s="1">
        <v>33812</v>
      </c>
      <c r="D1827">
        <v>91.17</v>
      </c>
      <c r="E1827" t="s">
        <v>51</v>
      </c>
      <c r="F1827">
        <v>2009</v>
      </c>
      <c r="G1827">
        <v>87.2</v>
      </c>
      <c r="H1827" t="s">
        <v>51</v>
      </c>
      <c r="I1827">
        <v>8819</v>
      </c>
      <c r="J1827">
        <v>2</v>
      </c>
      <c r="K1827" t="s">
        <v>36</v>
      </c>
      <c r="L1827" t="s">
        <v>55</v>
      </c>
      <c r="M1827">
        <v>68.5</v>
      </c>
      <c r="N1827">
        <v>8819</v>
      </c>
      <c r="O1827">
        <v>1</v>
      </c>
      <c r="P1827" t="s">
        <v>54</v>
      </c>
      <c r="Q1827">
        <v>2013</v>
      </c>
      <c r="R1827">
        <v>555</v>
      </c>
      <c r="S1827">
        <v>605</v>
      </c>
      <c r="T1827">
        <v>735</v>
      </c>
      <c r="U1827">
        <v>0.76567358123401097</v>
      </c>
      <c r="V1827">
        <v>485</v>
      </c>
      <c r="W1827">
        <v>-1</v>
      </c>
      <c r="X1827">
        <v>-1</v>
      </c>
      <c r="Y1827">
        <v>-1</v>
      </c>
      <c r="Z1827">
        <v>-1</v>
      </c>
      <c r="AA1827">
        <v>-1</v>
      </c>
      <c r="AB1827">
        <v>-1</v>
      </c>
      <c r="AC1827">
        <v>1.1335999999999999</v>
      </c>
      <c r="AD1827">
        <v>0.87839999999999996</v>
      </c>
      <c r="AE1827">
        <v>0.47110000000000002</v>
      </c>
      <c r="AF1827">
        <v>-1.3753</v>
      </c>
      <c r="AG1827">
        <v>-0.47760000000000002</v>
      </c>
      <c r="AH1827">
        <v>310000</v>
      </c>
    </row>
    <row r="1828" spans="1:34">
      <c r="A1828">
        <v>1149902</v>
      </c>
      <c r="B1828" t="s">
        <v>39</v>
      </c>
      <c r="C1828" s="1">
        <v>34051</v>
      </c>
      <c r="D1828">
        <v>89.5</v>
      </c>
      <c r="E1828" t="s">
        <v>51</v>
      </c>
      <c r="F1828">
        <v>2010</v>
      </c>
      <c r="G1828">
        <v>93.9</v>
      </c>
      <c r="H1828" t="s">
        <v>51</v>
      </c>
      <c r="I1828">
        <v>2590</v>
      </c>
      <c r="J1828">
        <v>2</v>
      </c>
      <c r="K1828" t="s">
        <v>36</v>
      </c>
      <c r="L1828" t="s">
        <v>40</v>
      </c>
      <c r="M1828">
        <v>75.67</v>
      </c>
      <c r="N1828">
        <v>2590</v>
      </c>
      <c r="O1828">
        <v>0</v>
      </c>
      <c r="P1828" t="s">
        <v>56</v>
      </c>
      <c r="Q1828">
        <v>2014</v>
      </c>
      <c r="R1828">
        <v>535</v>
      </c>
      <c r="S1828">
        <v>625</v>
      </c>
      <c r="T1828">
        <v>645</v>
      </c>
      <c r="U1828">
        <v>0.62264291584993803</v>
      </c>
      <c r="V1828">
        <v>595</v>
      </c>
      <c r="W1828">
        <v>-1</v>
      </c>
      <c r="X1828">
        <v>407</v>
      </c>
      <c r="Y1828">
        <v>-1</v>
      </c>
      <c r="Z1828">
        <v>-1</v>
      </c>
      <c r="AA1828">
        <v>-1</v>
      </c>
      <c r="AB1828">
        <v>-1</v>
      </c>
      <c r="AC1828">
        <v>-0.159</v>
      </c>
      <c r="AD1828">
        <v>-1.2861</v>
      </c>
      <c r="AE1828">
        <v>-0.91220000000000001</v>
      </c>
      <c r="AF1828">
        <v>1.9199999999999998E-2</v>
      </c>
      <c r="AG1828">
        <v>-1.244</v>
      </c>
      <c r="AH1828">
        <v>145000</v>
      </c>
    </row>
    <row r="1829" spans="1:34">
      <c r="A1829">
        <v>1101730</v>
      </c>
      <c r="B1829" t="s">
        <v>39</v>
      </c>
      <c r="C1829" s="1">
        <v>33628</v>
      </c>
      <c r="D1829">
        <v>78</v>
      </c>
      <c r="E1829" t="s">
        <v>48</v>
      </c>
      <c r="F1829">
        <v>2009</v>
      </c>
      <c r="G1829">
        <v>69</v>
      </c>
      <c r="H1829" t="s">
        <v>48</v>
      </c>
      <c r="I1829">
        <v>2085</v>
      </c>
      <c r="J1829">
        <v>2</v>
      </c>
      <c r="K1829" t="s">
        <v>36</v>
      </c>
      <c r="L1829" t="s">
        <v>40</v>
      </c>
      <c r="M1829">
        <v>70</v>
      </c>
      <c r="N1829">
        <v>2085</v>
      </c>
      <c r="O1829">
        <v>0</v>
      </c>
      <c r="P1829" t="s">
        <v>53</v>
      </c>
      <c r="Q1829">
        <v>2013</v>
      </c>
      <c r="R1829">
        <v>650</v>
      </c>
      <c r="S1829">
        <v>545</v>
      </c>
      <c r="T1829">
        <v>620</v>
      </c>
      <c r="U1829">
        <v>0.74475835400893897</v>
      </c>
      <c r="V1829">
        <v>545</v>
      </c>
      <c r="W1829">
        <v>-1</v>
      </c>
      <c r="X1829">
        <v>438</v>
      </c>
      <c r="Y1829">
        <v>-1</v>
      </c>
      <c r="Z1829">
        <v>-1</v>
      </c>
      <c r="AA1829">
        <v>-1</v>
      </c>
      <c r="AB1829">
        <v>-1</v>
      </c>
      <c r="AC1829">
        <v>0.99</v>
      </c>
      <c r="AD1829">
        <v>-0.1206</v>
      </c>
      <c r="AE1829">
        <v>0.01</v>
      </c>
      <c r="AF1829">
        <v>-0.61470000000000002</v>
      </c>
      <c r="AG1829">
        <v>1.0553999999999999</v>
      </c>
      <c r="AH1829">
        <v>370000</v>
      </c>
    </row>
    <row r="1830" spans="1:34">
      <c r="A1830">
        <v>698109</v>
      </c>
      <c r="B1830" t="s">
        <v>39</v>
      </c>
      <c r="C1830" s="1">
        <v>33128</v>
      </c>
      <c r="D1830">
        <v>79.5</v>
      </c>
      <c r="E1830" t="s">
        <v>48</v>
      </c>
      <c r="F1830">
        <v>2008</v>
      </c>
      <c r="G1830">
        <v>78</v>
      </c>
      <c r="H1830" t="s">
        <v>48</v>
      </c>
      <c r="I1830">
        <v>6408</v>
      </c>
      <c r="J1830">
        <v>2</v>
      </c>
      <c r="K1830" t="s">
        <v>36</v>
      </c>
      <c r="L1830" t="s">
        <v>60</v>
      </c>
      <c r="M1830">
        <v>81.3</v>
      </c>
      <c r="N1830">
        <v>6408</v>
      </c>
      <c r="O1830">
        <v>0</v>
      </c>
      <c r="P1830" t="s">
        <v>41</v>
      </c>
      <c r="Q1830">
        <v>2013</v>
      </c>
      <c r="R1830">
        <v>570</v>
      </c>
      <c r="S1830">
        <v>520</v>
      </c>
      <c r="T1830">
        <v>445</v>
      </c>
      <c r="U1830">
        <v>0.53838689298509601</v>
      </c>
      <c r="V1830">
        <v>-1</v>
      </c>
      <c r="W1830">
        <v>333</v>
      </c>
      <c r="X1830">
        <v>-1</v>
      </c>
      <c r="Y1830">
        <v>-1</v>
      </c>
      <c r="Z1830">
        <v>-1</v>
      </c>
      <c r="AA1830">
        <v>-1</v>
      </c>
      <c r="AB1830">
        <v>-1</v>
      </c>
      <c r="AC1830">
        <v>-1.4517</v>
      </c>
      <c r="AD1830">
        <v>-0.78659999999999997</v>
      </c>
      <c r="AE1830">
        <v>-0.14369999999999999</v>
      </c>
      <c r="AF1830">
        <v>0.90659999999999996</v>
      </c>
      <c r="AG1830">
        <v>0.67210000000000003</v>
      </c>
      <c r="AH1830">
        <v>360000</v>
      </c>
    </row>
    <row r="1831" spans="1:34">
      <c r="A1831">
        <v>595845</v>
      </c>
      <c r="B1831" t="s">
        <v>34</v>
      </c>
      <c r="C1831" s="1">
        <v>33582</v>
      </c>
      <c r="D1831">
        <v>94.8</v>
      </c>
      <c r="E1831" t="s">
        <v>48</v>
      </c>
      <c r="F1831">
        <v>2010</v>
      </c>
      <c r="G1831">
        <v>93</v>
      </c>
      <c r="H1831" t="s">
        <v>48</v>
      </c>
      <c r="I1831">
        <v>44</v>
      </c>
      <c r="J1831">
        <v>2</v>
      </c>
      <c r="K1831" t="s">
        <v>36</v>
      </c>
      <c r="L1831" t="s">
        <v>55</v>
      </c>
      <c r="M1831">
        <v>74.3</v>
      </c>
      <c r="N1831">
        <v>44</v>
      </c>
      <c r="O1831">
        <v>0</v>
      </c>
      <c r="P1831" t="s">
        <v>41</v>
      </c>
      <c r="Q1831">
        <v>2014</v>
      </c>
      <c r="R1831">
        <v>650</v>
      </c>
      <c r="S1831">
        <v>555</v>
      </c>
      <c r="T1831">
        <v>500</v>
      </c>
      <c r="U1831">
        <v>0.76567358123401097</v>
      </c>
      <c r="V1831">
        <v>485</v>
      </c>
      <c r="W1831">
        <v>-1</v>
      </c>
      <c r="X1831">
        <v>-1</v>
      </c>
      <c r="Y1831">
        <v>-1</v>
      </c>
      <c r="Z1831">
        <v>-1</v>
      </c>
      <c r="AA1831">
        <v>-1</v>
      </c>
      <c r="AB1831">
        <v>-1</v>
      </c>
      <c r="AC1831">
        <v>0.12820000000000001</v>
      </c>
      <c r="AD1831">
        <v>0.21240000000000001</v>
      </c>
      <c r="AE1831">
        <v>-0.6048</v>
      </c>
      <c r="AF1831">
        <v>1.5404</v>
      </c>
      <c r="AG1831">
        <v>0.28889999999999999</v>
      </c>
      <c r="AH1831">
        <v>340000</v>
      </c>
    </row>
    <row r="1832" spans="1:34">
      <c r="A1832">
        <v>230211</v>
      </c>
      <c r="B1832" t="s">
        <v>39</v>
      </c>
      <c r="C1832" s="1">
        <v>32704</v>
      </c>
      <c r="D1832">
        <v>72</v>
      </c>
      <c r="E1832" t="s">
        <v>35</v>
      </c>
      <c r="F1832">
        <v>2007</v>
      </c>
      <c r="G1832">
        <v>69</v>
      </c>
      <c r="H1832" t="s">
        <v>35</v>
      </c>
      <c r="I1832">
        <v>35</v>
      </c>
      <c r="J1832">
        <v>1</v>
      </c>
      <c r="K1832" t="s">
        <v>36</v>
      </c>
      <c r="L1832" t="s">
        <v>81</v>
      </c>
      <c r="M1832">
        <v>70</v>
      </c>
      <c r="N1832">
        <v>35</v>
      </c>
      <c r="O1832">
        <v>1</v>
      </c>
      <c r="P1832" t="s">
        <v>38</v>
      </c>
      <c r="Q1832">
        <v>2011</v>
      </c>
      <c r="R1832">
        <v>555</v>
      </c>
      <c r="S1832">
        <v>365</v>
      </c>
      <c r="T1832">
        <v>565</v>
      </c>
      <c r="U1832">
        <v>8.1547752353218206E-3</v>
      </c>
      <c r="V1832">
        <v>-1</v>
      </c>
      <c r="W1832">
        <v>133</v>
      </c>
      <c r="X1832">
        <v>-1</v>
      </c>
      <c r="Y1832">
        <v>-1</v>
      </c>
      <c r="Z1832">
        <v>-1</v>
      </c>
      <c r="AA1832">
        <v>-1</v>
      </c>
      <c r="AB1832">
        <v>-1</v>
      </c>
      <c r="AC1832">
        <v>0.2009</v>
      </c>
      <c r="AD1832">
        <v>-2.6193</v>
      </c>
      <c r="AE1832">
        <v>-2.3759000000000001</v>
      </c>
      <c r="AF1832">
        <v>-5.5199999999999999E-2</v>
      </c>
      <c r="AG1832">
        <v>0.18640000000000001</v>
      </c>
      <c r="AH1832">
        <v>120000</v>
      </c>
    </row>
    <row r="1833" spans="1:34">
      <c r="A1833">
        <v>687289</v>
      </c>
      <c r="B1833" t="s">
        <v>34</v>
      </c>
      <c r="C1833" s="1">
        <v>33590</v>
      </c>
      <c r="D1833">
        <v>66.2</v>
      </c>
      <c r="E1833" t="s">
        <v>35</v>
      </c>
      <c r="F1833">
        <v>2009</v>
      </c>
      <c r="G1833">
        <v>65.400000000000006</v>
      </c>
      <c r="H1833" t="s">
        <v>35</v>
      </c>
      <c r="I1833">
        <v>7770</v>
      </c>
      <c r="J1833">
        <v>2</v>
      </c>
      <c r="K1833" t="s">
        <v>36</v>
      </c>
      <c r="L1833" t="s">
        <v>55</v>
      </c>
      <c r="M1833">
        <v>74.680000000000007</v>
      </c>
      <c r="N1833">
        <v>7770</v>
      </c>
      <c r="O1833">
        <v>0</v>
      </c>
      <c r="P1833" t="s">
        <v>84</v>
      </c>
      <c r="Q1833">
        <v>2013</v>
      </c>
      <c r="R1833">
        <v>555</v>
      </c>
      <c r="S1833">
        <v>554</v>
      </c>
      <c r="T1833">
        <v>565</v>
      </c>
      <c r="U1833">
        <v>0.48834797678271402</v>
      </c>
      <c r="V1833">
        <v>405</v>
      </c>
      <c r="W1833">
        <v>-1</v>
      </c>
      <c r="X1833">
        <v>-1</v>
      </c>
      <c r="Y1833">
        <v>-1</v>
      </c>
      <c r="Z1833">
        <v>-1</v>
      </c>
      <c r="AA1833">
        <v>-1</v>
      </c>
      <c r="AB1833">
        <v>-1</v>
      </c>
      <c r="AC1833">
        <v>0.84630000000000005</v>
      </c>
      <c r="AD1833">
        <v>-0.28710000000000002</v>
      </c>
      <c r="AE1833">
        <v>0.77849999999999997</v>
      </c>
      <c r="AF1833">
        <v>1.4136</v>
      </c>
      <c r="AG1833">
        <v>0.67210000000000003</v>
      </c>
      <c r="AH1833">
        <v>300000</v>
      </c>
    </row>
    <row r="1834" spans="1:34">
      <c r="A1834">
        <v>192948</v>
      </c>
      <c r="B1834" t="s">
        <v>34</v>
      </c>
      <c r="C1834" s="1">
        <v>32624</v>
      </c>
      <c r="D1834">
        <v>95.4</v>
      </c>
      <c r="E1834" t="s">
        <v>35</v>
      </c>
      <c r="F1834">
        <v>2007</v>
      </c>
      <c r="G1834">
        <v>93.2</v>
      </c>
      <c r="H1834" t="s">
        <v>35</v>
      </c>
      <c r="I1834">
        <v>893</v>
      </c>
      <c r="J1834">
        <v>2</v>
      </c>
      <c r="K1834" t="s">
        <v>36</v>
      </c>
      <c r="L1834" t="s">
        <v>64</v>
      </c>
      <c r="M1834">
        <v>79.7</v>
      </c>
      <c r="N1834">
        <v>893</v>
      </c>
      <c r="O1834">
        <v>0</v>
      </c>
      <c r="P1834" t="s">
        <v>41</v>
      </c>
      <c r="Q1834">
        <v>2011</v>
      </c>
      <c r="R1834">
        <v>585</v>
      </c>
      <c r="S1834">
        <v>625</v>
      </c>
      <c r="T1834">
        <v>615</v>
      </c>
      <c r="U1834">
        <v>0.98374996654107005</v>
      </c>
      <c r="V1834">
        <v>635</v>
      </c>
      <c r="W1834">
        <v>-1</v>
      </c>
      <c r="X1834">
        <v>-1</v>
      </c>
      <c r="Y1834">
        <v>-1</v>
      </c>
      <c r="Z1834">
        <v>-1</v>
      </c>
      <c r="AA1834">
        <v>-1</v>
      </c>
      <c r="AB1834">
        <v>-1</v>
      </c>
      <c r="AC1834">
        <v>-0.72640000000000005</v>
      </c>
      <c r="AD1834">
        <v>0.65680000000000005</v>
      </c>
      <c r="AE1834">
        <v>9.1399999999999995E-2</v>
      </c>
      <c r="AF1834">
        <v>-0.29020000000000001</v>
      </c>
      <c r="AG1834">
        <v>0.34439999999999998</v>
      </c>
      <c r="AH1834">
        <v>500000</v>
      </c>
    </row>
    <row r="1835" spans="1:34">
      <c r="A1835">
        <v>1023622</v>
      </c>
      <c r="B1835" t="s">
        <v>39</v>
      </c>
      <c r="C1835" s="1">
        <v>34029</v>
      </c>
      <c r="D1835">
        <v>88.6</v>
      </c>
      <c r="E1835" t="s">
        <v>51</v>
      </c>
      <c r="F1835">
        <v>2010</v>
      </c>
      <c r="G1835">
        <v>92</v>
      </c>
      <c r="H1835" t="s">
        <v>51</v>
      </c>
      <c r="I1835">
        <v>14342</v>
      </c>
      <c r="J1835">
        <v>2</v>
      </c>
      <c r="K1835" t="s">
        <v>36</v>
      </c>
      <c r="L1835" t="s">
        <v>40</v>
      </c>
      <c r="M1835">
        <v>73</v>
      </c>
      <c r="N1835">
        <v>14342</v>
      </c>
      <c r="O1835">
        <v>0</v>
      </c>
      <c r="P1835" t="s">
        <v>56</v>
      </c>
      <c r="Q1835">
        <v>2014</v>
      </c>
      <c r="R1835">
        <v>875</v>
      </c>
      <c r="S1835">
        <v>510</v>
      </c>
      <c r="T1835">
        <v>500</v>
      </c>
      <c r="U1835">
        <v>0.74475835400893897</v>
      </c>
      <c r="V1835">
        <v>485</v>
      </c>
      <c r="W1835">
        <v>-1</v>
      </c>
      <c r="X1835">
        <v>438</v>
      </c>
      <c r="Y1835">
        <v>-1</v>
      </c>
      <c r="Z1835">
        <v>-1</v>
      </c>
      <c r="AA1835">
        <v>-1</v>
      </c>
      <c r="AB1835">
        <v>-1</v>
      </c>
      <c r="AC1835">
        <v>-1.54E-2</v>
      </c>
      <c r="AD1835">
        <v>0.37890000000000001</v>
      </c>
      <c r="AE1835">
        <v>0.16370000000000001</v>
      </c>
      <c r="AF1835">
        <v>1.9199999999999998E-2</v>
      </c>
      <c r="AG1835">
        <v>0.28889999999999999</v>
      </c>
      <c r="AH1835">
        <v>305000</v>
      </c>
    </row>
    <row r="1836" spans="1:34">
      <c r="A1836">
        <v>271036</v>
      </c>
      <c r="B1836" t="s">
        <v>39</v>
      </c>
      <c r="C1836" s="1">
        <v>32380</v>
      </c>
      <c r="D1836">
        <v>88.64</v>
      </c>
      <c r="E1836" t="s">
        <v>215</v>
      </c>
      <c r="F1836">
        <v>2006</v>
      </c>
      <c r="G1836">
        <v>65.16</v>
      </c>
      <c r="H1836" t="s">
        <v>215</v>
      </c>
      <c r="I1836">
        <v>1629</v>
      </c>
      <c r="J1836">
        <v>2</v>
      </c>
      <c r="K1836" t="s">
        <v>36</v>
      </c>
      <c r="L1836" t="s">
        <v>64</v>
      </c>
      <c r="M1836">
        <v>74.81</v>
      </c>
      <c r="N1836">
        <v>1629</v>
      </c>
      <c r="O1836">
        <v>1</v>
      </c>
      <c r="P1836" t="s">
        <v>61</v>
      </c>
      <c r="Q1836">
        <v>2011</v>
      </c>
      <c r="R1836">
        <v>435</v>
      </c>
      <c r="S1836">
        <v>485</v>
      </c>
      <c r="T1836">
        <v>465</v>
      </c>
      <c r="U1836">
        <v>0.86468541337008498</v>
      </c>
      <c r="V1836">
        <v>525</v>
      </c>
      <c r="W1836">
        <v>-1</v>
      </c>
      <c r="X1836">
        <v>-1</v>
      </c>
      <c r="Y1836">
        <v>-1</v>
      </c>
      <c r="Z1836">
        <v>-1</v>
      </c>
      <c r="AA1836">
        <v>-1</v>
      </c>
      <c r="AB1836">
        <v>-1</v>
      </c>
      <c r="AC1836">
        <v>1.2265999999999999</v>
      </c>
      <c r="AD1836">
        <v>-0.4778</v>
      </c>
      <c r="AE1836">
        <v>-0.34399999999999997</v>
      </c>
      <c r="AF1836">
        <v>-0.17269999999999999</v>
      </c>
      <c r="AG1836">
        <v>-1.8386</v>
      </c>
      <c r="AH1836">
        <v>530000</v>
      </c>
    </row>
    <row r="1837" spans="1:34">
      <c r="A1837">
        <v>820734</v>
      </c>
      <c r="B1837" t="s">
        <v>39</v>
      </c>
      <c r="C1837" s="1">
        <v>33945</v>
      </c>
      <c r="D1837">
        <v>68</v>
      </c>
      <c r="E1837" t="s">
        <v>51</v>
      </c>
      <c r="F1837">
        <v>2010</v>
      </c>
      <c r="G1837">
        <v>56</v>
      </c>
      <c r="H1837" t="s">
        <v>51</v>
      </c>
      <c r="I1837">
        <v>1129</v>
      </c>
      <c r="J1837">
        <v>2</v>
      </c>
      <c r="K1837" t="s">
        <v>36</v>
      </c>
      <c r="L1837" t="s">
        <v>77</v>
      </c>
      <c r="M1837">
        <v>68.400000000000006</v>
      </c>
      <c r="N1837">
        <v>1129</v>
      </c>
      <c r="O1837">
        <v>0</v>
      </c>
      <c r="P1837" t="s">
        <v>71</v>
      </c>
      <c r="Q1837">
        <v>2014</v>
      </c>
      <c r="R1837">
        <v>500</v>
      </c>
      <c r="S1837">
        <v>350</v>
      </c>
      <c r="T1837">
        <v>400</v>
      </c>
      <c r="U1837">
        <v>0.55738950564608802</v>
      </c>
      <c r="V1837">
        <v>315</v>
      </c>
      <c r="W1837">
        <v>228</v>
      </c>
      <c r="X1837">
        <v>-1</v>
      </c>
      <c r="Y1837">
        <v>-1</v>
      </c>
      <c r="Z1837">
        <v>420</v>
      </c>
      <c r="AA1837">
        <v>-1</v>
      </c>
      <c r="AB1837">
        <v>-1</v>
      </c>
      <c r="AC1837">
        <v>-1.5952999999999999</v>
      </c>
      <c r="AD1837">
        <v>-1.1195999999999999</v>
      </c>
      <c r="AE1837">
        <v>0.77849999999999997</v>
      </c>
      <c r="AF1837">
        <v>0.5262</v>
      </c>
      <c r="AG1837">
        <v>-1.0524</v>
      </c>
      <c r="AH1837">
        <v>240000</v>
      </c>
    </row>
    <row r="1838" spans="1:34">
      <c r="A1838">
        <v>449899</v>
      </c>
      <c r="B1838" t="s">
        <v>39</v>
      </c>
      <c r="C1838" s="1">
        <v>33128</v>
      </c>
      <c r="D1838">
        <v>79</v>
      </c>
      <c r="E1838" t="s">
        <v>79</v>
      </c>
      <c r="F1838">
        <v>2007</v>
      </c>
      <c r="G1838">
        <v>83.4</v>
      </c>
      <c r="H1838" t="s">
        <v>79</v>
      </c>
      <c r="I1838">
        <v>4439</v>
      </c>
      <c r="J1838">
        <v>2</v>
      </c>
      <c r="K1838" t="s">
        <v>36</v>
      </c>
      <c r="L1838" t="s">
        <v>64</v>
      </c>
      <c r="M1838">
        <v>73.3</v>
      </c>
      <c r="N1838">
        <v>4439</v>
      </c>
      <c r="O1838">
        <v>0</v>
      </c>
      <c r="P1838" t="s">
        <v>41</v>
      </c>
      <c r="Q1838">
        <v>2012</v>
      </c>
      <c r="R1838">
        <v>425</v>
      </c>
      <c r="S1838">
        <v>515</v>
      </c>
      <c r="T1838">
        <v>595</v>
      </c>
      <c r="U1838">
        <v>0.60005718233834104</v>
      </c>
      <c r="V1838">
        <v>435</v>
      </c>
      <c r="W1838">
        <v>-1</v>
      </c>
      <c r="X1838">
        <v>-1</v>
      </c>
      <c r="Y1838">
        <v>-1</v>
      </c>
      <c r="Z1838">
        <v>-1</v>
      </c>
      <c r="AA1838">
        <v>-1</v>
      </c>
      <c r="AB1838">
        <v>-1</v>
      </c>
      <c r="AC1838">
        <v>1.4374</v>
      </c>
      <c r="AD1838">
        <v>0.96879999999999999</v>
      </c>
      <c r="AE1838">
        <v>0.81710000000000005</v>
      </c>
      <c r="AF1838">
        <v>0.44419999999999998</v>
      </c>
      <c r="AG1838">
        <v>0.97629999999999995</v>
      </c>
      <c r="AH1838">
        <v>150000</v>
      </c>
    </row>
    <row r="1839" spans="1:34">
      <c r="A1839">
        <v>121509</v>
      </c>
      <c r="B1839" t="s">
        <v>34</v>
      </c>
      <c r="C1839" s="1">
        <v>32655</v>
      </c>
      <c r="D1839">
        <v>84.6</v>
      </c>
      <c r="E1839">
        <v>0</v>
      </c>
      <c r="F1839">
        <v>2006</v>
      </c>
      <c r="G1839">
        <v>81</v>
      </c>
      <c r="H1839">
        <v>0</v>
      </c>
      <c r="I1839">
        <v>1294</v>
      </c>
      <c r="J1839">
        <v>2</v>
      </c>
      <c r="K1839" t="s">
        <v>36</v>
      </c>
      <c r="L1839" t="s">
        <v>60</v>
      </c>
      <c r="M1839">
        <v>73.900000000000006</v>
      </c>
      <c r="N1839">
        <v>1294</v>
      </c>
      <c r="O1839">
        <v>0</v>
      </c>
      <c r="P1839" t="s">
        <v>47</v>
      </c>
      <c r="Q1839">
        <v>2010</v>
      </c>
      <c r="R1839">
        <v>435</v>
      </c>
      <c r="S1839">
        <v>525</v>
      </c>
      <c r="T1839">
        <v>475</v>
      </c>
      <c r="U1839">
        <v>0.82466640067133201</v>
      </c>
      <c r="V1839">
        <v>345</v>
      </c>
      <c r="W1839">
        <v>400</v>
      </c>
      <c r="X1839">
        <v>-1</v>
      </c>
      <c r="Y1839">
        <v>-1</v>
      </c>
      <c r="Z1839">
        <v>-1</v>
      </c>
      <c r="AA1839">
        <v>-1</v>
      </c>
      <c r="AB1839">
        <v>-1</v>
      </c>
      <c r="AC1839">
        <v>0.66459999999999997</v>
      </c>
      <c r="AD1839">
        <v>3.2800000000000003E-2</v>
      </c>
      <c r="AE1839">
        <v>9.1399999999999995E-2</v>
      </c>
      <c r="AF1839">
        <v>6.2300000000000001E-2</v>
      </c>
      <c r="AG1839">
        <v>2.8400000000000002E-2</v>
      </c>
      <c r="AH1839">
        <v>520000</v>
      </c>
    </row>
    <row r="1840" spans="1:34">
      <c r="A1840">
        <v>1115290</v>
      </c>
      <c r="B1840" t="s">
        <v>39</v>
      </c>
      <c r="C1840" s="1">
        <v>33434</v>
      </c>
      <c r="D1840">
        <v>72</v>
      </c>
      <c r="E1840" t="s">
        <v>35</v>
      </c>
      <c r="F1840">
        <v>2009</v>
      </c>
      <c r="G1840">
        <v>60</v>
      </c>
      <c r="H1840" t="s">
        <v>35</v>
      </c>
      <c r="I1840">
        <v>221</v>
      </c>
      <c r="J1840">
        <v>2</v>
      </c>
      <c r="K1840" t="s">
        <v>36</v>
      </c>
      <c r="L1840" t="s">
        <v>138</v>
      </c>
      <c r="M1840">
        <v>62.5</v>
      </c>
      <c r="N1840">
        <v>221</v>
      </c>
      <c r="O1840">
        <v>0</v>
      </c>
      <c r="P1840" t="s">
        <v>45</v>
      </c>
      <c r="Q1840">
        <v>2013</v>
      </c>
      <c r="R1840">
        <v>560</v>
      </c>
      <c r="S1840">
        <v>370</v>
      </c>
      <c r="T1840">
        <v>370</v>
      </c>
      <c r="U1840">
        <v>0.64938971484669095</v>
      </c>
      <c r="V1840">
        <v>-1</v>
      </c>
      <c r="W1840">
        <v>356</v>
      </c>
      <c r="X1840">
        <v>346</v>
      </c>
      <c r="Y1840">
        <v>-1</v>
      </c>
      <c r="Z1840">
        <v>-1</v>
      </c>
      <c r="AA1840">
        <v>-1</v>
      </c>
      <c r="AB1840">
        <v>-1</v>
      </c>
      <c r="AC1840">
        <v>0.27179999999999999</v>
      </c>
      <c r="AD1840">
        <v>0.37890000000000001</v>
      </c>
      <c r="AE1840">
        <v>0.16370000000000001</v>
      </c>
      <c r="AF1840">
        <v>-0.86819999999999997</v>
      </c>
      <c r="AG1840">
        <v>-0.66920000000000002</v>
      </c>
      <c r="AH1840">
        <v>110000</v>
      </c>
    </row>
    <row r="1841" spans="1:34">
      <c r="A1841">
        <v>651807</v>
      </c>
      <c r="B1841" t="s">
        <v>39</v>
      </c>
      <c r="C1841" s="1">
        <v>33450</v>
      </c>
      <c r="D1841">
        <v>84</v>
      </c>
      <c r="E1841" t="s">
        <v>48</v>
      </c>
      <c r="F1841">
        <v>2009</v>
      </c>
      <c r="G1841">
        <v>87</v>
      </c>
      <c r="H1841" t="s">
        <v>48</v>
      </c>
      <c r="I1841">
        <v>3356</v>
      </c>
      <c r="J1841">
        <v>2</v>
      </c>
      <c r="K1841" t="s">
        <v>36</v>
      </c>
      <c r="L1841" t="s">
        <v>40</v>
      </c>
      <c r="M1841">
        <v>78.5</v>
      </c>
      <c r="N1841">
        <v>3356</v>
      </c>
      <c r="O1841">
        <v>1</v>
      </c>
      <c r="P1841" t="s">
        <v>61</v>
      </c>
      <c r="Q1841">
        <v>2013</v>
      </c>
      <c r="R1841">
        <v>780</v>
      </c>
      <c r="S1841">
        <v>630</v>
      </c>
      <c r="T1841">
        <v>650</v>
      </c>
      <c r="U1841">
        <v>0.73579570922465598</v>
      </c>
      <c r="V1841">
        <v>475</v>
      </c>
      <c r="W1841">
        <v>-1</v>
      </c>
      <c r="X1841">
        <v>-1</v>
      </c>
      <c r="Y1841">
        <v>-1</v>
      </c>
      <c r="Z1841">
        <v>-1</v>
      </c>
      <c r="AA1841">
        <v>-1</v>
      </c>
      <c r="AB1841">
        <v>-1</v>
      </c>
      <c r="AC1841">
        <v>-0.73350000000000004</v>
      </c>
      <c r="AD1841">
        <v>0.21240000000000001</v>
      </c>
      <c r="AE1841">
        <v>-0.2974</v>
      </c>
      <c r="AF1841">
        <v>0.1459</v>
      </c>
      <c r="AG1841">
        <v>-0.86080000000000001</v>
      </c>
      <c r="AH1841">
        <v>600000</v>
      </c>
    </row>
    <row r="1842" spans="1:34">
      <c r="A1842">
        <v>619423</v>
      </c>
      <c r="B1842" t="s">
        <v>39</v>
      </c>
      <c r="C1842" s="1">
        <v>33758</v>
      </c>
      <c r="D1842">
        <v>79.2</v>
      </c>
      <c r="E1842" t="s">
        <v>51</v>
      </c>
      <c r="F1842">
        <v>2009</v>
      </c>
      <c r="G1842">
        <v>89.33</v>
      </c>
      <c r="H1842" t="s">
        <v>51</v>
      </c>
      <c r="I1842">
        <v>9099</v>
      </c>
      <c r="J1842">
        <v>2</v>
      </c>
      <c r="K1842" t="s">
        <v>36</v>
      </c>
      <c r="L1842" t="s">
        <v>77</v>
      </c>
      <c r="M1842">
        <v>77</v>
      </c>
      <c r="N1842">
        <v>9099</v>
      </c>
      <c r="O1842">
        <v>0</v>
      </c>
      <c r="P1842" t="s">
        <v>47</v>
      </c>
      <c r="Q1842">
        <v>2013</v>
      </c>
      <c r="R1842">
        <v>380</v>
      </c>
      <c r="S1842">
        <v>400</v>
      </c>
      <c r="T1842">
        <v>470</v>
      </c>
      <c r="U1842">
        <v>0.61061198754670398</v>
      </c>
      <c r="V1842">
        <v>395</v>
      </c>
      <c r="W1842">
        <v>-1</v>
      </c>
      <c r="X1842">
        <v>-1</v>
      </c>
      <c r="Y1842">
        <v>-1</v>
      </c>
      <c r="Z1842">
        <v>433</v>
      </c>
      <c r="AA1842">
        <v>-1</v>
      </c>
      <c r="AB1842">
        <v>-1</v>
      </c>
      <c r="AC1842">
        <v>-1.0207999999999999</v>
      </c>
      <c r="AD1842">
        <v>-0.78659999999999997</v>
      </c>
      <c r="AE1842">
        <v>-1.0659000000000001</v>
      </c>
      <c r="AF1842">
        <v>-0.36120000000000002</v>
      </c>
      <c r="AG1842">
        <v>-2.5853000000000002</v>
      </c>
      <c r="AH1842">
        <v>40000</v>
      </c>
    </row>
    <row r="1843" spans="1:34">
      <c r="A1843">
        <v>1081706</v>
      </c>
      <c r="B1843" t="s">
        <v>39</v>
      </c>
      <c r="C1843" s="1">
        <v>33842</v>
      </c>
      <c r="D1843">
        <v>78.2</v>
      </c>
      <c r="E1843" t="s">
        <v>35</v>
      </c>
      <c r="F1843">
        <v>2010</v>
      </c>
      <c r="G1843">
        <v>86.8</v>
      </c>
      <c r="H1843" t="s">
        <v>358</v>
      </c>
      <c r="I1843">
        <v>4752</v>
      </c>
      <c r="J1843">
        <v>2</v>
      </c>
      <c r="K1843" t="s">
        <v>36</v>
      </c>
      <c r="L1843" t="s">
        <v>44</v>
      </c>
      <c r="M1843">
        <v>70</v>
      </c>
      <c r="N1843">
        <v>4752</v>
      </c>
      <c r="O1843">
        <v>0</v>
      </c>
      <c r="P1843" t="s">
        <v>56</v>
      </c>
      <c r="Q1843">
        <v>2014</v>
      </c>
      <c r="R1843">
        <v>665</v>
      </c>
      <c r="S1843">
        <v>655</v>
      </c>
      <c r="T1843">
        <v>680</v>
      </c>
      <c r="U1843">
        <v>0.64938971484669095</v>
      </c>
      <c r="V1843">
        <v>-1</v>
      </c>
      <c r="W1843">
        <v>356</v>
      </c>
      <c r="X1843">
        <v>-1</v>
      </c>
      <c r="Y1843">
        <v>-1</v>
      </c>
      <c r="Z1843">
        <v>-1</v>
      </c>
      <c r="AA1843">
        <v>356</v>
      </c>
      <c r="AB1843">
        <v>-1</v>
      </c>
      <c r="AC1843">
        <v>-0.159</v>
      </c>
      <c r="AD1843">
        <v>0.87839999999999996</v>
      </c>
      <c r="AE1843">
        <v>0.47110000000000002</v>
      </c>
      <c r="AF1843">
        <v>-0.1076</v>
      </c>
      <c r="AG1843">
        <v>0.48049999999999998</v>
      </c>
      <c r="AH1843">
        <v>570000</v>
      </c>
    </row>
    <row r="1844" spans="1:34">
      <c r="A1844">
        <v>990494</v>
      </c>
      <c r="B1844" t="s">
        <v>34</v>
      </c>
      <c r="C1844" s="1">
        <v>33786</v>
      </c>
      <c r="D1844">
        <v>86</v>
      </c>
      <c r="E1844" t="s">
        <v>51</v>
      </c>
      <c r="F1844">
        <v>2010</v>
      </c>
      <c r="G1844">
        <v>88</v>
      </c>
      <c r="H1844" t="s">
        <v>51</v>
      </c>
      <c r="I1844">
        <v>11788</v>
      </c>
      <c r="J1844">
        <v>2</v>
      </c>
      <c r="K1844" t="s">
        <v>36</v>
      </c>
      <c r="L1844" t="s">
        <v>74</v>
      </c>
      <c r="M1844">
        <v>73</v>
      </c>
      <c r="N1844">
        <v>11788</v>
      </c>
      <c r="O1844">
        <v>0</v>
      </c>
      <c r="P1844" t="s">
        <v>56</v>
      </c>
      <c r="Q1844">
        <v>2014</v>
      </c>
      <c r="R1844">
        <v>405</v>
      </c>
      <c r="S1844">
        <v>350</v>
      </c>
      <c r="T1844">
        <v>310</v>
      </c>
      <c r="U1844">
        <v>0.14478988948246199</v>
      </c>
      <c r="V1844">
        <v>355</v>
      </c>
      <c r="W1844">
        <v>-1</v>
      </c>
      <c r="X1844">
        <v>284</v>
      </c>
      <c r="Y1844">
        <v>-1</v>
      </c>
      <c r="Z1844">
        <v>-1</v>
      </c>
      <c r="AA1844">
        <v>-1</v>
      </c>
      <c r="AB1844">
        <v>-1</v>
      </c>
      <c r="AC1844">
        <v>-0.73350000000000004</v>
      </c>
      <c r="AD1844">
        <v>0.37890000000000001</v>
      </c>
      <c r="AE1844">
        <v>1.3933</v>
      </c>
      <c r="AF1844">
        <v>1.2868999999999999</v>
      </c>
      <c r="AG1844">
        <v>1.4386000000000001</v>
      </c>
      <c r="AH1844">
        <v>220000</v>
      </c>
    </row>
    <row r="1845" spans="1:34">
      <c r="A1845">
        <v>274016</v>
      </c>
      <c r="B1845" t="s">
        <v>39</v>
      </c>
      <c r="C1845" s="1">
        <v>33026</v>
      </c>
      <c r="D1845">
        <v>68.5</v>
      </c>
      <c r="E1845" t="s">
        <v>125</v>
      </c>
      <c r="F1845">
        <v>2007</v>
      </c>
      <c r="G1845">
        <v>85.2</v>
      </c>
      <c r="H1845" t="s">
        <v>105</v>
      </c>
      <c r="I1845">
        <v>7077</v>
      </c>
      <c r="J1845">
        <v>2</v>
      </c>
      <c r="K1845" t="s">
        <v>36</v>
      </c>
      <c r="L1845" t="s">
        <v>55</v>
      </c>
      <c r="M1845">
        <v>73.400000000000006</v>
      </c>
      <c r="N1845">
        <v>7077</v>
      </c>
      <c r="O1845">
        <v>0</v>
      </c>
      <c r="P1845" t="s">
        <v>56</v>
      </c>
      <c r="Q1845">
        <v>2011</v>
      </c>
      <c r="R1845">
        <v>575</v>
      </c>
      <c r="S1845">
        <v>425</v>
      </c>
      <c r="T1845">
        <v>425</v>
      </c>
      <c r="U1845">
        <v>0.84312372666574198</v>
      </c>
      <c r="V1845">
        <v>515</v>
      </c>
      <c r="W1845">
        <v>-1</v>
      </c>
      <c r="X1845">
        <v>-1</v>
      </c>
      <c r="Y1845">
        <v>-1</v>
      </c>
      <c r="Z1845">
        <v>-1</v>
      </c>
      <c r="AA1845">
        <v>-1</v>
      </c>
      <c r="AB1845">
        <v>-1</v>
      </c>
      <c r="AC1845">
        <v>-1.1900999999999999</v>
      </c>
      <c r="AD1845">
        <v>-2.1513</v>
      </c>
      <c r="AE1845">
        <v>-0.1988</v>
      </c>
      <c r="AF1845">
        <v>0.88480000000000003</v>
      </c>
      <c r="AG1845">
        <v>-1.5512999999999999</v>
      </c>
      <c r="AH1845">
        <v>290000</v>
      </c>
    </row>
    <row r="1846" spans="1:34">
      <c r="A1846">
        <v>1242036</v>
      </c>
      <c r="B1846" t="s">
        <v>39</v>
      </c>
      <c r="C1846" s="1">
        <v>33577</v>
      </c>
      <c r="D1846">
        <v>84</v>
      </c>
      <c r="E1846" t="s">
        <v>35</v>
      </c>
      <c r="F1846">
        <v>2009</v>
      </c>
      <c r="G1846">
        <v>84</v>
      </c>
      <c r="H1846" t="s">
        <v>35</v>
      </c>
      <c r="I1846">
        <v>6545</v>
      </c>
      <c r="J1846">
        <v>2</v>
      </c>
      <c r="K1846" t="s">
        <v>36</v>
      </c>
      <c r="L1846" t="s">
        <v>40</v>
      </c>
      <c r="M1846">
        <v>67</v>
      </c>
      <c r="N1846">
        <v>6545</v>
      </c>
      <c r="O1846">
        <v>0</v>
      </c>
      <c r="P1846" t="s">
        <v>41</v>
      </c>
      <c r="Q1846">
        <v>2014</v>
      </c>
      <c r="R1846">
        <v>665</v>
      </c>
      <c r="S1846">
        <v>530</v>
      </c>
      <c r="T1846">
        <v>560</v>
      </c>
      <c r="U1846">
        <v>0.95389977507992596</v>
      </c>
      <c r="V1846">
        <v>535</v>
      </c>
      <c r="W1846">
        <v>-1</v>
      </c>
      <c r="X1846">
        <v>530</v>
      </c>
      <c r="Y1846">
        <v>-1</v>
      </c>
      <c r="Z1846">
        <v>-1</v>
      </c>
      <c r="AA1846">
        <v>-1</v>
      </c>
      <c r="AB1846">
        <v>-1</v>
      </c>
      <c r="AC1846">
        <v>-0.87719999999999998</v>
      </c>
      <c r="AD1846">
        <v>0.21240000000000001</v>
      </c>
      <c r="AE1846">
        <v>-0.14369999999999999</v>
      </c>
      <c r="AF1846">
        <v>-0.1076</v>
      </c>
      <c r="AG1846">
        <v>0.86370000000000002</v>
      </c>
      <c r="AH1846">
        <v>320000</v>
      </c>
    </row>
    <row r="1847" spans="1:34">
      <c r="A1847">
        <v>1023314</v>
      </c>
      <c r="B1847" t="s">
        <v>39</v>
      </c>
      <c r="C1847" s="1">
        <v>34136</v>
      </c>
      <c r="D1847">
        <v>86.5</v>
      </c>
      <c r="E1847" t="s">
        <v>51</v>
      </c>
      <c r="F1847">
        <v>2010</v>
      </c>
      <c r="G1847">
        <v>91</v>
      </c>
      <c r="H1847" t="s">
        <v>51</v>
      </c>
      <c r="I1847">
        <v>14342</v>
      </c>
      <c r="J1847">
        <v>2</v>
      </c>
      <c r="K1847" t="s">
        <v>36</v>
      </c>
      <c r="L1847" t="s">
        <v>60</v>
      </c>
      <c r="M1847">
        <v>72.849999999999994</v>
      </c>
      <c r="N1847">
        <v>14342</v>
      </c>
      <c r="O1847">
        <v>0</v>
      </c>
      <c r="P1847" t="s">
        <v>56</v>
      </c>
      <c r="Q1847">
        <v>2014</v>
      </c>
      <c r="R1847">
        <v>465</v>
      </c>
      <c r="S1847">
        <v>540</v>
      </c>
      <c r="T1847">
        <v>485</v>
      </c>
      <c r="U1847">
        <v>-1</v>
      </c>
      <c r="V1847">
        <v>375</v>
      </c>
      <c r="W1847">
        <v>-1</v>
      </c>
      <c r="X1847">
        <v>-1</v>
      </c>
      <c r="Y1847">
        <v>-1</v>
      </c>
      <c r="Z1847">
        <v>-1</v>
      </c>
      <c r="AA1847">
        <v>-1</v>
      </c>
      <c r="AB1847">
        <v>-1</v>
      </c>
      <c r="AC1847">
        <v>0.7419</v>
      </c>
      <c r="AD1847">
        <v>-8.7300000000000003E-2</v>
      </c>
      <c r="AE1847">
        <v>-0.75849999999999995</v>
      </c>
      <c r="AF1847">
        <v>0.1459</v>
      </c>
      <c r="AG1847">
        <v>0.79410000000000003</v>
      </c>
      <c r="AH1847">
        <v>180000</v>
      </c>
    </row>
    <row r="1848" spans="1:34">
      <c r="A1848">
        <v>988732</v>
      </c>
      <c r="B1848" t="s">
        <v>39</v>
      </c>
      <c r="C1848" s="1">
        <v>33979</v>
      </c>
      <c r="D1848">
        <v>68</v>
      </c>
      <c r="E1848" t="s">
        <v>51</v>
      </c>
      <c r="F1848">
        <v>2009</v>
      </c>
      <c r="G1848">
        <v>65.599999999999994</v>
      </c>
      <c r="H1848" t="s">
        <v>51</v>
      </c>
      <c r="I1848">
        <v>137</v>
      </c>
      <c r="J1848">
        <v>2</v>
      </c>
      <c r="K1848" t="s">
        <v>36</v>
      </c>
      <c r="L1848" t="s">
        <v>40</v>
      </c>
      <c r="M1848">
        <v>63.33</v>
      </c>
      <c r="N1848">
        <v>137</v>
      </c>
      <c r="O1848">
        <v>0</v>
      </c>
      <c r="P1848" t="s">
        <v>41</v>
      </c>
      <c r="Q1848">
        <v>2014</v>
      </c>
      <c r="R1848">
        <v>420</v>
      </c>
      <c r="S1848">
        <v>530</v>
      </c>
      <c r="T1848">
        <v>380</v>
      </c>
      <c r="U1848">
        <v>0.62264291584993803</v>
      </c>
      <c r="V1848">
        <v>485</v>
      </c>
      <c r="W1848">
        <v>-1</v>
      </c>
      <c r="X1848">
        <v>407</v>
      </c>
      <c r="Y1848">
        <v>-1</v>
      </c>
      <c r="Z1848">
        <v>-1</v>
      </c>
      <c r="AA1848">
        <v>-1</v>
      </c>
      <c r="AB1848">
        <v>-1</v>
      </c>
      <c r="AC1848">
        <v>-1.54E-2</v>
      </c>
      <c r="AD1848">
        <v>-0.78659999999999997</v>
      </c>
      <c r="AE1848">
        <v>-1.0659000000000001</v>
      </c>
      <c r="AF1848">
        <v>-1.6289</v>
      </c>
      <c r="AG1848">
        <v>-1.0524</v>
      </c>
      <c r="AH1848">
        <v>95000</v>
      </c>
    </row>
    <row r="1849" spans="1:34">
      <c r="A1849">
        <v>1045712</v>
      </c>
      <c r="B1849" t="s">
        <v>39</v>
      </c>
      <c r="C1849" s="1">
        <v>33055</v>
      </c>
      <c r="D1849">
        <v>65.17</v>
      </c>
      <c r="E1849" t="s">
        <v>51</v>
      </c>
      <c r="F1849">
        <v>2008</v>
      </c>
      <c r="G1849">
        <v>66.2</v>
      </c>
      <c r="H1849" t="s">
        <v>51</v>
      </c>
      <c r="I1849">
        <v>8159</v>
      </c>
      <c r="J1849">
        <v>2</v>
      </c>
      <c r="K1849" t="s">
        <v>36</v>
      </c>
      <c r="L1849" t="s">
        <v>55</v>
      </c>
      <c r="M1849">
        <v>74.78</v>
      </c>
      <c r="N1849">
        <v>8159</v>
      </c>
      <c r="O1849">
        <v>0</v>
      </c>
      <c r="P1849" t="s">
        <v>41</v>
      </c>
      <c r="Q1849">
        <v>2013</v>
      </c>
      <c r="R1849">
        <v>510</v>
      </c>
      <c r="S1849">
        <v>595</v>
      </c>
      <c r="T1849">
        <v>605</v>
      </c>
      <c r="U1849">
        <v>0.91139527839132795</v>
      </c>
      <c r="V1849">
        <v>545</v>
      </c>
      <c r="W1849">
        <v>-1</v>
      </c>
      <c r="X1849">
        <v>500</v>
      </c>
      <c r="Y1849">
        <v>-1</v>
      </c>
      <c r="Z1849">
        <v>-1</v>
      </c>
      <c r="AA1849">
        <v>-1</v>
      </c>
      <c r="AB1849">
        <v>-1</v>
      </c>
      <c r="AC1849">
        <v>-0.44629999999999997</v>
      </c>
      <c r="AD1849">
        <v>-0.28710000000000002</v>
      </c>
      <c r="AE1849">
        <v>0.47110000000000002</v>
      </c>
      <c r="AF1849">
        <v>-1.6289</v>
      </c>
      <c r="AG1849">
        <v>9.7299999999999998E-2</v>
      </c>
      <c r="AH1849">
        <v>95000</v>
      </c>
    </row>
    <row r="1850" spans="1:34">
      <c r="A1850">
        <v>642720</v>
      </c>
      <c r="B1850" t="s">
        <v>39</v>
      </c>
      <c r="C1850" s="1">
        <v>32548</v>
      </c>
      <c r="D1850">
        <v>51.83</v>
      </c>
      <c r="E1850" t="s">
        <v>51</v>
      </c>
      <c r="F1850">
        <v>2006</v>
      </c>
      <c r="G1850">
        <v>58</v>
      </c>
      <c r="H1850" t="s">
        <v>51</v>
      </c>
      <c r="I1850">
        <v>6874</v>
      </c>
      <c r="J1850">
        <v>2</v>
      </c>
      <c r="K1850" t="s">
        <v>66</v>
      </c>
      <c r="L1850" t="s">
        <v>67</v>
      </c>
      <c r="M1850">
        <v>68</v>
      </c>
      <c r="N1850">
        <v>6874</v>
      </c>
      <c r="O1850">
        <v>0</v>
      </c>
      <c r="P1850" t="s">
        <v>96</v>
      </c>
      <c r="Q1850">
        <v>2013</v>
      </c>
      <c r="R1850">
        <v>335</v>
      </c>
      <c r="S1850">
        <v>450</v>
      </c>
      <c r="T1850">
        <v>650</v>
      </c>
      <c r="U1850">
        <v>0.84312372666574198</v>
      </c>
      <c r="V1850">
        <v>515</v>
      </c>
      <c r="W1850">
        <v>-1</v>
      </c>
      <c r="X1850">
        <v>-1</v>
      </c>
      <c r="Y1850">
        <v>-1</v>
      </c>
      <c r="Z1850">
        <v>-1</v>
      </c>
      <c r="AA1850">
        <v>-1</v>
      </c>
      <c r="AB1850">
        <v>-1</v>
      </c>
      <c r="AC1850">
        <v>-0.30270000000000002</v>
      </c>
      <c r="AD1850">
        <v>-0.4536</v>
      </c>
      <c r="AE1850">
        <v>-0.75849999999999995</v>
      </c>
      <c r="AF1850">
        <v>0.2727</v>
      </c>
      <c r="AG1850">
        <v>9.7299999999999998E-2</v>
      </c>
      <c r="AH1850">
        <v>240000</v>
      </c>
    </row>
    <row r="1851" spans="1:34">
      <c r="A1851">
        <v>30142</v>
      </c>
      <c r="B1851" t="s">
        <v>39</v>
      </c>
      <c r="C1851" s="1">
        <v>31692</v>
      </c>
      <c r="D1851">
        <v>76</v>
      </c>
      <c r="E1851" t="s">
        <v>48</v>
      </c>
      <c r="F1851">
        <v>2004</v>
      </c>
      <c r="G1851">
        <v>78</v>
      </c>
      <c r="H1851" t="s">
        <v>48</v>
      </c>
      <c r="I1851">
        <v>350</v>
      </c>
      <c r="J1851">
        <v>2</v>
      </c>
      <c r="K1851" t="s">
        <v>36</v>
      </c>
      <c r="L1851" t="s">
        <v>52</v>
      </c>
      <c r="M1851">
        <v>64.25</v>
      </c>
      <c r="N1851">
        <v>350</v>
      </c>
      <c r="O1851">
        <v>0</v>
      </c>
      <c r="P1851" t="s">
        <v>41</v>
      </c>
      <c r="Q1851">
        <v>2010</v>
      </c>
      <c r="R1851">
        <v>545</v>
      </c>
      <c r="S1851">
        <v>445</v>
      </c>
      <c r="T1851">
        <v>535</v>
      </c>
      <c r="U1851">
        <v>-1</v>
      </c>
      <c r="V1851">
        <v>335</v>
      </c>
      <c r="W1851">
        <v>-1</v>
      </c>
      <c r="X1851">
        <v>-1</v>
      </c>
      <c r="Y1851">
        <v>-1</v>
      </c>
      <c r="Z1851">
        <v>-1</v>
      </c>
      <c r="AA1851">
        <v>-1</v>
      </c>
      <c r="AB1851">
        <v>-1</v>
      </c>
      <c r="AC1851">
        <v>-1.6537999999999999</v>
      </c>
      <c r="AD1851">
        <v>-1.3713</v>
      </c>
      <c r="AE1851">
        <v>9.1399999999999995E-2</v>
      </c>
      <c r="AF1851">
        <v>0.88480000000000003</v>
      </c>
      <c r="AG1851">
        <v>-1.3934</v>
      </c>
      <c r="AH1851">
        <v>320000</v>
      </c>
    </row>
    <row r="1852" spans="1:34">
      <c r="A1852">
        <v>211252</v>
      </c>
      <c r="B1852" t="s">
        <v>39</v>
      </c>
      <c r="C1852" s="1">
        <v>32347</v>
      </c>
      <c r="D1852">
        <v>83</v>
      </c>
      <c r="E1852" t="s">
        <v>100</v>
      </c>
      <c r="F1852">
        <v>2005</v>
      </c>
      <c r="G1852">
        <v>88</v>
      </c>
      <c r="H1852" t="s">
        <v>108</v>
      </c>
      <c r="I1852">
        <v>495</v>
      </c>
      <c r="J1852">
        <v>2</v>
      </c>
      <c r="K1852" t="s">
        <v>66</v>
      </c>
      <c r="L1852" t="s">
        <v>67</v>
      </c>
      <c r="M1852">
        <v>82</v>
      </c>
      <c r="N1852">
        <v>495</v>
      </c>
      <c r="O1852">
        <v>1</v>
      </c>
      <c r="P1852" t="s">
        <v>54</v>
      </c>
      <c r="Q1852">
        <v>2011</v>
      </c>
      <c r="R1852">
        <v>535</v>
      </c>
      <c r="S1852">
        <v>505</v>
      </c>
      <c r="T1852">
        <v>515</v>
      </c>
      <c r="U1852">
        <v>0.98720708589086803</v>
      </c>
      <c r="V1852">
        <v>645</v>
      </c>
      <c r="W1852">
        <v>-1</v>
      </c>
      <c r="X1852">
        <v>-1</v>
      </c>
      <c r="Y1852">
        <v>-1</v>
      </c>
      <c r="Z1852">
        <v>-1</v>
      </c>
      <c r="AA1852">
        <v>-1</v>
      </c>
      <c r="AB1852">
        <v>-1</v>
      </c>
      <c r="AC1852">
        <v>0.66459999999999997</v>
      </c>
      <c r="AD1852">
        <v>0.1888</v>
      </c>
      <c r="AE1852">
        <v>-5.3699999999999998E-2</v>
      </c>
      <c r="AF1852">
        <v>-0.64280000000000004</v>
      </c>
      <c r="AG1852">
        <v>-0.28749999999999998</v>
      </c>
      <c r="AH1852">
        <v>495000</v>
      </c>
    </row>
    <row r="1853" spans="1:34">
      <c r="A1853">
        <v>353081</v>
      </c>
      <c r="B1853" t="s">
        <v>39</v>
      </c>
      <c r="C1853" s="1">
        <v>32812</v>
      </c>
      <c r="D1853">
        <v>75.3</v>
      </c>
      <c r="E1853" t="s">
        <v>359</v>
      </c>
      <c r="F1853">
        <v>2008</v>
      </c>
      <c r="G1853">
        <v>73.599999999999994</v>
      </c>
      <c r="H1853" t="s">
        <v>51</v>
      </c>
      <c r="I1853">
        <v>9481</v>
      </c>
      <c r="J1853">
        <v>2</v>
      </c>
      <c r="K1853" t="s">
        <v>36</v>
      </c>
      <c r="L1853" t="s">
        <v>55</v>
      </c>
      <c r="M1853">
        <v>65.599999999999994</v>
      </c>
      <c r="N1853">
        <v>9481</v>
      </c>
      <c r="O1853">
        <v>0</v>
      </c>
      <c r="P1853" t="s">
        <v>47</v>
      </c>
      <c r="Q1853">
        <v>2012</v>
      </c>
      <c r="R1853">
        <v>615</v>
      </c>
      <c r="S1853">
        <v>535</v>
      </c>
      <c r="T1853">
        <v>495</v>
      </c>
      <c r="U1853">
        <v>0.70409041213131396</v>
      </c>
      <c r="V1853">
        <v>465</v>
      </c>
      <c r="W1853">
        <v>-1</v>
      </c>
      <c r="X1853">
        <v>-1</v>
      </c>
      <c r="Y1853">
        <v>-1</v>
      </c>
      <c r="Z1853">
        <v>-1</v>
      </c>
      <c r="AA1853">
        <v>-1</v>
      </c>
      <c r="AB1853">
        <v>-1</v>
      </c>
      <c r="AC1853">
        <v>0.7419</v>
      </c>
      <c r="AD1853">
        <v>0.96879999999999999</v>
      </c>
      <c r="AE1853">
        <v>-5.3699999999999998E-2</v>
      </c>
      <c r="AF1853">
        <v>-0.26090000000000002</v>
      </c>
      <c r="AG1853">
        <v>0.18640000000000001</v>
      </c>
      <c r="AH1853">
        <v>355000</v>
      </c>
    </row>
    <row r="1854" spans="1:34">
      <c r="A1854">
        <v>827501</v>
      </c>
      <c r="B1854" t="s">
        <v>39</v>
      </c>
      <c r="C1854" s="1">
        <v>33772</v>
      </c>
      <c r="D1854">
        <v>86.2</v>
      </c>
      <c r="E1854" t="s">
        <v>35</v>
      </c>
      <c r="F1854">
        <v>2010</v>
      </c>
      <c r="G1854">
        <v>82</v>
      </c>
      <c r="H1854" t="s">
        <v>35</v>
      </c>
      <c r="I1854">
        <v>47</v>
      </c>
      <c r="J1854">
        <v>1</v>
      </c>
      <c r="K1854" t="s">
        <v>36</v>
      </c>
      <c r="L1854" t="s">
        <v>81</v>
      </c>
      <c r="M1854">
        <v>78.900000000000006</v>
      </c>
      <c r="N1854">
        <v>47</v>
      </c>
      <c r="O1854">
        <v>1</v>
      </c>
      <c r="P1854" t="s">
        <v>38</v>
      </c>
      <c r="Q1854">
        <v>2014</v>
      </c>
      <c r="R1854">
        <v>640</v>
      </c>
      <c r="S1854">
        <v>535</v>
      </c>
      <c r="T1854">
        <v>545</v>
      </c>
      <c r="U1854">
        <v>0.55738950564608802</v>
      </c>
      <c r="V1854">
        <v>385</v>
      </c>
      <c r="W1854">
        <v>-1</v>
      </c>
      <c r="X1854">
        <v>-1</v>
      </c>
      <c r="Y1854">
        <v>-1</v>
      </c>
      <c r="Z1854">
        <v>420</v>
      </c>
      <c r="AA1854">
        <v>-1</v>
      </c>
      <c r="AB1854">
        <v>-1</v>
      </c>
      <c r="AC1854">
        <v>-1.7388999999999999</v>
      </c>
      <c r="AD1854">
        <v>-1.6191</v>
      </c>
      <c r="AE1854">
        <v>-1.9881</v>
      </c>
      <c r="AF1854">
        <v>0.65300000000000002</v>
      </c>
      <c r="AG1854">
        <v>-1.6273</v>
      </c>
      <c r="AH1854">
        <v>300000</v>
      </c>
    </row>
    <row r="1855" spans="1:34">
      <c r="A1855">
        <v>1193792</v>
      </c>
      <c r="B1855" t="s">
        <v>39</v>
      </c>
      <c r="C1855" s="1">
        <v>33156</v>
      </c>
      <c r="D1855">
        <v>80</v>
      </c>
      <c r="E1855" t="s">
        <v>51</v>
      </c>
      <c r="F1855">
        <v>2008</v>
      </c>
      <c r="G1855">
        <v>79.3</v>
      </c>
      <c r="H1855" t="s">
        <v>51</v>
      </c>
      <c r="I1855">
        <v>4562</v>
      </c>
      <c r="J1855">
        <v>2</v>
      </c>
      <c r="K1855" t="s">
        <v>36</v>
      </c>
      <c r="L1855" t="s">
        <v>40</v>
      </c>
      <c r="M1855">
        <v>65.7</v>
      </c>
      <c r="N1855">
        <v>4562</v>
      </c>
      <c r="O1855">
        <v>0</v>
      </c>
      <c r="P1855" t="s">
        <v>54</v>
      </c>
      <c r="Q1855">
        <v>2012</v>
      </c>
      <c r="R1855">
        <v>570</v>
      </c>
      <c r="S1855">
        <v>675</v>
      </c>
      <c r="T1855">
        <v>485</v>
      </c>
      <c r="U1855">
        <v>0.23780283983757</v>
      </c>
      <c r="V1855">
        <v>515</v>
      </c>
      <c r="W1855">
        <v>-1</v>
      </c>
      <c r="X1855">
        <v>315</v>
      </c>
      <c r="Y1855">
        <v>-1</v>
      </c>
      <c r="Z1855">
        <v>-1</v>
      </c>
      <c r="AA1855">
        <v>-1</v>
      </c>
      <c r="AB1855">
        <v>-1</v>
      </c>
      <c r="AC1855">
        <v>0.12820000000000001</v>
      </c>
      <c r="AD1855">
        <v>-0.4536</v>
      </c>
      <c r="AE1855">
        <v>1.3933</v>
      </c>
      <c r="AF1855">
        <v>-0.61470000000000002</v>
      </c>
      <c r="AG1855">
        <v>-0.86080000000000001</v>
      </c>
      <c r="AH1855">
        <v>200000</v>
      </c>
    </row>
    <row r="1856" spans="1:34">
      <c r="A1856">
        <v>794209</v>
      </c>
      <c r="B1856" t="s">
        <v>39</v>
      </c>
      <c r="C1856" s="1">
        <v>33672</v>
      </c>
      <c r="D1856">
        <v>85.2</v>
      </c>
      <c r="E1856" t="s">
        <v>48</v>
      </c>
      <c r="F1856">
        <v>2010</v>
      </c>
      <c r="G1856">
        <v>81.5</v>
      </c>
      <c r="H1856" t="s">
        <v>48</v>
      </c>
      <c r="I1856">
        <v>8350</v>
      </c>
      <c r="J1856">
        <v>2</v>
      </c>
      <c r="K1856" t="s">
        <v>36</v>
      </c>
      <c r="L1856" t="s">
        <v>40</v>
      </c>
      <c r="M1856">
        <v>57.64</v>
      </c>
      <c r="N1856">
        <v>8350</v>
      </c>
      <c r="O1856">
        <v>0</v>
      </c>
      <c r="P1856" t="s">
        <v>41</v>
      </c>
      <c r="Q1856">
        <v>2014</v>
      </c>
      <c r="R1856">
        <v>545</v>
      </c>
      <c r="S1856">
        <v>385</v>
      </c>
      <c r="T1856">
        <v>485</v>
      </c>
      <c r="U1856">
        <v>0.60005718233834104</v>
      </c>
      <c r="V1856">
        <v>435</v>
      </c>
      <c r="W1856">
        <v>-1</v>
      </c>
      <c r="X1856">
        <v>-1</v>
      </c>
      <c r="Y1856">
        <v>-1</v>
      </c>
      <c r="Z1856">
        <v>-1</v>
      </c>
      <c r="AA1856">
        <v>-1</v>
      </c>
      <c r="AB1856">
        <v>-1</v>
      </c>
      <c r="AC1856">
        <v>1.1335999999999999</v>
      </c>
      <c r="AD1856">
        <v>0.37890000000000001</v>
      </c>
      <c r="AE1856">
        <v>1.0859000000000001</v>
      </c>
      <c r="AF1856">
        <v>0.65300000000000002</v>
      </c>
      <c r="AG1856">
        <v>0.28889999999999999</v>
      </c>
      <c r="AH1856">
        <v>400000</v>
      </c>
    </row>
    <row r="1857" spans="1:34">
      <c r="A1857">
        <v>1201536</v>
      </c>
      <c r="B1857" t="s">
        <v>39</v>
      </c>
      <c r="C1857" s="1">
        <v>33433</v>
      </c>
      <c r="D1857">
        <v>89.9</v>
      </c>
      <c r="E1857" t="s">
        <v>51</v>
      </c>
      <c r="F1857">
        <v>2009</v>
      </c>
      <c r="G1857">
        <v>84.5</v>
      </c>
      <c r="H1857" t="s">
        <v>51</v>
      </c>
      <c r="I1857">
        <v>8524</v>
      </c>
      <c r="J1857">
        <v>2</v>
      </c>
      <c r="K1857" t="s">
        <v>36</v>
      </c>
      <c r="L1857" t="s">
        <v>60</v>
      </c>
      <c r="M1857">
        <v>68</v>
      </c>
      <c r="N1857">
        <v>8524</v>
      </c>
      <c r="O1857">
        <v>0</v>
      </c>
      <c r="P1857" t="s">
        <v>61</v>
      </c>
      <c r="Q1857">
        <v>2013</v>
      </c>
      <c r="R1857">
        <v>675</v>
      </c>
      <c r="S1857">
        <v>485</v>
      </c>
      <c r="T1857">
        <v>485</v>
      </c>
      <c r="U1857">
        <v>-1</v>
      </c>
      <c r="V1857">
        <v>455</v>
      </c>
      <c r="W1857">
        <v>-1</v>
      </c>
      <c r="X1857">
        <v>-1</v>
      </c>
      <c r="Y1857">
        <v>-1</v>
      </c>
      <c r="Z1857">
        <v>-1</v>
      </c>
      <c r="AA1857">
        <v>-1</v>
      </c>
      <c r="AB1857">
        <v>-1</v>
      </c>
      <c r="AC1857">
        <v>1.2771999999999999</v>
      </c>
      <c r="AD1857">
        <v>0.87839999999999996</v>
      </c>
      <c r="AE1857">
        <v>0.47110000000000002</v>
      </c>
      <c r="AF1857">
        <v>-0.74150000000000005</v>
      </c>
      <c r="AG1857">
        <v>0.48049999999999998</v>
      </c>
      <c r="AH1857">
        <v>360000</v>
      </c>
    </row>
    <row r="1858" spans="1:34">
      <c r="A1858">
        <v>664758</v>
      </c>
      <c r="B1858" t="s">
        <v>34</v>
      </c>
      <c r="C1858" s="1">
        <v>32550</v>
      </c>
      <c r="D1858">
        <v>73</v>
      </c>
      <c r="E1858" t="s">
        <v>35</v>
      </c>
      <c r="F1858">
        <v>2006</v>
      </c>
      <c r="G1858">
        <v>74</v>
      </c>
      <c r="H1858" t="s">
        <v>35</v>
      </c>
      <c r="I1858">
        <v>13478</v>
      </c>
      <c r="J1858">
        <v>2</v>
      </c>
      <c r="K1858" t="s">
        <v>66</v>
      </c>
      <c r="L1858" t="s">
        <v>67</v>
      </c>
      <c r="M1858">
        <v>78</v>
      </c>
      <c r="N1858">
        <v>13478</v>
      </c>
      <c r="O1858">
        <v>0</v>
      </c>
      <c r="P1858" t="s">
        <v>59</v>
      </c>
      <c r="Q1858">
        <v>2013</v>
      </c>
      <c r="R1858">
        <v>285</v>
      </c>
      <c r="S1858">
        <v>560</v>
      </c>
      <c r="T1858">
        <v>545</v>
      </c>
      <c r="U1858">
        <v>0.81941652983588797</v>
      </c>
      <c r="V1858">
        <v>505</v>
      </c>
      <c r="W1858">
        <v>-1</v>
      </c>
      <c r="X1858">
        <v>-1</v>
      </c>
      <c r="Y1858">
        <v>-1</v>
      </c>
      <c r="Z1858">
        <v>-1</v>
      </c>
      <c r="AA1858">
        <v>-1</v>
      </c>
      <c r="AB1858">
        <v>-1</v>
      </c>
      <c r="AC1858">
        <v>0.55910000000000004</v>
      </c>
      <c r="AD1858">
        <v>-0.1206</v>
      </c>
      <c r="AE1858">
        <v>-0.75849999999999995</v>
      </c>
      <c r="AF1858">
        <v>-0.74150000000000005</v>
      </c>
      <c r="AG1858">
        <v>9.7299999999999998E-2</v>
      </c>
      <c r="AH1858">
        <v>300000</v>
      </c>
    </row>
    <row r="1859" spans="1:34">
      <c r="A1859">
        <v>358114</v>
      </c>
      <c r="B1859" t="s">
        <v>34</v>
      </c>
      <c r="C1859" s="1">
        <v>33214</v>
      </c>
      <c r="D1859">
        <v>81.400000000000006</v>
      </c>
      <c r="E1859" t="s">
        <v>35</v>
      </c>
      <c r="F1859">
        <v>2008</v>
      </c>
      <c r="G1859">
        <v>83.6</v>
      </c>
      <c r="H1859" t="s">
        <v>35</v>
      </c>
      <c r="I1859">
        <v>167</v>
      </c>
      <c r="J1859">
        <v>2</v>
      </c>
      <c r="K1859" t="s">
        <v>36</v>
      </c>
      <c r="L1859" t="s">
        <v>55</v>
      </c>
      <c r="M1859">
        <v>73</v>
      </c>
      <c r="N1859">
        <v>167</v>
      </c>
      <c r="O1859">
        <v>0</v>
      </c>
      <c r="P1859" t="s">
        <v>59</v>
      </c>
      <c r="Q1859">
        <v>2012</v>
      </c>
      <c r="R1859">
        <v>505</v>
      </c>
      <c r="S1859">
        <v>515</v>
      </c>
      <c r="T1859">
        <v>515</v>
      </c>
      <c r="U1859">
        <v>0.63597875645679403</v>
      </c>
      <c r="V1859">
        <v>445</v>
      </c>
      <c r="W1859">
        <v>-1</v>
      </c>
      <c r="X1859">
        <v>-1</v>
      </c>
      <c r="Y1859">
        <v>-1</v>
      </c>
      <c r="Z1859">
        <v>-1</v>
      </c>
      <c r="AA1859">
        <v>-1</v>
      </c>
      <c r="AB1859">
        <v>-1</v>
      </c>
      <c r="AC1859">
        <v>-2.5811000000000002</v>
      </c>
      <c r="AD1859">
        <v>0.96879999999999999</v>
      </c>
      <c r="AE1859">
        <v>-0.92449999999999999</v>
      </c>
      <c r="AF1859">
        <v>0.5323</v>
      </c>
      <c r="AG1859">
        <v>-5.0599999999999999E-2</v>
      </c>
      <c r="AH1859">
        <v>450000</v>
      </c>
    </row>
    <row r="1860" spans="1:34">
      <c r="A1860">
        <v>1098954</v>
      </c>
      <c r="B1860" t="s">
        <v>39</v>
      </c>
      <c r="C1860" s="1">
        <v>32843</v>
      </c>
      <c r="D1860">
        <v>84.93</v>
      </c>
      <c r="E1860" t="s">
        <v>51</v>
      </c>
      <c r="F1860">
        <v>2008</v>
      </c>
      <c r="G1860">
        <v>81.5</v>
      </c>
      <c r="H1860" t="s">
        <v>51</v>
      </c>
      <c r="I1860">
        <v>11603</v>
      </c>
      <c r="J1860">
        <v>2</v>
      </c>
      <c r="K1860" t="s">
        <v>36</v>
      </c>
      <c r="L1860" t="s">
        <v>55</v>
      </c>
      <c r="M1860">
        <v>65.180000000000007</v>
      </c>
      <c r="N1860">
        <v>11603</v>
      </c>
      <c r="O1860">
        <v>0</v>
      </c>
      <c r="P1860" t="s">
        <v>45</v>
      </c>
      <c r="Q1860">
        <v>2012</v>
      </c>
      <c r="R1860">
        <v>640</v>
      </c>
      <c r="S1860">
        <v>520</v>
      </c>
      <c r="T1860">
        <v>465</v>
      </c>
      <c r="U1860">
        <v>-1</v>
      </c>
      <c r="V1860">
        <v>-1</v>
      </c>
      <c r="W1860">
        <v>-1</v>
      </c>
      <c r="X1860">
        <v>-1</v>
      </c>
      <c r="Y1860">
        <v>-1</v>
      </c>
      <c r="Z1860">
        <v>-1</v>
      </c>
      <c r="AA1860">
        <v>-1</v>
      </c>
      <c r="AB1860">
        <v>-1</v>
      </c>
      <c r="AC1860">
        <v>-0.73350000000000004</v>
      </c>
      <c r="AD1860">
        <v>1.2114</v>
      </c>
      <c r="AE1860">
        <v>0.31740000000000002</v>
      </c>
      <c r="AF1860">
        <v>-0.61470000000000002</v>
      </c>
      <c r="AG1860">
        <v>0.67210000000000003</v>
      </c>
      <c r="AH1860">
        <v>105000</v>
      </c>
    </row>
    <row r="1861" spans="1:34">
      <c r="A1861">
        <v>530601</v>
      </c>
      <c r="B1861" t="s">
        <v>39</v>
      </c>
      <c r="C1861" s="1">
        <v>33180</v>
      </c>
      <c r="D1861">
        <v>92.3</v>
      </c>
      <c r="E1861" t="s">
        <v>35</v>
      </c>
      <c r="F1861">
        <v>2009</v>
      </c>
      <c r="G1861">
        <v>87.4</v>
      </c>
      <c r="H1861" t="s">
        <v>35</v>
      </c>
      <c r="I1861">
        <v>11759</v>
      </c>
      <c r="J1861">
        <v>2</v>
      </c>
      <c r="K1861" t="s">
        <v>36</v>
      </c>
      <c r="L1861" t="s">
        <v>55</v>
      </c>
      <c r="M1861">
        <v>81.89</v>
      </c>
      <c r="N1861">
        <v>11759</v>
      </c>
      <c r="O1861">
        <v>0</v>
      </c>
      <c r="P1861" t="s">
        <v>96</v>
      </c>
      <c r="Q1861">
        <v>2013</v>
      </c>
      <c r="R1861">
        <v>345</v>
      </c>
      <c r="S1861">
        <v>470</v>
      </c>
      <c r="T1861">
        <v>485</v>
      </c>
      <c r="U1861">
        <v>0.60005718233834104</v>
      </c>
      <c r="V1861">
        <v>435</v>
      </c>
      <c r="W1861">
        <v>-1</v>
      </c>
      <c r="X1861">
        <v>-1</v>
      </c>
      <c r="Y1861">
        <v>-1</v>
      </c>
      <c r="Z1861">
        <v>-1</v>
      </c>
      <c r="AA1861">
        <v>-1</v>
      </c>
      <c r="AB1861">
        <v>-1</v>
      </c>
      <c r="AC1861">
        <v>0.2782</v>
      </c>
      <c r="AD1861">
        <v>0.50080000000000002</v>
      </c>
      <c r="AE1861">
        <v>-1.0697000000000001</v>
      </c>
      <c r="AF1861">
        <v>0.5323</v>
      </c>
      <c r="AG1861">
        <v>0.18640000000000001</v>
      </c>
      <c r="AH1861">
        <v>290000</v>
      </c>
    </row>
    <row r="1862" spans="1:34">
      <c r="A1862">
        <v>229508</v>
      </c>
      <c r="B1862" t="s">
        <v>39</v>
      </c>
      <c r="C1862" s="1">
        <v>32938</v>
      </c>
      <c r="D1862">
        <v>83</v>
      </c>
      <c r="E1862" t="s">
        <v>360</v>
      </c>
      <c r="F1862">
        <v>2007</v>
      </c>
      <c r="G1862">
        <v>90</v>
      </c>
      <c r="H1862" t="s">
        <v>361</v>
      </c>
      <c r="I1862">
        <v>1245</v>
      </c>
      <c r="J1862">
        <v>2</v>
      </c>
      <c r="K1862" t="s">
        <v>36</v>
      </c>
      <c r="L1862" t="s">
        <v>60</v>
      </c>
      <c r="M1862">
        <v>68</v>
      </c>
      <c r="N1862">
        <v>1245</v>
      </c>
      <c r="O1862">
        <v>1</v>
      </c>
      <c r="P1862" t="s">
        <v>47</v>
      </c>
      <c r="Q1862">
        <v>2011</v>
      </c>
      <c r="R1862">
        <v>505</v>
      </c>
      <c r="S1862">
        <v>425</v>
      </c>
      <c r="T1862">
        <v>465</v>
      </c>
      <c r="U1862">
        <v>0.53838689298509601</v>
      </c>
      <c r="V1862">
        <v>-1</v>
      </c>
      <c r="W1862">
        <v>333</v>
      </c>
      <c r="X1862">
        <v>-1</v>
      </c>
      <c r="Y1862">
        <v>-1</v>
      </c>
      <c r="Z1862">
        <v>-1</v>
      </c>
      <c r="AA1862">
        <v>340</v>
      </c>
      <c r="AB1862">
        <v>-1</v>
      </c>
      <c r="AC1862">
        <v>-0.4173</v>
      </c>
      <c r="AD1862">
        <v>-1.3713</v>
      </c>
      <c r="AE1862">
        <v>0.38169999999999998</v>
      </c>
      <c r="AF1862">
        <v>2.1774</v>
      </c>
      <c r="AG1862">
        <v>2.8400000000000002E-2</v>
      </c>
      <c r="AH1862">
        <v>280000</v>
      </c>
    </row>
    <row r="1863" spans="1:34">
      <c r="A1863">
        <v>921123</v>
      </c>
      <c r="B1863" t="s">
        <v>34</v>
      </c>
      <c r="C1863" s="1">
        <v>34161</v>
      </c>
      <c r="D1863">
        <v>90.76</v>
      </c>
      <c r="E1863" t="s">
        <v>51</v>
      </c>
      <c r="F1863">
        <v>2010</v>
      </c>
      <c r="G1863">
        <v>92.5</v>
      </c>
      <c r="H1863" t="s">
        <v>51</v>
      </c>
      <c r="I1863">
        <v>6196</v>
      </c>
      <c r="J1863">
        <v>2</v>
      </c>
      <c r="K1863" t="s">
        <v>36</v>
      </c>
      <c r="L1863" t="s">
        <v>55</v>
      </c>
      <c r="M1863">
        <v>75.5</v>
      </c>
      <c r="N1863">
        <v>6196</v>
      </c>
      <c r="O1863">
        <v>0</v>
      </c>
      <c r="P1863" t="s">
        <v>45</v>
      </c>
      <c r="Q1863">
        <v>2014</v>
      </c>
      <c r="R1863">
        <v>570</v>
      </c>
      <c r="S1863">
        <v>475</v>
      </c>
      <c r="T1863">
        <v>590</v>
      </c>
      <c r="U1863">
        <v>0.84224832225783597</v>
      </c>
      <c r="V1863">
        <v>535</v>
      </c>
      <c r="W1863">
        <v>-1</v>
      </c>
      <c r="X1863">
        <v>469</v>
      </c>
      <c r="Y1863">
        <v>-1</v>
      </c>
      <c r="Z1863">
        <v>-1</v>
      </c>
      <c r="AA1863">
        <v>-1</v>
      </c>
      <c r="AB1863">
        <v>-1</v>
      </c>
      <c r="AC1863">
        <v>1.1335999999999999</v>
      </c>
      <c r="AD1863">
        <v>0.5454</v>
      </c>
      <c r="AE1863">
        <v>0.16370000000000001</v>
      </c>
      <c r="AF1863">
        <v>-2.0091999999999999</v>
      </c>
      <c r="AG1863">
        <v>-0.28589999999999999</v>
      </c>
      <c r="AH1863">
        <v>325000</v>
      </c>
    </row>
    <row r="1864" spans="1:34">
      <c r="A1864">
        <v>1095283</v>
      </c>
      <c r="B1864" t="s">
        <v>39</v>
      </c>
      <c r="C1864" s="1">
        <v>33710</v>
      </c>
      <c r="D1864">
        <v>84</v>
      </c>
      <c r="E1864" t="s">
        <v>51</v>
      </c>
      <c r="F1864">
        <v>2009</v>
      </c>
      <c r="G1864">
        <v>86</v>
      </c>
      <c r="H1864" t="s">
        <v>51</v>
      </c>
      <c r="I1864">
        <v>13024</v>
      </c>
      <c r="J1864">
        <v>2</v>
      </c>
      <c r="K1864" t="s">
        <v>36</v>
      </c>
      <c r="L1864" t="s">
        <v>60</v>
      </c>
      <c r="M1864">
        <v>65.59</v>
      </c>
      <c r="N1864">
        <v>13024</v>
      </c>
      <c r="O1864">
        <v>0</v>
      </c>
      <c r="P1864" t="s">
        <v>56</v>
      </c>
      <c r="Q1864">
        <v>2013</v>
      </c>
      <c r="R1864">
        <v>560</v>
      </c>
      <c r="S1864">
        <v>595</v>
      </c>
      <c r="T1864">
        <v>680</v>
      </c>
      <c r="U1864">
        <v>0.155908502722861</v>
      </c>
      <c r="V1864">
        <v>385</v>
      </c>
      <c r="W1864">
        <v>-1</v>
      </c>
      <c r="X1864">
        <v>-1</v>
      </c>
      <c r="Y1864">
        <v>-1</v>
      </c>
      <c r="Z1864">
        <v>-1</v>
      </c>
      <c r="AA1864">
        <v>260</v>
      </c>
      <c r="AB1864">
        <v>-1</v>
      </c>
      <c r="AC1864">
        <v>1.1335999999999999</v>
      </c>
      <c r="AD1864">
        <v>4.5900000000000003E-2</v>
      </c>
      <c r="AE1864">
        <v>-0.14369999999999999</v>
      </c>
      <c r="AF1864">
        <v>-1.6289</v>
      </c>
      <c r="AG1864">
        <v>-0.66920000000000002</v>
      </c>
      <c r="AH1864">
        <v>335000</v>
      </c>
    </row>
    <row r="1865" spans="1:34">
      <c r="A1865">
        <v>811379</v>
      </c>
      <c r="B1865" t="s">
        <v>39</v>
      </c>
      <c r="C1865" s="1">
        <v>33745</v>
      </c>
      <c r="D1865">
        <v>73.599999999999994</v>
      </c>
      <c r="E1865" t="s">
        <v>35</v>
      </c>
      <c r="F1865">
        <v>2009</v>
      </c>
      <c r="G1865">
        <v>78.3</v>
      </c>
      <c r="H1865" t="s">
        <v>35</v>
      </c>
      <c r="I1865">
        <v>47</v>
      </c>
      <c r="J1865">
        <v>1</v>
      </c>
      <c r="K1865" t="s">
        <v>36</v>
      </c>
      <c r="L1865" t="s">
        <v>60</v>
      </c>
      <c r="M1865">
        <v>74.400000000000006</v>
      </c>
      <c r="N1865">
        <v>47</v>
      </c>
      <c r="O1865">
        <v>1</v>
      </c>
      <c r="P1865" t="s">
        <v>38</v>
      </c>
      <c r="Q1865">
        <v>2014</v>
      </c>
      <c r="R1865">
        <v>605</v>
      </c>
      <c r="S1865">
        <v>570</v>
      </c>
      <c r="T1865">
        <v>620</v>
      </c>
      <c r="U1865">
        <v>0.33878634721952799</v>
      </c>
      <c r="V1865">
        <v>505</v>
      </c>
      <c r="W1865">
        <v>292</v>
      </c>
      <c r="X1865">
        <v>-1</v>
      </c>
      <c r="Y1865">
        <v>-1</v>
      </c>
      <c r="Z1865">
        <v>-1</v>
      </c>
      <c r="AA1865">
        <v>-1</v>
      </c>
      <c r="AB1865">
        <v>-1</v>
      </c>
      <c r="AC1865">
        <v>-1.3080000000000001</v>
      </c>
      <c r="AD1865">
        <v>-0.1206</v>
      </c>
      <c r="AE1865">
        <v>-0.14369999999999999</v>
      </c>
      <c r="AF1865">
        <v>0.2727</v>
      </c>
      <c r="AG1865">
        <v>1.0553999999999999</v>
      </c>
      <c r="AH1865">
        <v>325000</v>
      </c>
    </row>
    <row r="1866" spans="1:34">
      <c r="A1866">
        <v>624224</v>
      </c>
      <c r="B1866" t="s">
        <v>39</v>
      </c>
      <c r="C1866" s="1">
        <v>33368</v>
      </c>
      <c r="D1866">
        <v>82.6</v>
      </c>
      <c r="E1866" t="s">
        <v>35</v>
      </c>
      <c r="F1866">
        <v>2009</v>
      </c>
      <c r="G1866">
        <v>76</v>
      </c>
      <c r="H1866" t="s">
        <v>35</v>
      </c>
      <c r="I1866">
        <v>5815</v>
      </c>
      <c r="J1866">
        <v>2</v>
      </c>
      <c r="K1866" t="s">
        <v>36</v>
      </c>
      <c r="L1866" t="s">
        <v>55</v>
      </c>
      <c r="M1866">
        <v>69.430000000000007</v>
      </c>
      <c r="N1866">
        <v>5815</v>
      </c>
      <c r="O1866">
        <v>0</v>
      </c>
      <c r="P1866" t="s">
        <v>84</v>
      </c>
      <c r="Q1866">
        <v>2013</v>
      </c>
      <c r="R1866">
        <v>370</v>
      </c>
      <c r="S1866">
        <v>385</v>
      </c>
      <c r="T1866">
        <v>385</v>
      </c>
      <c r="U1866">
        <v>0.76567358123401097</v>
      </c>
      <c r="V1866">
        <v>485</v>
      </c>
      <c r="W1866">
        <v>-1</v>
      </c>
      <c r="X1866">
        <v>-1</v>
      </c>
      <c r="Y1866">
        <v>-1</v>
      </c>
      <c r="Z1866">
        <v>-1</v>
      </c>
      <c r="AA1866">
        <v>-1</v>
      </c>
      <c r="AB1866">
        <v>-1</v>
      </c>
      <c r="AC1866">
        <v>1.2771999999999999</v>
      </c>
      <c r="AD1866">
        <v>-0.28710000000000002</v>
      </c>
      <c r="AE1866">
        <v>-0.6048</v>
      </c>
      <c r="AF1866">
        <v>-1.7556</v>
      </c>
      <c r="AG1866">
        <v>-9.4299999999999995E-2</v>
      </c>
      <c r="AH1866">
        <v>300000</v>
      </c>
    </row>
    <row r="1867" spans="1:34">
      <c r="A1867">
        <v>1289956</v>
      </c>
      <c r="B1867" t="s">
        <v>39</v>
      </c>
      <c r="C1867" s="1">
        <v>34009</v>
      </c>
      <c r="D1867">
        <v>80.400000000000006</v>
      </c>
      <c r="E1867" t="s">
        <v>51</v>
      </c>
      <c r="F1867">
        <v>2010</v>
      </c>
      <c r="G1867">
        <v>60.2</v>
      </c>
      <c r="H1867" t="s">
        <v>51</v>
      </c>
      <c r="I1867">
        <v>6851</v>
      </c>
      <c r="J1867">
        <v>2</v>
      </c>
      <c r="K1867" t="s">
        <v>36</v>
      </c>
      <c r="L1867" t="s">
        <v>60</v>
      </c>
      <c r="M1867">
        <v>81</v>
      </c>
      <c r="N1867">
        <v>6851</v>
      </c>
      <c r="O1867">
        <v>0</v>
      </c>
      <c r="P1867" t="s">
        <v>53</v>
      </c>
      <c r="Q1867">
        <v>2014</v>
      </c>
      <c r="R1867">
        <v>370</v>
      </c>
      <c r="S1867">
        <v>335</v>
      </c>
      <c r="T1867">
        <v>565</v>
      </c>
      <c r="U1867">
        <v>0.64938971484669095</v>
      </c>
      <c r="V1867">
        <v>625</v>
      </c>
      <c r="W1867">
        <v>356</v>
      </c>
      <c r="X1867">
        <v>376</v>
      </c>
      <c r="Y1867">
        <v>-1</v>
      </c>
      <c r="Z1867">
        <v>-1</v>
      </c>
      <c r="AA1867">
        <v>-1</v>
      </c>
      <c r="AB1867">
        <v>-1</v>
      </c>
      <c r="AC1867">
        <v>1.8516999999999999</v>
      </c>
      <c r="AD1867">
        <v>4.5900000000000003E-2</v>
      </c>
      <c r="AE1867">
        <v>0.47110000000000002</v>
      </c>
      <c r="AF1867">
        <v>0.2727</v>
      </c>
      <c r="AG1867">
        <v>1.2470000000000001</v>
      </c>
      <c r="AH1867">
        <v>210000</v>
      </c>
    </row>
    <row r="1868" spans="1:34">
      <c r="A1868">
        <v>282180</v>
      </c>
      <c r="B1868" t="s">
        <v>39</v>
      </c>
      <c r="C1868" s="1">
        <v>31976</v>
      </c>
      <c r="D1868">
        <v>67.7</v>
      </c>
      <c r="E1868" t="s">
        <v>79</v>
      </c>
      <c r="F1868">
        <v>2005</v>
      </c>
      <c r="G1868">
        <v>78.2</v>
      </c>
      <c r="H1868" t="s">
        <v>79</v>
      </c>
      <c r="I1868">
        <v>4439</v>
      </c>
      <c r="J1868">
        <v>2</v>
      </c>
      <c r="K1868" t="s">
        <v>36</v>
      </c>
      <c r="L1868" t="s">
        <v>55</v>
      </c>
      <c r="M1868">
        <v>71</v>
      </c>
      <c r="N1868">
        <v>4439</v>
      </c>
      <c r="O1868">
        <v>0</v>
      </c>
      <c r="P1868" t="s">
        <v>41</v>
      </c>
      <c r="Q1868">
        <v>2011</v>
      </c>
      <c r="R1868">
        <v>515</v>
      </c>
      <c r="S1868">
        <v>475</v>
      </c>
      <c r="T1868">
        <v>485</v>
      </c>
      <c r="U1868">
        <v>0.76567358123401097</v>
      </c>
      <c r="V1868">
        <v>485</v>
      </c>
      <c r="W1868">
        <v>-1</v>
      </c>
      <c r="X1868">
        <v>-1</v>
      </c>
      <c r="Y1868">
        <v>-1</v>
      </c>
      <c r="Z1868">
        <v>-1</v>
      </c>
      <c r="AA1868">
        <v>-1</v>
      </c>
      <c r="AB1868">
        <v>-1</v>
      </c>
      <c r="AC1868">
        <v>0.51</v>
      </c>
      <c r="AD1868">
        <v>0.81279999999999997</v>
      </c>
      <c r="AE1868">
        <v>1.8331</v>
      </c>
      <c r="AF1868">
        <v>0.17979999999999999</v>
      </c>
      <c r="AG1868">
        <v>0.81830000000000003</v>
      </c>
      <c r="AH1868">
        <v>500000</v>
      </c>
    </row>
    <row r="1869" spans="1:34">
      <c r="A1869">
        <v>919418</v>
      </c>
      <c r="B1869" t="s">
        <v>39</v>
      </c>
      <c r="C1869" s="1">
        <v>33696</v>
      </c>
      <c r="D1869">
        <v>81</v>
      </c>
      <c r="E1869" t="s">
        <v>35</v>
      </c>
      <c r="F1869">
        <v>2010</v>
      </c>
      <c r="G1869">
        <v>68</v>
      </c>
      <c r="H1869" t="s">
        <v>35</v>
      </c>
      <c r="I1869">
        <v>7376</v>
      </c>
      <c r="J1869">
        <v>2</v>
      </c>
      <c r="K1869" t="s">
        <v>36</v>
      </c>
      <c r="L1869" t="s">
        <v>40</v>
      </c>
      <c r="M1869">
        <v>63.4</v>
      </c>
      <c r="N1869">
        <v>7376</v>
      </c>
      <c r="O1869">
        <v>0</v>
      </c>
      <c r="P1869" t="s">
        <v>41</v>
      </c>
      <c r="Q1869">
        <v>2014</v>
      </c>
      <c r="R1869">
        <v>570</v>
      </c>
      <c r="S1869">
        <v>435</v>
      </c>
      <c r="T1869">
        <v>265</v>
      </c>
      <c r="U1869">
        <v>0.74475835400893897</v>
      </c>
      <c r="V1869">
        <v>365</v>
      </c>
      <c r="W1869">
        <v>-1</v>
      </c>
      <c r="X1869">
        <v>438</v>
      </c>
      <c r="Y1869">
        <v>-1</v>
      </c>
      <c r="Z1869">
        <v>-1</v>
      </c>
      <c r="AA1869">
        <v>-1</v>
      </c>
      <c r="AB1869">
        <v>-1</v>
      </c>
      <c r="AC1869">
        <v>-1.8825000000000001</v>
      </c>
      <c r="AD1869">
        <v>-1.1195999999999999</v>
      </c>
      <c r="AE1869">
        <v>-0.4511</v>
      </c>
      <c r="AF1869">
        <v>1.9199999999999998E-2</v>
      </c>
      <c r="AG1869">
        <v>-0.86080000000000001</v>
      </c>
      <c r="AH1869">
        <v>180000</v>
      </c>
    </row>
    <row r="1870" spans="1:34">
      <c r="A1870">
        <v>742427</v>
      </c>
      <c r="B1870" t="s">
        <v>34</v>
      </c>
      <c r="C1870" s="1">
        <v>33926</v>
      </c>
      <c r="D1870">
        <v>91.33</v>
      </c>
      <c r="E1870" t="s">
        <v>51</v>
      </c>
      <c r="F1870">
        <v>2009</v>
      </c>
      <c r="G1870">
        <v>94.7</v>
      </c>
      <c r="H1870" t="s">
        <v>51</v>
      </c>
      <c r="I1870">
        <v>5931</v>
      </c>
      <c r="J1870">
        <v>2</v>
      </c>
      <c r="K1870" t="s">
        <v>36</v>
      </c>
      <c r="L1870" t="s">
        <v>60</v>
      </c>
      <c r="M1870">
        <v>81.11</v>
      </c>
      <c r="N1870">
        <v>5931</v>
      </c>
      <c r="O1870">
        <v>0</v>
      </c>
      <c r="P1870" t="s">
        <v>56</v>
      </c>
      <c r="Q1870">
        <v>2013</v>
      </c>
      <c r="R1870">
        <v>475</v>
      </c>
      <c r="S1870">
        <v>425</v>
      </c>
      <c r="T1870">
        <v>515</v>
      </c>
      <c r="U1870">
        <v>0.86873658548521804</v>
      </c>
      <c r="V1870">
        <v>445</v>
      </c>
      <c r="W1870">
        <v>-1</v>
      </c>
      <c r="X1870">
        <v>-1</v>
      </c>
      <c r="Y1870">
        <v>-1</v>
      </c>
      <c r="Z1870">
        <v>-1</v>
      </c>
      <c r="AA1870">
        <v>420</v>
      </c>
      <c r="AB1870">
        <v>-1</v>
      </c>
      <c r="AC1870">
        <v>-1.0207999999999999</v>
      </c>
      <c r="AD1870">
        <v>-1.2861</v>
      </c>
      <c r="AE1870">
        <v>-1.0659000000000001</v>
      </c>
      <c r="AF1870">
        <v>-0.995</v>
      </c>
      <c r="AG1870">
        <v>-0.66920000000000002</v>
      </c>
      <c r="AH1870">
        <v>300000</v>
      </c>
    </row>
    <row r="1871" spans="1:34">
      <c r="A1871">
        <v>514215</v>
      </c>
      <c r="B1871" t="s">
        <v>39</v>
      </c>
      <c r="C1871" s="1">
        <v>33727</v>
      </c>
      <c r="D1871">
        <v>78</v>
      </c>
      <c r="E1871" t="s">
        <v>137</v>
      </c>
      <c r="F1871">
        <v>2009</v>
      </c>
      <c r="G1871">
        <v>83</v>
      </c>
      <c r="H1871" t="s">
        <v>137</v>
      </c>
      <c r="I1871">
        <v>231</v>
      </c>
      <c r="J1871">
        <v>2</v>
      </c>
      <c r="K1871" t="s">
        <v>36</v>
      </c>
      <c r="L1871" t="s">
        <v>44</v>
      </c>
      <c r="M1871">
        <v>64.86</v>
      </c>
      <c r="N1871">
        <v>231</v>
      </c>
      <c r="O1871">
        <v>0</v>
      </c>
      <c r="P1871" t="s">
        <v>45</v>
      </c>
      <c r="Q1871">
        <v>2013</v>
      </c>
      <c r="R1871">
        <v>300</v>
      </c>
      <c r="S1871">
        <v>470</v>
      </c>
      <c r="T1871">
        <v>575</v>
      </c>
      <c r="U1871">
        <v>0.22948175491175499</v>
      </c>
      <c r="V1871">
        <v>-1</v>
      </c>
      <c r="W1871">
        <v>266</v>
      </c>
      <c r="X1871">
        <v>-1</v>
      </c>
      <c r="Y1871">
        <v>-1</v>
      </c>
      <c r="Z1871">
        <v>-1</v>
      </c>
      <c r="AA1871">
        <v>393</v>
      </c>
      <c r="AB1871">
        <v>-1</v>
      </c>
      <c r="AC1871">
        <v>4.6399999999999997E-2</v>
      </c>
      <c r="AD1871">
        <v>-0.27929999999999999</v>
      </c>
      <c r="AE1871">
        <v>-0.48909999999999998</v>
      </c>
      <c r="AF1871">
        <v>0.76729999999999998</v>
      </c>
      <c r="AG1871">
        <v>-5.0599999999999999E-2</v>
      </c>
      <c r="AH1871">
        <v>335000</v>
      </c>
    </row>
    <row r="1872" spans="1:34">
      <c r="A1872">
        <v>632512</v>
      </c>
      <c r="B1872" t="s">
        <v>39</v>
      </c>
      <c r="C1872" s="1">
        <v>33869</v>
      </c>
      <c r="D1872">
        <v>88</v>
      </c>
      <c r="E1872" t="s">
        <v>35</v>
      </c>
      <c r="F1872">
        <v>2009</v>
      </c>
      <c r="G1872">
        <v>83</v>
      </c>
      <c r="H1872" t="s">
        <v>35</v>
      </c>
      <c r="I1872">
        <v>9737</v>
      </c>
      <c r="J1872">
        <v>2</v>
      </c>
      <c r="K1872" t="s">
        <v>36</v>
      </c>
      <c r="L1872" t="s">
        <v>60</v>
      </c>
      <c r="M1872">
        <v>72</v>
      </c>
      <c r="N1872">
        <v>9737</v>
      </c>
      <c r="O1872">
        <v>0</v>
      </c>
      <c r="P1872" t="s">
        <v>41</v>
      </c>
      <c r="Q1872">
        <v>2013</v>
      </c>
      <c r="R1872">
        <v>625</v>
      </c>
      <c r="S1872">
        <v>555</v>
      </c>
      <c r="T1872">
        <v>590</v>
      </c>
      <c r="U1872">
        <v>5.8792800008353401E-2</v>
      </c>
      <c r="V1872">
        <v>345</v>
      </c>
      <c r="W1872">
        <v>200</v>
      </c>
      <c r="X1872">
        <v>-1</v>
      </c>
      <c r="Y1872">
        <v>-1</v>
      </c>
      <c r="Z1872">
        <v>-1</v>
      </c>
      <c r="AA1872">
        <v>-1</v>
      </c>
      <c r="AB1872">
        <v>-1</v>
      </c>
      <c r="AC1872">
        <v>0.55910000000000004</v>
      </c>
      <c r="AD1872">
        <v>0.87839999999999996</v>
      </c>
      <c r="AE1872">
        <v>1.0859000000000001</v>
      </c>
      <c r="AF1872">
        <v>-0.86819999999999997</v>
      </c>
      <c r="AG1872">
        <v>0.28889999999999999</v>
      </c>
      <c r="AH1872">
        <v>240000</v>
      </c>
    </row>
    <row r="1873" spans="1:34">
      <c r="A1873">
        <v>224757</v>
      </c>
      <c r="B1873" t="s">
        <v>34</v>
      </c>
      <c r="C1873" s="1">
        <v>32795</v>
      </c>
      <c r="D1873">
        <v>91.8</v>
      </c>
      <c r="E1873">
        <v>0</v>
      </c>
      <c r="F1873">
        <v>2008</v>
      </c>
      <c r="G1873">
        <v>87.66</v>
      </c>
      <c r="H1873">
        <v>0</v>
      </c>
      <c r="I1873">
        <v>8099</v>
      </c>
      <c r="J1873">
        <v>2</v>
      </c>
      <c r="K1873" t="s">
        <v>36</v>
      </c>
      <c r="L1873" t="s">
        <v>60</v>
      </c>
      <c r="M1873">
        <v>79.8</v>
      </c>
      <c r="N1873">
        <v>8099</v>
      </c>
      <c r="O1873">
        <v>0</v>
      </c>
      <c r="P1873" t="s">
        <v>61</v>
      </c>
      <c r="Q1873">
        <v>2011</v>
      </c>
      <c r="R1873">
        <v>625</v>
      </c>
      <c r="S1873">
        <v>515</v>
      </c>
      <c r="T1873">
        <v>565</v>
      </c>
      <c r="U1873">
        <v>0.53838689298509601</v>
      </c>
      <c r="V1873">
        <v>-1</v>
      </c>
      <c r="W1873">
        <v>333</v>
      </c>
      <c r="X1873">
        <v>-1</v>
      </c>
      <c r="Y1873">
        <v>-1</v>
      </c>
      <c r="Z1873">
        <v>-1</v>
      </c>
      <c r="AA1873">
        <v>-1</v>
      </c>
      <c r="AB1873">
        <v>-1</v>
      </c>
      <c r="AC1873">
        <v>-0.4173</v>
      </c>
      <c r="AD1873">
        <v>0.3448</v>
      </c>
      <c r="AE1873">
        <v>-0.63429999999999997</v>
      </c>
      <c r="AF1873">
        <v>-5.5199999999999999E-2</v>
      </c>
      <c r="AG1873">
        <v>-1.8673</v>
      </c>
      <c r="AH1873">
        <v>400000</v>
      </c>
    </row>
    <row r="1874" spans="1:34">
      <c r="A1874">
        <v>1251221</v>
      </c>
      <c r="B1874" t="s">
        <v>39</v>
      </c>
      <c r="C1874" s="1">
        <v>33695</v>
      </c>
      <c r="D1874">
        <v>57</v>
      </c>
      <c r="E1874" t="s">
        <v>51</v>
      </c>
      <c r="F1874">
        <v>2008</v>
      </c>
      <c r="G1874">
        <v>69.599999999999994</v>
      </c>
      <c r="H1874" t="s">
        <v>51</v>
      </c>
      <c r="I1874">
        <v>485</v>
      </c>
      <c r="J1874">
        <v>2</v>
      </c>
      <c r="K1874" t="s">
        <v>36</v>
      </c>
      <c r="L1874" t="s">
        <v>40</v>
      </c>
      <c r="M1874">
        <v>61.06</v>
      </c>
      <c r="N1874">
        <v>485</v>
      </c>
      <c r="O1874">
        <v>0</v>
      </c>
      <c r="P1874" t="s">
        <v>41</v>
      </c>
      <c r="Q1874">
        <v>2013</v>
      </c>
      <c r="R1874">
        <v>510</v>
      </c>
      <c r="S1874">
        <v>530</v>
      </c>
      <c r="T1874">
        <v>510</v>
      </c>
      <c r="U1874">
        <v>0.48674700843819302</v>
      </c>
      <c r="V1874">
        <v>475</v>
      </c>
      <c r="W1874">
        <v>-1</v>
      </c>
      <c r="X1874">
        <v>376</v>
      </c>
      <c r="Y1874">
        <v>-1</v>
      </c>
      <c r="Z1874">
        <v>-1</v>
      </c>
      <c r="AA1874">
        <v>-1</v>
      </c>
      <c r="AB1874">
        <v>-1</v>
      </c>
      <c r="AC1874">
        <v>0.84630000000000005</v>
      </c>
      <c r="AD1874">
        <v>0.5454</v>
      </c>
      <c r="AE1874">
        <v>1.0859000000000001</v>
      </c>
      <c r="AF1874">
        <v>-1.7556</v>
      </c>
      <c r="AG1874">
        <v>0.86370000000000002</v>
      </c>
      <c r="AH1874">
        <v>210000</v>
      </c>
    </row>
    <row r="1875" spans="1:34">
      <c r="A1875">
        <v>47476</v>
      </c>
      <c r="B1875" t="s">
        <v>34</v>
      </c>
      <c r="C1875" s="1">
        <v>32304</v>
      </c>
      <c r="D1875">
        <v>94.7</v>
      </c>
      <c r="E1875" t="s">
        <v>35</v>
      </c>
      <c r="F1875">
        <v>2006</v>
      </c>
      <c r="G1875">
        <v>94.7</v>
      </c>
      <c r="H1875" t="s">
        <v>51</v>
      </c>
      <c r="I1875">
        <v>434</v>
      </c>
      <c r="J1875">
        <v>2</v>
      </c>
      <c r="K1875" t="s">
        <v>36</v>
      </c>
      <c r="L1875" t="s">
        <v>60</v>
      </c>
      <c r="M1875">
        <v>67</v>
      </c>
      <c r="N1875">
        <v>434</v>
      </c>
      <c r="O1875">
        <v>1</v>
      </c>
      <c r="P1875" t="s">
        <v>47</v>
      </c>
      <c r="Q1875">
        <v>2010</v>
      </c>
      <c r="R1875">
        <v>525</v>
      </c>
      <c r="S1875">
        <v>585</v>
      </c>
      <c r="T1875">
        <v>535</v>
      </c>
      <c r="U1875">
        <v>0.82466640067133201</v>
      </c>
      <c r="V1875">
        <v>-1</v>
      </c>
      <c r="W1875">
        <v>400</v>
      </c>
      <c r="X1875">
        <v>-1</v>
      </c>
      <c r="Y1875">
        <v>-1</v>
      </c>
      <c r="Z1875">
        <v>-1</v>
      </c>
      <c r="AA1875">
        <v>-1</v>
      </c>
      <c r="AB1875">
        <v>-1</v>
      </c>
      <c r="AC1875">
        <v>-0.72640000000000005</v>
      </c>
      <c r="AD1875">
        <v>0.96879999999999999</v>
      </c>
      <c r="AE1875">
        <v>-1.0697000000000001</v>
      </c>
      <c r="AF1875">
        <v>0.5323</v>
      </c>
      <c r="AG1875">
        <v>-0.1295</v>
      </c>
      <c r="AH1875">
        <v>205000</v>
      </c>
    </row>
    <row r="1876" spans="1:34">
      <c r="A1876">
        <v>123610</v>
      </c>
      <c r="B1876" t="s">
        <v>39</v>
      </c>
      <c r="C1876" s="1">
        <v>32273</v>
      </c>
      <c r="D1876">
        <v>77.2</v>
      </c>
      <c r="E1876" t="s">
        <v>362</v>
      </c>
      <c r="F1876">
        <v>2007</v>
      </c>
      <c r="G1876">
        <v>72.459999999999994</v>
      </c>
      <c r="H1876" t="s">
        <v>181</v>
      </c>
      <c r="I1876">
        <v>1277</v>
      </c>
      <c r="J1876">
        <v>2</v>
      </c>
      <c r="K1876" t="s">
        <v>36</v>
      </c>
      <c r="L1876" t="s">
        <v>177</v>
      </c>
      <c r="M1876">
        <v>62</v>
      </c>
      <c r="N1876">
        <v>1277</v>
      </c>
      <c r="O1876">
        <v>1</v>
      </c>
      <c r="P1876" t="s">
        <v>45</v>
      </c>
      <c r="Q1876">
        <v>2011</v>
      </c>
      <c r="R1876">
        <v>395</v>
      </c>
      <c r="S1876">
        <v>365</v>
      </c>
      <c r="T1876">
        <v>305</v>
      </c>
      <c r="U1876">
        <v>0.30451091372019601</v>
      </c>
      <c r="V1876">
        <v>315</v>
      </c>
      <c r="W1876">
        <v>-1</v>
      </c>
      <c r="X1876">
        <v>-1</v>
      </c>
      <c r="Y1876">
        <v>340</v>
      </c>
      <c r="Z1876">
        <v>-1</v>
      </c>
      <c r="AA1876">
        <v>-1</v>
      </c>
      <c r="AB1876">
        <v>-1</v>
      </c>
      <c r="AC1876">
        <v>0.51</v>
      </c>
      <c r="AD1876">
        <v>0.1888</v>
      </c>
      <c r="AE1876">
        <v>1.2524999999999999</v>
      </c>
      <c r="AF1876">
        <v>1.3549</v>
      </c>
      <c r="AG1876">
        <v>2.8400000000000002E-2</v>
      </c>
      <c r="AH1876">
        <v>200000</v>
      </c>
    </row>
    <row r="1877" spans="1:34">
      <c r="A1877">
        <v>317627</v>
      </c>
      <c r="B1877" t="s">
        <v>39</v>
      </c>
      <c r="C1877" s="1">
        <v>32286</v>
      </c>
      <c r="D1877">
        <v>78.400000000000006</v>
      </c>
      <c r="E1877" t="s">
        <v>35</v>
      </c>
      <c r="F1877">
        <v>2005</v>
      </c>
      <c r="G1877">
        <v>61.8</v>
      </c>
      <c r="H1877" t="s">
        <v>35</v>
      </c>
      <c r="I1877">
        <v>110</v>
      </c>
      <c r="J1877">
        <v>2</v>
      </c>
      <c r="K1877" t="s">
        <v>36</v>
      </c>
      <c r="L1877" t="s">
        <v>60</v>
      </c>
      <c r="M1877">
        <v>62.6</v>
      </c>
      <c r="N1877">
        <v>110</v>
      </c>
      <c r="O1877">
        <v>0</v>
      </c>
      <c r="P1877" t="s">
        <v>59</v>
      </c>
      <c r="Q1877">
        <v>2010</v>
      </c>
      <c r="R1877">
        <v>525</v>
      </c>
      <c r="S1877">
        <v>465</v>
      </c>
      <c r="T1877">
        <v>645</v>
      </c>
      <c r="U1877">
        <v>0.37605958665154499</v>
      </c>
      <c r="V1877">
        <v>-1</v>
      </c>
      <c r="W1877">
        <v>300</v>
      </c>
      <c r="X1877">
        <v>-1</v>
      </c>
      <c r="Y1877">
        <v>-1</v>
      </c>
      <c r="Z1877">
        <v>-1</v>
      </c>
      <c r="AA1877">
        <v>-1</v>
      </c>
      <c r="AB1877">
        <v>-1</v>
      </c>
      <c r="AC1877">
        <v>0.66459999999999997</v>
      </c>
      <c r="AD1877">
        <v>0.50080000000000002</v>
      </c>
      <c r="AE1877">
        <v>0.67200000000000004</v>
      </c>
      <c r="AF1877">
        <v>0.76732999999999996</v>
      </c>
      <c r="AG1877">
        <v>-0.16899999999999901</v>
      </c>
      <c r="AH1877">
        <v>180000</v>
      </c>
    </row>
    <row r="1878" spans="1:34">
      <c r="A1878">
        <v>63890</v>
      </c>
      <c r="B1878" t="s">
        <v>34</v>
      </c>
      <c r="C1878" s="1">
        <v>31022</v>
      </c>
      <c r="D1878">
        <v>78.5</v>
      </c>
      <c r="E1878" t="s">
        <v>363</v>
      </c>
      <c r="F1878">
        <v>2006</v>
      </c>
      <c r="G1878">
        <v>71</v>
      </c>
      <c r="H1878" t="s">
        <v>364</v>
      </c>
      <c r="I1878">
        <v>11013</v>
      </c>
      <c r="J1878">
        <v>2</v>
      </c>
      <c r="K1878" t="s">
        <v>36</v>
      </c>
      <c r="L1878" t="s">
        <v>44</v>
      </c>
      <c r="M1878">
        <v>75</v>
      </c>
      <c r="N1878">
        <v>11013</v>
      </c>
      <c r="O1878">
        <v>0</v>
      </c>
      <c r="P1878" t="s">
        <v>65</v>
      </c>
      <c r="Q1878">
        <v>2010</v>
      </c>
      <c r="R1878">
        <v>305</v>
      </c>
      <c r="S1878">
        <v>365</v>
      </c>
      <c r="T1878">
        <v>525</v>
      </c>
      <c r="U1878">
        <v>0.82466640067133201</v>
      </c>
      <c r="V1878">
        <v>365</v>
      </c>
      <c r="W1878">
        <v>400</v>
      </c>
      <c r="X1878">
        <v>-1</v>
      </c>
      <c r="Y1878">
        <v>-1</v>
      </c>
      <c r="Z1878">
        <v>-1</v>
      </c>
      <c r="AA1878">
        <v>-1</v>
      </c>
      <c r="AB1878">
        <v>-1</v>
      </c>
      <c r="AC1878">
        <v>-0.88099999999999901</v>
      </c>
      <c r="AD1878">
        <v>-1.2153</v>
      </c>
      <c r="AE1878">
        <v>-0.77939999999999998</v>
      </c>
      <c r="AF1878">
        <v>0.88480000000000003</v>
      </c>
      <c r="AG1878">
        <v>2.8400000000000002E-2</v>
      </c>
      <c r="AH1878">
        <v>610000</v>
      </c>
    </row>
    <row r="1879" spans="1:34">
      <c r="A1879">
        <v>644505</v>
      </c>
      <c r="B1879" t="s">
        <v>39</v>
      </c>
      <c r="C1879" s="1">
        <v>33611</v>
      </c>
      <c r="D1879">
        <v>91.6</v>
      </c>
      <c r="E1879" t="s">
        <v>51</v>
      </c>
      <c r="F1879">
        <v>2009</v>
      </c>
      <c r="G1879">
        <v>86.6</v>
      </c>
      <c r="H1879" t="s">
        <v>51</v>
      </c>
      <c r="I1879">
        <v>13371</v>
      </c>
      <c r="J1879">
        <v>2</v>
      </c>
      <c r="K1879" t="s">
        <v>36</v>
      </c>
      <c r="L1879" t="s">
        <v>40</v>
      </c>
      <c r="M1879">
        <v>85.6</v>
      </c>
      <c r="N1879">
        <v>13371</v>
      </c>
      <c r="O1879">
        <v>0</v>
      </c>
      <c r="P1879" t="s">
        <v>147</v>
      </c>
      <c r="Q1879">
        <v>2013</v>
      </c>
      <c r="R1879">
        <v>500</v>
      </c>
      <c r="S1879">
        <v>570</v>
      </c>
      <c r="T1879">
        <v>545</v>
      </c>
      <c r="U1879">
        <v>0.88412251159373501</v>
      </c>
      <c r="V1879">
        <v>535</v>
      </c>
      <c r="W1879">
        <v>-1</v>
      </c>
      <c r="X1879">
        <v>-1</v>
      </c>
      <c r="Y1879">
        <v>-1</v>
      </c>
      <c r="Z1879">
        <v>-1</v>
      </c>
      <c r="AA1879">
        <v>-1</v>
      </c>
      <c r="AB1879">
        <v>-1</v>
      </c>
      <c r="AC1879">
        <v>1.2771999999999999</v>
      </c>
      <c r="AD1879">
        <v>0.37890000000000001</v>
      </c>
      <c r="AE1879">
        <v>-2.6027999999999998</v>
      </c>
      <c r="AF1879">
        <v>-0.86819999999999997</v>
      </c>
      <c r="AG1879">
        <v>9.7299999999999998E-2</v>
      </c>
      <c r="AH1879">
        <v>200000</v>
      </c>
    </row>
    <row r="1880" spans="1:34">
      <c r="A1880">
        <v>350244</v>
      </c>
      <c r="B1880" t="s">
        <v>34</v>
      </c>
      <c r="C1880" s="1">
        <v>33633</v>
      </c>
      <c r="D1880">
        <v>84.8</v>
      </c>
      <c r="E1880" t="s">
        <v>35</v>
      </c>
      <c r="F1880">
        <v>2008</v>
      </c>
      <c r="G1880">
        <v>78</v>
      </c>
      <c r="H1880" t="s">
        <v>35</v>
      </c>
      <c r="I1880">
        <v>9019</v>
      </c>
      <c r="J1880">
        <v>2</v>
      </c>
      <c r="K1880" t="s">
        <v>36</v>
      </c>
      <c r="L1880" t="s">
        <v>64</v>
      </c>
      <c r="M1880">
        <v>78</v>
      </c>
      <c r="N1880">
        <v>9019</v>
      </c>
      <c r="O1880">
        <v>0</v>
      </c>
      <c r="P1880" t="s">
        <v>59</v>
      </c>
      <c r="Q1880">
        <v>2012</v>
      </c>
      <c r="R1880">
        <v>585</v>
      </c>
      <c r="S1880">
        <v>595</v>
      </c>
      <c r="T1880">
        <v>675</v>
      </c>
      <c r="U1880">
        <v>0.88412251159373501</v>
      </c>
      <c r="V1880">
        <v>535</v>
      </c>
      <c r="W1880">
        <v>-1</v>
      </c>
      <c r="X1880">
        <v>-1</v>
      </c>
      <c r="Y1880">
        <v>-1</v>
      </c>
      <c r="Z1880">
        <v>-1</v>
      </c>
      <c r="AA1880">
        <v>-1</v>
      </c>
      <c r="AB1880">
        <v>-1</v>
      </c>
      <c r="AC1880">
        <v>-1.0355000000000001</v>
      </c>
      <c r="AD1880">
        <v>0.50080000000000002</v>
      </c>
      <c r="AE1880">
        <v>-0.38030000000000003</v>
      </c>
      <c r="AF1880">
        <v>1.8249</v>
      </c>
      <c r="AG1880">
        <v>-0.28749999999999998</v>
      </c>
      <c r="AH1880">
        <v>400000</v>
      </c>
    </row>
    <row r="1881" spans="1:34">
      <c r="A1881">
        <v>113192</v>
      </c>
      <c r="B1881" t="s">
        <v>39</v>
      </c>
      <c r="C1881" s="1">
        <v>32559</v>
      </c>
      <c r="D1881">
        <v>86.8</v>
      </c>
      <c r="E1881" t="s">
        <v>35</v>
      </c>
      <c r="F1881">
        <v>2005</v>
      </c>
      <c r="G1881">
        <v>62</v>
      </c>
      <c r="H1881" t="s">
        <v>35</v>
      </c>
      <c r="I1881">
        <v>1015</v>
      </c>
      <c r="J1881">
        <v>2</v>
      </c>
      <c r="K1881" t="s">
        <v>36</v>
      </c>
      <c r="L1881" t="s">
        <v>64</v>
      </c>
      <c r="M1881">
        <v>71.900000000000006</v>
      </c>
      <c r="N1881">
        <v>1015</v>
      </c>
      <c r="O1881">
        <v>0</v>
      </c>
      <c r="P1881" t="s">
        <v>71</v>
      </c>
      <c r="Q1881">
        <v>2010</v>
      </c>
      <c r="R1881">
        <v>765</v>
      </c>
      <c r="S1881">
        <v>605</v>
      </c>
      <c r="T1881">
        <v>555</v>
      </c>
      <c r="U1881">
        <v>0.73579570922465598</v>
      </c>
      <c r="V1881">
        <v>475</v>
      </c>
      <c r="W1881">
        <v>-1</v>
      </c>
      <c r="X1881">
        <v>-1</v>
      </c>
      <c r="Y1881">
        <v>-1</v>
      </c>
      <c r="Z1881">
        <v>-1</v>
      </c>
      <c r="AA1881">
        <v>-1</v>
      </c>
      <c r="AB1881">
        <v>-1</v>
      </c>
      <c r="AC1881">
        <v>-1.9629000000000001</v>
      </c>
      <c r="AD1881">
        <v>0.3448</v>
      </c>
      <c r="AE1881">
        <v>0.38169999999999998</v>
      </c>
      <c r="AF1881">
        <v>-5.5199999999999999E-2</v>
      </c>
      <c r="AG1881">
        <v>1.1343000000000001</v>
      </c>
      <c r="AH1881">
        <v>620000</v>
      </c>
    </row>
    <row r="1882" spans="1:34">
      <c r="A1882">
        <v>1240608</v>
      </c>
      <c r="B1882" t="s">
        <v>39</v>
      </c>
      <c r="C1882" s="1">
        <v>33810</v>
      </c>
      <c r="D1882">
        <v>84</v>
      </c>
      <c r="E1882" t="s">
        <v>35</v>
      </c>
      <c r="F1882">
        <v>2011</v>
      </c>
      <c r="G1882">
        <v>77</v>
      </c>
      <c r="H1882" t="s">
        <v>35</v>
      </c>
      <c r="I1882">
        <v>14363</v>
      </c>
      <c r="J1882">
        <v>2</v>
      </c>
      <c r="K1882" t="s">
        <v>36</v>
      </c>
      <c r="L1882" t="s">
        <v>40</v>
      </c>
      <c r="M1882">
        <v>73.08</v>
      </c>
      <c r="N1882">
        <v>14363</v>
      </c>
      <c r="O1882">
        <v>0</v>
      </c>
      <c r="P1882" t="s">
        <v>50</v>
      </c>
      <c r="Q1882">
        <v>2015</v>
      </c>
      <c r="R1882">
        <v>605</v>
      </c>
      <c r="S1882">
        <v>425</v>
      </c>
      <c r="T1882">
        <v>320</v>
      </c>
      <c r="U1882">
        <v>0.45087658448345103</v>
      </c>
      <c r="V1882">
        <v>395</v>
      </c>
      <c r="W1882">
        <v>-1</v>
      </c>
      <c r="X1882">
        <v>-1</v>
      </c>
      <c r="Y1882">
        <v>-1</v>
      </c>
      <c r="Z1882">
        <v>-1</v>
      </c>
      <c r="AA1882">
        <v>-1</v>
      </c>
      <c r="AB1882">
        <v>-1</v>
      </c>
      <c r="AC1882">
        <v>-1.1644000000000001</v>
      </c>
      <c r="AD1882">
        <v>-1.1195999999999999</v>
      </c>
      <c r="AE1882">
        <v>-0.14369999999999999</v>
      </c>
      <c r="AF1882">
        <v>0.5262</v>
      </c>
      <c r="AG1882">
        <v>-1.6273</v>
      </c>
      <c r="AH1882">
        <v>405000</v>
      </c>
    </row>
    <row r="1883" spans="1:34">
      <c r="A1883">
        <v>963123</v>
      </c>
      <c r="B1883" t="s">
        <v>39</v>
      </c>
      <c r="C1883" s="1">
        <v>34148</v>
      </c>
      <c r="D1883">
        <v>88</v>
      </c>
      <c r="E1883" t="s">
        <v>51</v>
      </c>
      <c r="F1883">
        <v>2010</v>
      </c>
      <c r="G1883">
        <v>90</v>
      </c>
      <c r="H1883" t="s">
        <v>51</v>
      </c>
      <c r="I1883">
        <v>9173</v>
      </c>
      <c r="J1883">
        <v>2</v>
      </c>
      <c r="K1883" t="s">
        <v>36</v>
      </c>
      <c r="L1883" t="s">
        <v>40</v>
      </c>
      <c r="M1883">
        <v>76</v>
      </c>
      <c r="N1883">
        <v>9173</v>
      </c>
      <c r="O1883">
        <v>1</v>
      </c>
      <c r="P1883" t="s">
        <v>54</v>
      </c>
      <c r="Q1883">
        <v>2014</v>
      </c>
      <c r="R1883">
        <v>625</v>
      </c>
      <c r="S1883">
        <v>555</v>
      </c>
      <c r="T1883">
        <v>630</v>
      </c>
      <c r="U1883">
        <v>0.35653648772447499</v>
      </c>
      <c r="V1883">
        <v>475</v>
      </c>
      <c r="W1883">
        <v>-1</v>
      </c>
      <c r="X1883">
        <v>346</v>
      </c>
      <c r="Y1883">
        <v>-1</v>
      </c>
      <c r="Z1883">
        <v>-1</v>
      </c>
      <c r="AA1883">
        <v>-1</v>
      </c>
      <c r="AB1883">
        <v>-1</v>
      </c>
      <c r="AC1883">
        <v>0.41549999999999998</v>
      </c>
      <c r="AD1883">
        <v>0.80269999999999997</v>
      </c>
      <c r="AE1883">
        <v>0.13569999999999999</v>
      </c>
      <c r="AF1883">
        <v>-0.995</v>
      </c>
      <c r="AG1883">
        <v>-0.66920000000000002</v>
      </c>
      <c r="AH1883">
        <v>335000</v>
      </c>
    </row>
    <row r="1884" spans="1:34">
      <c r="A1884">
        <v>1131892</v>
      </c>
      <c r="B1884" t="s">
        <v>39</v>
      </c>
      <c r="C1884" s="1">
        <v>33092</v>
      </c>
      <c r="D1884">
        <v>74</v>
      </c>
      <c r="E1884" t="s">
        <v>51</v>
      </c>
      <c r="F1884">
        <v>2009</v>
      </c>
      <c r="G1884">
        <v>81</v>
      </c>
      <c r="H1884" t="s">
        <v>51</v>
      </c>
      <c r="I1884">
        <v>3668</v>
      </c>
      <c r="J1884">
        <v>2</v>
      </c>
      <c r="K1884" t="s">
        <v>36</v>
      </c>
      <c r="L1884" t="s">
        <v>40</v>
      </c>
      <c r="M1884">
        <v>71.64</v>
      </c>
      <c r="N1884">
        <v>3668</v>
      </c>
      <c r="O1884">
        <v>0</v>
      </c>
      <c r="P1884" t="s">
        <v>70</v>
      </c>
      <c r="Q1884">
        <v>2013</v>
      </c>
      <c r="R1884">
        <v>360</v>
      </c>
      <c r="S1884">
        <v>460</v>
      </c>
      <c r="T1884">
        <v>270</v>
      </c>
      <c r="U1884">
        <v>0.97879929264142795</v>
      </c>
      <c r="V1884">
        <v>415</v>
      </c>
      <c r="W1884">
        <v>-1</v>
      </c>
      <c r="X1884">
        <v>561</v>
      </c>
      <c r="Y1884">
        <v>-1</v>
      </c>
      <c r="Z1884">
        <v>-1</v>
      </c>
      <c r="AA1884">
        <v>-1</v>
      </c>
      <c r="AB1884">
        <v>-1</v>
      </c>
      <c r="AC1884">
        <v>1.1335999999999999</v>
      </c>
      <c r="AD1884">
        <v>0.5454</v>
      </c>
      <c r="AE1884">
        <v>2.008</v>
      </c>
      <c r="AF1884">
        <v>-1.2485999999999999</v>
      </c>
      <c r="AG1884">
        <v>-9.4299999999999995E-2</v>
      </c>
      <c r="AH1884">
        <v>95000</v>
      </c>
    </row>
    <row r="1885" spans="1:34">
      <c r="A1885">
        <v>745677</v>
      </c>
      <c r="B1885" t="s">
        <v>34</v>
      </c>
      <c r="C1885" s="1">
        <v>33578</v>
      </c>
      <c r="D1885">
        <v>74</v>
      </c>
      <c r="E1885" t="s">
        <v>35</v>
      </c>
      <c r="F1885">
        <v>2009</v>
      </c>
      <c r="G1885">
        <v>62</v>
      </c>
      <c r="H1885" t="s">
        <v>35</v>
      </c>
      <c r="I1885">
        <v>3158</v>
      </c>
      <c r="J1885">
        <v>2</v>
      </c>
      <c r="K1885" t="s">
        <v>36</v>
      </c>
      <c r="L1885" t="s">
        <v>60</v>
      </c>
      <c r="M1885">
        <v>71</v>
      </c>
      <c r="N1885">
        <v>3158</v>
      </c>
      <c r="O1885">
        <v>1</v>
      </c>
      <c r="P1885" t="s">
        <v>54</v>
      </c>
      <c r="Q1885">
        <v>2013</v>
      </c>
      <c r="R1885">
        <v>465</v>
      </c>
      <c r="S1885">
        <v>450</v>
      </c>
      <c r="T1885">
        <v>295</v>
      </c>
      <c r="U1885">
        <v>0.53838689298509601</v>
      </c>
      <c r="V1885">
        <v>375</v>
      </c>
      <c r="W1885">
        <v>333</v>
      </c>
      <c r="X1885">
        <v>253</v>
      </c>
      <c r="Y1885">
        <v>-1</v>
      </c>
      <c r="Z1885">
        <v>-1</v>
      </c>
      <c r="AA1885">
        <v>-1</v>
      </c>
      <c r="AB1885">
        <v>-1</v>
      </c>
      <c r="AC1885">
        <v>-0.58989999999999998</v>
      </c>
      <c r="AD1885">
        <v>-1.8855</v>
      </c>
      <c r="AE1885">
        <v>-0.2974</v>
      </c>
      <c r="AF1885">
        <v>1.1600999999999999</v>
      </c>
      <c r="AG1885">
        <v>0.16699999999999901</v>
      </c>
      <c r="AH1885">
        <v>205000</v>
      </c>
    </row>
    <row r="1886" spans="1:34">
      <c r="A1886">
        <v>182616</v>
      </c>
      <c r="B1886" t="s">
        <v>39</v>
      </c>
      <c r="C1886" s="1">
        <v>33142</v>
      </c>
      <c r="D1886">
        <v>54</v>
      </c>
      <c r="E1886" t="s">
        <v>35</v>
      </c>
      <c r="F1886">
        <v>2007</v>
      </c>
      <c r="G1886">
        <v>53</v>
      </c>
      <c r="H1886" t="s">
        <v>35</v>
      </c>
      <c r="I1886">
        <v>429</v>
      </c>
      <c r="J1886">
        <v>2</v>
      </c>
      <c r="K1886" t="s">
        <v>36</v>
      </c>
      <c r="L1886" t="s">
        <v>55</v>
      </c>
      <c r="M1886">
        <v>73</v>
      </c>
      <c r="N1886">
        <v>429</v>
      </c>
      <c r="O1886">
        <v>0</v>
      </c>
      <c r="P1886" t="s">
        <v>41</v>
      </c>
      <c r="Q1886">
        <v>2011</v>
      </c>
      <c r="R1886">
        <v>475</v>
      </c>
      <c r="S1886">
        <v>495</v>
      </c>
      <c r="T1886">
        <v>575</v>
      </c>
      <c r="U1886">
        <v>0.563267823666597</v>
      </c>
      <c r="V1886">
        <v>425</v>
      </c>
      <c r="W1886">
        <v>-1</v>
      </c>
      <c r="X1886">
        <v>-1</v>
      </c>
      <c r="Y1886">
        <v>-1</v>
      </c>
      <c r="Z1886">
        <v>-1</v>
      </c>
      <c r="AA1886">
        <v>-1</v>
      </c>
      <c r="AB1886">
        <v>-1</v>
      </c>
      <c r="AC1886">
        <v>-1.9629000000000001</v>
      </c>
      <c r="AD1886">
        <v>-0.27929999999999999</v>
      </c>
      <c r="AE1886">
        <v>-0.63429999999999997</v>
      </c>
      <c r="AF1886">
        <v>-0.29020000000000001</v>
      </c>
      <c r="AG1886">
        <v>0.18640000000000001</v>
      </c>
      <c r="AH1886">
        <v>275000</v>
      </c>
    </row>
    <row r="1887" spans="1:34">
      <c r="A1887">
        <v>298494</v>
      </c>
      <c r="B1887" t="s">
        <v>39</v>
      </c>
      <c r="C1887" s="1">
        <v>33002</v>
      </c>
      <c r="D1887">
        <v>75.36</v>
      </c>
      <c r="E1887" t="s">
        <v>103</v>
      </c>
      <c r="F1887">
        <v>2007</v>
      </c>
      <c r="G1887">
        <v>60.16</v>
      </c>
      <c r="H1887" t="s">
        <v>159</v>
      </c>
      <c r="I1887">
        <v>2963</v>
      </c>
      <c r="J1887">
        <v>2</v>
      </c>
      <c r="K1887" t="s">
        <v>36</v>
      </c>
      <c r="L1887" t="s">
        <v>60</v>
      </c>
      <c r="M1887">
        <v>57.81</v>
      </c>
      <c r="N1887">
        <v>2963</v>
      </c>
      <c r="O1887">
        <v>0</v>
      </c>
      <c r="P1887" t="s">
        <v>61</v>
      </c>
      <c r="Q1887">
        <v>2011</v>
      </c>
      <c r="R1887">
        <v>375</v>
      </c>
      <c r="S1887">
        <v>445</v>
      </c>
      <c r="T1887">
        <v>335</v>
      </c>
      <c r="U1887">
        <v>0.37605958665154499</v>
      </c>
      <c r="V1887">
        <v>-1</v>
      </c>
      <c r="W1887">
        <v>300</v>
      </c>
      <c r="X1887">
        <v>-1</v>
      </c>
      <c r="Y1887">
        <v>-1</v>
      </c>
      <c r="Z1887">
        <v>-1</v>
      </c>
      <c r="AA1887">
        <v>313</v>
      </c>
      <c r="AB1887">
        <v>-1</v>
      </c>
      <c r="AC1887">
        <v>-0.88099999999999901</v>
      </c>
      <c r="AD1887">
        <v>3.2800000000000003E-2</v>
      </c>
      <c r="AE1887">
        <v>0.81710000000000005</v>
      </c>
      <c r="AF1887">
        <v>-0.99529999999999996</v>
      </c>
      <c r="AG1887">
        <v>2.8400000000000002E-2</v>
      </c>
      <c r="AH1887">
        <v>280000</v>
      </c>
    </row>
    <row r="1888" spans="1:34">
      <c r="A1888">
        <v>614047</v>
      </c>
      <c r="B1888" t="s">
        <v>39</v>
      </c>
      <c r="C1888" s="1">
        <v>34122</v>
      </c>
      <c r="D1888">
        <v>79</v>
      </c>
      <c r="E1888" t="s">
        <v>35</v>
      </c>
      <c r="F1888">
        <v>2010</v>
      </c>
      <c r="G1888">
        <v>79.400000000000006</v>
      </c>
      <c r="H1888" t="s">
        <v>35</v>
      </c>
      <c r="I1888">
        <v>272</v>
      </c>
      <c r="J1888">
        <v>2</v>
      </c>
      <c r="K1888" t="s">
        <v>36</v>
      </c>
      <c r="L1888" t="s">
        <v>52</v>
      </c>
      <c r="M1888">
        <v>68.58</v>
      </c>
      <c r="N1888">
        <v>272</v>
      </c>
      <c r="O1888">
        <v>0</v>
      </c>
      <c r="P1888" t="s">
        <v>50</v>
      </c>
      <c r="Q1888">
        <v>2014</v>
      </c>
      <c r="R1888">
        <v>510</v>
      </c>
      <c r="S1888">
        <v>560</v>
      </c>
      <c r="T1888">
        <v>720</v>
      </c>
      <c r="U1888">
        <v>0.45901584049293698</v>
      </c>
      <c r="V1888">
        <v>355</v>
      </c>
      <c r="W1888">
        <v>-1</v>
      </c>
      <c r="X1888">
        <v>-1</v>
      </c>
      <c r="Y1888">
        <v>376</v>
      </c>
      <c r="Z1888">
        <v>-1</v>
      </c>
      <c r="AA1888">
        <v>-1</v>
      </c>
      <c r="AB1888">
        <v>-1</v>
      </c>
      <c r="AC1888">
        <v>0.27179999999999999</v>
      </c>
      <c r="AD1888">
        <v>-0.28710000000000002</v>
      </c>
      <c r="AE1888">
        <v>-0.6048</v>
      </c>
      <c r="AF1888">
        <v>1.1600999999999999</v>
      </c>
      <c r="AG1888">
        <v>-1.6273</v>
      </c>
      <c r="AH1888">
        <v>115000</v>
      </c>
    </row>
    <row r="1889" spans="1:34">
      <c r="A1889">
        <v>753317</v>
      </c>
      <c r="B1889" t="s">
        <v>39</v>
      </c>
      <c r="C1889" s="1">
        <v>33764</v>
      </c>
      <c r="D1889">
        <v>85</v>
      </c>
      <c r="E1889" t="s">
        <v>51</v>
      </c>
      <c r="F1889">
        <v>2009</v>
      </c>
      <c r="G1889">
        <v>88.3</v>
      </c>
      <c r="H1889" t="s">
        <v>51</v>
      </c>
      <c r="I1889">
        <v>11000</v>
      </c>
      <c r="J1889">
        <v>2</v>
      </c>
      <c r="K1889" t="s">
        <v>36</v>
      </c>
      <c r="L1889" t="s">
        <v>60</v>
      </c>
      <c r="M1889">
        <v>75.52</v>
      </c>
      <c r="N1889">
        <v>11000</v>
      </c>
      <c r="O1889">
        <v>1</v>
      </c>
      <c r="P1889" t="s">
        <v>54</v>
      </c>
      <c r="Q1889">
        <v>2013</v>
      </c>
      <c r="R1889">
        <v>545</v>
      </c>
      <c r="S1889">
        <v>655</v>
      </c>
      <c r="T1889">
        <v>445</v>
      </c>
      <c r="U1889">
        <v>0.33878634721952799</v>
      </c>
      <c r="V1889">
        <v>385</v>
      </c>
      <c r="W1889">
        <v>292</v>
      </c>
      <c r="X1889">
        <v>-1</v>
      </c>
      <c r="Y1889">
        <v>-1</v>
      </c>
      <c r="Z1889">
        <v>-1</v>
      </c>
      <c r="AA1889">
        <v>-1</v>
      </c>
      <c r="AB1889">
        <v>-1</v>
      </c>
      <c r="AC1889">
        <v>-1.54E-2</v>
      </c>
      <c r="AD1889">
        <v>-0.62009999999999998</v>
      </c>
      <c r="AE1889">
        <v>-0.4511</v>
      </c>
      <c r="AF1889">
        <v>-0.2344</v>
      </c>
      <c r="AG1889">
        <v>-1.244</v>
      </c>
      <c r="AH1889">
        <v>335000</v>
      </c>
    </row>
    <row r="1890" spans="1:34">
      <c r="A1890">
        <v>65707</v>
      </c>
      <c r="B1890" t="s">
        <v>39</v>
      </c>
      <c r="C1890" s="1">
        <v>32419</v>
      </c>
      <c r="D1890">
        <v>84.16</v>
      </c>
      <c r="E1890">
        <v>0</v>
      </c>
      <c r="F1890">
        <v>2006</v>
      </c>
      <c r="G1890">
        <v>80.400000000000006</v>
      </c>
      <c r="H1890">
        <v>0</v>
      </c>
      <c r="I1890">
        <v>1648</v>
      </c>
      <c r="J1890">
        <v>2</v>
      </c>
      <c r="K1890" t="s">
        <v>36</v>
      </c>
      <c r="L1890" t="s">
        <v>44</v>
      </c>
      <c r="M1890">
        <v>63.6</v>
      </c>
      <c r="N1890">
        <v>1648</v>
      </c>
      <c r="O1890">
        <v>1</v>
      </c>
      <c r="P1890" t="s">
        <v>61</v>
      </c>
      <c r="Q1890">
        <v>2010</v>
      </c>
      <c r="R1890">
        <v>535</v>
      </c>
      <c r="S1890">
        <v>475</v>
      </c>
      <c r="T1890">
        <v>415</v>
      </c>
      <c r="U1890">
        <v>5.8792800008353401E-2</v>
      </c>
      <c r="V1890">
        <v>365</v>
      </c>
      <c r="W1890">
        <v>200</v>
      </c>
      <c r="X1890">
        <v>-1</v>
      </c>
      <c r="Y1890">
        <v>-1</v>
      </c>
      <c r="Z1890">
        <v>-1</v>
      </c>
      <c r="AA1890">
        <v>-1</v>
      </c>
      <c r="AB1890">
        <v>-1</v>
      </c>
      <c r="AC1890">
        <v>-1.4992000000000001</v>
      </c>
      <c r="AD1890">
        <v>-0.1232</v>
      </c>
      <c r="AE1890">
        <v>9.1399999999999995E-2</v>
      </c>
      <c r="AF1890">
        <v>2.2949000000000002</v>
      </c>
      <c r="AG1890">
        <v>-1.2354000000000001</v>
      </c>
      <c r="AH1890">
        <v>630000</v>
      </c>
    </row>
    <row r="1891" spans="1:34">
      <c r="A1891">
        <v>837421</v>
      </c>
      <c r="B1891" t="s">
        <v>34</v>
      </c>
      <c r="C1891" s="1">
        <v>34213</v>
      </c>
      <c r="D1891">
        <v>71.3</v>
      </c>
      <c r="E1891" t="s">
        <v>51</v>
      </c>
      <c r="F1891">
        <v>2010</v>
      </c>
      <c r="G1891">
        <v>79.2</v>
      </c>
      <c r="H1891" t="s">
        <v>51</v>
      </c>
      <c r="I1891">
        <v>11368</v>
      </c>
      <c r="J1891">
        <v>2</v>
      </c>
      <c r="K1891" t="s">
        <v>36</v>
      </c>
      <c r="L1891" t="s">
        <v>40</v>
      </c>
      <c r="M1891">
        <v>80.05</v>
      </c>
      <c r="N1891">
        <v>11368</v>
      </c>
      <c r="O1891">
        <v>0</v>
      </c>
      <c r="P1891" t="s">
        <v>41</v>
      </c>
      <c r="Q1891">
        <v>2014</v>
      </c>
      <c r="R1891">
        <v>465</v>
      </c>
      <c r="S1891">
        <v>475</v>
      </c>
      <c r="T1891">
        <v>650</v>
      </c>
      <c r="U1891">
        <v>0.23780283983757</v>
      </c>
      <c r="V1891">
        <v>475</v>
      </c>
      <c r="W1891">
        <v>-1</v>
      </c>
      <c r="X1891">
        <v>315</v>
      </c>
      <c r="Y1891">
        <v>-1</v>
      </c>
      <c r="Z1891">
        <v>-1</v>
      </c>
      <c r="AA1891">
        <v>-1</v>
      </c>
      <c r="AB1891">
        <v>-1</v>
      </c>
      <c r="AC1891">
        <v>-1.4517</v>
      </c>
      <c r="AD1891">
        <v>-0.62009999999999998</v>
      </c>
      <c r="AE1891">
        <v>1.0859000000000001</v>
      </c>
      <c r="AF1891">
        <v>1.6672</v>
      </c>
      <c r="AG1891">
        <v>-0.28589999999999999</v>
      </c>
      <c r="AH1891">
        <v>305000</v>
      </c>
    </row>
    <row r="1892" spans="1:34">
      <c r="A1892">
        <v>1035858</v>
      </c>
      <c r="B1892" t="s">
        <v>39</v>
      </c>
      <c r="C1892" s="1">
        <v>33695</v>
      </c>
      <c r="D1892">
        <v>85.38</v>
      </c>
      <c r="E1892" t="s">
        <v>51</v>
      </c>
      <c r="F1892">
        <v>2009</v>
      </c>
      <c r="G1892">
        <v>83.34</v>
      </c>
      <c r="H1892" t="s">
        <v>51</v>
      </c>
      <c r="I1892">
        <v>215</v>
      </c>
      <c r="J1892">
        <v>2</v>
      </c>
      <c r="K1892" t="s">
        <v>36</v>
      </c>
      <c r="L1892" t="s">
        <v>40</v>
      </c>
      <c r="M1892">
        <v>58.8</v>
      </c>
      <c r="N1892">
        <v>215</v>
      </c>
      <c r="O1892">
        <v>1</v>
      </c>
      <c r="P1892" t="s">
        <v>45</v>
      </c>
      <c r="Q1892">
        <v>2013</v>
      </c>
      <c r="R1892">
        <v>605</v>
      </c>
      <c r="S1892">
        <v>510</v>
      </c>
      <c r="T1892">
        <v>605</v>
      </c>
      <c r="U1892">
        <v>0.97879929264142795</v>
      </c>
      <c r="V1892">
        <v>495</v>
      </c>
      <c r="W1892">
        <v>-1</v>
      </c>
      <c r="X1892">
        <v>561</v>
      </c>
      <c r="Y1892">
        <v>-1</v>
      </c>
      <c r="Z1892">
        <v>-1</v>
      </c>
      <c r="AA1892">
        <v>-1</v>
      </c>
      <c r="AB1892">
        <v>-1</v>
      </c>
      <c r="AC1892">
        <v>0.41549999999999998</v>
      </c>
      <c r="AD1892">
        <v>1.0448999999999999</v>
      </c>
      <c r="AE1892">
        <v>1.2396</v>
      </c>
      <c r="AF1892">
        <v>-1.6289</v>
      </c>
      <c r="AG1892">
        <v>0.48049999999999998</v>
      </c>
      <c r="AH1892">
        <v>490000</v>
      </c>
    </row>
    <row r="1893" spans="1:34">
      <c r="A1893">
        <v>1265819</v>
      </c>
      <c r="B1893" t="s">
        <v>39</v>
      </c>
      <c r="C1893" s="1">
        <v>33809</v>
      </c>
      <c r="D1893">
        <v>82</v>
      </c>
      <c r="E1893" t="s">
        <v>51</v>
      </c>
      <c r="F1893">
        <v>2009</v>
      </c>
      <c r="G1893">
        <v>79.23</v>
      </c>
      <c r="H1893" t="s">
        <v>51</v>
      </c>
      <c r="I1893">
        <v>5050</v>
      </c>
      <c r="J1893">
        <v>2</v>
      </c>
      <c r="K1893" t="s">
        <v>36</v>
      </c>
      <c r="L1893" t="s">
        <v>60</v>
      </c>
      <c r="M1893">
        <v>70</v>
      </c>
      <c r="N1893">
        <v>5050</v>
      </c>
      <c r="O1893">
        <v>0</v>
      </c>
      <c r="P1893" t="s">
        <v>71</v>
      </c>
      <c r="Q1893">
        <v>2013</v>
      </c>
      <c r="R1893">
        <v>605</v>
      </c>
      <c r="S1893">
        <v>565</v>
      </c>
      <c r="T1893">
        <v>645</v>
      </c>
      <c r="U1893">
        <v>-1</v>
      </c>
      <c r="V1893">
        <v>545</v>
      </c>
      <c r="W1893">
        <v>-1</v>
      </c>
      <c r="X1893">
        <v>-1</v>
      </c>
      <c r="Y1893">
        <v>-1</v>
      </c>
      <c r="Z1893">
        <v>-1</v>
      </c>
      <c r="AA1893">
        <v>-1</v>
      </c>
      <c r="AB1893">
        <v>-1</v>
      </c>
      <c r="AC1893">
        <v>0.70269999999999999</v>
      </c>
      <c r="AD1893">
        <v>1.2114</v>
      </c>
      <c r="AE1893">
        <v>0.93220000000000003</v>
      </c>
      <c r="AF1893">
        <v>-1.1217999999999999</v>
      </c>
      <c r="AG1893">
        <v>0.28889999999999999</v>
      </c>
      <c r="AH1893">
        <v>240000</v>
      </c>
    </row>
    <row r="1894" spans="1:34">
      <c r="A1894">
        <v>829759</v>
      </c>
      <c r="B1894" t="s">
        <v>39</v>
      </c>
      <c r="C1894" s="1">
        <v>33396</v>
      </c>
      <c r="D1894">
        <v>74</v>
      </c>
      <c r="E1894" t="s">
        <v>51</v>
      </c>
      <c r="F1894">
        <v>2010</v>
      </c>
      <c r="G1894">
        <v>50</v>
      </c>
      <c r="H1894" t="s">
        <v>51</v>
      </c>
      <c r="I1894">
        <v>462</v>
      </c>
      <c r="J1894">
        <v>2</v>
      </c>
      <c r="K1894" t="s">
        <v>36</v>
      </c>
      <c r="L1894" t="s">
        <v>365</v>
      </c>
      <c r="M1894">
        <v>65</v>
      </c>
      <c r="N1894">
        <v>462</v>
      </c>
      <c r="O1894">
        <v>1</v>
      </c>
      <c r="P1894" t="s">
        <v>61</v>
      </c>
      <c r="Q1894">
        <v>2014</v>
      </c>
      <c r="R1894">
        <v>440</v>
      </c>
      <c r="S1894">
        <v>375</v>
      </c>
      <c r="T1894">
        <v>470</v>
      </c>
      <c r="U1894">
        <v>0.45901584049293698</v>
      </c>
      <c r="V1894">
        <v>-1</v>
      </c>
      <c r="W1894">
        <v>-1</v>
      </c>
      <c r="X1894">
        <v>-1</v>
      </c>
      <c r="Y1894">
        <v>376</v>
      </c>
      <c r="Z1894">
        <v>-1</v>
      </c>
      <c r="AA1894">
        <v>-1</v>
      </c>
      <c r="AB1894">
        <v>-1</v>
      </c>
      <c r="AC1894">
        <v>-0.44629999999999997</v>
      </c>
      <c r="AD1894">
        <v>0.21240000000000001</v>
      </c>
      <c r="AE1894">
        <v>0.31740000000000002</v>
      </c>
      <c r="AF1894">
        <v>0.39950000000000002</v>
      </c>
      <c r="AG1894">
        <v>-0.47760000000000002</v>
      </c>
      <c r="AH1894">
        <v>215000</v>
      </c>
    </row>
    <row r="1895" spans="1:34">
      <c r="A1895">
        <v>913446</v>
      </c>
      <c r="B1895" t="s">
        <v>39</v>
      </c>
      <c r="C1895" s="1">
        <v>33962</v>
      </c>
      <c r="D1895">
        <v>77.8</v>
      </c>
      <c r="E1895" t="s">
        <v>51</v>
      </c>
      <c r="F1895">
        <v>2010</v>
      </c>
      <c r="G1895">
        <v>85.4</v>
      </c>
      <c r="H1895" t="s">
        <v>51</v>
      </c>
      <c r="I1895">
        <v>15022</v>
      </c>
      <c r="J1895">
        <v>1</v>
      </c>
      <c r="K1895" t="s">
        <v>36</v>
      </c>
      <c r="L1895" t="s">
        <v>40</v>
      </c>
      <c r="M1895">
        <v>63</v>
      </c>
      <c r="N1895">
        <v>15022</v>
      </c>
      <c r="O1895">
        <v>0</v>
      </c>
      <c r="P1895" t="s">
        <v>47</v>
      </c>
      <c r="Q1895">
        <v>2014</v>
      </c>
      <c r="R1895">
        <v>720</v>
      </c>
      <c r="S1895">
        <v>570</v>
      </c>
      <c r="T1895">
        <v>515</v>
      </c>
      <c r="U1895">
        <v>0.74475835400893897</v>
      </c>
      <c r="V1895">
        <v>495</v>
      </c>
      <c r="W1895">
        <v>-1</v>
      </c>
      <c r="X1895">
        <v>438</v>
      </c>
      <c r="Y1895">
        <v>-1</v>
      </c>
      <c r="Z1895">
        <v>-1</v>
      </c>
      <c r="AA1895">
        <v>-1</v>
      </c>
      <c r="AB1895">
        <v>-1</v>
      </c>
      <c r="AC1895">
        <v>0.27179999999999999</v>
      </c>
      <c r="AD1895">
        <v>4.5900000000000003E-2</v>
      </c>
      <c r="AE1895">
        <v>0.16370000000000001</v>
      </c>
      <c r="AF1895">
        <v>1.4136</v>
      </c>
      <c r="AG1895">
        <v>-2.2021000000000002</v>
      </c>
      <c r="AH1895">
        <v>370000</v>
      </c>
    </row>
    <row r="1896" spans="1:34">
      <c r="A1896">
        <v>1149020</v>
      </c>
      <c r="B1896" t="s">
        <v>34</v>
      </c>
      <c r="C1896" s="1">
        <v>33587</v>
      </c>
      <c r="D1896">
        <v>72.45</v>
      </c>
      <c r="E1896" t="s">
        <v>51</v>
      </c>
      <c r="F1896">
        <v>2009</v>
      </c>
      <c r="G1896">
        <v>73.63</v>
      </c>
      <c r="H1896" t="s">
        <v>51</v>
      </c>
      <c r="I1896">
        <v>451</v>
      </c>
      <c r="J1896">
        <v>2</v>
      </c>
      <c r="K1896" t="s">
        <v>36</v>
      </c>
      <c r="L1896" t="s">
        <v>60</v>
      </c>
      <c r="M1896">
        <v>66.45</v>
      </c>
      <c r="N1896">
        <v>451</v>
      </c>
      <c r="O1896">
        <v>1</v>
      </c>
      <c r="P1896" t="s">
        <v>47</v>
      </c>
      <c r="Q1896">
        <v>2013</v>
      </c>
      <c r="R1896">
        <v>615</v>
      </c>
      <c r="S1896">
        <v>460</v>
      </c>
      <c r="T1896">
        <v>310</v>
      </c>
      <c r="U1896">
        <v>-1</v>
      </c>
      <c r="V1896">
        <v>455</v>
      </c>
      <c r="W1896">
        <v>-1</v>
      </c>
      <c r="X1896">
        <v>-1</v>
      </c>
      <c r="Y1896">
        <v>-1</v>
      </c>
      <c r="Z1896">
        <v>-1</v>
      </c>
      <c r="AA1896">
        <v>-1</v>
      </c>
      <c r="AB1896">
        <v>-1</v>
      </c>
      <c r="AC1896">
        <v>-0.87719999999999998</v>
      </c>
      <c r="AD1896">
        <v>0.21240000000000001</v>
      </c>
      <c r="AE1896">
        <v>0.16370000000000001</v>
      </c>
      <c r="AF1896">
        <v>0.1459</v>
      </c>
      <c r="AG1896">
        <v>-0.47760000000000002</v>
      </c>
      <c r="AH1896">
        <v>300000</v>
      </c>
    </row>
    <row r="1897" spans="1:34">
      <c r="A1897">
        <v>898265</v>
      </c>
      <c r="B1897" t="s">
        <v>39</v>
      </c>
      <c r="C1897" s="1">
        <v>33588</v>
      </c>
      <c r="D1897">
        <v>80</v>
      </c>
      <c r="E1897" t="s">
        <v>35</v>
      </c>
      <c r="F1897">
        <v>2010</v>
      </c>
      <c r="G1897">
        <v>83.6</v>
      </c>
      <c r="H1897" t="s">
        <v>35</v>
      </c>
      <c r="I1897">
        <v>66</v>
      </c>
      <c r="J1897">
        <v>2</v>
      </c>
      <c r="K1897" t="s">
        <v>36</v>
      </c>
      <c r="L1897" t="s">
        <v>40</v>
      </c>
      <c r="M1897">
        <v>71.36</v>
      </c>
      <c r="N1897">
        <v>66</v>
      </c>
      <c r="O1897">
        <v>0</v>
      </c>
      <c r="P1897" t="s">
        <v>41</v>
      </c>
      <c r="Q1897">
        <v>2014</v>
      </c>
      <c r="R1897">
        <v>625</v>
      </c>
      <c r="S1897">
        <v>560</v>
      </c>
      <c r="T1897">
        <v>635</v>
      </c>
      <c r="U1897">
        <v>0.95389977507992596</v>
      </c>
      <c r="V1897">
        <v>535</v>
      </c>
      <c r="W1897">
        <v>-1</v>
      </c>
      <c r="X1897">
        <v>530</v>
      </c>
      <c r="Y1897">
        <v>-1</v>
      </c>
      <c r="Z1897">
        <v>-1</v>
      </c>
      <c r="AA1897">
        <v>-1</v>
      </c>
      <c r="AB1897">
        <v>-1</v>
      </c>
      <c r="AC1897">
        <v>-0.159</v>
      </c>
      <c r="AD1897">
        <v>0.21240000000000001</v>
      </c>
      <c r="AE1897">
        <v>-0.4511</v>
      </c>
      <c r="AF1897">
        <v>-0.2344</v>
      </c>
      <c r="AG1897">
        <v>-0.66920000000000002</v>
      </c>
      <c r="AH1897">
        <v>350000</v>
      </c>
    </row>
    <row r="1898" spans="1:34">
      <c r="A1898">
        <v>640413</v>
      </c>
      <c r="B1898" t="s">
        <v>39</v>
      </c>
      <c r="C1898" s="1">
        <v>33157</v>
      </c>
      <c r="D1898">
        <v>66</v>
      </c>
      <c r="E1898" t="s">
        <v>35</v>
      </c>
      <c r="F1898">
        <v>2009</v>
      </c>
      <c r="G1898">
        <v>63.4</v>
      </c>
      <c r="H1898" t="s">
        <v>35</v>
      </c>
      <c r="I1898">
        <v>2097</v>
      </c>
      <c r="J1898">
        <v>2</v>
      </c>
      <c r="K1898" t="s">
        <v>36</v>
      </c>
      <c r="L1898" t="s">
        <v>64</v>
      </c>
      <c r="M1898">
        <v>70.7</v>
      </c>
      <c r="N1898">
        <v>2097</v>
      </c>
      <c r="O1898">
        <v>0</v>
      </c>
      <c r="P1898" t="s">
        <v>41</v>
      </c>
      <c r="Q1898">
        <v>2013</v>
      </c>
      <c r="R1898">
        <v>570</v>
      </c>
      <c r="S1898">
        <v>595</v>
      </c>
      <c r="T1898">
        <v>530</v>
      </c>
      <c r="U1898">
        <v>0.48834797678271402</v>
      </c>
      <c r="V1898">
        <v>405</v>
      </c>
      <c r="W1898">
        <v>-1</v>
      </c>
      <c r="X1898">
        <v>-1</v>
      </c>
      <c r="Y1898">
        <v>-1</v>
      </c>
      <c r="Z1898">
        <v>-1</v>
      </c>
      <c r="AA1898">
        <v>-1</v>
      </c>
      <c r="AB1898">
        <v>-1</v>
      </c>
      <c r="AC1898">
        <v>0.55910000000000004</v>
      </c>
      <c r="AD1898">
        <v>0.37890000000000001</v>
      </c>
      <c r="AE1898">
        <v>-0.6048</v>
      </c>
      <c r="AF1898">
        <v>1.4136</v>
      </c>
      <c r="AG1898">
        <v>-9.4299999999999995E-2</v>
      </c>
      <c r="AH1898">
        <v>180000</v>
      </c>
    </row>
    <row r="1899" spans="1:34">
      <c r="A1899">
        <v>435465</v>
      </c>
      <c r="B1899" t="s">
        <v>34</v>
      </c>
      <c r="C1899" s="1">
        <v>33073</v>
      </c>
      <c r="D1899">
        <v>88</v>
      </c>
      <c r="E1899">
        <v>0</v>
      </c>
      <c r="F1899">
        <v>2007</v>
      </c>
      <c r="G1899">
        <v>96</v>
      </c>
      <c r="H1899">
        <v>0</v>
      </c>
      <c r="I1899">
        <v>492</v>
      </c>
      <c r="J1899">
        <v>2</v>
      </c>
      <c r="K1899" t="s">
        <v>36</v>
      </c>
      <c r="L1899" t="s">
        <v>116</v>
      </c>
      <c r="M1899">
        <v>62</v>
      </c>
      <c r="N1899">
        <v>492</v>
      </c>
      <c r="O1899">
        <v>1</v>
      </c>
      <c r="P1899" t="s">
        <v>54</v>
      </c>
      <c r="Q1899">
        <v>2011</v>
      </c>
      <c r="R1899">
        <v>475</v>
      </c>
      <c r="S1899">
        <v>385</v>
      </c>
      <c r="T1899">
        <v>405</v>
      </c>
      <c r="U1899">
        <v>-1</v>
      </c>
      <c r="V1899">
        <v>275</v>
      </c>
      <c r="W1899">
        <v>-1</v>
      </c>
      <c r="X1899">
        <v>-1</v>
      </c>
      <c r="Y1899">
        <v>-1</v>
      </c>
      <c r="Z1899">
        <v>-1</v>
      </c>
      <c r="AA1899">
        <v>-1</v>
      </c>
      <c r="AB1899">
        <v>-1</v>
      </c>
      <c r="AC1899">
        <v>-0.4173</v>
      </c>
      <c r="AD1899">
        <v>0.65680000000000005</v>
      </c>
      <c r="AE1899">
        <v>0.2366</v>
      </c>
      <c r="AF1899">
        <v>-0.17269999999999999</v>
      </c>
      <c r="AG1899">
        <v>0.6603</v>
      </c>
      <c r="AH1899">
        <v>200000</v>
      </c>
    </row>
    <row r="1900" spans="1:34">
      <c r="A1900">
        <v>959934</v>
      </c>
      <c r="B1900" t="s">
        <v>39</v>
      </c>
      <c r="C1900" s="1">
        <v>32878</v>
      </c>
      <c r="D1900">
        <v>78.599999999999994</v>
      </c>
      <c r="E1900" t="s">
        <v>48</v>
      </c>
      <c r="F1900">
        <v>2008</v>
      </c>
      <c r="G1900">
        <v>64.8</v>
      </c>
      <c r="H1900" t="s">
        <v>35</v>
      </c>
      <c r="I1900">
        <v>7255</v>
      </c>
      <c r="J1900">
        <v>2</v>
      </c>
      <c r="K1900" t="s">
        <v>36</v>
      </c>
      <c r="L1900" t="s">
        <v>55</v>
      </c>
      <c r="M1900">
        <v>63.7</v>
      </c>
      <c r="N1900">
        <v>7255</v>
      </c>
      <c r="O1900">
        <v>0</v>
      </c>
      <c r="P1900" t="s">
        <v>59</v>
      </c>
      <c r="Q1900">
        <v>2014</v>
      </c>
      <c r="R1900">
        <v>615</v>
      </c>
      <c r="S1900">
        <v>520</v>
      </c>
      <c r="T1900">
        <v>535</v>
      </c>
      <c r="U1900">
        <v>0.74475835400893897</v>
      </c>
      <c r="V1900">
        <v>455</v>
      </c>
      <c r="W1900">
        <v>-1</v>
      </c>
      <c r="X1900">
        <v>438</v>
      </c>
      <c r="Y1900">
        <v>-1</v>
      </c>
      <c r="Z1900">
        <v>-1</v>
      </c>
      <c r="AA1900">
        <v>-1</v>
      </c>
      <c r="AB1900">
        <v>-1</v>
      </c>
      <c r="AC1900">
        <v>0.27179999999999999</v>
      </c>
      <c r="AD1900">
        <v>-0.1206</v>
      </c>
      <c r="AE1900">
        <v>0.47110000000000002</v>
      </c>
      <c r="AF1900">
        <v>-0.2344</v>
      </c>
      <c r="AG1900">
        <v>-2.0105</v>
      </c>
      <c r="AH1900">
        <v>145000</v>
      </c>
    </row>
    <row r="1901" spans="1:34">
      <c r="A1901">
        <v>105067</v>
      </c>
      <c r="B1901" t="s">
        <v>39</v>
      </c>
      <c r="C1901" s="1">
        <v>31929</v>
      </c>
      <c r="D1901">
        <v>77.2</v>
      </c>
      <c r="E1901" t="s">
        <v>35</v>
      </c>
      <c r="F1901">
        <v>2005</v>
      </c>
      <c r="G1901">
        <v>72.2</v>
      </c>
      <c r="H1901" t="s">
        <v>35</v>
      </c>
      <c r="I1901">
        <v>982</v>
      </c>
      <c r="J1901">
        <v>2</v>
      </c>
      <c r="K1901" t="s">
        <v>36</v>
      </c>
      <c r="L1901" t="s">
        <v>44</v>
      </c>
      <c r="M1901">
        <v>63</v>
      </c>
      <c r="N1901">
        <v>982</v>
      </c>
      <c r="O1901">
        <v>1</v>
      </c>
      <c r="P1901" t="s">
        <v>71</v>
      </c>
      <c r="Q1901">
        <v>2010</v>
      </c>
      <c r="R1901">
        <v>445</v>
      </c>
      <c r="S1901">
        <v>235</v>
      </c>
      <c r="T1901">
        <v>555</v>
      </c>
      <c r="U1901">
        <v>0.69447932770846299</v>
      </c>
      <c r="V1901">
        <v>455</v>
      </c>
      <c r="W1901">
        <v>366</v>
      </c>
      <c r="X1901">
        <v>-1</v>
      </c>
      <c r="Y1901">
        <v>340</v>
      </c>
      <c r="Z1901">
        <v>-1</v>
      </c>
      <c r="AA1901">
        <v>-1</v>
      </c>
      <c r="AB1901">
        <v>-1</v>
      </c>
      <c r="AC1901">
        <v>-2.8902999999999999</v>
      </c>
      <c r="AD1901">
        <v>-0.1232</v>
      </c>
      <c r="AE1901">
        <v>0.38169999999999998</v>
      </c>
      <c r="AF1901">
        <v>-0.87780000000000002</v>
      </c>
      <c r="AG1901">
        <v>-0.60350000000000004</v>
      </c>
      <c r="AH1901">
        <v>120000</v>
      </c>
    </row>
    <row r="1902" spans="1:34">
      <c r="A1902">
        <v>1148338</v>
      </c>
      <c r="B1902" t="s">
        <v>39</v>
      </c>
      <c r="C1902" s="1">
        <v>33575</v>
      </c>
      <c r="D1902">
        <v>67</v>
      </c>
      <c r="E1902" t="s">
        <v>35</v>
      </c>
      <c r="F1902">
        <v>2009</v>
      </c>
      <c r="G1902">
        <v>65</v>
      </c>
      <c r="H1902" t="s">
        <v>35</v>
      </c>
      <c r="I1902">
        <v>1263</v>
      </c>
      <c r="J1902">
        <v>2</v>
      </c>
      <c r="K1902" t="s">
        <v>36</v>
      </c>
      <c r="L1902" t="s">
        <v>81</v>
      </c>
      <c r="M1902">
        <v>62</v>
      </c>
      <c r="N1902">
        <v>1263</v>
      </c>
      <c r="O1902">
        <v>1</v>
      </c>
      <c r="P1902" t="s">
        <v>47</v>
      </c>
      <c r="Q1902">
        <v>2013</v>
      </c>
      <c r="R1902">
        <v>430</v>
      </c>
      <c r="S1902">
        <v>545</v>
      </c>
      <c r="T1902">
        <v>535</v>
      </c>
      <c r="U1902">
        <v>-1</v>
      </c>
      <c r="V1902">
        <v>435</v>
      </c>
      <c r="W1902">
        <v>-1</v>
      </c>
      <c r="X1902">
        <v>-1</v>
      </c>
      <c r="Y1902">
        <v>-1</v>
      </c>
      <c r="Z1902">
        <v>-1</v>
      </c>
      <c r="AA1902">
        <v>-1</v>
      </c>
      <c r="AB1902">
        <v>-1</v>
      </c>
      <c r="AC1902">
        <v>-0.30270000000000002</v>
      </c>
      <c r="AD1902">
        <v>0.5454</v>
      </c>
      <c r="AE1902">
        <v>0.47110000000000002</v>
      </c>
      <c r="AF1902">
        <v>-0.995</v>
      </c>
      <c r="AG1902">
        <v>-0.47760000000000002</v>
      </c>
      <c r="AH1902">
        <v>325000</v>
      </c>
    </row>
    <row r="1903" spans="1:34">
      <c r="A1903">
        <v>434862</v>
      </c>
      <c r="B1903" t="s">
        <v>34</v>
      </c>
      <c r="C1903" s="1">
        <v>33342</v>
      </c>
      <c r="D1903">
        <v>84</v>
      </c>
      <c r="E1903">
        <v>0</v>
      </c>
      <c r="F1903">
        <v>2008</v>
      </c>
      <c r="G1903">
        <v>94</v>
      </c>
      <c r="H1903">
        <v>0</v>
      </c>
      <c r="I1903">
        <v>11352</v>
      </c>
      <c r="J1903">
        <v>2</v>
      </c>
      <c r="K1903" t="s">
        <v>36</v>
      </c>
      <c r="L1903" t="s">
        <v>64</v>
      </c>
      <c r="M1903">
        <v>82.24</v>
      </c>
      <c r="N1903">
        <v>11352</v>
      </c>
      <c r="O1903">
        <v>1</v>
      </c>
      <c r="P1903" t="s">
        <v>47</v>
      </c>
      <c r="Q1903">
        <v>2012</v>
      </c>
      <c r="R1903">
        <v>565</v>
      </c>
      <c r="S1903">
        <v>505</v>
      </c>
      <c r="T1903">
        <v>515</v>
      </c>
      <c r="U1903">
        <v>0.90148957137103303</v>
      </c>
      <c r="V1903">
        <v>545</v>
      </c>
      <c r="W1903">
        <v>-1</v>
      </c>
      <c r="X1903">
        <v>-1</v>
      </c>
      <c r="Y1903">
        <v>-1</v>
      </c>
      <c r="Z1903">
        <v>-1</v>
      </c>
      <c r="AA1903">
        <v>-1</v>
      </c>
      <c r="AB1903">
        <v>-1</v>
      </c>
      <c r="AC1903">
        <v>-0.4173</v>
      </c>
      <c r="AD1903">
        <v>0.61780000000000002</v>
      </c>
      <c r="AE1903">
        <v>-1.6865000000000001</v>
      </c>
      <c r="AF1903">
        <v>0.17979999999999999</v>
      </c>
      <c r="AG1903">
        <v>-0.9194</v>
      </c>
      <c r="AH1903">
        <v>360000</v>
      </c>
    </row>
    <row r="1904" spans="1:34">
      <c r="A1904">
        <v>258714</v>
      </c>
      <c r="B1904" t="s">
        <v>39</v>
      </c>
      <c r="C1904" s="1">
        <v>32731</v>
      </c>
      <c r="D1904">
        <v>85.5</v>
      </c>
      <c r="E1904">
        <v>0</v>
      </c>
      <c r="F1904">
        <v>2006</v>
      </c>
      <c r="G1904">
        <v>81.099999999999994</v>
      </c>
      <c r="H1904">
        <v>0</v>
      </c>
      <c r="I1904">
        <v>4103</v>
      </c>
      <c r="J1904">
        <v>2</v>
      </c>
      <c r="K1904" t="s">
        <v>36</v>
      </c>
      <c r="L1904" t="s">
        <v>55</v>
      </c>
      <c r="M1904">
        <v>72.44</v>
      </c>
      <c r="N1904">
        <v>4103</v>
      </c>
      <c r="O1904">
        <v>0</v>
      </c>
      <c r="P1904" t="s">
        <v>54</v>
      </c>
      <c r="Q1904">
        <v>2010</v>
      </c>
      <c r="R1904">
        <v>365</v>
      </c>
      <c r="S1904">
        <v>495</v>
      </c>
      <c r="T1904">
        <v>485</v>
      </c>
      <c r="U1904">
        <v>0.79358061454850604</v>
      </c>
      <c r="V1904">
        <v>495</v>
      </c>
      <c r="W1904">
        <v>-1</v>
      </c>
      <c r="X1904">
        <v>-1</v>
      </c>
      <c r="Y1904">
        <v>-1</v>
      </c>
      <c r="Z1904">
        <v>-1</v>
      </c>
      <c r="AA1904">
        <v>-1</v>
      </c>
      <c r="AB1904">
        <v>-1</v>
      </c>
      <c r="AC1904">
        <v>0.81920000000000004</v>
      </c>
      <c r="AD1904">
        <v>-0.1232</v>
      </c>
      <c r="AE1904">
        <v>-0.34399999999999997</v>
      </c>
      <c r="AF1904">
        <v>-1.1128</v>
      </c>
      <c r="AG1904">
        <v>-0.76149999999999995</v>
      </c>
      <c r="AH1904">
        <v>180000</v>
      </c>
    </row>
    <row r="1905" spans="1:34">
      <c r="A1905">
        <v>315763</v>
      </c>
      <c r="B1905" t="s">
        <v>39</v>
      </c>
      <c r="C1905" s="1">
        <v>32870</v>
      </c>
      <c r="D1905">
        <v>67</v>
      </c>
      <c r="E1905" t="s">
        <v>51</v>
      </c>
      <c r="F1905">
        <v>2005</v>
      </c>
      <c r="G1905">
        <v>77</v>
      </c>
      <c r="H1905" t="s">
        <v>51</v>
      </c>
      <c r="I1905">
        <v>7827</v>
      </c>
      <c r="J1905">
        <v>2</v>
      </c>
      <c r="K1905" t="s">
        <v>36</v>
      </c>
      <c r="L1905" t="s">
        <v>55</v>
      </c>
      <c r="M1905">
        <v>76</v>
      </c>
      <c r="N1905">
        <v>7827</v>
      </c>
      <c r="O1905">
        <v>0</v>
      </c>
      <c r="P1905" t="s">
        <v>41</v>
      </c>
      <c r="Q1905">
        <v>2011</v>
      </c>
      <c r="R1905">
        <v>545</v>
      </c>
      <c r="S1905">
        <v>554</v>
      </c>
      <c r="T1905">
        <v>435</v>
      </c>
      <c r="U1905">
        <v>0.48674700843819302</v>
      </c>
      <c r="V1905">
        <v>465</v>
      </c>
      <c r="W1905">
        <v>-1</v>
      </c>
      <c r="X1905">
        <v>376</v>
      </c>
      <c r="Y1905">
        <v>-1</v>
      </c>
      <c r="Z1905">
        <v>-1</v>
      </c>
      <c r="AA1905">
        <v>-1</v>
      </c>
      <c r="AB1905">
        <v>-1</v>
      </c>
      <c r="AC1905">
        <v>0.99</v>
      </c>
      <c r="AD1905">
        <v>0.71189999999999998</v>
      </c>
      <c r="AE1905">
        <v>-0.91220000000000001</v>
      </c>
      <c r="AF1905">
        <v>-1.6289</v>
      </c>
      <c r="AG1905">
        <v>1.0553999999999999</v>
      </c>
      <c r="AH1905">
        <v>550000</v>
      </c>
    </row>
    <row r="1906" spans="1:34">
      <c r="A1906">
        <v>267786</v>
      </c>
      <c r="B1906" t="s">
        <v>34</v>
      </c>
      <c r="C1906" s="1">
        <v>31378</v>
      </c>
      <c r="D1906">
        <v>78</v>
      </c>
      <c r="E1906" t="s">
        <v>366</v>
      </c>
      <c r="F1906">
        <v>2004</v>
      </c>
      <c r="G1906">
        <v>50.5</v>
      </c>
      <c r="H1906" t="s">
        <v>114</v>
      </c>
      <c r="I1906">
        <v>462</v>
      </c>
      <c r="J1906">
        <v>2</v>
      </c>
      <c r="K1906" t="s">
        <v>66</v>
      </c>
      <c r="L1906" t="s">
        <v>67</v>
      </c>
      <c r="M1906">
        <v>78</v>
      </c>
      <c r="N1906">
        <v>462</v>
      </c>
      <c r="O1906">
        <v>1</v>
      </c>
      <c r="P1906" t="s">
        <v>61</v>
      </c>
      <c r="Q1906">
        <v>2011</v>
      </c>
      <c r="R1906">
        <v>525</v>
      </c>
      <c r="S1906">
        <v>495</v>
      </c>
      <c r="T1906">
        <v>465</v>
      </c>
      <c r="U1906">
        <v>0.67074315143312702</v>
      </c>
      <c r="V1906">
        <v>455</v>
      </c>
      <c r="W1906">
        <v>-1</v>
      </c>
      <c r="X1906">
        <v>-1</v>
      </c>
      <c r="Y1906">
        <v>-1</v>
      </c>
      <c r="Z1906">
        <v>-1</v>
      </c>
      <c r="AA1906">
        <v>-1</v>
      </c>
      <c r="AB1906">
        <v>-1</v>
      </c>
      <c r="AC1906">
        <v>0.81920000000000004</v>
      </c>
      <c r="AD1906">
        <v>-0.59130000000000005</v>
      </c>
      <c r="AE1906">
        <v>-0.1988</v>
      </c>
      <c r="AF1906">
        <v>0.76729999999999998</v>
      </c>
      <c r="AG1906">
        <v>0.50239999999999996</v>
      </c>
      <c r="AH1906">
        <v>500000</v>
      </c>
    </row>
    <row r="1907" spans="1:34">
      <c r="A1907">
        <v>513309</v>
      </c>
      <c r="B1907" t="s">
        <v>39</v>
      </c>
      <c r="C1907" s="1">
        <v>32992</v>
      </c>
      <c r="D1907">
        <v>78.2</v>
      </c>
      <c r="E1907" t="s">
        <v>35</v>
      </c>
      <c r="F1907">
        <v>2007</v>
      </c>
      <c r="G1907">
        <v>80.599999999999994</v>
      </c>
      <c r="H1907" t="s">
        <v>35</v>
      </c>
      <c r="I1907">
        <v>11825</v>
      </c>
      <c r="J1907">
        <v>2</v>
      </c>
      <c r="K1907" t="s">
        <v>36</v>
      </c>
      <c r="L1907" t="s">
        <v>64</v>
      </c>
      <c r="M1907">
        <v>71.72</v>
      </c>
      <c r="N1907">
        <v>11825</v>
      </c>
      <c r="O1907">
        <v>0</v>
      </c>
      <c r="P1907" t="s">
        <v>41</v>
      </c>
      <c r="Q1907">
        <v>2012</v>
      </c>
      <c r="R1907">
        <v>450</v>
      </c>
      <c r="S1907">
        <v>450</v>
      </c>
      <c r="T1907">
        <v>705</v>
      </c>
      <c r="U1907">
        <v>0.76567358123401097</v>
      </c>
      <c r="V1907">
        <v>485</v>
      </c>
      <c r="W1907">
        <v>-1</v>
      </c>
      <c r="X1907">
        <v>-1</v>
      </c>
      <c r="Y1907">
        <v>-1</v>
      </c>
      <c r="Z1907">
        <v>-1</v>
      </c>
      <c r="AA1907">
        <v>-1</v>
      </c>
      <c r="AB1907">
        <v>-1</v>
      </c>
      <c r="AC1907">
        <v>-1.1128</v>
      </c>
      <c r="AD1907">
        <v>-1.0592999999999999</v>
      </c>
      <c r="AE1907">
        <v>-0.77939999999999998</v>
      </c>
      <c r="AF1907">
        <v>1.3254999999999999</v>
      </c>
      <c r="AG1907">
        <v>-1.5512999999999999</v>
      </c>
      <c r="AH1907">
        <v>415000</v>
      </c>
    </row>
    <row r="1908" spans="1:34">
      <c r="A1908">
        <v>911962</v>
      </c>
      <c r="B1908" t="s">
        <v>39</v>
      </c>
      <c r="C1908" s="1">
        <v>33505</v>
      </c>
      <c r="D1908">
        <v>90.4</v>
      </c>
      <c r="E1908" t="s">
        <v>35</v>
      </c>
      <c r="F1908">
        <v>2010</v>
      </c>
      <c r="G1908">
        <v>82.6</v>
      </c>
      <c r="H1908" t="s">
        <v>35</v>
      </c>
      <c r="I1908">
        <v>51</v>
      </c>
      <c r="J1908">
        <v>2</v>
      </c>
      <c r="K1908" t="s">
        <v>36</v>
      </c>
      <c r="L1908" t="s">
        <v>55</v>
      </c>
      <c r="M1908">
        <v>75.8</v>
      </c>
      <c r="N1908">
        <v>51</v>
      </c>
      <c r="O1908">
        <v>0</v>
      </c>
      <c r="P1908" t="s">
        <v>41</v>
      </c>
      <c r="Q1908">
        <v>2014</v>
      </c>
      <c r="R1908">
        <v>615</v>
      </c>
      <c r="S1908">
        <v>520</v>
      </c>
      <c r="T1908">
        <v>695</v>
      </c>
      <c r="U1908">
        <v>0.86468541337008498</v>
      </c>
      <c r="V1908">
        <v>525</v>
      </c>
      <c r="W1908">
        <v>-1</v>
      </c>
      <c r="X1908">
        <v>-1</v>
      </c>
      <c r="Y1908">
        <v>-1</v>
      </c>
      <c r="Z1908">
        <v>-1</v>
      </c>
      <c r="AA1908">
        <v>-1</v>
      </c>
      <c r="AB1908">
        <v>-1</v>
      </c>
      <c r="AC1908">
        <v>-0.73350000000000004</v>
      </c>
      <c r="AD1908">
        <v>-0.95309999999999995</v>
      </c>
      <c r="AE1908">
        <v>0.62480000000000002</v>
      </c>
      <c r="AF1908">
        <v>1.9199999999999998E-2</v>
      </c>
      <c r="AG1908">
        <v>-1.8189</v>
      </c>
      <c r="AH1908">
        <v>400000</v>
      </c>
    </row>
    <row r="1909" spans="1:34">
      <c r="A1909">
        <v>416501</v>
      </c>
      <c r="B1909" t="s">
        <v>39</v>
      </c>
      <c r="C1909" s="1">
        <v>32891</v>
      </c>
      <c r="D1909">
        <v>87.2</v>
      </c>
      <c r="E1909" t="s">
        <v>35</v>
      </c>
      <c r="F1909">
        <v>2008</v>
      </c>
      <c r="G1909">
        <v>77.8</v>
      </c>
      <c r="H1909" t="s">
        <v>35</v>
      </c>
      <c r="I1909">
        <v>51</v>
      </c>
      <c r="J1909">
        <v>2</v>
      </c>
      <c r="K1909" t="s">
        <v>36</v>
      </c>
      <c r="L1909" t="s">
        <v>60</v>
      </c>
      <c r="M1909">
        <v>69.48</v>
      </c>
      <c r="N1909">
        <v>51</v>
      </c>
      <c r="O1909">
        <v>0</v>
      </c>
      <c r="P1909" t="s">
        <v>41</v>
      </c>
      <c r="Q1909">
        <v>2012</v>
      </c>
      <c r="R1909">
        <v>585</v>
      </c>
      <c r="S1909">
        <v>605</v>
      </c>
      <c r="T1909">
        <v>735</v>
      </c>
      <c r="U1909">
        <v>0.37605958665154499</v>
      </c>
      <c r="V1909">
        <v>-1</v>
      </c>
      <c r="W1909">
        <v>300</v>
      </c>
      <c r="X1909">
        <v>-1</v>
      </c>
      <c r="Y1909">
        <v>-1</v>
      </c>
      <c r="Z1909">
        <v>-1</v>
      </c>
      <c r="AA1909">
        <v>-1</v>
      </c>
      <c r="AB1909">
        <v>-1</v>
      </c>
      <c r="AC1909">
        <v>-0.57189999999999996</v>
      </c>
      <c r="AD1909">
        <v>-0.1232</v>
      </c>
      <c r="AE1909">
        <v>-2.2307999999999999</v>
      </c>
      <c r="AF1909">
        <v>-5.5199999999999999E-2</v>
      </c>
      <c r="AG1909">
        <v>-1.8278000000000001</v>
      </c>
      <c r="AH1909">
        <v>360000</v>
      </c>
    </row>
    <row r="1910" spans="1:34">
      <c r="A1910">
        <v>924141</v>
      </c>
      <c r="B1910" t="s">
        <v>39</v>
      </c>
      <c r="C1910" s="1">
        <v>33882</v>
      </c>
      <c r="D1910">
        <v>85</v>
      </c>
      <c r="E1910" t="s">
        <v>35</v>
      </c>
      <c r="F1910">
        <v>2010</v>
      </c>
      <c r="G1910">
        <v>79</v>
      </c>
      <c r="H1910" t="s">
        <v>35</v>
      </c>
      <c r="I1910">
        <v>830</v>
      </c>
      <c r="J1910">
        <v>2</v>
      </c>
      <c r="K1910" t="s">
        <v>36</v>
      </c>
      <c r="L1910" t="s">
        <v>55</v>
      </c>
      <c r="M1910">
        <v>71</v>
      </c>
      <c r="N1910">
        <v>830</v>
      </c>
      <c r="O1910">
        <v>1</v>
      </c>
      <c r="P1910" t="s">
        <v>47</v>
      </c>
      <c r="Q1910">
        <v>2014</v>
      </c>
      <c r="R1910">
        <v>660</v>
      </c>
      <c r="S1910">
        <v>535</v>
      </c>
      <c r="T1910">
        <v>500</v>
      </c>
      <c r="U1910">
        <v>0.62264291584993803</v>
      </c>
      <c r="V1910">
        <v>455</v>
      </c>
      <c r="W1910">
        <v>-1</v>
      </c>
      <c r="X1910">
        <v>407</v>
      </c>
      <c r="Y1910">
        <v>-1</v>
      </c>
      <c r="Z1910">
        <v>-1</v>
      </c>
      <c r="AA1910">
        <v>-1</v>
      </c>
      <c r="AB1910">
        <v>-1</v>
      </c>
      <c r="AC1910">
        <v>-0.159</v>
      </c>
      <c r="AD1910">
        <v>0.5454</v>
      </c>
      <c r="AE1910">
        <v>0.77849999999999997</v>
      </c>
      <c r="AF1910">
        <v>-0.61470000000000002</v>
      </c>
      <c r="AG1910">
        <v>0.28889999999999999</v>
      </c>
      <c r="AH1910">
        <v>200000</v>
      </c>
    </row>
    <row r="1911" spans="1:34">
      <c r="A1911">
        <v>1202817</v>
      </c>
      <c r="B1911" t="s">
        <v>39</v>
      </c>
      <c r="C1911" s="1">
        <v>33522</v>
      </c>
      <c r="D1911">
        <v>84</v>
      </c>
      <c r="E1911" t="s">
        <v>48</v>
      </c>
      <c r="F1911">
        <v>2009</v>
      </c>
      <c r="G1911">
        <v>81</v>
      </c>
      <c r="H1911" t="s">
        <v>51</v>
      </c>
      <c r="I1911">
        <v>1914</v>
      </c>
      <c r="J1911">
        <v>2</v>
      </c>
      <c r="K1911" t="s">
        <v>36</v>
      </c>
      <c r="L1911" t="s">
        <v>52</v>
      </c>
      <c r="M1911">
        <v>67</v>
      </c>
      <c r="N1911">
        <v>1914</v>
      </c>
      <c r="O1911">
        <v>1</v>
      </c>
      <c r="P1911" t="s">
        <v>54</v>
      </c>
      <c r="Q1911">
        <v>2013</v>
      </c>
      <c r="R1911">
        <v>640</v>
      </c>
      <c r="S1911">
        <v>395</v>
      </c>
      <c r="T1911">
        <v>310</v>
      </c>
      <c r="U1911">
        <v>0.328746378624932</v>
      </c>
      <c r="V1911">
        <v>405</v>
      </c>
      <c r="W1911">
        <v>-1</v>
      </c>
      <c r="X1911">
        <v>-1</v>
      </c>
      <c r="Y1911">
        <v>346</v>
      </c>
      <c r="Z1911">
        <v>-1</v>
      </c>
      <c r="AA1911">
        <v>-1</v>
      </c>
      <c r="AB1911">
        <v>-1</v>
      </c>
      <c r="AC1911">
        <v>0.27179999999999999</v>
      </c>
      <c r="AD1911">
        <v>1.2114</v>
      </c>
      <c r="AE1911">
        <v>0.93220000000000003</v>
      </c>
      <c r="AF1911">
        <v>1.0333000000000001</v>
      </c>
      <c r="AG1911">
        <v>-0.28589999999999999</v>
      </c>
      <c r="AH1911">
        <v>275000</v>
      </c>
    </row>
    <row r="1912" spans="1:34">
      <c r="A1912">
        <v>145701</v>
      </c>
      <c r="B1912" t="s">
        <v>39</v>
      </c>
      <c r="C1912" s="1">
        <v>32493</v>
      </c>
      <c r="D1912">
        <v>83.67</v>
      </c>
      <c r="E1912" t="s">
        <v>35</v>
      </c>
      <c r="F1912">
        <v>2006</v>
      </c>
      <c r="G1912">
        <v>73.67</v>
      </c>
      <c r="H1912" t="s">
        <v>35</v>
      </c>
      <c r="I1912">
        <v>1599</v>
      </c>
      <c r="J1912">
        <v>2</v>
      </c>
      <c r="K1912" t="s">
        <v>36</v>
      </c>
      <c r="L1912" t="s">
        <v>60</v>
      </c>
      <c r="M1912">
        <v>72.7</v>
      </c>
      <c r="N1912">
        <v>1599</v>
      </c>
      <c r="O1912">
        <v>0</v>
      </c>
      <c r="P1912" t="s">
        <v>290</v>
      </c>
      <c r="Q1912">
        <v>2010</v>
      </c>
      <c r="R1912">
        <v>645</v>
      </c>
      <c r="S1912">
        <v>495</v>
      </c>
      <c r="T1912">
        <v>615</v>
      </c>
      <c r="U1912">
        <v>0.53838689298509601</v>
      </c>
      <c r="V1912">
        <v>375</v>
      </c>
      <c r="W1912">
        <v>333</v>
      </c>
      <c r="X1912">
        <v>-1</v>
      </c>
      <c r="Y1912">
        <v>-1</v>
      </c>
      <c r="Z1912">
        <v>-1</v>
      </c>
      <c r="AA1912">
        <v>-1</v>
      </c>
      <c r="AB1912">
        <v>-1</v>
      </c>
      <c r="AC1912">
        <v>-0.26279999999999998</v>
      </c>
      <c r="AD1912">
        <v>0.81279999999999997</v>
      </c>
      <c r="AE1912">
        <v>1.3976999999999999</v>
      </c>
      <c r="AF1912">
        <v>1.0024</v>
      </c>
      <c r="AG1912">
        <v>1.1343000000000001</v>
      </c>
      <c r="AH1912">
        <v>900000</v>
      </c>
    </row>
    <row r="1913" spans="1:34">
      <c r="A1913">
        <v>305068</v>
      </c>
      <c r="B1913" t="s">
        <v>34</v>
      </c>
      <c r="C1913" s="1">
        <v>32725</v>
      </c>
      <c r="D1913">
        <v>65</v>
      </c>
      <c r="E1913" t="s">
        <v>35</v>
      </c>
      <c r="F1913">
        <v>2007</v>
      </c>
      <c r="G1913">
        <v>69</v>
      </c>
      <c r="H1913" t="s">
        <v>35</v>
      </c>
      <c r="I1913">
        <v>5232</v>
      </c>
      <c r="J1913">
        <v>2</v>
      </c>
      <c r="K1913" t="s">
        <v>36</v>
      </c>
      <c r="L1913" t="s">
        <v>60</v>
      </c>
      <c r="M1913">
        <v>63</v>
      </c>
      <c r="N1913">
        <v>5232</v>
      </c>
      <c r="O1913">
        <v>0</v>
      </c>
      <c r="P1913" t="s">
        <v>59</v>
      </c>
      <c r="Q1913">
        <v>2011</v>
      </c>
      <c r="R1913">
        <v>405</v>
      </c>
      <c r="S1913">
        <v>355</v>
      </c>
      <c r="T1913">
        <v>515</v>
      </c>
      <c r="U1913">
        <v>0.53838689298509601</v>
      </c>
      <c r="V1913">
        <v>-1</v>
      </c>
      <c r="W1913">
        <v>333</v>
      </c>
      <c r="X1913">
        <v>-1</v>
      </c>
      <c r="Y1913">
        <v>-1</v>
      </c>
      <c r="Z1913">
        <v>-1</v>
      </c>
      <c r="AA1913">
        <v>233</v>
      </c>
      <c r="AB1913">
        <v>-1</v>
      </c>
      <c r="AC1913">
        <v>-1.8083</v>
      </c>
      <c r="AD1913">
        <v>-1.5273000000000001</v>
      </c>
      <c r="AE1913">
        <v>-1.3599000000000001</v>
      </c>
      <c r="AF1913">
        <v>0.17979999999999999</v>
      </c>
      <c r="AG1913">
        <v>-1.0773999999999999</v>
      </c>
      <c r="AH1913">
        <v>120000</v>
      </c>
    </row>
    <row r="1914" spans="1:34">
      <c r="A1914">
        <v>1223805</v>
      </c>
      <c r="B1914" t="s">
        <v>39</v>
      </c>
      <c r="C1914" s="1">
        <v>33999</v>
      </c>
      <c r="D1914">
        <v>89</v>
      </c>
      <c r="E1914" t="s">
        <v>51</v>
      </c>
      <c r="F1914">
        <v>2010</v>
      </c>
      <c r="G1914">
        <v>90</v>
      </c>
      <c r="H1914" t="s">
        <v>51</v>
      </c>
      <c r="I1914">
        <v>2485</v>
      </c>
      <c r="J1914">
        <v>2</v>
      </c>
      <c r="K1914" t="s">
        <v>36</v>
      </c>
      <c r="L1914" t="s">
        <v>40</v>
      </c>
      <c r="M1914">
        <v>74</v>
      </c>
      <c r="N1914">
        <v>2485</v>
      </c>
      <c r="O1914">
        <v>1</v>
      </c>
      <c r="P1914" t="s">
        <v>54</v>
      </c>
      <c r="Q1914">
        <v>2014</v>
      </c>
      <c r="R1914">
        <v>535</v>
      </c>
      <c r="S1914">
        <v>615</v>
      </c>
      <c r="T1914">
        <v>620</v>
      </c>
      <c r="U1914">
        <v>0.99887610810285898</v>
      </c>
      <c r="V1914">
        <v>475</v>
      </c>
      <c r="W1914">
        <v>-1</v>
      </c>
      <c r="X1914">
        <v>653</v>
      </c>
      <c r="Y1914">
        <v>-1</v>
      </c>
      <c r="Z1914">
        <v>-1</v>
      </c>
      <c r="AA1914">
        <v>-1</v>
      </c>
      <c r="AB1914">
        <v>-1</v>
      </c>
      <c r="AC1914">
        <v>1.5644</v>
      </c>
      <c r="AD1914">
        <v>1.3778999999999999</v>
      </c>
      <c r="AE1914">
        <v>0.93220000000000003</v>
      </c>
      <c r="AF1914">
        <v>-2.0091999999999999</v>
      </c>
      <c r="AG1914">
        <v>-0.28589999999999999</v>
      </c>
      <c r="AH1914">
        <v>205000</v>
      </c>
    </row>
    <row r="1915" spans="1:34">
      <c r="A1915">
        <v>905220</v>
      </c>
      <c r="B1915" t="s">
        <v>39</v>
      </c>
      <c r="C1915" s="1">
        <v>33794</v>
      </c>
      <c r="D1915">
        <v>86.8</v>
      </c>
      <c r="E1915" t="s">
        <v>35</v>
      </c>
      <c r="F1915">
        <v>2010</v>
      </c>
      <c r="G1915">
        <v>83.6</v>
      </c>
      <c r="H1915" t="s">
        <v>35</v>
      </c>
      <c r="I1915">
        <v>6290</v>
      </c>
      <c r="J1915">
        <v>1</v>
      </c>
      <c r="K1915" t="s">
        <v>36</v>
      </c>
      <c r="L1915" t="s">
        <v>55</v>
      </c>
      <c r="M1915">
        <v>81</v>
      </c>
      <c r="N1915">
        <v>6290</v>
      </c>
      <c r="O1915">
        <v>0</v>
      </c>
      <c r="P1915" t="s">
        <v>121</v>
      </c>
      <c r="Q1915">
        <v>2014</v>
      </c>
      <c r="R1915">
        <v>685</v>
      </c>
      <c r="S1915">
        <v>645</v>
      </c>
      <c r="T1915">
        <v>545</v>
      </c>
      <c r="U1915">
        <v>0.91139527839132795</v>
      </c>
      <c r="V1915">
        <v>525</v>
      </c>
      <c r="W1915">
        <v>-1</v>
      </c>
      <c r="X1915">
        <v>500</v>
      </c>
      <c r="Y1915">
        <v>-1</v>
      </c>
      <c r="Z1915">
        <v>-1</v>
      </c>
      <c r="AA1915">
        <v>-1</v>
      </c>
      <c r="AB1915">
        <v>-1</v>
      </c>
      <c r="AC1915">
        <v>-0.159</v>
      </c>
      <c r="AD1915">
        <v>1.2114</v>
      </c>
      <c r="AE1915">
        <v>0.62480000000000002</v>
      </c>
      <c r="AF1915">
        <v>1.9199999999999998E-2</v>
      </c>
      <c r="AG1915">
        <v>9.7299999999999998E-2</v>
      </c>
      <c r="AH1915">
        <v>315000</v>
      </c>
    </row>
    <row r="1916" spans="1:34">
      <c r="A1916">
        <v>1008888</v>
      </c>
      <c r="B1916" t="s">
        <v>39</v>
      </c>
      <c r="C1916" s="1">
        <v>34003</v>
      </c>
      <c r="D1916">
        <v>71</v>
      </c>
      <c r="E1916" t="s">
        <v>51</v>
      </c>
      <c r="F1916">
        <v>2010</v>
      </c>
      <c r="G1916">
        <v>74.400000000000006</v>
      </c>
      <c r="H1916" t="s">
        <v>51</v>
      </c>
      <c r="I1916">
        <v>17933</v>
      </c>
      <c r="J1916">
        <v>2</v>
      </c>
      <c r="K1916" t="s">
        <v>36</v>
      </c>
      <c r="L1916" t="s">
        <v>55</v>
      </c>
      <c r="M1916">
        <v>72</v>
      </c>
      <c r="N1916">
        <v>17933</v>
      </c>
      <c r="O1916">
        <v>0</v>
      </c>
      <c r="P1916" t="s">
        <v>41</v>
      </c>
      <c r="Q1916">
        <v>2014</v>
      </c>
      <c r="R1916">
        <v>350</v>
      </c>
      <c r="S1916">
        <v>530</v>
      </c>
      <c r="T1916">
        <v>415</v>
      </c>
      <c r="U1916">
        <v>0.276047228046856</v>
      </c>
      <c r="V1916">
        <v>345</v>
      </c>
      <c r="W1916">
        <v>-1</v>
      </c>
      <c r="X1916">
        <v>-1</v>
      </c>
      <c r="Y1916">
        <v>-1</v>
      </c>
      <c r="Z1916">
        <v>-1</v>
      </c>
      <c r="AA1916">
        <v>-1</v>
      </c>
      <c r="AB1916">
        <v>-1</v>
      </c>
      <c r="AC1916">
        <v>0.27179999999999999</v>
      </c>
      <c r="AD1916">
        <v>0.37890000000000001</v>
      </c>
      <c r="AE1916">
        <v>0.62480000000000002</v>
      </c>
      <c r="AF1916">
        <v>0.5262</v>
      </c>
      <c r="AG1916">
        <v>0.86370000000000002</v>
      </c>
      <c r="AH1916">
        <v>120000</v>
      </c>
    </row>
    <row r="1917" spans="1:34">
      <c r="A1917">
        <v>806636</v>
      </c>
      <c r="B1917" t="s">
        <v>39</v>
      </c>
      <c r="C1917" s="1">
        <v>33744</v>
      </c>
      <c r="D1917">
        <v>82.2</v>
      </c>
      <c r="E1917" t="s">
        <v>35</v>
      </c>
      <c r="F1917">
        <v>2010</v>
      </c>
      <c r="G1917">
        <v>69.8</v>
      </c>
      <c r="H1917" t="s">
        <v>35</v>
      </c>
      <c r="I1917">
        <v>11759</v>
      </c>
      <c r="J1917">
        <v>2</v>
      </c>
      <c r="K1917" t="s">
        <v>36</v>
      </c>
      <c r="L1917" t="s">
        <v>60</v>
      </c>
      <c r="M1917">
        <v>62.2</v>
      </c>
      <c r="N1917">
        <v>11759</v>
      </c>
      <c r="O1917">
        <v>0</v>
      </c>
      <c r="P1917" t="s">
        <v>96</v>
      </c>
      <c r="Q1917">
        <v>2014</v>
      </c>
      <c r="R1917">
        <v>520</v>
      </c>
      <c r="S1917">
        <v>560</v>
      </c>
      <c r="T1917">
        <v>650</v>
      </c>
      <c r="U1917">
        <v>0.207392169717661</v>
      </c>
      <c r="V1917">
        <v>-1</v>
      </c>
      <c r="W1917">
        <v>260</v>
      </c>
      <c r="X1917">
        <v>-1</v>
      </c>
      <c r="Y1917">
        <v>-1</v>
      </c>
      <c r="Z1917">
        <v>-1</v>
      </c>
      <c r="AA1917">
        <v>-1</v>
      </c>
      <c r="AB1917">
        <v>-1</v>
      </c>
      <c r="AC1917">
        <v>-1.1644000000000001</v>
      </c>
      <c r="AD1917">
        <v>4.5900000000000003E-2</v>
      </c>
      <c r="AE1917">
        <v>1.2396</v>
      </c>
      <c r="AF1917">
        <v>1.9207000000000001</v>
      </c>
      <c r="AG1917">
        <v>-0.28589999999999999</v>
      </c>
      <c r="AH1917">
        <v>240000</v>
      </c>
    </row>
    <row r="1918" spans="1:34">
      <c r="A1918">
        <v>213053</v>
      </c>
      <c r="B1918" t="s">
        <v>39</v>
      </c>
      <c r="C1918" s="1">
        <v>32979</v>
      </c>
      <c r="D1918">
        <v>86.9</v>
      </c>
      <c r="E1918">
        <v>0</v>
      </c>
      <c r="F1918">
        <v>2007</v>
      </c>
      <c r="G1918">
        <v>91.7</v>
      </c>
      <c r="H1918">
        <v>0</v>
      </c>
      <c r="I1918">
        <v>9184</v>
      </c>
      <c r="J1918">
        <v>2</v>
      </c>
      <c r="K1918" t="s">
        <v>36</v>
      </c>
      <c r="L1918" t="s">
        <v>64</v>
      </c>
      <c r="M1918">
        <v>67</v>
      </c>
      <c r="N1918">
        <v>9184</v>
      </c>
      <c r="O1918">
        <v>1</v>
      </c>
      <c r="P1918" t="s">
        <v>54</v>
      </c>
      <c r="Q1918">
        <v>2011</v>
      </c>
      <c r="R1918">
        <v>485</v>
      </c>
      <c r="S1918">
        <v>505</v>
      </c>
      <c r="T1918">
        <v>595</v>
      </c>
      <c r="U1918">
        <v>0.37755141942454101</v>
      </c>
      <c r="V1918">
        <v>375</v>
      </c>
      <c r="W1918">
        <v>-1</v>
      </c>
      <c r="X1918">
        <v>-1</v>
      </c>
      <c r="Y1918">
        <v>-1</v>
      </c>
      <c r="Z1918">
        <v>-1</v>
      </c>
      <c r="AA1918">
        <v>-1</v>
      </c>
      <c r="AB1918">
        <v>-1</v>
      </c>
      <c r="AC1918">
        <v>0.97370000000000001</v>
      </c>
      <c r="AD1918">
        <v>0.1888</v>
      </c>
      <c r="AE1918">
        <v>-1.0697000000000001</v>
      </c>
      <c r="AF1918">
        <v>-1.4653</v>
      </c>
      <c r="AG1918">
        <v>-0.28749999999999998</v>
      </c>
      <c r="AH1918">
        <v>350000</v>
      </c>
    </row>
    <row r="1919" spans="1:34">
      <c r="A1919">
        <v>112994</v>
      </c>
      <c r="B1919" t="s">
        <v>39</v>
      </c>
      <c r="C1919" s="1">
        <v>32426</v>
      </c>
      <c r="D1919">
        <v>79</v>
      </c>
      <c r="E1919" t="s">
        <v>35</v>
      </c>
      <c r="F1919">
        <v>2006</v>
      </c>
      <c r="G1919">
        <v>76.599999999999994</v>
      </c>
      <c r="H1919" t="s">
        <v>35</v>
      </c>
      <c r="I1919">
        <v>996</v>
      </c>
      <c r="J1919">
        <v>2</v>
      </c>
      <c r="K1919" t="s">
        <v>36</v>
      </c>
      <c r="L1919" t="s">
        <v>55</v>
      </c>
      <c r="M1919">
        <v>77.849999999999994</v>
      </c>
      <c r="N1919">
        <v>996</v>
      </c>
      <c r="O1919">
        <v>1</v>
      </c>
      <c r="P1919" t="s">
        <v>71</v>
      </c>
      <c r="Q1919">
        <v>2010</v>
      </c>
      <c r="R1919">
        <v>635</v>
      </c>
      <c r="S1919">
        <v>495</v>
      </c>
      <c r="T1919">
        <v>495</v>
      </c>
      <c r="U1919">
        <v>0.67074315143312702</v>
      </c>
      <c r="V1919">
        <v>455</v>
      </c>
      <c r="W1919">
        <v>-1</v>
      </c>
      <c r="X1919">
        <v>-1</v>
      </c>
      <c r="Y1919">
        <v>-1</v>
      </c>
      <c r="Z1919">
        <v>-1</v>
      </c>
      <c r="AA1919">
        <v>-1</v>
      </c>
      <c r="AB1919">
        <v>-1</v>
      </c>
      <c r="AC1919">
        <v>0.81920000000000004</v>
      </c>
      <c r="AD1919">
        <v>-0.59130000000000005</v>
      </c>
      <c r="AE1919">
        <v>0.2366</v>
      </c>
      <c r="AF1919">
        <v>-0.76029999999999998</v>
      </c>
      <c r="AG1919">
        <v>-0.1295</v>
      </c>
      <c r="AH1919">
        <v>470000</v>
      </c>
    </row>
    <row r="1920" spans="1:34">
      <c r="A1920">
        <v>285832</v>
      </c>
      <c r="B1920" t="s">
        <v>34</v>
      </c>
      <c r="C1920" s="1">
        <v>32243</v>
      </c>
      <c r="D1920">
        <v>84.8</v>
      </c>
      <c r="E1920" t="s">
        <v>317</v>
      </c>
      <c r="F1920">
        <v>2006</v>
      </c>
      <c r="G1920">
        <v>78.66</v>
      </c>
      <c r="H1920" t="s">
        <v>317</v>
      </c>
      <c r="I1920">
        <v>974</v>
      </c>
      <c r="J1920">
        <v>2</v>
      </c>
      <c r="K1920" t="s">
        <v>36</v>
      </c>
      <c r="L1920" t="s">
        <v>64</v>
      </c>
      <c r="M1920">
        <v>69.47</v>
      </c>
      <c r="N1920">
        <v>974</v>
      </c>
      <c r="O1920">
        <v>0</v>
      </c>
      <c r="P1920" t="s">
        <v>45</v>
      </c>
      <c r="Q1920">
        <v>2011</v>
      </c>
      <c r="R1920">
        <v>435</v>
      </c>
      <c r="S1920">
        <v>565</v>
      </c>
      <c r="T1920">
        <v>455</v>
      </c>
      <c r="U1920">
        <v>0.24545565999982899</v>
      </c>
      <c r="V1920">
        <v>335</v>
      </c>
      <c r="W1920">
        <v>-1</v>
      </c>
      <c r="X1920">
        <v>-1</v>
      </c>
      <c r="Y1920">
        <v>-1</v>
      </c>
      <c r="Z1920">
        <v>-1</v>
      </c>
      <c r="AA1920">
        <v>-1</v>
      </c>
      <c r="AB1920">
        <v>-1</v>
      </c>
      <c r="AC1920">
        <v>4.6399999999999997E-2</v>
      </c>
      <c r="AD1920">
        <v>0.1888</v>
      </c>
      <c r="AE1920">
        <v>0.67200000000000004</v>
      </c>
      <c r="AF1920">
        <v>0.76729999999999998</v>
      </c>
      <c r="AG1920">
        <v>0.50239999999999996</v>
      </c>
      <c r="AH1920">
        <v>420000</v>
      </c>
    </row>
    <row r="1921" spans="1:34">
      <c r="A1921">
        <v>1029602</v>
      </c>
      <c r="B1921" t="s">
        <v>39</v>
      </c>
      <c r="C1921" s="1">
        <v>33916</v>
      </c>
      <c r="D1921">
        <v>88.1</v>
      </c>
      <c r="E1921" t="s">
        <v>51</v>
      </c>
      <c r="F1921">
        <v>2009</v>
      </c>
      <c r="G1921">
        <v>88.1</v>
      </c>
      <c r="H1921" t="s">
        <v>51</v>
      </c>
      <c r="I1921">
        <v>8218</v>
      </c>
      <c r="J1921">
        <v>2</v>
      </c>
      <c r="K1921" t="s">
        <v>36</v>
      </c>
      <c r="L1921" t="s">
        <v>81</v>
      </c>
      <c r="M1921">
        <v>62.57</v>
      </c>
      <c r="N1921">
        <v>8218</v>
      </c>
      <c r="O1921">
        <v>0</v>
      </c>
      <c r="P1921" t="s">
        <v>54</v>
      </c>
      <c r="Q1921">
        <v>2013</v>
      </c>
      <c r="R1921">
        <v>560</v>
      </c>
      <c r="S1921">
        <v>510</v>
      </c>
      <c r="T1921">
        <v>520</v>
      </c>
      <c r="U1921">
        <v>0.42395139637643298</v>
      </c>
      <c r="V1921">
        <v>385</v>
      </c>
      <c r="W1921">
        <v>-1</v>
      </c>
      <c r="X1921">
        <v>-1</v>
      </c>
      <c r="Y1921">
        <v>-1</v>
      </c>
      <c r="Z1921">
        <v>388</v>
      </c>
      <c r="AA1921">
        <v>-1</v>
      </c>
      <c r="AB1921">
        <v>-1</v>
      </c>
      <c r="AC1921">
        <v>1.1335999999999999</v>
      </c>
      <c r="AD1921">
        <v>1.3778999999999999</v>
      </c>
      <c r="AE1921">
        <v>0.01</v>
      </c>
      <c r="AF1921">
        <v>-2.2627000000000002</v>
      </c>
      <c r="AG1921">
        <v>-9.4299999999999995E-2</v>
      </c>
      <c r="AH1921">
        <v>345000</v>
      </c>
    </row>
    <row r="1922" spans="1:34">
      <c r="A1922">
        <v>78381</v>
      </c>
      <c r="B1922" t="s">
        <v>39</v>
      </c>
      <c r="C1922" s="1">
        <v>32686</v>
      </c>
      <c r="D1922">
        <v>79.400000000000006</v>
      </c>
      <c r="E1922">
        <v>0</v>
      </c>
      <c r="F1922">
        <v>2007</v>
      </c>
      <c r="G1922">
        <v>86</v>
      </c>
      <c r="H1922">
        <v>0</v>
      </c>
      <c r="I1922">
        <v>182</v>
      </c>
      <c r="J1922">
        <v>2</v>
      </c>
      <c r="K1922" t="s">
        <v>36</v>
      </c>
      <c r="L1922" t="s">
        <v>60</v>
      </c>
      <c r="M1922">
        <v>74.5</v>
      </c>
      <c r="N1922">
        <v>182</v>
      </c>
      <c r="O1922">
        <v>1</v>
      </c>
      <c r="P1922" t="s">
        <v>61</v>
      </c>
      <c r="Q1922">
        <v>2011</v>
      </c>
      <c r="R1922">
        <v>515</v>
      </c>
      <c r="S1922">
        <v>345</v>
      </c>
      <c r="T1922">
        <v>545</v>
      </c>
      <c r="U1922">
        <v>0.22948175491175499</v>
      </c>
      <c r="V1922">
        <v>355</v>
      </c>
      <c r="W1922">
        <v>266</v>
      </c>
      <c r="X1922">
        <v>-1</v>
      </c>
      <c r="Y1922">
        <v>-1</v>
      </c>
      <c r="Z1922">
        <v>-1</v>
      </c>
      <c r="AA1922">
        <v>-1</v>
      </c>
      <c r="AB1922">
        <v>-1</v>
      </c>
      <c r="AC1922">
        <v>0.2009</v>
      </c>
      <c r="AD1922">
        <v>-0.1232</v>
      </c>
      <c r="AE1922">
        <v>-0.77939999999999998</v>
      </c>
      <c r="AF1922">
        <v>-5.5199999999999999E-2</v>
      </c>
      <c r="AG1922">
        <v>-0.44550000000000001</v>
      </c>
      <c r="AH1922">
        <v>530000</v>
      </c>
    </row>
    <row r="1923" spans="1:34">
      <c r="A1923">
        <v>1015635</v>
      </c>
      <c r="B1923" t="s">
        <v>39</v>
      </c>
      <c r="C1923" s="1">
        <v>33726</v>
      </c>
      <c r="D1923">
        <v>82.6</v>
      </c>
      <c r="E1923" t="s">
        <v>35</v>
      </c>
      <c r="F1923">
        <v>2010</v>
      </c>
      <c r="G1923">
        <v>86.6</v>
      </c>
      <c r="H1923" t="s">
        <v>35</v>
      </c>
      <c r="I1923">
        <v>17208</v>
      </c>
      <c r="J1923">
        <v>2</v>
      </c>
      <c r="K1923" t="s">
        <v>36</v>
      </c>
      <c r="L1923" t="s">
        <v>37</v>
      </c>
      <c r="M1923">
        <v>74.239999999999995</v>
      </c>
      <c r="N1923">
        <v>17208</v>
      </c>
      <c r="O1923">
        <v>1</v>
      </c>
      <c r="P1923" t="s">
        <v>38</v>
      </c>
      <c r="Q1923">
        <v>2014</v>
      </c>
      <c r="R1923">
        <v>475</v>
      </c>
      <c r="S1923">
        <v>485</v>
      </c>
      <c r="T1923">
        <v>355</v>
      </c>
      <c r="U1923">
        <v>0.493596387301038</v>
      </c>
      <c r="V1923">
        <v>485</v>
      </c>
      <c r="W1923">
        <v>324</v>
      </c>
      <c r="X1923">
        <v>-1</v>
      </c>
      <c r="Y1923">
        <v>-1</v>
      </c>
      <c r="Z1923">
        <v>-1</v>
      </c>
      <c r="AA1923">
        <v>-1</v>
      </c>
      <c r="AB1923">
        <v>-1</v>
      </c>
      <c r="AC1923">
        <v>-0.58989999999999998</v>
      </c>
      <c r="AD1923">
        <v>0.5454</v>
      </c>
      <c r="AE1923">
        <v>-0.4511</v>
      </c>
      <c r="AF1923">
        <v>1.2868999999999999</v>
      </c>
      <c r="AG1923">
        <v>-0.66920000000000002</v>
      </c>
      <c r="AH1923">
        <v>320000</v>
      </c>
    </row>
    <row r="1924" spans="1:34">
      <c r="A1924">
        <v>1289938</v>
      </c>
      <c r="B1924" t="s">
        <v>39</v>
      </c>
      <c r="C1924" s="1">
        <v>33639</v>
      </c>
      <c r="D1924">
        <v>71.8</v>
      </c>
      <c r="E1924" t="s">
        <v>35</v>
      </c>
      <c r="F1924">
        <v>2009</v>
      </c>
      <c r="G1924">
        <v>73</v>
      </c>
      <c r="H1924" t="s">
        <v>35</v>
      </c>
      <c r="I1924">
        <v>4979</v>
      </c>
      <c r="J1924">
        <v>2</v>
      </c>
      <c r="K1924" t="s">
        <v>36</v>
      </c>
      <c r="L1924" t="s">
        <v>40</v>
      </c>
      <c r="M1924">
        <v>76</v>
      </c>
      <c r="N1924">
        <v>4979</v>
      </c>
      <c r="O1924">
        <v>0</v>
      </c>
      <c r="P1924" t="s">
        <v>53</v>
      </c>
      <c r="Q1924">
        <v>2014</v>
      </c>
      <c r="R1924">
        <v>630</v>
      </c>
      <c r="S1924">
        <v>605</v>
      </c>
      <c r="T1924">
        <v>545</v>
      </c>
      <c r="U1924">
        <v>0.48674700843819302</v>
      </c>
      <c r="V1924">
        <v>525</v>
      </c>
      <c r="W1924">
        <v>-1</v>
      </c>
      <c r="X1924">
        <v>376</v>
      </c>
      <c r="Y1924">
        <v>-1</v>
      </c>
      <c r="Z1924">
        <v>-1</v>
      </c>
      <c r="AA1924">
        <v>-1</v>
      </c>
      <c r="AB1924">
        <v>-1</v>
      </c>
      <c r="AC1924">
        <v>0.70269999999999999</v>
      </c>
      <c r="AD1924">
        <v>-0.4536</v>
      </c>
      <c r="AE1924">
        <v>1.2396</v>
      </c>
      <c r="AF1924">
        <v>-0.61470000000000002</v>
      </c>
      <c r="AG1924">
        <v>1.4386000000000001</v>
      </c>
      <c r="AH1924">
        <v>345000</v>
      </c>
    </row>
    <row r="1925" spans="1:34">
      <c r="A1925">
        <v>637467</v>
      </c>
      <c r="B1925" t="s">
        <v>39</v>
      </c>
      <c r="C1925" s="1">
        <v>33794</v>
      </c>
      <c r="D1925">
        <v>87.88</v>
      </c>
      <c r="E1925" t="s">
        <v>51</v>
      </c>
      <c r="F1925">
        <v>2009</v>
      </c>
      <c r="G1925">
        <v>89</v>
      </c>
      <c r="H1925" t="s">
        <v>51</v>
      </c>
      <c r="I1925">
        <v>8930</v>
      </c>
      <c r="J1925">
        <v>2</v>
      </c>
      <c r="K1925" t="s">
        <v>36</v>
      </c>
      <c r="L1925" t="s">
        <v>40</v>
      </c>
      <c r="M1925">
        <v>76.599999999999994</v>
      </c>
      <c r="N1925">
        <v>8930</v>
      </c>
      <c r="O1925">
        <v>1</v>
      </c>
      <c r="P1925" t="s">
        <v>54</v>
      </c>
      <c r="Q1925">
        <v>2013</v>
      </c>
      <c r="R1925">
        <v>510</v>
      </c>
      <c r="S1925">
        <v>460</v>
      </c>
      <c r="T1925">
        <v>680</v>
      </c>
      <c r="U1925">
        <v>0.93037060720269105</v>
      </c>
      <c r="V1925">
        <v>565</v>
      </c>
      <c r="W1925">
        <v>-1</v>
      </c>
      <c r="X1925">
        <v>-1</v>
      </c>
      <c r="Y1925">
        <v>-1</v>
      </c>
      <c r="Z1925">
        <v>-1</v>
      </c>
      <c r="AA1925">
        <v>-1</v>
      </c>
      <c r="AB1925">
        <v>-1</v>
      </c>
      <c r="AC1925">
        <v>1.4208000000000001</v>
      </c>
      <c r="AD1925">
        <v>1.0448999999999999</v>
      </c>
      <c r="AE1925">
        <v>0.16370000000000001</v>
      </c>
      <c r="AF1925">
        <v>-1.6289</v>
      </c>
      <c r="AG1925">
        <v>-1.0524</v>
      </c>
      <c r="AH1925">
        <v>360000</v>
      </c>
    </row>
    <row r="1926" spans="1:34">
      <c r="A1926">
        <v>359807</v>
      </c>
      <c r="B1926" t="s">
        <v>39</v>
      </c>
      <c r="C1926" s="1">
        <v>32500</v>
      </c>
      <c r="D1926">
        <v>69.5</v>
      </c>
      <c r="E1926" t="s">
        <v>179</v>
      </c>
      <c r="F1926">
        <v>2006</v>
      </c>
      <c r="G1926">
        <v>72</v>
      </c>
      <c r="H1926" t="s">
        <v>179</v>
      </c>
      <c r="I1926">
        <v>8641</v>
      </c>
      <c r="J1926">
        <v>2</v>
      </c>
      <c r="K1926" t="s">
        <v>66</v>
      </c>
      <c r="L1926" t="s">
        <v>67</v>
      </c>
      <c r="M1926">
        <v>68.150000000000006</v>
      </c>
      <c r="N1926">
        <v>8641</v>
      </c>
      <c r="O1926">
        <v>1</v>
      </c>
      <c r="P1926" t="s">
        <v>45</v>
      </c>
      <c r="Q1926">
        <v>2012</v>
      </c>
      <c r="R1926">
        <v>515</v>
      </c>
      <c r="S1926">
        <v>465</v>
      </c>
      <c r="T1926">
        <v>495</v>
      </c>
      <c r="U1926">
        <v>0.95224557292430301</v>
      </c>
      <c r="V1926">
        <v>585</v>
      </c>
      <c r="W1926">
        <v>-1</v>
      </c>
      <c r="X1926">
        <v>-1</v>
      </c>
      <c r="Y1926">
        <v>-1</v>
      </c>
      <c r="Z1926">
        <v>-1</v>
      </c>
      <c r="AA1926">
        <v>-1</v>
      </c>
      <c r="AB1926">
        <v>-1</v>
      </c>
      <c r="AC1926">
        <v>0.35549999999999998</v>
      </c>
      <c r="AD1926">
        <v>0.96879999999999999</v>
      </c>
      <c r="AE1926">
        <v>0.38169999999999998</v>
      </c>
      <c r="AF1926">
        <v>0.88480000000000003</v>
      </c>
      <c r="AG1926">
        <v>-0.44550000000000001</v>
      </c>
      <c r="AH1926">
        <v>240000</v>
      </c>
    </row>
    <row r="1927" spans="1:34">
      <c r="A1927">
        <v>982693</v>
      </c>
      <c r="B1927" t="s">
        <v>39</v>
      </c>
      <c r="C1927" s="1">
        <v>33914</v>
      </c>
      <c r="D1927">
        <v>70</v>
      </c>
      <c r="E1927" t="s">
        <v>35</v>
      </c>
      <c r="F1927">
        <v>2010</v>
      </c>
      <c r="G1927">
        <v>65</v>
      </c>
      <c r="H1927" t="s">
        <v>35</v>
      </c>
      <c r="I1927">
        <v>387</v>
      </c>
      <c r="J1927">
        <v>2</v>
      </c>
      <c r="K1927" t="s">
        <v>36</v>
      </c>
      <c r="L1927" t="s">
        <v>40</v>
      </c>
      <c r="M1927">
        <v>71</v>
      </c>
      <c r="N1927">
        <v>387</v>
      </c>
      <c r="O1927">
        <v>0</v>
      </c>
      <c r="P1927" t="s">
        <v>41</v>
      </c>
      <c r="Q1927">
        <v>2014</v>
      </c>
      <c r="R1927">
        <v>420</v>
      </c>
      <c r="S1927">
        <v>485</v>
      </c>
      <c r="T1927">
        <v>415</v>
      </c>
      <c r="U1927">
        <v>0.276047228046856</v>
      </c>
      <c r="V1927">
        <v>345</v>
      </c>
      <c r="W1927">
        <v>-1</v>
      </c>
      <c r="X1927">
        <v>-1</v>
      </c>
      <c r="Y1927">
        <v>-1</v>
      </c>
      <c r="Z1927">
        <v>-1</v>
      </c>
      <c r="AA1927">
        <v>-1</v>
      </c>
      <c r="AB1927">
        <v>-1</v>
      </c>
      <c r="AC1927">
        <v>-0.73350000000000004</v>
      </c>
      <c r="AD1927">
        <v>-0.78659999999999997</v>
      </c>
      <c r="AE1927">
        <v>-1.8344</v>
      </c>
      <c r="AF1927">
        <v>1.9199999999999998E-2</v>
      </c>
      <c r="AG1927">
        <v>0.28889999999999999</v>
      </c>
      <c r="AH1927">
        <v>240000</v>
      </c>
    </row>
    <row r="1928" spans="1:34">
      <c r="A1928">
        <v>229944</v>
      </c>
      <c r="B1928" t="s">
        <v>39</v>
      </c>
      <c r="C1928" s="1">
        <v>32776</v>
      </c>
      <c r="D1928">
        <v>72.400000000000006</v>
      </c>
      <c r="E1928">
        <v>0</v>
      </c>
      <c r="F1928">
        <v>2007</v>
      </c>
      <c r="G1928">
        <v>73.400000000000006</v>
      </c>
      <c r="H1928">
        <v>0</v>
      </c>
      <c r="I1928">
        <v>568</v>
      </c>
      <c r="J1928">
        <v>2</v>
      </c>
      <c r="K1928" t="s">
        <v>36</v>
      </c>
      <c r="L1928" t="s">
        <v>55</v>
      </c>
      <c r="M1928">
        <v>68.25</v>
      </c>
      <c r="N1928">
        <v>568</v>
      </c>
      <c r="O1928">
        <v>0</v>
      </c>
      <c r="P1928" t="s">
        <v>41</v>
      </c>
      <c r="Q1928">
        <v>2011</v>
      </c>
      <c r="R1928">
        <v>485</v>
      </c>
      <c r="S1928">
        <v>625</v>
      </c>
      <c r="T1928">
        <v>655</v>
      </c>
      <c r="U1928">
        <v>0.81941652983588797</v>
      </c>
      <c r="V1928">
        <v>505</v>
      </c>
      <c r="W1928">
        <v>-1</v>
      </c>
      <c r="X1928">
        <v>-1</v>
      </c>
      <c r="Y1928">
        <v>-1</v>
      </c>
      <c r="Z1928">
        <v>-1</v>
      </c>
      <c r="AA1928">
        <v>-1</v>
      </c>
      <c r="AB1928">
        <v>-1</v>
      </c>
      <c r="AC1928">
        <v>-0.26279999999999998</v>
      </c>
      <c r="AD1928">
        <v>-0.1232</v>
      </c>
      <c r="AE1928">
        <v>0.81710000000000005</v>
      </c>
      <c r="AF1928">
        <v>0.5323</v>
      </c>
      <c r="AG1928">
        <v>2.8400000000000002E-2</v>
      </c>
      <c r="AH1928">
        <v>520000</v>
      </c>
    </row>
    <row r="1929" spans="1:34">
      <c r="A1929">
        <v>1152429</v>
      </c>
      <c r="B1929" t="s">
        <v>39</v>
      </c>
      <c r="C1929" s="1">
        <v>32636</v>
      </c>
      <c r="D1929">
        <v>70</v>
      </c>
      <c r="E1929" t="s">
        <v>51</v>
      </c>
      <c r="F1929">
        <v>2007</v>
      </c>
      <c r="G1929">
        <v>56</v>
      </c>
      <c r="H1929" t="s">
        <v>51</v>
      </c>
      <c r="I1929">
        <v>1995</v>
      </c>
      <c r="J1929">
        <v>2</v>
      </c>
      <c r="K1929" t="s">
        <v>36</v>
      </c>
      <c r="L1929" t="s">
        <v>40</v>
      </c>
      <c r="M1929">
        <v>54</v>
      </c>
      <c r="N1929">
        <v>1995</v>
      </c>
      <c r="O1929">
        <v>1</v>
      </c>
      <c r="P1929" t="s">
        <v>45</v>
      </c>
      <c r="Q1929">
        <v>2013</v>
      </c>
      <c r="R1929">
        <v>615</v>
      </c>
      <c r="S1929">
        <v>580</v>
      </c>
      <c r="T1929">
        <v>405</v>
      </c>
      <c r="U1929">
        <v>0.84224832225783597</v>
      </c>
      <c r="V1929">
        <v>515</v>
      </c>
      <c r="W1929">
        <v>-1</v>
      </c>
      <c r="X1929">
        <v>469</v>
      </c>
      <c r="Y1929">
        <v>-1</v>
      </c>
      <c r="Z1929">
        <v>-1</v>
      </c>
      <c r="AA1929">
        <v>-1</v>
      </c>
      <c r="AB1929">
        <v>-1</v>
      </c>
      <c r="AC1929">
        <v>-0.73350000000000004</v>
      </c>
      <c r="AD1929">
        <v>0.87839999999999996</v>
      </c>
      <c r="AE1929">
        <v>0.31740000000000002</v>
      </c>
      <c r="AF1929">
        <v>-1.6289</v>
      </c>
      <c r="AG1929">
        <v>-0.28589999999999999</v>
      </c>
      <c r="AH1929">
        <v>340000</v>
      </c>
    </row>
    <row r="1930" spans="1:34">
      <c r="A1930">
        <v>216686</v>
      </c>
      <c r="B1930" t="s">
        <v>39</v>
      </c>
      <c r="C1930" s="1">
        <v>32308</v>
      </c>
      <c r="D1930">
        <v>83.4</v>
      </c>
      <c r="E1930" t="s">
        <v>35</v>
      </c>
      <c r="F1930">
        <v>2007</v>
      </c>
      <c r="G1930">
        <v>78.599999999999994</v>
      </c>
      <c r="H1930" t="s">
        <v>35</v>
      </c>
      <c r="I1930">
        <v>4501</v>
      </c>
      <c r="J1930">
        <v>2</v>
      </c>
      <c r="K1930" t="s">
        <v>36</v>
      </c>
      <c r="L1930" t="s">
        <v>81</v>
      </c>
      <c r="M1930">
        <v>71.2</v>
      </c>
      <c r="N1930">
        <v>4501</v>
      </c>
      <c r="O1930">
        <v>0</v>
      </c>
      <c r="P1930" t="s">
        <v>41</v>
      </c>
      <c r="Q1930">
        <v>2011</v>
      </c>
      <c r="R1930">
        <v>554</v>
      </c>
      <c r="S1930">
        <v>505</v>
      </c>
      <c r="T1930">
        <v>545</v>
      </c>
      <c r="U1930">
        <v>0.22948175491175499</v>
      </c>
      <c r="V1930">
        <v>265</v>
      </c>
      <c r="W1930">
        <v>266</v>
      </c>
      <c r="X1930">
        <v>-1</v>
      </c>
      <c r="Y1930">
        <v>-1</v>
      </c>
      <c r="Z1930">
        <v>-1</v>
      </c>
      <c r="AA1930">
        <v>-1</v>
      </c>
      <c r="AB1930">
        <v>-1</v>
      </c>
      <c r="AC1930">
        <v>1.4374</v>
      </c>
      <c r="AD1930">
        <v>0.96879999999999999</v>
      </c>
      <c r="AE1930">
        <v>1.3976999999999999</v>
      </c>
      <c r="AF1930">
        <v>0.4148</v>
      </c>
      <c r="AG1930">
        <v>1.4501999999999999</v>
      </c>
      <c r="AH1930">
        <v>410000</v>
      </c>
    </row>
    <row r="1931" spans="1:34">
      <c r="A1931">
        <v>555599</v>
      </c>
      <c r="B1931" t="s">
        <v>34</v>
      </c>
      <c r="C1931" s="1">
        <v>33439</v>
      </c>
      <c r="D1931">
        <v>96.48</v>
      </c>
      <c r="E1931" t="s">
        <v>51</v>
      </c>
      <c r="F1931">
        <v>2009</v>
      </c>
      <c r="G1931">
        <v>82</v>
      </c>
      <c r="H1931" t="s">
        <v>51</v>
      </c>
      <c r="I1931">
        <v>1866</v>
      </c>
      <c r="J1931">
        <v>2</v>
      </c>
      <c r="K1931" t="s">
        <v>36</v>
      </c>
      <c r="L1931" t="s">
        <v>64</v>
      </c>
      <c r="M1931">
        <v>76</v>
      </c>
      <c r="N1931">
        <v>1866</v>
      </c>
      <c r="O1931">
        <v>1</v>
      </c>
      <c r="P1931" t="s">
        <v>61</v>
      </c>
      <c r="Q1931">
        <v>2013</v>
      </c>
      <c r="R1931">
        <v>590</v>
      </c>
      <c r="S1931">
        <v>525</v>
      </c>
      <c r="T1931">
        <v>575</v>
      </c>
      <c r="U1931">
        <v>0.81941652983588797</v>
      </c>
      <c r="V1931">
        <v>505</v>
      </c>
      <c r="W1931">
        <v>-1</v>
      </c>
      <c r="X1931">
        <v>-1</v>
      </c>
      <c r="Y1931">
        <v>-1</v>
      </c>
      <c r="Z1931">
        <v>-1</v>
      </c>
      <c r="AA1931">
        <v>-1</v>
      </c>
      <c r="AB1931">
        <v>-1</v>
      </c>
      <c r="AC1931">
        <v>0.41549999999999998</v>
      </c>
      <c r="AD1931">
        <v>-0.62009999999999998</v>
      </c>
      <c r="AE1931">
        <v>-1.0659000000000001</v>
      </c>
      <c r="AF1931">
        <v>-2.6429999999999998</v>
      </c>
      <c r="AG1931">
        <v>-1.4356</v>
      </c>
      <c r="AH1931">
        <v>550000</v>
      </c>
    </row>
    <row r="1932" spans="1:34">
      <c r="A1932">
        <v>60260</v>
      </c>
      <c r="B1932" t="s">
        <v>39</v>
      </c>
      <c r="C1932" s="1">
        <v>32227</v>
      </c>
      <c r="D1932">
        <v>65</v>
      </c>
      <c r="E1932" t="s">
        <v>367</v>
      </c>
      <c r="F1932">
        <v>2006</v>
      </c>
      <c r="G1932">
        <v>66</v>
      </c>
      <c r="H1932" t="s">
        <v>368</v>
      </c>
      <c r="I1932">
        <v>501</v>
      </c>
      <c r="J1932">
        <v>2</v>
      </c>
      <c r="K1932" t="s">
        <v>36</v>
      </c>
      <c r="L1932" t="s">
        <v>55</v>
      </c>
      <c r="M1932">
        <v>64</v>
      </c>
      <c r="N1932">
        <v>501</v>
      </c>
      <c r="O1932">
        <v>0</v>
      </c>
      <c r="P1932" t="s">
        <v>41</v>
      </c>
      <c r="Q1932">
        <v>2010</v>
      </c>
      <c r="R1932">
        <v>515</v>
      </c>
      <c r="S1932">
        <v>565</v>
      </c>
      <c r="T1932">
        <v>554</v>
      </c>
      <c r="U1932">
        <v>0.60005718233834104</v>
      </c>
      <c r="V1932">
        <v>435</v>
      </c>
      <c r="W1932">
        <v>-1</v>
      </c>
      <c r="X1932">
        <v>-1</v>
      </c>
      <c r="Y1932">
        <v>-1</v>
      </c>
      <c r="Z1932">
        <v>-1</v>
      </c>
      <c r="AA1932">
        <v>-1</v>
      </c>
      <c r="AB1932">
        <v>-1</v>
      </c>
      <c r="AC1932">
        <v>-0.72640000000000005</v>
      </c>
      <c r="AD1932">
        <v>0.1888</v>
      </c>
      <c r="AE1932">
        <v>-1.2148000000000001</v>
      </c>
      <c r="AF1932">
        <v>-0.52529999999999999</v>
      </c>
      <c r="AG1932">
        <v>1.1343000000000001</v>
      </c>
      <c r="AH1932">
        <v>450000</v>
      </c>
    </row>
    <row r="1933" spans="1:34">
      <c r="A1933">
        <v>1015299</v>
      </c>
      <c r="B1933" t="s">
        <v>34</v>
      </c>
      <c r="C1933" s="1">
        <v>33498</v>
      </c>
      <c r="D1933">
        <v>75</v>
      </c>
      <c r="E1933" t="s">
        <v>48</v>
      </c>
      <c r="F1933">
        <v>2010</v>
      </c>
      <c r="G1933">
        <v>66.8</v>
      </c>
      <c r="H1933" t="s">
        <v>35</v>
      </c>
      <c r="I1933">
        <v>7827</v>
      </c>
      <c r="J1933">
        <v>2</v>
      </c>
      <c r="K1933" t="s">
        <v>36</v>
      </c>
      <c r="L1933" t="s">
        <v>60</v>
      </c>
      <c r="M1933">
        <v>68.5</v>
      </c>
      <c r="N1933">
        <v>7827</v>
      </c>
      <c r="O1933">
        <v>0</v>
      </c>
      <c r="P1933" t="s">
        <v>41</v>
      </c>
      <c r="Q1933">
        <v>2014</v>
      </c>
      <c r="R1933">
        <v>370</v>
      </c>
      <c r="S1933">
        <v>470</v>
      </c>
      <c r="T1933">
        <v>260</v>
      </c>
      <c r="U1933">
        <v>5.3160305282683701E-2</v>
      </c>
      <c r="V1933">
        <v>385</v>
      </c>
      <c r="W1933">
        <v>196</v>
      </c>
      <c r="X1933">
        <v>-1</v>
      </c>
      <c r="Y1933">
        <v>-1</v>
      </c>
      <c r="Z1933">
        <v>-1</v>
      </c>
      <c r="AA1933">
        <v>-1</v>
      </c>
      <c r="AB1933">
        <v>-1</v>
      </c>
      <c r="AC1933">
        <v>1.1335999999999999</v>
      </c>
      <c r="AD1933">
        <v>1.7109000000000001</v>
      </c>
      <c r="AE1933">
        <v>0.16370000000000001</v>
      </c>
      <c r="AF1933">
        <v>0.77980000000000005</v>
      </c>
      <c r="AG1933">
        <v>0.48049999999999998</v>
      </c>
      <c r="AH1933">
        <v>200000</v>
      </c>
    </row>
    <row r="1934" spans="1:34">
      <c r="A1934">
        <v>1063224</v>
      </c>
      <c r="B1934" t="s">
        <v>39</v>
      </c>
      <c r="C1934" s="1">
        <v>33828</v>
      </c>
      <c r="D1934">
        <v>84</v>
      </c>
      <c r="E1934" t="s">
        <v>51</v>
      </c>
      <c r="F1934">
        <v>2010</v>
      </c>
      <c r="G1934">
        <v>89.5</v>
      </c>
      <c r="H1934" t="s">
        <v>51</v>
      </c>
      <c r="I1934">
        <v>3931</v>
      </c>
      <c r="J1934">
        <v>2</v>
      </c>
      <c r="K1934" t="s">
        <v>36</v>
      </c>
      <c r="L1934" t="s">
        <v>52</v>
      </c>
      <c r="M1934">
        <v>75.86</v>
      </c>
      <c r="N1934">
        <v>3931</v>
      </c>
      <c r="O1934">
        <v>0</v>
      </c>
      <c r="P1934" t="s">
        <v>56</v>
      </c>
      <c r="Q1934">
        <v>2014</v>
      </c>
      <c r="R1934">
        <v>570</v>
      </c>
      <c r="S1934">
        <v>445</v>
      </c>
      <c r="T1934">
        <v>405</v>
      </c>
      <c r="U1934">
        <v>0.72598414796947897</v>
      </c>
      <c r="V1934">
        <v>325</v>
      </c>
      <c r="W1934">
        <v>-1</v>
      </c>
      <c r="X1934">
        <v>-1</v>
      </c>
      <c r="Y1934">
        <v>438</v>
      </c>
      <c r="Z1934">
        <v>-1</v>
      </c>
      <c r="AA1934">
        <v>-1</v>
      </c>
      <c r="AB1934">
        <v>-1</v>
      </c>
      <c r="AC1934">
        <v>1.2771999999999999</v>
      </c>
      <c r="AD1934">
        <v>1.3778999999999999</v>
      </c>
      <c r="AE1934">
        <v>0.31740000000000002</v>
      </c>
      <c r="AF1934">
        <v>-2.1360000000000001</v>
      </c>
      <c r="AG1934">
        <v>0.28889999999999999</v>
      </c>
      <c r="AH1934">
        <v>105000</v>
      </c>
    </row>
    <row r="1935" spans="1:34">
      <c r="A1935">
        <v>309911</v>
      </c>
      <c r="B1935" t="s">
        <v>34</v>
      </c>
      <c r="C1935" s="1">
        <v>32530</v>
      </c>
      <c r="D1935">
        <v>73.83</v>
      </c>
      <c r="E1935" t="s">
        <v>72</v>
      </c>
      <c r="F1935">
        <v>2005</v>
      </c>
      <c r="G1935">
        <v>72</v>
      </c>
      <c r="H1935" t="s">
        <v>72</v>
      </c>
      <c r="I1935">
        <v>5050</v>
      </c>
      <c r="J1935">
        <v>2</v>
      </c>
      <c r="K1935" t="s">
        <v>66</v>
      </c>
      <c r="L1935" t="s">
        <v>67</v>
      </c>
      <c r="M1935">
        <v>72</v>
      </c>
      <c r="N1935">
        <v>5050</v>
      </c>
      <c r="O1935">
        <v>0</v>
      </c>
      <c r="P1935" t="s">
        <v>71</v>
      </c>
      <c r="Q1935">
        <v>2011</v>
      </c>
      <c r="R1935">
        <v>485</v>
      </c>
      <c r="S1935">
        <v>375</v>
      </c>
      <c r="T1935">
        <v>445</v>
      </c>
      <c r="U1935">
        <v>0.48834797678271402</v>
      </c>
      <c r="V1935">
        <v>405</v>
      </c>
      <c r="W1935">
        <v>-1</v>
      </c>
      <c r="X1935">
        <v>-1</v>
      </c>
      <c r="Y1935">
        <v>-1</v>
      </c>
      <c r="Z1935">
        <v>-1</v>
      </c>
      <c r="AA1935">
        <v>-1</v>
      </c>
      <c r="AB1935">
        <v>-1</v>
      </c>
      <c r="AC1935">
        <v>-0.57189999999999996</v>
      </c>
      <c r="AD1935">
        <v>0.50080000000000002</v>
      </c>
      <c r="AE1935">
        <v>0.38169999999999998</v>
      </c>
      <c r="AF1935">
        <v>0.64980000000000004</v>
      </c>
      <c r="AG1935">
        <v>-0.76149999999999995</v>
      </c>
      <c r="AH1935">
        <v>100000</v>
      </c>
    </row>
    <row r="1936" spans="1:34">
      <c r="A1936">
        <v>1202783</v>
      </c>
      <c r="B1936" t="s">
        <v>34</v>
      </c>
      <c r="C1936" s="1">
        <v>33970</v>
      </c>
      <c r="D1936">
        <v>91.8</v>
      </c>
      <c r="E1936" t="s">
        <v>51</v>
      </c>
      <c r="F1936">
        <v>2010</v>
      </c>
      <c r="G1936">
        <v>94.9</v>
      </c>
      <c r="H1936" t="s">
        <v>51</v>
      </c>
      <c r="I1936">
        <v>16211</v>
      </c>
      <c r="J1936">
        <v>2</v>
      </c>
      <c r="K1936" t="s">
        <v>36</v>
      </c>
      <c r="L1936" t="s">
        <v>40</v>
      </c>
      <c r="M1936">
        <v>75</v>
      </c>
      <c r="N1936">
        <v>16211</v>
      </c>
      <c r="O1936">
        <v>0</v>
      </c>
      <c r="P1936" t="s">
        <v>56</v>
      </c>
      <c r="Q1936">
        <v>2014</v>
      </c>
      <c r="R1936">
        <v>580</v>
      </c>
      <c r="S1936">
        <v>555</v>
      </c>
      <c r="T1936">
        <v>405</v>
      </c>
      <c r="U1936">
        <v>0.14478988948246199</v>
      </c>
      <c r="V1936">
        <v>465</v>
      </c>
      <c r="W1936">
        <v>-1</v>
      </c>
      <c r="X1936">
        <v>284</v>
      </c>
      <c r="Y1936">
        <v>-1</v>
      </c>
      <c r="Z1936">
        <v>-1</v>
      </c>
      <c r="AA1936">
        <v>-1</v>
      </c>
      <c r="AB1936">
        <v>-1</v>
      </c>
      <c r="AC1936">
        <v>0.41549999999999998</v>
      </c>
      <c r="AD1936">
        <v>-0.28710000000000002</v>
      </c>
      <c r="AE1936">
        <v>-0.6048</v>
      </c>
      <c r="AF1936">
        <v>-1.2485999999999999</v>
      </c>
      <c r="AG1936">
        <v>-0.86080000000000001</v>
      </c>
      <c r="AH1936">
        <v>275000</v>
      </c>
    </row>
    <row r="1937" spans="1:34">
      <c r="A1937">
        <v>595052</v>
      </c>
      <c r="B1937" t="s">
        <v>39</v>
      </c>
      <c r="C1937" s="1">
        <v>33317</v>
      </c>
      <c r="D1937">
        <v>75.459999999999994</v>
      </c>
      <c r="E1937">
        <v>0</v>
      </c>
      <c r="F1937">
        <v>2008</v>
      </c>
      <c r="G1937">
        <v>75.5</v>
      </c>
      <c r="H1937">
        <v>0</v>
      </c>
      <c r="I1937">
        <v>1881</v>
      </c>
      <c r="J1937">
        <v>2</v>
      </c>
      <c r="K1937" t="s">
        <v>36</v>
      </c>
      <c r="L1937" t="s">
        <v>44</v>
      </c>
      <c r="M1937">
        <v>60.99</v>
      </c>
      <c r="N1937">
        <v>1881</v>
      </c>
      <c r="O1937">
        <v>0</v>
      </c>
      <c r="P1937" t="s">
        <v>45</v>
      </c>
      <c r="Q1937">
        <v>2012</v>
      </c>
      <c r="R1937">
        <v>360</v>
      </c>
      <c r="S1937">
        <v>495</v>
      </c>
      <c r="T1937">
        <v>500</v>
      </c>
      <c r="U1937">
        <v>0.91077016424602197</v>
      </c>
      <c r="V1937">
        <v>-1</v>
      </c>
      <c r="W1937">
        <v>433</v>
      </c>
      <c r="X1937">
        <v>-1</v>
      </c>
      <c r="Y1937">
        <v>-1</v>
      </c>
      <c r="Z1937">
        <v>-1</v>
      </c>
      <c r="AA1937">
        <v>-1</v>
      </c>
      <c r="AB1937">
        <v>-1</v>
      </c>
      <c r="AC1937">
        <v>0.55910000000000004</v>
      </c>
      <c r="AD1937">
        <v>-0.62009999999999998</v>
      </c>
      <c r="AE1937">
        <v>0.62480000000000002</v>
      </c>
      <c r="AF1937">
        <v>-0.4879</v>
      </c>
      <c r="AG1937">
        <v>9.7299999999999998E-2</v>
      </c>
      <c r="AH1937">
        <v>205000</v>
      </c>
    </row>
    <row r="1938" spans="1:34">
      <c r="A1938">
        <v>670536</v>
      </c>
      <c r="B1938" t="s">
        <v>39</v>
      </c>
      <c r="C1938" s="1">
        <v>33249</v>
      </c>
      <c r="D1938">
        <v>75.400000000000006</v>
      </c>
      <c r="E1938" t="s">
        <v>35</v>
      </c>
      <c r="F1938">
        <v>2009</v>
      </c>
      <c r="G1938">
        <v>76.599999999999994</v>
      </c>
      <c r="H1938" t="s">
        <v>35</v>
      </c>
      <c r="I1938">
        <v>10971</v>
      </c>
      <c r="J1938">
        <v>2</v>
      </c>
      <c r="K1938" t="s">
        <v>36</v>
      </c>
      <c r="L1938" t="s">
        <v>40</v>
      </c>
      <c r="M1938">
        <v>66.12</v>
      </c>
      <c r="N1938">
        <v>10971</v>
      </c>
      <c r="O1938">
        <v>0</v>
      </c>
      <c r="P1938" t="s">
        <v>41</v>
      </c>
      <c r="Q1938">
        <v>2013</v>
      </c>
      <c r="R1938">
        <v>440</v>
      </c>
      <c r="S1938">
        <v>545</v>
      </c>
      <c r="T1938">
        <v>605</v>
      </c>
      <c r="U1938">
        <v>0.73579570922465598</v>
      </c>
      <c r="V1938">
        <v>475</v>
      </c>
      <c r="W1938">
        <v>-1</v>
      </c>
      <c r="X1938">
        <v>-1</v>
      </c>
      <c r="Y1938">
        <v>-1</v>
      </c>
      <c r="Z1938">
        <v>-1</v>
      </c>
      <c r="AA1938">
        <v>-1</v>
      </c>
      <c r="AB1938">
        <v>-1</v>
      </c>
      <c r="AC1938">
        <v>1.2771999999999999</v>
      </c>
      <c r="AD1938">
        <v>-0.78659999999999997</v>
      </c>
      <c r="AE1938">
        <v>-1.0659000000000001</v>
      </c>
      <c r="AF1938">
        <v>-1.2485999999999999</v>
      </c>
      <c r="AG1938">
        <v>-9.4299999999999995E-2</v>
      </c>
      <c r="AH1938">
        <v>360000</v>
      </c>
    </row>
    <row r="1939" spans="1:34">
      <c r="A1939">
        <v>204592</v>
      </c>
      <c r="B1939" t="s">
        <v>34</v>
      </c>
      <c r="C1939" s="1">
        <v>32368</v>
      </c>
      <c r="D1939">
        <v>71</v>
      </c>
      <c r="E1939">
        <v>0</v>
      </c>
      <c r="F1939">
        <v>2005</v>
      </c>
      <c r="G1939">
        <v>74</v>
      </c>
      <c r="H1939">
        <v>0</v>
      </c>
      <c r="I1939">
        <v>2756</v>
      </c>
      <c r="J1939">
        <v>1</v>
      </c>
      <c r="K1939" t="s">
        <v>49</v>
      </c>
      <c r="L1939" t="s">
        <v>64</v>
      </c>
      <c r="M1939">
        <v>88</v>
      </c>
      <c r="N1939">
        <v>2756</v>
      </c>
      <c r="O1939">
        <v>0</v>
      </c>
      <c r="P1939" t="s">
        <v>41</v>
      </c>
      <c r="Q1939">
        <v>2011</v>
      </c>
      <c r="R1939">
        <v>505</v>
      </c>
      <c r="S1939">
        <v>385</v>
      </c>
      <c r="T1939">
        <v>475</v>
      </c>
      <c r="U1939">
        <v>0.84312372666574198</v>
      </c>
      <c r="V1939">
        <v>515</v>
      </c>
      <c r="W1939">
        <v>-1</v>
      </c>
      <c r="X1939">
        <v>-1</v>
      </c>
      <c r="Y1939">
        <v>-1</v>
      </c>
      <c r="Z1939">
        <v>-1</v>
      </c>
      <c r="AA1939">
        <v>-1</v>
      </c>
      <c r="AB1939">
        <v>-1</v>
      </c>
      <c r="AC1939">
        <v>0.35549999999999998</v>
      </c>
      <c r="AD1939">
        <v>-0.74729999999999996</v>
      </c>
      <c r="AE1939">
        <v>-1.0697000000000001</v>
      </c>
      <c r="AF1939">
        <v>-2.0529000000000002</v>
      </c>
      <c r="AG1939">
        <v>-1.3934</v>
      </c>
      <c r="AH1939">
        <v>450000</v>
      </c>
    </row>
    <row r="1940" spans="1:34">
      <c r="A1940">
        <v>716346</v>
      </c>
      <c r="B1940" t="s">
        <v>39</v>
      </c>
      <c r="C1940" s="1">
        <v>33121</v>
      </c>
      <c r="D1940">
        <v>70.599999999999994</v>
      </c>
      <c r="E1940" t="s">
        <v>35</v>
      </c>
      <c r="F1940">
        <v>2007</v>
      </c>
      <c r="G1940">
        <v>81.599999999999994</v>
      </c>
      <c r="H1940" t="s">
        <v>35</v>
      </c>
      <c r="I1940">
        <v>6688</v>
      </c>
      <c r="J1940">
        <v>2</v>
      </c>
      <c r="K1940" t="s">
        <v>36</v>
      </c>
      <c r="L1940" t="s">
        <v>55</v>
      </c>
      <c r="M1940">
        <v>81.8</v>
      </c>
      <c r="N1940">
        <v>6688</v>
      </c>
      <c r="O1940">
        <v>1</v>
      </c>
      <c r="P1940" t="s">
        <v>47</v>
      </c>
      <c r="Q1940">
        <v>2012</v>
      </c>
      <c r="R1940">
        <v>675</v>
      </c>
      <c r="S1940">
        <v>545</v>
      </c>
      <c r="T1940">
        <v>680</v>
      </c>
      <c r="U1940">
        <v>0.84312372666574198</v>
      </c>
      <c r="V1940">
        <v>515</v>
      </c>
      <c r="W1940">
        <v>-1</v>
      </c>
      <c r="X1940">
        <v>-1</v>
      </c>
      <c r="Y1940">
        <v>-1</v>
      </c>
      <c r="Z1940">
        <v>-1</v>
      </c>
      <c r="AA1940">
        <v>-1</v>
      </c>
      <c r="AB1940">
        <v>-1</v>
      </c>
      <c r="AC1940">
        <v>-1.54E-2</v>
      </c>
      <c r="AD1940">
        <v>-1.6191</v>
      </c>
      <c r="AE1940">
        <v>-1.6807000000000001</v>
      </c>
      <c r="AF1940">
        <v>1.9207000000000001</v>
      </c>
      <c r="AG1940">
        <v>1.0553999999999999</v>
      </c>
      <c r="AH1940">
        <v>500000</v>
      </c>
    </row>
    <row r="1941" spans="1:34">
      <c r="A1941">
        <v>246938</v>
      </c>
      <c r="B1941" t="s">
        <v>39</v>
      </c>
      <c r="C1941" s="1">
        <v>32293</v>
      </c>
      <c r="D1941">
        <v>77</v>
      </c>
      <c r="E1941">
        <v>0</v>
      </c>
      <c r="F1941">
        <v>2005</v>
      </c>
      <c r="G1941">
        <v>52</v>
      </c>
      <c r="H1941">
        <v>0</v>
      </c>
      <c r="I1941">
        <v>6570</v>
      </c>
      <c r="J1941">
        <v>2</v>
      </c>
      <c r="K1941" t="s">
        <v>66</v>
      </c>
      <c r="L1941" t="s">
        <v>67</v>
      </c>
      <c r="M1941">
        <v>75.5</v>
      </c>
      <c r="N1941">
        <v>6570</v>
      </c>
      <c r="O1941">
        <v>0</v>
      </c>
      <c r="P1941" t="s">
        <v>65</v>
      </c>
      <c r="Q1941">
        <v>2011</v>
      </c>
      <c r="R1941">
        <v>495</v>
      </c>
      <c r="S1941">
        <v>435</v>
      </c>
      <c r="T1941">
        <v>465</v>
      </c>
      <c r="U1941">
        <v>0.96823749589054298</v>
      </c>
      <c r="V1941">
        <v>605</v>
      </c>
      <c r="W1941">
        <v>-1</v>
      </c>
      <c r="X1941">
        <v>-1</v>
      </c>
      <c r="Y1941">
        <v>-1</v>
      </c>
      <c r="Z1941">
        <v>-1</v>
      </c>
      <c r="AA1941">
        <v>-1</v>
      </c>
      <c r="AB1941">
        <v>-1</v>
      </c>
      <c r="AC1941">
        <v>0.2009</v>
      </c>
      <c r="AD1941">
        <v>0.81279999999999997</v>
      </c>
      <c r="AE1941">
        <v>0.67200000000000004</v>
      </c>
      <c r="AF1941">
        <v>-0.17269999999999999</v>
      </c>
      <c r="AG1941">
        <v>1.4501999999999999</v>
      </c>
      <c r="AH1941">
        <v>640000</v>
      </c>
    </row>
    <row r="1942" spans="1:34">
      <c r="A1942">
        <v>847006</v>
      </c>
      <c r="B1942" t="s">
        <v>39</v>
      </c>
      <c r="C1942" s="1">
        <v>32504</v>
      </c>
      <c r="D1942">
        <v>64.569999999999993</v>
      </c>
      <c r="E1942" t="s">
        <v>187</v>
      </c>
      <c r="F1942">
        <v>2005</v>
      </c>
      <c r="G1942">
        <v>49.67</v>
      </c>
      <c r="H1942" t="s">
        <v>369</v>
      </c>
      <c r="I1942">
        <v>14532</v>
      </c>
      <c r="J1942">
        <v>2</v>
      </c>
      <c r="K1942" t="s">
        <v>66</v>
      </c>
      <c r="L1942" t="s">
        <v>67</v>
      </c>
      <c r="M1942">
        <v>81.48</v>
      </c>
      <c r="N1942">
        <v>14532</v>
      </c>
      <c r="O1942">
        <v>0</v>
      </c>
      <c r="P1942" t="s">
        <v>47</v>
      </c>
      <c r="Q1942">
        <v>2013</v>
      </c>
      <c r="R1942">
        <v>380</v>
      </c>
      <c r="S1942">
        <v>560</v>
      </c>
      <c r="T1942">
        <v>455</v>
      </c>
      <c r="U1942">
        <v>0.48674700843819302</v>
      </c>
      <c r="V1942">
        <v>565</v>
      </c>
      <c r="W1942">
        <v>-1</v>
      </c>
      <c r="X1942">
        <v>376</v>
      </c>
      <c r="Y1942">
        <v>-1</v>
      </c>
      <c r="Z1942">
        <v>-1</v>
      </c>
      <c r="AA1942">
        <v>-1</v>
      </c>
      <c r="AB1942">
        <v>-1</v>
      </c>
      <c r="AC1942">
        <v>-0.30270000000000002</v>
      </c>
      <c r="AD1942">
        <v>-0.1206</v>
      </c>
      <c r="AE1942">
        <v>-0.2974</v>
      </c>
      <c r="AF1942">
        <v>0.77980000000000005</v>
      </c>
      <c r="AG1942">
        <v>-1.0524</v>
      </c>
      <c r="AH1942">
        <v>95000</v>
      </c>
    </row>
    <row r="1943" spans="1:34">
      <c r="A1943">
        <v>348134</v>
      </c>
      <c r="B1943" t="s">
        <v>39</v>
      </c>
      <c r="C1943" s="1">
        <v>33220</v>
      </c>
      <c r="D1943">
        <v>91.6</v>
      </c>
      <c r="E1943" t="s">
        <v>100</v>
      </c>
      <c r="F1943">
        <v>2008</v>
      </c>
      <c r="G1943">
        <v>91.6</v>
      </c>
      <c r="H1943" t="s">
        <v>370</v>
      </c>
      <c r="I1943">
        <v>3666</v>
      </c>
      <c r="J1943">
        <v>2</v>
      </c>
      <c r="K1943" t="s">
        <v>36</v>
      </c>
      <c r="L1943" t="s">
        <v>55</v>
      </c>
      <c r="M1943">
        <v>73.7</v>
      </c>
      <c r="N1943">
        <v>3666</v>
      </c>
      <c r="O1943">
        <v>0</v>
      </c>
      <c r="P1943" t="s">
        <v>56</v>
      </c>
      <c r="Q1943">
        <v>2012</v>
      </c>
      <c r="R1943">
        <v>495</v>
      </c>
      <c r="S1943">
        <v>545</v>
      </c>
      <c r="T1943">
        <v>565</v>
      </c>
      <c r="U1943">
        <v>0.73579570922465598</v>
      </c>
      <c r="V1943">
        <v>475</v>
      </c>
      <c r="W1943">
        <v>500</v>
      </c>
      <c r="X1943">
        <v>-1</v>
      </c>
      <c r="Y1943">
        <v>-1</v>
      </c>
      <c r="Z1943">
        <v>-1</v>
      </c>
      <c r="AA1943">
        <v>-1</v>
      </c>
      <c r="AB1943">
        <v>-1</v>
      </c>
      <c r="AC1943">
        <v>-0.72640000000000005</v>
      </c>
      <c r="AD1943">
        <v>-0.74729999999999996</v>
      </c>
      <c r="AE1943">
        <v>-5.3699999999999998E-2</v>
      </c>
      <c r="AF1943">
        <v>-0.17269999999999999</v>
      </c>
      <c r="AG1943">
        <v>-0.87990000000000002</v>
      </c>
      <c r="AH1943">
        <v>410000</v>
      </c>
    </row>
    <row r="1944" spans="1:34">
      <c r="A1944">
        <v>745903</v>
      </c>
      <c r="B1944" t="s">
        <v>39</v>
      </c>
      <c r="C1944" s="1">
        <v>33318</v>
      </c>
      <c r="D1944">
        <v>89.5</v>
      </c>
      <c r="E1944" t="s">
        <v>51</v>
      </c>
      <c r="F1944">
        <v>2009</v>
      </c>
      <c r="G1944">
        <v>92.2</v>
      </c>
      <c r="H1944" t="s">
        <v>221</v>
      </c>
      <c r="I1944">
        <v>9164</v>
      </c>
      <c r="J1944">
        <v>2</v>
      </c>
      <c r="K1944" t="s">
        <v>36</v>
      </c>
      <c r="L1944" t="s">
        <v>40</v>
      </c>
      <c r="M1944">
        <v>75.12</v>
      </c>
      <c r="N1944">
        <v>9164</v>
      </c>
      <c r="O1944">
        <v>1</v>
      </c>
      <c r="P1944" t="s">
        <v>54</v>
      </c>
      <c r="Q1944">
        <v>2013</v>
      </c>
      <c r="R1944">
        <v>545</v>
      </c>
      <c r="S1944">
        <v>580</v>
      </c>
      <c r="T1944">
        <v>795</v>
      </c>
      <c r="U1944">
        <v>0.94211655148500795</v>
      </c>
      <c r="V1944">
        <v>575</v>
      </c>
      <c r="W1944">
        <v>-1</v>
      </c>
      <c r="X1944">
        <v>-1</v>
      </c>
      <c r="Y1944">
        <v>-1</v>
      </c>
      <c r="Z1944">
        <v>-1</v>
      </c>
      <c r="AA1944">
        <v>-1</v>
      </c>
      <c r="AB1944">
        <v>-1</v>
      </c>
      <c r="AC1944">
        <v>0.12820000000000001</v>
      </c>
      <c r="AD1944">
        <v>1.3778999999999999</v>
      </c>
      <c r="AE1944">
        <v>1.3933</v>
      </c>
      <c r="AF1944">
        <v>-2.1360000000000001</v>
      </c>
      <c r="AG1944">
        <v>1.0553999999999999</v>
      </c>
      <c r="AH1944">
        <v>300000</v>
      </c>
    </row>
    <row r="1945" spans="1:34">
      <c r="A1945">
        <v>577498</v>
      </c>
      <c r="B1945" t="s">
        <v>39</v>
      </c>
      <c r="C1945" s="1">
        <v>33332</v>
      </c>
      <c r="D1945">
        <v>75.2</v>
      </c>
      <c r="E1945" t="s">
        <v>51</v>
      </c>
      <c r="F1945">
        <v>2009</v>
      </c>
      <c r="G1945">
        <v>84.6</v>
      </c>
      <c r="H1945" t="s">
        <v>51</v>
      </c>
      <c r="I1945">
        <v>7376</v>
      </c>
      <c r="J1945">
        <v>2</v>
      </c>
      <c r="K1945" t="s">
        <v>36</v>
      </c>
      <c r="L1945" t="s">
        <v>52</v>
      </c>
      <c r="M1945">
        <v>68.8</v>
      </c>
      <c r="N1945">
        <v>7376</v>
      </c>
      <c r="O1945">
        <v>0</v>
      </c>
      <c r="P1945" t="s">
        <v>41</v>
      </c>
      <c r="Q1945">
        <v>2013</v>
      </c>
      <c r="R1945">
        <v>415</v>
      </c>
      <c r="S1945">
        <v>545</v>
      </c>
      <c r="T1945">
        <v>545</v>
      </c>
      <c r="U1945">
        <v>0.65410747454593299</v>
      </c>
      <c r="V1945">
        <v>-1</v>
      </c>
      <c r="W1945">
        <v>-1</v>
      </c>
      <c r="X1945">
        <v>-1</v>
      </c>
      <c r="Y1945">
        <v>420</v>
      </c>
      <c r="Z1945">
        <v>-1</v>
      </c>
      <c r="AA1945">
        <v>-1</v>
      </c>
      <c r="AB1945">
        <v>-1</v>
      </c>
      <c r="AC1945">
        <v>-0.58989999999999998</v>
      </c>
      <c r="AD1945">
        <v>-1.9520999999999999</v>
      </c>
      <c r="AE1945">
        <v>-1.0659000000000001</v>
      </c>
      <c r="AF1945">
        <v>0.90659999999999996</v>
      </c>
      <c r="AG1945">
        <v>-0.86080000000000001</v>
      </c>
      <c r="AH1945">
        <v>295000</v>
      </c>
    </row>
    <row r="1946" spans="1:34">
      <c r="A1946">
        <v>668714</v>
      </c>
      <c r="B1946" t="s">
        <v>39</v>
      </c>
      <c r="C1946" s="1">
        <v>33157</v>
      </c>
      <c r="D1946">
        <v>70.8</v>
      </c>
      <c r="E1946" t="s">
        <v>35</v>
      </c>
      <c r="F1946">
        <v>2008</v>
      </c>
      <c r="G1946">
        <v>73</v>
      </c>
      <c r="H1946" t="s">
        <v>35</v>
      </c>
      <c r="I1946">
        <v>8934</v>
      </c>
      <c r="J1946">
        <v>2</v>
      </c>
      <c r="K1946" t="s">
        <v>36</v>
      </c>
      <c r="L1946" t="s">
        <v>40</v>
      </c>
      <c r="M1946">
        <v>78.900000000000006</v>
      </c>
      <c r="N1946">
        <v>8934</v>
      </c>
      <c r="O1946">
        <v>0</v>
      </c>
      <c r="P1946" t="s">
        <v>59</v>
      </c>
      <c r="Q1946">
        <v>2012</v>
      </c>
      <c r="R1946">
        <v>370</v>
      </c>
      <c r="S1946">
        <v>645</v>
      </c>
      <c r="T1946">
        <v>695</v>
      </c>
      <c r="U1946">
        <v>0.95224557292430301</v>
      </c>
      <c r="V1946">
        <v>585</v>
      </c>
      <c r="W1946">
        <v>-1</v>
      </c>
      <c r="X1946">
        <v>-1</v>
      </c>
      <c r="Y1946">
        <v>-1</v>
      </c>
      <c r="Z1946">
        <v>-1</v>
      </c>
      <c r="AA1946">
        <v>-1</v>
      </c>
      <c r="AB1946">
        <v>-1</v>
      </c>
      <c r="AC1946">
        <v>-1.0207999999999999</v>
      </c>
      <c r="AD1946">
        <v>-1.1195999999999999</v>
      </c>
      <c r="AE1946">
        <v>-0.75849999999999995</v>
      </c>
      <c r="AF1946">
        <v>1.5404</v>
      </c>
      <c r="AG1946">
        <v>-2.0105</v>
      </c>
      <c r="AH1946">
        <v>220000</v>
      </c>
    </row>
    <row r="1947" spans="1:34">
      <c r="A1947">
        <v>283452</v>
      </c>
      <c r="B1947" t="s">
        <v>39</v>
      </c>
      <c r="C1947" s="1">
        <v>32369</v>
      </c>
      <c r="D1947">
        <v>86.4</v>
      </c>
      <c r="E1947" t="s">
        <v>35</v>
      </c>
      <c r="F1947">
        <v>2005</v>
      </c>
      <c r="G1947">
        <v>79.8</v>
      </c>
      <c r="H1947" t="s">
        <v>35</v>
      </c>
      <c r="I1947">
        <v>2097</v>
      </c>
      <c r="J1947">
        <v>2</v>
      </c>
      <c r="K1947" t="s">
        <v>36</v>
      </c>
      <c r="L1947" t="s">
        <v>64</v>
      </c>
      <c r="M1947">
        <v>81.900000000000006</v>
      </c>
      <c r="N1947">
        <v>2097</v>
      </c>
      <c r="O1947">
        <v>0</v>
      </c>
      <c r="P1947" t="s">
        <v>41</v>
      </c>
      <c r="Q1947">
        <v>2011</v>
      </c>
      <c r="R1947">
        <v>565</v>
      </c>
      <c r="S1947">
        <v>585</v>
      </c>
      <c r="T1947">
        <v>655</v>
      </c>
      <c r="U1947">
        <v>0.91686996110361896</v>
      </c>
      <c r="V1947">
        <v>555</v>
      </c>
      <c r="W1947">
        <v>-1</v>
      </c>
      <c r="X1947">
        <v>-1</v>
      </c>
      <c r="Y1947">
        <v>-1</v>
      </c>
      <c r="Z1947">
        <v>-1</v>
      </c>
      <c r="AA1947">
        <v>-1</v>
      </c>
      <c r="AB1947">
        <v>-1</v>
      </c>
      <c r="AC1947">
        <v>-1.1900999999999999</v>
      </c>
      <c r="AD1947">
        <v>-0.27929999999999999</v>
      </c>
      <c r="AE1947">
        <v>9.1399999999999995E-2</v>
      </c>
      <c r="AF1947">
        <v>0.17979999999999999</v>
      </c>
      <c r="AG1947">
        <v>-0.60350000000000004</v>
      </c>
      <c r="AH1947">
        <v>445000</v>
      </c>
    </row>
    <row r="1948" spans="1:34">
      <c r="A1948">
        <v>340172</v>
      </c>
      <c r="B1948" t="s">
        <v>39</v>
      </c>
      <c r="C1948" s="1">
        <v>33791</v>
      </c>
      <c r="D1948">
        <v>65.17</v>
      </c>
      <c r="E1948" t="s">
        <v>112</v>
      </c>
      <c r="F1948">
        <v>2009</v>
      </c>
      <c r="G1948">
        <v>70.2</v>
      </c>
      <c r="H1948" t="s">
        <v>112</v>
      </c>
      <c r="I1948">
        <v>10932</v>
      </c>
      <c r="J1948">
        <v>2</v>
      </c>
      <c r="K1948" t="s">
        <v>36</v>
      </c>
      <c r="L1948" t="s">
        <v>40</v>
      </c>
      <c r="M1948">
        <v>65.66</v>
      </c>
      <c r="N1948">
        <v>10932</v>
      </c>
      <c r="O1948">
        <v>0</v>
      </c>
      <c r="P1948" t="s">
        <v>41</v>
      </c>
      <c r="Q1948">
        <v>2013</v>
      </c>
      <c r="R1948">
        <v>335</v>
      </c>
      <c r="S1948">
        <v>395</v>
      </c>
      <c r="T1948">
        <v>455</v>
      </c>
      <c r="U1948">
        <v>0.52592258425205496</v>
      </c>
      <c r="V1948">
        <v>415</v>
      </c>
      <c r="W1948">
        <v>-1</v>
      </c>
      <c r="X1948">
        <v>-1</v>
      </c>
      <c r="Y1948">
        <v>-1</v>
      </c>
      <c r="Z1948">
        <v>-1</v>
      </c>
      <c r="AA1948">
        <v>-1</v>
      </c>
      <c r="AB1948">
        <v>-1</v>
      </c>
      <c r="AC1948">
        <v>0.1623</v>
      </c>
      <c r="AD1948">
        <v>-0.43530000000000002</v>
      </c>
      <c r="AE1948">
        <v>0.96230000000000004</v>
      </c>
      <c r="AF1948">
        <v>1.3255299999999901</v>
      </c>
      <c r="AG1948">
        <v>0.18640000000000001</v>
      </c>
      <c r="AH1948">
        <v>180000</v>
      </c>
    </row>
    <row r="1949" spans="1:34">
      <c r="A1949">
        <v>633333</v>
      </c>
      <c r="B1949" t="s">
        <v>39</v>
      </c>
      <c r="C1949" s="1">
        <v>33553</v>
      </c>
      <c r="D1949">
        <v>72.5</v>
      </c>
      <c r="E1949" t="s">
        <v>79</v>
      </c>
      <c r="F1949">
        <v>2009</v>
      </c>
      <c r="G1949">
        <v>73</v>
      </c>
      <c r="H1949" t="s">
        <v>79</v>
      </c>
      <c r="I1949">
        <v>1982</v>
      </c>
      <c r="J1949">
        <v>2</v>
      </c>
      <c r="K1949" t="s">
        <v>36</v>
      </c>
      <c r="L1949" t="s">
        <v>60</v>
      </c>
      <c r="M1949">
        <v>72.540000000000006</v>
      </c>
      <c r="N1949">
        <v>1982</v>
      </c>
      <c r="O1949">
        <v>0</v>
      </c>
      <c r="P1949" t="s">
        <v>41</v>
      </c>
      <c r="Q1949">
        <v>2013</v>
      </c>
      <c r="R1949">
        <v>250</v>
      </c>
      <c r="S1949">
        <v>510</v>
      </c>
      <c r="T1949">
        <v>485</v>
      </c>
      <c r="U1949">
        <v>0.124502074009537</v>
      </c>
      <c r="V1949">
        <v>445</v>
      </c>
      <c r="W1949">
        <v>233</v>
      </c>
      <c r="X1949">
        <v>-1</v>
      </c>
      <c r="Y1949">
        <v>-1</v>
      </c>
      <c r="Z1949">
        <v>-1</v>
      </c>
      <c r="AA1949">
        <v>-1</v>
      </c>
      <c r="AB1949">
        <v>-1</v>
      </c>
      <c r="AC1949">
        <v>-0.73350000000000004</v>
      </c>
      <c r="AD1949">
        <v>0.21240000000000001</v>
      </c>
      <c r="AE1949">
        <v>1.0859000000000001</v>
      </c>
      <c r="AF1949">
        <v>-0.74150000000000005</v>
      </c>
      <c r="AG1949">
        <v>1.0553999999999999</v>
      </c>
      <c r="AH1949">
        <v>165000</v>
      </c>
    </row>
    <row r="1950" spans="1:34">
      <c r="A1950">
        <v>520055</v>
      </c>
      <c r="B1950" t="s">
        <v>34</v>
      </c>
      <c r="C1950" s="1">
        <v>33394</v>
      </c>
      <c r="D1950">
        <v>87</v>
      </c>
      <c r="E1950">
        <v>0</v>
      </c>
      <c r="F1950">
        <v>2008</v>
      </c>
      <c r="G1950">
        <v>91.5</v>
      </c>
      <c r="H1950">
        <v>0</v>
      </c>
      <c r="I1950">
        <v>953</v>
      </c>
      <c r="J1950">
        <v>2</v>
      </c>
      <c r="K1950" t="s">
        <v>36</v>
      </c>
      <c r="L1950" t="s">
        <v>64</v>
      </c>
      <c r="M1950">
        <v>77.8</v>
      </c>
      <c r="N1950">
        <v>953</v>
      </c>
      <c r="O1950">
        <v>1</v>
      </c>
      <c r="P1950" t="s">
        <v>54</v>
      </c>
      <c r="Q1950">
        <v>2012</v>
      </c>
      <c r="R1950">
        <v>615</v>
      </c>
      <c r="S1950">
        <v>520</v>
      </c>
      <c r="T1950">
        <v>500</v>
      </c>
      <c r="U1950">
        <v>0.96823749589054298</v>
      </c>
      <c r="V1950">
        <v>605</v>
      </c>
      <c r="W1950">
        <v>-1</v>
      </c>
      <c r="X1950">
        <v>-1</v>
      </c>
      <c r="Y1950">
        <v>-1</v>
      </c>
      <c r="Z1950">
        <v>-1</v>
      </c>
      <c r="AA1950">
        <v>-1</v>
      </c>
      <c r="AB1950">
        <v>-1</v>
      </c>
      <c r="AC1950">
        <v>0.2009</v>
      </c>
      <c r="AD1950">
        <v>0.96879999999999999</v>
      </c>
      <c r="AE1950">
        <v>0.70830000000000004</v>
      </c>
      <c r="AF1950">
        <v>-0.87780000000000002</v>
      </c>
      <c r="AG1950">
        <v>-0.1295</v>
      </c>
      <c r="AH1950">
        <v>350000</v>
      </c>
    </row>
    <row r="1951" spans="1:34">
      <c r="A1951">
        <v>600992</v>
      </c>
      <c r="B1951" t="s">
        <v>39</v>
      </c>
      <c r="C1951" s="1">
        <v>31927</v>
      </c>
      <c r="D1951">
        <v>94.4</v>
      </c>
      <c r="E1951" t="s">
        <v>371</v>
      </c>
      <c r="F1951">
        <v>2006</v>
      </c>
      <c r="G1951">
        <v>65.900000000000006</v>
      </c>
      <c r="H1951" t="s">
        <v>372</v>
      </c>
      <c r="I1951">
        <v>4889</v>
      </c>
      <c r="J1951">
        <v>2</v>
      </c>
      <c r="K1951" t="s">
        <v>36</v>
      </c>
      <c r="L1951" t="s">
        <v>64</v>
      </c>
      <c r="M1951">
        <v>81.8</v>
      </c>
      <c r="N1951">
        <v>4889</v>
      </c>
      <c r="O1951">
        <v>1</v>
      </c>
      <c r="P1951" t="s">
        <v>47</v>
      </c>
      <c r="Q1951">
        <v>2012</v>
      </c>
      <c r="R1951">
        <v>510</v>
      </c>
      <c r="S1951">
        <v>555</v>
      </c>
      <c r="T1951">
        <v>825</v>
      </c>
      <c r="U1951">
        <v>0.70409041213131396</v>
      </c>
      <c r="V1951">
        <v>465</v>
      </c>
      <c r="W1951">
        <v>-1</v>
      </c>
      <c r="X1951">
        <v>-1</v>
      </c>
      <c r="Y1951">
        <v>-1</v>
      </c>
      <c r="Z1951">
        <v>-1</v>
      </c>
      <c r="AA1951">
        <v>-1</v>
      </c>
      <c r="AB1951">
        <v>-1</v>
      </c>
      <c r="AC1951">
        <v>1.9953000000000001</v>
      </c>
      <c r="AD1951">
        <v>1.5444</v>
      </c>
      <c r="AE1951">
        <v>0.31740000000000002</v>
      </c>
      <c r="AF1951">
        <v>-1.8824000000000001</v>
      </c>
      <c r="AG1951">
        <v>-9.4299999999999995E-2</v>
      </c>
      <c r="AH1951">
        <v>240000</v>
      </c>
    </row>
    <row r="1952" spans="1:34">
      <c r="A1952">
        <v>326089</v>
      </c>
      <c r="B1952" t="s">
        <v>39</v>
      </c>
      <c r="C1952" s="1">
        <v>33233</v>
      </c>
      <c r="D1952">
        <v>83</v>
      </c>
      <c r="E1952" t="s">
        <v>51</v>
      </c>
      <c r="F1952">
        <v>2008</v>
      </c>
      <c r="G1952">
        <v>80.099999999999994</v>
      </c>
      <c r="H1952" t="s">
        <v>51</v>
      </c>
      <c r="I1952">
        <v>439</v>
      </c>
      <c r="J1952">
        <v>2</v>
      </c>
      <c r="K1952" t="s">
        <v>36</v>
      </c>
      <c r="L1952" t="s">
        <v>60</v>
      </c>
      <c r="M1952">
        <v>77.5</v>
      </c>
      <c r="N1952">
        <v>439</v>
      </c>
      <c r="O1952">
        <v>1</v>
      </c>
      <c r="P1952" t="s">
        <v>47</v>
      </c>
      <c r="Q1952">
        <v>2012</v>
      </c>
      <c r="R1952">
        <v>465</v>
      </c>
      <c r="S1952">
        <v>545</v>
      </c>
      <c r="T1952">
        <v>415</v>
      </c>
      <c r="U1952">
        <v>0.91077016424602197</v>
      </c>
      <c r="V1952">
        <v>375</v>
      </c>
      <c r="W1952">
        <v>433</v>
      </c>
      <c r="X1952">
        <v>-1</v>
      </c>
      <c r="Y1952">
        <v>-1</v>
      </c>
      <c r="Z1952">
        <v>-1</v>
      </c>
      <c r="AA1952">
        <v>286</v>
      </c>
      <c r="AB1952">
        <v>-1</v>
      </c>
      <c r="AC1952">
        <v>0.1623</v>
      </c>
      <c r="AD1952">
        <v>0.3448</v>
      </c>
      <c r="AE1952">
        <v>-0.34399999999999997</v>
      </c>
      <c r="AF1952">
        <v>3.5000000000000001E-3</v>
      </c>
      <c r="AG1952">
        <v>-0.1295</v>
      </c>
      <c r="AH1952">
        <v>395000</v>
      </c>
    </row>
    <row r="1953" spans="1:34">
      <c r="A1953">
        <v>345996</v>
      </c>
      <c r="B1953" t="s">
        <v>39</v>
      </c>
      <c r="C1953" s="1">
        <v>32903</v>
      </c>
      <c r="D1953">
        <v>83.6</v>
      </c>
      <c r="E1953" t="s">
        <v>373</v>
      </c>
      <c r="F1953">
        <v>2007</v>
      </c>
      <c r="G1953">
        <v>74.8</v>
      </c>
      <c r="H1953" t="s">
        <v>373</v>
      </c>
      <c r="I1953">
        <v>6659</v>
      </c>
      <c r="J1953">
        <v>2</v>
      </c>
      <c r="K1953" t="s">
        <v>36</v>
      </c>
      <c r="L1953" t="s">
        <v>64</v>
      </c>
      <c r="M1953">
        <v>88.6</v>
      </c>
      <c r="N1953">
        <v>6659</v>
      </c>
      <c r="O1953">
        <v>1</v>
      </c>
      <c r="P1953" t="s">
        <v>47</v>
      </c>
      <c r="Q1953">
        <v>2012</v>
      </c>
      <c r="R1953">
        <v>645</v>
      </c>
      <c r="S1953">
        <v>615</v>
      </c>
      <c r="T1953">
        <v>445</v>
      </c>
      <c r="U1953">
        <v>0.81941652983588797</v>
      </c>
      <c r="V1953">
        <v>505</v>
      </c>
      <c r="W1953">
        <v>-1</v>
      </c>
      <c r="X1953">
        <v>-1</v>
      </c>
      <c r="Y1953">
        <v>-1</v>
      </c>
      <c r="Z1953">
        <v>-1</v>
      </c>
      <c r="AA1953">
        <v>-1</v>
      </c>
      <c r="AB1953">
        <v>-1</v>
      </c>
      <c r="AC1953">
        <v>-0.72640000000000005</v>
      </c>
      <c r="AD1953">
        <v>3.2800000000000003E-2</v>
      </c>
      <c r="AE1953">
        <v>-1.0697000000000001</v>
      </c>
      <c r="AF1953">
        <v>0.17982999999999999</v>
      </c>
      <c r="AG1953">
        <v>-5.0599999999999999E-2</v>
      </c>
      <c r="AH1953">
        <v>400000</v>
      </c>
    </row>
    <row r="1954" spans="1:34">
      <c r="A1954">
        <v>896540</v>
      </c>
      <c r="B1954" t="s">
        <v>39</v>
      </c>
      <c r="C1954" s="1">
        <v>33664</v>
      </c>
      <c r="D1954">
        <v>72</v>
      </c>
      <c r="E1954" t="s">
        <v>35</v>
      </c>
      <c r="F1954">
        <v>2009</v>
      </c>
      <c r="G1954">
        <v>67</v>
      </c>
      <c r="H1954" t="s">
        <v>35</v>
      </c>
      <c r="I1954">
        <v>1115</v>
      </c>
      <c r="J1954">
        <v>2</v>
      </c>
      <c r="K1954" t="s">
        <v>36</v>
      </c>
      <c r="L1954" t="s">
        <v>40</v>
      </c>
      <c r="M1954">
        <v>57.5</v>
      </c>
      <c r="N1954">
        <v>1115</v>
      </c>
      <c r="O1954">
        <v>1</v>
      </c>
      <c r="P1954" t="s">
        <v>61</v>
      </c>
      <c r="Q1954">
        <v>2013</v>
      </c>
      <c r="R1954">
        <v>520</v>
      </c>
      <c r="S1954">
        <v>570</v>
      </c>
      <c r="T1954">
        <v>515</v>
      </c>
      <c r="U1954">
        <v>0.84224832225783597</v>
      </c>
      <c r="V1954">
        <v>525</v>
      </c>
      <c r="W1954">
        <v>-1</v>
      </c>
      <c r="X1954">
        <v>469</v>
      </c>
      <c r="Y1954">
        <v>-1</v>
      </c>
      <c r="Z1954">
        <v>-1</v>
      </c>
      <c r="AA1954">
        <v>-1</v>
      </c>
      <c r="AB1954">
        <v>-1</v>
      </c>
      <c r="AC1954">
        <v>1.1335999999999999</v>
      </c>
      <c r="AD1954">
        <v>4.5900000000000003E-2</v>
      </c>
      <c r="AE1954">
        <v>0.62480000000000002</v>
      </c>
      <c r="AF1954">
        <v>-1.6289</v>
      </c>
      <c r="AG1954">
        <v>0.28889999999999999</v>
      </c>
      <c r="AH1954">
        <v>400000</v>
      </c>
    </row>
    <row r="1955" spans="1:34">
      <c r="A1955">
        <v>279695</v>
      </c>
      <c r="B1955" t="s">
        <v>39</v>
      </c>
      <c r="C1955" s="1">
        <v>32914</v>
      </c>
      <c r="D1955">
        <v>77.8</v>
      </c>
      <c r="E1955" t="s">
        <v>35</v>
      </c>
      <c r="F1955">
        <v>2007</v>
      </c>
      <c r="G1955">
        <v>75.900000000000006</v>
      </c>
      <c r="H1955" t="s">
        <v>35</v>
      </c>
      <c r="I1955">
        <v>72</v>
      </c>
      <c r="J1955">
        <v>2</v>
      </c>
      <c r="K1955" t="s">
        <v>36</v>
      </c>
      <c r="L1955" t="s">
        <v>64</v>
      </c>
      <c r="M1955">
        <v>69.72</v>
      </c>
      <c r="N1955">
        <v>72</v>
      </c>
      <c r="O1955">
        <v>0</v>
      </c>
      <c r="P1955" t="s">
        <v>41</v>
      </c>
      <c r="Q1955">
        <v>2011</v>
      </c>
      <c r="R1955">
        <v>655</v>
      </c>
      <c r="S1955">
        <v>485</v>
      </c>
      <c r="T1955">
        <v>605</v>
      </c>
      <c r="U1955">
        <v>0.79358061454850604</v>
      </c>
      <c r="V1955">
        <v>495</v>
      </c>
      <c r="W1955">
        <v>-1</v>
      </c>
      <c r="X1955">
        <v>-1</v>
      </c>
      <c r="Y1955">
        <v>-1</v>
      </c>
      <c r="Z1955">
        <v>-1</v>
      </c>
      <c r="AA1955">
        <v>-1</v>
      </c>
      <c r="AB1955">
        <v>-1</v>
      </c>
      <c r="AC1955">
        <v>0.35549999999999998</v>
      </c>
      <c r="AD1955">
        <v>0.1888</v>
      </c>
      <c r="AE1955">
        <v>0.81710000000000005</v>
      </c>
      <c r="AF1955">
        <v>-5.5199999999999999E-2</v>
      </c>
      <c r="AG1955">
        <v>-0.44550000000000001</v>
      </c>
      <c r="AH1955">
        <v>400000</v>
      </c>
    </row>
    <row r="1956" spans="1:34">
      <c r="A1956">
        <v>439791</v>
      </c>
      <c r="B1956" t="s">
        <v>39</v>
      </c>
      <c r="C1956" s="1">
        <v>33069</v>
      </c>
      <c r="D1956">
        <v>76.8</v>
      </c>
      <c r="E1956">
        <v>0</v>
      </c>
      <c r="F1956">
        <v>2008</v>
      </c>
      <c r="G1956">
        <v>67.2</v>
      </c>
      <c r="H1956">
        <v>0</v>
      </c>
      <c r="I1956">
        <v>83</v>
      </c>
      <c r="J1956">
        <v>2</v>
      </c>
      <c r="K1956" t="s">
        <v>36</v>
      </c>
      <c r="L1956" t="s">
        <v>55</v>
      </c>
      <c r="M1956">
        <v>60.08</v>
      </c>
      <c r="N1956">
        <v>83</v>
      </c>
      <c r="O1956">
        <v>0</v>
      </c>
      <c r="P1956" t="s">
        <v>41</v>
      </c>
      <c r="Q1956">
        <v>2012</v>
      </c>
      <c r="R1956">
        <v>525</v>
      </c>
      <c r="S1956">
        <v>365</v>
      </c>
      <c r="T1956">
        <v>565</v>
      </c>
      <c r="U1956">
        <v>0.63597875645679403</v>
      </c>
      <c r="V1956">
        <v>445</v>
      </c>
      <c r="W1956">
        <v>-1</v>
      </c>
      <c r="X1956">
        <v>-1</v>
      </c>
      <c r="Y1956">
        <v>-1</v>
      </c>
      <c r="Z1956">
        <v>-1</v>
      </c>
      <c r="AA1956">
        <v>-1</v>
      </c>
      <c r="AB1956">
        <v>-1</v>
      </c>
      <c r="AC1956">
        <v>4.6399999999999997E-2</v>
      </c>
      <c r="AD1956">
        <v>0.14979999999999999</v>
      </c>
      <c r="AE1956">
        <v>-0.16259999999999999</v>
      </c>
      <c r="AF1956">
        <v>0.5323</v>
      </c>
      <c r="AG1956">
        <v>-0.44550000000000001</v>
      </c>
      <c r="AH1956">
        <v>350000</v>
      </c>
    </row>
    <row r="1957" spans="1:34">
      <c r="A1957">
        <v>1095056</v>
      </c>
      <c r="B1957" t="s">
        <v>34</v>
      </c>
      <c r="C1957" s="1">
        <v>33501</v>
      </c>
      <c r="D1957">
        <v>81.7</v>
      </c>
      <c r="E1957" t="s">
        <v>35</v>
      </c>
      <c r="F1957">
        <v>2009</v>
      </c>
      <c r="G1957">
        <v>77.400000000000006</v>
      </c>
      <c r="H1957" t="s">
        <v>35</v>
      </c>
      <c r="I1957">
        <v>9404</v>
      </c>
      <c r="J1957">
        <v>2</v>
      </c>
      <c r="K1957" t="s">
        <v>36</v>
      </c>
      <c r="L1957" t="s">
        <v>40</v>
      </c>
      <c r="M1957">
        <v>60</v>
      </c>
      <c r="N1957">
        <v>9404</v>
      </c>
      <c r="O1957">
        <v>0</v>
      </c>
      <c r="P1957" t="s">
        <v>59</v>
      </c>
      <c r="Q1957">
        <v>2013</v>
      </c>
      <c r="R1957">
        <v>535</v>
      </c>
      <c r="S1957">
        <v>435</v>
      </c>
      <c r="T1957">
        <v>390</v>
      </c>
      <c r="U1957">
        <v>0.48674700843819302</v>
      </c>
      <c r="V1957">
        <v>475</v>
      </c>
      <c r="W1957">
        <v>-1</v>
      </c>
      <c r="X1957">
        <v>376</v>
      </c>
      <c r="Y1957">
        <v>-1</v>
      </c>
      <c r="Z1957">
        <v>-1</v>
      </c>
      <c r="AA1957">
        <v>-1</v>
      </c>
      <c r="AB1957">
        <v>-1</v>
      </c>
      <c r="AC1957">
        <v>0.41549999999999998</v>
      </c>
      <c r="AD1957">
        <v>-0.1206</v>
      </c>
      <c r="AE1957">
        <v>1.7007000000000001</v>
      </c>
      <c r="AF1957">
        <v>-1.7556</v>
      </c>
      <c r="AG1957">
        <v>0.28889999999999999</v>
      </c>
      <c r="AH1957">
        <v>140000</v>
      </c>
    </row>
    <row r="1958" spans="1:34">
      <c r="A1958">
        <v>604995</v>
      </c>
      <c r="B1958" t="s">
        <v>34</v>
      </c>
      <c r="C1958" s="1">
        <v>32998</v>
      </c>
      <c r="D1958">
        <v>87</v>
      </c>
      <c r="E1958" t="s">
        <v>35</v>
      </c>
      <c r="F1958">
        <v>2008</v>
      </c>
      <c r="G1958">
        <v>60</v>
      </c>
      <c r="H1958" t="s">
        <v>348</v>
      </c>
      <c r="I1958">
        <v>272</v>
      </c>
      <c r="J1958">
        <v>2</v>
      </c>
      <c r="K1958" t="s">
        <v>36</v>
      </c>
      <c r="L1958" t="s">
        <v>40</v>
      </c>
      <c r="M1958">
        <v>77.22</v>
      </c>
      <c r="N1958">
        <v>272</v>
      </c>
      <c r="O1958">
        <v>0</v>
      </c>
      <c r="P1958" t="s">
        <v>50</v>
      </c>
      <c r="Q1958">
        <v>2013</v>
      </c>
      <c r="R1958">
        <v>520</v>
      </c>
      <c r="S1958">
        <v>620</v>
      </c>
      <c r="T1958">
        <v>470</v>
      </c>
      <c r="U1958">
        <v>0.74475835400893897</v>
      </c>
      <c r="V1958">
        <v>505</v>
      </c>
      <c r="W1958">
        <v>-1</v>
      </c>
      <c r="X1958">
        <v>438</v>
      </c>
      <c r="Y1958">
        <v>-1</v>
      </c>
      <c r="Z1958">
        <v>-1</v>
      </c>
      <c r="AA1958">
        <v>-1</v>
      </c>
      <c r="AB1958">
        <v>-1</v>
      </c>
      <c r="AC1958">
        <v>0.99</v>
      </c>
      <c r="AD1958">
        <v>1.5444</v>
      </c>
      <c r="AE1958">
        <v>1.5469999999999999</v>
      </c>
      <c r="AF1958">
        <v>-1.3753</v>
      </c>
      <c r="AG1958">
        <v>1.0553999999999999</v>
      </c>
      <c r="AH1958">
        <v>300000</v>
      </c>
    </row>
    <row r="1959" spans="1:34">
      <c r="A1959">
        <v>114636</v>
      </c>
      <c r="B1959" t="s">
        <v>39</v>
      </c>
      <c r="C1959" s="1">
        <v>32177</v>
      </c>
      <c r="D1959">
        <v>72.400000000000006</v>
      </c>
      <c r="E1959" t="s">
        <v>35</v>
      </c>
      <c r="F1959">
        <v>2006</v>
      </c>
      <c r="G1959">
        <v>73.599999999999994</v>
      </c>
      <c r="H1959" t="s">
        <v>35</v>
      </c>
      <c r="I1959">
        <v>3971</v>
      </c>
      <c r="J1959">
        <v>2</v>
      </c>
      <c r="K1959" t="s">
        <v>36</v>
      </c>
      <c r="L1959" t="s">
        <v>64</v>
      </c>
      <c r="M1959">
        <v>71.540000000000006</v>
      </c>
      <c r="N1959">
        <v>3971</v>
      </c>
      <c r="O1959">
        <v>1</v>
      </c>
      <c r="P1959" t="s">
        <v>166</v>
      </c>
      <c r="Q1959">
        <v>2010</v>
      </c>
      <c r="R1959">
        <v>575</v>
      </c>
      <c r="S1959">
        <v>545</v>
      </c>
      <c r="T1959">
        <v>505</v>
      </c>
      <c r="U1959">
        <v>0.99000875672389799</v>
      </c>
      <c r="V1959">
        <v>655</v>
      </c>
      <c r="W1959">
        <v>-1</v>
      </c>
      <c r="X1959">
        <v>-1</v>
      </c>
      <c r="Y1959">
        <v>-1</v>
      </c>
      <c r="Z1959">
        <v>-1</v>
      </c>
      <c r="AA1959">
        <v>-1</v>
      </c>
      <c r="AB1959">
        <v>-1</v>
      </c>
      <c r="AC1959">
        <v>-0.72640000000000005</v>
      </c>
      <c r="AD1959">
        <v>0.65680000000000005</v>
      </c>
      <c r="AE1959">
        <v>-0.77939999999999998</v>
      </c>
      <c r="AF1959">
        <v>-0.52529999999999999</v>
      </c>
      <c r="AG1959">
        <v>-2.0253000000000001</v>
      </c>
      <c r="AH1959">
        <v>560000</v>
      </c>
    </row>
    <row r="1960" spans="1:34">
      <c r="A1960">
        <v>676000</v>
      </c>
      <c r="B1960" t="s">
        <v>39</v>
      </c>
      <c r="C1960" s="1">
        <v>33450</v>
      </c>
      <c r="D1960">
        <v>81.2</v>
      </c>
      <c r="E1960" t="s">
        <v>35</v>
      </c>
      <c r="F1960">
        <v>2008</v>
      </c>
      <c r="G1960">
        <v>75.400000000000006</v>
      </c>
      <c r="H1960" t="s">
        <v>35</v>
      </c>
      <c r="I1960">
        <v>2795</v>
      </c>
      <c r="J1960">
        <v>1</v>
      </c>
      <c r="K1960" t="s">
        <v>36</v>
      </c>
      <c r="L1960" t="s">
        <v>64</v>
      </c>
      <c r="M1960">
        <v>74.099999999999994</v>
      </c>
      <c r="N1960">
        <v>2795</v>
      </c>
      <c r="O1960">
        <v>0</v>
      </c>
      <c r="P1960" t="s">
        <v>84</v>
      </c>
      <c r="Q1960">
        <v>2013</v>
      </c>
      <c r="R1960">
        <v>495</v>
      </c>
      <c r="S1960">
        <v>595</v>
      </c>
      <c r="T1960">
        <v>625</v>
      </c>
      <c r="U1960">
        <v>0.91139527839132795</v>
      </c>
      <c r="V1960">
        <v>685</v>
      </c>
      <c r="W1960">
        <v>-1</v>
      </c>
      <c r="X1960">
        <v>500</v>
      </c>
      <c r="Y1960">
        <v>-1</v>
      </c>
      <c r="Z1960">
        <v>-1</v>
      </c>
      <c r="AA1960">
        <v>-1</v>
      </c>
      <c r="AB1960">
        <v>-1</v>
      </c>
      <c r="AC1960">
        <v>-1.0207999999999999</v>
      </c>
      <c r="AD1960">
        <v>-1.1195999999999999</v>
      </c>
      <c r="AE1960">
        <v>-0.6048</v>
      </c>
      <c r="AF1960">
        <v>0.5262</v>
      </c>
      <c r="AG1960">
        <v>0.28889999999999999</v>
      </c>
      <c r="AH1960">
        <v>335000</v>
      </c>
    </row>
    <row r="1961" spans="1:34">
      <c r="A1961">
        <v>340877</v>
      </c>
      <c r="B1961" t="s">
        <v>34</v>
      </c>
      <c r="C1961" s="1">
        <v>33495</v>
      </c>
      <c r="D1961">
        <v>70</v>
      </c>
      <c r="E1961">
        <v>0</v>
      </c>
      <c r="F1961">
        <v>2007</v>
      </c>
      <c r="G1961">
        <v>65</v>
      </c>
      <c r="H1961">
        <v>0</v>
      </c>
      <c r="I1961">
        <v>12</v>
      </c>
      <c r="J1961">
        <v>2</v>
      </c>
      <c r="K1961" t="s">
        <v>36</v>
      </c>
      <c r="L1961" t="s">
        <v>55</v>
      </c>
      <c r="M1961">
        <v>78</v>
      </c>
      <c r="N1961">
        <v>12</v>
      </c>
      <c r="O1961">
        <v>1</v>
      </c>
      <c r="P1961" t="s">
        <v>38</v>
      </c>
      <c r="Q1961">
        <v>2012</v>
      </c>
      <c r="R1961">
        <v>495</v>
      </c>
      <c r="S1961">
        <v>545</v>
      </c>
      <c r="T1961">
        <v>445</v>
      </c>
      <c r="U1961">
        <v>0.86468541337008498</v>
      </c>
      <c r="V1961">
        <v>525</v>
      </c>
      <c r="W1961">
        <v>-1</v>
      </c>
      <c r="X1961">
        <v>-1</v>
      </c>
      <c r="Y1961">
        <v>-1</v>
      </c>
      <c r="Z1961">
        <v>-1</v>
      </c>
      <c r="AA1961">
        <v>-1</v>
      </c>
      <c r="AB1961">
        <v>-1</v>
      </c>
      <c r="AC1961">
        <v>0.81920000000000004</v>
      </c>
      <c r="AD1961">
        <v>-0.90329999999999999</v>
      </c>
      <c r="AE1961">
        <v>-1.3599000000000001</v>
      </c>
      <c r="AF1961">
        <v>-0.87777000000000005</v>
      </c>
      <c r="AG1961">
        <v>-0.60350000000000004</v>
      </c>
      <c r="AH1961">
        <v>470000</v>
      </c>
    </row>
    <row r="1962" spans="1:34">
      <c r="A1962">
        <v>662921</v>
      </c>
      <c r="B1962" t="s">
        <v>39</v>
      </c>
      <c r="C1962" s="1">
        <v>32916</v>
      </c>
      <c r="D1962">
        <v>77</v>
      </c>
      <c r="E1962" t="s">
        <v>51</v>
      </c>
      <c r="F1962">
        <v>2007</v>
      </c>
      <c r="G1962">
        <v>66.8</v>
      </c>
      <c r="H1962" t="s">
        <v>51</v>
      </c>
      <c r="I1962">
        <v>9072</v>
      </c>
      <c r="J1962">
        <v>2</v>
      </c>
      <c r="K1962" t="s">
        <v>36</v>
      </c>
      <c r="L1962" t="s">
        <v>81</v>
      </c>
      <c r="M1962">
        <v>78</v>
      </c>
      <c r="N1962">
        <v>9072</v>
      </c>
      <c r="O1962">
        <v>0</v>
      </c>
      <c r="P1962" t="s">
        <v>65</v>
      </c>
      <c r="Q1962">
        <v>2013</v>
      </c>
      <c r="R1962">
        <v>465</v>
      </c>
      <c r="S1962">
        <v>525</v>
      </c>
      <c r="T1962">
        <v>645</v>
      </c>
      <c r="U1962">
        <v>0.78330353667029795</v>
      </c>
      <c r="V1962">
        <v>275</v>
      </c>
      <c r="W1962">
        <v>388</v>
      </c>
      <c r="X1962">
        <v>253</v>
      </c>
      <c r="Y1962">
        <v>-1</v>
      </c>
      <c r="Z1962">
        <v>-1</v>
      </c>
      <c r="AA1962">
        <v>-1</v>
      </c>
      <c r="AB1962">
        <v>-1</v>
      </c>
      <c r="AC1962">
        <v>-0.58989999999999998</v>
      </c>
      <c r="AD1962">
        <v>4.5900000000000003E-2</v>
      </c>
      <c r="AE1962">
        <v>-1.8344</v>
      </c>
      <c r="AF1962">
        <v>1.0333000000000001</v>
      </c>
      <c r="AG1962">
        <v>0.86370000000000002</v>
      </c>
      <c r="AH1962">
        <v>325000</v>
      </c>
    </row>
    <row r="1963" spans="1:34">
      <c r="A1963">
        <v>295111</v>
      </c>
      <c r="B1963" t="s">
        <v>39</v>
      </c>
      <c r="C1963" s="1">
        <v>32904</v>
      </c>
      <c r="D1963">
        <v>69</v>
      </c>
      <c r="E1963">
        <v>0</v>
      </c>
      <c r="F1963">
        <v>2008</v>
      </c>
      <c r="G1963">
        <v>71</v>
      </c>
      <c r="H1963">
        <v>0</v>
      </c>
      <c r="I1963">
        <v>6182</v>
      </c>
      <c r="J1963">
        <v>2</v>
      </c>
      <c r="K1963" t="s">
        <v>36</v>
      </c>
      <c r="L1963" t="s">
        <v>44</v>
      </c>
      <c r="M1963">
        <v>55.45</v>
      </c>
      <c r="N1963">
        <v>6182</v>
      </c>
      <c r="O1963">
        <v>0</v>
      </c>
      <c r="P1963" t="s">
        <v>45</v>
      </c>
      <c r="Q1963">
        <v>2011</v>
      </c>
      <c r="R1963">
        <v>365</v>
      </c>
      <c r="S1963">
        <v>495</v>
      </c>
      <c r="T1963">
        <v>375</v>
      </c>
      <c r="U1963">
        <v>5.8792800008353401E-2</v>
      </c>
      <c r="V1963">
        <v>-1</v>
      </c>
      <c r="W1963">
        <v>200</v>
      </c>
      <c r="X1963">
        <v>-1</v>
      </c>
      <c r="Y1963">
        <v>-1</v>
      </c>
      <c r="Z1963">
        <v>-1</v>
      </c>
      <c r="AA1963">
        <v>-1</v>
      </c>
      <c r="AB1963">
        <v>-1</v>
      </c>
      <c r="AC1963">
        <v>-0.4173</v>
      </c>
      <c r="AD1963">
        <v>-0.74729999999999996</v>
      </c>
      <c r="AE1963">
        <v>0.52690000000000003</v>
      </c>
      <c r="AF1963">
        <v>0.76729999999999998</v>
      </c>
      <c r="AG1963">
        <v>-0.28749999999999998</v>
      </c>
      <c r="AH1963">
        <v>265000</v>
      </c>
    </row>
    <row r="1964" spans="1:34">
      <c r="A1964">
        <v>595896</v>
      </c>
      <c r="B1964" t="s">
        <v>39</v>
      </c>
      <c r="C1964" s="1">
        <v>33880</v>
      </c>
      <c r="D1964">
        <v>93</v>
      </c>
      <c r="E1964" t="s">
        <v>35</v>
      </c>
      <c r="F1964">
        <v>2010</v>
      </c>
      <c r="G1964">
        <v>84.4</v>
      </c>
      <c r="H1964" t="s">
        <v>35</v>
      </c>
      <c r="I1964">
        <v>44</v>
      </c>
      <c r="J1964">
        <v>2</v>
      </c>
      <c r="K1964" t="s">
        <v>36</v>
      </c>
      <c r="L1964" t="s">
        <v>55</v>
      </c>
      <c r="M1964">
        <v>67.44</v>
      </c>
      <c r="N1964">
        <v>44</v>
      </c>
      <c r="O1964">
        <v>0</v>
      </c>
      <c r="P1964" t="s">
        <v>41</v>
      </c>
      <c r="Q1964">
        <v>2014</v>
      </c>
      <c r="R1964">
        <v>570</v>
      </c>
      <c r="S1964">
        <v>545</v>
      </c>
      <c r="T1964">
        <v>650</v>
      </c>
      <c r="U1964">
        <v>0.67074315143312702</v>
      </c>
      <c r="V1964">
        <v>455</v>
      </c>
      <c r="W1964">
        <v>-1</v>
      </c>
      <c r="X1964">
        <v>-1</v>
      </c>
      <c r="Y1964">
        <v>-1</v>
      </c>
      <c r="Z1964">
        <v>-1</v>
      </c>
      <c r="AA1964">
        <v>-1</v>
      </c>
      <c r="AB1964">
        <v>-1</v>
      </c>
      <c r="AC1964">
        <v>-1.4517</v>
      </c>
      <c r="AD1964">
        <v>-1.4525999999999999</v>
      </c>
      <c r="AE1964">
        <v>-0.75849999999999995</v>
      </c>
      <c r="AF1964">
        <v>0.77980000000000005</v>
      </c>
      <c r="AG1964">
        <v>-1.6273</v>
      </c>
      <c r="AH1964">
        <v>120000</v>
      </c>
    </row>
    <row r="1965" spans="1:34">
      <c r="A1965">
        <v>290605</v>
      </c>
      <c r="B1965" t="s">
        <v>39</v>
      </c>
      <c r="C1965" s="1">
        <v>32553</v>
      </c>
      <c r="D1965">
        <v>71.2</v>
      </c>
      <c r="E1965" t="s">
        <v>35</v>
      </c>
      <c r="F1965">
        <v>2007</v>
      </c>
      <c r="G1965">
        <v>60</v>
      </c>
      <c r="H1965" t="s">
        <v>374</v>
      </c>
      <c r="I1965">
        <v>1129</v>
      </c>
      <c r="J1965">
        <v>2</v>
      </c>
      <c r="K1965" t="s">
        <v>36</v>
      </c>
      <c r="L1965" t="s">
        <v>60</v>
      </c>
      <c r="M1965">
        <v>50</v>
      </c>
      <c r="N1965">
        <v>1129</v>
      </c>
      <c r="O1965">
        <v>0</v>
      </c>
      <c r="P1965" t="s">
        <v>71</v>
      </c>
      <c r="Q1965">
        <v>2011</v>
      </c>
      <c r="R1965">
        <v>445</v>
      </c>
      <c r="S1965">
        <v>445</v>
      </c>
      <c r="T1965">
        <v>465</v>
      </c>
      <c r="U1965">
        <v>5.8792800008353401E-2</v>
      </c>
      <c r="V1965">
        <v>-1</v>
      </c>
      <c r="W1965">
        <v>200</v>
      </c>
      <c r="X1965">
        <v>-1</v>
      </c>
      <c r="Y1965">
        <v>-1</v>
      </c>
      <c r="Z1965">
        <v>-1</v>
      </c>
      <c r="AA1965">
        <v>393</v>
      </c>
      <c r="AB1965">
        <v>-1</v>
      </c>
      <c r="AC1965">
        <v>-2.4266000000000001</v>
      </c>
      <c r="AD1965">
        <v>0.50080000000000002</v>
      </c>
      <c r="AE1965">
        <v>-5.3699999999999998E-2</v>
      </c>
      <c r="AF1965">
        <v>1.4723999999999999</v>
      </c>
      <c r="AG1965">
        <v>0.18640000000000001</v>
      </c>
      <c r="AH1965">
        <v>180000</v>
      </c>
    </row>
    <row r="1966" spans="1:34">
      <c r="A1966">
        <v>614179</v>
      </c>
      <c r="B1966" t="s">
        <v>39</v>
      </c>
      <c r="C1966" s="1">
        <v>34151</v>
      </c>
      <c r="D1966">
        <v>78.8</v>
      </c>
      <c r="E1966" t="s">
        <v>35</v>
      </c>
      <c r="F1966">
        <v>2010</v>
      </c>
      <c r="G1966">
        <v>80</v>
      </c>
      <c r="H1966" t="s">
        <v>35</v>
      </c>
      <c r="I1966">
        <v>272</v>
      </c>
      <c r="J1966">
        <v>2</v>
      </c>
      <c r="K1966" t="s">
        <v>36</v>
      </c>
      <c r="L1966" t="s">
        <v>52</v>
      </c>
      <c r="M1966">
        <v>70.02</v>
      </c>
      <c r="N1966">
        <v>272</v>
      </c>
      <c r="O1966">
        <v>0</v>
      </c>
      <c r="P1966" t="s">
        <v>50</v>
      </c>
      <c r="Q1966">
        <v>2014</v>
      </c>
      <c r="R1966">
        <v>650</v>
      </c>
      <c r="S1966">
        <v>535</v>
      </c>
      <c r="T1966">
        <v>635</v>
      </c>
      <c r="U1966">
        <v>-1</v>
      </c>
      <c r="V1966">
        <v>-1</v>
      </c>
      <c r="W1966">
        <v>-1</v>
      </c>
      <c r="X1966">
        <v>-1</v>
      </c>
      <c r="Y1966">
        <v>-1</v>
      </c>
      <c r="Z1966">
        <v>-1</v>
      </c>
      <c r="AA1966">
        <v>-1</v>
      </c>
      <c r="AB1966">
        <v>-1</v>
      </c>
      <c r="AC1966">
        <v>0.27179999999999999</v>
      </c>
      <c r="AD1966">
        <v>0.5454</v>
      </c>
      <c r="AE1966">
        <v>0.47110000000000002</v>
      </c>
      <c r="AF1966">
        <v>-0.2344</v>
      </c>
      <c r="AG1966">
        <v>0.28889999999999999</v>
      </c>
      <c r="AH1966">
        <v>180000</v>
      </c>
    </row>
    <row r="1967" spans="1:34">
      <c r="A1967">
        <v>656354</v>
      </c>
      <c r="B1967" t="s">
        <v>39</v>
      </c>
      <c r="C1967" s="1">
        <v>33810</v>
      </c>
      <c r="D1967">
        <v>86.16</v>
      </c>
      <c r="E1967" t="s">
        <v>51</v>
      </c>
      <c r="F1967">
        <v>2009</v>
      </c>
      <c r="G1967">
        <v>89</v>
      </c>
      <c r="H1967" t="s">
        <v>51</v>
      </c>
      <c r="I1967">
        <v>8888</v>
      </c>
      <c r="J1967">
        <v>2</v>
      </c>
      <c r="K1967" t="s">
        <v>36</v>
      </c>
      <c r="L1967" t="s">
        <v>40</v>
      </c>
      <c r="M1967">
        <v>77</v>
      </c>
      <c r="N1967">
        <v>8888</v>
      </c>
      <c r="O1967">
        <v>0</v>
      </c>
      <c r="P1967" t="s">
        <v>47</v>
      </c>
      <c r="Q1967">
        <v>2013</v>
      </c>
      <c r="R1967">
        <v>605</v>
      </c>
      <c r="S1967">
        <v>425</v>
      </c>
      <c r="T1967">
        <v>355</v>
      </c>
      <c r="U1967">
        <v>0.67074315143312702</v>
      </c>
      <c r="V1967">
        <v>455</v>
      </c>
      <c r="W1967">
        <v>-1</v>
      </c>
      <c r="X1967">
        <v>-1</v>
      </c>
      <c r="Y1967">
        <v>-1</v>
      </c>
      <c r="Z1967">
        <v>-1</v>
      </c>
      <c r="AA1967">
        <v>-1</v>
      </c>
      <c r="AB1967">
        <v>-1</v>
      </c>
      <c r="AC1967">
        <v>1.1335999999999999</v>
      </c>
      <c r="AD1967">
        <v>0.37890000000000001</v>
      </c>
      <c r="AE1967">
        <v>-0.14369999999999999</v>
      </c>
      <c r="AF1967">
        <v>-1.1217999999999999</v>
      </c>
      <c r="AG1967">
        <v>1.2470000000000001</v>
      </c>
      <c r="AH1967">
        <v>365000</v>
      </c>
    </row>
    <row r="1968" spans="1:34">
      <c r="A1968">
        <v>52752</v>
      </c>
      <c r="B1968" t="s">
        <v>39</v>
      </c>
      <c r="C1968" s="1">
        <v>32441</v>
      </c>
      <c r="D1968">
        <v>83.46</v>
      </c>
      <c r="E1968" t="s">
        <v>375</v>
      </c>
      <c r="F1968">
        <v>2006</v>
      </c>
      <c r="G1968">
        <v>74</v>
      </c>
      <c r="H1968" t="s">
        <v>375</v>
      </c>
      <c r="I1968">
        <v>13372</v>
      </c>
      <c r="J1968">
        <v>2</v>
      </c>
      <c r="K1968" t="s">
        <v>49</v>
      </c>
      <c r="L1968" t="s">
        <v>64</v>
      </c>
      <c r="M1968">
        <v>83.2</v>
      </c>
      <c r="N1968">
        <v>13372</v>
      </c>
      <c r="O1968">
        <v>0</v>
      </c>
      <c r="P1968" t="s">
        <v>71</v>
      </c>
      <c r="Q1968">
        <v>2013</v>
      </c>
      <c r="R1968">
        <v>545</v>
      </c>
      <c r="S1968">
        <v>555</v>
      </c>
      <c r="T1968">
        <v>554</v>
      </c>
      <c r="U1968">
        <v>0.99405087195166997</v>
      </c>
      <c r="V1968">
        <v>675</v>
      </c>
      <c r="W1968">
        <v>-1</v>
      </c>
      <c r="X1968">
        <v>-1</v>
      </c>
      <c r="Y1968">
        <v>-1</v>
      </c>
      <c r="Z1968">
        <v>-1</v>
      </c>
      <c r="AA1968">
        <v>-1</v>
      </c>
      <c r="AB1968">
        <v>-1</v>
      </c>
      <c r="AC1968">
        <v>-2.7357</v>
      </c>
      <c r="AD1968">
        <v>1.2807999999999999</v>
      </c>
      <c r="AE1968">
        <v>1.1073999999999999</v>
      </c>
      <c r="AF1968">
        <v>-1.8179000000000001</v>
      </c>
      <c r="AG1968">
        <v>-0.9194</v>
      </c>
      <c r="AH1968">
        <v>650000</v>
      </c>
    </row>
    <row r="1969" spans="1:34">
      <c r="A1969">
        <v>941795</v>
      </c>
      <c r="B1969" t="s">
        <v>39</v>
      </c>
      <c r="C1969" s="1">
        <v>33229</v>
      </c>
      <c r="D1969">
        <v>51.42</v>
      </c>
      <c r="E1969" t="s">
        <v>51</v>
      </c>
      <c r="F1969">
        <v>2007</v>
      </c>
      <c r="G1969">
        <v>55.44</v>
      </c>
      <c r="H1969" t="s">
        <v>51</v>
      </c>
      <c r="I1969">
        <v>272</v>
      </c>
      <c r="J1969">
        <v>2</v>
      </c>
      <c r="K1969" t="s">
        <v>66</v>
      </c>
      <c r="L1969" t="s">
        <v>67</v>
      </c>
      <c r="M1969">
        <v>67</v>
      </c>
      <c r="N1969">
        <v>272</v>
      </c>
      <c r="O1969">
        <v>0</v>
      </c>
      <c r="P1969" t="s">
        <v>50</v>
      </c>
      <c r="Q1969">
        <v>2014</v>
      </c>
      <c r="R1969">
        <v>345</v>
      </c>
      <c r="S1969">
        <v>470</v>
      </c>
      <c r="T1969">
        <v>400</v>
      </c>
      <c r="U1969">
        <v>0.48674700843819302</v>
      </c>
      <c r="V1969">
        <v>455</v>
      </c>
      <c r="W1969">
        <v>-1</v>
      </c>
      <c r="X1969">
        <v>376</v>
      </c>
      <c r="Y1969">
        <v>-1</v>
      </c>
      <c r="Z1969">
        <v>-1</v>
      </c>
      <c r="AA1969">
        <v>-1</v>
      </c>
      <c r="AB1969">
        <v>-1</v>
      </c>
      <c r="AC1969">
        <v>1.8516999999999999</v>
      </c>
      <c r="AD1969">
        <v>0.71189999999999998</v>
      </c>
      <c r="AE1969">
        <v>-1.9881</v>
      </c>
      <c r="AF1969">
        <v>-0.61470000000000002</v>
      </c>
      <c r="AG1969">
        <v>-0.47760000000000002</v>
      </c>
      <c r="AH1969">
        <v>120000</v>
      </c>
    </row>
    <row r="1970" spans="1:34">
      <c r="A1970">
        <v>99750</v>
      </c>
      <c r="B1970" t="s">
        <v>34</v>
      </c>
      <c r="C1970" s="1">
        <v>32447</v>
      </c>
      <c r="D1970">
        <v>78.8</v>
      </c>
      <c r="E1970">
        <v>0</v>
      </c>
      <c r="F1970">
        <v>2006</v>
      </c>
      <c r="G1970">
        <v>88.9</v>
      </c>
      <c r="H1970">
        <v>0</v>
      </c>
      <c r="I1970">
        <v>4809</v>
      </c>
      <c r="J1970">
        <v>2</v>
      </c>
      <c r="K1970" t="s">
        <v>36</v>
      </c>
      <c r="L1970" t="s">
        <v>44</v>
      </c>
      <c r="M1970">
        <v>65.8</v>
      </c>
      <c r="N1970">
        <v>4809</v>
      </c>
      <c r="O1970">
        <v>1</v>
      </c>
      <c r="P1970" t="s">
        <v>54</v>
      </c>
      <c r="Q1970">
        <v>2010</v>
      </c>
      <c r="R1970">
        <v>455</v>
      </c>
      <c r="S1970">
        <v>455</v>
      </c>
      <c r="T1970">
        <v>585</v>
      </c>
      <c r="U1970">
        <v>0.37605958665154499</v>
      </c>
      <c r="V1970">
        <v>355</v>
      </c>
      <c r="W1970">
        <v>300</v>
      </c>
      <c r="X1970">
        <v>-1</v>
      </c>
      <c r="Y1970">
        <v>-1</v>
      </c>
      <c r="Z1970">
        <v>-1</v>
      </c>
      <c r="AA1970">
        <v>-1</v>
      </c>
      <c r="AB1970">
        <v>-1</v>
      </c>
      <c r="AC1970">
        <v>-1.8083</v>
      </c>
      <c r="AD1970">
        <v>-0.1232</v>
      </c>
      <c r="AE1970">
        <v>0.38169999999999998</v>
      </c>
      <c r="AF1970">
        <v>-0.52529999999999999</v>
      </c>
      <c r="AG1970">
        <v>-0.44550000000000001</v>
      </c>
      <c r="AH1970">
        <v>120000</v>
      </c>
    </row>
    <row r="1971" spans="1:34">
      <c r="A1971">
        <v>223212</v>
      </c>
      <c r="B1971" t="s">
        <v>39</v>
      </c>
      <c r="C1971" s="1">
        <v>31929</v>
      </c>
      <c r="D1971">
        <v>77.5</v>
      </c>
      <c r="E1971">
        <v>0</v>
      </c>
      <c r="F1971">
        <v>2005</v>
      </c>
      <c r="G1971">
        <v>86</v>
      </c>
      <c r="H1971">
        <v>0</v>
      </c>
      <c r="I1971">
        <v>3395</v>
      </c>
      <c r="J1971">
        <v>1</v>
      </c>
      <c r="K1971" t="s">
        <v>66</v>
      </c>
      <c r="L1971" t="s">
        <v>67</v>
      </c>
      <c r="M1971">
        <v>67.400000000000006</v>
      </c>
      <c r="N1971">
        <v>3395</v>
      </c>
      <c r="O1971">
        <v>0</v>
      </c>
      <c r="P1971" t="s">
        <v>53</v>
      </c>
      <c r="Q1971">
        <v>2011</v>
      </c>
      <c r="R1971">
        <v>345</v>
      </c>
      <c r="S1971">
        <v>455</v>
      </c>
      <c r="T1971">
        <v>435</v>
      </c>
      <c r="U1971">
        <v>0.60005718233834104</v>
      </c>
      <c r="V1971">
        <v>435</v>
      </c>
      <c r="W1971">
        <v>-1</v>
      </c>
      <c r="X1971">
        <v>-1</v>
      </c>
      <c r="Y1971">
        <v>-1</v>
      </c>
      <c r="Z1971">
        <v>-1</v>
      </c>
      <c r="AA1971">
        <v>-1</v>
      </c>
      <c r="AB1971">
        <v>-1</v>
      </c>
      <c r="AC1971">
        <v>0.3836</v>
      </c>
      <c r="AD1971">
        <v>0.71350000000000002</v>
      </c>
      <c r="AE1971">
        <v>9.1399999999999995E-2</v>
      </c>
      <c r="AF1971">
        <v>0.1477</v>
      </c>
      <c r="AG1971">
        <v>-1.0458000000000001</v>
      </c>
      <c r="AH1971">
        <v>650000</v>
      </c>
    </row>
    <row r="1972" spans="1:34">
      <c r="A1972">
        <v>802861</v>
      </c>
      <c r="B1972" t="s">
        <v>39</v>
      </c>
      <c r="C1972" s="1">
        <v>33815</v>
      </c>
      <c r="D1972">
        <v>77.5</v>
      </c>
      <c r="E1972" t="s">
        <v>35</v>
      </c>
      <c r="F1972">
        <v>2010</v>
      </c>
      <c r="G1972">
        <v>83.2</v>
      </c>
      <c r="H1972" t="s">
        <v>35</v>
      </c>
      <c r="I1972">
        <v>14016</v>
      </c>
      <c r="J1972">
        <v>2</v>
      </c>
      <c r="K1972" t="s">
        <v>36</v>
      </c>
      <c r="L1972" t="s">
        <v>60</v>
      </c>
      <c r="M1972">
        <v>78.39</v>
      </c>
      <c r="N1972">
        <v>14016</v>
      </c>
      <c r="O1972">
        <v>0</v>
      </c>
      <c r="P1972" t="s">
        <v>50</v>
      </c>
      <c r="Q1972">
        <v>2014</v>
      </c>
      <c r="R1972">
        <v>440</v>
      </c>
      <c r="S1972">
        <v>415</v>
      </c>
      <c r="T1972">
        <v>385</v>
      </c>
      <c r="U1972">
        <v>0.11213943820740301</v>
      </c>
      <c r="V1972">
        <v>-1</v>
      </c>
      <c r="W1972">
        <v>228</v>
      </c>
      <c r="X1972">
        <v>-1</v>
      </c>
      <c r="Y1972">
        <v>-1</v>
      </c>
      <c r="Z1972">
        <v>-1</v>
      </c>
      <c r="AA1972">
        <v>206</v>
      </c>
      <c r="AB1972">
        <v>-1</v>
      </c>
      <c r="AC1972">
        <v>-1.3080000000000001</v>
      </c>
      <c r="AD1972">
        <v>-1.6191</v>
      </c>
      <c r="AE1972">
        <v>0.01</v>
      </c>
      <c r="AF1972">
        <v>-0.1076</v>
      </c>
      <c r="AG1972">
        <v>-2.0105</v>
      </c>
      <c r="AH1972">
        <v>180000</v>
      </c>
    </row>
    <row r="1973" spans="1:34">
      <c r="A1973">
        <v>425532</v>
      </c>
      <c r="B1973" t="s">
        <v>39</v>
      </c>
      <c r="C1973" s="1">
        <v>32639</v>
      </c>
      <c r="D1973">
        <v>77.8</v>
      </c>
      <c r="E1973" t="s">
        <v>35</v>
      </c>
      <c r="F1973">
        <v>2007</v>
      </c>
      <c r="G1973">
        <v>58.8</v>
      </c>
      <c r="H1973" t="s">
        <v>35</v>
      </c>
      <c r="I1973">
        <v>75</v>
      </c>
      <c r="J1973">
        <v>2</v>
      </c>
      <c r="K1973" t="s">
        <v>36</v>
      </c>
      <c r="L1973" t="s">
        <v>55</v>
      </c>
      <c r="M1973">
        <v>73.3</v>
      </c>
      <c r="N1973">
        <v>75</v>
      </c>
      <c r="O1973">
        <v>0</v>
      </c>
      <c r="P1973" t="s">
        <v>41</v>
      </c>
      <c r="Q1973">
        <v>2012</v>
      </c>
      <c r="R1973">
        <v>425</v>
      </c>
      <c r="S1973">
        <v>465</v>
      </c>
      <c r="T1973">
        <v>515</v>
      </c>
      <c r="U1973">
        <v>0.81941652983588797</v>
      </c>
      <c r="V1973">
        <v>505</v>
      </c>
      <c r="W1973">
        <v>-1</v>
      </c>
      <c r="X1973">
        <v>-1</v>
      </c>
      <c r="Y1973">
        <v>-1</v>
      </c>
      <c r="Z1973">
        <v>-1</v>
      </c>
      <c r="AA1973">
        <v>-1</v>
      </c>
      <c r="AB1973">
        <v>-1</v>
      </c>
      <c r="AC1973">
        <v>-1.3447</v>
      </c>
      <c r="AD1973">
        <v>0.14979999999999999</v>
      </c>
      <c r="AE1973">
        <v>-0.27139999999999997</v>
      </c>
      <c r="AF1973">
        <v>0.29730000000000001</v>
      </c>
      <c r="AG1973">
        <v>-0.44550000000000001</v>
      </c>
      <c r="AH1973">
        <v>300000</v>
      </c>
    </row>
    <row r="1974" spans="1:34">
      <c r="A1974">
        <v>335000</v>
      </c>
      <c r="B1974" t="s">
        <v>34</v>
      </c>
      <c r="C1974" s="1">
        <v>32783</v>
      </c>
      <c r="D1974">
        <v>89</v>
      </c>
      <c r="E1974" t="s">
        <v>35</v>
      </c>
      <c r="F1974">
        <v>2008</v>
      </c>
      <c r="G1974">
        <v>89.2</v>
      </c>
      <c r="H1974" t="s">
        <v>35</v>
      </c>
      <c r="I1974">
        <v>198</v>
      </c>
      <c r="J1974">
        <v>2</v>
      </c>
      <c r="K1974" t="s">
        <v>36</v>
      </c>
      <c r="L1974" t="s">
        <v>64</v>
      </c>
      <c r="M1974">
        <v>79.430000000000007</v>
      </c>
      <c r="N1974">
        <v>198</v>
      </c>
      <c r="O1974">
        <v>0</v>
      </c>
      <c r="P1974" t="s">
        <v>41</v>
      </c>
      <c r="Q1974">
        <v>2013</v>
      </c>
      <c r="R1974">
        <v>575</v>
      </c>
      <c r="S1974">
        <v>575</v>
      </c>
      <c r="T1974">
        <v>525</v>
      </c>
      <c r="U1974">
        <v>0.70409041213131396</v>
      </c>
      <c r="V1974">
        <v>465</v>
      </c>
      <c r="W1974">
        <v>-1</v>
      </c>
      <c r="X1974">
        <v>-1</v>
      </c>
      <c r="Y1974">
        <v>-1</v>
      </c>
      <c r="Z1974">
        <v>-1</v>
      </c>
      <c r="AA1974">
        <v>-1</v>
      </c>
      <c r="AB1974">
        <v>-1</v>
      </c>
      <c r="AC1974">
        <v>-1.8083</v>
      </c>
      <c r="AD1974">
        <v>-0.27929999999999999</v>
      </c>
      <c r="AE1974">
        <v>-0.34399999999999997</v>
      </c>
      <c r="AF1974">
        <v>1.76613</v>
      </c>
      <c r="AG1974">
        <v>0.34439999999999998</v>
      </c>
      <c r="AH1974">
        <v>300000</v>
      </c>
    </row>
    <row r="1975" spans="1:34">
      <c r="A1975">
        <v>815820</v>
      </c>
      <c r="B1975" t="s">
        <v>39</v>
      </c>
      <c r="C1975" s="1">
        <v>33499</v>
      </c>
      <c r="D1975">
        <v>88.4</v>
      </c>
      <c r="E1975" t="s">
        <v>35</v>
      </c>
      <c r="F1975">
        <v>2009</v>
      </c>
      <c r="G1975">
        <v>75.5</v>
      </c>
      <c r="H1975" t="s">
        <v>35</v>
      </c>
      <c r="I1975">
        <v>44</v>
      </c>
      <c r="J1975">
        <v>2</v>
      </c>
      <c r="K1975" t="s">
        <v>36</v>
      </c>
      <c r="L1975" t="s">
        <v>60</v>
      </c>
      <c r="M1975">
        <v>80.42</v>
      </c>
      <c r="N1975">
        <v>44</v>
      </c>
      <c r="O1975">
        <v>0</v>
      </c>
      <c r="P1975" t="s">
        <v>41</v>
      </c>
      <c r="Q1975">
        <v>2014</v>
      </c>
      <c r="R1975">
        <v>545</v>
      </c>
      <c r="S1975">
        <v>630</v>
      </c>
      <c r="T1975">
        <v>545</v>
      </c>
      <c r="U1975">
        <v>0.493596387301038</v>
      </c>
      <c r="V1975">
        <v>475</v>
      </c>
      <c r="W1975">
        <v>324</v>
      </c>
      <c r="X1975">
        <v>-1</v>
      </c>
      <c r="Y1975">
        <v>-1</v>
      </c>
      <c r="Z1975">
        <v>-1</v>
      </c>
      <c r="AA1975">
        <v>-1</v>
      </c>
      <c r="AB1975">
        <v>-1</v>
      </c>
      <c r="AC1975">
        <v>-1.1644000000000001</v>
      </c>
      <c r="AD1975">
        <v>-1.6191</v>
      </c>
      <c r="AE1975">
        <v>-0.75849999999999995</v>
      </c>
      <c r="AF1975">
        <v>0.65300000000000002</v>
      </c>
      <c r="AG1975">
        <v>-0.66920000000000002</v>
      </c>
      <c r="AH1975">
        <v>580000</v>
      </c>
    </row>
    <row r="1976" spans="1:34">
      <c r="A1976">
        <v>242100</v>
      </c>
      <c r="B1976" t="s">
        <v>39</v>
      </c>
      <c r="C1976" s="1">
        <v>32836</v>
      </c>
      <c r="D1976">
        <v>88</v>
      </c>
      <c r="E1976" t="s">
        <v>48</v>
      </c>
      <c r="F1976">
        <v>2007</v>
      </c>
      <c r="G1976">
        <v>80.400000000000006</v>
      </c>
      <c r="H1976" t="s">
        <v>35</v>
      </c>
      <c r="I1976">
        <v>6884</v>
      </c>
      <c r="J1976">
        <v>2</v>
      </c>
      <c r="K1976" t="s">
        <v>36</v>
      </c>
      <c r="L1976" t="s">
        <v>64</v>
      </c>
      <c r="M1976">
        <v>87.65</v>
      </c>
      <c r="N1976">
        <v>6884</v>
      </c>
      <c r="O1976">
        <v>0</v>
      </c>
      <c r="P1976" t="s">
        <v>53</v>
      </c>
      <c r="Q1976">
        <v>2011</v>
      </c>
      <c r="R1976">
        <v>565</v>
      </c>
      <c r="S1976">
        <v>645</v>
      </c>
      <c r="T1976">
        <v>615</v>
      </c>
      <c r="U1976">
        <v>0.99657055206487899</v>
      </c>
      <c r="V1976">
        <v>695</v>
      </c>
      <c r="W1976">
        <v>-1</v>
      </c>
      <c r="X1976">
        <v>-1</v>
      </c>
      <c r="Y1976">
        <v>-1</v>
      </c>
      <c r="Z1976">
        <v>-1</v>
      </c>
      <c r="AA1976">
        <v>-1</v>
      </c>
      <c r="AB1976">
        <v>-1</v>
      </c>
      <c r="AC1976">
        <v>0.2009</v>
      </c>
      <c r="AD1976">
        <v>3.2800000000000003E-2</v>
      </c>
      <c r="AE1976">
        <v>-0.92449999999999999</v>
      </c>
      <c r="AF1976">
        <v>0.29730000000000001</v>
      </c>
      <c r="AG1976">
        <v>-0.1295</v>
      </c>
      <c r="AH1976">
        <v>35000</v>
      </c>
    </row>
    <row r="1977" spans="1:34">
      <c r="A1977">
        <v>919708</v>
      </c>
      <c r="B1977" t="s">
        <v>39</v>
      </c>
      <c r="C1977" s="1">
        <v>33980</v>
      </c>
      <c r="D1977">
        <v>79.400000000000006</v>
      </c>
      <c r="E1977" t="s">
        <v>35</v>
      </c>
      <c r="F1977">
        <v>2010</v>
      </c>
      <c r="G1977">
        <v>68.3</v>
      </c>
      <c r="H1977" t="s">
        <v>35</v>
      </c>
      <c r="I1977">
        <v>7376</v>
      </c>
      <c r="J1977">
        <v>2</v>
      </c>
      <c r="K1977" t="s">
        <v>36</v>
      </c>
      <c r="L1977" t="s">
        <v>55</v>
      </c>
      <c r="M1977">
        <v>76</v>
      </c>
      <c r="N1977">
        <v>7376</v>
      </c>
      <c r="O1977">
        <v>0</v>
      </c>
      <c r="P1977" t="s">
        <v>41</v>
      </c>
      <c r="Q1977">
        <v>2014</v>
      </c>
      <c r="R1977">
        <v>590</v>
      </c>
      <c r="S1977">
        <v>510</v>
      </c>
      <c r="T1977">
        <v>470</v>
      </c>
      <c r="U1977">
        <v>0.74475835400893897</v>
      </c>
      <c r="V1977">
        <v>415</v>
      </c>
      <c r="W1977">
        <v>-1</v>
      </c>
      <c r="X1977">
        <v>438</v>
      </c>
      <c r="Y1977">
        <v>-1</v>
      </c>
      <c r="Z1977">
        <v>-1</v>
      </c>
      <c r="AA1977">
        <v>-1</v>
      </c>
      <c r="AB1977">
        <v>-1</v>
      </c>
      <c r="AC1977">
        <v>-0.30270000000000002</v>
      </c>
      <c r="AD1977">
        <v>-0.4536</v>
      </c>
      <c r="AE1977">
        <v>0.31740000000000002</v>
      </c>
      <c r="AF1977">
        <v>1.0333000000000001</v>
      </c>
      <c r="AG1977">
        <v>-0.47760000000000002</v>
      </c>
      <c r="AH1977">
        <v>340000</v>
      </c>
    </row>
    <row r="1978" spans="1:34">
      <c r="A1978">
        <v>60259</v>
      </c>
      <c r="B1978" t="s">
        <v>39</v>
      </c>
      <c r="C1978" s="1">
        <v>32411</v>
      </c>
      <c r="D1978">
        <v>86</v>
      </c>
      <c r="E1978" t="s">
        <v>223</v>
      </c>
      <c r="F1978">
        <v>2007</v>
      </c>
      <c r="G1978">
        <v>81</v>
      </c>
      <c r="H1978" t="s">
        <v>35</v>
      </c>
      <c r="I1978">
        <v>501</v>
      </c>
      <c r="J1978">
        <v>2</v>
      </c>
      <c r="K1978" t="s">
        <v>36</v>
      </c>
      <c r="L1978" t="s">
        <v>153</v>
      </c>
      <c r="M1978">
        <v>72</v>
      </c>
      <c r="N1978">
        <v>501</v>
      </c>
      <c r="O1978">
        <v>0</v>
      </c>
      <c r="P1978" t="s">
        <v>41</v>
      </c>
      <c r="Q1978">
        <v>2010</v>
      </c>
      <c r="R1978">
        <v>515</v>
      </c>
      <c r="S1978">
        <v>345</v>
      </c>
      <c r="T1978">
        <v>615</v>
      </c>
      <c r="U1978">
        <v>0.22948175491175499</v>
      </c>
      <c r="V1978">
        <v>-1</v>
      </c>
      <c r="W1978">
        <v>266</v>
      </c>
      <c r="X1978">
        <v>-1</v>
      </c>
      <c r="Y1978">
        <v>-1</v>
      </c>
      <c r="Z1978">
        <v>-1</v>
      </c>
      <c r="AA1978">
        <v>-1</v>
      </c>
      <c r="AB1978">
        <v>-1</v>
      </c>
      <c r="AC1978">
        <v>-1.8083</v>
      </c>
      <c r="AD1978">
        <v>3.2800000000000003E-2</v>
      </c>
      <c r="AE1978">
        <v>-2.2307999999999999</v>
      </c>
      <c r="AF1978">
        <v>-0.76029999999999998</v>
      </c>
      <c r="AG1978">
        <v>-0.9194</v>
      </c>
      <c r="AH1978">
        <v>220000</v>
      </c>
    </row>
    <row r="1979" spans="1:34">
      <c r="A1979">
        <v>336342</v>
      </c>
      <c r="B1979" t="s">
        <v>39</v>
      </c>
      <c r="C1979" s="1">
        <v>33952</v>
      </c>
      <c r="D1979">
        <v>89.33</v>
      </c>
      <c r="E1979" t="s">
        <v>376</v>
      </c>
      <c r="F1979">
        <v>2008</v>
      </c>
      <c r="G1979">
        <v>97</v>
      </c>
      <c r="H1979" t="s">
        <v>108</v>
      </c>
      <c r="I1979">
        <v>8404</v>
      </c>
      <c r="J1979">
        <v>2</v>
      </c>
      <c r="K1979" t="s">
        <v>36</v>
      </c>
      <c r="L1979" t="s">
        <v>60</v>
      </c>
      <c r="M1979">
        <v>79</v>
      </c>
      <c r="N1979">
        <v>8404</v>
      </c>
      <c r="O1979">
        <v>0</v>
      </c>
      <c r="P1979" t="s">
        <v>56</v>
      </c>
      <c r="Q1979">
        <v>2012</v>
      </c>
      <c r="R1979">
        <v>515</v>
      </c>
      <c r="S1979">
        <v>555</v>
      </c>
      <c r="T1979">
        <v>655</v>
      </c>
      <c r="U1979">
        <v>0.124502074009537</v>
      </c>
      <c r="V1979">
        <v>-1</v>
      </c>
      <c r="W1979">
        <v>233</v>
      </c>
      <c r="X1979">
        <v>-1</v>
      </c>
      <c r="Y1979">
        <v>-1</v>
      </c>
      <c r="Z1979">
        <v>-1</v>
      </c>
      <c r="AA1979">
        <v>-1</v>
      </c>
      <c r="AB1979">
        <v>-1</v>
      </c>
      <c r="AC1979">
        <v>0.85780000000000001</v>
      </c>
      <c r="AD1979">
        <v>3.2800000000000003E-2</v>
      </c>
      <c r="AE1979">
        <v>-0.1988</v>
      </c>
      <c r="AF1979">
        <v>-0.26086999999999999</v>
      </c>
      <c r="AG1979">
        <v>-0.28749999999999998</v>
      </c>
      <c r="AH1979">
        <v>380000</v>
      </c>
    </row>
    <row r="1980" spans="1:34">
      <c r="A1980">
        <v>240420</v>
      </c>
      <c r="B1980" t="s">
        <v>39</v>
      </c>
      <c r="C1980" s="1">
        <v>33054</v>
      </c>
      <c r="D1980">
        <v>90.6</v>
      </c>
      <c r="E1980" t="s">
        <v>35</v>
      </c>
      <c r="F1980">
        <v>2007</v>
      </c>
      <c r="G1980">
        <v>82.8</v>
      </c>
      <c r="H1980" t="s">
        <v>35</v>
      </c>
      <c r="I1980">
        <v>253</v>
      </c>
      <c r="J1980">
        <v>2</v>
      </c>
      <c r="K1980" t="s">
        <v>36</v>
      </c>
      <c r="L1980" t="s">
        <v>55</v>
      </c>
      <c r="M1980">
        <v>81.099999999999994</v>
      </c>
      <c r="N1980">
        <v>253</v>
      </c>
      <c r="O1980">
        <v>1</v>
      </c>
      <c r="P1980" t="s">
        <v>53</v>
      </c>
      <c r="Q1980">
        <v>2011</v>
      </c>
      <c r="R1980">
        <v>705</v>
      </c>
      <c r="S1980">
        <v>605</v>
      </c>
      <c r="T1980">
        <v>595</v>
      </c>
      <c r="U1980">
        <v>0.63597875645679403</v>
      </c>
      <c r="V1980">
        <v>445</v>
      </c>
      <c r="W1980">
        <v>-1</v>
      </c>
      <c r="X1980">
        <v>-1</v>
      </c>
      <c r="Y1980">
        <v>-1</v>
      </c>
      <c r="Z1980">
        <v>-1</v>
      </c>
      <c r="AA1980">
        <v>-1</v>
      </c>
      <c r="AB1980">
        <v>-1</v>
      </c>
      <c r="AC1980">
        <v>-0.88099999999999901</v>
      </c>
      <c r="AD1980">
        <v>0.3448</v>
      </c>
      <c r="AE1980">
        <v>9.1399999999999995E-2</v>
      </c>
      <c r="AF1980">
        <v>6.2300000000000001E-2</v>
      </c>
      <c r="AG1980">
        <v>-0.28749999999999998</v>
      </c>
      <c r="AH1980">
        <v>690000</v>
      </c>
    </row>
    <row r="1981" spans="1:34">
      <c r="A1981">
        <v>902841</v>
      </c>
      <c r="B1981" t="s">
        <v>39</v>
      </c>
      <c r="C1981" s="1">
        <v>33743</v>
      </c>
      <c r="D1981">
        <v>83</v>
      </c>
      <c r="E1981" t="s">
        <v>51</v>
      </c>
      <c r="F1981">
        <v>2010</v>
      </c>
      <c r="G1981">
        <v>82</v>
      </c>
      <c r="H1981" t="s">
        <v>51</v>
      </c>
      <c r="I1981">
        <v>9775</v>
      </c>
      <c r="J1981">
        <v>2</v>
      </c>
      <c r="K1981" t="s">
        <v>36</v>
      </c>
      <c r="L1981" t="s">
        <v>40</v>
      </c>
      <c r="M1981">
        <v>71</v>
      </c>
      <c r="N1981">
        <v>9775</v>
      </c>
      <c r="O1981">
        <v>1</v>
      </c>
      <c r="P1981" t="s">
        <v>54</v>
      </c>
      <c r="Q1981">
        <v>2014</v>
      </c>
      <c r="R1981">
        <v>425</v>
      </c>
      <c r="S1981">
        <v>465</v>
      </c>
      <c r="T1981">
        <v>470</v>
      </c>
      <c r="U1981">
        <v>-1</v>
      </c>
      <c r="V1981">
        <v>-1</v>
      </c>
      <c r="W1981">
        <v>-1</v>
      </c>
      <c r="X1981">
        <v>-1</v>
      </c>
      <c r="Y1981">
        <v>-1</v>
      </c>
      <c r="Z1981">
        <v>-1</v>
      </c>
      <c r="AA1981">
        <v>-1</v>
      </c>
      <c r="AB1981">
        <v>-1</v>
      </c>
      <c r="AC1981">
        <v>-0.73350000000000004</v>
      </c>
      <c r="AD1981">
        <v>-0.4536</v>
      </c>
      <c r="AE1981">
        <v>0.16370000000000001</v>
      </c>
      <c r="AF1981">
        <v>1.0333000000000001</v>
      </c>
      <c r="AG1981">
        <v>-0.28589999999999999</v>
      </c>
      <c r="AH1981">
        <v>430000</v>
      </c>
    </row>
    <row r="1982" spans="1:34">
      <c r="A1982">
        <v>543804</v>
      </c>
      <c r="B1982" t="s">
        <v>34</v>
      </c>
      <c r="C1982" s="1">
        <v>33314</v>
      </c>
      <c r="D1982">
        <v>88.57</v>
      </c>
      <c r="E1982" t="s">
        <v>48</v>
      </c>
      <c r="F1982">
        <v>2009</v>
      </c>
      <c r="G1982">
        <v>91</v>
      </c>
      <c r="H1982" t="s">
        <v>119</v>
      </c>
      <c r="I1982">
        <v>55</v>
      </c>
      <c r="J1982">
        <v>2</v>
      </c>
      <c r="K1982" t="s">
        <v>36</v>
      </c>
      <c r="L1982" t="s">
        <v>64</v>
      </c>
      <c r="M1982">
        <v>76.319999999999993</v>
      </c>
      <c r="N1982">
        <v>55</v>
      </c>
      <c r="O1982">
        <v>0</v>
      </c>
      <c r="P1982" t="s">
        <v>41</v>
      </c>
      <c r="Q1982">
        <v>2013</v>
      </c>
      <c r="R1982">
        <v>650</v>
      </c>
      <c r="S1982">
        <v>695</v>
      </c>
      <c r="T1982">
        <v>705</v>
      </c>
      <c r="U1982">
        <v>0.90148957137103303</v>
      </c>
      <c r="V1982">
        <v>545</v>
      </c>
      <c r="W1982">
        <v>-1</v>
      </c>
      <c r="X1982">
        <v>-1</v>
      </c>
      <c r="Y1982">
        <v>-1</v>
      </c>
      <c r="Z1982">
        <v>-1</v>
      </c>
      <c r="AA1982">
        <v>-1</v>
      </c>
      <c r="AB1982">
        <v>-1</v>
      </c>
      <c r="AC1982">
        <v>-0.4173</v>
      </c>
      <c r="AD1982">
        <v>-8.4199999999999997E-2</v>
      </c>
      <c r="AE1982">
        <v>-0.59799999999999998</v>
      </c>
      <c r="AF1982">
        <v>-0.76029999999999998</v>
      </c>
      <c r="AG1982">
        <v>-0.60350000000000004</v>
      </c>
      <c r="AH1982">
        <v>930000</v>
      </c>
    </row>
    <row r="1983" spans="1:34">
      <c r="A1983">
        <v>114346</v>
      </c>
      <c r="B1983" t="s">
        <v>39</v>
      </c>
      <c r="C1983" s="1">
        <v>31736</v>
      </c>
      <c r="D1983">
        <v>66.599999999999994</v>
      </c>
      <c r="E1983">
        <v>0</v>
      </c>
      <c r="F1983">
        <v>2004</v>
      </c>
      <c r="G1983">
        <v>55.8</v>
      </c>
      <c r="H1983">
        <v>0</v>
      </c>
      <c r="I1983">
        <v>1310</v>
      </c>
      <c r="J1983">
        <v>2</v>
      </c>
      <c r="K1983" t="s">
        <v>66</v>
      </c>
      <c r="L1983" t="s">
        <v>67</v>
      </c>
      <c r="M1983">
        <v>63</v>
      </c>
      <c r="N1983">
        <v>1310</v>
      </c>
      <c r="O1983">
        <v>0</v>
      </c>
      <c r="P1983" t="s">
        <v>166</v>
      </c>
      <c r="Q1983">
        <v>2010</v>
      </c>
      <c r="R1983">
        <v>375</v>
      </c>
      <c r="S1983">
        <v>375</v>
      </c>
      <c r="T1983">
        <v>385</v>
      </c>
      <c r="U1983">
        <v>0.60005718233834104</v>
      </c>
      <c r="V1983">
        <v>435</v>
      </c>
      <c r="W1983">
        <v>366</v>
      </c>
      <c r="X1983">
        <v>-1</v>
      </c>
      <c r="Y1983">
        <v>-1</v>
      </c>
      <c r="Z1983">
        <v>-1</v>
      </c>
      <c r="AA1983">
        <v>-1</v>
      </c>
      <c r="AB1983">
        <v>-1</v>
      </c>
      <c r="AC1983">
        <v>-0.1082</v>
      </c>
      <c r="AD1983">
        <v>1.1248</v>
      </c>
      <c r="AE1983">
        <v>1.5427999999999999</v>
      </c>
      <c r="AF1983">
        <v>-1.1128</v>
      </c>
      <c r="AG1983">
        <v>0.97629999999999995</v>
      </c>
      <c r="AH1983">
        <v>120000</v>
      </c>
    </row>
    <row r="1984" spans="1:34">
      <c r="A1984">
        <v>957046</v>
      </c>
      <c r="B1984" t="s">
        <v>34</v>
      </c>
      <c r="C1984" s="1">
        <v>34195</v>
      </c>
      <c r="D1984">
        <v>85.8</v>
      </c>
      <c r="E1984" t="s">
        <v>35</v>
      </c>
      <c r="F1984">
        <v>2010</v>
      </c>
      <c r="G1984">
        <v>65.8</v>
      </c>
      <c r="H1984" t="s">
        <v>35</v>
      </c>
      <c r="I1984">
        <v>7627</v>
      </c>
      <c r="J1984">
        <v>2</v>
      </c>
      <c r="K1984" t="s">
        <v>36</v>
      </c>
      <c r="L1984" t="s">
        <v>55</v>
      </c>
      <c r="M1984">
        <v>69.7</v>
      </c>
      <c r="N1984">
        <v>7627</v>
      </c>
      <c r="O1984">
        <v>0</v>
      </c>
      <c r="P1984" t="s">
        <v>41</v>
      </c>
      <c r="Q1984">
        <v>2014</v>
      </c>
      <c r="R1984">
        <v>615</v>
      </c>
      <c r="S1984">
        <v>630</v>
      </c>
      <c r="T1984">
        <v>750</v>
      </c>
      <c r="U1984">
        <v>0.62264291584993803</v>
      </c>
      <c r="V1984">
        <v>485</v>
      </c>
      <c r="W1984">
        <v>-1</v>
      </c>
      <c r="X1984">
        <v>407</v>
      </c>
      <c r="Y1984">
        <v>-1</v>
      </c>
      <c r="Z1984">
        <v>-1</v>
      </c>
      <c r="AA1984">
        <v>-1</v>
      </c>
      <c r="AB1984">
        <v>-1</v>
      </c>
      <c r="AC1984">
        <v>0.84630000000000005</v>
      </c>
      <c r="AD1984">
        <v>1.0448999999999999</v>
      </c>
      <c r="AE1984">
        <v>0.01</v>
      </c>
      <c r="AF1984">
        <v>-0.2344</v>
      </c>
      <c r="AG1984">
        <v>0.48049999999999998</v>
      </c>
      <c r="AH1984">
        <v>340000</v>
      </c>
    </row>
    <row r="1985" spans="1:34">
      <c r="A1985">
        <v>1073062</v>
      </c>
      <c r="B1985" t="s">
        <v>39</v>
      </c>
      <c r="C1985" s="1">
        <v>33459</v>
      </c>
      <c r="D1985">
        <v>72.2</v>
      </c>
      <c r="E1985" t="s">
        <v>51</v>
      </c>
      <c r="F1985">
        <v>2009</v>
      </c>
      <c r="G1985">
        <v>76.8</v>
      </c>
      <c r="H1985" t="s">
        <v>51</v>
      </c>
      <c r="I1985">
        <v>5653</v>
      </c>
      <c r="J1985">
        <v>2</v>
      </c>
      <c r="K1985" t="s">
        <v>36</v>
      </c>
      <c r="L1985" t="s">
        <v>55</v>
      </c>
      <c r="M1985">
        <v>73.599999999999994</v>
      </c>
      <c r="N1985">
        <v>5653</v>
      </c>
      <c r="O1985">
        <v>0</v>
      </c>
      <c r="P1985" t="s">
        <v>41</v>
      </c>
      <c r="Q1985">
        <v>2013</v>
      </c>
      <c r="R1985">
        <v>475</v>
      </c>
      <c r="S1985">
        <v>400</v>
      </c>
      <c r="T1985">
        <v>510</v>
      </c>
      <c r="U1985">
        <v>0.35653648772447499</v>
      </c>
      <c r="V1985">
        <v>465</v>
      </c>
      <c r="W1985">
        <v>-1</v>
      </c>
      <c r="X1985">
        <v>346</v>
      </c>
      <c r="Y1985">
        <v>-1</v>
      </c>
      <c r="Z1985">
        <v>-1</v>
      </c>
      <c r="AA1985">
        <v>-1</v>
      </c>
      <c r="AB1985">
        <v>-1</v>
      </c>
      <c r="AC1985">
        <v>0.99</v>
      </c>
      <c r="AD1985">
        <v>1.0448999999999999</v>
      </c>
      <c r="AE1985">
        <v>0.47110000000000002</v>
      </c>
      <c r="AF1985">
        <v>-0.4879</v>
      </c>
      <c r="AG1985">
        <v>0.67210000000000003</v>
      </c>
      <c r="AH1985">
        <v>145000</v>
      </c>
    </row>
    <row r="1986" spans="1:34">
      <c r="A1986">
        <v>640916</v>
      </c>
      <c r="B1986" t="s">
        <v>39</v>
      </c>
      <c r="C1986" s="1">
        <v>33932</v>
      </c>
      <c r="D1986">
        <v>68</v>
      </c>
      <c r="E1986" t="s">
        <v>35</v>
      </c>
      <c r="F1986">
        <v>2009</v>
      </c>
      <c r="G1986">
        <v>72</v>
      </c>
      <c r="H1986" t="s">
        <v>35</v>
      </c>
      <c r="I1986">
        <v>1585</v>
      </c>
      <c r="J1986">
        <v>2</v>
      </c>
      <c r="K1986" t="s">
        <v>36</v>
      </c>
      <c r="L1986" t="s">
        <v>64</v>
      </c>
      <c r="M1986">
        <v>73</v>
      </c>
      <c r="N1986">
        <v>1585</v>
      </c>
      <c r="O1986">
        <v>0</v>
      </c>
      <c r="P1986" t="s">
        <v>84</v>
      </c>
      <c r="Q1986">
        <v>2013</v>
      </c>
      <c r="R1986">
        <v>475</v>
      </c>
      <c r="S1986">
        <v>520</v>
      </c>
      <c r="T1986">
        <v>575</v>
      </c>
      <c r="U1986">
        <v>0.93037060720269105</v>
      </c>
      <c r="V1986">
        <v>565</v>
      </c>
      <c r="W1986">
        <v>-1</v>
      </c>
      <c r="X1986">
        <v>-1</v>
      </c>
      <c r="Y1986">
        <v>-1</v>
      </c>
      <c r="Z1986">
        <v>-1</v>
      </c>
      <c r="AA1986">
        <v>-1</v>
      </c>
      <c r="AB1986">
        <v>-1</v>
      </c>
      <c r="AC1986">
        <v>-0.30270000000000002</v>
      </c>
      <c r="AD1986">
        <v>0.87839999999999996</v>
      </c>
      <c r="AE1986">
        <v>-0.2974</v>
      </c>
      <c r="AF1986">
        <v>-0.61470000000000002</v>
      </c>
      <c r="AG1986">
        <v>9.7299999999999998E-2</v>
      </c>
      <c r="AH1986">
        <v>500000</v>
      </c>
    </row>
    <row r="1987" spans="1:34">
      <c r="A1987">
        <v>652780</v>
      </c>
      <c r="B1987" t="s">
        <v>39</v>
      </c>
      <c r="C1987" s="1">
        <v>33742</v>
      </c>
      <c r="D1987">
        <v>86</v>
      </c>
      <c r="E1987" t="s">
        <v>51</v>
      </c>
      <c r="F1987">
        <v>2009</v>
      </c>
      <c r="G1987">
        <v>94.4</v>
      </c>
      <c r="H1987" t="s">
        <v>51</v>
      </c>
      <c r="I1987">
        <v>9557</v>
      </c>
      <c r="J1987">
        <v>2</v>
      </c>
      <c r="K1987" t="s">
        <v>36</v>
      </c>
      <c r="L1987" t="s">
        <v>60</v>
      </c>
      <c r="M1987">
        <v>73.75</v>
      </c>
      <c r="N1987">
        <v>9557</v>
      </c>
      <c r="O1987">
        <v>1</v>
      </c>
      <c r="P1987" t="s">
        <v>54</v>
      </c>
      <c r="Q1987">
        <v>2013</v>
      </c>
      <c r="R1987">
        <v>500</v>
      </c>
      <c r="S1987">
        <v>410</v>
      </c>
      <c r="T1987">
        <v>455</v>
      </c>
      <c r="U1987">
        <v>0.37605958665154499</v>
      </c>
      <c r="V1987">
        <v>345</v>
      </c>
      <c r="W1987">
        <v>300</v>
      </c>
      <c r="X1987">
        <v>-1</v>
      </c>
      <c r="Y1987">
        <v>-1</v>
      </c>
      <c r="Z1987">
        <v>-1</v>
      </c>
      <c r="AA1987">
        <v>-1</v>
      </c>
      <c r="AB1987">
        <v>-1</v>
      </c>
      <c r="AC1987">
        <v>-0.44629999999999997</v>
      </c>
      <c r="AD1987">
        <v>-0.95309999999999995</v>
      </c>
      <c r="AE1987">
        <v>-1.0659000000000001</v>
      </c>
      <c r="AF1987">
        <v>-0.74150000000000005</v>
      </c>
      <c r="AG1987">
        <v>-0.28589999999999999</v>
      </c>
      <c r="AH1987">
        <v>220000</v>
      </c>
    </row>
    <row r="1988" spans="1:34">
      <c r="A1988">
        <v>1122862</v>
      </c>
      <c r="B1988" t="s">
        <v>39</v>
      </c>
      <c r="C1988" s="1">
        <v>33234</v>
      </c>
      <c r="D1988">
        <v>81</v>
      </c>
      <c r="E1988" t="s">
        <v>48</v>
      </c>
      <c r="F1988">
        <v>2009</v>
      </c>
      <c r="G1988">
        <v>86</v>
      </c>
      <c r="H1988" t="s">
        <v>48</v>
      </c>
      <c r="I1988">
        <v>485</v>
      </c>
      <c r="J1988">
        <v>2</v>
      </c>
      <c r="K1988" t="s">
        <v>36</v>
      </c>
      <c r="L1988" t="s">
        <v>40</v>
      </c>
      <c r="M1988">
        <v>74.150000000000006</v>
      </c>
      <c r="N1988">
        <v>485</v>
      </c>
      <c r="O1988">
        <v>0</v>
      </c>
      <c r="P1988" t="s">
        <v>41</v>
      </c>
      <c r="Q1988">
        <v>2014</v>
      </c>
      <c r="R1988">
        <v>520</v>
      </c>
      <c r="S1988">
        <v>625</v>
      </c>
      <c r="T1988">
        <v>630</v>
      </c>
      <c r="U1988">
        <v>0.97879929264142795</v>
      </c>
      <c r="V1988">
        <v>615</v>
      </c>
      <c r="W1988">
        <v>-1</v>
      </c>
      <c r="X1988">
        <v>561</v>
      </c>
      <c r="Y1988">
        <v>-1</v>
      </c>
      <c r="Z1988">
        <v>-1</v>
      </c>
      <c r="AA1988">
        <v>-1</v>
      </c>
      <c r="AB1988">
        <v>-1</v>
      </c>
      <c r="AC1988">
        <v>-1.0207999999999999</v>
      </c>
      <c r="AD1988">
        <v>-0.28710000000000002</v>
      </c>
      <c r="AE1988">
        <v>0.62480000000000002</v>
      </c>
      <c r="AF1988">
        <v>-0.995</v>
      </c>
      <c r="AG1988">
        <v>-0.47760000000000002</v>
      </c>
      <c r="AH1988">
        <v>300000</v>
      </c>
    </row>
    <row r="1989" spans="1:34">
      <c r="A1989">
        <v>631489</v>
      </c>
      <c r="B1989" t="s">
        <v>39</v>
      </c>
      <c r="C1989" s="1">
        <v>33095</v>
      </c>
      <c r="D1989">
        <v>75</v>
      </c>
      <c r="E1989" t="s">
        <v>51</v>
      </c>
      <c r="F1989">
        <v>2008</v>
      </c>
      <c r="G1989">
        <v>73</v>
      </c>
      <c r="H1989" t="s">
        <v>51</v>
      </c>
      <c r="I1989">
        <v>16687</v>
      </c>
      <c r="J1989">
        <v>2</v>
      </c>
      <c r="K1989" t="s">
        <v>36</v>
      </c>
      <c r="L1989" t="s">
        <v>55</v>
      </c>
      <c r="M1989">
        <v>66</v>
      </c>
      <c r="N1989">
        <v>16687</v>
      </c>
      <c r="O1989">
        <v>0</v>
      </c>
      <c r="P1989" t="s">
        <v>84</v>
      </c>
      <c r="Q1989">
        <v>2013</v>
      </c>
      <c r="R1989">
        <v>360</v>
      </c>
      <c r="S1989">
        <v>400</v>
      </c>
      <c r="T1989">
        <v>575</v>
      </c>
      <c r="U1989">
        <v>0.276047228046856</v>
      </c>
      <c r="V1989">
        <v>345</v>
      </c>
      <c r="W1989">
        <v>-1</v>
      </c>
      <c r="X1989">
        <v>-1</v>
      </c>
      <c r="Y1989">
        <v>-1</v>
      </c>
      <c r="Z1989">
        <v>-1</v>
      </c>
      <c r="AA1989">
        <v>-1</v>
      </c>
      <c r="AB1989">
        <v>-1</v>
      </c>
      <c r="AC1989">
        <v>-1.54E-2</v>
      </c>
      <c r="AD1989">
        <v>-0.62009999999999998</v>
      </c>
      <c r="AE1989">
        <v>-0.2974</v>
      </c>
      <c r="AF1989">
        <v>0.5262</v>
      </c>
      <c r="AG1989">
        <v>-9.4299999999999995E-2</v>
      </c>
      <c r="AH1989">
        <v>120000</v>
      </c>
    </row>
    <row r="1990" spans="1:34">
      <c r="A1990">
        <v>324782</v>
      </c>
      <c r="B1990" t="s">
        <v>39</v>
      </c>
      <c r="C1990" s="1">
        <v>33153</v>
      </c>
      <c r="D1990">
        <v>88.09</v>
      </c>
      <c r="E1990" t="s">
        <v>113</v>
      </c>
      <c r="F1990">
        <v>2008</v>
      </c>
      <c r="G1990">
        <v>95.6</v>
      </c>
      <c r="H1990" t="s">
        <v>51</v>
      </c>
      <c r="I1990">
        <v>6609</v>
      </c>
      <c r="J1990">
        <v>2</v>
      </c>
      <c r="K1990" t="s">
        <v>36</v>
      </c>
      <c r="L1990" t="s">
        <v>60</v>
      </c>
      <c r="M1990">
        <v>75.599999999999994</v>
      </c>
      <c r="N1990">
        <v>6609</v>
      </c>
      <c r="O1990">
        <v>1</v>
      </c>
      <c r="P1990" t="s">
        <v>47</v>
      </c>
      <c r="Q1990">
        <v>2012</v>
      </c>
      <c r="R1990">
        <v>445</v>
      </c>
      <c r="S1990">
        <v>625</v>
      </c>
      <c r="T1990">
        <v>495</v>
      </c>
      <c r="U1990">
        <v>0.69447932770846299</v>
      </c>
      <c r="V1990">
        <v>-1</v>
      </c>
      <c r="W1990">
        <v>366</v>
      </c>
      <c r="X1990">
        <v>-1</v>
      </c>
      <c r="Y1990">
        <v>-1</v>
      </c>
      <c r="Z1990">
        <v>-1</v>
      </c>
      <c r="AA1990">
        <v>393</v>
      </c>
      <c r="AB1990">
        <v>-1</v>
      </c>
      <c r="AC1990">
        <v>0.97370000000000001</v>
      </c>
      <c r="AD1990">
        <v>1.1248</v>
      </c>
      <c r="AE1990">
        <v>-1.3599000000000001</v>
      </c>
      <c r="AF1990">
        <v>-0.52527000000000001</v>
      </c>
      <c r="AG1990">
        <v>-0.64300000000000002</v>
      </c>
      <c r="AH1990">
        <v>350000</v>
      </c>
    </row>
    <row r="1991" spans="1:34">
      <c r="A1991">
        <v>824943</v>
      </c>
      <c r="B1991" t="s">
        <v>34</v>
      </c>
      <c r="C1991" s="1">
        <v>33823</v>
      </c>
      <c r="D1991">
        <v>81.3</v>
      </c>
      <c r="E1991" t="s">
        <v>51</v>
      </c>
      <c r="F1991">
        <v>2010</v>
      </c>
      <c r="G1991">
        <v>82.9</v>
      </c>
      <c r="H1991" t="s">
        <v>51</v>
      </c>
      <c r="I1991">
        <v>115</v>
      </c>
      <c r="J1991">
        <v>2</v>
      </c>
      <c r="K1991" t="s">
        <v>36</v>
      </c>
      <c r="L1991" t="s">
        <v>40</v>
      </c>
      <c r="M1991">
        <v>91</v>
      </c>
      <c r="N1991">
        <v>115</v>
      </c>
      <c r="O1991">
        <v>0</v>
      </c>
      <c r="P1991" t="s">
        <v>50</v>
      </c>
      <c r="Q1991">
        <v>2014</v>
      </c>
      <c r="R1991">
        <v>685</v>
      </c>
      <c r="S1991">
        <v>670</v>
      </c>
      <c r="T1991">
        <v>720</v>
      </c>
      <c r="U1991">
        <v>0.91139527839132795</v>
      </c>
      <c r="V1991">
        <v>525</v>
      </c>
      <c r="W1991">
        <v>-1</v>
      </c>
      <c r="X1991">
        <v>500</v>
      </c>
      <c r="Y1991">
        <v>-1</v>
      </c>
      <c r="Z1991">
        <v>-1</v>
      </c>
      <c r="AA1991">
        <v>-1</v>
      </c>
      <c r="AB1991">
        <v>-1</v>
      </c>
      <c r="AC1991">
        <v>0.84630000000000005</v>
      </c>
      <c r="AD1991">
        <v>-0.28710000000000002</v>
      </c>
      <c r="AE1991">
        <v>-0.14369999999999999</v>
      </c>
      <c r="AF1991">
        <v>0.39950000000000002</v>
      </c>
      <c r="AG1991">
        <v>9.7299999999999998E-2</v>
      </c>
      <c r="AH1991">
        <v>180000</v>
      </c>
    </row>
    <row r="1992" spans="1:34">
      <c r="A1992">
        <v>654100</v>
      </c>
      <c r="B1992" t="s">
        <v>39</v>
      </c>
      <c r="C1992" s="1">
        <v>32130</v>
      </c>
      <c r="D1992">
        <v>80.13</v>
      </c>
      <c r="E1992" t="s">
        <v>51</v>
      </c>
      <c r="F1992">
        <v>2004</v>
      </c>
      <c r="G1992">
        <v>80.2</v>
      </c>
      <c r="H1992" t="s">
        <v>35</v>
      </c>
      <c r="I1992">
        <v>12378</v>
      </c>
      <c r="J1992">
        <v>2</v>
      </c>
      <c r="K1992" t="s">
        <v>36</v>
      </c>
      <c r="L1992" t="s">
        <v>44</v>
      </c>
      <c r="M1992">
        <v>64.91</v>
      </c>
      <c r="N1992">
        <v>12378</v>
      </c>
      <c r="O1992">
        <v>0</v>
      </c>
      <c r="P1992" t="s">
        <v>45</v>
      </c>
      <c r="Q1992">
        <v>2013</v>
      </c>
      <c r="R1992">
        <v>570</v>
      </c>
      <c r="S1992">
        <v>640</v>
      </c>
      <c r="T1992">
        <v>665</v>
      </c>
      <c r="U1992">
        <v>0.96060325199705299</v>
      </c>
      <c r="V1992">
        <v>-1</v>
      </c>
      <c r="W1992">
        <v>466</v>
      </c>
      <c r="X1992">
        <v>-1</v>
      </c>
      <c r="Y1992">
        <v>-1</v>
      </c>
      <c r="Z1992">
        <v>-1</v>
      </c>
      <c r="AA1992">
        <v>-1</v>
      </c>
      <c r="AB1992">
        <v>-1</v>
      </c>
      <c r="AC1992">
        <v>-1.7388999999999999</v>
      </c>
      <c r="AD1992">
        <v>4.5900000000000003E-2</v>
      </c>
      <c r="AE1992">
        <v>-1.0659000000000001</v>
      </c>
      <c r="AF1992">
        <v>1.5404</v>
      </c>
      <c r="AG1992">
        <v>-0.28589999999999999</v>
      </c>
      <c r="AH1992">
        <v>95000</v>
      </c>
    </row>
    <row r="1993" spans="1:34">
      <c r="A1993">
        <v>238326</v>
      </c>
      <c r="B1993" t="s">
        <v>39</v>
      </c>
      <c r="C1993" s="1">
        <v>32663</v>
      </c>
      <c r="D1993">
        <v>86.6</v>
      </c>
      <c r="E1993">
        <v>0</v>
      </c>
      <c r="F1993">
        <v>2007</v>
      </c>
      <c r="G1993">
        <v>77.599999999999994</v>
      </c>
      <c r="H1993">
        <v>0</v>
      </c>
      <c r="I1993">
        <v>1067</v>
      </c>
      <c r="J1993">
        <v>2</v>
      </c>
      <c r="K1993" t="s">
        <v>36</v>
      </c>
      <c r="L1993" t="s">
        <v>64</v>
      </c>
      <c r="M1993">
        <v>65.569999999999993</v>
      </c>
      <c r="N1993">
        <v>1067</v>
      </c>
      <c r="O1993">
        <v>0</v>
      </c>
      <c r="P1993" t="s">
        <v>61</v>
      </c>
      <c r="Q1993">
        <v>2011</v>
      </c>
      <c r="R1993">
        <v>605</v>
      </c>
      <c r="S1993">
        <v>545</v>
      </c>
      <c r="T1993">
        <v>565</v>
      </c>
      <c r="U1993">
        <v>0.86262547474375995</v>
      </c>
      <c r="V1993">
        <v>524</v>
      </c>
      <c r="W1993">
        <v>-1</v>
      </c>
      <c r="X1993">
        <v>-1</v>
      </c>
      <c r="Y1993">
        <v>-1</v>
      </c>
      <c r="Z1993">
        <v>-1</v>
      </c>
      <c r="AA1993">
        <v>-1</v>
      </c>
      <c r="AB1993">
        <v>-1</v>
      </c>
      <c r="AC1993">
        <v>-0.88099999999999901</v>
      </c>
      <c r="AD1993">
        <v>0.50080000000000002</v>
      </c>
      <c r="AE1993">
        <v>0.2366</v>
      </c>
      <c r="AF1993">
        <v>-0.52529999999999999</v>
      </c>
      <c r="AG1993">
        <v>-0.28749999999999998</v>
      </c>
      <c r="AH1993">
        <v>645000</v>
      </c>
    </row>
    <row r="1994" spans="1:34">
      <c r="A1994">
        <v>868740</v>
      </c>
      <c r="B1994" t="s">
        <v>39</v>
      </c>
      <c r="C1994" s="1">
        <v>33725</v>
      </c>
      <c r="D1994">
        <v>94.4</v>
      </c>
      <c r="E1994" t="s">
        <v>51</v>
      </c>
      <c r="F1994">
        <v>2010</v>
      </c>
      <c r="G1994">
        <v>86</v>
      </c>
      <c r="H1994" t="s">
        <v>51</v>
      </c>
      <c r="I1994">
        <v>8888</v>
      </c>
      <c r="J1994">
        <v>2</v>
      </c>
      <c r="K1994" t="s">
        <v>36</v>
      </c>
      <c r="L1994" t="s">
        <v>52</v>
      </c>
      <c r="M1994">
        <v>8.1300000000000008</v>
      </c>
      <c r="N1994">
        <v>8888</v>
      </c>
      <c r="O1994">
        <v>0</v>
      </c>
      <c r="P1994" t="s">
        <v>47</v>
      </c>
      <c r="Q1994">
        <v>2014</v>
      </c>
      <c r="R1994">
        <v>535</v>
      </c>
      <c r="S1994">
        <v>630</v>
      </c>
      <c r="T1994">
        <v>545</v>
      </c>
      <c r="U1994">
        <v>0.45901584049293698</v>
      </c>
      <c r="V1994">
        <v>-1</v>
      </c>
      <c r="W1994">
        <v>-1</v>
      </c>
      <c r="X1994">
        <v>-1</v>
      </c>
      <c r="Y1994">
        <v>376</v>
      </c>
      <c r="Z1994">
        <v>-1</v>
      </c>
      <c r="AA1994">
        <v>-1</v>
      </c>
      <c r="AB1994">
        <v>-1</v>
      </c>
      <c r="AC1994">
        <v>0.41549999999999998</v>
      </c>
      <c r="AD1994">
        <v>-0.62009999999999998</v>
      </c>
      <c r="AE1994">
        <v>0.01</v>
      </c>
      <c r="AF1994">
        <v>-0.61470000000000002</v>
      </c>
      <c r="AG1994">
        <v>-0.47760000000000002</v>
      </c>
      <c r="AH1994">
        <v>240000</v>
      </c>
    </row>
    <row r="1995" spans="1:34">
      <c r="A1995">
        <v>956695</v>
      </c>
      <c r="B1995" t="s">
        <v>34</v>
      </c>
      <c r="C1995" s="1">
        <v>33903</v>
      </c>
      <c r="D1995">
        <v>87.23</v>
      </c>
      <c r="E1995" t="s">
        <v>51</v>
      </c>
      <c r="F1995">
        <v>2010</v>
      </c>
      <c r="G1995">
        <v>76.12</v>
      </c>
      <c r="H1995" t="s">
        <v>51</v>
      </c>
      <c r="I1995">
        <v>15862</v>
      </c>
      <c r="J1995">
        <v>2</v>
      </c>
      <c r="K1995" t="s">
        <v>36</v>
      </c>
      <c r="L1995" t="s">
        <v>44</v>
      </c>
      <c r="M1995">
        <v>63.58</v>
      </c>
      <c r="N1995">
        <v>15862</v>
      </c>
      <c r="O1995">
        <v>0</v>
      </c>
      <c r="P1995" t="s">
        <v>45</v>
      </c>
      <c r="Q1995">
        <v>2014</v>
      </c>
      <c r="R1995">
        <v>405</v>
      </c>
      <c r="S1995">
        <v>485</v>
      </c>
      <c r="T1995">
        <v>605</v>
      </c>
      <c r="U1995">
        <v>0.33878634721952799</v>
      </c>
      <c r="V1995">
        <v>-1</v>
      </c>
      <c r="W1995">
        <v>292</v>
      </c>
      <c r="X1995">
        <v>-1</v>
      </c>
      <c r="Y1995">
        <v>-1</v>
      </c>
      <c r="Z1995">
        <v>-1</v>
      </c>
      <c r="AA1995">
        <v>-1</v>
      </c>
      <c r="AB1995">
        <v>-1</v>
      </c>
      <c r="AC1995">
        <v>1.2771999999999999</v>
      </c>
      <c r="AD1995">
        <v>0.71189999999999998</v>
      </c>
      <c r="AE1995">
        <v>0.16370000000000001</v>
      </c>
      <c r="AF1995">
        <v>-0.995</v>
      </c>
      <c r="AG1995">
        <v>0.48049999999999998</v>
      </c>
      <c r="AH1995">
        <v>300000</v>
      </c>
    </row>
    <row r="1996" spans="1:34">
      <c r="A1996">
        <v>30388</v>
      </c>
      <c r="B1996" t="s">
        <v>39</v>
      </c>
      <c r="C1996" s="1">
        <v>32126</v>
      </c>
      <c r="D1996">
        <v>65.16</v>
      </c>
      <c r="E1996" t="s">
        <v>79</v>
      </c>
      <c r="F1996">
        <v>2004</v>
      </c>
      <c r="G1996">
        <v>60.01</v>
      </c>
      <c r="H1996" t="s">
        <v>79</v>
      </c>
      <c r="I1996">
        <v>64</v>
      </c>
      <c r="J1996">
        <v>2</v>
      </c>
      <c r="K1996" t="s">
        <v>36</v>
      </c>
      <c r="L1996" t="s">
        <v>64</v>
      </c>
      <c r="M1996">
        <v>71.52</v>
      </c>
      <c r="N1996">
        <v>64</v>
      </c>
      <c r="O1996">
        <v>0</v>
      </c>
      <c r="P1996" t="s">
        <v>41</v>
      </c>
      <c r="Q1996">
        <v>2010</v>
      </c>
      <c r="R1996">
        <v>505</v>
      </c>
      <c r="S1996">
        <v>485</v>
      </c>
      <c r="T1996">
        <v>585</v>
      </c>
      <c r="U1996">
        <v>0.97439611253839797</v>
      </c>
      <c r="V1996">
        <v>615</v>
      </c>
      <c r="W1996">
        <v>-1</v>
      </c>
      <c r="X1996">
        <v>-1</v>
      </c>
      <c r="Y1996">
        <v>-1</v>
      </c>
      <c r="Z1996">
        <v>-1</v>
      </c>
      <c r="AA1996">
        <v>-1</v>
      </c>
      <c r="AB1996">
        <v>-1</v>
      </c>
      <c r="AC1996">
        <v>-0.1082</v>
      </c>
      <c r="AD1996">
        <v>-0.27929999999999999</v>
      </c>
      <c r="AE1996">
        <v>0.67200000000000004</v>
      </c>
      <c r="AF1996">
        <v>-0.64280000000000004</v>
      </c>
      <c r="AG1996">
        <v>0.50239999999999996</v>
      </c>
      <c r="AH1996">
        <v>280000</v>
      </c>
    </row>
    <row r="1997" spans="1:34">
      <c r="A1997">
        <v>331122</v>
      </c>
      <c r="B1997" t="s">
        <v>34</v>
      </c>
      <c r="C1997" s="1">
        <v>33171</v>
      </c>
      <c r="D1997">
        <v>90</v>
      </c>
      <c r="E1997" t="s">
        <v>377</v>
      </c>
      <c r="F1997">
        <v>2008</v>
      </c>
      <c r="G1997">
        <v>93</v>
      </c>
      <c r="H1997" t="s">
        <v>378</v>
      </c>
      <c r="I1997">
        <v>128</v>
      </c>
      <c r="J1997">
        <v>2</v>
      </c>
      <c r="K1997" t="s">
        <v>49</v>
      </c>
      <c r="L1997" t="s">
        <v>64</v>
      </c>
      <c r="M1997">
        <v>96.7</v>
      </c>
      <c r="N1997">
        <v>128</v>
      </c>
      <c r="O1997">
        <v>0</v>
      </c>
      <c r="P1997" t="s">
        <v>56</v>
      </c>
      <c r="Q1997">
        <v>2014</v>
      </c>
      <c r="R1997">
        <v>465</v>
      </c>
      <c r="S1997">
        <v>595</v>
      </c>
      <c r="T1997">
        <v>595</v>
      </c>
      <c r="U1997">
        <v>0.70409041213131396</v>
      </c>
      <c r="V1997">
        <v>465</v>
      </c>
      <c r="W1997">
        <v>-1</v>
      </c>
      <c r="X1997">
        <v>-1</v>
      </c>
      <c r="Y1997">
        <v>-1</v>
      </c>
      <c r="Z1997">
        <v>-1</v>
      </c>
      <c r="AA1997">
        <v>-1</v>
      </c>
      <c r="AB1997">
        <v>-1</v>
      </c>
      <c r="AC1997">
        <v>-6.9599999999999995E-2</v>
      </c>
      <c r="AD1997">
        <v>0.65680000000000005</v>
      </c>
      <c r="AE1997">
        <v>-0.63429999999999997</v>
      </c>
      <c r="AF1997">
        <v>-0.26090000000000002</v>
      </c>
      <c r="AG1997">
        <v>-1.0773999999999999</v>
      </c>
      <c r="AH1997">
        <v>560000</v>
      </c>
    </row>
    <row r="1998" spans="1:34">
      <c r="A1998">
        <v>245887</v>
      </c>
      <c r="B1998" t="s">
        <v>39</v>
      </c>
      <c r="C1998" s="1">
        <v>32632</v>
      </c>
      <c r="D1998">
        <v>66.599999999999994</v>
      </c>
      <c r="E1998" t="s">
        <v>35</v>
      </c>
      <c r="F1998">
        <v>2007</v>
      </c>
      <c r="G1998">
        <v>68.599999999999994</v>
      </c>
      <c r="H1998" t="s">
        <v>79</v>
      </c>
      <c r="I1998">
        <v>105</v>
      </c>
      <c r="J1998">
        <v>2</v>
      </c>
      <c r="K1998" t="s">
        <v>36</v>
      </c>
      <c r="L1998" t="s">
        <v>52</v>
      </c>
      <c r="M1998">
        <v>60.22</v>
      </c>
      <c r="N1998">
        <v>105</v>
      </c>
      <c r="O1998">
        <v>0</v>
      </c>
      <c r="P1998" t="s">
        <v>41</v>
      </c>
      <c r="Q1998">
        <v>2011</v>
      </c>
      <c r="R1998">
        <v>425</v>
      </c>
      <c r="S1998">
        <v>595</v>
      </c>
      <c r="T1998">
        <v>475</v>
      </c>
      <c r="U1998">
        <v>0.13044173571957399</v>
      </c>
      <c r="V1998">
        <v>-1</v>
      </c>
      <c r="W1998">
        <v>-1</v>
      </c>
      <c r="X1998">
        <v>-1</v>
      </c>
      <c r="Y1998">
        <v>286</v>
      </c>
      <c r="Z1998">
        <v>-1</v>
      </c>
      <c r="AA1998">
        <v>-1</v>
      </c>
      <c r="AB1998">
        <v>-1</v>
      </c>
      <c r="AC1998">
        <v>-0.4173</v>
      </c>
      <c r="AD1998">
        <v>0.3448</v>
      </c>
      <c r="AE1998">
        <v>9.1399999999999995E-2</v>
      </c>
      <c r="AF1998">
        <v>-0.4078</v>
      </c>
      <c r="AG1998">
        <v>0.6603</v>
      </c>
      <c r="AH1998">
        <v>120000</v>
      </c>
    </row>
    <row r="1999" spans="1:34">
      <c r="A1999">
        <v>955678</v>
      </c>
      <c r="B1999" t="s">
        <v>39</v>
      </c>
      <c r="C1999" s="1">
        <v>33715</v>
      </c>
      <c r="D1999">
        <v>75</v>
      </c>
      <c r="E1999" t="s">
        <v>35</v>
      </c>
      <c r="F1999">
        <v>2009</v>
      </c>
      <c r="G1999">
        <v>60</v>
      </c>
      <c r="H1999" t="s">
        <v>35</v>
      </c>
      <c r="I1999">
        <v>105</v>
      </c>
      <c r="J1999">
        <v>2</v>
      </c>
      <c r="K1999" t="s">
        <v>36</v>
      </c>
      <c r="L1999" t="s">
        <v>40</v>
      </c>
      <c r="M1999">
        <v>66</v>
      </c>
      <c r="N1999">
        <v>105</v>
      </c>
      <c r="O1999">
        <v>0</v>
      </c>
      <c r="P1999" t="s">
        <v>41</v>
      </c>
      <c r="Q1999">
        <v>2014</v>
      </c>
      <c r="R1999">
        <v>380</v>
      </c>
      <c r="S1999">
        <v>545</v>
      </c>
      <c r="T1999">
        <v>460</v>
      </c>
      <c r="U1999">
        <v>0.35653648772447499</v>
      </c>
      <c r="V1999">
        <v>395</v>
      </c>
      <c r="W1999">
        <v>-1</v>
      </c>
      <c r="X1999">
        <v>346</v>
      </c>
      <c r="Y1999">
        <v>-1</v>
      </c>
      <c r="Z1999">
        <v>-1</v>
      </c>
      <c r="AA1999">
        <v>-1</v>
      </c>
      <c r="AB1999">
        <v>-1</v>
      </c>
      <c r="AC1999">
        <v>-0.87719999999999998</v>
      </c>
      <c r="AD1999">
        <v>-1.1195999999999999</v>
      </c>
      <c r="AE1999">
        <v>-1.0659000000000001</v>
      </c>
      <c r="AF1999">
        <v>-1.2485999999999999</v>
      </c>
      <c r="AG1999">
        <v>-1.4356</v>
      </c>
      <c r="AH1999">
        <v>145000</v>
      </c>
    </row>
    <row r="2000" spans="1:34">
      <c r="A2000">
        <v>327257</v>
      </c>
      <c r="B2000" t="s">
        <v>39</v>
      </c>
      <c r="C2000" s="1">
        <v>33157</v>
      </c>
      <c r="D2000">
        <v>84</v>
      </c>
      <c r="E2000" t="s">
        <v>118</v>
      </c>
      <c r="F2000">
        <v>2008</v>
      </c>
      <c r="G2000">
        <v>82.53</v>
      </c>
      <c r="H2000" t="s">
        <v>118</v>
      </c>
      <c r="I2000">
        <v>6196</v>
      </c>
      <c r="J2000">
        <v>2</v>
      </c>
      <c r="K2000" t="s">
        <v>36</v>
      </c>
      <c r="L2000" t="s">
        <v>55</v>
      </c>
      <c r="M2000">
        <v>66</v>
      </c>
      <c r="N2000">
        <v>6196</v>
      </c>
      <c r="O2000">
        <v>0</v>
      </c>
      <c r="P2000" t="s">
        <v>45</v>
      </c>
      <c r="Q2000">
        <v>2012</v>
      </c>
      <c r="R2000">
        <v>565</v>
      </c>
      <c r="S2000">
        <v>435</v>
      </c>
      <c r="T2000">
        <v>555</v>
      </c>
      <c r="U2000">
        <v>0.81941652983588797</v>
      </c>
      <c r="V2000">
        <v>505</v>
      </c>
      <c r="W2000">
        <v>-1</v>
      </c>
      <c r="X2000">
        <v>-1</v>
      </c>
      <c r="Y2000">
        <v>-1</v>
      </c>
      <c r="Z2000">
        <v>-1</v>
      </c>
      <c r="AA2000">
        <v>-1</v>
      </c>
      <c r="AB2000">
        <v>-1</v>
      </c>
      <c r="AC2000">
        <v>1.2827999999999999</v>
      </c>
      <c r="AD2000">
        <v>0.8518</v>
      </c>
      <c r="AE2000">
        <v>-0.16259999999999999</v>
      </c>
      <c r="AF2000">
        <v>-5.527E-2</v>
      </c>
      <c r="AG2000">
        <v>0.50239999999999996</v>
      </c>
      <c r="AH2000">
        <v>655000</v>
      </c>
    </row>
    <row r="2001" spans="1:34">
      <c r="A2001">
        <v>336937</v>
      </c>
      <c r="B2001" t="s">
        <v>39</v>
      </c>
      <c r="C2001" s="1">
        <v>33109</v>
      </c>
      <c r="D2001">
        <v>70.27</v>
      </c>
      <c r="E2001">
        <v>0</v>
      </c>
      <c r="F2001">
        <v>2009</v>
      </c>
      <c r="G2001">
        <v>85.67</v>
      </c>
      <c r="H2001">
        <v>0</v>
      </c>
      <c r="I2001">
        <v>3076</v>
      </c>
      <c r="J2001">
        <v>2</v>
      </c>
      <c r="K2001" t="s">
        <v>36</v>
      </c>
      <c r="L2001" t="s">
        <v>365</v>
      </c>
      <c r="M2001">
        <v>75</v>
      </c>
      <c r="N2001">
        <v>3076</v>
      </c>
      <c r="O2001">
        <v>0</v>
      </c>
      <c r="P2001" t="s">
        <v>47</v>
      </c>
      <c r="Q2001">
        <v>2012</v>
      </c>
      <c r="R2001">
        <v>325</v>
      </c>
      <c r="S2001">
        <v>345</v>
      </c>
      <c r="T2001">
        <v>405</v>
      </c>
      <c r="U2001">
        <v>0.49063695588996398</v>
      </c>
      <c r="V2001">
        <v>395</v>
      </c>
      <c r="W2001">
        <v>200</v>
      </c>
      <c r="X2001">
        <v>-1</v>
      </c>
      <c r="Y2001">
        <v>383</v>
      </c>
      <c r="Z2001">
        <v>-1</v>
      </c>
      <c r="AA2001">
        <v>-1</v>
      </c>
      <c r="AB2001">
        <v>-1</v>
      </c>
      <c r="AC2001">
        <v>-0.26279999999999998</v>
      </c>
      <c r="AD2001">
        <v>0.50080000000000002</v>
      </c>
      <c r="AE2001">
        <v>-1.0334000000000001</v>
      </c>
      <c r="AF2001">
        <v>0.88482999999999901</v>
      </c>
      <c r="AG2001">
        <v>-0.44550000000000001</v>
      </c>
      <c r="AH2001">
        <v>100000</v>
      </c>
    </row>
    <row r="2002" spans="1:34">
      <c r="A2002">
        <v>343471</v>
      </c>
      <c r="B2002" t="s">
        <v>34</v>
      </c>
      <c r="C2002" s="1">
        <v>33252</v>
      </c>
      <c r="D2002">
        <v>68</v>
      </c>
      <c r="E2002">
        <v>0</v>
      </c>
      <c r="F2002">
        <v>2008</v>
      </c>
      <c r="G2002">
        <v>83</v>
      </c>
      <c r="H2002">
        <v>0</v>
      </c>
      <c r="I2002">
        <v>11368</v>
      </c>
      <c r="J2002">
        <v>2</v>
      </c>
      <c r="K2002" t="s">
        <v>36</v>
      </c>
      <c r="L2002" t="s">
        <v>60</v>
      </c>
      <c r="M2002">
        <v>68.599999999999994</v>
      </c>
      <c r="N2002">
        <v>11368</v>
      </c>
      <c r="O2002">
        <v>0</v>
      </c>
      <c r="P2002" t="s">
        <v>41</v>
      </c>
      <c r="Q2002">
        <v>2012</v>
      </c>
      <c r="R2002">
        <v>425</v>
      </c>
      <c r="S2002">
        <v>334</v>
      </c>
      <c r="T2002">
        <v>365</v>
      </c>
      <c r="U2002">
        <v>5.8792800008353401E-2</v>
      </c>
      <c r="V2002">
        <v>-1</v>
      </c>
      <c r="W2002">
        <v>200</v>
      </c>
      <c r="X2002">
        <v>-1</v>
      </c>
      <c r="Y2002">
        <v>-1</v>
      </c>
      <c r="Z2002">
        <v>-1</v>
      </c>
      <c r="AA2002">
        <v>-1</v>
      </c>
      <c r="AB2002">
        <v>-1</v>
      </c>
      <c r="AC2002">
        <v>-0.7651</v>
      </c>
      <c r="AD2002">
        <v>-1.6833</v>
      </c>
      <c r="AE2002">
        <v>9.1399999999999995E-2</v>
      </c>
      <c r="AF2002">
        <v>0.35603000000000001</v>
      </c>
      <c r="AG2002">
        <v>-0.9194</v>
      </c>
      <c r="AH2002">
        <v>350000</v>
      </c>
    </row>
    <row r="2003" spans="1:34">
      <c r="A2003">
        <v>927772</v>
      </c>
      <c r="B2003" t="s">
        <v>39</v>
      </c>
      <c r="C2003" s="1">
        <v>33880</v>
      </c>
      <c r="D2003">
        <v>93.44</v>
      </c>
      <c r="E2003" t="s">
        <v>51</v>
      </c>
      <c r="F2003">
        <v>2010</v>
      </c>
      <c r="G2003">
        <v>60.33</v>
      </c>
      <c r="H2003" t="s">
        <v>51</v>
      </c>
      <c r="I2003">
        <v>1937</v>
      </c>
      <c r="J2003">
        <v>2</v>
      </c>
      <c r="K2003" t="s">
        <v>36</v>
      </c>
      <c r="L2003" t="s">
        <v>91</v>
      </c>
      <c r="M2003">
        <v>58</v>
      </c>
      <c r="N2003">
        <v>1937</v>
      </c>
      <c r="O2003">
        <v>0</v>
      </c>
      <c r="P2003" t="s">
        <v>61</v>
      </c>
      <c r="Q2003">
        <v>2014</v>
      </c>
      <c r="R2003">
        <v>675</v>
      </c>
      <c r="S2003">
        <v>425</v>
      </c>
      <c r="T2003">
        <v>470</v>
      </c>
      <c r="U2003">
        <v>0.14478988948246199</v>
      </c>
      <c r="V2003">
        <v>505</v>
      </c>
      <c r="W2003">
        <v>-1</v>
      </c>
      <c r="X2003">
        <v>284</v>
      </c>
      <c r="Y2003">
        <v>-1</v>
      </c>
      <c r="Z2003">
        <v>-1</v>
      </c>
      <c r="AA2003">
        <v>-1</v>
      </c>
      <c r="AB2003">
        <v>-1</v>
      </c>
      <c r="AC2003">
        <v>-0.30270000000000002</v>
      </c>
      <c r="AD2003">
        <v>-1.7856000000000001</v>
      </c>
      <c r="AE2003">
        <v>0.93220000000000003</v>
      </c>
      <c r="AF2003">
        <v>-0.86819999999999997</v>
      </c>
      <c r="AG2003">
        <v>-9.4299999999999995E-2</v>
      </c>
      <c r="AH2003">
        <v>300000</v>
      </c>
    </row>
    <row r="2004" spans="1:34">
      <c r="A2004">
        <v>822977</v>
      </c>
      <c r="B2004" t="s">
        <v>39</v>
      </c>
      <c r="C2004" s="1">
        <v>33904</v>
      </c>
      <c r="D2004">
        <v>73</v>
      </c>
      <c r="E2004" t="s">
        <v>35</v>
      </c>
      <c r="F2004">
        <v>2010</v>
      </c>
      <c r="G2004">
        <v>70.599999999999994</v>
      </c>
      <c r="H2004" t="s">
        <v>35</v>
      </c>
      <c r="I2004">
        <v>272</v>
      </c>
      <c r="J2004">
        <v>2</v>
      </c>
      <c r="K2004" t="s">
        <v>36</v>
      </c>
      <c r="L2004" t="s">
        <v>52</v>
      </c>
      <c r="M2004">
        <v>72</v>
      </c>
      <c r="N2004">
        <v>272</v>
      </c>
      <c r="O2004">
        <v>0</v>
      </c>
      <c r="P2004" t="s">
        <v>50</v>
      </c>
      <c r="Q2004">
        <v>2014</v>
      </c>
      <c r="R2004">
        <v>570</v>
      </c>
      <c r="S2004">
        <v>520</v>
      </c>
      <c r="T2004">
        <v>470</v>
      </c>
      <c r="U2004">
        <v>0.328746378624932</v>
      </c>
      <c r="V2004">
        <v>-1</v>
      </c>
      <c r="W2004">
        <v>-1</v>
      </c>
      <c r="X2004">
        <v>-1</v>
      </c>
      <c r="Y2004">
        <v>346</v>
      </c>
      <c r="Z2004">
        <v>-1</v>
      </c>
      <c r="AA2004">
        <v>-1</v>
      </c>
      <c r="AB2004">
        <v>-1</v>
      </c>
      <c r="AC2004">
        <v>-0.87719999999999998</v>
      </c>
      <c r="AD2004">
        <v>0.87839999999999996</v>
      </c>
      <c r="AE2004">
        <v>1.2396</v>
      </c>
      <c r="AF2004">
        <v>0.2727</v>
      </c>
      <c r="AG2004">
        <v>9.7299999999999998E-2</v>
      </c>
      <c r="AH2004">
        <v>180000</v>
      </c>
    </row>
    <row r="2005" spans="1:34">
      <c r="A2005">
        <v>872404</v>
      </c>
      <c r="B2005" t="s">
        <v>39</v>
      </c>
      <c r="C2005" s="1">
        <v>33517</v>
      </c>
      <c r="D2005">
        <v>73.599999999999994</v>
      </c>
      <c r="E2005" t="s">
        <v>51</v>
      </c>
      <c r="F2005">
        <v>2009</v>
      </c>
      <c r="G2005">
        <v>66.599999999999994</v>
      </c>
      <c r="H2005" t="s">
        <v>51</v>
      </c>
      <c r="I2005">
        <v>347</v>
      </c>
      <c r="J2005">
        <v>2</v>
      </c>
      <c r="K2005" t="s">
        <v>36</v>
      </c>
      <c r="L2005" t="s">
        <v>55</v>
      </c>
      <c r="M2005">
        <v>76</v>
      </c>
      <c r="N2005">
        <v>347</v>
      </c>
      <c r="O2005">
        <v>0</v>
      </c>
      <c r="P2005" t="s">
        <v>41</v>
      </c>
      <c r="Q2005">
        <v>2014</v>
      </c>
      <c r="R2005">
        <v>395</v>
      </c>
      <c r="S2005">
        <v>465</v>
      </c>
      <c r="T2005">
        <v>500</v>
      </c>
      <c r="U2005">
        <v>0.48674700843819302</v>
      </c>
      <c r="V2005">
        <v>445</v>
      </c>
      <c r="W2005">
        <v>-1</v>
      </c>
      <c r="X2005">
        <v>376</v>
      </c>
      <c r="Y2005">
        <v>-1</v>
      </c>
      <c r="Z2005">
        <v>-1</v>
      </c>
      <c r="AA2005">
        <v>-1</v>
      </c>
      <c r="AB2005">
        <v>-1</v>
      </c>
      <c r="AC2005">
        <v>0.27179999999999999</v>
      </c>
      <c r="AD2005">
        <v>1.3778999999999999</v>
      </c>
      <c r="AE2005">
        <v>1.2396</v>
      </c>
      <c r="AF2005">
        <v>0.1459</v>
      </c>
      <c r="AG2005">
        <v>0.28889999999999999</v>
      </c>
      <c r="AH2005">
        <v>180000</v>
      </c>
    </row>
    <row r="2006" spans="1:34">
      <c r="A2006">
        <v>480210</v>
      </c>
      <c r="B2006" t="s">
        <v>39</v>
      </c>
      <c r="C2006" s="1">
        <v>33133</v>
      </c>
      <c r="D2006">
        <v>83</v>
      </c>
      <c r="E2006" t="s">
        <v>48</v>
      </c>
      <c r="F2006">
        <v>2008</v>
      </c>
      <c r="G2006">
        <v>64</v>
      </c>
      <c r="H2006" t="s">
        <v>35</v>
      </c>
      <c r="I2006">
        <v>2253</v>
      </c>
      <c r="J2006">
        <v>2</v>
      </c>
      <c r="K2006" t="s">
        <v>36</v>
      </c>
      <c r="L2006" t="s">
        <v>55</v>
      </c>
      <c r="M2006">
        <v>72</v>
      </c>
      <c r="N2006">
        <v>2253</v>
      </c>
      <c r="O2006">
        <v>0</v>
      </c>
      <c r="P2006" t="s">
        <v>65</v>
      </c>
      <c r="Q2006">
        <v>2012</v>
      </c>
      <c r="R2006">
        <v>675</v>
      </c>
      <c r="S2006">
        <v>455</v>
      </c>
      <c r="T2006">
        <v>515</v>
      </c>
      <c r="U2006">
        <v>-1</v>
      </c>
      <c r="V2006">
        <v>-1</v>
      </c>
      <c r="W2006">
        <v>-1</v>
      </c>
      <c r="X2006">
        <v>-1</v>
      </c>
      <c r="Y2006">
        <v>-1</v>
      </c>
      <c r="Z2006">
        <v>-1</v>
      </c>
      <c r="AA2006">
        <v>-1</v>
      </c>
      <c r="AB2006">
        <v>-1</v>
      </c>
      <c r="AC2006">
        <v>0.2009</v>
      </c>
      <c r="AD2006">
        <v>1.1248</v>
      </c>
      <c r="AE2006">
        <v>-0.1988</v>
      </c>
      <c r="AF2006">
        <v>-0.29020000000000001</v>
      </c>
      <c r="AG2006">
        <v>-0.16899999999999901</v>
      </c>
      <c r="AH2006">
        <v>425000</v>
      </c>
    </row>
    <row r="2007" spans="1:34">
      <c r="A2007">
        <v>225140</v>
      </c>
      <c r="B2007" t="s">
        <v>39</v>
      </c>
      <c r="C2007" s="1">
        <v>32509</v>
      </c>
      <c r="D2007">
        <v>83.2</v>
      </c>
      <c r="E2007" t="s">
        <v>35</v>
      </c>
      <c r="F2007">
        <v>2006</v>
      </c>
      <c r="G2007">
        <v>72.2</v>
      </c>
      <c r="H2007" t="s">
        <v>35</v>
      </c>
      <c r="I2007">
        <v>11662</v>
      </c>
      <c r="J2007">
        <v>2</v>
      </c>
      <c r="K2007" t="s">
        <v>36</v>
      </c>
      <c r="L2007" t="s">
        <v>64</v>
      </c>
      <c r="M2007">
        <v>64.09</v>
      </c>
      <c r="N2007">
        <v>11662</v>
      </c>
      <c r="O2007">
        <v>1</v>
      </c>
      <c r="P2007" t="s">
        <v>71</v>
      </c>
      <c r="Q2007">
        <v>2011</v>
      </c>
      <c r="R2007">
        <v>575</v>
      </c>
      <c r="S2007">
        <v>605</v>
      </c>
      <c r="T2007">
        <v>565</v>
      </c>
      <c r="U2007">
        <v>0.81941652983588797</v>
      </c>
      <c r="V2007">
        <v>505</v>
      </c>
      <c r="W2007">
        <v>-1</v>
      </c>
      <c r="X2007">
        <v>-1</v>
      </c>
      <c r="Y2007">
        <v>-1</v>
      </c>
      <c r="Z2007">
        <v>-1</v>
      </c>
      <c r="AA2007">
        <v>-1</v>
      </c>
      <c r="AB2007">
        <v>-1</v>
      </c>
      <c r="AC2007">
        <v>-1.3447</v>
      </c>
      <c r="AD2007">
        <v>1.5928</v>
      </c>
      <c r="AE2007">
        <v>0.38169999999999998</v>
      </c>
      <c r="AF2007">
        <v>-0.64280000000000004</v>
      </c>
      <c r="AG2007">
        <v>0.6603</v>
      </c>
      <c r="AH2007">
        <v>320000</v>
      </c>
    </row>
    <row r="2008" spans="1:34">
      <c r="A2008">
        <v>328621</v>
      </c>
      <c r="B2008" t="s">
        <v>39</v>
      </c>
      <c r="C2008" s="1">
        <v>33084</v>
      </c>
      <c r="D2008">
        <v>89.12</v>
      </c>
      <c r="E2008">
        <v>0</v>
      </c>
      <c r="F2008">
        <v>2008</v>
      </c>
      <c r="G2008">
        <v>74.33</v>
      </c>
      <c r="H2008">
        <v>0</v>
      </c>
      <c r="I2008">
        <v>1866</v>
      </c>
      <c r="J2008">
        <v>2</v>
      </c>
      <c r="K2008" t="s">
        <v>36</v>
      </c>
      <c r="L2008" t="s">
        <v>64</v>
      </c>
      <c r="M2008">
        <v>77.89</v>
      </c>
      <c r="N2008">
        <v>1866</v>
      </c>
      <c r="O2008">
        <v>1</v>
      </c>
      <c r="P2008" t="s">
        <v>61</v>
      </c>
      <c r="Q2008">
        <v>2012</v>
      </c>
      <c r="R2008">
        <v>505</v>
      </c>
      <c r="S2008">
        <v>585</v>
      </c>
      <c r="T2008">
        <v>645</v>
      </c>
      <c r="U2008">
        <v>0.99000875672389799</v>
      </c>
      <c r="V2008">
        <v>655</v>
      </c>
      <c r="W2008">
        <v>-1</v>
      </c>
      <c r="X2008">
        <v>-1</v>
      </c>
      <c r="Y2008">
        <v>-1</v>
      </c>
      <c r="Z2008">
        <v>-1</v>
      </c>
      <c r="AA2008">
        <v>-1</v>
      </c>
      <c r="AB2008">
        <v>-1</v>
      </c>
      <c r="AC2008">
        <v>0.97370000000000001</v>
      </c>
      <c r="AD2008">
        <v>1.5538000000000001</v>
      </c>
      <c r="AE2008">
        <v>-1.0334000000000001</v>
      </c>
      <c r="AF2008">
        <v>-1.58287</v>
      </c>
      <c r="AG2008">
        <v>-0.28749999999999998</v>
      </c>
      <c r="AH2008">
        <v>430000</v>
      </c>
    </row>
    <row r="2009" spans="1:34">
      <c r="A2009">
        <v>794191</v>
      </c>
      <c r="B2009" t="s">
        <v>39</v>
      </c>
      <c r="C2009" s="1">
        <v>33897</v>
      </c>
      <c r="D2009">
        <v>85.2</v>
      </c>
      <c r="E2009" t="s">
        <v>35</v>
      </c>
      <c r="F2009">
        <v>2010</v>
      </c>
      <c r="G2009">
        <v>64</v>
      </c>
      <c r="H2009" t="s">
        <v>35</v>
      </c>
      <c r="I2009">
        <v>8350</v>
      </c>
      <c r="J2009">
        <v>2</v>
      </c>
      <c r="K2009" t="s">
        <v>36</v>
      </c>
      <c r="L2009" t="s">
        <v>40</v>
      </c>
      <c r="M2009">
        <v>69</v>
      </c>
      <c r="N2009">
        <v>8350</v>
      </c>
      <c r="O2009">
        <v>0</v>
      </c>
      <c r="P2009" t="s">
        <v>41</v>
      </c>
      <c r="Q2009">
        <v>2014</v>
      </c>
      <c r="R2009">
        <v>450</v>
      </c>
      <c r="S2009">
        <v>435</v>
      </c>
      <c r="T2009">
        <v>470</v>
      </c>
      <c r="U2009">
        <v>8.0055281340549497E-2</v>
      </c>
      <c r="V2009">
        <v>465</v>
      </c>
      <c r="W2009">
        <v>-1</v>
      </c>
      <c r="X2009">
        <v>253</v>
      </c>
      <c r="Y2009">
        <v>-1</v>
      </c>
      <c r="Z2009">
        <v>-1</v>
      </c>
      <c r="AA2009">
        <v>-1</v>
      </c>
      <c r="AB2009">
        <v>-1</v>
      </c>
      <c r="AC2009">
        <v>0.84630000000000005</v>
      </c>
      <c r="AD2009">
        <v>1.3778999999999999</v>
      </c>
      <c r="AE2009">
        <v>0.93220000000000003</v>
      </c>
      <c r="AF2009">
        <v>-0.36120000000000002</v>
      </c>
      <c r="AG2009">
        <v>0.67210000000000003</v>
      </c>
      <c r="AH2009">
        <v>240000</v>
      </c>
    </row>
    <row r="2010" spans="1:34">
      <c r="A2010">
        <v>660938</v>
      </c>
      <c r="B2010" t="s">
        <v>34</v>
      </c>
      <c r="C2010" s="1">
        <v>33797</v>
      </c>
      <c r="D2010">
        <v>88</v>
      </c>
      <c r="E2010" t="s">
        <v>379</v>
      </c>
      <c r="F2010">
        <v>2009</v>
      </c>
      <c r="G2010">
        <v>81</v>
      </c>
      <c r="H2010" t="s">
        <v>51</v>
      </c>
      <c r="I2010">
        <v>11473</v>
      </c>
      <c r="J2010">
        <v>2</v>
      </c>
      <c r="K2010" t="s">
        <v>36</v>
      </c>
      <c r="L2010" t="s">
        <v>40</v>
      </c>
      <c r="M2010">
        <v>78.5</v>
      </c>
      <c r="N2010">
        <v>11473</v>
      </c>
      <c r="O2010">
        <v>1</v>
      </c>
      <c r="P2010" t="s">
        <v>47</v>
      </c>
      <c r="Q2010">
        <v>2013</v>
      </c>
      <c r="R2010">
        <v>450</v>
      </c>
      <c r="S2010">
        <v>535</v>
      </c>
      <c r="T2010">
        <v>415</v>
      </c>
      <c r="U2010">
        <v>0.52592258425205496</v>
      </c>
      <c r="V2010">
        <v>415</v>
      </c>
      <c r="W2010">
        <v>-1</v>
      </c>
      <c r="X2010">
        <v>-1</v>
      </c>
      <c r="Y2010">
        <v>-1</v>
      </c>
      <c r="Z2010">
        <v>-1</v>
      </c>
      <c r="AA2010">
        <v>-1</v>
      </c>
      <c r="AB2010">
        <v>-1</v>
      </c>
      <c r="AC2010">
        <v>-1.1644000000000001</v>
      </c>
      <c r="AD2010">
        <v>-1.2861</v>
      </c>
      <c r="AE2010">
        <v>-0.75849999999999995</v>
      </c>
      <c r="AF2010">
        <v>-0.2344</v>
      </c>
      <c r="AG2010">
        <v>1.4386000000000001</v>
      </c>
      <c r="AH2010">
        <v>100000</v>
      </c>
    </row>
    <row r="2011" spans="1:34">
      <c r="A2011">
        <v>1161589</v>
      </c>
      <c r="B2011" t="s">
        <v>39</v>
      </c>
      <c r="C2011" s="1">
        <v>34177</v>
      </c>
      <c r="D2011">
        <v>78.67</v>
      </c>
      <c r="E2011" t="s">
        <v>51</v>
      </c>
      <c r="F2011">
        <v>2009</v>
      </c>
      <c r="G2011">
        <v>73.599999999999994</v>
      </c>
      <c r="H2011" t="s">
        <v>35</v>
      </c>
      <c r="I2011">
        <v>66</v>
      </c>
      <c r="J2011">
        <v>2</v>
      </c>
      <c r="K2011" t="s">
        <v>36</v>
      </c>
      <c r="L2011" t="s">
        <v>52</v>
      </c>
      <c r="M2011">
        <v>61.42</v>
      </c>
      <c r="N2011">
        <v>66</v>
      </c>
      <c r="O2011">
        <v>0</v>
      </c>
      <c r="P2011" t="s">
        <v>41</v>
      </c>
      <c r="Q2011">
        <v>2014</v>
      </c>
      <c r="R2011">
        <v>685</v>
      </c>
      <c r="S2011">
        <v>435</v>
      </c>
      <c r="T2011">
        <v>560</v>
      </c>
      <c r="U2011">
        <v>0.59828069148683005</v>
      </c>
      <c r="V2011">
        <v>-1</v>
      </c>
      <c r="W2011">
        <v>-1</v>
      </c>
      <c r="X2011">
        <v>-1</v>
      </c>
      <c r="Y2011">
        <v>407</v>
      </c>
      <c r="Z2011">
        <v>-1</v>
      </c>
      <c r="AA2011">
        <v>-1</v>
      </c>
      <c r="AB2011">
        <v>-1</v>
      </c>
      <c r="AC2011">
        <v>-0.58989999999999998</v>
      </c>
      <c r="AD2011">
        <v>-0.28710000000000002</v>
      </c>
      <c r="AE2011">
        <v>-0.87029999999999996</v>
      </c>
      <c r="AF2011">
        <v>0.90659999999999996</v>
      </c>
      <c r="AG2011">
        <v>-0.25109999999999999</v>
      </c>
      <c r="AH2011">
        <v>420000</v>
      </c>
    </row>
    <row r="2012" spans="1:34">
      <c r="A2012">
        <v>911856</v>
      </c>
      <c r="B2012" t="s">
        <v>39</v>
      </c>
      <c r="C2012" s="1">
        <v>33399</v>
      </c>
      <c r="D2012">
        <v>72</v>
      </c>
      <c r="E2012" t="s">
        <v>35</v>
      </c>
      <c r="F2012">
        <v>2009</v>
      </c>
      <c r="G2012">
        <v>68.400000000000006</v>
      </c>
      <c r="H2012" t="s">
        <v>35</v>
      </c>
      <c r="I2012">
        <v>51</v>
      </c>
      <c r="J2012">
        <v>2</v>
      </c>
      <c r="K2012" t="s">
        <v>36</v>
      </c>
      <c r="L2012" t="s">
        <v>55</v>
      </c>
      <c r="M2012">
        <v>67.84</v>
      </c>
      <c r="N2012">
        <v>51</v>
      </c>
      <c r="O2012">
        <v>0</v>
      </c>
      <c r="P2012" t="s">
        <v>41</v>
      </c>
      <c r="Q2012">
        <v>2014</v>
      </c>
      <c r="R2012">
        <v>650</v>
      </c>
      <c r="S2012">
        <v>470</v>
      </c>
      <c r="T2012">
        <v>680</v>
      </c>
      <c r="U2012">
        <v>0.99887610810285898</v>
      </c>
      <c r="V2012">
        <v>635</v>
      </c>
      <c r="W2012">
        <v>-1</v>
      </c>
      <c r="X2012">
        <v>653</v>
      </c>
      <c r="Y2012">
        <v>-1</v>
      </c>
      <c r="Z2012">
        <v>-1</v>
      </c>
      <c r="AA2012">
        <v>-1</v>
      </c>
      <c r="AB2012">
        <v>-1</v>
      </c>
      <c r="AC2012">
        <v>-0.159</v>
      </c>
      <c r="AD2012">
        <v>-0.1206</v>
      </c>
      <c r="AE2012">
        <v>-0.14369999999999999</v>
      </c>
      <c r="AF2012">
        <v>-1.6289</v>
      </c>
      <c r="AG2012">
        <v>0.28889999999999999</v>
      </c>
      <c r="AH2012">
        <v>315000</v>
      </c>
    </row>
    <row r="2013" spans="1:34">
      <c r="A2013">
        <v>1274522</v>
      </c>
      <c r="B2013" t="s">
        <v>39</v>
      </c>
      <c r="C2013" s="1">
        <v>33694</v>
      </c>
      <c r="D2013">
        <v>70</v>
      </c>
      <c r="E2013" t="s">
        <v>48</v>
      </c>
      <c r="F2013">
        <v>2010</v>
      </c>
      <c r="G2013">
        <v>65</v>
      </c>
      <c r="H2013" t="s">
        <v>35</v>
      </c>
      <c r="I2013">
        <v>1139</v>
      </c>
      <c r="J2013">
        <v>2</v>
      </c>
      <c r="K2013" t="s">
        <v>36</v>
      </c>
      <c r="L2013" t="s">
        <v>55</v>
      </c>
      <c r="M2013">
        <v>66</v>
      </c>
      <c r="N2013">
        <v>1139</v>
      </c>
      <c r="O2013">
        <v>0</v>
      </c>
      <c r="P2013" t="s">
        <v>70</v>
      </c>
      <c r="Q2013">
        <v>2014</v>
      </c>
      <c r="R2013">
        <v>405</v>
      </c>
      <c r="S2013">
        <v>470</v>
      </c>
      <c r="T2013">
        <v>545</v>
      </c>
      <c r="U2013">
        <v>-1</v>
      </c>
      <c r="V2013">
        <v>-1</v>
      </c>
      <c r="W2013">
        <v>-1</v>
      </c>
      <c r="X2013">
        <v>-1</v>
      </c>
      <c r="Y2013">
        <v>-1</v>
      </c>
      <c r="Z2013">
        <v>-1</v>
      </c>
      <c r="AA2013">
        <v>-1</v>
      </c>
      <c r="AB2013">
        <v>-1</v>
      </c>
      <c r="AC2013">
        <v>0.41549999999999998</v>
      </c>
      <c r="AD2013">
        <v>0.37890000000000001</v>
      </c>
      <c r="AE2013">
        <v>-0.91220000000000001</v>
      </c>
      <c r="AF2013">
        <v>-1.1217999999999999</v>
      </c>
      <c r="AG2013">
        <v>-0.86080000000000001</v>
      </c>
      <c r="AH2013">
        <v>325000</v>
      </c>
    </row>
    <row r="2014" spans="1:34">
      <c r="A2014">
        <v>192918</v>
      </c>
      <c r="B2014" t="s">
        <v>39</v>
      </c>
      <c r="C2014" s="1">
        <v>32401</v>
      </c>
      <c r="D2014">
        <v>73.5</v>
      </c>
      <c r="E2014" t="s">
        <v>79</v>
      </c>
      <c r="F2014">
        <v>2005</v>
      </c>
      <c r="G2014">
        <v>70.599999999999994</v>
      </c>
      <c r="H2014" t="s">
        <v>79</v>
      </c>
      <c r="I2014">
        <v>893</v>
      </c>
      <c r="J2014">
        <v>2</v>
      </c>
      <c r="K2014" t="s">
        <v>36</v>
      </c>
      <c r="L2014" t="s">
        <v>64</v>
      </c>
      <c r="M2014">
        <v>68.95</v>
      </c>
      <c r="N2014">
        <v>893</v>
      </c>
      <c r="O2014">
        <v>0</v>
      </c>
      <c r="P2014" t="s">
        <v>41</v>
      </c>
      <c r="Q2014">
        <v>2011</v>
      </c>
      <c r="R2014">
        <v>485</v>
      </c>
      <c r="S2014">
        <v>375</v>
      </c>
      <c r="T2014">
        <v>585</v>
      </c>
      <c r="U2014">
        <v>0.81941652983588797</v>
      </c>
      <c r="V2014">
        <v>505</v>
      </c>
      <c r="W2014">
        <v>-1</v>
      </c>
      <c r="X2014">
        <v>-1</v>
      </c>
      <c r="Y2014">
        <v>-1</v>
      </c>
      <c r="Z2014">
        <v>-1</v>
      </c>
      <c r="AA2014">
        <v>-1</v>
      </c>
      <c r="AB2014">
        <v>-1</v>
      </c>
      <c r="AC2014">
        <v>0.97370000000000001</v>
      </c>
      <c r="AD2014">
        <v>-0.59130000000000005</v>
      </c>
      <c r="AE2014">
        <v>-5.3699999999999998E-2</v>
      </c>
      <c r="AF2014">
        <v>0.17979999999999999</v>
      </c>
      <c r="AG2014">
        <v>2.8400000000000002E-2</v>
      </c>
      <c r="AH2014">
        <v>645000</v>
      </c>
    </row>
    <row r="2015" spans="1:34">
      <c r="A2015">
        <v>971540</v>
      </c>
      <c r="B2015" t="s">
        <v>34</v>
      </c>
      <c r="C2015" s="1">
        <v>34084</v>
      </c>
      <c r="D2015">
        <v>78</v>
      </c>
      <c r="E2015" t="s">
        <v>35</v>
      </c>
      <c r="F2015">
        <v>2010</v>
      </c>
      <c r="G2015">
        <v>80</v>
      </c>
      <c r="H2015" t="s">
        <v>51</v>
      </c>
      <c r="I2015">
        <v>540</v>
      </c>
      <c r="J2015">
        <v>2</v>
      </c>
      <c r="K2015" t="s">
        <v>36</v>
      </c>
      <c r="L2015" t="s">
        <v>46</v>
      </c>
      <c r="M2015">
        <v>79</v>
      </c>
      <c r="N2015">
        <v>540</v>
      </c>
      <c r="O2015">
        <v>1</v>
      </c>
      <c r="P2015" t="s">
        <v>47</v>
      </c>
      <c r="Q2015">
        <v>2014</v>
      </c>
      <c r="R2015">
        <v>640</v>
      </c>
      <c r="S2015">
        <v>510</v>
      </c>
      <c r="T2015">
        <v>310</v>
      </c>
      <c r="U2015">
        <v>-1</v>
      </c>
      <c r="V2015">
        <v>465</v>
      </c>
      <c r="W2015">
        <v>-1</v>
      </c>
      <c r="X2015">
        <v>376</v>
      </c>
      <c r="Y2015">
        <v>-1</v>
      </c>
      <c r="Z2015">
        <v>-1</v>
      </c>
      <c r="AA2015">
        <v>-1</v>
      </c>
      <c r="AB2015">
        <v>-1</v>
      </c>
      <c r="AC2015">
        <v>0.12820000000000001</v>
      </c>
      <c r="AD2015">
        <v>1.3778999999999999</v>
      </c>
      <c r="AE2015">
        <v>0.77849999999999997</v>
      </c>
      <c r="AF2015">
        <v>-1.8824000000000001</v>
      </c>
      <c r="AG2015">
        <v>-0.28589999999999999</v>
      </c>
      <c r="AH2015">
        <v>105000</v>
      </c>
    </row>
    <row r="2016" spans="1:34">
      <c r="A2016">
        <v>360290</v>
      </c>
      <c r="B2016" t="s">
        <v>34</v>
      </c>
      <c r="C2016" s="1">
        <v>33093</v>
      </c>
      <c r="D2016">
        <v>73.599999999999994</v>
      </c>
      <c r="E2016">
        <v>0</v>
      </c>
      <c r="F2016">
        <v>2008</v>
      </c>
      <c r="G2016">
        <v>62.66</v>
      </c>
      <c r="H2016">
        <v>0</v>
      </c>
      <c r="I2016">
        <v>11425</v>
      </c>
      <c r="J2016">
        <v>2</v>
      </c>
      <c r="K2016" t="s">
        <v>36</v>
      </c>
      <c r="L2016" t="s">
        <v>55</v>
      </c>
      <c r="M2016">
        <v>72.22</v>
      </c>
      <c r="N2016">
        <v>11425</v>
      </c>
      <c r="O2016">
        <v>1</v>
      </c>
      <c r="P2016" t="s">
        <v>61</v>
      </c>
      <c r="Q2016">
        <v>2012</v>
      </c>
      <c r="R2016">
        <v>415</v>
      </c>
      <c r="S2016">
        <v>385</v>
      </c>
      <c r="T2016">
        <v>365</v>
      </c>
      <c r="U2016">
        <v>0.79358061454850604</v>
      </c>
      <c r="V2016">
        <v>495</v>
      </c>
      <c r="W2016">
        <v>-1</v>
      </c>
      <c r="X2016">
        <v>-1</v>
      </c>
      <c r="Y2016">
        <v>-1</v>
      </c>
      <c r="Z2016">
        <v>-1</v>
      </c>
      <c r="AA2016">
        <v>-1</v>
      </c>
      <c r="AB2016">
        <v>-1</v>
      </c>
      <c r="AC2016">
        <v>1.4374</v>
      </c>
      <c r="AD2016">
        <v>0.96879999999999999</v>
      </c>
      <c r="AE2016">
        <v>0.38169999999999998</v>
      </c>
      <c r="AF2016">
        <v>0.88480000000000003</v>
      </c>
      <c r="AG2016">
        <v>-5.0599999999999999E-2</v>
      </c>
      <c r="AH2016">
        <v>400000</v>
      </c>
    </row>
    <row r="2017" spans="1:34">
      <c r="A2017">
        <v>604570</v>
      </c>
      <c r="B2017" t="s">
        <v>39</v>
      </c>
      <c r="C2017" s="1">
        <v>33859</v>
      </c>
      <c r="D2017">
        <v>62.2</v>
      </c>
      <c r="E2017" t="s">
        <v>156</v>
      </c>
      <c r="F2017">
        <v>2009</v>
      </c>
      <c r="G2017">
        <v>68.2</v>
      </c>
      <c r="H2017" t="s">
        <v>156</v>
      </c>
      <c r="I2017">
        <v>272</v>
      </c>
      <c r="J2017">
        <v>2</v>
      </c>
      <c r="K2017" t="s">
        <v>36</v>
      </c>
      <c r="L2017" t="s">
        <v>60</v>
      </c>
      <c r="M2017">
        <v>60.12</v>
      </c>
      <c r="N2017">
        <v>272</v>
      </c>
      <c r="O2017">
        <v>0</v>
      </c>
      <c r="P2017" t="s">
        <v>50</v>
      </c>
      <c r="Q2017">
        <v>2013</v>
      </c>
      <c r="R2017">
        <v>545</v>
      </c>
      <c r="S2017">
        <v>450</v>
      </c>
      <c r="T2017">
        <v>340</v>
      </c>
      <c r="U2017">
        <v>0.69447932770846299</v>
      </c>
      <c r="V2017">
        <v>465</v>
      </c>
      <c r="W2017">
        <v>366</v>
      </c>
      <c r="X2017">
        <v>-1</v>
      </c>
      <c r="Y2017">
        <v>-1</v>
      </c>
      <c r="Z2017">
        <v>-1</v>
      </c>
      <c r="AA2017">
        <v>-1</v>
      </c>
      <c r="AB2017">
        <v>-1</v>
      </c>
      <c r="AC2017">
        <v>0.27179999999999999</v>
      </c>
      <c r="AD2017">
        <v>0.5454</v>
      </c>
      <c r="AE2017">
        <v>0.93220000000000003</v>
      </c>
      <c r="AF2017">
        <v>0.65300000000000002</v>
      </c>
      <c r="AG2017">
        <v>-9.4299999999999995E-2</v>
      </c>
      <c r="AH2017">
        <v>180000</v>
      </c>
    </row>
    <row r="2018" spans="1:34">
      <c r="A2018">
        <v>308247</v>
      </c>
      <c r="B2018" t="s">
        <v>39</v>
      </c>
      <c r="C2018" s="1">
        <v>32784</v>
      </c>
      <c r="D2018">
        <v>67</v>
      </c>
      <c r="E2018" t="s">
        <v>35</v>
      </c>
      <c r="F2018">
        <v>2007</v>
      </c>
      <c r="G2018">
        <v>73</v>
      </c>
      <c r="H2018" t="s">
        <v>35</v>
      </c>
      <c r="I2018">
        <v>350</v>
      </c>
      <c r="J2018">
        <v>2</v>
      </c>
      <c r="K2018" t="s">
        <v>36</v>
      </c>
      <c r="L2018" t="s">
        <v>55</v>
      </c>
      <c r="M2018">
        <v>64.7</v>
      </c>
      <c r="N2018">
        <v>350</v>
      </c>
      <c r="O2018">
        <v>0</v>
      </c>
      <c r="P2018" t="s">
        <v>41</v>
      </c>
      <c r="Q2018">
        <v>2012</v>
      </c>
      <c r="R2018">
        <v>655</v>
      </c>
      <c r="S2018">
        <v>445</v>
      </c>
      <c r="T2018">
        <v>525</v>
      </c>
      <c r="U2018">
        <v>0.30840058286030803</v>
      </c>
      <c r="V2018">
        <v>355</v>
      </c>
      <c r="W2018">
        <v>-1</v>
      </c>
      <c r="X2018">
        <v>-1</v>
      </c>
      <c r="Y2018">
        <v>-1</v>
      </c>
      <c r="Z2018">
        <v>-1</v>
      </c>
      <c r="AA2018">
        <v>-1</v>
      </c>
      <c r="AB2018">
        <v>-1</v>
      </c>
      <c r="AC2018">
        <v>-0.72640000000000005</v>
      </c>
      <c r="AD2018">
        <v>1.4368000000000001</v>
      </c>
      <c r="AE2018">
        <v>0.2366</v>
      </c>
      <c r="AF2018">
        <v>0.29730000000000001</v>
      </c>
      <c r="AG2018">
        <v>-0.44550000000000001</v>
      </c>
      <c r="AH2018">
        <v>300000</v>
      </c>
    </row>
    <row r="2019" spans="1:34">
      <c r="A2019">
        <v>224873</v>
      </c>
      <c r="B2019" t="s">
        <v>39</v>
      </c>
      <c r="C2019" s="1">
        <v>32947</v>
      </c>
      <c r="D2019">
        <v>89.6</v>
      </c>
      <c r="E2019" t="s">
        <v>182</v>
      </c>
      <c r="F2019">
        <v>2008</v>
      </c>
      <c r="G2019">
        <v>67</v>
      </c>
      <c r="H2019" t="s">
        <v>209</v>
      </c>
      <c r="I2019">
        <v>5086</v>
      </c>
      <c r="J2019">
        <v>2</v>
      </c>
      <c r="K2019" t="s">
        <v>36</v>
      </c>
      <c r="L2019" t="s">
        <v>60</v>
      </c>
      <c r="M2019">
        <v>75.37</v>
      </c>
      <c r="N2019">
        <v>5086</v>
      </c>
      <c r="O2019">
        <v>0</v>
      </c>
      <c r="P2019" t="s">
        <v>61</v>
      </c>
      <c r="Q2019">
        <v>2012</v>
      </c>
      <c r="R2019">
        <v>615</v>
      </c>
      <c r="S2019">
        <v>595</v>
      </c>
      <c r="T2019">
        <v>554</v>
      </c>
      <c r="U2019">
        <v>0.99868024568168701</v>
      </c>
      <c r="V2019">
        <v>-1</v>
      </c>
      <c r="W2019">
        <v>566</v>
      </c>
      <c r="X2019">
        <v>-1</v>
      </c>
      <c r="Y2019">
        <v>-1</v>
      </c>
      <c r="Z2019">
        <v>-1</v>
      </c>
      <c r="AA2019">
        <v>-1</v>
      </c>
      <c r="AB2019">
        <v>-1</v>
      </c>
      <c r="AC2019">
        <v>-1.6537999999999999</v>
      </c>
      <c r="AD2019">
        <v>0.1888</v>
      </c>
      <c r="AE2019">
        <v>-1.0697000000000001</v>
      </c>
      <c r="AF2019">
        <v>0.4148</v>
      </c>
      <c r="AG2019">
        <v>-0.28749999999999998</v>
      </c>
      <c r="AH2019">
        <v>450000</v>
      </c>
    </row>
    <row r="2020" spans="1:34">
      <c r="A2020">
        <v>1202809</v>
      </c>
      <c r="B2020" t="s">
        <v>34</v>
      </c>
      <c r="C2020" s="1">
        <v>33758</v>
      </c>
      <c r="D2020">
        <v>76</v>
      </c>
      <c r="E2020" t="s">
        <v>35</v>
      </c>
      <c r="F2020">
        <v>2010</v>
      </c>
      <c r="G2020">
        <v>72</v>
      </c>
      <c r="H2020" t="s">
        <v>51</v>
      </c>
      <c r="I2020">
        <v>9141</v>
      </c>
      <c r="J2020">
        <v>2</v>
      </c>
      <c r="K2020" t="s">
        <v>36</v>
      </c>
      <c r="L2020" t="s">
        <v>55</v>
      </c>
      <c r="M2020">
        <v>70</v>
      </c>
      <c r="N2020">
        <v>9141</v>
      </c>
      <c r="O2020">
        <v>1</v>
      </c>
      <c r="P2020" t="s">
        <v>54</v>
      </c>
      <c r="Q2020">
        <v>2014</v>
      </c>
      <c r="R2020">
        <v>685</v>
      </c>
      <c r="S2020">
        <v>420</v>
      </c>
      <c r="T2020">
        <v>390</v>
      </c>
      <c r="U2020">
        <v>0.62264291584993803</v>
      </c>
      <c r="V2020">
        <v>445</v>
      </c>
      <c r="W2020">
        <v>-1</v>
      </c>
      <c r="X2020">
        <v>407</v>
      </c>
      <c r="Y2020">
        <v>-1</v>
      </c>
      <c r="Z2020">
        <v>-1</v>
      </c>
      <c r="AA2020">
        <v>-1</v>
      </c>
      <c r="AB2020">
        <v>-1</v>
      </c>
      <c r="AC2020">
        <v>1.5644</v>
      </c>
      <c r="AD2020">
        <v>0.71189999999999998</v>
      </c>
      <c r="AE2020">
        <v>-0.4511</v>
      </c>
      <c r="AF2020">
        <v>-1.2485999999999999</v>
      </c>
      <c r="AG2020">
        <v>-1.4356</v>
      </c>
      <c r="AH2020">
        <v>200000</v>
      </c>
    </row>
    <row r="2021" spans="1:34">
      <c r="A2021">
        <v>812597</v>
      </c>
      <c r="B2021" t="s">
        <v>39</v>
      </c>
      <c r="C2021" s="1">
        <v>33233</v>
      </c>
      <c r="D2021">
        <v>61.2</v>
      </c>
      <c r="E2021" t="s">
        <v>35</v>
      </c>
      <c r="F2021">
        <v>2009</v>
      </c>
      <c r="G2021">
        <v>50</v>
      </c>
      <c r="H2021" t="s">
        <v>51</v>
      </c>
      <c r="I2021">
        <v>6575</v>
      </c>
      <c r="J2021">
        <v>2</v>
      </c>
      <c r="K2021" t="s">
        <v>36</v>
      </c>
      <c r="L2021" t="s">
        <v>60</v>
      </c>
      <c r="M2021">
        <v>69.48</v>
      </c>
      <c r="N2021">
        <v>6575</v>
      </c>
      <c r="O2021">
        <v>1</v>
      </c>
      <c r="P2021" t="s">
        <v>61</v>
      </c>
      <c r="Q2021">
        <v>2013</v>
      </c>
      <c r="R2021">
        <v>535</v>
      </c>
      <c r="S2021">
        <v>555</v>
      </c>
      <c r="T2021">
        <v>530</v>
      </c>
      <c r="U2021">
        <v>0.78330353667029795</v>
      </c>
      <c r="V2021">
        <v>425</v>
      </c>
      <c r="W2021">
        <v>388</v>
      </c>
      <c r="X2021">
        <v>-1</v>
      </c>
      <c r="Y2021">
        <v>-1</v>
      </c>
      <c r="Z2021">
        <v>-1</v>
      </c>
      <c r="AA2021">
        <v>-1</v>
      </c>
      <c r="AB2021">
        <v>-1</v>
      </c>
      <c r="AC2021">
        <v>1.4208000000000001</v>
      </c>
      <c r="AD2021">
        <v>0.87839999999999996</v>
      </c>
      <c r="AE2021">
        <v>1.2396</v>
      </c>
      <c r="AF2021">
        <v>-0.4879</v>
      </c>
      <c r="AG2021">
        <v>-0.66920000000000002</v>
      </c>
      <c r="AH2021">
        <v>910000</v>
      </c>
    </row>
    <row r="2022" spans="1:34">
      <c r="A2022">
        <v>530441</v>
      </c>
      <c r="B2022" t="s">
        <v>39</v>
      </c>
      <c r="C2022" s="1">
        <v>32522</v>
      </c>
      <c r="D2022">
        <v>54</v>
      </c>
      <c r="E2022" t="s">
        <v>35</v>
      </c>
      <c r="F2022">
        <v>2009</v>
      </c>
      <c r="G2022">
        <v>49</v>
      </c>
      <c r="H2022" t="s">
        <v>380</v>
      </c>
      <c r="I2022">
        <v>11759</v>
      </c>
      <c r="J2022">
        <v>2</v>
      </c>
      <c r="K2022" t="s">
        <v>36</v>
      </c>
      <c r="L2022" t="s">
        <v>55</v>
      </c>
      <c r="M2022">
        <v>62</v>
      </c>
      <c r="N2022">
        <v>11759</v>
      </c>
      <c r="O2022">
        <v>0</v>
      </c>
      <c r="P2022" t="s">
        <v>96</v>
      </c>
      <c r="Q2022">
        <v>2013</v>
      </c>
      <c r="R2022">
        <v>510</v>
      </c>
      <c r="S2022">
        <v>390</v>
      </c>
      <c r="T2022">
        <v>265</v>
      </c>
      <c r="U2022">
        <v>0.21678548596901001</v>
      </c>
      <c r="V2022">
        <v>325</v>
      </c>
      <c r="W2022">
        <v>-1</v>
      </c>
      <c r="X2022">
        <v>-1</v>
      </c>
      <c r="Y2022">
        <v>-1</v>
      </c>
      <c r="Z2022">
        <v>-1</v>
      </c>
      <c r="AA2022">
        <v>-1</v>
      </c>
      <c r="AB2022">
        <v>-1</v>
      </c>
      <c r="AC2022">
        <v>-1.1128</v>
      </c>
      <c r="AD2022">
        <v>-0.59130000000000005</v>
      </c>
      <c r="AE2022">
        <v>-1.2148000000000001</v>
      </c>
      <c r="AF2022">
        <v>2.7355999999999998</v>
      </c>
      <c r="AG2022">
        <v>0.34439999999999998</v>
      </c>
      <c r="AH2022">
        <v>360000</v>
      </c>
    </row>
    <row r="2023" spans="1:34">
      <c r="A2023">
        <v>326612</v>
      </c>
      <c r="B2023" t="s">
        <v>39</v>
      </c>
      <c r="C2023" s="1">
        <v>33131</v>
      </c>
      <c r="D2023">
        <v>87.6</v>
      </c>
      <c r="E2023" t="s">
        <v>168</v>
      </c>
      <c r="F2023">
        <v>2008</v>
      </c>
      <c r="G2023">
        <v>86.4</v>
      </c>
      <c r="H2023" t="s">
        <v>168</v>
      </c>
      <c r="I2023">
        <v>3879</v>
      </c>
      <c r="J2023">
        <v>2</v>
      </c>
      <c r="K2023" t="s">
        <v>36</v>
      </c>
      <c r="L2023" t="s">
        <v>64</v>
      </c>
      <c r="M2023">
        <v>73.12</v>
      </c>
      <c r="N2023">
        <v>3879</v>
      </c>
      <c r="O2023">
        <v>0</v>
      </c>
      <c r="P2023" t="s">
        <v>84</v>
      </c>
      <c r="Q2023">
        <v>2012</v>
      </c>
      <c r="R2023">
        <v>325</v>
      </c>
      <c r="S2023">
        <v>325</v>
      </c>
      <c r="T2023">
        <v>405</v>
      </c>
      <c r="U2023">
        <v>0.21678548596901001</v>
      </c>
      <c r="V2023">
        <v>325</v>
      </c>
      <c r="W2023">
        <v>-1</v>
      </c>
      <c r="X2023">
        <v>-1</v>
      </c>
      <c r="Y2023">
        <v>-1</v>
      </c>
      <c r="Z2023">
        <v>-1</v>
      </c>
      <c r="AA2023">
        <v>-1</v>
      </c>
      <c r="AB2023">
        <v>-1</v>
      </c>
      <c r="AC2023">
        <v>-1.9629000000000001</v>
      </c>
      <c r="AD2023">
        <v>-8.4199999999999997E-2</v>
      </c>
      <c r="AE2023">
        <v>-0.59799999999999998</v>
      </c>
      <c r="AF2023">
        <v>1.0023299999999999</v>
      </c>
      <c r="AG2023">
        <v>-0.28749999999999998</v>
      </c>
      <c r="AH2023">
        <v>160000</v>
      </c>
    </row>
    <row r="2024" spans="1:34">
      <c r="A2024">
        <v>1154140</v>
      </c>
      <c r="B2024" t="s">
        <v>34</v>
      </c>
      <c r="C2024" s="1">
        <v>33740</v>
      </c>
      <c r="D2024">
        <v>72</v>
      </c>
      <c r="E2024" t="s">
        <v>51</v>
      </c>
      <c r="F2024">
        <v>2009</v>
      </c>
      <c r="G2024">
        <v>72</v>
      </c>
      <c r="H2024" t="s">
        <v>51</v>
      </c>
      <c r="I2024">
        <v>11877</v>
      </c>
      <c r="J2024">
        <v>2</v>
      </c>
      <c r="K2024" t="s">
        <v>36</v>
      </c>
      <c r="L2024" t="s">
        <v>60</v>
      </c>
      <c r="M2024">
        <v>68</v>
      </c>
      <c r="N2024">
        <v>11877</v>
      </c>
      <c r="O2024">
        <v>0</v>
      </c>
      <c r="P2024" t="s">
        <v>56</v>
      </c>
      <c r="Q2024">
        <v>2013</v>
      </c>
      <c r="R2024">
        <v>405</v>
      </c>
      <c r="S2024">
        <v>445</v>
      </c>
      <c r="T2024">
        <v>235</v>
      </c>
      <c r="U2024">
        <v>-1</v>
      </c>
      <c r="V2024">
        <v>255</v>
      </c>
      <c r="W2024">
        <v>-1</v>
      </c>
      <c r="X2024">
        <v>-1</v>
      </c>
      <c r="Y2024">
        <v>-1</v>
      </c>
      <c r="Z2024">
        <v>-1</v>
      </c>
      <c r="AA2024">
        <v>-1</v>
      </c>
      <c r="AB2024">
        <v>-1</v>
      </c>
      <c r="AC2024">
        <v>-0.44629999999999997</v>
      </c>
      <c r="AD2024">
        <v>-0.95309999999999995</v>
      </c>
      <c r="AE2024">
        <v>-0.2974</v>
      </c>
      <c r="AF2024">
        <v>0.39950000000000002</v>
      </c>
      <c r="AG2024">
        <v>-0.66920000000000002</v>
      </c>
      <c r="AH2024">
        <v>100000</v>
      </c>
    </row>
    <row r="2025" spans="1:34">
      <c r="A2025">
        <v>1261348</v>
      </c>
      <c r="B2025" t="s">
        <v>39</v>
      </c>
      <c r="C2025" s="1">
        <v>33366</v>
      </c>
      <c r="D2025">
        <v>77</v>
      </c>
      <c r="E2025" t="s">
        <v>48</v>
      </c>
      <c r="F2025">
        <v>2010</v>
      </c>
      <c r="G2025">
        <v>65</v>
      </c>
      <c r="H2025" t="s">
        <v>35</v>
      </c>
      <c r="I2025">
        <v>1995</v>
      </c>
      <c r="J2025">
        <v>2</v>
      </c>
      <c r="K2025" t="s">
        <v>36</v>
      </c>
      <c r="L2025" t="s">
        <v>55</v>
      </c>
      <c r="M2025">
        <v>57.25</v>
      </c>
      <c r="N2025">
        <v>1995</v>
      </c>
      <c r="O2025">
        <v>1</v>
      </c>
      <c r="P2025" t="s">
        <v>45</v>
      </c>
      <c r="Q2025">
        <v>2014</v>
      </c>
      <c r="R2025">
        <v>720</v>
      </c>
      <c r="S2025">
        <v>555</v>
      </c>
      <c r="T2025">
        <v>645</v>
      </c>
      <c r="U2025">
        <v>0.76567358123401097</v>
      </c>
      <c r="V2025">
        <v>485</v>
      </c>
      <c r="W2025">
        <v>-1</v>
      </c>
      <c r="X2025">
        <v>-1</v>
      </c>
      <c r="Y2025">
        <v>-1</v>
      </c>
      <c r="Z2025">
        <v>-1</v>
      </c>
      <c r="AA2025">
        <v>-1</v>
      </c>
      <c r="AB2025">
        <v>-1</v>
      </c>
      <c r="AC2025">
        <v>-1.5952999999999999</v>
      </c>
      <c r="AD2025">
        <v>-0.78659999999999997</v>
      </c>
      <c r="AE2025">
        <v>-1.2196</v>
      </c>
      <c r="AF2025">
        <v>-0.2344</v>
      </c>
      <c r="AG2025">
        <v>-0.66920000000000002</v>
      </c>
      <c r="AH2025">
        <v>250000</v>
      </c>
    </row>
    <row r="2026" spans="1:34">
      <c r="A2026">
        <v>604529</v>
      </c>
      <c r="B2026" t="s">
        <v>39</v>
      </c>
      <c r="C2026" s="1">
        <v>33079</v>
      </c>
      <c r="D2026">
        <v>83</v>
      </c>
      <c r="E2026" t="s">
        <v>35</v>
      </c>
      <c r="F2026">
        <v>2007</v>
      </c>
      <c r="G2026">
        <v>78.8</v>
      </c>
      <c r="H2026" t="s">
        <v>35</v>
      </c>
      <c r="I2026">
        <v>49</v>
      </c>
      <c r="J2026">
        <v>1</v>
      </c>
      <c r="K2026" t="s">
        <v>36</v>
      </c>
      <c r="L2026" t="s">
        <v>60</v>
      </c>
      <c r="M2026">
        <v>71.14</v>
      </c>
      <c r="N2026">
        <v>49</v>
      </c>
      <c r="O2026">
        <v>0</v>
      </c>
      <c r="P2026" t="s">
        <v>41</v>
      </c>
      <c r="Q2026">
        <v>2012</v>
      </c>
      <c r="R2026">
        <v>675</v>
      </c>
      <c r="S2026">
        <v>620</v>
      </c>
      <c r="T2026">
        <v>795</v>
      </c>
      <c r="U2026">
        <v>0.37605958665154499</v>
      </c>
      <c r="V2026">
        <v>-1</v>
      </c>
      <c r="W2026">
        <v>300</v>
      </c>
      <c r="X2026">
        <v>-1</v>
      </c>
      <c r="Y2026">
        <v>-1</v>
      </c>
      <c r="Z2026">
        <v>-1</v>
      </c>
      <c r="AA2026">
        <v>-1</v>
      </c>
      <c r="AB2026">
        <v>-1</v>
      </c>
      <c r="AC2026">
        <v>-0.159</v>
      </c>
      <c r="AD2026">
        <v>-0.4536</v>
      </c>
      <c r="AE2026">
        <v>0.31740000000000002</v>
      </c>
      <c r="AF2026">
        <v>0.1459</v>
      </c>
      <c r="AG2026">
        <v>-1.0524</v>
      </c>
      <c r="AH2026">
        <v>450000</v>
      </c>
    </row>
    <row r="2027" spans="1:34">
      <c r="A2027">
        <v>1039663</v>
      </c>
      <c r="B2027" t="s">
        <v>34</v>
      </c>
      <c r="C2027" s="1">
        <v>33215</v>
      </c>
      <c r="D2027">
        <v>74</v>
      </c>
      <c r="E2027" t="s">
        <v>51</v>
      </c>
      <c r="F2027">
        <v>2009</v>
      </c>
      <c r="G2027">
        <v>75</v>
      </c>
      <c r="H2027" t="s">
        <v>51</v>
      </c>
      <c r="I2027">
        <v>7500</v>
      </c>
      <c r="J2027">
        <v>2</v>
      </c>
      <c r="K2027" t="s">
        <v>36</v>
      </c>
      <c r="L2027" t="s">
        <v>55</v>
      </c>
      <c r="M2027">
        <v>75</v>
      </c>
      <c r="N2027">
        <v>7500</v>
      </c>
      <c r="O2027">
        <v>0</v>
      </c>
      <c r="P2027" t="s">
        <v>47</v>
      </c>
      <c r="Q2027">
        <v>2013</v>
      </c>
      <c r="R2027">
        <v>395</v>
      </c>
      <c r="S2027">
        <v>460</v>
      </c>
      <c r="T2027">
        <v>225</v>
      </c>
      <c r="U2027">
        <v>0.48674700843819302</v>
      </c>
      <c r="V2027">
        <v>545</v>
      </c>
      <c r="W2027">
        <v>-1</v>
      </c>
      <c r="X2027">
        <v>376</v>
      </c>
      <c r="Y2027">
        <v>-1</v>
      </c>
      <c r="Z2027">
        <v>-1</v>
      </c>
      <c r="AA2027">
        <v>-1</v>
      </c>
      <c r="AB2027">
        <v>-1</v>
      </c>
      <c r="AC2027">
        <v>1.1335999999999999</v>
      </c>
      <c r="AD2027">
        <v>-0.28710000000000002</v>
      </c>
      <c r="AE2027">
        <v>0.13569999999999999</v>
      </c>
      <c r="AF2027">
        <v>-0.61470000000000002</v>
      </c>
      <c r="AG2027">
        <v>1.4003000000000001</v>
      </c>
      <c r="AH2027">
        <v>300000</v>
      </c>
    </row>
    <row r="2028" spans="1:34">
      <c r="A2028">
        <v>530381</v>
      </c>
      <c r="B2028" t="s">
        <v>39</v>
      </c>
      <c r="C2028" s="1">
        <v>33472</v>
      </c>
      <c r="D2028">
        <v>81.2</v>
      </c>
      <c r="E2028" t="s">
        <v>48</v>
      </c>
      <c r="F2028">
        <v>2009</v>
      </c>
      <c r="G2028">
        <v>85.1</v>
      </c>
      <c r="H2028" t="s">
        <v>48</v>
      </c>
      <c r="I2028">
        <v>11759</v>
      </c>
      <c r="J2028">
        <v>2</v>
      </c>
      <c r="K2028" t="s">
        <v>36</v>
      </c>
      <c r="L2028" t="s">
        <v>60</v>
      </c>
      <c r="M2028">
        <v>85.1</v>
      </c>
      <c r="N2028">
        <v>11759</v>
      </c>
      <c r="O2028">
        <v>0</v>
      </c>
      <c r="P2028" t="s">
        <v>96</v>
      </c>
      <c r="Q2028">
        <v>2013</v>
      </c>
      <c r="R2028">
        <v>590</v>
      </c>
      <c r="S2028">
        <v>610</v>
      </c>
      <c r="T2028">
        <v>590</v>
      </c>
      <c r="U2028">
        <v>0.82466640067133201</v>
      </c>
      <c r="V2028">
        <v>-1</v>
      </c>
      <c r="W2028">
        <v>400</v>
      </c>
      <c r="X2028">
        <v>-1</v>
      </c>
      <c r="Y2028">
        <v>-1</v>
      </c>
      <c r="Z2028">
        <v>-1</v>
      </c>
      <c r="AA2028">
        <v>446</v>
      </c>
      <c r="AB2028">
        <v>-1</v>
      </c>
      <c r="AC2028">
        <v>-0.57189999999999996</v>
      </c>
      <c r="AD2028">
        <v>3.2800000000000003E-2</v>
      </c>
      <c r="AE2028">
        <v>-0.81569999999999998</v>
      </c>
      <c r="AF2028">
        <v>0.4148</v>
      </c>
      <c r="AG2028">
        <v>-0.60350000000000004</v>
      </c>
      <c r="AH2028">
        <v>370000</v>
      </c>
    </row>
    <row r="2029" spans="1:34">
      <c r="A2029">
        <v>836781</v>
      </c>
      <c r="B2029" t="s">
        <v>39</v>
      </c>
      <c r="C2029" s="1">
        <v>32838</v>
      </c>
      <c r="D2029">
        <v>79</v>
      </c>
      <c r="E2029" t="s">
        <v>51</v>
      </c>
      <c r="F2029">
        <v>2008</v>
      </c>
      <c r="G2029">
        <v>76.400000000000006</v>
      </c>
      <c r="H2029" t="s">
        <v>51</v>
      </c>
      <c r="I2029">
        <v>11583</v>
      </c>
      <c r="J2029">
        <v>2</v>
      </c>
      <c r="K2029" t="s">
        <v>36</v>
      </c>
      <c r="L2029" t="s">
        <v>60</v>
      </c>
      <c r="M2029">
        <v>65</v>
      </c>
      <c r="N2029">
        <v>11583</v>
      </c>
      <c r="O2029">
        <v>0</v>
      </c>
      <c r="P2029" t="s">
        <v>45</v>
      </c>
      <c r="Q2029">
        <v>2012</v>
      </c>
      <c r="R2029">
        <v>605</v>
      </c>
      <c r="S2029">
        <v>510</v>
      </c>
      <c r="T2029">
        <v>515</v>
      </c>
      <c r="U2029">
        <v>-1</v>
      </c>
      <c r="V2029">
        <v>345</v>
      </c>
      <c r="W2029">
        <v>-1</v>
      </c>
      <c r="X2029">
        <v>346</v>
      </c>
      <c r="Y2029">
        <v>-1</v>
      </c>
      <c r="Z2029">
        <v>-1</v>
      </c>
      <c r="AA2029">
        <v>-1</v>
      </c>
      <c r="AB2029">
        <v>-1</v>
      </c>
      <c r="AC2029">
        <v>1.7081</v>
      </c>
      <c r="AD2029">
        <v>0.87839999999999996</v>
      </c>
      <c r="AE2029">
        <v>1.5469999999999999</v>
      </c>
      <c r="AF2029">
        <v>-1.6289</v>
      </c>
      <c r="AG2029">
        <v>-9.4299999999999995E-2</v>
      </c>
      <c r="AH2029">
        <v>310000</v>
      </c>
    </row>
    <row r="2030" spans="1:34">
      <c r="A2030">
        <v>995603</v>
      </c>
      <c r="B2030" t="s">
        <v>39</v>
      </c>
      <c r="C2030" s="1">
        <v>33130</v>
      </c>
      <c r="D2030">
        <v>72.5</v>
      </c>
      <c r="E2030" t="s">
        <v>51</v>
      </c>
      <c r="F2030">
        <v>2009</v>
      </c>
      <c r="G2030">
        <v>85.9</v>
      </c>
      <c r="H2030" t="s">
        <v>51</v>
      </c>
      <c r="I2030">
        <v>16151</v>
      </c>
      <c r="J2030">
        <v>2</v>
      </c>
      <c r="K2030" t="s">
        <v>36</v>
      </c>
      <c r="L2030" t="s">
        <v>60</v>
      </c>
      <c r="M2030">
        <v>72.239999999999995</v>
      </c>
      <c r="N2030">
        <v>16151</v>
      </c>
      <c r="O2030">
        <v>0</v>
      </c>
      <c r="P2030" t="s">
        <v>56</v>
      </c>
      <c r="Q2030">
        <v>2013</v>
      </c>
      <c r="R2030">
        <v>395</v>
      </c>
      <c r="S2030">
        <v>420</v>
      </c>
      <c r="T2030">
        <v>535</v>
      </c>
      <c r="U2030">
        <v>-1</v>
      </c>
      <c r="V2030">
        <v>535</v>
      </c>
      <c r="W2030">
        <v>-1</v>
      </c>
      <c r="X2030">
        <v>376</v>
      </c>
      <c r="Y2030">
        <v>-1</v>
      </c>
      <c r="Z2030">
        <v>-1</v>
      </c>
      <c r="AA2030">
        <v>-1</v>
      </c>
      <c r="AB2030">
        <v>-1</v>
      </c>
      <c r="AC2030">
        <v>0.70269999999999999</v>
      </c>
      <c r="AD2030">
        <v>1.0448999999999999</v>
      </c>
      <c r="AE2030">
        <v>0.16370000000000001</v>
      </c>
      <c r="AF2030">
        <v>-0.61470000000000002</v>
      </c>
      <c r="AG2030">
        <v>0.28889999999999999</v>
      </c>
      <c r="AH2030">
        <v>240000</v>
      </c>
    </row>
    <row r="2031" spans="1:34">
      <c r="A2031">
        <v>1152409</v>
      </c>
      <c r="B2031" t="s">
        <v>34</v>
      </c>
      <c r="C2031" s="1">
        <v>33411</v>
      </c>
      <c r="D2031">
        <v>79</v>
      </c>
      <c r="E2031" t="s">
        <v>51</v>
      </c>
      <c r="F2031">
        <v>2009</v>
      </c>
      <c r="G2031">
        <v>75.69</v>
      </c>
      <c r="H2031" t="s">
        <v>51</v>
      </c>
      <c r="I2031">
        <v>2177</v>
      </c>
      <c r="J2031">
        <v>1</v>
      </c>
      <c r="K2031" t="s">
        <v>36</v>
      </c>
      <c r="L2031" t="s">
        <v>55</v>
      </c>
      <c r="M2031">
        <v>67.599999999999994</v>
      </c>
      <c r="N2031">
        <v>2177</v>
      </c>
      <c r="O2031">
        <v>0</v>
      </c>
      <c r="P2031" t="s">
        <v>71</v>
      </c>
      <c r="Q2031">
        <v>2013</v>
      </c>
      <c r="R2031">
        <v>510</v>
      </c>
      <c r="S2031">
        <v>545</v>
      </c>
      <c r="T2031">
        <v>570</v>
      </c>
      <c r="U2031">
        <v>0.48674700843819302</v>
      </c>
      <c r="V2031">
        <v>555</v>
      </c>
      <c r="W2031">
        <v>-1</v>
      </c>
      <c r="X2031">
        <v>376</v>
      </c>
      <c r="Y2031">
        <v>-1</v>
      </c>
      <c r="Z2031">
        <v>-1</v>
      </c>
      <c r="AA2031">
        <v>-1</v>
      </c>
      <c r="AB2031">
        <v>-1</v>
      </c>
      <c r="AC2031">
        <v>0.41549999999999998</v>
      </c>
      <c r="AD2031">
        <v>1.2114</v>
      </c>
      <c r="AE2031">
        <v>0.31740000000000002</v>
      </c>
      <c r="AF2031">
        <v>1.9199999999999998E-2</v>
      </c>
      <c r="AG2031">
        <v>1.6302000000000001</v>
      </c>
      <c r="AH2031">
        <v>180000</v>
      </c>
    </row>
    <row r="2032" spans="1:34">
      <c r="A2032">
        <v>329402</v>
      </c>
      <c r="B2032" t="s">
        <v>34</v>
      </c>
      <c r="C2032" s="1">
        <v>33376</v>
      </c>
      <c r="D2032">
        <v>80.33</v>
      </c>
      <c r="E2032" t="s">
        <v>100</v>
      </c>
      <c r="F2032">
        <v>2008</v>
      </c>
      <c r="G2032">
        <v>86.9</v>
      </c>
      <c r="H2032" t="s">
        <v>108</v>
      </c>
      <c r="I2032">
        <v>11656</v>
      </c>
      <c r="J2032">
        <v>2</v>
      </c>
      <c r="K2032" t="s">
        <v>36</v>
      </c>
      <c r="L2032" t="s">
        <v>64</v>
      </c>
      <c r="M2032">
        <v>71.02</v>
      </c>
      <c r="N2032">
        <v>11656</v>
      </c>
      <c r="O2032">
        <v>0</v>
      </c>
      <c r="P2032" t="s">
        <v>56</v>
      </c>
      <c r="Q2032">
        <v>2012</v>
      </c>
      <c r="R2032">
        <v>365</v>
      </c>
      <c r="S2032">
        <v>515</v>
      </c>
      <c r="T2032">
        <v>375</v>
      </c>
      <c r="U2032">
        <v>0.88412251159373501</v>
      </c>
      <c r="V2032">
        <v>535</v>
      </c>
      <c r="W2032">
        <v>-1</v>
      </c>
      <c r="X2032">
        <v>-1</v>
      </c>
      <c r="Y2032">
        <v>-1</v>
      </c>
      <c r="Z2032">
        <v>-1</v>
      </c>
      <c r="AA2032">
        <v>-1</v>
      </c>
      <c r="AB2032">
        <v>-1</v>
      </c>
      <c r="AC2032">
        <v>0.51</v>
      </c>
      <c r="AD2032">
        <v>0.61780000000000002</v>
      </c>
      <c r="AE2032">
        <v>-0.27139999999999997</v>
      </c>
      <c r="AF2032">
        <v>-0.87780000000000002</v>
      </c>
      <c r="AG2032">
        <v>2.8400000000000002E-2</v>
      </c>
      <c r="AH2032">
        <v>265000</v>
      </c>
    </row>
    <row r="2033" spans="1:34">
      <c r="A2033">
        <v>599393</v>
      </c>
      <c r="B2033" t="s">
        <v>39</v>
      </c>
      <c r="C2033" s="1">
        <v>33548</v>
      </c>
      <c r="D2033">
        <v>86.6</v>
      </c>
      <c r="E2033" t="s">
        <v>35</v>
      </c>
      <c r="F2033">
        <v>2009</v>
      </c>
      <c r="G2033">
        <v>80.900000000000006</v>
      </c>
      <c r="H2033" t="s">
        <v>51</v>
      </c>
      <c r="I2033">
        <v>830</v>
      </c>
      <c r="J2033">
        <v>2</v>
      </c>
      <c r="K2033" t="s">
        <v>36</v>
      </c>
      <c r="L2033" t="s">
        <v>55</v>
      </c>
      <c r="M2033">
        <v>76.599999999999994</v>
      </c>
      <c r="N2033">
        <v>830</v>
      </c>
      <c r="O2033">
        <v>1</v>
      </c>
      <c r="P2033" t="s">
        <v>47</v>
      </c>
      <c r="Q2033">
        <v>2013</v>
      </c>
      <c r="R2033">
        <v>570</v>
      </c>
      <c r="S2033">
        <v>510</v>
      </c>
      <c r="T2033">
        <v>635</v>
      </c>
      <c r="U2033">
        <v>0.88412251159373501</v>
      </c>
      <c r="V2033">
        <v>535</v>
      </c>
      <c r="W2033">
        <v>-1</v>
      </c>
      <c r="X2033">
        <v>-1</v>
      </c>
      <c r="Y2033">
        <v>-1</v>
      </c>
      <c r="Z2033">
        <v>-1</v>
      </c>
      <c r="AA2033">
        <v>-1</v>
      </c>
      <c r="AB2033">
        <v>-1</v>
      </c>
      <c r="AC2033">
        <v>0.99</v>
      </c>
      <c r="AD2033">
        <v>1.5444</v>
      </c>
      <c r="AE2033">
        <v>-0.14369999999999999</v>
      </c>
      <c r="AF2033">
        <v>-1.7556</v>
      </c>
      <c r="AG2033">
        <v>0.86370000000000002</v>
      </c>
      <c r="AH2033">
        <v>350000</v>
      </c>
    </row>
    <row r="2034" spans="1:34">
      <c r="A2034">
        <v>967009</v>
      </c>
      <c r="B2034" t="s">
        <v>39</v>
      </c>
      <c r="C2034" s="1">
        <v>33526</v>
      </c>
      <c r="D2034">
        <v>84.16</v>
      </c>
      <c r="E2034" t="s">
        <v>35</v>
      </c>
      <c r="F2034">
        <v>2010</v>
      </c>
      <c r="G2034">
        <v>73.400000000000006</v>
      </c>
      <c r="H2034" t="s">
        <v>35</v>
      </c>
      <c r="I2034">
        <v>903</v>
      </c>
      <c r="J2034">
        <v>2</v>
      </c>
      <c r="K2034" t="s">
        <v>36</v>
      </c>
      <c r="L2034" t="s">
        <v>52</v>
      </c>
      <c r="M2034">
        <v>73.3</v>
      </c>
      <c r="N2034">
        <v>903</v>
      </c>
      <c r="O2034">
        <v>0</v>
      </c>
      <c r="P2034" t="s">
        <v>41</v>
      </c>
      <c r="Q2034">
        <v>2014</v>
      </c>
      <c r="R2034">
        <v>510</v>
      </c>
      <c r="S2034">
        <v>475</v>
      </c>
      <c r="T2034">
        <v>545</v>
      </c>
      <c r="U2034">
        <v>0.97706646714165302</v>
      </c>
      <c r="V2034">
        <v>-1</v>
      </c>
      <c r="W2034">
        <v>-1</v>
      </c>
      <c r="X2034">
        <v>-1</v>
      </c>
      <c r="Y2034">
        <v>561</v>
      </c>
      <c r="Z2034">
        <v>-1</v>
      </c>
      <c r="AA2034">
        <v>-1</v>
      </c>
      <c r="AB2034">
        <v>-1</v>
      </c>
      <c r="AC2034">
        <v>-1.54E-2</v>
      </c>
      <c r="AD2034">
        <v>-0.62009999999999998</v>
      </c>
      <c r="AE2034">
        <v>0.31740000000000002</v>
      </c>
      <c r="AF2034">
        <v>1.9207000000000001</v>
      </c>
      <c r="AG2034">
        <v>-9.4299999999999995E-2</v>
      </c>
      <c r="AH2034">
        <v>280000</v>
      </c>
    </row>
    <row r="2035" spans="1:34">
      <c r="A2035">
        <v>284534</v>
      </c>
      <c r="B2035" t="s">
        <v>39</v>
      </c>
      <c r="C2035" s="1">
        <v>32638</v>
      </c>
      <c r="D2035">
        <v>76</v>
      </c>
      <c r="E2035" t="s">
        <v>35</v>
      </c>
      <c r="F2035">
        <v>2007</v>
      </c>
      <c r="G2035">
        <v>74</v>
      </c>
      <c r="H2035" t="s">
        <v>35</v>
      </c>
      <c r="I2035">
        <v>3649</v>
      </c>
      <c r="J2035">
        <v>2</v>
      </c>
      <c r="K2035" t="s">
        <v>36</v>
      </c>
      <c r="L2035" t="s">
        <v>64</v>
      </c>
      <c r="M2035">
        <v>71.48</v>
      </c>
      <c r="N2035">
        <v>3649</v>
      </c>
      <c r="O2035">
        <v>1</v>
      </c>
      <c r="P2035" t="s">
        <v>61</v>
      </c>
      <c r="Q2035">
        <v>2011</v>
      </c>
      <c r="R2035">
        <v>395</v>
      </c>
      <c r="S2035">
        <v>385</v>
      </c>
      <c r="T2035">
        <v>315</v>
      </c>
      <c r="U2035">
        <v>0.24545565999982899</v>
      </c>
      <c r="V2035">
        <v>335</v>
      </c>
      <c r="W2035">
        <v>-1</v>
      </c>
      <c r="X2035">
        <v>-1</v>
      </c>
      <c r="Y2035">
        <v>-1</v>
      </c>
      <c r="Z2035">
        <v>-1</v>
      </c>
      <c r="AA2035">
        <v>-1</v>
      </c>
      <c r="AB2035">
        <v>-1</v>
      </c>
      <c r="AC2035">
        <v>0.66459999999999997</v>
      </c>
      <c r="AD2035">
        <v>0.50080000000000002</v>
      </c>
      <c r="AE2035">
        <v>0.67200000000000004</v>
      </c>
      <c r="AF2035">
        <v>-0.99529999999999996</v>
      </c>
      <c r="AG2035">
        <v>0.50239999999999996</v>
      </c>
      <c r="AH2035">
        <v>210000</v>
      </c>
    </row>
    <row r="2036" spans="1:34">
      <c r="A2036">
        <v>296790</v>
      </c>
      <c r="B2036" t="s">
        <v>39</v>
      </c>
      <c r="C2036" s="1">
        <v>32270</v>
      </c>
      <c r="D2036">
        <v>74.400000000000006</v>
      </c>
      <c r="E2036" t="s">
        <v>35</v>
      </c>
      <c r="F2036">
        <v>2006</v>
      </c>
      <c r="G2036">
        <v>69.900000000000006</v>
      </c>
      <c r="H2036" t="s">
        <v>35</v>
      </c>
      <c r="I2036">
        <v>1920</v>
      </c>
      <c r="J2036">
        <v>2</v>
      </c>
      <c r="K2036" t="s">
        <v>36</v>
      </c>
      <c r="L2036" t="s">
        <v>64</v>
      </c>
      <c r="M2036">
        <v>63</v>
      </c>
      <c r="N2036">
        <v>1920</v>
      </c>
      <c r="O2036">
        <v>0</v>
      </c>
      <c r="P2036" t="s">
        <v>41</v>
      </c>
      <c r="Q2036">
        <v>2011</v>
      </c>
      <c r="R2036">
        <v>495</v>
      </c>
      <c r="S2036">
        <v>585</v>
      </c>
      <c r="T2036">
        <v>545</v>
      </c>
      <c r="U2036">
        <v>0.45087658448345103</v>
      </c>
      <c r="V2036">
        <v>395</v>
      </c>
      <c r="W2036">
        <v>-1</v>
      </c>
      <c r="X2036">
        <v>-1</v>
      </c>
      <c r="Y2036">
        <v>-1</v>
      </c>
      <c r="Z2036">
        <v>-1</v>
      </c>
      <c r="AA2036">
        <v>-1</v>
      </c>
      <c r="AB2036">
        <v>-1</v>
      </c>
      <c r="AC2036">
        <v>4.6399999999999997E-2</v>
      </c>
      <c r="AD2036">
        <v>1.1248</v>
      </c>
      <c r="AE2036">
        <v>0.67200000000000004</v>
      </c>
      <c r="AF2036">
        <v>0.29730000000000001</v>
      </c>
      <c r="AG2036">
        <v>0.34439999999999998</v>
      </c>
      <c r="AH2036">
        <v>230000</v>
      </c>
    </row>
    <row r="2037" spans="1:34">
      <c r="A2037">
        <v>604361</v>
      </c>
      <c r="B2037" t="s">
        <v>39</v>
      </c>
      <c r="C2037" s="1">
        <v>32870</v>
      </c>
      <c r="D2037">
        <v>71.2</v>
      </c>
      <c r="E2037" t="s">
        <v>35</v>
      </c>
      <c r="F2037">
        <v>2008</v>
      </c>
      <c r="G2037">
        <v>63.4</v>
      </c>
      <c r="H2037" t="s">
        <v>35</v>
      </c>
      <c r="I2037">
        <v>6920</v>
      </c>
      <c r="J2037">
        <v>1</v>
      </c>
      <c r="K2037" t="s">
        <v>36</v>
      </c>
      <c r="L2037" t="s">
        <v>55</v>
      </c>
      <c r="M2037">
        <v>70.83</v>
      </c>
      <c r="N2037">
        <v>6920</v>
      </c>
      <c r="O2037">
        <v>1</v>
      </c>
      <c r="P2037" t="s">
        <v>38</v>
      </c>
      <c r="Q2037">
        <v>2013</v>
      </c>
      <c r="R2037">
        <v>520</v>
      </c>
      <c r="S2037">
        <v>425</v>
      </c>
      <c r="T2037">
        <v>485</v>
      </c>
      <c r="U2037">
        <v>0.563267823666597</v>
      </c>
      <c r="V2037">
        <v>425</v>
      </c>
      <c r="W2037">
        <v>-1</v>
      </c>
      <c r="X2037">
        <v>-1</v>
      </c>
      <c r="Y2037">
        <v>-1</v>
      </c>
      <c r="Z2037">
        <v>-1</v>
      </c>
      <c r="AA2037">
        <v>-1</v>
      </c>
      <c r="AB2037">
        <v>-1</v>
      </c>
      <c r="AC2037">
        <v>-0.87719999999999998</v>
      </c>
      <c r="AD2037">
        <v>4.5900000000000003E-2</v>
      </c>
      <c r="AE2037">
        <v>0.62480000000000002</v>
      </c>
      <c r="AF2037">
        <v>1.794</v>
      </c>
      <c r="AG2037">
        <v>-0.28589999999999999</v>
      </c>
      <c r="AH2037">
        <v>350000</v>
      </c>
    </row>
    <row r="2038" spans="1:34">
      <c r="A2038">
        <v>1259599</v>
      </c>
      <c r="B2038" t="s">
        <v>39</v>
      </c>
      <c r="C2038" s="1">
        <v>34180</v>
      </c>
      <c r="D2038">
        <v>73.37</v>
      </c>
      <c r="E2038" t="s">
        <v>51</v>
      </c>
      <c r="F2038">
        <v>2010</v>
      </c>
      <c r="G2038">
        <v>61.57</v>
      </c>
      <c r="H2038" t="s">
        <v>51</v>
      </c>
      <c r="I2038">
        <v>11659</v>
      </c>
      <c r="J2038">
        <v>2</v>
      </c>
      <c r="K2038" t="s">
        <v>36</v>
      </c>
      <c r="L2038" t="s">
        <v>40</v>
      </c>
      <c r="M2038">
        <v>76</v>
      </c>
      <c r="N2038">
        <v>11659</v>
      </c>
      <c r="O2038">
        <v>1</v>
      </c>
      <c r="P2038" t="s">
        <v>47</v>
      </c>
      <c r="Q2038">
        <v>2014</v>
      </c>
      <c r="R2038">
        <v>545</v>
      </c>
      <c r="S2038">
        <v>445</v>
      </c>
      <c r="T2038">
        <v>510</v>
      </c>
      <c r="U2038">
        <v>0.35653648772447499</v>
      </c>
      <c r="V2038">
        <v>345</v>
      </c>
      <c r="W2038">
        <v>-1</v>
      </c>
      <c r="X2038">
        <v>346</v>
      </c>
      <c r="Y2038">
        <v>-1</v>
      </c>
      <c r="Z2038">
        <v>-1</v>
      </c>
      <c r="AA2038">
        <v>-1</v>
      </c>
      <c r="AB2038">
        <v>-1</v>
      </c>
      <c r="AC2038">
        <v>0.84630000000000005</v>
      </c>
      <c r="AD2038">
        <v>0.21240000000000001</v>
      </c>
      <c r="AE2038">
        <v>0.01</v>
      </c>
      <c r="AF2038">
        <v>0.39950000000000002</v>
      </c>
      <c r="AG2038">
        <v>0.28889999999999999</v>
      </c>
      <c r="AH2038">
        <v>100000</v>
      </c>
    </row>
    <row r="2039" spans="1:34">
      <c r="A2039">
        <v>262440</v>
      </c>
      <c r="B2039" t="s">
        <v>39</v>
      </c>
      <c r="C2039" s="1">
        <v>32180</v>
      </c>
      <c r="D2039">
        <v>78</v>
      </c>
      <c r="E2039" t="s">
        <v>48</v>
      </c>
      <c r="F2039">
        <v>2006</v>
      </c>
      <c r="G2039">
        <v>83</v>
      </c>
      <c r="H2039" t="s">
        <v>119</v>
      </c>
      <c r="I2039">
        <v>8637</v>
      </c>
      <c r="J2039">
        <v>1</v>
      </c>
      <c r="K2039" t="s">
        <v>36</v>
      </c>
      <c r="L2039" t="s">
        <v>64</v>
      </c>
      <c r="M2039">
        <v>81.8</v>
      </c>
      <c r="N2039">
        <v>8637</v>
      </c>
      <c r="O2039">
        <v>0</v>
      </c>
      <c r="P2039" t="s">
        <v>158</v>
      </c>
      <c r="Q2039">
        <v>2011</v>
      </c>
      <c r="R2039">
        <v>715</v>
      </c>
      <c r="S2039">
        <v>535</v>
      </c>
      <c r="T2039">
        <v>635</v>
      </c>
      <c r="U2039">
        <v>0.99546471863086505</v>
      </c>
      <c r="V2039">
        <v>685</v>
      </c>
      <c r="W2039">
        <v>-1</v>
      </c>
      <c r="X2039">
        <v>-1</v>
      </c>
      <c r="Y2039">
        <v>-1</v>
      </c>
      <c r="Z2039">
        <v>-1</v>
      </c>
      <c r="AA2039">
        <v>-1</v>
      </c>
      <c r="AB2039">
        <v>-1</v>
      </c>
      <c r="AC2039">
        <v>-0.57189999999999996</v>
      </c>
      <c r="AD2039">
        <v>0.96879999999999999</v>
      </c>
      <c r="AE2039">
        <v>0.67200000000000004</v>
      </c>
      <c r="AF2039">
        <v>-0.52529999999999999</v>
      </c>
      <c r="AG2039">
        <v>-0.60350000000000004</v>
      </c>
      <c r="AH2039">
        <v>460000</v>
      </c>
    </row>
    <row r="2040" spans="1:34">
      <c r="A2040">
        <v>295554</v>
      </c>
      <c r="B2040" t="s">
        <v>39</v>
      </c>
      <c r="C2040" s="1">
        <v>32671</v>
      </c>
      <c r="D2040">
        <v>83.2</v>
      </c>
      <c r="E2040" t="s">
        <v>137</v>
      </c>
      <c r="F2040">
        <v>2007</v>
      </c>
      <c r="G2040">
        <v>80.33</v>
      </c>
      <c r="H2040" t="s">
        <v>137</v>
      </c>
      <c r="I2040">
        <v>127</v>
      </c>
      <c r="J2040">
        <v>2</v>
      </c>
      <c r="K2040" t="s">
        <v>36</v>
      </c>
      <c r="L2040" t="s">
        <v>55</v>
      </c>
      <c r="M2040">
        <v>63</v>
      </c>
      <c r="N2040">
        <v>127</v>
      </c>
      <c r="O2040">
        <v>0</v>
      </c>
      <c r="P2040" t="s">
        <v>45</v>
      </c>
      <c r="Q2040">
        <v>2011</v>
      </c>
      <c r="R2040">
        <v>615</v>
      </c>
      <c r="S2040">
        <v>595</v>
      </c>
      <c r="T2040">
        <v>565</v>
      </c>
      <c r="U2040">
        <v>0.67074315143312702</v>
      </c>
      <c r="V2040">
        <v>455</v>
      </c>
      <c r="W2040">
        <v>-1</v>
      </c>
      <c r="X2040">
        <v>-1</v>
      </c>
      <c r="Y2040">
        <v>-1</v>
      </c>
      <c r="Z2040">
        <v>-1</v>
      </c>
      <c r="AA2040">
        <v>-1</v>
      </c>
      <c r="AB2040">
        <v>-1</v>
      </c>
      <c r="AC2040">
        <v>-1.4992000000000001</v>
      </c>
      <c r="AD2040">
        <v>3.2800000000000003E-2</v>
      </c>
      <c r="AE2040">
        <v>-0.1988</v>
      </c>
      <c r="AF2040">
        <v>0.17979999999999999</v>
      </c>
      <c r="AG2040">
        <v>2.8400000000000002E-2</v>
      </c>
      <c r="AH2040">
        <v>450000</v>
      </c>
    </row>
    <row r="2041" spans="1:34">
      <c r="A2041">
        <v>644914</v>
      </c>
      <c r="B2041" t="s">
        <v>34</v>
      </c>
      <c r="C2041" s="1">
        <v>34125</v>
      </c>
      <c r="D2041">
        <v>78</v>
      </c>
      <c r="E2041" t="s">
        <v>51</v>
      </c>
      <c r="F2041">
        <v>2008</v>
      </c>
      <c r="G2041">
        <v>71</v>
      </c>
      <c r="H2041" t="s">
        <v>51</v>
      </c>
      <c r="I2041">
        <v>6835</v>
      </c>
      <c r="J2041">
        <v>2</v>
      </c>
      <c r="K2041" t="s">
        <v>36</v>
      </c>
      <c r="L2041" t="s">
        <v>52</v>
      </c>
      <c r="M2041">
        <v>73.5</v>
      </c>
      <c r="N2041">
        <v>6835</v>
      </c>
      <c r="O2041">
        <v>0</v>
      </c>
      <c r="P2041" t="s">
        <v>41</v>
      </c>
      <c r="Q2041">
        <v>2013</v>
      </c>
      <c r="R2041">
        <v>335</v>
      </c>
      <c r="S2041">
        <v>520</v>
      </c>
      <c r="T2041">
        <v>430</v>
      </c>
      <c r="U2041">
        <v>0.535862819499896</v>
      </c>
      <c r="V2041">
        <v>-1</v>
      </c>
      <c r="W2041">
        <v>-1</v>
      </c>
      <c r="X2041">
        <v>-1</v>
      </c>
      <c r="Y2041">
        <v>393</v>
      </c>
      <c r="Z2041">
        <v>-1</v>
      </c>
      <c r="AA2041">
        <v>-1</v>
      </c>
      <c r="AB2041">
        <v>-1</v>
      </c>
      <c r="AC2041">
        <v>0.84630000000000005</v>
      </c>
      <c r="AD2041">
        <v>0.21240000000000001</v>
      </c>
      <c r="AE2041">
        <v>-0.6048</v>
      </c>
      <c r="AF2041">
        <v>-0.86819999999999997</v>
      </c>
      <c r="AG2041">
        <v>0.28889999999999999</v>
      </c>
      <c r="AH2041">
        <v>250000</v>
      </c>
    </row>
    <row r="2042" spans="1:34">
      <c r="A2042">
        <v>1245332</v>
      </c>
      <c r="B2042" t="s">
        <v>39</v>
      </c>
      <c r="C2042" s="1">
        <v>33465</v>
      </c>
      <c r="D2042">
        <v>70</v>
      </c>
      <c r="E2042" t="s">
        <v>35</v>
      </c>
      <c r="F2042">
        <v>2008</v>
      </c>
      <c r="G2042">
        <v>60</v>
      </c>
      <c r="H2042" t="s">
        <v>35</v>
      </c>
      <c r="I2042">
        <v>51</v>
      </c>
      <c r="J2042">
        <v>2</v>
      </c>
      <c r="K2042" t="s">
        <v>66</v>
      </c>
      <c r="L2042" t="s">
        <v>67</v>
      </c>
      <c r="M2042">
        <v>70</v>
      </c>
      <c r="N2042">
        <v>51</v>
      </c>
      <c r="O2042">
        <v>0</v>
      </c>
      <c r="P2042" t="s">
        <v>41</v>
      </c>
      <c r="Q2042">
        <v>2015</v>
      </c>
      <c r="R2042">
        <v>440</v>
      </c>
      <c r="S2042">
        <v>395</v>
      </c>
      <c r="T2042">
        <v>440</v>
      </c>
      <c r="U2042">
        <v>0.73579570922465598</v>
      </c>
      <c r="V2042">
        <v>475</v>
      </c>
      <c r="W2042">
        <v>-1</v>
      </c>
      <c r="X2042">
        <v>-1</v>
      </c>
      <c r="Y2042">
        <v>-1</v>
      </c>
      <c r="Z2042">
        <v>-1</v>
      </c>
      <c r="AA2042">
        <v>-1</v>
      </c>
      <c r="AB2042">
        <v>-1</v>
      </c>
      <c r="AC2042">
        <v>1.5644</v>
      </c>
      <c r="AD2042">
        <v>1.7109000000000001</v>
      </c>
      <c r="AE2042">
        <v>-0.6048</v>
      </c>
      <c r="AF2042">
        <v>-1.8824000000000001</v>
      </c>
      <c r="AG2042">
        <v>0.48049999999999998</v>
      </c>
      <c r="AH2042">
        <v>160000</v>
      </c>
    </row>
    <row r="2043" spans="1:34">
      <c r="A2043">
        <v>792999</v>
      </c>
      <c r="B2043" t="s">
        <v>34</v>
      </c>
      <c r="C2043" s="1">
        <v>33278</v>
      </c>
      <c r="D2043">
        <v>84.4</v>
      </c>
      <c r="E2043" t="s">
        <v>35</v>
      </c>
      <c r="F2043">
        <v>2009</v>
      </c>
      <c r="G2043">
        <v>67.400000000000006</v>
      </c>
      <c r="H2043" t="s">
        <v>35</v>
      </c>
      <c r="I2043">
        <v>7376</v>
      </c>
      <c r="J2043">
        <v>2</v>
      </c>
      <c r="K2043" t="s">
        <v>36</v>
      </c>
      <c r="L2043" t="s">
        <v>81</v>
      </c>
      <c r="M2043">
        <v>67.599999999999994</v>
      </c>
      <c r="N2043">
        <v>7376</v>
      </c>
      <c r="O2043">
        <v>0</v>
      </c>
      <c r="P2043" t="s">
        <v>41</v>
      </c>
      <c r="Q2043">
        <v>2013</v>
      </c>
      <c r="R2043">
        <v>625</v>
      </c>
      <c r="S2043">
        <v>620</v>
      </c>
      <c r="T2043">
        <v>635</v>
      </c>
      <c r="U2043">
        <v>0.55738950564608802</v>
      </c>
      <c r="V2043">
        <v>445</v>
      </c>
      <c r="W2043">
        <v>-1</v>
      </c>
      <c r="X2043">
        <v>-1</v>
      </c>
      <c r="Y2043">
        <v>-1</v>
      </c>
      <c r="Z2043">
        <v>420</v>
      </c>
      <c r="AA2043">
        <v>-1</v>
      </c>
      <c r="AB2043">
        <v>-1</v>
      </c>
      <c r="AC2043">
        <v>1.4208000000000001</v>
      </c>
      <c r="AD2043">
        <v>1.3778999999999999</v>
      </c>
      <c r="AE2043">
        <v>0.16370000000000001</v>
      </c>
      <c r="AF2043">
        <v>-0.2344</v>
      </c>
      <c r="AG2043">
        <v>0.48049999999999998</v>
      </c>
      <c r="AH2043">
        <v>180000</v>
      </c>
    </row>
    <row r="2044" spans="1:34">
      <c r="A2044">
        <v>308245</v>
      </c>
      <c r="B2044" t="s">
        <v>39</v>
      </c>
      <c r="C2044" s="1">
        <v>32994</v>
      </c>
      <c r="D2044">
        <v>79.5</v>
      </c>
      <c r="E2044" t="s">
        <v>79</v>
      </c>
      <c r="F2044">
        <v>2007</v>
      </c>
      <c r="G2044">
        <v>77.8</v>
      </c>
      <c r="H2044" t="s">
        <v>79</v>
      </c>
      <c r="I2044">
        <v>350</v>
      </c>
      <c r="J2044">
        <v>2</v>
      </c>
      <c r="K2044" t="s">
        <v>36</v>
      </c>
      <c r="L2044" t="s">
        <v>55</v>
      </c>
      <c r="M2044">
        <v>69.88</v>
      </c>
      <c r="N2044">
        <v>350</v>
      </c>
      <c r="O2044">
        <v>0</v>
      </c>
      <c r="P2044" t="s">
        <v>41</v>
      </c>
      <c r="Q2044">
        <v>2012</v>
      </c>
      <c r="R2044">
        <v>535</v>
      </c>
      <c r="S2044">
        <v>404</v>
      </c>
      <c r="T2044">
        <v>535</v>
      </c>
      <c r="U2044">
        <v>0.67074315143312702</v>
      </c>
      <c r="V2044">
        <v>455</v>
      </c>
      <c r="W2044">
        <v>-1</v>
      </c>
      <c r="X2044">
        <v>-1</v>
      </c>
      <c r="Y2044">
        <v>-1</v>
      </c>
      <c r="Z2044">
        <v>-1</v>
      </c>
      <c r="AA2044">
        <v>-1</v>
      </c>
      <c r="AB2044">
        <v>-1</v>
      </c>
      <c r="AC2044">
        <v>-0.88099999999999901</v>
      </c>
      <c r="AD2044">
        <v>0.3448</v>
      </c>
      <c r="AE2044">
        <v>-5.3699999999999998E-2</v>
      </c>
      <c r="AF2044">
        <v>-0.52529999999999999</v>
      </c>
      <c r="AG2044">
        <v>0.81830000000000003</v>
      </c>
      <c r="AH2044">
        <v>350000</v>
      </c>
    </row>
    <row r="2045" spans="1:34">
      <c r="A2045">
        <v>230785</v>
      </c>
      <c r="B2045" t="s">
        <v>34</v>
      </c>
      <c r="C2045" s="1">
        <v>33125</v>
      </c>
      <c r="D2045">
        <v>85.67</v>
      </c>
      <c r="E2045" t="s">
        <v>381</v>
      </c>
      <c r="F2045">
        <v>2007</v>
      </c>
      <c r="G2045">
        <v>75.67</v>
      </c>
      <c r="H2045" t="s">
        <v>381</v>
      </c>
      <c r="I2045">
        <v>974</v>
      </c>
      <c r="J2045">
        <v>2</v>
      </c>
      <c r="K2045" t="s">
        <v>36</v>
      </c>
      <c r="L2045" t="s">
        <v>64</v>
      </c>
      <c r="M2045">
        <v>66.67</v>
      </c>
      <c r="N2045">
        <v>974</v>
      </c>
      <c r="O2045">
        <v>0</v>
      </c>
      <c r="P2045" t="s">
        <v>45</v>
      </c>
      <c r="Q2045">
        <v>2011</v>
      </c>
      <c r="R2045">
        <v>464</v>
      </c>
      <c r="S2045">
        <v>475</v>
      </c>
      <c r="T2045">
        <v>445</v>
      </c>
      <c r="U2045">
        <v>0.73579570922465598</v>
      </c>
      <c r="V2045">
        <v>475</v>
      </c>
      <c r="W2045">
        <v>-1</v>
      </c>
      <c r="X2045">
        <v>-1</v>
      </c>
      <c r="Y2045">
        <v>-1</v>
      </c>
      <c r="Z2045">
        <v>-1</v>
      </c>
      <c r="AA2045">
        <v>-1</v>
      </c>
      <c r="AB2045">
        <v>-1</v>
      </c>
      <c r="AC2045">
        <v>0.51</v>
      </c>
      <c r="AD2045">
        <v>0.1888</v>
      </c>
      <c r="AE2045">
        <v>-0.34399999999999997</v>
      </c>
      <c r="AF2045">
        <v>6.2300000000000001E-2</v>
      </c>
      <c r="AG2045">
        <v>0.34439999999999998</v>
      </c>
      <c r="AH2045">
        <v>250000</v>
      </c>
    </row>
    <row r="2046" spans="1:34">
      <c r="A2046">
        <v>914135</v>
      </c>
      <c r="B2046" t="s">
        <v>39</v>
      </c>
      <c r="C2046" s="1">
        <v>33628</v>
      </c>
      <c r="D2046">
        <v>89</v>
      </c>
      <c r="E2046" t="s">
        <v>35</v>
      </c>
      <c r="F2046">
        <v>2010</v>
      </c>
      <c r="G2046">
        <v>89.6</v>
      </c>
      <c r="H2046" t="s">
        <v>35</v>
      </c>
      <c r="I2046">
        <v>51</v>
      </c>
      <c r="J2046">
        <v>2</v>
      </c>
      <c r="K2046" t="s">
        <v>36</v>
      </c>
      <c r="L2046" t="s">
        <v>81</v>
      </c>
      <c r="M2046">
        <v>73.33</v>
      </c>
      <c r="N2046">
        <v>51</v>
      </c>
      <c r="O2046">
        <v>0</v>
      </c>
      <c r="P2046" t="s">
        <v>41</v>
      </c>
      <c r="Q2046">
        <v>2014</v>
      </c>
      <c r="R2046">
        <v>605</v>
      </c>
      <c r="S2046">
        <v>570</v>
      </c>
      <c r="T2046">
        <v>635</v>
      </c>
      <c r="U2046">
        <v>0.83762072571425705</v>
      </c>
      <c r="V2046">
        <v>-1</v>
      </c>
      <c r="W2046">
        <v>-1</v>
      </c>
      <c r="X2046">
        <v>-1</v>
      </c>
      <c r="Y2046">
        <v>-1</v>
      </c>
      <c r="Z2046">
        <v>500</v>
      </c>
      <c r="AA2046">
        <v>-1</v>
      </c>
      <c r="AB2046">
        <v>-1</v>
      </c>
      <c r="AC2046">
        <v>0.27179999999999999</v>
      </c>
      <c r="AD2046">
        <v>-1.4525999999999999</v>
      </c>
      <c r="AE2046">
        <v>-2.1417999999999999</v>
      </c>
      <c r="AF2046">
        <v>0.39950000000000002</v>
      </c>
      <c r="AG2046">
        <v>-0.66920000000000002</v>
      </c>
      <c r="AH2046">
        <v>310000</v>
      </c>
    </row>
    <row r="2047" spans="1:34">
      <c r="A2047">
        <v>1072371</v>
      </c>
      <c r="B2047" t="s">
        <v>39</v>
      </c>
      <c r="C2047" s="1">
        <v>33392</v>
      </c>
      <c r="D2047">
        <v>78.66</v>
      </c>
      <c r="E2047" t="s">
        <v>35</v>
      </c>
      <c r="F2047">
        <v>2009</v>
      </c>
      <c r="G2047">
        <v>64.88</v>
      </c>
      <c r="H2047" t="s">
        <v>35</v>
      </c>
      <c r="I2047">
        <v>11025</v>
      </c>
      <c r="J2047">
        <v>2</v>
      </c>
      <c r="K2047" t="s">
        <v>36</v>
      </c>
      <c r="L2047" t="s">
        <v>40</v>
      </c>
      <c r="M2047">
        <v>73</v>
      </c>
      <c r="N2047">
        <v>11025</v>
      </c>
      <c r="O2047">
        <v>0</v>
      </c>
      <c r="P2047" t="s">
        <v>41</v>
      </c>
      <c r="Q2047">
        <v>2013</v>
      </c>
      <c r="R2047">
        <v>500</v>
      </c>
      <c r="S2047">
        <v>495</v>
      </c>
      <c r="T2047">
        <v>485</v>
      </c>
      <c r="U2047">
        <v>0.23780283983757</v>
      </c>
      <c r="V2047">
        <v>345</v>
      </c>
      <c r="W2047">
        <v>-1</v>
      </c>
      <c r="X2047">
        <v>315</v>
      </c>
      <c r="Y2047">
        <v>-1</v>
      </c>
      <c r="Z2047">
        <v>-1</v>
      </c>
      <c r="AA2047">
        <v>-1</v>
      </c>
      <c r="AB2047">
        <v>-1</v>
      </c>
      <c r="AC2047">
        <v>0.12820000000000001</v>
      </c>
      <c r="AD2047">
        <v>0.21240000000000001</v>
      </c>
      <c r="AE2047">
        <v>0.47110000000000002</v>
      </c>
      <c r="AF2047">
        <v>1.9199999999999998E-2</v>
      </c>
      <c r="AG2047">
        <v>1.2470000000000001</v>
      </c>
      <c r="AH2047">
        <v>240000</v>
      </c>
    </row>
    <row r="2048" spans="1:34">
      <c r="A2048">
        <v>822635</v>
      </c>
      <c r="B2048" t="s">
        <v>39</v>
      </c>
      <c r="C2048" s="1">
        <v>33301</v>
      </c>
      <c r="D2048">
        <v>94</v>
      </c>
      <c r="E2048" t="s">
        <v>51</v>
      </c>
      <c r="F2048">
        <v>2010</v>
      </c>
      <c r="G2048">
        <v>86</v>
      </c>
      <c r="H2048" t="s">
        <v>51</v>
      </c>
      <c r="I2048">
        <v>272</v>
      </c>
      <c r="J2048">
        <v>2</v>
      </c>
      <c r="K2048" t="s">
        <v>36</v>
      </c>
      <c r="L2048" t="s">
        <v>52</v>
      </c>
      <c r="M2048">
        <v>82</v>
      </c>
      <c r="N2048">
        <v>272</v>
      </c>
      <c r="O2048">
        <v>0</v>
      </c>
      <c r="P2048" t="s">
        <v>50</v>
      </c>
      <c r="Q2048">
        <v>2014</v>
      </c>
      <c r="R2048">
        <v>615</v>
      </c>
      <c r="S2048">
        <v>495</v>
      </c>
      <c r="T2048">
        <v>500</v>
      </c>
      <c r="U2048">
        <v>0.59828069148683005</v>
      </c>
      <c r="V2048">
        <v>365</v>
      </c>
      <c r="W2048">
        <v>-1</v>
      </c>
      <c r="X2048">
        <v>-1</v>
      </c>
      <c r="Y2048">
        <v>407</v>
      </c>
      <c r="Z2048">
        <v>-1</v>
      </c>
      <c r="AA2048">
        <v>-1</v>
      </c>
      <c r="AB2048">
        <v>-1</v>
      </c>
      <c r="AC2048">
        <v>0.99</v>
      </c>
      <c r="AD2048">
        <v>4.5900000000000003E-2</v>
      </c>
      <c r="AE2048">
        <v>-0.6048</v>
      </c>
      <c r="AF2048">
        <v>-0.995</v>
      </c>
      <c r="AG2048">
        <v>-0.28589999999999999</v>
      </c>
      <c r="AH2048">
        <v>200000</v>
      </c>
    </row>
    <row r="2049" spans="1:34">
      <c r="A2049">
        <v>625984</v>
      </c>
      <c r="B2049" t="s">
        <v>34</v>
      </c>
      <c r="C2049" s="1">
        <v>33575</v>
      </c>
      <c r="D2049">
        <v>79.599999999999994</v>
      </c>
      <c r="E2049" t="s">
        <v>48</v>
      </c>
      <c r="F2049">
        <v>2009</v>
      </c>
      <c r="G2049">
        <v>67.599999999999994</v>
      </c>
      <c r="H2049" t="s">
        <v>48</v>
      </c>
      <c r="I2049">
        <v>5690</v>
      </c>
      <c r="J2049">
        <v>2</v>
      </c>
      <c r="K2049" t="s">
        <v>36</v>
      </c>
      <c r="L2049" t="s">
        <v>64</v>
      </c>
      <c r="M2049">
        <v>71.2</v>
      </c>
      <c r="N2049">
        <v>5690</v>
      </c>
      <c r="O2049">
        <v>0</v>
      </c>
      <c r="P2049" t="s">
        <v>41</v>
      </c>
      <c r="Q2049">
        <v>2013</v>
      </c>
      <c r="R2049">
        <v>625</v>
      </c>
      <c r="S2049">
        <v>460</v>
      </c>
      <c r="T2049">
        <v>575</v>
      </c>
      <c r="U2049">
        <v>0.79358061454850604</v>
      </c>
      <c r="V2049">
        <v>495</v>
      </c>
      <c r="W2049">
        <v>-1</v>
      </c>
      <c r="X2049">
        <v>-1</v>
      </c>
      <c r="Y2049">
        <v>-1</v>
      </c>
      <c r="Z2049">
        <v>-1</v>
      </c>
      <c r="AA2049">
        <v>-1</v>
      </c>
      <c r="AB2049">
        <v>-1</v>
      </c>
      <c r="AC2049">
        <v>0.70269999999999999</v>
      </c>
      <c r="AD2049">
        <v>1.5444</v>
      </c>
      <c r="AE2049">
        <v>0.16370000000000001</v>
      </c>
      <c r="AF2049">
        <v>-0.74150000000000005</v>
      </c>
      <c r="AG2049">
        <v>0.86370000000000002</v>
      </c>
      <c r="AH2049">
        <v>210000</v>
      </c>
    </row>
    <row r="2050" spans="1:34">
      <c r="A2050">
        <v>536517</v>
      </c>
      <c r="B2050" t="s">
        <v>34</v>
      </c>
      <c r="C2050" s="1">
        <v>32890</v>
      </c>
      <c r="D2050">
        <v>69.540000000000006</v>
      </c>
      <c r="E2050" t="s">
        <v>48</v>
      </c>
      <c r="F2050">
        <v>2008</v>
      </c>
      <c r="G2050">
        <v>64.430000000000007</v>
      </c>
      <c r="H2050" t="s">
        <v>119</v>
      </c>
      <c r="I2050">
        <v>4501</v>
      </c>
      <c r="J2050">
        <v>2</v>
      </c>
      <c r="K2050" t="s">
        <v>36</v>
      </c>
      <c r="L2050" t="s">
        <v>55</v>
      </c>
      <c r="M2050">
        <v>63</v>
      </c>
      <c r="N2050">
        <v>4501</v>
      </c>
      <c r="O2050">
        <v>0</v>
      </c>
      <c r="P2050" t="s">
        <v>41</v>
      </c>
      <c r="Q2050">
        <v>2012</v>
      </c>
      <c r="R2050">
        <v>485</v>
      </c>
      <c r="S2050">
        <v>520</v>
      </c>
      <c r="T2050">
        <v>355</v>
      </c>
      <c r="U2050">
        <v>0.30840058286030803</v>
      </c>
      <c r="V2050">
        <v>355</v>
      </c>
      <c r="W2050">
        <v>-1</v>
      </c>
      <c r="X2050">
        <v>-1</v>
      </c>
      <c r="Y2050">
        <v>-1</v>
      </c>
      <c r="Z2050">
        <v>-1</v>
      </c>
      <c r="AA2050">
        <v>-1</v>
      </c>
      <c r="AB2050">
        <v>-1</v>
      </c>
      <c r="AC2050">
        <v>1.7464999999999999</v>
      </c>
      <c r="AD2050">
        <v>1.9048</v>
      </c>
      <c r="AE2050">
        <v>0.67200000000000004</v>
      </c>
      <c r="AF2050">
        <v>-0.29020000000000001</v>
      </c>
      <c r="AG2050">
        <v>1.2527999999999999</v>
      </c>
      <c r="AH2050">
        <v>350000</v>
      </c>
    </row>
    <row r="2051" spans="1:34">
      <c r="A2051">
        <v>344387</v>
      </c>
      <c r="B2051" t="s">
        <v>39</v>
      </c>
      <c r="C2051" s="1">
        <v>32377</v>
      </c>
      <c r="D2051">
        <v>80.8</v>
      </c>
      <c r="E2051" t="s">
        <v>35</v>
      </c>
      <c r="F2051">
        <v>2006</v>
      </c>
      <c r="G2051">
        <v>62.2</v>
      </c>
      <c r="H2051" t="s">
        <v>35</v>
      </c>
      <c r="I2051">
        <v>48</v>
      </c>
      <c r="J2051">
        <v>1</v>
      </c>
      <c r="K2051" t="s">
        <v>36</v>
      </c>
      <c r="L2051" t="s">
        <v>40</v>
      </c>
      <c r="M2051">
        <v>73.12</v>
      </c>
      <c r="N2051">
        <v>48</v>
      </c>
      <c r="O2051">
        <v>1</v>
      </c>
      <c r="P2051" t="s">
        <v>38</v>
      </c>
      <c r="Q2051">
        <v>2012</v>
      </c>
      <c r="R2051">
        <v>445</v>
      </c>
      <c r="S2051">
        <v>485</v>
      </c>
      <c r="T2051">
        <v>545</v>
      </c>
      <c r="U2051">
        <v>0.79358061454850604</v>
      </c>
      <c r="V2051">
        <v>495</v>
      </c>
      <c r="W2051">
        <v>-1</v>
      </c>
      <c r="X2051">
        <v>-1</v>
      </c>
      <c r="Y2051">
        <v>-1</v>
      </c>
      <c r="Z2051">
        <v>-1</v>
      </c>
      <c r="AA2051">
        <v>-1</v>
      </c>
      <c r="AB2051">
        <v>-1</v>
      </c>
      <c r="AC2051">
        <v>1.2056</v>
      </c>
      <c r="AD2051">
        <v>1.9048</v>
      </c>
      <c r="AE2051">
        <v>-0.77939999999999998</v>
      </c>
      <c r="AF2051">
        <v>-1.4946699999999999</v>
      </c>
      <c r="AG2051">
        <v>-0.44550000000000001</v>
      </c>
      <c r="AH2051">
        <v>300000</v>
      </c>
    </row>
    <row r="2052" spans="1:34">
      <c r="A2052">
        <v>1218578</v>
      </c>
      <c r="B2052" t="s">
        <v>34</v>
      </c>
      <c r="C2052" s="1">
        <v>33299</v>
      </c>
      <c r="D2052">
        <v>81</v>
      </c>
      <c r="E2052" t="s">
        <v>35</v>
      </c>
      <c r="F2052">
        <v>2009</v>
      </c>
      <c r="G2052">
        <v>77.8</v>
      </c>
      <c r="H2052" t="s">
        <v>35</v>
      </c>
      <c r="I2052">
        <v>11942</v>
      </c>
      <c r="J2052">
        <v>2</v>
      </c>
      <c r="K2052" t="s">
        <v>36</v>
      </c>
      <c r="L2052" t="s">
        <v>60</v>
      </c>
      <c r="M2052">
        <v>65.349999999999994</v>
      </c>
      <c r="N2052">
        <v>11942</v>
      </c>
      <c r="O2052">
        <v>0</v>
      </c>
      <c r="P2052" t="s">
        <v>41</v>
      </c>
      <c r="Q2052">
        <v>2014</v>
      </c>
      <c r="R2052">
        <v>535</v>
      </c>
      <c r="S2052">
        <v>510</v>
      </c>
      <c r="T2052">
        <v>390</v>
      </c>
      <c r="U2052">
        <v>0.207392169717661</v>
      </c>
      <c r="V2052">
        <v>-1</v>
      </c>
      <c r="W2052">
        <v>260</v>
      </c>
      <c r="X2052">
        <v>-1</v>
      </c>
      <c r="Y2052">
        <v>-1</v>
      </c>
      <c r="Z2052">
        <v>-1</v>
      </c>
      <c r="AA2052">
        <v>260</v>
      </c>
      <c r="AB2052">
        <v>-1</v>
      </c>
      <c r="AC2052">
        <v>-1.1644000000000001</v>
      </c>
      <c r="AD2052">
        <v>-0.95309999999999995</v>
      </c>
      <c r="AE2052">
        <v>0.01</v>
      </c>
      <c r="AF2052">
        <v>-0.74150000000000005</v>
      </c>
      <c r="AG2052">
        <v>-0.86080000000000001</v>
      </c>
      <c r="AH2052">
        <v>145000</v>
      </c>
    </row>
    <row r="2053" spans="1:34">
      <c r="A2053">
        <v>257095</v>
      </c>
      <c r="B2053" t="s">
        <v>39</v>
      </c>
      <c r="C2053" s="1">
        <v>29712</v>
      </c>
      <c r="D2053">
        <v>58.9</v>
      </c>
      <c r="E2053">
        <v>0</v>
      </c>
      <c r="F2053">
        <v>1998</v>
      </c>
      <c r="G2053">
        <v>65.25</v>
      </c>
      <c r="H2053">
        <v>0</v>
      </c>
      <c r="I2053">
        <v>3492</v>
      </c>
      <c r="J2053">
        <v>2</v>
      </c>
      <c r="K2053" t="s">
        <v>66</v>
      </c>
      <c r="L2053" t="s">
        <v>67</v>
      </c>
      <c r="M2053">
        <v>71.7</v>
      </c>
      <c r="N2053">
        <v>3492</v>
      </c>
      <c r="O2053">
        <v>0</v>
      </c>
      <c r="P2053" t="s">
        <v>47</v>
      </c>
      <c r="Q2053">
        <v>2010</v>
      </c>
      <c r="R2053">
        <v>345</v>
      </c>
      <c r="S2053">
        <v>335</v>
      </c>
      <c r="T2053">
        <v>405</v>
      </c>
      <c r="U2053">
        <v>0.14325654103219601</v>
      </c>
      <c r="V2053">
        <v>295</v>
      </c>
      <c r="W2053">
        <v>-1</v>
      </c>
      <c r="X2053">
        <v>-1</v>
      </c>
      <c r="Y2053">
        <v>-1</v>
      </c>
      <c r="Z2053">
        <v>-1</v>
      </c>
      <c r="AA2053">
        <v>-1</v>
      </c>
      <c r="AB2053">
        <v>-1</v>
      </c>
      <c r="AC2053">
        <v>-1.3447</v>
      </c>
      <c r="AD2053">
        <v>-1.2153</v>
      </c>
      <c r="AE2053">
        <v>1.1073999999999999</v>
      </c>
      <c r="AF2053">
        <v>6.2300000000000001E-2</v>
      </c>
      <c r="AG2053">
        <v>0.6603</v>
      </c>
      <c r="AH2053">
        <v>110000</v>
      </c>
    </row>
    <row r="2054" spans="1:34">
      <c r="A2054">
        <v>758478</v>
      </c>
      <c r="B2054" t="s">
        <v>39</v>
      </c>
      <c r="C2054" s="1">
        <v>33421</v>
      </c>
      <c r="D2054">
        <v>80</v>
      </c>
      <c r="E2054" t="s">
        <v>35</v>
      </c>
      <c r="F2054">
        <v>2008</v>
      </c>
      <c r="G2054">
        <v>60</v>
      </c>
      <c r="H2054" t="s">
        <v>35</v>
      </c>
      <c r="I2054">
        <v>12022</v>
      </c>
      <c r="J2054">
        <v>2</v>
      </c>
      <c r="K2054" t="s">
        <v>36</v>
      </c>
      <c r="L2054" t="s">
        <v>40</v>
      </c>
      <c r="M2054">
        <v>61</v>
      </c>
      <c r="N2054">
        <v>12022</v>
      </c>
      <c r="O2054">
        <v>0</v>
      </c>
      <c r="P2054" t="s">
        <v>96</v>
      </c>
      <c r="Q2054">
        <v>2013</v>
      </c>
      <c r="R2054">
        <v>530</v>
      </c>
      <c r="S2054">
        <v>425</v>
      </c>
      <c r="T2054">
        <v>370</v>
      </c>
      <c r="U2054">
        <v>0.48674700843819302</v>
      </c>
      <c r="V2054">
        <v>345</v>
      </c>
      <c r="W2054">
        <v>-1</v>
      </c>
      <c r="X2054">
        <v>376</v>
      </c>
      <c r="Y2054">
        <v>-1</v>
      </c>
      <c r="Z2054">
        <v>-1</v>
      </c>
      <c r="AA2054">
        <v>-1</v>
      </c>
      <c r="AB2054">
        <v>-1</v>
      </c>
      <c r="AC2054">
        <v>-0.30270000000000002</v>
      </c>
      <c r="AD2054">
        <v>-0.78659999999999997</v>
      </c>
      <c r="AE2054">
        <v>0.47110000000000002</v>
      </c>
      <c r="AF2054">
        <v>0.1459</v>
      </c>
      <c r="AG2054">
        <v>-1.4356</v>
      </c>
      <c r="AH2054">
        <v>300000</v>
      </c>
    </row>
    <row r="2055" spans="1:34">
      <c r="A2055">
        <v>34238</v>
      </c>
      <c r="B2055" t="s">
        <v>39</v>
      </c>
      <c r="C2055" s="1">
        <v>31452</v>
      </c>
      <c r="D2055">
        <v>60</v>
      </c>
      <c r="E2055" t="s">
        <v>79</v>
      </c>
      <c r="F2055">
        <v>2005</v>
      </c>
      <c r="G2055">
        <v>71</v>
      </c>
      <c r="H2055" t="s">
        <v>79</v>
      </c>
      <c r="I2055">
        <v>285</v>
      </c>
      <c r="J2055">
        <v>1</v>
      </c>
      <c r="K2055" t="s">
        <v>36</v>
      </c>
      <c r="L2055" t="s">
        <v>52</v>
      </c>
      <c r="M2055">
        <v>73.400000000000006</v>
      </c>
      <c r="N2055">
        <v>285</v>
      </c>
      <c r="O2055">
        <v>0</v>
      </c>
      <c r="P2055" t="s">
        <v>50</v>
      </c>
      <c r="Q2055">
        <v>2010</v>
      </c>
      <c r="R2055">
        <v>555</v>
      </c>
      <c r="S2055">
        <v>515</v>
      </c>
      <c r="T2055">
        <v>635</v>
      </c>
      <c r="U2055">
        <v>-1</v>
      </c>
      <c r="V2055">
        <v>125</v>
      </c>
      <c r="W2055">
        <v>333</v>
      </c>
      <c r="X2055">
        <v>-1</v>
      </c>
      <c r="Y2055">
        <v>-1</v>
      </c>
      <c r="Z2055">
        <v>-1</v>
      </c>
      <c r="AA2055">
        <v>-1</v>
      </c>
      <c r="AB2055">
        <v>-1</v>
      </c>
      <c r="AC2055">
        <v>-0.26279999999999998</v>
      </c>
      <c r="AD2055">
        <v>3.2800000000000003E-2</v>
      </c>
      <c r="AE2055">
        <v>-0.1988</v>
      </c>
      <c r="AF2055">
        <v>-0.99529999999999996</v>
      </c>
      <c r="AG2055">
        <v>0.34439999999999998</v>
      </c>
      <c r="AH2055">
        <v>570000</v>
      </c>
    </row>
    <row r="2056" spans="1:34">
      <c r="A2056">
        <v>505974</v>
      </c>
      <c r="B2056" t="s">
        <v>34</v>
      </c>
      <c r="C2056" s="1">
        <v>33311</v>
      </c>
      <c r="D2056">
        <v>83.2</v>
      </c>
      <c r="E2056" t="s">
        <v>35</v>
      </c>
      <c r="F2056">
        <v>2008</v>
      </c>
      <c r="G2056">
        <v>71.8</v>
      </c>
      <c r="H2056" t="s">
        <v>35</v>
      </c>
      <c r="I2056">
        <v>165</v>
      </c>
      <c r="J2056">
        <v>2</v>
      </c>
      <c r="K2056" t="s">
        <v>36</v>
      </c>
      <c r="L2056" t="s">
        <v>64</v>
      </c>
      <c r="M2056">
        <v>76.180000000000007</v>
      </c>
      <c r="N2056">
        <v>165</v>
      </c>
      <c r="O2056">
        <v>1</v>
      </c>
      <c r="P2056" t="s">
        <v>71</v>
      </c>
      <c r="Q2056">
        <v>2012</v>
      </c>
      <c r="R2056">
        <v>510</v>
      </c>
      <c r="S2056">
        <v>665</v>
      </c>
      <c r="T2056">
        <v>635</v>
      </c>
      <c r="U2056">
        <v>0.79358061454850604</v>
      </c>
      <c r="V2056">
        <v>495</v>
      </c>
      <c r="W2056">
        <v>-1</v>
      </c>
      <c r="X2056">
        <v>-1</v>
      </c>
      <c r="Y2056">
        <v>-1</v>
      </c>
      <c r="Z2056">
        <v>-1</v>
      </c>
      <c r="AA2056">
        <v>-1</v>
      </c>
      <c r="AB2056">
        <v>-1</v>
      </c>
      <c r="AC2056">
        <v>-1.1128</v>
      </c>
      <c r="AD2056">
        <v>3.2800000000000003E-2</v>
      </c>
      <c r="AE2056">
        <v>-0.92449999999999999</v>
      </c>
      <c r="AF2056">
        <v>0.62039999999999995</v>
      </c>
      <c r="AG2056">
        <v>-0.9194</v>
      </c>
      <c r="AH2056">
        <v>300000</v>
      </c>
    </row>
    <row r="2057" spans="1:34">
      <c r="A2057">
        <v>374948</v>
      </c>
      <c r="B2057" t="s">
        <v>34</v>
      </c>
      <c r="C2057" s="1">
        <v>33124</v>
      </c>
      <c r="D2057">
        <v>86</v>
      </c>
      <c r="E2057" t="s">
        <v>35</v>
      </c>
      <c r="F2057">
        <v>2008</v>
      </c>
      <c r="G2057">
        <v>80</v>
      </c>
      <c r="H2057" t="s">
        <v>35</v>
      </c>
      <c r="I2057">
        <v>9774</v>
      </c>
      <c r="J2057">
        <v>2</v>
      </c>
      <c r="K2057" t="s">
        <v>36</v>
      </c>
      <c r="L2057" t="s">
        <v>81</v>
      </c>
      <c r="M2057">
        <v>80.7</v>
      </c>
      <c r="N2057">
        <v>9774</v>
      </c>
      <c r="O2057">
        <v>1</v>
      </c>
      <c r="P2057" t="s">
        <v>54</v>
      </c>
      <c r="Q2057">
        <v>2012</v>
      </c>
      <c r="R2057">
        <v>475</v>
      </c>
      <c r="S2057">
        <v>445</v>
      </c>
      <c r="T2057">
        <v>425</v>
      </c>
      <c r="U2057">
        <v>0.53838689298509601</v>
      </c>
      <c r="V2057">
        <v>-1</v>
      </c>
      <c r="W2057">
        <v>333</v>
      </c>
      <c r="X2057">
        <v>-1</v>
      </c>
      <c r="Y2057">
        <v>-1</v>
      </c>
      <c r="Z2057">
        <v>-1</v>
      </c>
      <c r="AA2057">
        <v>-1</v>
      </c>
      <c r="AB2057">
        <v>-1</v>
      </c>
      <c r="AC2057">
        <v>-1.6923999999999999</v>
      </c>
      <c r="AD2057">
        <v>-0.90329999999999999</v>
      </c>
      <c r="AE2057">
        <v>-0.77939999999999998</v>
      </c>
      <c r="AF2057">
        <v>0.79669999999999996</v>
      </c>
      <c r="AG2057">
        <v>-1.2354000000000001</v>
      </c>
      <c r="AH2057">
        <v>205000</v>
      </c>
    </row>
    <row r="2058" spans="1:34">
      <c r="A2058">
        <v>1297773</v>
      </c>
      <c r="B2058" t="s">
        <v>39</v>
      </c>
      <c r="C2058" s="1">
        <v>32946</v>
      </c>
      <c r="D2058">
        <v>76.400000000000006</v>
      </c>
      <c r="E2058" t="s">
        <v>51</v>
      </c>
      <c r="F2058">
        <v>2007</v>
      </c>
      <c r="G2058">
        <v>68.8</v>
      </c>
      <c r="H2058" t="s">
        <v>51</v>
      </c>
      <c r="I2058">
        <v>6982</v>
      </c>
      <c r="J2058">
        <v>2</v>
      </c>
      <c r="K2058" t="s">
        <v>36</v>
      </c>
      <c r="L2058" t="s">
        <v>60</v>
      </c>
      <c r="M2058">
        <v>80.2</v>
      </c>
      <c r="N2058">
        <v>6982</v>
      </c>
      <c r="O2058">
        <v>1</v>
      </c>
      <c r="P2058" t="s">
        <v>61</v>
      </c>
      <c r="Q2058">
        <v>2014</v>
      </c>
      <c r="R2058">
        <v>665</v>
      </c>
      <c r="S2058">
        <v>615</v>
      </c>
      <c r="T2058">
        <v>605</v>
      </c>
      <c r="U2058">
        <v>-1</v>
      </c>
      <c r="V2058">
        <v>515</v>
      </c>
      <c r="W2058">
        <v>-1</v>
      </c>
      <c r="X2058">
        <v>-1</v>
      </c>
      <c r="Y2058">
        <v>-1</v>
      </c>
      <c r="Z2058">
        <v>-1</v>
      </c>
      <c r="AA2058">
        <v>-1</v>
      </c>
      <c r="AB2058">
        <v>-1</v>
      </c>
      <c r="AC2058">
        <v>0.12820000000000001</v>
      </c>
      <c r="AD2058">
        <v>-0.4536</v>
      </c>
      <c r="AE2058">
        <v>-1.0659000000000001</v>
      </c>
      <c r="AF2058">
        <v>-0.995</v>
      </c>
      <c r="AG2058">
        <v>0.28889999999999999</v>
      </c>
      <c r="AH2058">
        <v>325000</v>
      </c>
    </row>
    <row r="2059" spans="1:34">
      <c r="A2059">
        <v>121780</v>
      </c>
      <c r="B2059" t="s">
        <v>34</v>
      </c>
      <c r="C2059" s="1">
        <v>32646</v>
      </c>
      <c r="D2059">
        <v>92</v>
      </c>
      <c r="E2059">
        <v>0</v>
      </c>
      <c r="F2059">
        <v>2007</v>
      </c>
      <c r="G2059">
        <v>86.29</v>
      </c>
      <c r="H2059">
        <v>0</v>
      </c>
      <c r="I2059">
        <v>1294</v>
      </c>
      <c r="J2059">
        <v>2</v>
      </c>
      <c r="K2059" t="s">
        <v>36</v>
      </c>
      <c r="L2059" t="s">
        <v>60</v>
      </c>
      <c r="M2059">
        <v>77.14</v>
      </c>
      <c r="N2059">
        <v>1294</v>
      </c>
      <c r="O2059">
        <v>0</v>
      </c>
      <c r="P2059" t="s">
        <v>47</v>
      </c>
      <c r="Q2059">
        <v>2010</v>
      </c>
      <c r="R2059">
        <v>485</v>
      </c>
      <c r="S2059">
        <v>475</v>
      </c>
      <c r="T2059">
        <v>495</v>
      </c>
      <c r="U2059">
        <v>0.91077016424602197</v>
      </c>
      <c r="V2059">
        <v>445</v>
      </c>
      <c r="W2059">
        <v>433</v>
      </c>
      <c r="X2059">
        <v>-1</v>
      </c>
      <c r="Y2059">
        <v>-1</v>
      </c>
      <c r="Z2059">
        <v>-1</v>
      </c>
      <c r="AA2059">
        <v>-1</v>
      </c>
      <c r="AB2059">
        <v>-1</v>
      </c>
      <c r="AC2059">
        <v>-0.4173</v>
      </c>
      <c r="AD2059">
        <v>1.5928</v>
      </c>
      <c r="AE2059">
        <v>-0.92449999999999999</v>
      </c>
      <c r="AF2059">
        <v>0.64980000000000004</v>
      </c>
      <c r="AG2059">
        <v>0.34439999999999998</v>
      </c>
      <c r="AH2059">
        <v>75000</v>
      </c>
    </row>
    <row r="2060" spans="1:34">
      <c r="A2060">
        <v>355888</v>
      </c>
      <c r="B2060" t="s">
        <v>39</v>
      </c>
      <c r="C2060" s="1">
        <v>33422</v>
      </c>
      <c r="D2060">
        <v>81.86</v>
      </c>
      <c r="E2060" t="s">
        <v>382</v>
      </c>
      <c r="F2060">
        <v>2008</v>
      </c>
      <c r="G2060">
        <v>65.5</v>
      </c>
      <c r="H2060" t="s">
        <v>383</v>
      </c>
      <c r="I2060">
        <v>9786</v>
      </c>
      <c r="J2060">
        <v>2</v>
      </c>
      <c r="K2060" t="s">
        <v>36</v>
      </c>
      <c r="L2060" t="s">
        <v>64</v>
      </c>
      <c r="M2060">
        <v>70</v>
      </c>
      <c r="N2060">
        <v>9786</v>
      </c>
      <c r="O2060">
        <v>0</v>
      </c>
      <c r="P2060" t="s">
        <v>65</v>
      </c>
      <c r="Q2060">
        <v>2012</v>
      </c>
      <c r="R2060">
        <v>475</v>
      </c>
      <c r="S2060">
        <v>475</v>
      </c>
      <c r="T2060">
        <v>465</v>
      </c>
      <c r="U2060">
        <v>0.48834797678271402</v>
      </c>
      <c r="V2060">
        <v>405</v>
      </c>
      <c r="W2060">
        <v>-1</v>
      </c>
      <c r="X2060">
        <v>-1</v>
      </c>
      <c r="Y2060">
        <v>-1</v>
      </c>
      <c r="Z2060">
        <v>-1</v>
      </c>
      <c r="AA2060">
        <v>-1</v>
      </c>
      <c r="AB2060">
        <v>-1</v>
      </c>
      <c r="AC2060">
        <v>-1.5765</v>
      </c>
      <c r="AD2060">
        <v>-1.5273000000000001</v>
      </c>
      <c r="AE2060">
        <v>-1.5051000000000001</v>
      </c>
      <c r="AF2060">
        <v>-1.3184</v>
      </c>
      <c r="AG2060">
        <v>-0.76149999999999995</v>
      </c>
      <c r="AH2060">
        <v>320000</v>
      </c>
    </row>
    <row r="2061" spans="1:34">
      <c r="A2061">
        <v>189790</v>
      </c>
      <c r="B2061" t="s">
        <v>39</v>
      </c>
      <c r="C2061" s="1">
        <v>32799</v>
      </c>
      <c r="D2061">
        <v>68</v>
      </c>
      <c r="E2061" t="s">
        <v>35</v>
      </c>
      <c r="F2061">
        <v>2007</v>
      </c>
      <c r="G2061">
        <v>68.2</v>
      </c>
      <c r="H2061" t="s">
        <v>35</v>
      </c>
      <c r="I2061">
        <v>44</v>
      </c>
      <c r="J2061">
        <v>2</v>
      </c>
      <c r="K2061" t="s">
        <v>36</v>
      </c>
      <c r="L2061" t="s">
        <v>55</v>
      </c>
      <c r="M2061">
        <v>72.56</v>
      </c>
      <c r="N2061">
        <v>44</v>
      </c>
      <c r="O2061">
        <v>0</v>
      </c>
      <c r="P2061" t="s">
        <v>41</v>
      </c>
      <c r="Q2061">
        <v>2011</v>
      </c>
      <c r="R2061">
        <v>465</v>
      </c>
      <c r="S2061">
        <v>575</v>
      </c>
      <c r="T2061">
        <v>575</v>
      </c>
      <c r="U2061">
        <v>0.91686996110361896</v>
      </c>
      <c r="V2061">
        <v>555</v>
      </c>
      <c r="W2061">
        <v>-1</v>
      </c>
      <c r="X2061">
        <v>-1</v>
      </c>
      <c r="Y2061">
        <v>-1</v>
      </c>
      <c r="Z2061">
        <v>-1</v>
      </c>
      <c r="AA2061">
        <v>-1</v>
      </c>
      <c r="AB2061">
        <v>-1</v>
      </c>
      <c r="AC2061">
        <v>-1.1900999999999999</v>
      </c>
      <c r="AD2061">
        <v>1.2807999999999999</v>
      </c>
      <c r="AE2061">
        <v>0.2366</v>
      </c>
      <c r="AF2061">
        <v>-0.52529999999999999</v>
      </c>
      <c r="AG2061">
        <v>0.18640000000000001</v>
      </c>
      <c r="AH2061">
        <v>395000</v>
      </c>
    </row>
    <row r="2062" spans="1:34">
      <c r="A2062">
        <v>629628</v>
      </c>
      <c r="B2062" t="s">
        <v>34</v>
      </c>
      <c r="C2062" s="1">
        <v>33648</v>
      </c>
      <c r="D2062">
        <v>94</v>
      </c>
      <c r="E2062" t="s">
        <v>51</v>
      </c>
      <c r="F2062">
        <v>2009</v>
      </c>
      <c r="G2062">
        <v>94.75</v>
      </c>
      <c r="H2062" t="s">
        <v>51</v>
      </c>
      <c r="I2062">
        <v>526</v>
      </c>
      <c r="J2062">
        <v>2</v>
      </c>
      <c r="K2062" t="s">
        <v>36</v>
      </c>
      <c r="L2062" t="s">
        <v>81</v>
      </c>
      <c r="M2062">
        <v>89</v>
      </c>
      <c r="N2062">
        <v>526</v>
      </c>
      <c r="O2062">
        <v>0</v>
      </c>
      <c r="P2062" t="s">
        <v>47</v>
      </c>
      <c r="Q2062">
        <v>2013</v>
      </c>
      <c r="R2062">
        <v>545</v>
      </c>
      <c r="S2062">
        <v>425</v>
      </c>
      <c r="T2062">
        <v>470</v>
      </c>
      <c r="U2062">
        <v>0.55738950564608802</v>
      </c>
      <c r="V2062">
        <v>435</v>
      </c>
      <c r="W2062">
        <v>-1</v>
      </c>
      <c r="X2062">
        <v>-1</v>
      </c>
      <c r="Y2062">
        <v>-1</v>
      </c>
      <c r="Z2062">
        <v>420</v>
      </c>
      <c r="AA2062">
        <v>-1</v>
      </c>
      <c r="AB2062">
        <v>-1</v>
      </c>
      <c r="AC2062">
        <v>0.41549999999999998</v>
      </c>
      <c r="AD2062">
        <v>0.87839999999999996</v>
      </c>
      <c r="AE2062">
        <v>1.2396</v>
      </c>
      <c r="AF2062">
        <v>-0.86819999999999997</v>
      </c>
      <c r="AG2062">
        <v>0.86370000000000002</v>
      </c>
      <c r="AH2062">
        <v>305000</v>
      </c>
    </row>
    <row r="2063" spans="1:34">
      <c r="A2063">
        <v>1230413</v>
      </c>
      <c r="B2063" t="s">
        <v>39</v>
      </c>
      <c r="C2063" s="1">
        <v>34377</v>
      </c>
      <c r="D2063">
        <v>60</v>
      </c>
      <c r="E2063" t="s">
        <v>51</v>
      </c>
      <c r="F2063">
        <v>2010</v>
      </c>
      <c r="G2063">
        <v>72</v>
      </c>
      <c r="H2063" t="s">
        <v>51</v>
      </c>
      <c r="I2063">
        <v>429</v>
      </c>
      <c r="J2063">
        <v>2</v>
      </c>
      <c r="K2063" t="s">
        <v>36</v>
      </c>
      <c r="L2063" t="s">
        <v>40</v>
      </c>
      <c r="M2063">
        <v>76</v>
      </c>
      <c r="N2063">
        <v>429</v>
      </c>
      <c r="O2063">
        <v>0</v>
      </c>
      <c r="P2063" t="s">
        <v>41</v>
      </c>
      <c r="Q2063">
        <v>2014</v>
      </c>
      <c r="R2063">
        <v>350</v>
      </c>
      <c r="S2063">
        <v>435</v>
      </c>
      <c r="T2063">
        <v>430</v>
      </c>
      <c r="U2063">
        <v>-1</v>
      </c>
      <c r="V2063">
        <v>-1</v>
      </c>
      <c r="W2063">
        <v>-1</v>
      </c>
      <c r="X2063">
        <v>-1</v>
      </c>
      <c r="Y2063">
        <v>-1</v>
      </c>
      <c r="Z2063">
        <v>-1</v>
      </c>
      <c r="AA2063">
        <v>-1</v>
      </c>
      <c r="AB2063">
        <v>-1</v>
      </c>
      <c r="AC2063">
        <v>0.99</v>
      </c>
      <c r="AD2063">
        <v>1.2114</v>
      </c>
      <c r="AE2063">
        <v>2.008</v>
      </c>
      <c r="AF2063">
        <v>-0.2344</v>
      </c>
      <c r="AG2063">
        <v>1.0553999999999999</v>
      </c>
      <c r="AH2063">
        <v>220000</v>
      </c>
    </row>
    <row r="2064" spans="1:34">
      <c r="A2064">
        <v>895667</v>
      </c>
      <c r="B2064" t="s">
        <v>34</v>
      </c>
      <c r="C2064" s="1">
        <v>33847</v>
      </c>
      <c r="D2064">
        <v>92.6</v>
      </c>
      <c r="E2064" t="s">
        <v>35</v>
      </c>
      <c r="F2064">
        <v>2010</v>
      </c>
      <c r="G2064">
        <v>94.6</v>
      </c>
      <c r="H2064" t="s">
        <v>35</v>
      </c>
      <c r="I2064">
        <v>849</v>
      </c>
      <c r="J2064">
        <v>1</v>
      </c>
      <c r="K2064" t="s">
        <v>36</v>
      </c>
      <c r="L2064" t="s">
        <v>40</v>
      </c>
      <c r="M2064">
        <v>83</v>
      </c>
      <c r="N2064">
        <v>849</v>
      </c>
      <c r="O2064">
        <v>0</v>
      </c>
      <c r="P2064" t="s">
        <v>41</v>
      </c>
      <c r="Q2064">
        <v>2014</v>
      </c>
      <c r="R2064">
        <v>710</v>
      </c>
      <c r="S2064">
        <v>640</v>
      </c>
      <c r="T2064">
        <v>650</v>
      </c>
      <c r="U2064">
        <v>0.48674700843819302</v>
      </c>
      <c r="V2064">
        <v>675</v>
      </c>
      <c r="W2064">
        <v>-1</v>
      </c>
      <c r="X2064">
        <v>376</v>
      </c>
      <c r="Y2064">
        <v>-1</v>
      </c>
      <c r="Z2064">
        <v>-1</v>
      </c>
      <c r="AA2064">
        <v>-1</v>
      </c>
      <c r="AB2064">
        <v>-1</v>
      </c>
      <c r="AC2064">
        <v>-0.73350000000000004</v>
      </c>
      <c r="AD2064">
        <v>-0.4536</v>
      </c>
      <c r="AE2064">
        <v>0.62480000000000002</v>
      </c>
      <c r="AF2064">
        <v>0.5262</v>
      </c>
      <c r="AG2064">
        <v>-0.47760000000000002</v>
      </c>
      <c r="AH2064">
        <v>655000</v>
      </c>
    </row>
    <row r="2065" spans="1:34">
      <c r="A2065">
        <v>212005</v>
      </c>
      <c r="B2065" t="s">
        <v>39</v>
      </c>
      <c r="C2065" s="1">
        <v>32532</v>
      </c>
      <c r="D2065">
        <v>49</v>
      </c>
      <c r="E2065" t="s">
        <v>97</v>
      </c>
      <c r="F2065">
        <v>2005</v>
      </c>
      <c r="G2065">
        <v>52</v>
      </c>
      <c r="H2065" t="s">
        <v>97</v>
      </c>
      <c r="I2065">
        <v>5690</v>
      </c>
      <c r="J2065">
        <v>2</v>
      </c>
      <c r="K2065" t="s">
        <v>36</v>
      </c>
      <c r="L2065" t="s">
        <v>55</v>
      </c>
      <c r="M2065">
        <v>68</v>
      </c>
      <c r="N2065">
        <v>5690</v>
      </c>
      <c r="O2065">
        <v>0</v>
      </c>
      <c r="P2065" t="s">
        <v>41</v>
      </c>
      <c r="Q2065">
        <v>2011</v>
      </c>
      <c r="R2065">
        <v>545</v>
      </c>
      <c r="S2065">
        <v>375</v>
      </c>
      <c r="T2065">
        <v>565</v>
      </c>
      <c r="U2065">
        <v>0.70409041213131396</v>
      </c>
      <c r="V2065">
        <v>465</v>
      </c>
      <c r="W2065">
        <v>-1</v>
      </c>
      <c r="X2065">
        <v>-1</v>
      </c>
      <c r="Y2065">
        <v>-1</v>
      </c>
      <c r="Z2065">
        <v>-1</v>
      </c>
      <c r="AA2065">
        <v>-1</v>
      </c>
      <c r="AB2065">
        <v>-1</v>
      </c>
      <c r="AC2065">
        <v>-0.88099999999999901</v>
      </c>
      <c r="AD2065">
        <v>-1.5273000000000001</v>
      </c>
      <c r="AE2065">
        <v>-0.34399999999999997</v>
      </c>
      <c r="AF2065">
        <v>0.5323</v>
      </c>
      <c r="AG2065">
        <v>-0.9194</v>
      </c>
      <c r="AH2065">
        <v>270000</v>
      </c>
    </row>
    <row r="2066" spans="1:34">
      <c r="A2066">
        <v>1264544</v>
      </c>
      <c r="B2066" t="s">
        <v>39</v>
      </c>
      <c r="C2066" s="1">
        <v>33553</v>
      </c>
      <c r="D2066">
        <v>76</v>
      </c>
      <c r="E2066" t="s">
        <v>35</v>
      </c>
      <c r="F2066">
        <v>2009</v>
      </c>
      <c r="G2066">
        <v>86</v>
      </c>
      <c r="H2066" t="s">
        <v>51</v>
      </c>
      <c r="I2066">
        <v>15745</v>
      </c>
      <c r="J2066">
        <v>2</v>
      </c>
      <c r="K2066" t="s">
        <v>36</v>
      </c>
      <c r="L2066" t="s">
        <v>40</v>
      </c>
      <c r="M2066">
        <v>72</v>
      </c>
      <c r="N2066">
        <v>15745</v>
      </c>
      <c r="O2066">
        <v>1</v>
      </c>
      <c r="P2066" t="s">
        <v>54</v>
      </c>
      <c r="Q2066">
        <v>2013</v>
      </c>
      <c r="R2066">
        <v>510</v>
      </c>
      <c r="S2066">
        <v>400</v>
      </c>
      <c r="T2066">
        <v>440</v>
      </c>
      <c r="U2066">
        <v>1.8540941675430501E-2</v>
      </c>
      <c r="V2066">
        <v>465</v>
      </c>
      <c r="W2066">
        <v>-1</v>
      </c>
      <c r="X2066">
        <v>192</v>
      </c>
      <c r="Y2066">
        <v>-1</v>
      </c>
      <c r="Z2066">
        <v>-1</v>
      </c>
      <c r="AA2066">
        <v>-1</v>
      </c>
      <c r="AB2066">
        <v>-1</v>
      </c>
      <c r="AC2066">
        <v>-0.58989999999999998</v>
      </c>
      <c r="AD2066">
        <v>-1.4525999999999999</v>
      </c>
      <c r="AE2066">
        <v>2.008</v>
      </c>
      <c r="AF2066">
        <v>2.6814</v>
      </c>
      <c r="AG2066">
        <v>1.2470000000000001</v>
      </c>
      <c r="AH2066">
        <v>120000</v>
      </c>
    </row>
    <row r="2067" spans="1:34">
      <c r="A2067">
        <v>864904</v>
      </c>
      <c r="B2067" t="s">
        <v>39</v>
      </c>
      <c r="C2067" s="1">
        <v>33339</v>
      </c>
      <c r="D2067">
        <v>81.2</v>
      </c>
      <c r="E2067" t="s">
        <v>51</v>
      </c>
      <c r="F2067">
        <v>2008</v>
      </c>
      <c r="G2067">
        <v>80.7</v>
      </c>
      <c r="H2067" t="s">
        <v>51</v>
      </c>
      <c r="I2067">
        <v>8072</v>
      </c>
      <c r="J2067">
        <v>2</v>
      </c>
      <c r="K2067" t="s">
        <v>36</v>
      </c>
      <c r="L2067" t="s">
        <v>55</v>
      </c>
      <c r="M2067">
        <v>74.3</v>
      </c>
      <c r="N2067">
        <v>8072</v>
      </c>
      <c r="O2067">
        <v>0</v>
      </c>
      <c r="P2067" t="s">
        <v>47</v>
      </c>
      <c r="Q2067">
        <v>2012</v>
      </c>
      <c r="R2067">
        <v>500</v>
      </c>
      <c r="S2067">
        <v>460</v>
      </c>
      <c r="T2067">
        <v>235</v>
      </c>
      <c r="U2067">
        <v>0.23780283983757</v>
      </c>
      <c r="V2067">
        <v>385</v>
      </c>
      <c r="W2067">
        <v>-1</v>
      </c>
      <c r="X2067">
        <v>315</v>
      </c>
      <c r="Y2067">
        <v>-1</v>
      </c>
      <c r="Z2067">
        <v>-1</v>
      </c>
      <c r="AA2067">
        <v>-1</v>
      </c>
      <c r="AB2067">
        <v>-1</v>
      </c>
      <c r="AC2067">
        <v>1.8516999999999999</v>
      </c>
      <c r="AD2067">
        <v>1.2114</v>
      </c>
      <c r="AE2067">
        <v>-0.4511</v>
      </c>
      <c r="AF2067">
        <v>-1.8824000000000001</v>
      </c>
      <c r="AG2067">
        <v>-0.47760000000000002</v>
      </c>
      <c r="AH2067">
        <v>215000</v>
      </c>
    </row>
    <row r="2068" spans="1:34">
      <c r="A2068">
        <v>439109</v>
      </c>
      <c r="B2068" t="s">
        <v>39</v>
      </c>
      <c r="C2068" s="1">
        <v>33141</v>
      </c>
      <c r="D2068">
        <v>81.2</v>
      </c>
      <c r="E2068" t="s">
        <v>35</v>
      </c>
      <c r="F2068">
        <v>2008</v>
      </c>
      <c r="G2068">
        <v>66.8</v>
      </c>
      <c r="H2068" t="s">
        <v>35</v>
      </c>
      <c r="I2068">
        <v>3081</v>
      </c>
      <c r="J2068">
        <v>2</v>
      </c>
      <c r="K2068" t="s">
        <v>36</v>
      </c>
      <c r="L2068" t="s">
        <v>44</v>
      </c>
      <c r="M2068">
        <v>77.599999999999994</v>
      </c>
      <c r="N2068">
        <v>3081</v>
      </c>
      <c r="O2068">
        <v>0</v>
      </c>
      <c r="P2068" t="s">
        <v>65</v>
      </c>
      <c r="Q2068">
        <v>2012</v>
      </c>
      <c r="R2068">
        <v>525</v>
      </c>
      <c r="S2068">
        <v>605</v>
      </c>
      <c r="T2068">
        <v>535</v>
      </c>
      <c r="U2068">
        <v>0.53838689298509601</v>
      </c>
      <c r="V2068">
        <v>-1</v>
      </c>
      <c r="W2068">
        <v>333</v>
      </c>
      <c r="X2068">
        <v>-1</v>
      </c>
      <c r="Y2068">
        <v>-1</v>
      </c>
      <c r="Z2068">
        <v>-1</v>
      </c>
      <c r="AA2068">
        <v>-1</v>
      </c>
      <c r="AB2068">
        <v>-1</v>
      </c>
      <c r="AC2068">
        <v>-0.4173</v>
      </c>
      <c r="AD2068">
        <v>3.2800000000000003E-2</v>
      </c>
      <c r="AE2068">
        <v>-0.48909999999999998</v>
      </c>
      <c r="AF2068">
        <v>0.5323</v>
      </c>
      <c r="AG2068">
        <v>2.8400000000000002E-2</v>
      </c>
      <c r="AH2068">
        <v>400000</v>
      </c>
    </row>
    <row r="2069" spans="1:34">
      <c r="A2069">
        <v>1219117</v>
      </c>
      <c r="B2069" t="s">
        <v>39</v>
      </c>
      <c r="C2069" s="1">
        <v>33036</v>
      </c>
      <c r="D2069">
        <v>77</v>
      </c>
      <c r="E2069" t="s">
        <v>48</v>
      </c>
      <c r="F2069">
        <v>2009</v>
      </c>
      <c r="G2069">
        <v>66</v>
      </c>
      <c r="H2069" t="s">
        <v>48</v>
      </c>
      <c r="I2069">
        <v>11154</v>
      </c>
      <c r="J2069">
        <v>2</v>
      </c>
      <c r="K2069" t="s">
        <v>36</v>
      </c>
      <c r="L2069" t="s">
        <v>77</v>
      </c>
      <c r="M2069">
        <v>78</v>
      </c>
      <c r="N2069">
        <v>11154</v>
      </c>
      <c r="O2069">
        <v>1</v>
      </c>
      <c r="P2069" t="s">
        <v>53</v>
      </c>
      <c r="Q2069">
        <v>2013</v>
      </c>
      <c r="R2069">
        <v>580</v>
      </c>
      <c r="S2069">
        <v>530</v>
      </c>
      <c r="T2069">
        <v>465</v>
      </c>
      <c r="U2069">
        <v>6.2221291236929599E-2</v>
      </c>
      <c r="V2069">
        <v>405</v>
      </c>
      <c r="W2069">
        <v>-1</v>
      </c>
      <c r="X2069">
        <v>-1</v>
      </c>
      <c r="Y2069">
        <v>-1</v>
      </c>
      <c r="Z2069">
        <v>260</v>
      </c>
      <c r="AA2069">
        <v>-1</v>
      </c>
      <c r="AB2069">
        <v>-1</v>
      </c>
      <c r="AC2069">
        <v>0.84630000000000005</v>
      </c>
      <c r="AD2069">
        <v>1.2114</v>
      </c>
      <c r="AE2069">
        <v>1.2396</v>
      </c>
      <c r="AF2069">
        <v>-0.86819999999999997</v>
      </c>
      <c r="AG2069">
        <v>0.67210000000000003</v>
      </c>
      <c r="AH2069">
        <v>335000</v>
      </c>
    </row>
    <row r="2070" spans="1:34">
      <c r="A2070">
        <v>299309</v>
      </c>
      <c r="B2070" t="s">
        <v>34</v>
      </c>
      <c r="C2070" s="1">
        <v>32699</v>
      </c>
      <c r="D2070">
        <v>68.400000000000006</v>
      </c>
      <c r="E2070" t="s">
        <v>137</v>
      </c>
      <c r="F2070">
        <v>2007</v>
      </c>
      <c r="G2070">
        <v>68</v>
      </c>
      <c r="H2070" t="s">
        <v>137</v>
      </c>
      <c r="I2070">
        <v>5230</v>
      </c>
      <c r="J2070">
        <v>2</v>
      </c>
      <c r="K2070" t="s">
        <v>36</v>
      </c>
      <c r="L2070" t="s">
        <v>55</v>
      </c>
      <c r="M2070">
        <v>58.79</v>
      </c>
      <c r="N2070">
        <v>5230</v>
      </c>
      <c r="O2070">
        <v>0</v>
      </c>
      <c r="P2070" t="s">
        <v>45</v>
      </c>
      <c r="Q2070">
        <v>2011</v>
      </c>
      <c r="R2070">
        <v>415</v>
      </c>
      <c r="S2070">
        <v>565</v>
      </c>
      <c r="T2070">
        <v>415</v>
      </c>
      <c r="U2070">
        <v>0.45087658448345103</v>
      </c>
      <c r="V2070">
        <v>395</v>
      </c>
      <c r="W2070">
        <v>-1</v>
      </c>
      <c r="X2070">
        <v>-1</v>
      </c>
      <c r="Y2070">
        <v>-1</v>
      </c>
      <c r="Z2070">
        <v>-1</v>
      </c>
      <c r="AA2070">
        <v>-1</v>
      </c>
      <c r="AB2070">
        <v>-1</v>
      </c>
      <c r="AC2070">
        <v>-0.1082</v>
      </c>
      <c r="AD2070">
        <v>0.3448</v>
      </c>
      <c r="AE2070">
        <v>-0.1988</v>
      </c>
      <c r="AF2070">
        <v>-0.87780000000000002</v>
      </c>
      <c r="AG2070">
        <v>-0.28749999999999998</v>
      </c>
      <c r="AH2070">
        <v>160000</v>
      </c>
    </row>
    <row r="2071" spans="1:34">
      <c r="A2071">
        <v>262821</v>
      </c>
      <c r="B2071" t="s">
        <v>39</v>
      </c>
      <c r="C2071" s="1">
        <v>32537</v>
      </c>
      <c r="D2071">
        <v>76</v>
      </c>
      <c r="E2071">
        <v>0</v>
      </c>
      <c r="F2071">
        <v>2006</v>
      </c>
      <c r="G2071">
        <v>73</v>
      </c>
      <c r="H2071">
        <v>0</v>
      </c>
      <c r="I2071">
        <v>11025</v>
      </c>
      <c r="J2071">
        <v>2</v>
      </c>
      <c r="K2071" t="s">
        <v>36</v>
      </c>
      <c r="L2071" t="s">
        <v>64</v>
      </c>
      <c r="M2071">
        <v>78.7</v>
      </c>
      <c r="N2071">
        <v>11025</v>
      </c>
      <c r="O2071">
        <v>0</v>
      </c>
      <c r="P2071" t="s">
        <v>41</v>
      </c>
      <c r="Q2071">
        <v>2011</v>
      </c>
      <c r="R2071">
        <v>385</v>
      </c>
      <c r="S2071">
        <v>475</v>
      </c>
      <c r="T2071">
        <v>305</v>
      </c>
      <c r="U2071">
        <v>0.91686996110361896</v>
      </c>
      <c r="V2071">
        <v>555</v>
      </c>
      <c r="W2071">
        <v>-1</v>
      </c>
      <c r="X2071">
        <v>-1</v>
      </c>
      <c r="Y2071">
        <v>-1</v>
      </c>
      <c r="Z2071">
        <v>-1</v>
      </c>
      <c r="AA2071">
        <v>-1</v>
      </c>
      <c r="AB2071">
        <v>-1</v>
      </c>
      <c r="AC2071">
        <v>0.2009</v>
      </c>
      <c r="AD2071">
        <v>3.2800000000000003E-2</v>
      </c>
      <c r="AE2071">
        <v>0.38169999999999998</v>
      </c>
      <c r="AF2071">
        <v>-0.52529999999999999</v>
      </c>
      <c r="AG2071">
        <v>2.8400000000000002E-2</v>
      </c>
      <c r="AH2071">
        <v>150000</v>
      </c>
    </row>
    <row r="2072" spans="1:34">
      <c r="A2072">
        <v>713751</v>
      </c>
      <c r="B2072" t="s">
        <v>34</v>
      </c>
      <c r="C2072" s="1">
        <v>33554</v>
      </c>
      <c r="D2072">
        <v>75.599999999999994</v>
      </c>
      <c r="E2072" t="s">
        <v>51</v>
      </c>
      <c r="F2072">
        <v>2009</v>
      </c>
      <c r="G2072">
        <v>81.3</v>
      </c>
      <c r="H2072" t="s">
        <v>35</v>
      </c>
      <c r="I2072">
        <v>75</v>
      </c>
      <c r="J2072">
        <v>2</v>
      </c>
      <c r="K2072" t="s">
        <v>36</v>
      </c>
      <c r="L2072" t="s">
        <v>40</v>
      </c>
      <c r="M2072">
        <v>76.56</v>
      </c>
      <c r="N2072">
        <v>75</v>
      </c>
      <c r="O2072">
        <v>0</v>
      </c>
      <c r="P2072" t="s">
        <v>41</v>
      </c>
      <c r="Q2072">
        <v>2017</v>
      </c>
      <c r="R2072">
        <v>555</v>
      </c>
      <c r="S2072">
        <v>415</v>
      </c>
      <c r="T2072">
        <v>515</v>
      </c>
      <c r="U2072">
        <v>0.79358061454850604</v>
      </c>
      <c r="V2072">
        <v>495</v>
      </c>
      <c r="W2072">
        <v>-1</v>
      </c>
      <c r="X2072">
        <v>-1</v>
      </c>
      <c r="Y2072">
        <v>-1</v>
      </c>
      <c r="Z2072">
        <v>-1</v>
      </c>
      <c r="AA2072">
        <v>-1</v>
      </c>
      <c r="AB2072">
        <v>-1</v>
      </c>
      <c r="AC2072">
        <v>1.1335999999999999</v>
      </c>
      <c r="AD2072">
        <v>-0.1206</v>
      </c>
      <c r="AE2072">
        <v>-1.5269999999999999</v>
      </c>
      <c r="AF2072">
        <v>-0.4879</v>
      </c>
      <c r="AG2072">
        <v>1.4386000000000001</v>
      </c>
      <c r="AH2072">
        <v>100000</v>
      </c>
    </row>
    <row r="2073" spans="1:34">
      <c r="A2073">
        <v>914228</v>
      </c>
      <c r="B2073" t="s">
        <v>34</v>
      </c>
      <c r="C2073" s="1">
        <v>33615</v>
      </c>
      <c r="D2073">
        <v>82</v>
      </c>
      <c r="E2073" t="s">
        <v>51</v>
      </c>
      <c r="F2073">
        <v>2010</v>
      </c>
      <c r="G2073">
        <v>76.599999999999994</v>
      </c>
      <c r="H2073" t="s">
        <v>35</v>
      </c>
      <c r="I2073">
        <v>14351</v>
      </c>
      <c r="J2073">
        <v>2</v>
      </c>
      <c r="K2073" t="s">
        <v>36</v>
      </c>
      <c r="L2073" t="s">
        <v>60</v>
      </c>
      <c r="M2073">
        <v>82</v>
      </c>
      <c r="N2073">
        <v>14351</v>
      </c>
      <c r="O2073">
        <v>0</v>
      </c>
      <c r="P2073" t="s">
        <v>50</v>
      </c>
      <c r="Q2073">
        <v>2014</v>
      </c>
      <c r="R2073">
        <v>520</v>
      </c>
      <c r="S2073">
        <v>475</v>
      </c>
      <c r="T2073">
        <v>560</v>
      </c>
      <c r="U2073">
        <v>0.493596387301038</v>
      </c>
      <c r="V2073">
        <v>-1</v>
      </c>
      <c r="W2073">
        <v>324</v>
      </c>
      <c r="X2073">
        <v>-1</v>
      </c>
      <c r="Y2073">
        <v>-1</v>
      </c>
      <c r="Z2073">
        <v>-1</v>
      </c>
      <c r="AA2073">
        <v>313</v>
      </c>
      <c r="AB2073">
        <v>-1</v>
      </c>
      <c r="AC2073">
        <v>0.70269999999999999</v>
      </c>
      <c r="AD2073">
        <v>0.21240000000000001</v>
      </c>
      <c r="AE2073">
        <v>-1.6807000000000001</v>
      </c>
      <c r="AF2073">
        <v>0.77980000000000005</v>
      </c>
      <c r="AG2073">
        <v>9.7299999999999998E-2</v>
      </c>
      <c r="AH2073">
        <v>145000</v>
      </c>
    </row>
    <row r="2074" spans="1:34">
      <c r="A2074">
        <v>337754</v>
      </c>
      <c r="B2074" t="s">
        <v>39</v>
      </c>
      <c r="C2074" s="1">
        <v>32627</v>
      </c>
      <c r="D2074">
        <v>93.6</v>
      </c>
      <c r="E2074">
        <v>0</v>
      </c>
      <c r="F2074">
        <v>2006</v>
      </c>
      <c r="G2074">
        <v>74</v>
      </c>
      <c r="H2074">
        <v>0</v>
      </c>
      <c r="I2074">
        <v>3076</v>
      </c>
      <c r="J2074">
        <v>2</v>
      </c>
      <c r="K2074" t="s">
        <v>66</v>
      </c>
      <c r="L2074" t="s">
        <v>67</v>
      </c>
      <c r="M2074">
        <v>68</v>
      </c>
      <c r="N2074">
        <v>3076</v>
      </c>
      <c r="O2074">
        <v>0</v>
      </c>
      <c r="P2074" t="s">
        <v>47</v>
      </c>
      <c r="Q2074">
        <v>2012</v>
      </c>
      <c r="R2074">
        <v>605</v>
      </c>
      <c r="S2074">
        <v>465</v>
      </c>
      <c r="T2074">
        <v>395</v>
      </c>
      <c r="U2074">
        <v>0.70409041213131396</v>
      </c>
      <c r="V2074">
        <v>465</v>
      </c>
      <c r="W2074">
        <v>-1</v>
      </c>
      <c r="X2074">
        <v>-1</v>
      </c>
      <c r="Y2074">
        <v>-1</v>
      </c>
      <c r="Z2074">
        <v>-1</v>
      </c>
      <c r="AA2074">
        <v>-1</v>
      </c>
      <c r="AB2074">
        <v>-1</v>
      </c>
      <c r="AC2074">
        <v>0.97370000000000001</v>
      </c>
      <c r="AD2074">
        <v>1.1248</v>
      </c>
      <c r="AE2074">
        <v>1.8331</v>
      </c>
      <c r="AF2074">
        <v>-0.52527000000000001</v>
      </c>
      <c r="AG2074">
        <v>0.77880000000000005</v>
      </c>
      <c r="AH2074">
        <v>385000</v>
      </c>
    </row>
    <row r="2075" spans="1:34">
      <c r="A2075">
        <v>1035826</v>
      </c>
      <c r="B2075" t="s">
        <v>39</v>
      </c>
      <c r="C2075" s="1">
        <v>32970</v>
      </c>
      <c r="D2075">
        <v>74.16</v>
      </c>
      <c r="E2075" t="s">
        <v>51</v>
      </c>
      <c r="F2075">
        <v>2008</v>
      </c>
      <c r="G2075">
        <v>66</v>
      </c>
      <c r="H2075" t="s">
        <v>51</v>
      </c>
      <c r="I2075">
        <v>13147</v>
      </c>
      <c r="J2075">
        <v>2</v>
      </c>
      <c r="K2075" t="s">
        <v>36</v>
      </c>
      <c r="L2075" t="s">
        <v>40</v>
      </c>
      <c r="M2075">
        <v>74.64</v>
      </c>
      <c r="N2075">
        <v>13147</v>
      </c>
      <c r="O2075">
        <v>0</v>
      </c>
      <c r="P2075" t="s">
        <v>41</v>
      </c>
      <c r="Q2075">
        <v>2014</v>
      </c>
      <c r="R2075">
        <v>500</v>
      </c>
      <c r="S2075">
        <v>570</v>
      </c>
      <c r="T2075">
        <v>465</v>
      </c>
      <c r="U2075">
        <v>0.74475835400893897</v>
      </c>
      <c r="V2075">
        <v>335</v>
      </c>
      <c r="W2075">
        <v>-1</v>
      </c>
      <c r="X2075">
        <v>438</v>
      </c>
      <c r="Y2075">
        <v>-1</v>
      </c>
      <c r="Z2075">
        <v>-1</v>
      </c>
      <c r="AA2075">
        <v>-1</v>
      </c>
      <c r="AB2075">
        <v>-1</v>
      </c>
      <c r="AC2075">
        <v>1.2771999999999999</v>
      </c>
      <c r="AD2075">
        <v>0.21240000000000001</v>
      </c>
      <c r="AE2075">
        <v>0.31740000000000002</v>
      </c>
      <c r="AF2075">
        <v>-1.3753</v>
      </c>
      <c r="AG2075">
        <v>0.67210000000000003</v>
      </c>
      <c r="AH2075">
        <v>75000</v>
      </c>
    </row>
    <row r="2076" spans="1:34">
      <c r="A2076">
        <v>1053501</v>
      </c>
      <c r="B2076" t="s">
        <v>39</v>
      </c>
      <c r="C2076" s="1">
        <v>33744</v>
      </c>
      <c r="D2076">
        <v>67.5</v>
      </c>
      <c r="E2076" t="s">
        <v>51</v>
      </c>
      <c r="F2076">
        <v>2008</v>
      </c>
      <c r="G2076">
        <v>80.400000000000006</v>
      </c>
      <c r="H2076" t="s">
        <v>51</v>
      </c>
      <c r="I2076">
        <v>6271</v>
      </c>
      <c r="J2076">
        <v>2</v>
      </c>
      <c r="K2076" t="s">
        <v>36</v>
      </c>
      <c r="L2076" t="s">
        <v>55</v>
      </c>
      <c r="M2076">
        <v>76</v>
      </c>
      <c r="N2076">
        <v>6271</v>
      </c>
      <c r="O2076">
        <v>0</v>
      </c>
      <c r="P2076" t="s">
        <v>96</v>
      </c>
      <c r="Q2076">
        <v>2013</v>
      </c>
      <c r="R2076">
        <v>630</v>
      </c>
      <c r="S2076">
        <v>545</v>
      </c>
      <c r="T2076">
        <v>620</v>
      </c>
      <c r="U2076">
        <v>0.91139527839132795</v>
      </c>
      <c r="V2076">
        <v>505</v>
      </c>
      <c r="W2076">
        <v>-1</v>
      </c>
      <c r="X2076">
        <v>500</v>
      </c>
      <c r="Y2076">
        <v>-1</v>
      </c>
      <c r="Z2076">
        <v>-1</v>
      </c>
      <c r="AA2076">
        <v>-1</v>
      </c>
      <c r="AB2076">
        <v>-1</v>
      </c>
      <c r="AC2076">
        <v>-1.54E-2</v>
      </c>
      <c r="AD2076">
        <v>1.3778999999999999</v>
      </c>
      <c r="AE2076">
        <v>0.62480000000000002</v>
      </c>
      <c r="AF2076">
        <v>-1.3753</v>
      </c>
      <c r="AG2076">
        <v>9.7299999999999998E-2</v>
      </c>
      <c r="AH2076">
        <v>400000</v>
      </c>
    </row>
    <row r="2077" spans="1:34">
      <c r="A2077">
        <v>852633</v>
      </c>
      <c r="B2077" t="s">
        <v>39</v>
      </c>
      <c r="C2077" s="1">
        <v>33761</v>
      </c>
      <c r="D2077">
        <v>93.38</v>
      </c>
      <c r="E2077" t="s">
        <v>51</v>
      </c>
      <c r="F2077">
        <v>2010</v>
      </c>
      <c r="G2077">
        <v>79.83</v>
      </c>
      <c r="H2077" t="s">
        <v>51</v>
      </c>
      <c r="I2077">
        <v>11651</v>
      </c>
      <c r="J2077">
        <v>2</v>
      </c>
      <c r="K2077" t="s">
        <v>36</v>
      </c>
      <c r="L2077" t="s">
        <v>55</v>
      </c>
      <c r="M2077">
        <v>72.3</v>
      </c>
      <c r="N2077">
        <v>11651</v>
      </c>
      <c r="O2077">
        <v>0</v>
      </c>
      <c r="P2077" t="s">
        <v>45</v>
      </c>
      <c r="Q2077">
        <v>2014</v>
      </c>
      <c r="R2077">
        <v>500</v>
      </c>
      <c r="S2077">
        <v>585</v>
      </c>
      <c r="T2077">
        <v>575</v>
      </c>
      <c r="U2077">
        <v>0.91139527839132795</v>
      </c>
      <c r="V2077">
        <v>495</v>
      </c>
      <c r="W2077">
        <v>-1</v>
      </c>
      <c r="X2077">
        <v>500</v>
      </c>
      <c r="Y2077">
        <v>-1</v>
      </c>
      <c r="Z2077">
        <v>-1</v>
      </c>
      <c r="AA2077">
        <v>-1</v>
      </c>
      <c r="AB2077">
        <v>-1</v>
      </c>
      <c r="AC2077">
        <v>1.4208000000000001</v>
      </c>
      <c r="AD2077">
        <v>0.87839999999999996</v>
      </c>
      <c r="AE2077">
        <v>1.0859000000000001</v>
      </c>
      <c r="AF2077">
        <v>0.5262</v>
      </c>
      <c r="AG2077">
        <v>0.48049999999999998</v>
      </c>
      <c r="AH2077">
        <v>330000</v>
      </c>
    </row>
    <row r="2078" spans="1:34">
      <c r="A2078">
        <v>58940</v>
      </c>
      <c r="B2078" t="s">
        <v>39</v>
      </c>
      <c r="C2078" s="1">
        <v>32487</v>
      </c>
      <c r="D2078">
        <v>85.2</v>
      </c>
      <c r="E2078" t="s">
        <v>35</v>
      </c>
      <c r="F2078">
        <v>2005</v>
      </c>
      <c r="G2078">
        <v>72.400000000000006</v>
      </c>
      <c r="H2078" t="s">
        <v>35</v>
      </c>
      <c r="I2078">
        <v>44</v>
      </c>
      <c r="J2078">
        <v>2</v>
      </c>
      <c r="K2078" t="s">
        <v>36</v>
      </c>
      <c r="L2078" t="s">
        <v>64</v>
      </c>
      <c r="M2078">
        <v>66.13</v>
      </c>
      <c r="N2078">
        <v>44</v>
      </c>
      <c r="O2078">
        <v>0</v>
      </c>
      <c r="P2078" t="s">
        <v>41</v>
      </c>
      <c r="Q2078">
        <v>2010</v>
      </c>
      <c r="R2078">
        <v>625</v>
      </c>
      <c r="S2078">
        <v>595</v>
      </c>
      <c r="T2078">
        <v>605</v>
      </c>
      <c r="U2078">
        <v>0.70409041213131396</v>
      </c>
      <c r="V2078">
        <v>465</v>
      </c>
      <c r="W2078">
        <v>-1</v>
      </c>
      <c r="X2078">
        <v>-1</v>
      </c>
      <c r="Y2078">
        <v>-1</v>
      </c>
      <c r="Z2078">
        <v>-1</v>
      </c>
      <c r="AA2078">
        <v>-1</v>
      </c>
      <c r="AB2078">
        <v>-1</v>
      </c>
      <c r="AC2078">
        <v>-2.2719999999999998</v>
      </c>
      <c r="AD2078">
        <v>-0.59130000000000005</v>
      </c>
      <c r="AE2078">
        <v>-2.6661999999999999</v>
      </c>
      <c r="AF2078">
        <v>0.76729999999999998</v>
      </c>
      <c r="AG2078">
        <v>0.18640000000000001</v>
      </c>
      <c r="AH2078">
        <v>450000</v>
      </c>
    </row>
    <row r="2079" spans="1:34">
      <c r="A2079">
        <v>45579</v>
      </c>
      <c r="B2079" t="s">
        <v>39</v>
      </c>
      <c r="C2079" s="1">
        <v>32449</v>
      </c>
      <c r="D2079">
        <v>71</v>
      </c>
      <c r="E2079" t="s">
        <v>113</v>
      </c>
      <c r="F2079">
        <v>2006</v>
      </c>
      <c r="G2079">
        <v>71</v>
      </c>
      <c r="H2079" t="s">
        <v>51</v>
      </c>
      <c r="I2079">
        <v>424</v>
      </c>
      <c r="J2079">
        <v>2</v>
      </c>
      <c r="K2079" t="s">
        <v>36</v>
      </c>
      <c r="L2079" t="s">
        <v>64</v>
      </c>
      <c r="M2079">
        <v>77</v>
      </c>
      <c r="N2079">
        <v>424</v>
      </c>
      <c r="O2079">
        <v>0</v>
      </c>
      <c r="P2079" t="s">
        <v>47</v>
      </c>
      <c r="Q2079">
        <v>2010</v>
      </c>
      <c r="R2079">
        <v>555</v>
      </c>
      <c r="S2079">
        <v>585</v>
      </c>
      <c r="T2079">
        <v>625</v>
      </c>
      <c r="U2079">
        <v>0.98374996654107005</v>
      </c>
      <c r="V2079">
        <v>635</v>
      </c>
      <c r="W2079">
        <v>-1</v>
      </c>
      <c r="X2079">
        <v>-1</v>
      </c>
      <c r="Y2079">
        <v>-1</v>
      </c>
      <c r="Z2079">
        <v>-1</v>
      </c>
      <c r="AA2079">
        <v>-1</v>
      </c>
      <c r="AB2079">
        <v>-1</v>
      </c>
      <c r="AC2079">
        <v>-0.88099999999999901</v>
      </c>
      <c r="AD2079">
        <v>0.3448</v>
      </c>
      <c r="AE2079">
        <v>0.2366</v>
      </c>
      <c r="AF2079">
        <v>-0.29020000000000001</v>
      </c>
      <c r="AG2079">
        <v>-1.2354000000000001</v>
      </c>
      <c r="AH2079">
        <v>550000</v>
      </c>
    </row>
    <row r="2080" spans="1:34">
      <c r="A2080">
        <v>563023</v>
      </c>
      <c r="B2080" t="s">
        <v>39</v>
      </c>
      <c r="C2080" s="1">
        <v>33115</v>
      </c>
      <c r="D2080">
        <v>73.67</v>
      </c>
      <c r="E2080" t="s">
        <v>143</v>
      </c>
      <c r="F2080">
        <v>2008</v>
      </c>
      <c r="G2080">
        <v>80</v>
      </c>
      <c r="H2080" t="s">
        <v>143</v>
      </c>
      <c r="I2080">
        <v>10176</v>
      </c>
      <c r="J2080">
        <v>2</v>
      </c>
      <c r="K2080" t="s">
        <v>36</v>
      </c>
      <c r="L2080" t="s">
        <v>55</v>
      </c>
      <c r="M2080">
        <v>80.3</v>
      </c>
      <c r="N2080">
        <v>10176</v>
      </c>
      <c r="O2080">
        <v>0</v>
      </c>
      <c r="P2080" t="s">
        <v>59</v>
      </c>
      <c r="Q2080">
        <v>2012</v>
      </c>
      <c r="R2080">
        <v>605</v>
      </c>
      <c r="S2080">
        <v>645</v>
      </c>
      <c r="T2080">
        <v>810</v>
      </c>
      <c r="U2080">
        <v>0.98374996654107005</v>
      </c>
      <c r="V2080">
        <v>635</v>
      </c>
      <c r="W2080">
        <v>-1</v>
      </c>
      <c r="X2080">
        <v>-1</v>
      </c>
      <c r="Y2080">
        <v>-1</v>
      </c>
      <c r="Z2080">
        <v>-1</v>
      </c>
      <c r="AA2080">
        <v>-1</v>
      </c>
      <c r="AB2080">
        <v>-1</v>
      </c>
      <c r="AC2080">
        <v>1.7081</v>
      </c>
      <c r="AD2080">
        <v>1.0448999999999999</v>
      </c>
      <c r="AE2080">
        <v>0.62480000000000002</v>
      </c>
      <c r="AF2080">
        <v>-2.0091999999999999</v>
      </c>
      <c r="AG2080">
        <v>1.6302000000000001</v>
      </c>
      <c r="AH2080">
        <v>480000</v>
      </c>
    </row>
    <row r="2081" spans="1:34">
      <c r="A2081">
        <v>614839</v>
      </c>
      <c r="B2081" t="s">
        <v>39</v>
      </c>
      <c r="C2081" s="1">
        <v>33905</v>
      </c>
      <c r="D2081">
        <v>75</v>
      </c>
      <c r="E2081" t="s">
        <v>35</v>
      </c>
      <c r="F2081">
        <v>2010</v>
      </c>
      <c r="G2081">
        <v>75</v>
      </c>
      <c r="H2081" t="s">
        <v>35</v>
      </c>
      <c r="I2081">
        <v>272</v>
      </c>
      <c r="J2081">
        <v>2</v>
      </c>
      <c r="K2081" t="s">
        <v>36</v>
      </c>
      <c r="L2081" t="s">
        <v>60</v>
      </c>
      <c r="M2081">
        <v>73</v>
      </c>
      <c r="N2081">
        <v>272</v>
      </c>
      <c r="O2081">
        <v>0</v>
      </c>
      <c r="P2081" t="s">
        <v>50</v>
      </c>
      <c r="Q2081">
        <v>2014</v>
      </c>
      <c r="R2081">
        <v>310</v>
      </c>
      <c r="S2081">
        <v>450</v>
      </c>
      <c r="T2081">
        <v>500</v>
      </c>
      <c r="U2081">
        <v>0.33878634721952799</v>
      </c>
      <c r="V2081">
        <v>335</v>
      </c>
      <c r="W2081">
        <v>292</v>
      </c>
      <c r="X2081">
        <v>-1</v>
      </c>
      <c r="Y2081">
        <v>-1</v>
      </c>
      <c r="Z2081">
        <v>-1</v>
      </c>
      <c r="AA2081">
        <v>-1</v>
      </c>
      <c r="AB2081">
        <v>-1</v>
      </c>
      <c r="AC2081">
        <v>-0.58989999999999998</v>
      </c>
      <c r="AD2081">
        <v>-0.28710000000000002</v>
      </c>
      <c r="AE2081">
        <v>0.62480000000000002</v>
      </c>
      <c r="AF2081">
        <v>0.90659999999999996</v>
      </c>
      <c r="AG2081">
        <v>-9.4299999999999995E-2</v>
      </c>
      <c r="AH2081">
        <v>220000</v>
      </c>
    </row>
    <row r="2082" spans="1:34">
      <c r="A2082">
        <v>1128347</v>
      </c>
      <c r="B2082" t="s">
        <v>39</v>
      </c>
      <c r="C2082" s="1">
        <v>33616</v>
      </c>
      <c r="D2082">
        <v>84.8</v>
      </c>
      <c r="E2082" t="s">
        <v>51</v>
      </c>
      <c r="F2082">
        <v>2009</v>
      </c>
      <c r="G2082">
        <v>58</v>
      </c>
      <c r="H2082" t="s">
        <v>51</v>
      </c>
      <c r="I2082">
        <v>1872</v>
      </c>
      <c r="J2082">
        <v>2</v>
      </c>
      <c r="K2082" t="s">
        <v>36</v>
      </c>
      <c r="L2082" t="s">
        <v>91</v>
      </c>
      <c r="M2082">
        <v>61.49</v>
      </c>
      <c r="N2082">
        <v>1872</v>
      </c>
      <c r="O2082">
        <v>0</v>
      </c>
      <c r="P2082" t="s">
        <v>61</v>
      </c>
      <c r="Q2082">
        <v>2013</v>
      </c>
      <c r="R2082">
        <v>465</v>
      </c>
      <c r="S2082">
        <v>410</v>
      </c>
      <c r="T2082">
        <v>485</v>
      </c>
      <c r="U2082">
        <v>0.74475835400893897</v>
      </c>
      <c r="V2082">
        <v>465</v>
      </c>
      <c r="W2082">
        <v>-1</v>
      </c>
      <c r="X2082">
        <v>438</v>
      </c>
      <c r="Y2082">
        <v>-1</v>
      </c>
      <c r="Z2082">
        <v>-1</v>
      </c>
      <c r="AA2082">
        <v>-1</v>
      </c>
      <c r="AB2082">
        <v>-1</v>
      </c>
      <c r="AC2082">
        <v>1.5644</v>
      </c>
      <c r="AD2082">
        <v>-0.1206</v>
      </c>
      <c r="AE2082">
        <v>-0.2974</v>
      </c>
      <c r="AF2082">
        <v>-1.5021</v>
      </c>
      <c r="AG2082">
        <v>-9.4299999999999995E-2</v>
      </c>
      <c r="AH2082">
        <v>335000</v>
      </c>
    </row>
    <row r="2083" spans="1:34">
      <c r="A2083">
        <v>980748</v>
      </c>
      <c r="B2083" t="s">
        <v>39</v>
      </c>
      <c r="C2083" s="1">
        <v>33659</v>
      </c>
      <c r="D2083">
        <v>88</v>
      </c>
      <c r="E2083" t="s">
        <v>35</v>
      </c>
      <c r="F2083">
        <v>2009</v>
      </c>
      <c r="G2083">
        <v>72</v>
      </c>
      <c r="H2083" t="s">
        <v>35</v>
      </c>
      <c r="I2083">
        <v>7557</v>
      </c>
      <c r="J2083">
        <v>2</v>
      </c>
      <c r="K2083" t="s">
        <v>36</v>
      </c>
      <c r="L2083" t="s">
        <v>40</v>
      </c>
      <c r="M2083">
        <v>71</v>
      </c>
      <c r="N2083">
        <v>7557</v>
      </c>
      <c r="O2083">
        <v>1</v>
      </c>
      <c r="P2083" t="s">
        <v>38</v>
      </c>
      <c r="Q2083">
        <v>2014</v>
      </c>
      <c r="R2083">
        <v>490</v>
      </c>
      <c r="S2083">
        <v>675</v>
      </c>
      <c r="T2083">
        <v>680</v>
      </c>
      <c r="U2083">
        <v>-1</v>
      </c>
      <c r="V2083">
        <v>-1</v>
      </c>
      <c r="W2083">
        <v>-1</v>
      </c>
      <c r="X2083">
        <v>-1</v>
      </c>
      <c r="Y2083">
        <v>-1</v>
      </c>
      <c r="Z2083">
        <v>-1</v>
      </c>
      <c r="AA2083">
        <v>-1</v>
      </c>
      <c r="AB2083">
        <v>-1</v>
      </c>
      <c r="AC2083">
        <v>-0.73350000000000004</v>
      </c>
      <c r="AD2083">
        <v>-0.78659999999999997</v>
      </c>
      <c r="AE2083">
        <v>0.62480000000000002</v>
      </c>
      <c r="AF2083">
        <v>1.5404</v>
      </c>
      <c r="AG2083">
        <v>-1.0524</v>
      </c>
      <c r="AH2083">
        <v>325000</v>
      </c>
    </row>
    <row r="2084" spans="1:34">
      <c r="A2084">
        <v>1142382</v>
      </c>
      <c r="B2084" t="s">
        <v>34</v>
      </c>
      <c r="C2084" s="1">
        <v>33595</v>
      </c>
      <c r="D2084">
        <v>77.8</v>
      </c>
      <c r="E2084" t="s">
        <v>51</v>
      </c>
      <c r="F2084">
        <v>2010</v>
      </c>
      <c r="G2084">
        <v>73.599999999999994</v>
      </c>
      <c r="H2084" t="s">
        <v>51</v>
      </c>
      <c r="I2084">
        <v>1213</v>
      </c>
      <c r="J2084">
        <v>2</v>
      </c>
      <c r="K2084" t="s">
        <v>36</v>
      </c>
      <c r="L2084" t="s">
        <v>40</v>
      </c>
      <c r="M2084">
        <v>75.5</v>
      </c>
      <c r="N2084">
        <v>1213</v>
      </c>
      <c r="O2084">
        <v>0</v>
      </c>
      <c r="P2084" t="s">
        <v>84</v>
      </c>
      <c r="Q2084">
        <v>2014</v>
      </c>
      <c r="R2084">
        <v>405</v>
      </c>
      <c r="S2084">
        <v>385</v>
      </c>
      <c r="T2084">
        <v>235</v>
      </c>
      <c r="U2084">
        <v>0.23780283983757</v>
      </c>
      <c r="V2084">
        <v>305</v>
      </c>
      <c r="W2084">
        <v>-1</v>
      </c>
      <c r="X2084">
        <v>315</v>
      </c>
      <c r="Y2084">
        <v>-1</v>
      </c>
      <c r="Z2084">
        <v>-1</v>
      </c>
      <c r="AA2084">
        <v>-1</v>
      </c>
      <c r="AB2084">
        <v>-1</v>
      </c>
      <c r="AC2084">
        <v>0.99</v>
      </c>
      <c r="AD2084">
        <v>-1.1195999999999999</v>
      </c>
      <c r="AE2084">
        <v>-0.6048</v>
      </c>
      <c r="AF2084">
        <v>-0.86819999999999997</v>
      </c>
      <c r="AG2084">
        <v>0.86370000000000002</v>
      </c>
      <c r="AH2084">
        <v>215000</v>
      </c>
    </row>
    <row r="2085" spans="1:34">
      <c r="A2085">
        <v>281946</v>
      </c>
      <c r="B2085" t="s">
        <v>39</v>
      </c>
      <c r="C2085" s="1">
        <v>31631</v>
      </c>
      <c r="D2085">
        <v>65.16</v>
      </c>
      <c r="E2085" t="s">
        <v>79</v>
      </c>
      <c r="F2085">
        <v>2007</v>
      </c>
      <c r="G2085">
        <v>63</v>
      </c>
      <c r="H2085" t="s">
        <v>79</v>
      </c>
      <c r="I2085">
        <v>4450</v>
      </c>
      <c r="J2085">
        <v>2</v>
      </c>
      <c r="K2085" t="s">
        <v>36</v>
      </c>
      <c r="L2085" t="s">
        <v>116</v>
      </c>
      <c r="M2085">
        <v>62.02</v>
      </c>
      <c r="N2085">
        <v>4450</v>
      </c>
      <c r="O2085">
        <v>0</v>
      </c>
      <c r="P2085" t="s">
        <v>41</v>
      </c>
      <c r="Q2085">
        <v>2011</v>
      </c>
      <c r="R2085">
        <v>495</v>
      </c>
      <c r="S2085">
        <v>535</v>
      </c>
      <c r="T2085">
        <v>544</v>
      </c>
      <c r="U2085">
        <v>0.69447932770846299</v>
      </c>
      <c r="V2085">
        <v>-1</v>
      </c>
      <c r="W2085">
        <v>366</v>
      </c>
      <c r="X2085">
        <v>-1</v>
      </c>
      <c r="Y2085">
        <v>-1</v>
      </c>
      <c r="Z2085">
        <v>-1</v>
      </c>
      <c r="AA2085">
        <v>313</v>
      </c>
      <c r="AB2085">
        <v>-1</v>
      </c>
      <c r="AC2085">
        <v>-0.1082</v>
      </c>
      <c r="AD2085">
        <v>1.1248</v>
      </c>
      <c r="AE2085">
        <v>-1.3599000000000001</v>
      </c>
      <c r="AF2085">
        <v>-0.52529999999999999</v>
      </c>
      <c r="AG2085">
        <v>0.34439999999999998</v>
      </c>
      <c r="AH2085">
        <v>150000</v>
      </c>
    </row>
    <row r="2086" spans="1:34">
      <c r="A2086">
        <v>404256</v>
      </c>
      <c r="B2086" t="s">
        <v>34</v>
      </c>
      <c r="C2086" s="1">
        <v>32871</v>
      </c>
      <c r="D2086">
        <v>69.2</v>
      </c>
      <c r="E2086">
        <v>0</v>
      </c>
      <c r="F2086">
        <v>2007</v>
      </c>
      <c r="G2086">
        <v>87.4</v>
      </c>
      <c r="H2086">
        <v>0</v>
      </c>
      <c r="I2086">
        <v>3666</v>
      </c>
      <c r="J2086">
        <v>2</v>
      </c>
      <c r="K2086" t="s">
        <v>36</v>
      </c>
      <c r="L2086" t="s">
        <v>60</v>
      </c>
      <c r="M2086">
        <v>76.900000000000006</v>
      </c>
      <c r="N2086">
        <v>3666</v>
      </c>
      <c r="O2086">
        <v>0</v>
      </c>
      <c r="P2086" t="s">
        <v>56</v>
      </c>
      <c r="Q2086">
        <v>2011</v>
      </c>
      <c r="R2086">
        <v>415</v>
      </c>
      <c r="S2086">
        <v>435</v>
      </c>
      <c r="T2086">
        <v>415</v>
      </c>
      <c r="U2086">
        <v>-1</v>
      </c>
      <c r="V2086">
        <v>285</v>
      </c>
      <c r="W2086">
        <v>-1</v>
      </c>
      <c r="X2086">
        <v>-1</v>
      </c>
      <c r="Y2086">
        <v>-1</v>
      </c>
      <c r="Z2086">
        <v>-1</v>
      </c>
      <c r="AA2086">
        <v>-1</v>
      </c>
      <c r="AB2086">
        <v>-1</v>
      </c>
      <c r="AC2086">
        <v>-1.3080000000000001</v>
      </c>
      <c r="AD2086">
        <v>-1.1195999999999999</v>
      </c>
      <c r="AE2086">
        <v>-3.0638999999999998</v>
      </c>
      <c r="AF2086">
        <v>-0.36120000000000002</v>
      </c>
      <c r="AG2086">
        <v>-0.66920000000000002</v>
      </c>
      <c r="AH2086">
        <v>115000</v>
      </c>
    </row>
    <row r="2087" spans="1:34">
      <c r="A2087">
        <v>308793</v>
      </c>
      <c r="B2087" t="s">
        <v>39</v>
      </c>
      <c r="C2087" s="1">
        <v>33277</v>
      </c>
      <c r="D2087">
        <v>82.4</v>
      </c>
      <c r="E2087" t="s">
        <v>35</v>
      </c>
      <c r="F2087">
        <v>2008</v>
      </c>
      <c r="G2087">
        <v>82.2</v>
      </c>
      <c r="H2087" t="s">
        <v>35</v>
      </c>
      <c r="I2087">
        <v>5904</v>
      </c>
      <c r="J2087">
        <v>2</v>
      </c>
      <c r="K2087" t="s">
        <v>36</v>
      </c>
      <c r="L2087" t="s">
        <v>64</v>
      </c>
      <c r="M2087">
        <v>76.599999999999994</v>
      </c>
      <c r="N2087">
        <v>5904</v>
      </c>
      <c r="O2087">
        <v>0</v>
      </c>
      <c r="P2087" t="s">
        <v>41</v>
      </c>
      <c r="Q2087">
        <v>2012</v>
      </c>
      <c r="R2087">
        <v>515</v>
      </c>
      <c r="S2087">
        <v>485</v>
      </c>
      <c r="T2087">
        <v>585</v>
      </c>
      <c r="U2087">
        <v>0.67074315143312702</v>
      </c>
      <c r="V2087">
        <v>455</v>
      </c>
      <c r="W2087">
        <v>-1</v>
      </c>
      <c r="X2087">
        <v>-1</v>
      </c>
      <c r="Y2087">
        <v>-1</v>
      </c>
      <c r="Z2087">
        <v>-1</v>
      </c>
      <c r="AA2087">
        <v>-1</v>
      </c>
      <c r="AB2087">
        <v>-1</v>
      </c>
      <c r="AC2087">
        <v>0.2009</v>
      </c>
      <c r="AD2087">
        <v>-0.43530000000000002</v>
      </c>
      <c r="AE2087">
        <v>0.2366</v>
      </c>
      <c r="AF2087">
        <v>-0.76029999999999998</v>
      </c>
      <c r="AG2087">
        <v>-0.60350000000000004</v>
      </c>
      <c r="AH2087">
        <v>360000</v>
      </c>
    </row>
    <row r="2088" spans="1:34">
      <c r="A2088">
        <v>107796</v>
      </c>
      <c r="B2088" t="s">
        <v>39</v>
      </c>
      <c r="C2088" s="1">
        <v>32517</v>
      </c>
      <c r="D2088">
        <v>67</v>
      </c>
      <c r="E2088" t="s">
        <v>384</v>
      </c>
      <c r="F2088">
        <v>2006</v>
      </c>
      <c r="G2088">
        <v>62</v>
      </c>
      <c r="H2088" t="s">
        <v>384</v>
      </c>
      <c r="I2088">
        <v>984</v>
      </c>
      <c r="J2088">
        <v>2</v>
      </c>
      <c r="K2088" t="s">
        <v>36</v>
      </c>
      <c r="L2088" t="s">
        <v>52</v>
      </c>
      <c r="M2088">
        <v>72</v>
      </c>
      <c r="N2088">
        <v>984</v>
      </c>
      <c r="O2088">
        <v>0</v>
      </c>
      <c r="P2088" t="s">
        <v>111</v>
      </c>
      <c r="Q2088">
        <v>2010</v>
      </c>
      <c r="R2088">
        <v>385</v>
      </c>
      <c r="S2088">
        <v>455</v>
      </c>
      <c r="T2088">
        <v>495</v>
      </c>
      <c r="U2088">
        <v>0.535862819499896</v>
      </c>
      <c r="V2088">
        <v>-1</v>
      </c>
      <c r="W2088">
        <v>-1</v>
      </c>
      <c r="X2088">
        <v>-1</v>
      </c>
      <c r="Y2088">
        <v>393</v>
      </c>
      <c r="Z2088">
        <v>-1</v>
      </c>
      <c r="AA2088">
        <v>-1</v>
      </c>
      <c r="AB2088">
        <v>-1</v>
      </c>
      <c r="AC2088">
        <v>-1.4992000000000001</v>
      </c>
      <c r="AD2088">
        <v>-0.27929999999999999</v>
      </c>
      <c r="AE2088">
        <v>-0.34399999999999997</v>
      </c>
      <c r="AF2088">
        <v>-0.87780000000000002</v>
      </c>
      <c r="AG2088">
        <v>-0.1295</v>
      </c>
      <c r="AH2088">
        <v>1200000</v>
      </c>
    </row>
    <row r="2089" spans="1:34">
      <c r="A2089">
        <v>1084021</v>
      </c>
      <c r="B2089" t="s">
        <v>34</v>
      </c>
      <c r="C2089" s="1">
        <v>33242</v>
      </c>
      <c r="D2089">
        <v>79.5</v>
      </c>
      <c r="E2089" t="s">
        <v>51</v>
      </c>
      <c r="F2089">
        <v>2008</v>
      </c>
      <c r="G2089">
        <v>76</v>
      </c>
      <c r="H2089" t="s">
        <v>35</v>
      </c>
      <c r="I2089">
        <v>1572</v>
      </c>
      <c r="J2089">
        <v>2</v>
      </c>
      <c r="K2089" t="s">
        <v>36</v>
      </c>
      <c r="L2089" t="s">
        <v>40</v>
      </c>
      <c r="M2089">
        <v>76</v>
      </c>
      <c r="N2089">
        <v>1572</v>
      </c>
      <c r="O2089">
        <v>0</v>
      </c>
      <c r="P2089" t="s">
        <v>185</v>
      </c>
      <c r="Q2089">
        <v>2013</v>
      </c>
      <c r="R2089">
        <v>475</v>
      </c>
      <c r="S2089">
        <v>570</v>
      </c>
      <c r="T2089">
        <v>595</v>
      </c>
      <c r="U2089">
        <v>0.35653648772447499</v>
      </c>
      <c r="V2089">
        <v>505</v>
      </c>
      <c r="W2089">
        <v>-1</v>
      </c>
      <c r="X2089">
        <v>346</v>
      </c>
      <c r="Y2089">
        <v>-1</v>
      </c>
      <c r="Z2089">
        <v>-1</v>
      </c>
      <c r="AA2089">
        <v>-1</v>
      </c>
      <c r="AB2089">
        <v>-1</v>
      </c>
      <c r="AC2089">
        <v>-1.0207999999999999</v>
      </c>
      <c r="AD2089">
        <v>0.5454</v>
      </c>
      <c r="AE2089">
        <v>0.62480000000000002</v>
      </c>
      <c r="AF2089">
        <v>1.1600999999999999</v>
      </c>
      <c r="AG2089">
        <v>0.48049999999999998</v>
      </c>
      <c r="AH2089">
        <v>300000</v>
      </c>
    </row>
    <row r="2090" spans="1:34">
      <c r="A2090">
        <v>333394</v>
      </c>
      <c r="B2090" t="s">
        <v>39</v>
      </c>
      <c r="C2090" s="1">
        <v>32758</v>
      </c>
      <c r="D2090">
        <v>87</v>
      </c>
      <c r="E2090" t="s">
        <v>168</v>
      </c>
      <c r="F2090">
        <v>2006</v>
      </c>
      <c r="G2090">
        <v>83</v>
      </c>
      <c r="H2090" t="s">
        <v>168</v>
      </c>
      <c r="I2090">
        <v>6434</v>
      </c>
      <c r="J2090">
        <v>2</v>
      </c>
      <c r="K2090" t="s">
        <v>36</v>
      </c>
      <c r="L2090" t="s">
        <v>64</v>
      </c>
      <c r="M2090">
        <v>73.8</v>
      </c>
      <c r="N2090">
        <v>6434</v>
      </c>
      <c r="O2090">
        <v>0</v>
      </c>
      <c r="P2090" t="s">
        <v>96</v>
      </c>
      <c r="Q2090">
        <v>2012</v>
      </c>
      <c r="R2090">
        <v>425</v>
      </c>
      <c r="S2090">
        <v>465</v>
      </c>
      <c r="T2090">
        <v>625</v>
      </c>
      <c r="U2090">
        <v>0.563267823666597</v>
      </c>
      <c r="V2090">
        <v>425</v>
      </c>
      <c r="W2090">
        <v>-1</v>
      </c>
      <c r="X2090">
        <v>-1</v>
      </c>
      <c r="Y2090">
        <v>-1</v>
      </c>
      <c r="Z2090">
        <v>-1</v>
      </c>
      <c r="AA2090">
        <v>-1</v>
      </c>
      <c r="AB2090">
        <v>-1</v>
      </c>
      <c r="AC2090">
        <v>-1.6537999999999999</v>
      </c>
      <c r="AD2090">
        <v>-0.20119999999999999</v>
      </c>
      <c r="AE2090">
        <v>5.5199999999999999E-2</v>
      </c>
      <c r="AF2090">
        <v>1.70743</v>
      </c>
      <c r="AG2090">
        <v>-0.1295</v>
      </c>
      <c r="AH2090">
        <v>415000</v>
      </c>
    </row>
    <row r="2091" spans="1:34">
      <c r="A2091">
        <v>820418</v>
      </c>
      <c r="B2091" t="s">
        <v>39</v>
      </c>
      <c r="C2091" s="1">
        <v>33856</v>
      </c>
      <c r="D2091">
        <v>94</v>
      </c>
      <c r="E2091" t="s">
        <v>35</v>
      </c>
      <c r="F2091">
        <v>2010</v>
      </c>
      <c r="G2091">
        <v>84.4</v>
      </c>
      <c r="H2091" t="s">
        <v>35</v>
      </c>
      <c r="I2091">
        <v>11127</v>
      </c>
      <c r="J2091">
        <v>1</v>
      </c>
      <c r="K2091" t="s">
        <v>36</v>
      </c>
      <c r="L2091" t="s">
        <v>55</v>
      </c>
      <c r="M2091">
        <v>77.5</v>
      </c>
      <c r="N2091">
        <v>11127</v>
      </c>
      <c r="O2091">
        <v>0</v>
      </c>
      <c r="P2091" t="s">
        <v>50</v>
      </c>
      <c r="Q2091">
        <v>2014</v>
      </c>
      <c r="R2091">
        <v>640</v>
      </c>
      <c r="S2091">
        <v>610</v>
      </c>
      <c r="T2091">
        <v>590</v>
      </c>
      <c r="U2091">
        <v>0.99887610810285898</v>
      </c>
      <c r="V2091">
        <v>615</v>
      </c>
      <c r="W2091">
        <v>-1</v>
      </c>
      <c r="X2091">
        <v>653</v>
      </c>
      <c r="Y2091">
        <v>-1</v>
      </c>
      <c r="Z2091">
        <v>-1</v>
      </c>
      <c r="AA2091">
        <v>-1</v>
      </c>
      <c r="AB2091">
        <v>-1</v>
      </c>
      <c r="AC2091">
        <v>0.27179999999999999</v>
      </c>
      <c r="AD2091">
        <v>0.5454</v>
      </c>
      <c r="AE2091">
        <v>-0.4511</v>
      </c>
      <c r="AF2091">
        <v>-1.3753</v>
      </c>
      <c r="AG2091">
        <v>9.7299999999999998E-2</v>
      </c>
      <c r="AH2091">
        <v>400000</v>
      </c>
    </row>
    <row r="2092" spans="1:34">
      <c r="A2092">
        <v>50626</v>
      </c>
      <c r="B2092" t="s">
        <v>39</v>
      </c>
      <c r="C2092" s="1">
        <v>31927</v>
      </c>
      <c r="D2092">
        <v>69</v>
      </c>
      <c r="E2092" t="s">
        <v>385</v>
      </c>
      <c r="F2092">
        <v>2004</v>
      </c>
      <c r="G2092">
        <v>62</v>
      </c>
      <c r="H2092" t="s">
        <v>386</v>
      </c>
      <c r="I2092">
        <v>5399</v>
      </c>
      <c r="J2092">
        <v>2</v>
      </c>
      <c r="K2092" t="s">
        <v>36</v>
      </c>
      <c r="L2092" t="s">
        <v>55</v>
      </c>
      <c r="M2092">
        <v>80</v>
      </c>
      <c r="N2092">
        <v>5399</v>
      </c>
      <c r="O2092">
        <v>0</v>
      </c>
      <c r="P2092" t="s">
        <v>124</v>
      </c>
      <c r="Q2092">
        <v>2009</v>
      </c>
      <c r="R2092">
        <v>545</v>
      </c>
      <c r="S2092">
        <v>545</v>
      </c>
      <c r="T2092">
        <v>725</v>
      </c>
      <c r="U2092">
        <v>0.88412251159373501</v>
      </c>
      <c r="V2092">
        <v>535</v>
      </c>
      <c r="W2092">
        <v>-1</v>
      </c>
      <c r="X2092">
        <v>-1</v>
      </c>
      <c r="Y2092">
        <v>-1</v>
      </c>
      <c r="Z2092">
        <v>-1</v>
      </c>
      <c r="AA2092">
        <v>-1</v>
      </c>
      <c r="AB2092">
        <v>-1</v>
      </c>
      <c r="AC2092">
        <v>-0.4173</v>
      </c>
      <c r="AD2092">
        <v>3.2800000000000003E-2</v>
      </c>
      <c r="AE2092">
        <v>-1.2148000000000001</v>
      </c>
      <c r="AF2092">
        <v>1.0024</v>
      </c>
      <c r="AG2092">
        <v>0.34439999999999998</v>
      </c>
      <c r="AH2092">
        <v>180000</v>
      </c>
    </row>
    <row r="2093" spans="1:34">
      <c r="A2093">
        <v>676743</v>
      </c>
      <c r="B2093" t="s">
        <v>34</v>
      </c>
      <c r="C2093" s="1">
        <v>33326</v>
      </c>
      <c r="D2093">
        <v>71.599999999999994</v>
      </c>
      <c r="E2093" t="s">
        <v>35</v>
      </c>
      <c r="F2093">
        <v>2009</v>
      </c>
      <c r="G2093">
        <v>69</v>
      </c>
      <c r="H2093" t="s">
        <v>35</v>
      </c>
      <c r="I2093">
        <v>547</v>
      </c>
      <c r="J2093">
        <v>2</v>
      </c>
      <c r="K2093" t="s">
        <v>36</v>
      </c>
      <c r="L2093" t="s">
        <v>40</v>
      </c>
      <c r="M2093">
        <v>68.72</v>
      </c>
      <c r="N2093">
        <v>547</v>
      </c>
      <c r="O2093">
        <v>0</v>
      </c>
      <c r="P2093" t="s">
        <v>84</v>
      </c>
      <c r="Q2093">
        <v>2013</v>
      </c>
      <c r="R2093">
        <v>755</v>
      </c>
      <c r="S2093">
        <v>645</v>
      </c>
      <c r="T2093">
        <v>705</v>
      </c>
      <c r="U2093">
        <v>0.95224557292430301</v>
      </c>
      <c r="V2093">
        <v>585</v>
      </c>
      <c r="W2093">
        <v>-1</v>
      </c>
      <c r="X2093">
        <v>-1</v>
      </c>
      <c r="Y2093">
        <v>-1</v>
      </c>
      <c r="Z2093">
        <v>-1</v>
      </c>
      <c r="AA2093">
        <v>-1</v>
      </c>
      <c r="AB2093">
        <v>-1</v>
      </c>
      <c r="AC2093">
        <v>0.55910000000000004</v>
      </c>
      <c r="AD2093">
        <v>-0.62009999999999998</v>
      </c>
      <c r="AE2093">
        <v>0.47110000000000002</v>
      </c>
      <c r="AF2093">
        <v>-1.1217999999999999</v>
      </c>
      <c r="AG2093">
        <v>-9.4299999999999995E-2</v>
      </c>
      <c r="AH2093">
        <v>400000</v>
      </c>
    </row>
    <row r="2094" spans="1:34">
      <c r="A2094">
        <v>839602</v>
      </c>
      <c r="B2094" t="s">
        <v>39</v>
      </c>
      <c r="C2094" s="1">
        <v>33434</v>
      </c>
      <c r="D2094">
        <v>78.16</v>
      </c>
      <c r="E2094" t="s">
        <v>51</v>
      </c>
      <c r="F2094">
        <v>2008</v>
      </c>
      <c r="G2094">
        <v>73.2</v>
      </c>
      <c r="H2094" t="s">
        <v>51</v>
      </c>
      <c r="I2094">
        <v>7738</v>
      </c>
      <c r="J2094">
        <v>2</v>
      </c>
      <c r="K2094" t="s">
        <v>36</v>
      </c>
      <c r="L2094" t="s">
        <v>40</v>
      </c>
      <c r="M2094">
        <v>76.540000000000006</v>
      </c>
      <c r="N2094">
        <v>7738</v>
      </c>
      <c r="O2094">
        <v>0</v>
      </c>
      <c r="P2094" t="s">
        <v>41</v>
      </c>
      <c r="Q2094">
        <v>2012</v>
      </c>
      <c r="R2094">
        <v>380</v>
      </c>
      <c r="S2094">
        <v>570</v>
      </c>
      <c r="T2094">
        <v>650</v>
      </c>
      <c r="U2094">
        <v>0.84224832225783597</v>
      </c>
      <c r="V2094">
        <v>575</v>
      </c>
      <c r="W2094">
        <v>-1</v>
      </c>
      <c r="X2094">
        <v>469</v>
      </c>
      <c r="Y2094">
        <v>-1</v>
      </c>
      <c r="Z2094">
        <v>-1</v>
      </c>
      <c r="AA2094">
        <v>-1</v>
      </c>
      <c r="AB2094">
        <v>-1</v>
      </c>
      <c r="AC2094">
        <v>0.41549999999999998</v>
      </c>
      <c r="AD2094">
        <v>-0.4536</v>
      </c>
      <c r="AE2094">
        <v>0.47110000000000002</v>
      </c>
      <c r="AF2094">
        <v>-1.2485999999999999</v>
      </c>
      <c r="AG2094">
        <v>-9.4299999999999995E-2</v>
      </c>
      <c r="AH2094">
        <v>525000</v>
      </c>
    </row>
    <row r="2095" spans="1:34">
      <c r="A2095">
        <v>1035913</v>
      </c>
      <c r="B2095" t="s">
        <v>39</v>
      </c>
      <c r="C2095" s="1">
        <v>33254</v>
      </c>
      <c r="D2095">
        <v>66.459999999999994</v>
      </c>
      <c r="E2095" t="s">
        <v>51</v>
      </c>
      <c r="F2095">
        <v>2009</v>
      </c>
      <c r="G2095">
        <v>62.81</v>
      </c>
      <c r="H2095" t="s">
        <v>51</v>
      </c>
      <c r="I2095">
        <v>2570</v>
      </c>
      <c r="J2095">
        <v>2</v>
      </c>
      <c r="K2095" t="s">
        <v>36</v>
      </c>
      <c r="L2095" t="s">
        <v>64</v>
      </c>
      <c r="M2095">
        <v>61.51</v>
      </c>
      <c r="N2095">
        <v>2570</v>
      </c>
      <c r="O2095">
        <v>0</v>
      </c>
      <c r="P2095" t="s">
        <v>45</v>
      </c>
      <c r="Q2095">
        <v>2013</v>
      </c>
      <c r="R2095">
        <v>430</v>
      </c>
      <c r="S2095">
        <v>340</v>
      </c>
      <c r="T2095">
        <v>370</v>
      </c>
      <c r="U2095">
        <v>0.84224832225783597</v>
      </c>
      <c r="V2095">
        <v>515</v>
      </c>
      <c r="W2095">
        <v>-1</v>
      </c>
      <c r="X2095">
        <v>469</v>
      </c>
      <c r="Y2095">
        <v>-1</v>
      </c>
      <c r="Z2095">
        <v>-1</v>
      </c>
      <c r="AA2095">
        <v>-1</v>
      </c>
      <c r="AB2095">
        <v>-1</v>
      </c>
      <c r="AC2095">
        <v>1.5644</v>
      </c>
      <c r="AD2095">
        <v>-0.1206</v>
      </c>
      <c r="AE2095">
        <v>0.01</v>
      </c>
      <c r="AF2095">
        <v>0.5262</v>
      </c>
      <c r="AG2095">
        <v>0.67210000000000003</v>
      </c>
      <c r="AH2095">
        <v>110000</v>
      </c>
    </row>
    <row r="2096" spans="1:34">
      <c r="A2096">
        <v>389425</v>
      </c>
      <c r="B2096" t="s">
        <v>39</v>
      </c>
      <c r="C2096" s="1">
        <v>32769</v>
      </c>
      <c r="D2096">
        <v>80.400000000000006</v>
      </c>
      <c r="E2096" t="s">
        <v>35</v>
      </c>
      <c r="F2096">
        <v>2008</v>
      </c>
      <c r="G2096">
        <v>81.8</v>
      </c>
      <c r="H2096" t="s">
        <v>35</v>
      </c>
      <c r="I2096">
        <v>29</v>
      </c>
      <c r="J2096">
        <v>2</v>
      </c>
      <c r="K2096" t="s">
        <v>36</v>
      </c>
      <c r="L2096" t="s">
        <v>64</v>
      </c>
      <c r="M2096">
        <v>71.599999999999994</v>
      </c>
      <c r="N2096">
        <v>29</v>
      </c>
      <c r="O2096">
        <v>1</v>
      </c>
      <c r="P2096" t="s">
        <v>38</v>
      </c>
      <c r="Q2096">
        <v>2012</v>
      </c>
      <c r="R2096">
        <v>645</v>
      </c>
      <c r="S2096">
        <v>635</v>
      </c>
      <c r="T2096">
        <v>665</v>
      </c>
      <c r="U2096">
        <v>0.86468541337008498</v>
      </c>
      <c r="V2096">
        <v>525</v>
      </c>
      <c r="W2096">
        <v>-1</v>
      </c>
      <c r="X2096">
        <v>-1</v>
      </c>
      <c r="Y2096">
        <v>-1</v>
      </c>
      <c r="Z2096">
        <v>-1</v>
      </c>
      <c r="AA2096">
        <v>-1</v>
      </c>
      <c r="AB2096">
        <v>-1</v>
      </c>
      <c r="AC2096">
        <v>0.2782</v>
      </c>
      <c r="AD2096">
        <v>-0.43530000000000002</v>
      </c>
      <c r="AE2096">
        <v>-0.77939999999999998</v>
      </c>
      <c r="AF2096">
        <v>-0.43709999999999999</v>
      </c>
      <c r="AG2096">
        <v>-0.9194</v>
      </c>
      <c r="AH2096">
        <v>380000</v>
      </c>
    </row>
    <row r="2097" spans="1:34">
      <c r="A2097">
        <v>507132</v>
      </c>
      <c r="B2097" t="s">
        <v>39</v>
      </c>
      <c r="C2097" s="1">
        <v>31413</v>
      </c>
      <c r="D2097">
        <v>70.099999999999994</v>
      </c>
      <c r="E2097" t="s">
        <v>385</v>
      </c>
      <c r="F2097">
        <v>2005</v>
      </c>
      <c r="G2097">
        <v>52</v>
      </c>
      <c r="H2097" t="s">
        <v>387</v>
      </c>
      <c r="I2097">
        <v>1995</v>
      </c>
      <c r="J2097">
        <v>2</v>
      </c>
      <c r="K2097" t="s">
        <v>36</v>
      </c>
      <c r="L2097" t="s">
        <v>177</v>
      </c>
      <c r="M2097">
        <v>58.59</v>
      </c>
      <c r="N2097">
        <v>1995</v>
      </c>
      <c r="O2097">
        <v>1</v>
      </c>
      <c r="P2097" t="s">
        <v>45</v>
      </c>
      <c r="Q2097">
        <v>2012</v>
      </c>
      <c r="R2097">
        <v>405</v>
      </c>
      <c r="S2097">
        <v>410</v>
      </c>
      <c r="T2097">
        <v>355</v>
      </c>
      <c r="U2097">
        <v>0.607034038145014</v>
      </c>
      <c r="V2097">
        <v>295</v>
      </c>
      <c r="W2097">
        <v>-1</v>
      </c>
      <c r="X2097">
        <v>-1</v>
      </c>
      <c r="Y2097">
        <v>409</v>
      </c>
      <c r="Z2097">
        <v>-1</v>
      </c>
      <c r="AA2097">
        <v>-1</v>
      </c>
      <c r="AB2097">
        <v>-1</v>
      </c>
      <c r="AC2097">
        <v>-0.72640000000000005</v>
      </c>
      <c r="AD2097">
        <v>3.2800000000000003E-2</v>
      </c>
      <c r="AE2097">
        <v>-0.38030000000000003</v>
      </c>
      <c r="AF2097">
        <v>1.8249</v>
      </c>
      <c r="AG2097">
        <v>2.8400000000000002E-2</v>
      </c>
      <c r="AH2097">
        <v>170000</v>
      </c>
    </row>
    <row r="2098" spans="1:34">
      <c r="A2098">
        <v>640533</v>
      </c>
      <c r="B2098" t="s">
        <v>39</v>
      </c>
      <c r="C2098" s="1">
        <v>33845</v>
      </c>
      <c r="D2098">
        <v>88.4</v>
      </c>
      <c r="E2098" t="s">
        <v>35</v>
      </c>
      <c r="F2098">
        <v>2009</v>
      </c>
      <c r="G2098">
        <v>91</v>
      </c>
      <c r="H2098" t="s">
        <v>35</v>
      </c>
      <c r="I2098">
        <v>1622</v>
      </c>
      <c r="J2098">
        <v>2</v>
      </c>
      <c r="K2098" t="s">
        <v>36</v>
      </c>
      <c r="L2098" t="s">
        <v>64</v>
      </c>
      <c r="M2098">
        <v>70.349999999999994</v>
      </c>
      <c r="N2098">
        <v>1622</v>
      </c>
      <c r="O2098">
        <v>0</v>
      </c>
      <c r="P2098" t="s">
        <v>84</v>
      </c>
      <c r="Q2098">
        <v>2013</v>
      </c>
      <c r="R2098">
        <v>590</v>
      </c>
      <c r="S2098">
        <v>595</v>
      </c>
      <c r="T2098">
        <v>680</v>
      </c>
      <c r="U2098">
        <v>0.84312372666574198</v>
      </c>
      <c r="V2098">
        <v>515</v>
      </c>
      <c r="W2098">
        <v>-1</v>
      </c>
      <c r="X2098">
        <v>-1</v>
      </c>
      <c r="Y2098">
        <v>-1</v>
      </c>
      <c r="Z2098">
        <v>-1</v>
      </c>
      <c r="AA2098">
        <v>-1</v>
      </c>
      <c r="AB2098">
        <v>-1</v>
      </c>
      <c r="AC2098">
        <v>0.41549999999999998</v>
      </c>
      <c r="AD2098">
        <v>1.2114</v>
      </c>
      <c r="AE2098">
        <v>0.31740000000000002</v>
      </c>
      <c r="AF2098">
        <v>-0.74150000000000005</v>
      </c>
      <c r="AG2098">
        <v>0.67210000000000003</v>
      </c>
      <c r="AH2098">
        <v>400000</v>
      </c>
    </row>
    <row r="2099" spans="1:34">
      <c r="A2099">
        <v>955684</v>
      </c>
      <c r="B2099" t="s">
        <v>39</v>
      </c>
      <c r="C2099" s="1">
        <v>33709</v>
      </c>
      <c r="D2099">
        <v>52</v>
      </c>
      <c r="E2099" t="s">
        <v>51</v>
      </c>
      <c r="F2099">
        <v>2010</v>
      </c>
      <c r="G2099">
        <v>65.8</v>
      </c>
      <c r="H2099" t="s">
        <v>51</v>
      </c>
      <c r="I2099">
        <v>105</v>
      </c>
      <c r="J2099">
        <v>2</v>
      </c>
      <c r="K2099" t="s">
        <v>36</v>
      </c>
      <c r="L2099" t="s">
        <v>60</v>
      </c>
      <c r="M2099">
        <v>64.8</v>
      </c>
      <c r="N2099">
        <v>105</v>
      </c>
      <c r="O2099">
        <v>0</v>
      </c>
      <c r="P2099" t="s">
        <v>41</v>
      </c>
      <c r="Q2099">
        <v>2014</v>
      </c>
      <c r="R2099">
        <v>250</v>
      </c>
      <c r="S2099">
        <v>315</v>
      </c>
      <c r="T2099">
        <v>220</v>
      </c>
      <c r="U2099">
        <v>0.97629256091321603</v>
      </c>
      <c r="V2099">
        <v>375</v>
      </c>
      <c r="W2099">
        <v>484</v>
      </c>
      <c r="X2099">
        <v>-1</v>
      </c>
      <c r="Y2099">
        <v>-1</v>
      </c>
      <c r="Z2099">
        <v>-1</v>
      </c>
      <c r="AA2099">
        <v>-1</v>
      </c>
      <c r="AB2099">
        <v>-1</v>
      </c>
      <c r="AC2099">
        <v>-1.5952999999999999</v>
      </c>
      <c r="AD2099">
        <v>-0.28710000000000002</v>
      </c>
      <c r="AE2099">
        <v>1.5469999999999999</v>
      </c>
      <c r="AF2099">
        <v>1.0333000000000001</v>
      </c>
      <c r="AG2099">
        <v>-1.0524</v>
      </c>
      <c r="AH2099">
        <v>200000</v>
      </c>
    </row>
    <row r="2100" spans="1:34">
      <c r="A2100">
        <v>624804</v>
      </c>
      <c r="B2100" t="s">
        <v>39</v>
      </c>
      <c r="C2100" s="1">
        <v>32647</v>
      </c>
      <c r="D2100">
        <v>56</v>
      </c>
      <c r="E2100" t="s">
        <v>35</v>
      </c>
      <c r="F2100">
        <v>2006</v>
      </c>
      <c r="G2100">
        <v>58</v>
      </c>
      <c r="H2100" t="s">
        <v>35</v>
      </c>
      <c r="I2100">
        <v>4233</v>
      </c>
      <c r="J2100">
        <v>2</v>
      </c>
      <c r="K2100" t="s">
        <v>66</v>
      </c>
      <c r="L2100" t="s">
        <v>67</v>
      </c>
      <c r="M2100">
        <v>78</v>
      </c>
      <c r="N2100">
        <v>4233</v>
      </c>
      <c r="O2100">
        <v>0</v>
      </c>
      <c r="P2100" t="s">
        <v>47</v>
      </c>
      <c r="Q2100">
        <v>2013</v>
      </c>
      <c r="R2100">
        <v>710</v>
      </c>
      <c r="S2100">
        <v>500</v>
      </c>
      <c r="T2100">
        <v>470</v>
      </c>
      <c r="U2100">
        <v>0.93037060720269105</v>
      </c>
      <c r="V2100">
        <v>565</v>
      </c>
      <c r="W2100">
        <v>-1</v>
      </c>
      <c r="X2100">
        <v>-1</v>
      </c>
      <c r="Y2100">
        <v>-1</v>
      </c>
      <c r="Z2100">
        <v>-1</v>
      </c>
      <c r="AA2100">
        <v>-1</v>
      </c>
      <c r="AB2100">
        <v>-1</v>
      </c>
      <c r="AC2100">
        <v>0.12820000000000001</v>
      </c>
      <c r="AD2100">
        <v>4.5900000000000003E-2</v>
      </c>
      <c r="AE2100">
        <v>0.77849999999999997</v>
      </c>
      <c r="AF2100">
        <v>2.1743000000000001</v>
      </c>
      <c r="AG2100">
        <v>-0.66920000000000002</v>
      </c>
      <c r="AH2100">
        <v>345000</v>
      </c>
    </row>
    <row r="2101" spans="1:34">
      <c r="A2101">
        <v>337764</v>
      </c>
      <c r="B2101" t="s">
        <v>39</v>
      </c>
      <c r="C2101" s="1">
        <v>32350</v>
      </c>
      <c r="D2101">
        <v>68.67</v>
      </c>
      <c r="E2101">
        <v>0</v>
      </c>
      <c r="F2101">
        <v>2006</v>
      </c>
      <c r="G2101">
        <v>59.66</v>
      </c>
      <c r="H2101">
        <v>0</v>
      </c>
      <c r="I2101">
        <v>3076</v>
      </c>
      <c r="J2101">
        <v>2</v>
      </c>
      <c r="K2101" t="s">
        <v>66</v>
      </c>
      <c r="L2101" t="s">
        <v>67</v>
      </c>
      <c r="M2101">
        <v>66</v>
      </c>
      <c r="N2101">
        <v>3076</v>
      </c>
      <c r="O2101">
        <v>0</v>
      </c>
      <c r="P2101" t="s">
        <v>47</v>
      </c>
      <c r="Q2101">
        <v>2012</v>
      </c>
      <c r="R2101">
        <v>575</v>
      </c>
      <c r="S2101">
        <v>445</v>
      </c>
      <c r="T2101">
        <v>485</v>
      </c>
      <c r="U2101">
        <v>0.37755141942454101</v>
      </c>
      <c r="V2101">
        <v>375</v>
      </c>
      <c r="W2101">
        <v>-1</v>
      </c>
      <c r="X2101">
        <v>-1</v>
      </c>
      <c r="Y2101">
        <v>-1</v>
      </c>
      <c r="Z2101">
        <v>-1</v>
      </c>
      <c r="AA2101">
        <v>-1</v>
      </c>
      <c r="AB2101">
        <v>-1</v>
      </c>
      <c r="AC2101">
        <v>-3.3538999999999999</v>
      </c>
      <c r="AD2101">
        <v>-3.8283999999999998</v>
      </c>
      <c r="AE2101">
        <v>-2.4485000000000001</v>
      </c>
      <c r="AF2101">
        <v>2.2949299999999999</v>
      </c>
      <c r="AG2101">
        <v>-3.7629999999999999</v>
      </c>
      <c r="AH2101">
        <v>220000</v>
      </c>
    </row>
    <row r="2102" spans="1:34">
      <c r="A2102">
        <v>64118</v>
      </c>
      <c r="B2102" t="s">
        <v>34</v>
      </c>
      <c r="C2102" s="1">
        <v>32288</v>
      </c>
      <c r="D2102">
        <v>75</v>
      </c>
      <c r="E2102">
        <v>0</v>
      </c>
      <c r="F2102">
        <v>2005</v>
      </c>
      <c r="G2102">
        <v>56</v>
      </c>
      <c r="H2102">
        <v>0</v>
      </c>
      <c r="I2102">
        <v>2198</v>
      </c>
      <c r="J2102">
        <v>2</v>
      </c>
      <c r="K2102" t="s">
        <v>36</v>
      </c>
      <c r="L2102" t="s">
        <v>64</v>
      </c>
      <c r="M2102">
        <v>72</v>
      </c>
      <c r="N2102">
        <v>2198</v>
      </c>
      <c r="O2102">
        <v>0</v>
      </c>
      <c r="P2102" t="s">
        <v>45</v>
      </c>
      <c r="Q2102">
        <v>2010</v>
      </c>
      <c r="R2102">
        <v>365</v>
      </c>
      <c r="S2102">
        <v>485</v>
      </c>
      <c r="T2102">
        <v>435</v>
      </c>
      <c r="U2102">
        <v>0.30840058286030803</v>
      </c>
      <c r="V2102">
        <v>355</v>
      </c>
      <c r="W2102">
        <v>-1</v>
      </c>
      <c r="X2102">
        <v>-1</v>
      </c>
      <c r="Y2102">
        <v>-1</v>
      </c>
      <c r="Z2102">
        <v>-1</v>
      </c>
      <c r="AA2102">
        <v>-1</v>
      </c>
      <c r="AB2102">
        <v>-1</v>
      </c>
      <c r="AC2102">
        <v>0.51</v>
      </c>
      <c r="AD2102">
        <v>-0.27929999999999999</v>
      </c>
      <c r="AE2102">
        <v>1.2524999999999999</v>
      </c>
      <c r="AF2102">
        <v>-0.64280000000000004</v>
      </c>
      <c r="AG2102">
        <v>0.50239999999999996</v>
      </c>
      <c r="AH2102">
        <v>200000</v>
      </c>
    </row>
    <row r="2103" spans="1:34">
      <c r="A2103">
        <v>294700</v>
      </c>
      <c r="B2103" t="s">
        <v>34</v>
      </c>
      <c r="C2103" s="1">
        <v>32735</v>
      </c>
      <c r="D2103">
        <v>89.88</v>
      </c>
      <c r="E2103">
        <v>0</v>
      </c>
      <c r="F2103">
        <v>2007</v>
      </c>
      <c r="G2103">
        <v>95.4</v>
      </c>
      <c r="H2103">
        <v>0</v>
      </c>
      <c r="I2103">
        <v>1027</v>
      </c>
      <c r="J2103">
        <v>2</v>
      </c>
      <c r="K2103" t="s">
        <v>36</v>
      </c>
      <c r="L2103" t="s">
        <v>60</v>
      </c>
      <c r="M2103">
        <v>80.8</v>
      </c>
      <c r="N2103">
        <v>1027</v>
      </c>
      <c r="O2103">
        <v>1</v>
      </c>
      <c r="P2103" t="s">
        <v>54</v>
      </c>
      <c r="Q2103">
        <v>2011</v>
      </c>
      <c r="R2103">
        <v>555</v>
      </c>
      <c r="S2103">
        <v>475</v>
      </c>
      <c r="T2103">
        <v>635</v>
      </c>
      <c r="U2103">
        <v>0.69447932770846299</v>
      </c>
      <c r="V2103">
        <v>-1</v>
      </c>
      <c r="W2103">
        <v>366</v>
      </c>
      <c r="X2103">
        <v>-1</v>
      </c>
      <c r="Y2103">
        <v>-1</v>
      </c>
      <c r="Z2103">
        <v>-1</v>
      </c>
      <c r="AA2103">
        <v>420</v>
      </c>
      <c r="AB2103">
        <v>-1</v>
      </c>
      <c r="AC2103">
        <v>0.35549999999999998</v>
      </c>
      <c r="AD2103">
        <v>-0.27929999999999999</v>
      </c>
      <c r="AE2103">
        <v>-0.63429999999999997</v>
      </c>
      <c r="AF2103">
        <v>-0.29020000000000001</v>
      </c>
      <c r="AG2103">
        <v>-0.28749999999999998</v>
      </c>
      <c r="AH2103">
        <v>525000</v>
      </c>
    </row>
    <row r="2104" spans="1:34">
      <c r="A2104">
        <v>785378</v>
      </c>
      <c r="B2104" t="s">
        <v>39</v>
      </c>
      <c r="C2104" s="1">
        <v>34323</v>
      </c>
      <c r="D2104">
        <v>70</v>
      </c>
      <c r="E2104" t="s">
        <v>35</v>
      </c>
      <c r="F2104">
        <v>2010</v>
      </c>
      <c r="G2104">
        <v>70</v>
      </c>
      <c r="H2104" t="s">
        <v>35</v>
      </c>
      <c r="I2104">
        <v>11630</v>
      </c>
      <c r="J2104">
        <v>2</v>
      </c>
      <c r="K2104" t="s">
        <v>36</v>
      </c>
      <c r="L2104" t="s">
        <v>55</v>
      </c>
      <c r="M2104">
        <v>70</v>
      </c>
      <c r="N2104">
        <v>11630</v>
      </c>
      <c r="O2104">
        <v>0</v>
      </c>
      <c r="P2104" t="s">
        <v>41</v>
      </c>
      <c r="Q2104">
        <v>2014</v>
      </c>
      <c r="R2104">
        <v>405</v>
      </c>
      <c r="S2104">
        <v>390</v>
      </c>
      <c r="T2104">
        <v>325</v>
      </c>
      <c r="U2104">
        <v>0.45087658448345103</v>
      </c>
      <c r="V2104">
        <v>395</v>
      </c>
      <c r="W2104">
        <v>-1</v>
      </c>
      <c r="X2104">
        <v>-1</v>
      </c>
      <c r="Y2104">
        <v>-1</v>
      </c>
      <c r="Z2104">
        <v>-1</v>
      </c>
      <c r="AA2104">
        <v>-1</v>
      </c>
      <c r="AB2104">
        <v>-1</v>
      </c>
      <c r="AC2104">
        <v>0.55910000000000004</v>
      </c>
      <c r="AD2104">
        <v>-0.28710000000000002</v>
      </c>
      <c r="AE2104">
        <v>1.3933</v>
      </c>
      <c r="AF2104">
        <v>2.0474999999999999</v>
      </c>
      <c r="AG2104">
        <v>-9.4299999999999995E-2</v>
      </c>
      <c r="AH2104">
        <v>170000</v>
      </c>
    </row>
    <row r="2105" spans="1:34">
      <c r="A2105">
        <v>991636</v>
      </c>
      <c r="B2105" t="s">
        <v>39</v>
      </c>
      <c r="C2105" s="1">
        <v>33316</v>
      </c>
      <c r="D2105">
        <v>75</v>
      </c>
      <c r="E2105" t="s">
        <v>35</v>
      </c>
      <c r="F2105">
        <v>2009</v>
      </c>
      <c r="G2105">
        <v>60.13</v>
      </c>
      <c r="H2105" t="s">
        <v>35</v>
      </c>
      <c r="I2105">
        <v>13344</v>
      </c>
      <c r="J2105">
        <v>2</v>
      </c>
      <c r="K2105" t="s">
        <v>36</v>
      </c>
      <c r="L2105" t="s">
        <v>60</v>
      </c>
      <c r="M2105">
        <v>67.569999999999993</v>
      </c>
      <c r="N2105">
        <v>13344</v>
      </c>
      <c r="O2105">
        <v>0</v>
      </c>
      <c r="P2105" t="s">
        <v>41</v>
      </c>
      <c r="Q2105">
        <v>2014</v>
      </c>
      <c r="R2105">
        <v>525</v>
      </c>
      <c r="S2105">
        <v>460</v>
      </c>
      <c r="T2105">
        <v>390</v>
      </c>
      <c r="U2105">
        <v>0.78330353667029795</v>
      </c>
      <c r="V2105">
        <v>-1</v>
      </c>
      <c r="W2105">
        <v>388</v>
      </c>
      <c r="X2105">
        <v>-1</v>
      </c>
      <c r="Y2105">
        <v>-1</v>
      </c>
      <c r="Z2105">
        <v>-1</v>
      </c>
      <c r="AA2105">
        <v>292</v>
      </c>
      <c r="AB2105">
        <v>-1</v>
      </c>
      <c r="AC2105">
        <v>1.5644</v>
      </c>
      <c r="AD2105">
        <v>4.5900000000000003E-2</v>
      </c>
      <c r="AE2105">
        <v>0.01</v>
      </c>
      <c r="AF2105">
        <v>0.2727</v>
      </c>
      <c r="AG2105">
        <v>0.86370000000000002</v>
      </c>
      <c r="AH2105">
        <v>180000</v>
      </c>
    </row>
    <row r="2106" spans="1:34">
      <c r="A2106">
        <v>1233201</v>
      </c>
      <c r="B2106" t="s">
        <v>39</v>
      </c>
      <c r="C2106" s="1">
        <v>33596</v>
      </c>
      <c r="D2106">
        <v>70.14</v>
      </c>
      <c r="E2106" t="s">
        <v>48</v>
      </c>
      <c r="F2106">
        <v>2010</v>
      </c>
      <c r="G2106">
        <v>50</v>
      </c>
      <c r="H2106" t="s">
        <v>51</v>
      </c>
      <c r="I2106">
        <v>5818</v>
      </c>
      <c r="J2106">
        <v>2</v>
      </c>
      <c r="K2106" t="s">
        <v>36</v>
      </c>
      <c r="L2106" t="s">
        <v>40</v>
      </c>
      <c r="M2106">
        <v>70</v>
      </c>
      <c r="N2106">
        <v>5818</v>
      </c>
      <c r="O2106">
        <v>0</v>
      </c>
      <c r="P2106" t="s">
        <v>65</v>
      </c>
      <c r="Q2106">
        <v>2014</v>
      </c>
      <c r="R2106">
        <v>700</v>
      </c>
      <c r="S2106">
        <v>570</v>
      </c>
      <c r="T2106">
        <v>475</v>
      </c>
      <c r="U2106">
        <v>0.84224832225783597</v>
      </c>
      <c r="V2106">
        <v>515</v>
      </c>
      <c r="W2106">
        <v>-1</v>
      </c>
      <c r="X2106">
        <v>469</v>
      </c>
      <c r="Y2106">
        <v>-1</v>
      </c>
      <c r="Z2106">
        <v>-1</v>
      </c>
      <c r="AA2106">
        <v>-1</v>
      </c>
      <c r="AB2106">
        <v>-1</v>
      </c>
      <c r="AC2106">
        <v>0.12820000000000001</v>
      </c>
      <c r="AD2106">
        <v>0.71189999999999998</v>
      </c>
      <c r="AE2106">
        <v>0.01</v>
      </c>
      <c r="AF2106">
        <v>1.9199999999999998E-2</v>
      </c>
      <c r="AG2106">
        <v>9.7299999999999998E-2</v>
      </c>
      <c r="AH2106">
        <v>85000</v>
      </c>
    </row>
    <row r="2107" spans="1:34">
      <c r="A2107">
        <v>960922</v>
      </c>
      <c r="B2107" t="s">
        <v>39</v>
      </c>
      <c r="C2107" s="1">
        <v>33399</v>
      </c>
      <c r="D2107">
        <v>81.400000000000006</v>
      </c>
      <c r="E2107" t="s">
        <v>51</v>
      </c>
      <c r="F2107">
        <v>2010</v>
      </c>
      <c r="G2107">
        <v>91.25</v>
      </c>
      <c r="H2107" t="s">
        <v>51</v>
      </c>
      <c r="I2107">
        <v>526</v>
      </c>
      <c r="J2107">
        <v>2</v>
      </c>
      <c r="K2107" t="s">
        <v>36</v>
      </c>
      <c r="L2107" t="s">
        <v>81</v>
      </c>
      <c r="M2107">
        <v>75</v>
      </c>
      <c r="N2107">
        <v>526</v>
      </c>
      <c r="O2107">
        <v>0</v>
      </c>
      <c r="P2107" t="s">
        <v>47</v>
      </c>
      <c r="Q2107">
        <v>2014</v>
      </c>
      <c r="R2107">
        <v>395</v>
      </c>
      <c r="S2107">
        <v>390</v>
      </c>
      <c r="T2107">
        <v>280</v>
      </c>
      <c r="U2107">
        <v>0.33618506604239901</v>
      </c>
      <c r="V2107">
        <v>-1</v>
      </c>
      <c r="W2107">
        <v>292</v>
      </c>
      <c r="X2107">
        <v>-1</v>
      </c>
      <c r="Y2107">
        <v>-1</v>
      </c>
      <c r="Z2107">
        <v>366</v>
      </c>
      <c r="AA2107">
        <v>-1</v>
      </c>
      <c r="AB2107">
        <v>-1</v>
      </c>
      <c r="AC2107">
        <v>-1.0207999999999999</v>
      </c>
      <c r="AD2107">
        <v>-0.78659999999999997</v>
      </c>
      <c r="AE2107">
        <v>-0.91220000000000001</v>
      </c>
      <c r="AF2107">
        <v>1.9199999999999998E-2</v>
      </c>
      <c r="AG2107">
        <v>-2.7768999999999999</v>
      </c>
      <c r="AH2107">
        <v>150000</v>
      </c>
    </row>
    <row r="2108" spans="1:34">
      <c r="A2108">
        <v>287134</v>
      </c>
      <c r="B2108" t="s">
        <v>39</v>
      </c>
      <c r="C2108" s="1">
        <v>32354</v>
      </c>
      <c r="D2108">
        <v>62</v>
      </c>
      <c r="E2108" t="s">
        <v>35</v>
      </c>
      <c r="F2108">
        <v>2006</v>
      </c>
      <c r="G2108">
        <v>61</v>
      </c>
      <c r="H2108" t="s">
        <v>35</v>
      </c>
      <c r="I2108">
        <v>3449</v>
      </c>
      <c r="J2108">
        <v>2</v>
      </c>
      <c r="K2108" t="s">
        <v>36</v>
      </c>
      <c r="L2108" t="s">
        <v>40</v>
      </c>
      <c r="M2108">
        <v>73.94</v>
      </c>
      <c r="N2108">
        <v>3449</v>
      </c>
      <c r="O2108">
        <v>0</v>
      </c>
      <c r="P2108" t="s">
        <v>84</v>
      </c>
      <c r="Q2108">
        <v>2011</v>
      </c>
      <c r="R2108">
        <v>575</v>
      </c>
      <c r="S2108">
        <v>355</v>
      </c>
      <c r="T2108">
        <v>605</v>
      </c>
      <c r="U2108">
        <v>0.81941652983588797</v>
      </c>
      <c r="V2108">
        <v>505</v>
      </c>
      <c r="W2108">
        <v>-1</v>
      </c>
      <c r="X2108">
        <v>-1</v>
      </c>
      <c r="Y2108">
        <v>-1</v>
      </c>
      <c r="Z2108">
        <v>-1</v>
      </c>
      <c r="AA2108">
        <v>-1</v>
      </c>
      <c r="AB2108">
        <v>-1</v>
      </c>
      <c r="AC2108">
        <v>-0.26279999999999998</v>
      </c>
      <c r="AD2108">
        <v>-0.59130000000000005</v>
      </c>
      <c r="AE2108">
        <v>-0.1988</v>
      </c>
      <c r="AF2108">
        <v>6.2300000000000001E-2</v>
      </c>
      <c r="AG2108">
        <v>-0.1295</v>
      </c>
      <c r="AH2108">
        <v>400000</v>
      </c>
    </row>
    <row r="2109" spans="1:34">
      <c r="A2109">
        <v>279508</v>
      </c>
      <c r="B2109" t="s">
        <v>39</v>
      </c>
      <c r="C2109" s="1">
        <v>32812</v>
      </c>
      <c r="D2109">
        <v>75.2</v>
      </c>
      <c r="E2109" t="s">
        <v>35</v>
      </c>
      <c r="F2109">
        <v>2006</v>
      </c>
      <c r="G2109">
        <v>60.2</v>
      </c>
      <c r="H2109" t="s">
        <v>35</v>
      </c>
      <c r="I2109">
        <v>72</v>
      </c>
      <c r="J2109">
        <v>2</v>
      </c>
      <c r="K2109" t="s">
        <v>36</v>
      </c>
      <c r="L2109" t="s">
        <v>55</v>
      </c>
      <c r="M2109">
        <v>69.540000000000006</v>
      </c>
      <c r="N2109">
        <v>72</v>
      </c>
      <c r="O2109">
        <v>0</v>
      </c>
      <c r="P2109" t="s">
        <v>41</v>
      </c>
      <c r="Q2109">
        <v>2011</v>
      </c>
      <c r="R2109">
        <v>555</v>
      </c>
      <c r="S2109">
        <v>645</v>
      </c>
      <c r="T2109">
        <v>515</v>
      </c>
      <c r="U2109">
        <v>0.70409041213131396</v>
      </c>
      <c r="V2109">
        <v>465</v>
      </c>
      <c r="W2109">
        <v>-1</v>
      </c>
      <c r="X2109">
        <v>-1</v>
      </c>
      <c r="Y2109">
        <v>-1</v>
      </c>
      <c r="Z2109">
        <v>-1</v>
      </c>
      <c r="AA2109">
        <v>-1</v>
      </c>
      <c r="AB2109">
        <v>-1</v>
      </c>
      <c r="AC2109">
        <v>-1.3447</v>
      </c>
      <c r="AD2109">
        <v>0.3448</v>
      </c>
      <c r="AE2109">
        <v>-0.77939999999999998</v>
      </c>
      <c r="AF2109">
        <v>-0.64280000000000004</v>
      </c>
      <c r="AG2109">
        <v>-0.1295</v>
      </c>
      <c r="AH2109">
        <v>325000</v>
      </c>
    </row>
    <row r="2110" spans="1:34">
      <c r="A2110">
        <v>533540</v>
      </c>
      <c r="B2110" t="s">
        <v>39</v>
      </c>
      <c r="C2110" s="1">
        <v>33192</v>
      </c>
      <c r="D2110">
        <v>77</v>
      </c>
      <c r="E2110" t="s">
        <v>35</v>
      </c>
      <c r="F2110">
        <v>2008</v>
      </c>
      <c r="G2110">
        <v>71</v>
      </c>
      <c r="H2110" t="s">
        <v>35</v>
      </c>
      <c r="I2110">
        <v>1982</v>
      </c>
      <c r="J2110">
        <v>2</v>
      </c>
      <c r="K2110" t="s">
        <v>36</v>
      </c>
      <c r="L2110" t="s">
        <v>64</v>
      </c>
      <c r="M2110">
        <v>72.34</v>
      </c>
      <c r="N2110">
        <v>1982</v>
      </c>
      <c r="O2110">
        <v>0</v>
      </c>
      <c r="P2110" t="s">
        <v>41</v>
      </c>
      <c r="Q2110">
        <v>2012</v>
      </c>
      <c r="R2110">
        <v>465</v>
      </c>
      <c r="S2110">
        <v>555</v>
      </c>
      <c r="T2110">
        <v>650</v>
      </c>
      <c r="U2110">
        <v>0.76567358123401097</v>
      </c>
      <c r="V2110">
        <v>485</v>
      </c>
      <c r="W2110">
        <v>-1</v>
      </c>
      <c r="X2110">
        <v>-1</v>
      </c>
      <c r="Y2110">
        <v>-1</v>
      </c>
      <c r="Z2110">
        <v>-1</v>
      </c>
      <c r="AA2110">
        <v>-1</v>
      </c>
      <c r="AB2110">
        <v>-1</v>
      </c>
      <c r="AC2110">
        <v>1.3214999999999999</v>
      </c>
      <c r="AD2110">
        <v>1.5928</v>
      </c>
      <c r="AE2110">
        <v>1.3976999999999999</v>
      </c>
      <c r="AF2110">
        <v>-1.1422000000000001</v>
      </c>
      <c r="AG2110">
        <v>0.18640000000000001</v>
      </c>
      <c r="AH2110">
        <v>360000</v>
      </c>
    </row>
    <row r="2111" spans="1:34">
      <c r="A2111">
        <v>1064536</v>
      </c>
      <c r="B2111" t="s">
        <v>39</v>
      </c>
      <c r="C2111" s="1">
        <v>33793</v>
      </c>
      <c r="D2111">
        <v>68.3</v>
      </c>
      <c r="E2111" t="s">
        <v>51</v>
      </c>
      <c r="F2111">
        <v>2009</v>
      </c>
      <c r="G2111">
        <v>86</v>
      </c>
      <c r="H2111" t="s">
        <v>51</v>
      </c>
      <c r="I2111">
        <v>1242</v>
      </c>
      <c r="J2111">
        <v>2</v>
      </c>
      <c r="K2111" t="s">
        <v>36</v>
      </c>
      <c r="L2111" t="s">
        <v>55</v>
      </c>
      <c r="M2111">
        <v>75.599999999999994</v>
      </c>
      <c r="N2111">
        <v>1242</v>
      </c>
      <c r="O2111">
        <v>0</v>
      </c>
      <c r="P2111" t="s">
        <v>54</v>
      </c>
      <c r="Q2111">
        <v>2013</v>
      </c>
      <c r="R2111">
        <v>500</v>
      </c>
      <c r="S2111">
        <v>505</v>
      </c>
      <c r="T2111">
        <v>585</v>
      </c>
      <c r="U2111">
        <v>0.62264291584993803</v>
      </c>
      <c r="V2111">
        <v>415</v>
      </c>
      <c r="W2111">
        <v>-1</v>
      </c>
      <c r="X2111">
        <v>407</v>
      </c>
      <c r="Y2111">
        <v>-1</v>
      </c>
      <c r="Z2111">
        <v>-1</v>
      </c>
      <c r="AA2111">
        <v>-1</v>
      </c>
      <c r="AB2111">
        <v>-1</v>
      </c>
      <c r="AC2111">
        <v>0.84630000000000005</v>
      </c>
      <c r="AD2111">
        <v>4.5900000000000003E-2</v>
      </c>
      <c r="AE2111">
        <v>0.77849999999999997</v>
      </c>
      <c r="AF2111">
        <v>0.65300000000000002</v>
      </c>
      <c r="AG2111">
        <v>1.4386000000000001</v>
      </c>
      <c r="AH2111">
        <v>330000</v>
      </c>
    </row>
    <row r="2112" spans="1:34">
      <c r="A2112">
        <v>1279942</v>
      </c>
      <c r="B2112" t="s">
        <v>39</v>
      </c>
      <c r="C2112" s="1">
        <v>33778</v>
      </c>
      <c r="D2112">
        <v>80</v>
      </c>
      <c r="E2112" t="s">
        <v>51</v>
      </c>
      <c r="F2112">
        <v>2009</v>
      </c>
      <c r="G2112">
        <v>80.599999999999994</v>
      </c>
      <c r="H2112" t="s">
        <v>51</v>
      </c>
      <c r="I2112">
        <v>16196</v>
      </c>
      <c r="J2112">
        <v>2</v>
      </c>
      <c r="K2112" t="s">
        <v>36</v>
      </c>
      <c r="L2112" t="s">
        <v>40</v>
      </c>
      <c r="M2112">
        <v>71.900000000000006</v>
      </c>
      <c r="N2112">
        <v>16196</v>
      </c>
      <c r="O2112">
        <v>0</v>
      </c>
      <c r="P2112" t="s">
        <v>166</v>
      </c>
      <c r="Q2112">
        <v>2014</v>
      </c>
      <c r="R2112">
        <v>420</v>
      </c>
      <c r="S2112">
        <v>545</v>
      </c>
      <c r="T2112">
        <v>495</v>
      </c>
      <c r="U2112">
        <v>0.84224832225783597</v>
      </c>
      <c r="V2112">
        <v>415</v>
      </c>
      <c r="W2112">
        <v>-1</v>
      </c>
      <c r="X2112">
        <v>469</v>
      </c>
      <c r="Y2112">
        <v>-1</v>
      </c>
      <c r="Z2112">
        <v>-1</v>
      </c>
      <c r="AA2112">
        <v>-1</v>
      </c>
      <c r="AB2112">
        <v>-1</v>
      </c>
      <c r="AC2112">
        <v>1.2771999999999999</v>
      </c>
      <c r="AD2112">
        <v>4.5900000000000003E-2</v>
      </c>
      <c r="AE2112">
        <v>0.93220000000000003</v>
      </c>
      <c r="AF2112">
        <v>-1.6289</v>
      </c>
      <c r="AG2112">
        <v>0.86370000000000002</v>
      </c>
      <c r="AH2112">
        <v>300000</v>
      </c>
    </row>
    <row r="2113" spans="1:34">
      <c r="A2113">
        <v>246986</v>
      </c>
      <c r="B2113" t="s">
        <v>34</v>
      </c>
      <c r="C2113" s="1">
        <v>32507</v>
      </c>
      <c r="D2113">
        <v>83.33</v>
      </c>
      <c r="E2113" t="s">
        <v>48</v>
      </c>
      <c r="F2113">
        <v>2007</v>
      </c>
      <c r="G2113">
        <v>81.16</v>
      </c>
      <c r="H2113" t="s">
        <v>48</v>
      </c>
      <c r="I2113">
        <v>6570</v>
      </c>
      <c r="J2113">
        <v>2</v>
      </c>
      <c r="K2113" t="s">
        <v>36</v>
      </c>
      <c r="L2113" t="s">
        <v>81</v>
      </c>
      <c r="M2113">
        <v>78.5</v>
      </c>
      <c r="N2113">
        <v>6570</v>
      </c>
      <c r="O2113">
        <v>0</v>
      </c>
      <c r="P2113" t="s">
        <v>65</v>
      </c>
      <c r="Q2113">
        <v>2011</v>
      </c>
      <c r="R2113">
        <v>535</v>
      </c>
      <c r="S2113">
        <v>585</v>
      </c>
      <c r="T2113">
        <v>525</v>
      </c>
      <c r="U2113">
        <v>0.22948175491175499</v>
      </c>
      <c r="V2113">
        <v>405</v>
      </c>
      <c r="W2113">
        <v>266</v>
      </c>
      <c r="X2113">
        <v>-1</v>
      </c>
      <c r="Y2113">
        <v>-1</v>
      </c>
      <c r="Z2113">
        <v>-1</v>
      </c>
      <c r="AA2113">
        <v>-1</v>
      </c>
      <c r="AB2113">
        <v>-1</v>
      </c>
      <c r="AC2113">
        <v>1.1283000000000001</v>
      </c>
      <c r="AD2113">
        <v>0.65680000000000005</v>
      </c>
      <c r="AE2113">
        <v>-1.3599000000000001</v>
      </c>
      <c r="AF2113">
        <v>-0.99529999999999996</v>
      </c>
      <c r="AG2113">
        <v>0.34439999999999998</v>
      </c>
      <c r="AH2113">
        <v>550000</v>
      </c>
    </row>
    <row r="2114" spans="1:34">
      <c r="A2114">
        <v>334275</v>
      </c>
      <c r="B2114" t="s">
        <v>39</v>
      </c>
      <c r="C2114" s="1">
        <v>33093</v>
      </c>
      <c r="D2114">
        <v>81</v>
      </c>
      <c r="E2114">
        <v>0</v>
      </c>
      <c r="F2114">
        <v>2007</v>
      </c>
      <c r="G2114">
        <v>77.7</v>
      </c>
      <c r="H2114">
        <v>0</v>
      </c>
      <c r="I2114">
        <v>1622</v>
      </c>
      <c r="J2114">
        <v>2</v>
      </c>
      <c r="K2114" t="s">
        <v>36</v>
      </c>
      <c r="L2114" t="s">
        <v>55</v>
      </c>
      <c r="M2114">
        <v>76</v>
      </c>
      <c r="N2114">
        <v>1622</v>
      </c>
      <c r="O2114">
        <v>0</v>
      </c>
      <c r="P2114" t="s">
        <v>84</v>
      </c>
      <c r="Q2114">
        <v>2012</v>
      </c>
      <c r="R2114">
        <v>345</v>
      </c>
      <c r="S2114">
        <v>485</v>
      </c>
      <c r="T2114">
        <v>454</v>
      </c>
      <c r="U2114">
        <v>0.45087658448345103</v>
      </c>
      <c r="V2114">
        <v>395</v>
      </c>
      <c r="W2114">
        <v>-1</v>
      </c>
      <c r="X2114">
        <v>-1</v>
      </c>
      <c r="Y2114">
        <v>-1</v>
      </c>
      <c r="Z2114">
        <v>-1</v>
      </c>
      <c r="AA2114">
        <v>-1</v>
      </c>
      <c r="AB2114">
        <v>-1</v>
      </c>
      <c r="AC2114">
        <v>-1.6923999999999999</v>
      </c>
      <c r="AD2114">
        <v>-0.27929999999999999</v>
      </c>
      <c r="AE2114">
        <v>-0.77939999999999998</v>
      </c>
      <c r="AF2114">
        <v>0.53232999999999997</v>
      </c>
      <c r="AG2114">
        <v>-1.2354000000000001</v>
      </c>
      <c r="AH2114">
        <v>420000</v>
      </c>
    </row>
    <row r="2115" spans="1:34">
      <c r="A2115">
        <v>297452</v>
      </c>
      <c r="B2115" t="s">
        <v>39</v>
      </c>
      <c r="C2115" s="1">
        <v>32857</v>
      </c>
      <c r="D2115">
        <v>61</v>
      </c>
      <c r="E2115">
        <v>0</v>
      </c>
      <c r="F2115">
        <v>2007</v>
      </c>
      <c r="G2115">
        <v>77</v>
      </c>
      <c r="H2115">
        <v>0</v>
      </c>
      <c r="I2115">
        <v>3918</v>
      </c>
      <c r="J2115">
        <v>2</v>
      </c>
      <c r="K2115" t="s">
        <v>36</v>
      </c>
      <c r="L2115" t="s">
        <v>55</v>
      </c>
      <c r="M2115">
        <v>66</v>
      </c>
      <c r="N2115">
        <v>3918</v>
      </c>
      <c r="O2115">
        <v>1</v>
      </c>
      <c r="P2115" t="s">
        <v>61</v>
      </c>
      <c r="Q2115">
        <v>2011</v>
      </c>
      <c r="R2115">
        <v>464</v>
      </c>
      <c r="S2115">
        <v>535</v>
      </c>
      <c r="T2115">
        <v>225</v>
      </c>
      <c r="U2115">
        <v>0.45087658448345103</v>
      </c>
      <c r="V2115">
        <v>395</v>
      </c>
      <c r="W2115">
        <v>233</v>
      </c>
      <c r="X2115">
        <v>-1</v>
      </c>
      <c r="Y2115">
        <v>260</v>
      </c>
      <c r="Z2115">
        <v>-1</v>
      </c>
      <c r="AA2115">
        <v>-1</v>
      </c>
      <c r="AB2115">
        <v>260</v>
      </c>
      <c r="AC2115">
        <v>4.6399999999999997E-2</v>
      </c>
      <c r="AD2115">
        <v>0.3448</v>
      </c>
      <c r="AE2115">
        <v>0.67200000000000004</v>
      </c>
      <c r="AF2115">
        <v>0.76729999999999998</v>
      </c>
      <c r="AG2115">
        <v>-0.1295</v>
      </c>
      <c r="AH2115">
        <v>60000</v>
      </c>
    </row>
    <row r="2116" spans="1:34">
      <c r="A2116">
        <v>340628</v>
      </c>
      <c r="B2116" t="s">
        <v>39</v>
      </c>
      <c r="C2116" s="1">
        <v>32603</v>
      </c>
      <c r="D2116">
        <v>77.8</v>
      </c>
      <c r="E2116" t="s">
        <v>48</v>
      </c>
      <c r="F2116">
        <v>2007</v>
      </c>
      <c r="G2116">
        <v>74</v>
      </c>
      <c r="H2116" t="s">
        <v>35</v>
      </c>
      <c r="I2116">
        <v>14169</v>
      </c>
      <c r="J2116">
        <v>2</v>
      </c>
      <c r="K2116" t="s">
        <v>36</v>
      </c>
      <c r="L2116" t="s">
        <v>40</v>
      </c>
      <c r="M2116">
        <v>67.3</v>
      </c>
      <c r="N2116">
        <v>14169</v>
      </c>
      <c r="O2116">
        <v>0</v>
      </c>
      <c r="P2116" t="s">
        <v>41</v>
      </c>
      <c r="Q2116">
        <v>2012</v>
      </c>
      <c r="R2116">
        <v>554</v>
      </c>
      <c r="S2116">
        <v>595</v>
      </c>
      <c r="T2116">
        <v>544</v>
      </c>
      <c r="U2116">
        <v>0.90148957137103303</v>
      </c>
      <c r="V2116">
        <v>545</v>
      </c>
      <c r="W2116">
        <v>-1</v>
      </c>
      <c r="X2116">
        <v>-1</v>
      </c>
      <c r="Y2116">
        <v>-1</v>
      </c>
      <c r="Z2116">
        <v>-1</v>
      </c>
      <c r="AA2116">
        <v>-1</v>
      </c>
      <c r="AB2116">
        <v>-1</v>
      </c>
      <c r="AC2116">
        <v>-0.57189999999999996</v>
      </c>
      <c r="AD2116">
        <v>-0.20119999999999999</v>
      </c>
      <c r="AE2116">
        <v>-0.38030000000000003</v>
      </c>
      <c r="AF2116">
        <v>0.29732999999999998</v>
      </c>
      <c r="AG2116">
        <v>-0.44550000000000001</v>
      </c>
      <c r="AH2116">
        <v>300000</v>
      </c>
    </row>
    <row r="2117" spans="1:34">
      <c r="A2117">
        <v>635283</v>
      </c>
      <c r="B2117" t="s">
        <v>39</v>
      </c>
      <c r="C2117" s="1">
        <v>32956</v>
      </c>
      <c r="D2117">
        <v>64.53</v>
      </c>
      <c r="E2117" t="s">
        <v>51</v>
      </c>
      <c r="F2117">
        <v>2007</v>
      </c>
      <c r="G2117">
        <v>75</v>
      </c>
      <c r="H2117" t="s">
        <v>51</v>
      </c>
      <c r="I2117">
        <v>4053</v>
      </c>
      <c r="J2117">
        <v>2</v>
      </c>
      <c r="K2117" t="s">
        <v>66</v>
      </c>
      <c r="L2117" t="s">
        <v>67</v>
      </c>
      <c r="M2117">
        <v>74.33</v>
      </c>
      <c r="N2117">
        <v>4053</v>
      </c>
      <c r="O2117">
        <v>0</v>
      </c>
      <c r="P2117" t="s">
        <v>45</v>
      </c>
      <c r="Q2117">
        <v>2013</v>
      </c>
      <c r="R2117">
        <v>435</v>
      </c>
      <c r="S2117">
        <v>515</v>
      </c>
      <c r="T2117">
        <v>325</v>
      </c>
      <c r="U2117">
        <v>0.84224832225783597</v>
      </c>
      <c r="V2117">
        <v>485</v>
      </c>
      <c r="W2117">
        <v>-1</v>
      </c>
      <c r="X2117">
        <v>469</v>
      </c>
      <c r="Y2117">
        <v>-1</v>
      </c>
      <c r="Z2117">
        <v>-1</v>
      </c>
      <c r="AA2117">
        <v>-1</v>
      </c>
      <c r="AB2117">
        <v>-1</v>
      </c>
      <c r="AC2117">
        <v>1.4208000000000001</v>
      </c>
      <c r="AD2117">
        <v>1.2114</v>
      </c>
      <c r="AE2117">
        <v>-0.6048</v>
      </c>
      <c r="AF2117">
        <v>-1.5021</v>
      </c>
      <c r="AG2117">
        <v>1.2470000000000001</v>
      </c>
      <c r="AH2117">
        <v>180000</v>
      </c>
    </row>
    <row r="2118" spans="1:34">
      <c r="A2118">
        <v>334988</v>
      </c>
      <c r="B2118" t="s">
        <v>34</v>
      </c>
      <c r="C2118" s="1">
        <v>33672</v>
      </c>
      <c r="D2118">
        <v>75</v>
      </c>
      <c r="E2118" t="s">
        <v>51</v>
      </c>
      <c r="F2118">
        <v>2008</v>
      </c>
      <c r="G2118">
        <v>71.8</v>
      </c>
      <c r="H2118" t="s">
        <v>51</v>
      </c>
      <c r="I2118">
        <v>9035</v>
      </c>
      <c r="J2118">
        <v>2</v>
      </c>
      <c r="K2118" t="s">
        <v>36</v>
      </c>
      <c r="L2118" t="s">
        <v>40</v>
      </c>
      <c r="M2118">
        <v>75.5</v>
      </c>
      <c r="N2118">
        <v>9035</v>
      </c>
      <c r="O2118">
        <v>0</v>
      </c>
      <c r="P2118" t="s">
        <v>41</v>
      </c>
      <c r="Q2118">
        <v>2013</v>
      </c>
      <c r="R2118">
        <v>585</v>
      </c>
      <c r="S2118">
        <v>475</v>
      </c>
      <c r="T2118">
        <v>505</v>
      </c>
      <c r="U2118">
        <v>0.67074315143312702</v>
      </c>
      <c r="V2118">
        <v>455</v>
      </c>
      <c r="W2118">
        <v>-1</v>
      </c>
      <c r="X2118">
        <v>-1</v>
      </c>
      <c r="Y2118">
        <v>-1</v>
      </c>
      <c r="Z2118">
        <v>-1</v>
      </c>
      <c r="AA2118">
        <v>-1</v>
      </c>
      <c r="AB2118">
        <v>-1</v>
      </c>
      <c r="AC2118">
        <v>0.81920000000000004</v>
      </c>
      <c r="AD2118">
        <v>0.26679999999999998</v>
      </c>
      <c r="AE2118">
        <v>-0.27139999999999997</v>
      </c>
      <c r="AF2118">
        <v>0.64983000000000002</v>
      </c>
      <c r="AG2118">
        <v>-0.28749999999999998</v>
      </c>
      <c r="AH2118">
        <v>325000</v>
      </c>
    </row>
    <row r="2119" spans="1:34">
      <c r="A2119">
        <v>947956</v>
      </c>
      <c r="B2119" t="s">
        <v>39</v>
      </c>
      <c r="C2119" s="1">
        <v>32821</v>
      </c>
      <c r="D2119">
        <v>79.599999999999994</v>
      </c>
      <c r="E2119" t="s">
        <v>35</v>
      </c>
      <c r="F2119">
        <v>2008</v>
      </c>
      <c r="G2119">
        <v>50.4</v>
      </c>
      <c r="H2119" t="s">
        <v>51</v>
      </c>
      <c r="I2119">
        <v>12834</v>
      </c>
      <c r="J2119">
        <v>2</v>
      </c>
      <c r="K2119" t="s">
        <v>36</v>
      </c>
      <c r="L2119" t="s">
        <v>64</v>
      </c>
      <c r="M2119">
        <v>58.1</v>
      </c>
      <c r="N2119">
        <v>12834</v>
      </c>
      <c r="O2119">
        <v>0</v>
      </c>
      <c r="P2119" t="s">
        <v>111</v>
      </c>
      <c r="Q2119">
        <v>2014</v>
      </c>
      <c r="R2119">
        <v>640</v>
      </c>
      <c r="S2119">
        <v>520</v>
      </c>
      <c r="T2119">
        <v>390</v>
      </c>
      <c r="U2119">
        <v>0.95389977507992596</v>
      </c>
      <c r="V2119">
        <v>435</v>
      </c>
      <c r="W2119">
        <v>-1</v>
      </c>
      <c r="X2119">
        <v>530</v>
      </c>
      <c r="Y2119">
        <v>-1</v>
      </c>
      <c r="Z2119">
        <v>-1</v>
      </c>
      <c r="AA2119">
        <v>-1</v>
      </c>
      <c r="AB2119">
        <v>-1</v>
      </c>
      <c r="AC2119">
        <v>-0.87719999999999998</v>
      </c>
      <c r="AD2119">
        <v>-0.4536</v>
      </c>
      <c r="AE2119">
        <v>-0.91220000000000001</v>
      </c>
      <c r="AF2119">
        <v>0.65300000000000002</v>
      </c>
      <c r="AG2119">
        <v>-1.244</v>
      </c>
      <c r="AH2119">
        <v>180000</v>
      </c>
    </row>
    <row r="2120" spans="1:34">
      <c r="A2120">
        <v>1251363</v>
      </c>
      <c r="B2120" t="s">
        <v>39</v>
      </c>
      <c r="C2120" s="1">
        <v>33659</v>
      </c>
      <c r="D2120">
        <v>85.83</v>
      </c>
      <c r="E2120" t="s">
        <v>51</v>
      </c>
      <c r="F2120">
        <v>2010</v>
      </c>
      <c r="G2120">
        <v>74.5</v>
      </c>
      <c r="H2120" t="s">
        <v>51</v>
      </c>
      <c r="I2120">
        <v>8946</v>
      </c>
      <c r="J2120">
        <v>2</v>
      </c>
      <c r="K2120" t="s">
        <v>36</v>
      </c>
      <c r="L2120" t="s">
        <v>55</v>
      </c>
      <c r="M2120">
        <v>75</v>
      </c>
      <c r="N2120">
        <v>8946</v>
      </c>
      <c r="O2120">
        <v>1</v>
      </c>
      <c r="P2120" t="s">
        <v>54</v>
      </c>
      <c r="Q2120">
        <v>2014</v>
      </c>
      <c r="R2120">
        <v>475</v>
      </c>
      <c r="S2120">
        <v>570</v>
      </c>
      <c r="T2120">
        <v>535</v>
      </c>
      <c r="U2120">
        <v>0.95389977507992596</v>
      </c>
      <c r="V2120">
        <v>535</v>
      </c>
      <c r="W2120">
        <v>-1</v>
      </c>
      <c r="X2120">
        <v>530</v>
      </c>
      <c r="Y2120">
        <v>-1</v>
      </c>
      <c r="Z2120">
        <v>-1</v>
      </c>
      <c r="AA2120">
        <v>-1</v>
      </c>
      <c r="AB2120">
        <v>-1</v>
      </c>
      <c r="AC2120">
        <v>-0.159</v>
      </c>
      <c r="AD2120">
        <v>0.5454</v>
      </c>
      <c r="AE2120">
        <v>0.93220000000000003</v>
      </c>
      <c r="AF2120">
        <v>-1.1217999999999999</v>
      </c>
      <c r="AG2120">
        <v>9.7299999999999998E-2</v>
      </c>
      <c r="AH2120">
        <v>340000</v>
      </c>
    </row>
    <row r="2121" spans="1:34">
      <c r="A2121">
        <v>337919</v>
      </c>
      <c r="B2121" t="s">
        <v>34</v>
      </c>
      <c r="C2121" s="1">
        <v>33245</v>
      </c>
      <c r="D2121">
        <v>91</v>
      </c>
      <c r="E2121">
        <v>0</v>
      </c>
      <c r="F2121">
        <v>2008</v>
      </c>
      <c r="G2121">
        <v>91</v>
      </c>
      <c r="H2121">
        <v>0</v>
      </c>
      <c r="I2121">
        <v>3076</v>
      </c>
      <c r="J2121">
        <v>2</v>
      </c>
      <c r="K2121" t="s">
        <v>36</v>
      </c>
      <c r="L2121" t="s">
        <v>153</v>
      </c>
      <c r="M2121">
        <v>81</v>
      </c>
      <c r="N2121">
        <v>3076</v>
      </c>
      <c r="O2121">
        <v>0</v>
      </c>
      <c r="P2121" t="s">
        <v>47</v>
      </c>
      <c r="Q2121">
        <v>2012</v>
      </c>
      <c r="R2121">
        <v>375</v>
      </c>
      <c r="S2121">
        <v>405</v>
      </c>
      <c r="T2121">
        <v>385</v>
      </c>
      <c r="U2121">
        <v>0.69447932770846299</v>
      </c>
      <c r="V2121">
        <v>425</v>
      </c>
      <c r="W2121">
        <v>366</v>
      </c>
      <c r="X2121">
        <v>-1</v>
      </c>
      <c r="Y2121">
        <v>-1</v>
      </c>
      <c r="Z2121">
        <v>-1</v>
      </c>
      <c r="AA2121">
        <v>-1</v>
      </c>
      <c r="AB2121">
        <v>-1</v>
      </c>
      <c r="AC2121">
        <v>4.6399999999999997E-2</v>
      </c>
      <c r="AD2121">
        <v>0.14979999999999999</v>
      </c>
      <c r="AE2121">
        <v>-2.2307999999999999</v>
      </c>
      <c r="AF2121">
        <v>-0.87777000000000005</v>
      </c>
      <c r="AG2121">
        <v>2.8400000000000002E-2</v>
      </c>
      <c r="AH2121">
        <v>360000</v>
      </c>
    </row>
    <row r="2122" spans="1:34">
      <c r="A2122">
        <v>563037</v>
      </c>
      <c r="B2122" t="s">
        <v>39</v>
      </c>
      <c r="C2122" s="1">
        <v>32308</v>
      </c>
      <c r="D2122">
        <v>82.8</v>
      </c>
      <c r="E2122" t="s">
        <v>35</v>
      </c>
      <c r="F2122">
        <v>2007</v>
      </c>
      <c r="G2122">
        <v>78.400000000000006</v>
      </c>
      <c r="H2122" t="s">
        <v>35</v>
      </c>
      <c r="I2122">
        <v>66</v>
      </c>
      <c r="J2122">
        <v>2</v>
      </c>
      <c r="K2122" t="s">
        <v>36</v>
      </c>
      <c r="L2122" t="s">
        <v>77</v>
      </c>
      <c r="M2122">
        <v>69.680000000000007</v>
      </c>
      <c r="N2122">
        <v>66</v>
      </c>
      <c r="O2122">
        <v>0</v>
      </c>
      <c r="P2122" t="s">
        <v>41</v>
      </c>
      <c r="Q2122">
        <v>2011</v>
      </c>
      <c r="R2122">
        <v>485</v>
      </c>
      <c r="S2122">
        <v>525</v>
      </c>
      <c r="T2122">
        <v>650</v>
      </c>
      <c r="U2122">
        <v>0.22948175491175499</v>
      </c>
      <c r="V2122">
        <v>-1</v>
      </c>
      <c r="W2122">
        <v>266</v>
      </c>
      <c r="X2122">
        <v>-1</v>
      </c>
      <c r="Y2122">
        <v>-1</v>
      </c>
      <c r="Z2122">
        <v>-1</v>
      </c>
      <c r="AA2122">
        <v>-1</v>
      </c>
      <c r="AB2122">
        <v>-1</v>
      </c>
      <c r="AC2122">
        <v>-1.1644000000000001</v>
      </c>
      <c r="AD2122">
        <v>0.37890000000000001</v>
      </c>
      <c r="AE2122">
        <v>0.77849999999999997</v>
      </c>
      <c r="AF2122">
        <v>0.77980000000000005</v>
      </c>
      <c r="AG2122">
        <v>0.28889999999999999</v>
      </c>
      <c r="AH2122">
        <v>110000</v>
      </c>
    </row>
    <row r="2123" spans="1:34">
      <c r="A2123">
        <v>639820</v>
      </c>
      <c r="B2123" t="s">
        <v>39</v>
      </c>
      <c r="C2123" s="1">
        <v>33284</v>
      </c>
      <c r="D2123">
        <v>64</v>
      </c>
      <c r="E2123" t="s">
        <v>51</v>
      </c>
      <c r="F2123">
        <v>2009</v>
      </c>
      <c r="G2123">
        <v>61</v>
      </c>
      <c r="H2123" t="s">
        <v>51</v>
      </c>
      <c r="I2123">
        <v>2812</v>
      </c>
      <c r="J2123">
        <v>2</v>
      </c>
      <c r="K2123" t="s">
        <v>36</v>
      </c>
      <c r="L2123" t="s">
        <v>60</v>
      </c>
      <c r="M2123">
        <v>67</v>
      </c>
      <c r="N2123">
        <v>2812</v>
      </c>
      <c r="O2123">
        <v>0</v>
      </c>
      <c r="P2123" t="s">
        <v>71</v>
      </c>
      <c r="Q2123">
        <v>2013</v>
      </c>
      <c r="R2123">
        <v>380</v>
      </c>
      <c r="S2123">
        <v>450</v>
      </c>
      <c r="T2123">
        <v>445</v>
      </c>
      <c r="U2123">
        <v>0.53838689298509601</v>
      </c>
      <c r="V2123">
        <v>355</v>
      </c>
      <c r="W2123">
        <v>333</v>
      </c>
      <c r="X2123">
        <v>346</v>
      </c>
      <c r="Y2123">
        <v>-1</v>
      </c>
      <c r="Z2123">
        <v>-1</v>
      </c>
      <c r="AA2123">
        <v>-1</v>
      </c>
      <c r="AB2123">
        <v>-1</v>
      </c>
      <c r="AC2123">
        <v>0.41549999999999998</v>
      </c>
      <c r="AD2123">
        <v>0.37890000000000001</v>
      </c>
      <c r="AE2123">
        <v>0.77849999999999997</v>
      </c>
      <c r="AF2123">
        <v>-1.5021</v>
      </c>
      <c r="AG2123">
        <v>1.0553999999999999</v>
      </c>
      <c r="AH2123">
        <v>200000</v>
      </c>
    </row>
    <row r="2124" spans="1:34">
      <c r="A2124">
        <v>529581</v>
      </c>
      <c r="B2124" t="s">
        <v>39</v>
      </c>
      <c r="C2124" s="1">
        <v>33512</v>
      </c>
      <c r="D2124">
        <v>71.67</v>
      </c>
      <c r="E2124" t="s">
        <v>51</v>
      </c>
      <c r="F2124">
        <v>2008</v>
      </c>
      <c r="G2124">
        <v>56.6</v>
      </c>
      <c r="H2124" t="s">
        <v>51</v>
      </c>
      <c r="I2124">
        <v>11942</v>
      </c>
      <c r="J2124">
        <v>2</v>
      </c>
      <c r="K2124" t="s">
        <v>36</v>
      </c>
      <c r="L2124" t="s">
        <v>40</v>
      </c>
      <c r="M2124">
        <v>62.1</v>
      </c>
      <c r="N2124">
        <v>11942</v>
      </c>
      <c r="O2124">
        <v>0</v>
      </c>
      <c r="P2124" t="s">
        <v>41</v>
      </c>
      <c r="Q2124">
        <v>2012</v>
      </c>
      <c r="R2124">
        <v>310</v>
      </c>
      <c r="S2124">
        <v>440</v>
      </c>
      <c r="T2124">
        <v>575</v>
      </c>
      <c r="U2124">
        <v>0.63597875645679403</v>
      </c>
      <c r="V2124">
        <v>445</v>
      </c>
      <c r="W2124">
        <v>-1</v>
      </c>
      <c r="X2124">
        <v>-1</v>
      </c>
      <c r="Y2124">
        <v>-1</v>
      </c>
      <c r="Z2124">
        <v>-1</v>
      </c>
      <c r="AA2124">
        <v>-1</v>
      </c>
      <c r="AB2124">
        <v>-1</v>
      </c>
      <c r="AC2124">
        <v>4.6399999999999997E-2</v>
      </c>
      <c r="AD2124">
        <v>0.96879999999999999</v>
      </c>
      <c r="AE2124">
        <v>0.67200000000000004</v>
      </c>
      <c r="AF2124">
        <v>-0.76029999999999998</v>
      </c>
      <c r="AG2124">
        <v>0.4234</v>
      </c>
      <c r="AH2124">
        <v>210000</v>
      </c>
    </row>
    <row r="2125" spans="1:34">
      <c r="A2125">
        <v>117081</v>
      </c>
      <c r="B2125" t="s">
        <v>39</v>
      </c>
      <c r="C2125" s="1">
        <v>32743</v>
      </c>
      <c r="D2125">
        <v>90.6</v>
      </c>
      <c r="E2125">
        <v>0</v>
      </c>
      <c r="F2125">
        <v>2006</v>
      </c>
      <c r="G2125">
        <v>91.3</v>
      </c>
      <c r="H2125">
        <v>0</v>
      </c>
      <c r="I2125">
        <v>4554</v>
      </c>
      <c r="J2125">
        <v>2</v>
      </c>
      <c r="K2125" t="s">
        <v>36</v>
      </c>
      <c r="L2125" t="s">
        <v>64</v>
      </c>
      <c r="M2125">
        <v>78.56</v>
      </c>
      <c r="N2125">
        <v>4554</v>
      </c>
      <c r="O2125">
        <v>0</v>
      </c>
      <c r="P2125" t="s">
        <v>47</v>
      </c>
      <c r="Q2125">
        <v>2010</v>
      </c>
      <c r="R2125">
        <v>485</v>
      </c>
      <c r="S2125">
        <v>495</v>
      </c>
      <c r="T2125">
        <v>535</v>
      </c>
      <c r="U2125">
        <v>0.563267823666597</v>
      </c>
      <c r="V2125">
        <v>425</v>
      </c>
      <c r="W2125">
        <v>-1</v>
      </c>
      <c r="X2125">
        <v>-1</v>
      </c>
      <c r="Y2125">
        <v>-1</v>
      </c>
      <c r="Z2125">
        <v>-1</v>
      </c>
      <c r="AA2125">
        <v>-1</v>
      </c>
      <c r="AB2125">
        <v>-1</v>
      </c>
      <c r="AC2125">
        <v>0.97370000000000001</v>
      </c>
      <c r="AD2125">
        <v>0.81279999999999997</v>
      </c>
      <c r="AE2125">
        <v>0.2366</v>
      </c>
      <c r="AF2125">
        <v>0.88480000000000003</v>
      </c>
      <c r="AG2125">
        <v>-0.1295</v>
      </c>
      <c r="AH2125">
        <v>450000</v>
      </c>
    </row>
    <row r="2126" spans="1:34">
      <c r="A2126">
        <v>1136423</v>
      </c>
      <c r="B2126" t="s">
        <v>39</v>
      </c>
      <c r="C2126" s="1">
        <v>33679</v>
      </c>
      <c r="D2126">
        <v>86</v>
      </c>
      <c r="E2126" t="s">
        <v>51</v>
      </c>
      <c r="F2126">
        <v>2010</v>
      </c>
      <c r="G2126">
        <v>78</v>
      </c>
      <c r="H2126" t="s">
        <v>51</v>
      </c>
      <c r="I2126">
        <v>10333</v>
      </c>
      <c r="J2126">
        <v>2</v>
      </c>
      <c r="K2126" t="s">
        <v>36</v>
      </c>
      <c r="L2126" t="s">
        <v>77</v>
      </c>
      <c r="M2126">
        <v>71</v>
      </c>
      <c r="N2126">
        <v>10333</v>
      </c>
      <c r="O2126">
        <v>1</v>
      </c>
      <c r="P2126" t="s">
        <v>61</v>
      </c>
      <c r="Q2126">
        <v>2014</v>
      </c>
      <c r="R2126">
        <v>535</v>
      </c>
      <c r="S2126">
        <v>375</v>
      </c>
      <c r="T2126">
        <v>560</v>
      </c>
      <c r="U2126">
        <v>0.96600692349804895</v>
      </c>
      <c r="V2126">
        <v>305</v>
      </c>
      <c r="W2126">
        <v>-1</v>
      </c>
      <c r="X2126">
        <v>253</v>
      </c>
      <c r="Y2126">
        <v>-1</v>
      </c>
      <c r="Z2126">
        <v>580</v>
      </c>
      <c r="AA2126">
        <v>-1</v>
      </c>
      <c r="AB2126">
        <v>-1</v>
      </c>
      <c r="AC2126">
        <v>-0.30270000000000002</v>
      </c>
      <c r="AD2126">
        <v>-0.95309999999999995</v>
      </c>
      <c r="AE2126">
        <v>-0.91220000000000001</v>
      </c>
      <c r="AF2126">
        <v>1.0333000000000001</v>
      </c>
      <c r="AG2126">
        <v>-0.66920000000000002</v>
      </c>
      <c r="AH2126">
        <v>400000</v>
      </c>
    </row>
    <row r="2127" spans="1:34">
      <c r="A2127">
        <v>1088670</v>
      </c>
      <c r="B2127" t="s">
        <v>39</v>
      </c>
      <c r="C2127" s="1">
        <v>32991</v>
      </c>
      <c r="D2127">
        <v>78</v>
      </c>
      <c r="E2127" t="s">
        <v>48</v>
      </c>
      <c r="F2127">
        <v>2008</v>
      </c>
      <c r="G2127">
        <v>77</v>
      </c>
      <c r="H2127" t="s">
        <v>35</v>
      </c>
      <c r="I2127">
        <v>2009</v>
      </c>
      <c r="J2127">
        <v>2</v>
      </c>
      <c r="K2127" t="s">
        <v>36</v>
      </c>
      <c r="L2127" t="s">
        <v>60</v>
      </c>
      <c r="M2127">
        <v>83</v>
      </c>
      <c r="N2127">
        <v>2009</v>
      </c>
      <c r="O2127">
        <v>1</v>
      </c>
      <c r="P2127" t="s">
        <v>53</v>
      </c>
      <c r="Q2127">
        <v>2013</v>
      </c>
      <c r="R2127">
        <v>710</v>
      </c>
      <c r="S2127">
        <v>590</v>
      </c>
      <c r="T2127">
        <v>605</v>
      </c>
      <c r="U2127">
        <v>0.11213943820740301</v>
      </c>
      <c r="V2127">
        <v>415</v>
      </c>
      <c r="W2127">
        <v>228</v>
      </c>
      <c r="X2127">
        <v>-1</v>
      </c>
      <c r="Y2127">
        <v>-1</v>
      </c>
      <c r="Z2127">
        <v>-1</v>
      </c>
      <c r="AA2127">
        <v>-1</v>
      </c>
      <c r="AB2127">
        <v>-1</v>
      </c>
      <c r="AC2127">
        <v>-0.73350000000000004</v>
      </c>
      <c r="AD2127">
        <v>1.3778999999999999</v>
      </c>
      <c r="AE2127">
        <v>0.62480000000000002</v>
      </c>
      <c r="AF2127">
        <v>0.2727</v>
      </c>
      <c r="AG2127">
        <v>-0.66920000000000002</v>
      </c>
      <c r="AH2127">
        <v>265000</v>
      </c>
    </row>
    <row r="2128" spans="1:34">
      <c r="A2128">
        <v>273690</v>
      </c>
      <c r="B2128" t="s">
        <v>39</v>
      </c>
      <c r="C2128" s="1">
        <v>32021</v>
      </c>
      <c r="D2128">
        <v>85</v>
      </c>
      <c r="E2128" t="s">
        <v>35</v>
      </c>
      <c r="F2128">
        <v>2006</v>
      </c>
      <c r="G2128">
        <v>63.6</v>
      </c>
      <c r="H2128" t="s">
        <v>35</v>
      </c>
      <c r="I2128">
        <v>4023</v>
      </c>
      <c r="J2128">
        <v>2</v>
      </c>
      <c r="K2128" t="s">
        <v>36</v>
      </c>
      <c r="L2128" t="s">
        <v>55</v>
      </c>
      <c r="M2128">
        <v>64.94</v>
      </c>
      <c r="N2128">
        <v>4023</v>
      </c>
      <c r="O2128">
        <v>1</v>
      </c>
      <c r="P2128" t="s">
        <v>61</v>
      </c>
      <c r="Q2128">
        <v>2011</v>
      </c>
      <c r="R2128">
        <v>555</v>
      </c>
      <c r="S2128">
        <v>435</v>
      </c>
      <c r="T2128">
        <v>544</v>
      </c>
      <c r="U2128">
        <v>0.63597875645679403</v>
      </c>
      <c r="V2128">
        <v>445</v>
      </c>
      <c r="W2128">
        <v>-1</v>
      </c>
      <c r="X2128">
        <v>-1</v>
      </c>
      <c r="Y2128">
        <v>-1</v>
      </c>
      <c r="Z2128">
        <v>-1</v>
      </c>
      <c r="AA2128">
        <v>-1</v>
      </c>
      <c r="AB2128">
        <v>-1</v>
      </c>
      <c r="AC2128">
        <v>1.1283000000000001</v>
      </c>
      <c r="AD2128">
        <v>1.2807999999999999</v>
      </c>
      <c r="AE2128">
        <v>0.52690000000000003</v>
      </c>
      <c r="AF2128">
        <v>-0.99529999999999996</v>
      </c>
      <c r="AG2128">
        <v>0.50239999999999996</v>
      </c>
      <c r="AH2128">
        <v>515000</v>
      </c>
    </row>
    <row r="2129" spans="1:34">
      <c r="A2129">
        <v>40838</v>
      </c>
      <c r="B2129" t="s">
        <v>39</v>
      </c>
      <c r="C2129" s="1">
        <v>32187</v>
      </c>
      <c r="D2129">
        <v>68.8</v>
      </c>
      <c r="E2129">
        <v>0</v>
      </c>
      <c r="F2129">
        <v>2005</v>
      </c>
      <c r="G2129">
        <v>61.6</v>
      </c>
      <c r="H2129">
        <v>0</v>
      </c>
      <c r="I2129">
        <v>400</v>
      </c>
      <c r="J2129">
        <v>1</v>
      </c>
      <c r="K2129" t="s">
        <v>36</v>
      </c>
      <c r="L2129" t="s">
        <v>52</v>
      </c>
      <c r="M2129">
        <v>72</v>
      </c>
      <c r="N2129">
        <v>400</v>
      </c>
      <c r="O2129">
        <v>0</v>
      </c>
      <c r="P2129" t="s">
        <v>84</v>
      </c>
      <c r="Q2129">
        <v>2010</v>
      </c>
      <c r="R2129">
        <v>435</v>
      </c>
      <c r="S2129">
        <v>505</v>
      </c>
      <c r="T2129">
        <v>635</v>
      </c>
      <c r="U2129">
        <v>0.535862819499896</v>
      </c>
      <c r="V2129">
        <v>375</v>
      </c>
      <c r="W2129">
        <v>-1</v>
      </c>
      <c r="X2129">
        <v>-1</v>
      </c>
      <c r="Y2129">
        <v>393</v>
      </c>
      <c r="Z2129">
        <v>-1</v>
      </c>
      <c r="AA2129">
        <v>-1</v>
      </c>
      <c r="AB2129">
        <v>-1</v>
      </c>
      <c r="AC2129">
        <v>0.35549999999999998</v>
      </c>
      <c r="AD2129">
        <v>-0.43530000000000002</v>
      </c>
      <c r="AE2129">
        <v>0.81710000000000005</v>
      </c>
      <c r="AF2129">
        <v>-1.3478000000000001</v>
      </c>
      <c r="AG2129">
        <v>-0.1295</v>
      </c>
      <c r="AH2129">
        <v>1300000</v>
      </c>
    </row>
    <row r="2130" spans="1:34">
      <c r="A2130">
        <v>798620</v>
      </c>
      <c r="B2130" t="s">
        <v>39</v>
      </c>
      <c r="C2130" s="1">
        <v>33539</v>
      </c>
      <c r="D2130">
        <v>91</v>
      </c>
      <c r="E2130" t="s">
        <v>35</v>
      </c>
      <c r="F2130">
        <v>2010</v>
      </c>
      <c r="G2130">
        <v>87.2</v>
      </c>
      <c r="H2130" t="s">
        <v>35</v>
      </c>
      <c r="I2130">
        <v>13169</v>
      </c>
      <c r="J2130">
        <v>2</v>
      </c>
      <c r="K2130" t="s">
        <v>36</v>
      </c>
      <c r="L2130" t="s">
        <v>60</v>
      </c>
      <c r="M2130">
        <v>87.9</v>
      </c>
      <c r="N2130">
        <v>13169</v>
      </c>
      <c r="O2130">
        <v>0</v>
      </c>
      <c r="P2130" t="s">
        <v>41</v>
      </c>
      <c r="Q2130">
        <v>2015</v>
      </c>
      <c r="R2130">
        <v>440</v>
      </c>
      <c r="S2130">
        <v>425</v>
      </c>
      <c r="T2130">
        <v>560</v>
      </c>
      <c r="U2130">
        <v>0.33878634721952799</v>
      </c>
      <c r="V2130">
        <v>335</v>
      </c>
      <c r="W2130">
        <v>292</v>
      </c>
      <c r="X2130">
        <v>-1</v>
      </c>
      <c r="Y2130">
        <v>-1</v>
      </c>
      <c r="Z2130">
        <v>446</v>
      </c>
      <c r="AA2130">
        <v>-1</v>
      </c>
      <c r="AB2130">
        <v>-1</v>
      </c>
      <c r="AC2130">
        <v>-0.44629999999999997</v>
      </c>
      <c r="AD2130">
        <v>1.2114</v>
      </c>
      <c r="AE2130">
        <v>1.3933</v>
      </c>
      <c r="AF2130">
        <v>-0.36120000000000002</v>
      </c>
      <c r="AG2130">
        <v>9.7299999999999998E-2</v>
      </c>
      <c r="AH2130">
        <v>400000</v>
      </c>
    </row>
    <row r="2131" spans="1:34">
      <c r="A2131">
        <v>520399</v>
      </c>
      <c r="B2131" t="s">
        <v>39</v>
      </c>
      <c r="C2131" s="1">
        <v>33537</v>
      </c>
      <c r="D2131">
        <v>69.2</v>
      </c>
      <c r="E2131" t="s">
        <v>35</v>
      </c>
      <c r="F2131">
        <v>2008</v>
      </c>
      <c r="G2131">
        <v>67.8</v>
      </c>
      <c r="H2131" t="s">
        <v>35</v>
      </c>
      <c r="I2131">
        <v>78</v>
      </c>
      <c r="J2131">
        <v>2</v>
      </c>
      <c r="K2131" t="s">
        <v>36</v>
      </c>
      <c r="L2131" t="s">
        <v>64</v>
      </c>
      <c r="M2131">
        <v>74.599999999999994</v>
      </c>
      <c r="N2131">
        <v>78</v>
      </c>
      <c r="O2131">
        <v>0</v>
      </c>
      <c r="P2131" t="s">
        <v>41</v>
      </c>
      <c r="Q2131">
        <v>2012</v>
      </c>
      <c r="R2131">
        <v>535</v>
      </c>
      <c r="S2131">
        <v>510</v>
      </c>
      <c r="T2131">
        <v>455</v>
      </c>
      <c r="U2131">
        <v>0.81941652983588797</v>
      </c>
      <c r="V2131">
        <v>505</v>
      </c>
      <c r="W2131">
        <v>-1</v>
      </c>
      <c r="X2131">
        <v>-1</v>
      </c>
      <c r="Y2131">
        <v>-1</v>
      </c>
      <c r="Z2131">
        <v>-1</v>
      </c>
      <c r="AA2131">
        <v>-1</v>
      </c>
      <c r="AB2131">
        <v>-1</v>
      </c>
      <c r="AC2131">
        <v>0.2009</v>
      </c>
      <c r="AD2131">
        <v>-1.5273000000000001</v>
      </c>
      <c r="AE2131">
        <v>-5.3699999999999998E-2</v>
      </c>
      <c r="AF2131">
        <v>-5.5199999999999999E-2</v>
      </c>
      <c r="AG2131">
        <v>-1.1169</v>
      </c>
      <c r="AH2131">
        <v>450000</v>
      </c>
    </row>
    <row r="2132" spans="1:34">
      <c r="A2132">
        <v>348114</v>
      </c>
      <c r="B2132" t="s">
        <v>34</v>
      </c>
      <c r="C2132" s="1">
        <v>32688</v>
      </c>
      <c r="D2132">
        <v>90</v>
      </c>
      <c r="E2132" t="s">
        <v>100</v>
      </c>
      <c r="F2132">
        <v>2008</v>
      </c>
      <c r="G2132">
        <v>87</v>
      </c>
      <c r="H2132" t="s">
        <v>108</v>
      </c>
      <c r="I2132">
        <v>3666</v>
      </c>
      <c r="J2132">
        <v>2</v>
      </c>
      <c r="K2132" t="s">
        <v>36</v>
      </c>
      <c r="L2132" t="s">
        <v>64</v>
      </c>
      <c r="M2132">
        <v>76</v>
      </c>
      <c r="N2132">
        <v>3666</v>
      </c>
      <c r="O2132">
        <v>0</v>
      </c>
      <c r="P2132" t="s">
        <v>56</v>
      </c>
      <c r="Q2132">
        <v>2012</v>
      </c>
      <c r="R2132">
        <v>554</v>
      </c>
      <c r="S2132">
        <v>455</v>
      </c>
      <c r="T2132">
        <v>495</v>
      </c>
      <c r="U2132">
        <v>0.37755141942454101</v>
      </c>
      <c r="V2132">
        <v>375</v>
      </c>
      <c r="W2132">
        <v>-1</v>
      </c>
      <c r="X2132">
        <v>-1</v>
      </c>
      <c r="Y2132">
        <v>-1</v>
      </c>
      <c r="Z2132">
        <v>-1</v>
      </c>
      <c r="AA2132">
        <v>-1</v>
      </c>
      <c r="AB2132">
        <v>-1</v>
      </c>
      <c r="AC2132">
        <v>0.97370000000000001</v>
      </c>
      <c r="AD2132">
        <v>0.96879999999999999</v>
      </c>
      <c r="AE2132">
        <v>0.2366</v>
      </c>
      <c r="AF2132">
        <v>2.7650000000000001</v>
      </c>
      <c r="AG2132">
        <v>-1.67E-2</v>
      </c>
      <c r="AH2132">
        <v>335000</v>
      </c>
    </row>
    <row r="2133" spans="1:34">
      <c r="A2133">
        <v>920246</v>
      </c>
      <c r="B2133" t="s">
        <v>39</v>
      </c>
      <c r="C2133" s="1">
        <v>33604</v>
      </c>
      <c r="D2133">
        <v>70.66</v>
      </c>
      <c r="E2133" t="s">
        <v>51</v>
      </c>
      <c r="F2133">
        <v>2009</v>
      </c>
      <c r="G2133">
        <v>69.84</v>
      </c>
      <c r="H2133" t="s">
        <v>51</v>
      </c>
      <c r="I2133">
        <v>55</v>
      </c>
      <c r="J2133">
        <v>2</v>
      </c>
      <c r="K2133" t="s">
        <v>36</v>
      </c>
      <c r="L2133" t="s">
        <v>55</v>
      </c>
      <c r="M2133">
        <v>69</v>
      </c>
      <c r="N2133">
        <v>55</v>
      </c>
      <c r="O2133">
        <v>0</v>
      </c>
      <c r="P2133" t="s">
        <v>41</v>
      </c>
      <c r="Q2133">
        <v>2014</v>
      </c>
      <c r="R2133">
        <v>310</v>
      </c>
      <c r="S2133">
        <v>410</v>
      </c>
      <c r="T2133">
        <v>695</v>
      </c>
      <c r="U2133">
        <v>0.14478988948246199</v>
      </c>
      <c r="V2133">
        <v>465</v>
      </c>
      <c r="W2133">
        <v>-1</v>
      </c>
      <c r="X2133">
        <v>284</v>
      </c>
      <c r="Y2133">
        <v>-1</v>
      </c>
      <c r="Z2133">
        <v>-1</v>
      </c>
      <c r="AA2133">
        <v>-1</v>
      </c>
      <c r="AB2133">
        <v>-1</v>
      </c>
      <c r="AC2133">
        <v>-1.1644000000000001</v>
      </c>
      <c r="AD2133">
        <v>-1.2861</v>
      </c>
      <c r="AE2133">
        <v>0.62480000000000002</v>
      </c>
      <c r="AF2133">
        <v>1.0333000000000001</v>
      </c>
      <c r="AG2133">
        <v>-1.6273</v>
      </c>
      <c r="AH2133">
        <v>125000</v>
      </c>
    </row>
    <row r="2134" spans="1:34">
      <c r="A2134">
        <v>78728</v>
      </c>
      <c r="B2134" t="s">
        <v>39</v>
      </c>
      <c r="C2134" s="1">
        <v>31464</v>
      </c>
      <c r="D2134">
        <v>53.6</v>
      </c>
      <c r="E2134" t="s">
        <v>79</v>
      </c>
      <c r="F2134">
        <v>2002</v>
      </c>
      <c r="G2134">
        <v>61.2</v>
      </c>
      <c r="H2134" t="s">
        <v>79</v>
      </c>
      <c r="I2134">
        <v>1920</v>
      </c>
      <c r="J2134">
        <v>2</v>
      </c>
      <c r="K2134" t="s">
        <v>36</v>
      </c>
      <c r="L2134" t="s">
        <v>44</v>
      </c>
      <c r="M2134">
        <v>65.239999999999995</v>
      </c>
      <c r="N2134">
        <v>1920</v>
      </c>
      <c r="O2134">
        <v>0</v>
      </c>
      <c r="P2134" t="s">
        <v>41</v>
      </c>
      <c r="Q2134">
        <v>2010</v>
      </c>
      <c r="R2134">
        <v>385</v>
      </c>
      <c r="S2134">
        <v>565</v>
      </c>
      <c r="T2134">
        <v>525</v>
      </c>
      <c r="U2134">
        <v>0.53838689298509601</v>
      </c>
      <c r="V2134">
        <v>415</v>
      </c>
      <c r="W2134">
        <v>333</v>
      </c>
      <c r="X2134">
        <v>-1</v>
      </c>
      <c r="Y2134">
        <v>-1</v>
      </c>
      <c r="Z2134">
        <v>-1</v>
      </c>
      <c r="AA2134">
        <v>-1</v>
      </c>
      <c r="AB2134">
        <v>-1</v>
      </c>
      <c r="AC2134">
        <v>-0.1082</v>
      </c>
      <c r="AD2134">
        <v>1.4368000000000001</v>
      </c>
      <c r="AE2134">
        <v>1.2524999999999999</v>
      </c>
      <c r="AF2134">
        <v>-1.3478000000000001</v>
      </c>
      <c r="AG2134">
        <v>1.2923</v>
      </c>
      <c r="AH2134">
        <v>240000</v>
      </c>
    </row>
    <row r="2135" spans="1:34">
      <c r="A2135">
        <v>289190</v>
      </c>
      <c r="B2135" t="s">
        <v>39</v>
      </c>
      <c r="C2135" s="1">
        <v>34003</v>
      </c>
      <c r="D2135">
        <v>71</v>
      </c>
      <c r="E2135" t="s">
        <v>79</v>
      </c>
      <c r="F2135">
        <v>2008</v>
      </c>
      <c r="G2135">
        <v>58</v>
      </c>
      <c r="H2135" t="s">
        <v>79</v>
      </c>
      <c r="I2135">
        <v>8170</v>
      </c>
      <c r="J2135">
        <v>2</v>
      </c>
      <c r="K2135" t="s">
        <v>36</v>
      </c>
      <c r="L2135" t="s">
        <v>64</v>
      </c>
      <c r="M2135">
        <v>71</v>
      </c>
      <c r="N2135">
        <v>8170</v>
      </c>
      <c r="O2135">
        <v>0</v>
      </c>
      <c r="P2135" t="s">
        <v>41</v>
      </c>
      <c r="Q2135">
        <v>2012</v>
      </c>
      <c r="R2135">
        <v>545</v>
      </c>
      <c r="S2135">
        <v>295</v>
      </c>
      <c r="T2135">
        <v>375</v>
      </c>
      <c r="U2135">
        <v>0.34231489991181502</v>
      </c>
      <c r="V2135">
        <v>365</v>
      </c>
      <c r="W2135">
        <v>-1</v>
      </c>
      <c r="X2135">
        <v>-1</v>
      </c>
      <c r="Y2135">
        <v>-1</v>
      </c>
      <c r="Z2135">
        <v>-1</v>
      </c>
      <c r="AA2135">
        <v>-1</v>
      </c>
      <c r="AB2135">
        <v>-1</v>
      </c>
      <c r="AC2135">
        <v>-0.72640000000000005</v>
      </c>
      <c r="AD2135">
        <v>3.2800000000000003E-2</v>
      </c>
      <c r="AE2135">
        <v>0.52690000000000003</v>
      </c>
      <c r="AF2135">
        <v>-1.1128</v>
      </c>
      <c r="AG2135">
        <v>-0.28749999999999998</v>
      </c>
      <c r="AH2135">
        <v>340000</v>
      </c>
    </row>
    <row r="2136" spans="1:34">
      <c r="A2136">
        <v>58365</v>
      </c>
      <c r="B2136" t="s">
        <v>39</v>
      </c>
      <c r="C2136" s="1">
        <v>32374</v>
      </c>
      <c r="D2136">
        <v>92.1</v>
      </c>
      <c r="E2136" t="s">
        <v>100</v>
      </c>
      <c r="F2136">
        <v>2006</v>
      </c>
      <c r="G2136">
        <v>93.5</v>
      </c>
      <c r="H2136" t="s">
        <v>144</v>
      </c>
      <c r="I2136">
        <v>495</v>
      </c>
      <c r="J2136">
        <v>2</v>
      </c>
      <c r="K2136" t="s">
        <v>36</v>
      </c>
      <c r="L2136" t="s">
        <v>64</v>
      </c>
      <c r="M2136">
        <v>74.3</v>
      </c>
      <c r="N2136">
        <v>495</v>
      </c>
      <c r="O2136">
        <v>1</v>
      </c>
      <c r="P2136" t="s">
        <v>54</v>
      </c>
      <c r="Q2136">
        <v>2010</v>
      </c>
      <c r="R2136">
        <v>385</v>
      </c>
      <c r="S2136">
        <v>525</v>
      </c>
      <c r="T2136">
        <v>535</v>
      </c>
      <c r="U2136">
        <v>0.95224557292430301</v>
      </c>
      <c r="V2136">
        <v>585</v>
      </c>
      <c r="W2136">
        <v>-1</v>
      </c>
      <c r="X2136">
        <v>-1</v>
      </c>
      <c r="Y2136">
        <v>-1</v>
      </c>
      <c r="Z2136">
        <v>-1</v>
      </c>
      <c r="AA2136">
        <v>-1</v>
      </c>
      <c r="AB2136">
        <v>-1</v>
      </c>
      <c r="AC2136">
        <v>-1.0355000000000001</v>
      </c>
      <c r="AD2136">
        <v>-0.74729999999999996</v>
      </c>
      <c r="AE2136">
        <v>9.1399999999999995E-2</v>
      </c>
      <c r="AF2136">
        <v>0.64980000000000004</v>
      </c>
      <c r="AG2136">
        <v>-0.60350000000000004</v>
      </c>
      <c r="AH2136">
        <v>555000</v>
      </c>
    </row>
    <row r="2137" spans="1:34">
      <c r="A2137">
        <v>99935</v>
      </c>
      <c r="B2137" t="s">
        <v>39</v>
      </c>
      <c r="C2137" s="1">
        <v>32045</v>
      </c>
      <c r="D2137">
        <v>74.400000000000006</v>
      </c>
      <c r="E2137" t="s">
        <v>220</v>
      </c>
      <c r="F2137">
        <v>2006</v>
      </c>
      <c r="G2137">
        <v>70.599999999999994</v>
      </c>
      <c r="H2137" t="s">
        <v>220</v>
      </c>
      <c r="I2137">
        <v>956</v>
      </c>
      <c r="J2137">
        <v>2</v>
      </c>
      <c r="K2137" t="s">
        <v>36</v>
      </c>
      <c r="L2137" t="s">
        <v>60</v>
      </c>
      <c r="M2137">
        <v>62.93</v>
      </c>
      <c r="N2137">
        <v>956</v>
      </c>
      <c r="O2137">
        <v>1</v>
      </c>
      <c r="P2137" t="s">
        <v>54</v>
      </c>
      <c r="Q2137">
        <v>2010</v>
      </c>
      <c r="R2137">
        <v>605</v>
      </c>
      <c r="S2137">
        <v>475</v>
      </c>
      <c r="T2137">
        <v>555</v>
      </c>
      <c r="U2137">
        <v>0.69447932770846299</v>
      </c>
      <c r="V2137">
        <v>455</v>
      </c>
      <c r="W2137">
        <v>366</v>
      </c>
      <c r="X2137">
        <v>-1</v>
      </c>
      <c r="Y2137">
        <v>-1</v>
      </c>
      <c r="Z2137">
        <v>-1</v>
      </c>
      <c r="AA2137">
        <v>-1</v>
      </c>
      <c r="AB2137">
        <v>-1</v>
      </c>
      <c r="AC2137">
        <v>4.6399999999999997E-2</v>
      </c>
      <c r="AD2137">
        <v>-0.27929999999999999</v>
      </c>
      <c r="AE2137">
        <v>-0.77939999999999998</v>
      </c>
      <c r="AF2137">
        <v>6.2300000000000001E-2</v>
      </c>
      <c r="AG2137">
        <v>2.8400000000000002E-2</v>
      </c>
      <c r="AH2137">
        <v>300000</v>
      </c>
    </row>
    <row r="2138" spans="1:34">
      <c r="A2138">
        <v>1281191</v>
      </c>
      <c r="B2138" t="s">
        <v>39</v>
      </c>
      <c r="C2138" s="1">
        <v>33581</v>
      </c>
      <c r="D2138">
        <v>75</v>
      </c>
      <c r="E2138" t="s">
        <v>35</v>
      </c>
      <c r="F2138">
        <v>2009</v>
      </c>
      <c r="G2138">
        <v>65</v>
      </c>
      <c r="H2138" t="s">
        <v>35</v>
      </c>
      <c r="I2138">
        <v>23</v>
      </c>
      <c r="J2138">
        <v>2</v>
      </c>
      <c r="K2138" t="s">
        <v>36</v>
      </c>
      <c r="L2138" t="s">
        <v>55</v>
      </c>
      <c r="M2138">
        <v>63</v>
      </c>
      <c r="N2138">
        <v>23</v>
      </c>
      <c r="O2138">
        <v>0</v>
      </c>
      <c r="P2138" t="s">
        <v>41</v>
      </c>
      <c r="Q2138">
        <v>2013</v>
      </c>
      <c r="R2138">
        <v>465</v>
      </c>
      <c r="S2138">
        <v>580</v>
      </c>
      <c r="T2138">
        <v>665</v>
      </c>
      <c r="U2138">
        <v>0.62264291584993803</v>
      </c>
      <c r="V2138">
        <v>535</v>
      </c>
      <c r="W2138">
        <v>-1</v>
      </c>
      <c r="X2138">
        <v>407</v>
      </c>
      <c r="Y2138">
        <v>-1</v>
      </c>
      <c r="Z2138">
        <v>-1</v>
      </c>
      <c r="AA2138">
        <v>-1</v>
      </c>
      <c r="AB2138">
        <v>-1</v>
      </c>
      <c r="AC2138">
        <v>1.2771999999999999</v>
      </c>
      <c r="AD2138">
        <v>-0.28710000000000002</v>
      </c>
      <c r="AE2138">
        <v>1.7007000000000001</v>
      </c>
      <c r="AF2138">
        <v>-1.1217999999999999</v>
      </c>
      <c r="AG2138">
        <v>-0.86080000000000001</v>
      </c>
      <c r="AH2138">
        <v>105000</v>
      </c>
    </row>
    <row r="2139" spans="1:34">
      <c r="A2139">
        <v>912934</v>
      </c>
      <c r="B2139" t="s">
        <v>39</v>
      </c>
      <c r="C2139" s="1">
        <v>33751</v>
      </c>
      <c r="D2139">
        <v>92</v>
      </c>
      <c r="E2139" t="s">
        <v>35</v>
      </c>
      <c r="F2139">
        <v>2010</v>
      </c>
      <c r="G2139">
        <v>91</v>
      </c>
      <c r="H2139" t="s">
        <v>35</v>
      </c>
      <c r="I2139">
        <v>1757</v>
      </c>
      <c r="J2139">
        <v>1</v>
      </c>
      <c r="K2139" t="s">
        <v>36</v>
      </c>
      <c r="L2139" t="s">
        <v>52</v>
      </c>
      <c r="M2139">
        <v>8.58</v>
      </c>
      <c r="N2139">
        <v>1757</v>
      </c>
      <c r="O2139">
        <v>0</v>
      </c>
      <c r="P2139" t="s">
        <v>47</v>
      </c>
      <c r="Q2139">
        <v>2016</v>
      </c>
      <c r="R2139">
        <v>545</v>
      </c>
      <c r="S2139">
        <v>555</v>
      </c>
      <c r="T2139">
        <v>590</v>
      </c>
      <c r="U2139">
        <v>0.82958459979306698</v>
      </c>
      <c r="V2139">
        <v>-1</v>
      </c>
      <c r="W2139">
        <v>-1</v>
      </c>
      <c r="X2139">
        <v>-1</v>
      </c>
      <c r="Y2139">
        <v>469</v>
      </c>
      <c r="Z2139">
        <v>-1</v>
      </c>
      <c r="AA2139">
        <v>-1</v>
      </c>
      <c r="AB2139">
        <v>-1</v>
      </c>
      <c r="AC2139">
        <v>-1.54E-2</v>
      </c>
      <c r="AD2139">
        <v>1.2114</v>
      </c>
      <c r="AE2139">
        <v>0.01</v>
      </c>
      <c r="AF2139">
        <v>0.1459</v>
      </c>
      <c r="AG2139">
        <v>1.2470000000000001</v>
      </c>
      <c r="AH2139">
        <v>400000</v>
      </c>
    </row>
    <row r="2140" spans="1:34">
      <c r="A2140">
        <v>434552</v>
      </c>
      <c r="B2140" t="s">
        <v>39</v>
      </c>
      <c r="C2140" s="1">
        <v>32791</v>
      </c>
      <c r="D2140">
        <v>89.8</v>
      </c>
      <c r="E2140">
        <v>0</v>
      </c>
      <c r="F2140">
        <v>2007</v>
      </c>
      <c r="G2140">
        <v>66.599999999999994</v>
      </c>
      <c r="H2140">
        <v>0</v>
      </c>
      <c r="I2140">
        <v>3054</v>
      </c>
      <c r="J2140">
        <v>2</v>
      </c>
      <c r="K2140" t="s">
        <v>36</v>
      </c>
      <c r="L2140" t="s">
        <v>60</v>
      </c>
      <c r="M2140">
        <v>55.33</v>
      </c>
      <c r="N2140">
        <v>3054</v>
      </c>
      <c r="O2140">
        <v>0</v>
      </c>
      <c r="P2140" t="s">
        <v>65</v>
      </c>
      <c r="Q2140">
        <v>2012</v>
      </c>
      <c r="R2140">
        <v>555</v>
      </c>
      <c r="S2140">
        <v>205</v>
      </c>
      <c r="T2140">
        <v>435</v>
      </c>
      <c r="U2140">
        <v>-1</v>
      </c>
      <c r="V2140">
        <v>-1</v>
      </c>
      <c r="W2140">
        <v>-1</v>
      </c>
      <c r="X2140">
        <v>-1</v>
      </c>
      <c r="Y2140">
        <v>-1</v>
      </c>
      <c r="Z2140">
        <v>-1</v>
      </c>
      <c r="AA2140">
        <v>-1</v>
      </c>
      <c r="AB2140">
        <v>-1</v>
      </c>
      <c r="AC2140">
        <v>-0.88099999999999901</v>
      </c>
      <c r="AD2140">
        <v>-0.27929999999999999</v>
      </c>
      <c r="AE2140">
        <v>0.96230000000000004</v>
      </c>
      <c r="AF2140">
        <v>1.1198999999999999</v>
      </c>
      <c r="AG2140">
        <v>0.18640000000000001</v>
      </c>
      <c r="AH2140">
        <v>300000</v>
      </c>
    </row>
    <row r="2141" spans="1:34">
      <c r="A2141">
        <v>605881</v>
      </c>
      <c r="B2141" t="s">
        <v>39</v>
      </c>
      <c r="C2141" s="1">
        <v>33972</v>
      </c>
      <c r="D2141">
        <v>89.5</v>
      </c>
      <c r="E2141">
        <v>0</v>
      </c>
      <c r="F2141">
        <v>2009</v>
      </c>
      <c r="G2141">
        <v>88.6</v>
      </c>
      <c r="H2141">
        <v>0</v>
      </c>
      <c r="I2141">
        <v>13110</v>
      </c>
      <c r="J2141">
        <v>2</v>
      </c>
      <c r="K2141" t="s">
        <v>36</v>
      </c>
      <c r="L2141" t="s">
        <v>55</v>
      </c>
      <c r="M2141">
        <v>75.900000000000006</v>
      </c>
      <c r="N2141">
        <v>13110</v>
      </c>
      <c r="O2141">
        <v>1</v>
      </c>
      <c r="P2141" t="s">
        <v>54</v>
      </c>
      <c r="Q2141">
        <v>2013</v>
      </c>
      <c r="R2141">
        <v>520</v>
      </c>
      <c r="S2141">
        <v>560</v>
      </c>
      <c r="T2141">
        <v>545</v>
      </c>
      <c r="U2141">
        <v>0.95224557292430301</v>
      </c>
      <c r="V2141">
        <v>585</v>
      </c>
      <c r="W2141">
        <v>-1</v>
      </c>
      <c r="X2141">
        <v>-1</v>
      </c>
      <c r="Y2141">
        <v>-1</v>
      </c>
      <c r="Z2141">
        <v>-1</v>
      </c>
      <c r="AA2141">
        <v>-1</v>
      </c>
      <c r="AB2141">
        <v>-1</v>
      </c>
      <c r="AC2141">
        <v>0.55910000000000004</v>
      </c>
      <c r="AD2141">
        <v>0.87839999999999996</v>
      </c>
      <c r="AE2141">
        <v>0.16370000000000001</v>
      </c>
      <c r="AF2141">
        <v>-1.6289</v>
      </c>
      <c r="AG2141">
        <v>9.7299999999999998E-2</v>
      </c>
      <c r="AH2141">
        <v>240000</v>
      </c>
    </row>
    <row r="2142" spans="1:34">
      <c r="A2142">
        <v>827485</v>
      </c>
      <c r="B2142" t="s">
        <v>39</v>
      </c>
      <c r="C2142" s="1">
        <v>33113</v>
      </c>
      <c r="D2142">
        <v>78</v>
      </c>
      <c r="E2142" t="s">
        <v>35</v>
      </c>
      <c r="F2142">
        <v>2009</v>
      </c>
      <c r="G2142">
        <v>72</v>
      </c>
      <c r="H2142" t="s">
        <v>35</v>
      </c>
      <c r="I2142">
        <v>47</v>
      </c>
      <c r="J2142">
        <v>1</v>
      </c>
      <c r="K2142" t="s">
        <v>36</v>
      </c>
      <c r="L2142" t="s">
        <v>40</v>
      </c>
      <c r="M2142">
        <v>71.34</v>
      </c>
      <c r="N2142">
        <v>47</v>
      </c>
      <c r="O2142">
        <v>1</v>
      </c>
      <c r="P2142" t="s">
        <v>38</v>
      </c>
      <c r="Q2142">
        <v>2014</v>
      </c>
      <c r="R2142">
        <v>535</v>
      </c>
      <c r="S2142">
        <v>460</v>
      </c>
      <c r="T2142">
        <v>620</v>
      </c>
      <c r="U2142">
        <v>0.74475835400893897</v>
      </c>
      <c r="V2142">
        <v>495</v>
      </c>
      <c r="W2142">
        <v>-1</v>
      </c>
      <c r="X2142">
        <v>438</v>
      </c>
      <c r="Y2142">
        <v>-1</v>
      </c>
      <c r="Z2142">
        <v>-1</v>
      </c>
      <c r="AA2142">
        <v>-1</v>
      </c>
      <c r="AB2142">
        <v>-1</v>
      </c>
      <c r="AC2142">
        <v>-0.30270000000000002</v>
      </c>
      <c r="AD2142">
        <v>0.21240000000000001</v>
      </c>
      <c r="AE2142">
        <v>-1.0659000000000001</v>
      </c>
      <c r="AF2142">
        <v>0.2727</v>
      </c>
      <c r="AG2142">
        <v>9.7299999999999998E-2</v>
      </c>
      <c r="AH2142">
        <v>350000</v>
      </c>
    </row>
    <row r="2143" spans="1:34">
      <c r="A2143">
        <v>374150</v>
      </c>
      <c r="B2143" t="s">
        <v>39</v>
      </c>
      <c r="C2143" s="1">
        <v>32307</v>
      </c>
      <c r="D2143">
        <v>76.7</v>
      </c>
      <c r="E2143">
        <v>0</v>
      </c>
      <c r="F2143">
        <v>2006</v>
      </c>
      <c r="G2143">
        <v>61</v>
      </c>
      <c r="H2143">
        <v>0</v>
      </c>
      <c r="I2143">
        <v>1589</v>
      </c>
      <c r="J2143">
        <v>1</v>
      </c>
      <c r="K2143" t="s">
        <v>36</v>
      </c>
      <c r="L2143" t="s">
        <v>52</v>
      </c>
      <c r="M2143">
        <v>65.2</v>
      </c>
      <c r="N2143">
        <v>1589</v>
      </c>
      <c r="O2143">
        <v>0</v>
      </c>
      <c r="P2143" t="s">
        <v>185</v>
      </c>
      <c r="Q2143">
        <v>2012</v>
      </c>
      <c r="R2143">
        <v>475</v>
      </c>
      <c r="S2143">
        <v>375</v>
      </c>
      <c r="T2143">
        <v>545</v>
      </c>
      <c r="U2143">
        <v>0.95868201656605101</v>
      </c>
      <c r="V2143">
        <v>-1</v>
      </c>
      <c r="W2143">
        <v>-1</v>
      </c>
      <c r="X2143">
        <v>-1</v>
      </c>
      <c r="Y2143">
        <v>538</v>
      </c>
      <c r="Z2143">
        <v>-1</v>
      </c>
      <c r="AA2143">
        <v>-1</v>
      </c>
      <c r="AB2143">
        <v>-1</v>
      </c>
      <c r="AC2143">
        <v>-0.1082</v>
      </c>
      <c r="AD2143">
        <v>1.4368000000000001</v>
      </c>
      <c r="AE2143">
        <v>0.81710000000000005</v>
      </c>
      <c r="AF2143">
        <v>-0.99529999999999996</v>
      </c>
      <c r="AG2143">
        <v>0.77880000000000005</v>
      </c>
      <c r="AH2143">
        <v>800000</v>
      </c>
    </row>
    <row r="2144" spans="1:34">
      <c r="A2144">
        <v>626784</v>
      </c>
      <c r="B2144" t="s">
        <v>39</v>
      </c>
      <c r="C2144" s="1">
        <v>33373</v>
      </c>
      <c r="D2144">
        <v>72.67</v>
      </c>
      <c r="E2144" t="s">
        <v>51</v>
      </c>
      <c r="F2144">
        <v>2008</v>
      </c>
      <c r="G2144">
        <v>68.2</v>
      </c>
      <c r="H2144" t="s">
        <v>51</v>
      </c>
      <c r="I2144">
        <v>66</v>
      </c>
      <c r="J2144">
        <v>2</v>
      </c>
      <c r="K2144" t="s">
        <v>36</v>
      </c>
      <c r="L2144" t="s">
        <v>64</v>
      </c>
      <c r="M2144">
        <v>72.95</v>
      </c>
      <c r="N2144">
        <v>66</v>
      </c>
      <c r="O2144">
        <v>0</v>
      </c>
      <c r="P2144" t="s">
        <v>41</v>
      </c>
      <c r="Q2144">
        <v>2013</v>
      </c>
      <c r="R2144">
        <v>570</v>
      </c>
      <c r="S2144">
        <v>450</v>
      </c>
      <c r="T2144">
        <v>665</v>
      </c>
      <c r="U2144">
        <v>0.73579570922465598</v>
      </c>
      <c r="V2144">
        <v>475</v>
      </c>
      <c r="W2144">
        <v>-1</v>
      </c>
      <c r="X2144">
        <v>-1</v>
      </c>
      <c r="Y2144">
        <v>-1</v>
      </c>
      <c r="Z2144">
        <v>-1</v>
      </c>
      <c r="AA2144">
        <v>-1</v>
      </c>
      <c r="AB2144">
        <v>-1</v>
      </c>
      <c r="AC2144">
        <v>0.84630000000000005</v>
      </c>
      <c r="AD2144">
        <v>0.71189999999999998</v>
      </c>
      <c r="AE2144">
        <v>0.31740000000000002</v>
      </c>
      <c r="AF2144">
        <v>-1.2485999999999999</v>
      </c>
      <c r="AG2144">
        <v>0.86370000000000002</v>
      </c>
      <c r="AH2144">
        <v>335000</v>
      </c>
    </row>
    <row r="2145" spans="1:34">
      <c r="A2145">
        <v>1089343</v>
      </c>
      <c r="B2145" t="s">
        <v>34</v>
      </c>
      <c r="C2145" s="1">
        <v>33949</v>
      </c>
      <c r="D2145">
        <v>85.8</v>
      </c>
      <c r="E2145" t="s">
        <v>35</v>
      </c>
      <c r="F2145">
        <v>2010</v>
      </c>
      <c r="G2145">
        <v>78.2</v>
      </c>
      <c r="H2145" t="s">
        <v>35</v>
      </c>
      <c r="I2145">
        <v>14004</v>
      </c>
      <c r="J2145">
        <v>2</v>
      </c>
      <c r="K2145" t="s">
        <v>36</v>
      </c>
      <c r="L2145" t="s">
        <v>44</v>
      </c>
      <c r="M2145">
        <v>83</v>
      </c>
      <c r="N2145">
        <v>14004</v>
      </c>
      <c r="O2145">
        <v>0</v>
      </c>
      <c r="P2145" t="s">
        <v>121</v>
      </c>
      <c r="Q2145">
        <v>2014</v>
      </c>
      <c r="R2145">
        <v>560</v>
      </c>
      <c r="S2145">
        <v>555</v>
      </c>
      <c r="T2145">
        <v>475</v>
      </c>
      <c r="U2145">
        <v>0.78330353667029795</v>
      </c>
      <c r="V2145">
        <v>435</v>
      </c>
      <c r="W2145">
        <v>388</v>
      </c>
      <c r="X2145">
        <v>-1</v>
      </c>
      <c r="Y2145">
        <v>-1</v>
      </c>
      <c r="Z2145">
        <v>-1</v>
      </c>
      <c r="AA2145">
        <v>-1</v>
      </c>
      <c r="AB2145">
        <v>-1</v>
      </c>
      <c r="AC2145">
        <v>0.27179999999999999</v>
      </c>
      <c r="AD2145">
        <v>0.5454</v>
      </c>
      <c r="AE2145">
        <v>0.77849999999999997</v>
      </c>
      <c r="AF2145">
        <v>-0.86819999999999997</v>
      </c>
      <c r="AG2145">
        <v>1.6302000000000001</v>
      </c>
      <c r="AH2145">
        <v>360000</v>
      </c>
    </row>
    <row r="2146" spans="1:34">
      <c r="A2146">
        <v>1100533</v>
      </c>
      <c r="B2146" t="s">
        <v>39</v>
      </c>
      <c r="C2146" s="1">
        <v>34031</v>
      </c>
      <c r="D2146">
        <v>90.24</v>
      </c>
      <c r="E2146" t="s">
        <v>51</v>
      </c>
      <c r="F2146">
        <v>2010</v>
      </c>
      <c r="G2146">
        <v>67.17</v>
      </c>
      <c r="H2146" t="s">
        <v>51</v>
      </c>
      <c r="I2146">
        <v>3770</v>
      </c>
      <c r="J2146">
        <v>2</v>
      </c>
      <c r="K2146" t="s">
        <v>36</v>
      </c>
      <c r="L2146" t="s">
        <v>40</v>
      </c>
      <c r="M2146">
        <v>68.650000000000006</v>
      </c>
      <c r="N2146">
        <v>3770</v>
      </c>
      <c r="O2146">
        <v>0</v>
      </c>
      <c r="P2146" t="s">
        <v>61</v>
      </c>
      <c r="Q2146">
        <v>2014</v>
      </c>
      <c r="R2146">
        <v>430</v>
      </c>
      <c r="S2146">
        <v>435</v>
      </c>
      <c r="T2146">
        <v>405</v>
      </c>
      <c r="U2146">
        <v>0.34231489991181502</v>
      </c>
      <c r="V2146">
        <v>365</v>
      </c>
      <c r="W2146">
        <v>-1</v>
      </c>
      <c r="X2146">
        <v>-1</v>
      </c>
      <c r="Y2146">
        <v>-1</v>
      </c>
      <c r="Z2146">
        <v>-1</v>
      </c>
      <c r="AA2146">
        <v>-1</v>
      </c>
      <c r="AB2146">
        <v>-1</v>
      </c>
      <c r="AC2146">
        <v>0.99</v>
      </c>
      <c r="AD2146">
        <v>-0.28710000000000002</v>
      </c>
      <c r="AE2146">
        <v>0.01</v>
      </c>
      <c r="AF2146">
        <v>0.90659999999999996</v>
      </c>
      <c r="AG2146">
        <v>9.7299999999999998E-2</v>
      </c>
      <c r="AH2146">
        <v>400000</v>
      </c>
    </row>
    <row r="2147" spans="1:34">
      <c r="A2147">
        <v>650400</v>
      </c>
      <c r="B2147" t="s">
        <v>39</v>
      </c>
      <c r="C2147" s="1">
        <v>33885</v>
      </c>
      <c r="D2147">
        <v>86</v>
      </c>
      <c r="E2147" t="s">
        <v>35</v>
      </c>
      <c r="F2147">
        <v>2010</v>
      </c>
      <c r="G2147">
        <v>70</v>
      </c>
      <c r="H2147" t="s">
        <v>35</v>
      </c>
      <c r="I2147">
        <v>11143</v>
      </c>
      <c r="J2147">
        <v>2</v>
      </c>
      <c r="K2147" t="s">
        <v>36</v>
      </c>
      <c r="L2147" t="s">
        <v>40</v>
      </c>
      <c r="M2147">
        <v>84.1</v>
      </c>
      <c r="N2147">
        <v>11143</v>
      </c>
      <c r="O2147">
        <v>0</v>
      </c>
      <c r="P2147" t="s">
        <v>84</v>
      </c>
      <c r="Q2147">
        <v>2014</v>
      </c>
      <c r="R2147">
        <v>545</v>
      </c>
      <c r="S2147">
        <v>485</v>
      </c>
      <c r="T2147">
        <v>470</v>
      </c>
      <c r="U2147">
        <v>0.70409041213131396</v>
      </c>
      <c r="V2147">
        <v>465</v>
      </c>
      <c r="W2147">
        <v>-1</v>
      </c>
      <c r="X2147">
        <v>-1</v>
      </c>
      <c r="Y2147">
        <v>-1</v>
      </c>
      <c r="Z2147">
        <v>-1</v>
      </c>
      <c r="AA2147">
        <v>-1</v>
      </c>
      <c r="AB2147">
        <v>-1</v>
      </c>
      <c r="AC2147">
        <v>1.1335999999999999</v>
      </c>
      <c r="AD2147">
        <v>0.5454</v>
      </c>
      <c r="AE2147">
        <v>0.47110000000000002</v>
      </c>
      <c r="AF2147">
        <v>-1.3753</v>
      </c>
      <c r="AG2147">
        <v>0.28889999999999999</v>
      </c>
      <c r="AH2147">
        <v>320000</v>
      </c>
    </row>
    <row r="2148" spans="1:34">
      <c r="A2148">
        <v>552307</v>
      </c>
      <c r="B2148" t="s">
        <v>39</v>
      </c>
      <c r="C2148" s="1">
        <v>33271</v>
      </c>
      <c r="D2148">
        <v>86</v>
      </c>
      <c r="E2148" t="s">
        <v>48</v>
      </c>
      <c r="F2148">
        <v>2008</v>
      </c>
      <c r="G2148">
        <v>73</v>
      </c>
      <c r="H2148" t="s">
        <v>48</v>
      </c>
      <c r="I2148">
        <v>121</v>
      </c>
      <c r="J2148">
        <v>1</v>
      </c>
      <c r="K2148" t="s">
        <v>36</v>
      </c>
      <c r="L2148" t="s">
        <v>55</v>
      </c>
      <c r="M2148">
        <v>66.599999999999994</v>
      </c>
      <c r="N2148">
        <v>121</v>
      </c>
      <c r="O2148">
        <v>0</v>
      </c>
      <c r="P2148" t="s">
        <v>111</v>
      </c>
      <c r="Q2148">
        <v>2013</v>
      </c>
      <c r="R2148">
        <v>745</v>
      </c>
      <c r="S2148">
        <v>640</v>
      </c>
      <c r="T2148">
        <v>825</v>
      </c>
      <c r="U2148">
        <v>0.99405087195166997</v>
      </c>
      <c r="V2148">
        <v>675</v>
      </c>
      <c r="W2148">
        <v>-1</v>
      </c>
      <c r="X2148">
        <v>-1</v>
      </c>
      <c r="Y2148">
        <v>-1</v>
      </c>
      <c r="Z2148">
        <v>-1</v>
      </c>
      <c r="AA2148">
        <v>-1</v>
      </c>
      <c r="AB2148">
        <v>-1</v>
      </c>
      <c r="AC2148">
        <v>-0.58989999999999998</v>
      </c>
      <c r="AD2148">
        <v>1.2114</v>
      </c>
      <c r="AE2148">
        <v>-0.6048</v>
      </c>
      <c r="AF2148">
        <v>0.1459</v>
      </c>
      <c r="AG2148">
        <v>0.48049999999999998</v>
      </c>
      <c r="AH2148">
        <v>450000</v>
      </c>
    </row>
    <row r="2149" spans="1:34">
      <c r="A2149">
        <v>1143383</v>
      </c>
      <c r="B2149" t="s">
        <v>39</v>
      </c>
      <c r="C2149" s="1">
        <v>34156</v>
      </c>
      <c r="D2149">
        <v>80.040000000000006</v>
      </c>
      <c r="E2149" t="s">
        <v>35</v>
      </c>
      <c r="F2149">
        <v>2011</v>
      </c>
      <c r="G2149">
        <v>56.04</v>
      </c>
      <c r="H2149" t="s">
        <v>35</v>
      </c>
      <c r="I2149">
        <v>11444</v>
      </c>
      <c r="J2149">
        <v>2</v>
      </c>
      <c r="K2149" t="s">
        <v>36</v>
      </c>
      <c r="L2149" t="s">
        <v>40</v>
      </c>
      <c r="M2149">
        <v>60.48</v>
      </c>
      <c r="N2149">
        <v>11444</v>
      </c>
      <c r="O2149">
        <v>0</v>
      </c>
      <c r="P2149" t="s">
        <v>71</v>
      </c>
      <c r="Q2149">
        <v>2015</v>
      </c>
      <c r="R2149">
        <v>545</v>
      </c>
      <c r="S2149">
        <v>565</v>
      </c>
      <c r="T2149">
        <v>465</v>
      </c>
      <c r="U2149">
        <v>0.48674700843819302</v>
      </c>
      <c r="V2149">
        <v>485</v>
      </c>
      <c r="W2149">
        <v>-1</v>
      </c>
      <c r="X2149">
        <v>376</v>
      </c>
      <c r="Y2149">
        <v>-1</v>
      </c>
      <c r="Z2149">
        <v>-1</v>
      </c>
      <c r="AA2149">
        <v>-1</v>
      </c>
      <c r="AB2149">
        <v>-1</v>
      </c>
      <c r="AC2149">
        <v>1.1335999999999999</v>
      </c>
      <c r="AD2149">
        <v>1.5444</v>
      </c>
      <c r="AE2149">
        <v>0.47110000000000002</v>
      </c>
      <c r="AF2149">
        <v>-1.2485999999999999</v>
      </c>
      <c r="AG2149">
        <v>0.86370000000000002</v>
      </c>
      <c r="AH2149">
        <v>120000</v>
      </c>
    </row>
    <row r="2150" spans="1:34">
      <c r="A2150">
        <v>335166</v>
      </c>
      <c r="B2150" t="s">
        <v>39</v>
      </c>
      <c r="C2150" s="1">
        <v>33059</v>
      </c>
      <c r="D2150">
        <v>84.4</v>
      </c>
      <c r="E2150" t="s">
        <v>35</v>
      </c>
      <c r="F2150">
        <v>2008</v>
      </c>
      <c r="G2150">
        <v>76.599999999999994</v>
      </c>
      <c r="H2150" t="s">
        <v>35</v>
      </c>
      <c r="I2150">
        <v>198</v>
      </c>
      <c r="J2150">
        <v>2</v>
      </c>
      <c r="K2150" t="s">
        <v>36</v>
      </c>
      <c r="L2150" t="s">
        <v>40</v>
      </c>
      <c r="M2150">
        <v>71.94</v>
      </c>
      <c r="N2150">
        <v>198</v>
      </c>
      <c r="O2150">
        <v>0</v>
      </c>
      <c r="P2150" t="s">
        <v>41</v>
      </c>
      <c r="Q2150">
        <v>2013</v>
      </c>
      <c r="R2150">
        <v>435</v>
      </c>
      <c r="S2150">
        <v>515</v>
      </c>
      <c r="T2150">
        <v>425</v>
      </c>
      <c r="U2150">
        <v>0.413838255788123</v>
      </c>
      <c r="V2150">
        <v>385</v>
      </c>
      <c r="W2150">
        <v>-1</v>
      </c>
      <c r="X2150">
        <v>-1</v>
      </c>
      <c r="Y2150">
        <v>-1</v>
      </c>
      <c r="Z2150">
        <v>-1</v>
      </c>
      <c r="AA2150">
        <v>-1</v>
      </c>
      <c r="AB2150">
        <v>-1</v>
      </c>
      <c r="AC2150">
        <v>4.6399999999999997E-2</v>
      </c>
      <c r="AD2150">
        <v>-0.31830000000000003</v>
      </c>
      <c r="AE2150">
        <v>-0.70679999999999998</v>
      </c>
      <c r="AF2150">
        <v>0.29732999999999998</v>
      </c>
      <c r="AG2150">
        <v>0.34439999999999998</v>
      </c>
      <c r="AH2150">
        <v>195000</v>
      </c>
    </row>
    <row r="2151" spans="1:34">
      <c r="A2151">
        <v>218077</v>
      </c>
      <c r="B2151" t="s">
        <v>39</v>
      </c>
      <c r="C2151" s="1">
        <v>33440</v>
      </c>
      <c r="D2151">
        <v>71.17</v>
      </c>
      <c r="E2151" t="s">
        <v>79</v>
      </c>
      <c r="F2151">
        <v>2007</v>
      </c>
      <c r="G2151">
        <v>72.400000000000006</v>
      </c>
      <c r="H2151" t="s">
        <v>79</v>
      </c>
      <c r="I2151">
        <v>4501</v>
      </c>
      <c r="J2151">
        <v>2</v>
      </c>
      <c r="K2151" t="s">
        <v>36</v>
      </c>
      <c r="L2151" t="s">
        <v>64</v>
      </c>
      <c r="M2151">
        <v>69.680000000000007</v>
      </c>
      <c r="N2151">
        <v>4501</v>
      </c>
      <c r="O2151">
        <v>0</v>
      </c>
      <c r="P2151" t="s">
        <v>41</v>
      </c>
      <c r="Q2151">
        <v>2011</v>
      </c>
      <c r="R2151">
        <v>505</v>
      </c>
      <c r="S2151">
        <v>445</v>
      </c>
      <c r="T2151">
        <v>435</v>
      </c>
      <c r="U2151">
        <v>0.86468541337008498</v>
      </c>
      <c r="V2151">
        <v>525</v>
      </c>
      <c r="W2151">
        <v>-1</v>
      </c>
      <c r="X2151">
        <v>-1</v>
      </c>
      <c r="Y2151">
        <v>-1</v>
      </c>
      <c r="Z2151">
        <v>-1</v>
      </c>
      <c r="AA2151">
        <v>-1</v>
      </c>
      <c r="AB2151">
        <v>-1</v>
      </c>
      <c r="AC2151">
        <v>-1.3447</v>
      </c>
      <c r="AD2151">
        <v>-0.43530000000000002</v>
      </c>
      <c r="AE2151">
        <v>-0.1988</v>
      </c>
      <c r="AF2151">
        <v>-5.5199999999999999E-2</v>
      </c>
      <c r="AG2151">
        <v>-1.7093</v>
      </c>
      <c r="AH2151">
        <v>200000</v>
      </c>
    </row>
    <row r="2152" spans="1:34">
      <c r="A2152">
        <v>800117</v>
      </c>
      <c r="B2152" t="s">
        <v>39</v>
      </c>
      <c r="C2152" s="1">
        <v>34193</v>
      </c>
      <c r="D2152">
        <v>70.06</v>
      </c>
      <c r="E2152" t="s">
        <v>51</v>
      </c>
      <c r="F2152">
        <v>2010</v>
      </c>
      <c r="G2152">
        <v>65</v>
      </c>
      <c r="H2152" t="s">
        <v>51</v>
      </c>
      <c r="I2152">
        <v>12515</v>
      </c>
      <c r="J2152">
        <v>2</v>
      </c>
      <c r="K2152" t="s">
        <v>36</v>
      </c>
      <c r="L2152" t="s">
        <v>40</v>
      </c>
      <c r="M2152">
        <v>64.06</v>
      </c>
      <c r="N2152">
        <v>12515</v>
      </c>
      <c r="O2152">
        <v>1</v>
      </c>
      <c r="P2152" t="s">
        <v>71</v>
      </c>
      <c r="Q2152">
        <v>2014</v>
      </c>
      <c r="R2152">
        <v>335</v>
      </c>
      <c r="S2152">
        <v>400</v>
      </c>
      <c r="T2152">
        <v>280</v>
      </c>
      <c r="U2152">
        <v>4.0999310361411898E-2</v>
      </c>
      <c r="V2152">
        <v>495</v>
      </c>
      <c r="W2152">
        <v>-1</v>
      </c>
      <c r="X2152">
        <v>223</v>
      </c>
      <c r="Y2152">
        <v>-1</v>
      </c>
      <c r="Z2152">
        <v>-1</v>
      </c>
      <c r="AA2152">
        <v>-1</v>
      </c>
      <c r="AB2152">
        <v>-1</v>
      </c>
      <c r="AC2152">
        <v>-2.7443</v>
      </c>
      <c r="AD2152">
        <v>-2.4516</v>
      </c>
      <c r="AE2152">
        <v>-3.0638999999999998</v>
      </c>
      <c r="AF2152">
        <v>-0.4879</v>
      </c>
      <c r="AG2152">
        <v>-3.5434000000000001</v>
      </c>
      <c r="AH2152">
        <v>105000</v>
      </c>
    </row>
    <row r="2153" spans="1:34">
      <c r="A2153">
        <v>262345</v>
      </c>
      <c r="B2153" t="s">
        <v>39</v>
      </c>
      <c r="C2153" s="1">
        <v>32920</v>
      </c>
      <c r="D2153">
        <v>91</v>
      </c>
      <c r="E2153" t="s">
        <v>35</v>
      </c>
      <c r="F2153">
        <v>2007</v>
      </c>
      <c r="G2153">
        <v>88</v>
      </c>
      <c r="H2153" t="s">
        <v>35</v>
      </c>
      <c r="I2153">
        <v>2</v>
      </c>
      <c r="J2153">
        <v>1</v>
      </c>
      <c r="K2153" t="s">
        <v>36</v>
      </c>
      <c r="L2153" t="s">
        <v>60</v>
      </c>
      <c r="M2153">
        <v>70.680000000000007</v>
      </c>
      <c r="N2153">
        <v>2</v>
      </c>
      <c r="O2153">
        <v>1</v>
      </c>
      <c r="P2153" t="s">
        <v>38</v>
      </c>
      <c r="Q2153">
        <v>2011</v>
      </c>
      <c r="R2153">
        <v>735</v>
      </c>
      <c r="S2153">
        <v>535</v>
      </c>
      <c r="T2153">
        <v>625</v>
      </c>
      <c r="U2153">
        <v>0.99526570569548001</v>
      </c>
      <c r="V2153">
        <v>475</v>
      </c>
      <c r="W2153">
        <v>533</v>
      </c>
      <c r="X2153">
        <v>-1</v>
      </c>
      <c r="Y2153">
        <v>-1</v>
      </c>
      <c r="Z2153">
        <v>-1</v>
      </c>
      <c r="AA2153">
        <v>473</v>
      </c>
      <c r="AB2153">
        <v>-1</v>
      </c>
      <c r="AC2153">
        <v>-2.1175000000000002</v>
      </c>
      <c r="AD2153">
        <v>-1.8392999999999999</v>
      </c>
      <c r="AE2153">
        <v>-3.5369999999999999</v>
      </c>
      <c r="AF2153">
        <v>2.1774</v>
      </c>
      <c r="AG2153">
        <v>-0.44550000000000001</v>
      </c>
      <c r="AH2153">
        <v>375000</v>
      </c>
    </row>
    <row r="2154" spans="1:34">
      <c r="A2154">
        <v>1087727</v>
      </c>
      <c r="B2154" t="s">
        <v>39</v>
      </c>
      <c r="C2154" s="1">
        <v>33703</v>
      </c>
      <c r="D2154">
        <v>78</v>
      </c>
      <c r="E2154" t="s">
        <v>35</v>
      </c>
      <c r="F2154">
        <v>2010</v>
      </c>
      <c r="G2154">
        <v>78</v>
      </c>
      <c r="H2154" t="s">
        <v>35</v>
      </c>
      <c r="I2154">
        <v>13594</v>
      </c>
      <c r="J2154">
        <v>1</v>
      </c>
      <c r="K2154" t="s">
        <v>36</v>
      </c>
      <c r="L2154" t="s">
        <v>40</v>
      </c>
      <c r="M2154">
        <v>63.3</v>
      </c>
      <c r="N2154">
        <v>13594</v>
      </c>
      <c r="O2154">
        <v>0</v>
      </c>
      <c r="P2154" t="s">
        <v>41</v>
      </c>
      <c r="Q2154">
        <v>2014</v>
      </c>
      <c r="R2154">
        <v>535</v>
      </c>
      <c r="S2154">
        <v>570</v>
      </c>
      <c r="T2154">
        <v>510</v>
      </c>
      <c r="U2154">
        <v>0.63597875645679403</v>
      </c>
      <c r="V2154">
        <v>445</v>
      </c>
      <c r="W2154">
        <v>-1</v>
      </c>
      <c r="X2154">
        <v>-1</v>
      </c>
      <c r="Y2154">
        <v>-1</v>
      </c>
      <c r="Z2154">
        <v>-1</v>
      </c>
      <c r="AA2154">
        <v>-1</v>
      </c>
      <c r="AB2154">
        <v>-1</v>
      </c>
      <c r="AC2154">
        <v>1.1335999999999999</v>
      </c>
      <c r="AD2154">
        <v>0.5454</v>
      </c>
      <c r="AE2154">
        <v>0.31740000000000002</v>
      </c>
      <c r="AF2154">
        <v>-0.36120000000000002</v>
      </c>
      <c r="AG2154">
        <v>-0.28589999999999999</v>
      </c>
      <c r="AH2154">
        <v>610000</v>
      </c>
    </row>
    <row r="2155" spans="1:34">
      <c r="A2155">
        <v>1237891</v>
      </c>
      <c r="B2155" t="s">
        <v>39</v>
      </c>
      <c r="C2155" s="1">
        <v>33984</v>
      </c>
      <c r="D2155">
        <v>84.4</v>
      </c>
      <c r="E2155" t="s">
        <v>35</v>
      </c>
      <c r="F2155">
        <v>2011</v>
      </c>
      <c r="G2155">
        <v>73.2</v>
      </c>
      <c r="H2155" t="s">
        <v>35</v>
      </c>
      <c r="I2155">
        <v>272</v>
      </c>
      <c r="J2155">
        <v>2</v>
      </c>
      <c r="K2155" t="s">
        <v>36</v>
      </c>
      <c r="L2155" t="s">
        <v>40</v>
      </c>
      <c r="M2155">
        <v>70</v>
      </c>
      <c r="N2155">
        <v>272</v>
      </c>
      <c r="O2155">
        <v>0</v>
      </c>
      <c r="P2155" t="s">
        <v>50</v>
      </c>
      <c r="Q2155">
        <v>2015</v>
      </c>
      <c r="R2155">
        <v>570</v>
      </c>
      <c r="S2155">
        <v>410</v>
      </c>
      <c r="T2155">
        <v>535</v>
      </c>
      <c r="U2155">
        <v>0.67074315143312702</v>
      </c>
      <c r="V2155">
        <v>455</v>
      </c>
      <c r="W2155">
        <v>-1</v>
      </c>
      <c r="X2155">
        <v>-1</v>
      </c>
      <c r="Y2155">
        <v>-1</v>
      </c>
      <c r="Z2155">
        <v>-1</v>
      </c>
      <c r="AA2155">
        <v>-1</v>
      </c>
      <c r="AB2155">
        <v>-1</v>
      </c>
      <c r="AC2155">
        <v>-1.54E-2</v>
      </c>
      <c r="AD2155">
        <v>0.87839999999999996</v>
      </c>
      <c r="AE2155">
        <v>0.01</v>
      </c>
      <c r="AF2155">
        <v>-0.74150000000000005</v>
      </c>
      <c r="AG2155">
        <v>-0.28589999999999999</v>
      </c>
      <c r="AH2155">
        <v>250000</v>
      </c>
    </row>
    <row r="2156" spans="1:34">
      <c r="A2156">
        <v>668682</v>
      </c>
      <c r="B2156" t="s">
        <v>39</v>
      </c>
      <c r="C2156" s="1">
        <v>33744</v>
      </c>
      <c r="D2156">
        <v>85</v>
      </c>
      <c r="E2156" t="s">
        <v>51</v>
      </c>
      <c r="F2156">
        <v>2009</v>
      </c>
      <c r="G2156">
        <v>84.8</v>
      </c>
      <c r="H2156" t="s">
        <v>51</v>
      </c>
      <c r="I2156">
        <v>12187</v>
      </c>
      <c r="J2156">
        <v>2</v>
      </c>
      <c r="K2156" t="s">
        <v>36</v>
      </c>
      <c r="L2156" t="s">
        <v>40</v>
      </c>
      <c r="M2156">
        <v>75.900000000000006</v>
      </c>
      <c r="N2156">
        <v>12187</v>
      </c>
      <c r="O2156">
        <v>0</v>
      </c>
      <c r="P2156" t="s">
        <v>47</v>
      </c>
      <c r="Q2156">
        <v>2013</v>
      </c>
      <c r="R2156">
        <v>520</v>
      </c>
      <c r="S2156">
        <v>460</v>
      </c>
      <c r="T2156">
        <v>415</v>
      </c>
      <c r="U2156">
        <v>0.37755141942454101</v>
      </c>
      <c r="V2156">
        <v>375</v>
      </c>
      <c r="W2156">
        <v>-1</v>
      </c>
      <c r="X2156">
        <v>-1</v>
      </c>
      <c r="Y2156">
        <v>-1</v>
      </c>
      <c r="Z2156">
        <v>-1</v>
      </c>
      <c r="AA2156">
        <v>-1</v>
      </c>
      <c r="AB2156">
        <v>-1</v>
      </c>
      <c r="AC2156">
        <v>1.4208000000000001</v>
      </c>
      <c r="AD2156">
        <v>0.37890000000000001</v>
      </c>
      <c r="AE2156">
        <v>0.77849999999999997</v>
      </c>
      <c r="AF2156">
        <v>0.90659999999999996</v>
      </c>
      <c r="AG2156">
        <v>0.67210000000000003</v>
      </c>
      <c r="AH2156">
        <v>155000</v>
      </c>
    </row>
    <row r="2157" spans="1:34">
      <c r="A2157">
        <v>349723</v>
      </c>
      <c r="B2157" t="s">
        <v>34</v>
      </c>
      <c r="C2157" s="1">
        <v>33239</v>
      </c>
      <c r="D2157">
        <v>83.66</v>
      </c>
      <c r="E2157" t="s">
        <v>51</v>
      </c>
      <c r="F2157">
        <v>2008</v>
      </c>
      <c r="G2157">
        <v>97.1</v>
      </c>
      <c r="H2157" t="s">
        <v>388</v>
      </c>
      <c r="I2157">
        <v>2929</v>
      </c>
      <c r="J2157">
        <v>2</v>
      </c>
      <c r="K2157" t="s">
        <v>36</v>
      </c>
      <c r="L2157" t="s">
        <v>52</v>
      </c>
      <c r="M2157">
        <v>81.489999999999995</v>
      </c>
      <c r="N2157">
        <v>2929</v>
      </c>
      <c r="O2157">
        <v>0</v>
      </c>
      <c r="P2157" t="s">
        <v>56</v>
      </c>
      <c r="Q2157">
        <v>2012</v>
      </c>
      <c r="R2157">
        <v>554</v>
      </c>
      <c r="S2157">
        <v>684</v>
      </c>
      <c r="T2157">
        <v>585</v>
      </c>
      <c r="U2157">
        <v>0.49063695588996398</v>
      </c>
      <c r="V2157">
        <v>-1</v>
      </c>
      <c r="W2157">
        <v>-1</v>
      </c>
      <c r="X2157">
        <v>-1</v>
      </c>
      <c r="Y2157">
        <v>383</v>
      </c>
      <c r="Z2157">
        <v>-1</v>
      </c>
      <c r="AA2157">
        <v>-1</v>
      </c>
      <c r="AB2157">
        <v>-1</v>
      </c>
      <c r="AC2157">
        <v>0.85780000000000001</v>
      </c>
      <c r="AD2157">
        <v>0.81279999999999997</v>
      </c>
      <c r="AE2157">
        <v>-1.5051000000000001</v>
      </c>
      <c r="AF2157">
        <v>1.7662</v>
      </c>
      <c r="AG2157">
        <v>-0.60350000000000004</v>
      </c>
      <c r="AH2157">
        <v>320000</v>
      </c>
    </row>
    <row r="2158" spans="1:34">
      <c r="A2158">
        <v>983779</v>
      </c>
      <c r="B2158" t="s">
        <v>34</v>
      </c>
      <c r="C2158" s="1">
        <v>33862</v>
      </c>
      <c r="D2158">
        <v>81.8</v>
      </c>
      <c r="E2158" t="s">
        <v>35</v>
      </c>
      <c r="F2158">
        <v>2010</v>
      </c>
      <c r="G2158">
        <v>71</v>
      </c>
      <c r="H2158" t="s">
        <v>35</v>
      </c>
      <c r="I2158">
        <v>387</v>
      </c>
      <c r="J2158">
        <v>2</v>
      </c>
      <c r="K2158" t="s">
        <v>36</v>
      </c>
      <c r="L2158" t="s">
        <v>40</v>
      </c>
      <c r="M2158">
        <v>65.5</v>
      </c>
      <c r="N2158">
        <v>387</v>
      </c>
      <c r="O2158">
        <v>0</v>
      </c>
      <c r="P2158" t="s">
        <v>41</v>
      </c>
      <c r="Q2158">
        <v>2015</v>
      </c>
      <c r="R2158">
        <v>405</v>
      </c>
      <c r="S2158">
        <v>625</v>
      </c>
      <c r="T2158">
        <v>390</v>
      </c>
      <c r="U2158">
        <v>0.81941652983588797</v>
      </c>
      <c r="V2158">
        <v>505</v>
      </c>
      <c r="W2158">
        <v>-1</v>
      </c>
      <c r="X2158">
        <v>-1</v>
      </c>
      <c r="Y2158">
        <v>-1</v>
      </c>
      <c r="Z2158">
        <v>-1</v>
      </c>
      <c r="AA2158">
        <v>-1</v>
      </c>
      <c r="AB2158">
        <v>-1</v>
      </c>
      <c r="AC2158">
        <v>-1.54E-2</v>
      </c>
      <c r="AD2158">
        <v>0.5454</v>
      </c>
      <c r="AE2158">
        <v>1.5469999999999999</v>
      </c>
      <c r="AF2158">
        <v>-0.995</v>
      </c>
      <c r="AG2158">
        <v>0.86370000000000002</v>
      </c>
      <c r="AH2158">
        <v>240000</v>
      </c>
    </row>
    <row r="2159" spans="1:34">
      <c r="A2159">
        <v>955152</v>
      </c>
      <c r="B2159" t="s">
        <v>39</v>
      </c>
      <c r="C2159" s="1">
        <v>33903</v>
      </c>
      <c r="D2159">
        <v>55.33</v>
      </c>
      <c r="E2159" t="s">
        <v>51</v>
      </c>
      <c r="F2159">
        <v>2007</v>
      </c>
      <c r="G2159">
        <v>60.6</v>
      </c>
      <c r="H2159" t="s">
        <v>51</v>
      </c>
      <c r="I2159">
        <v>44</v>
      </c>
      <c r="J2159">
        <v>2</v>
      </c>
      <c r="K2159" t="s">
        <v>66</v>
      </c>
      <c r="L2159" t="s">
        <v>67</v>
      </c>
      <c r="M2159">
        <v>77.78</v>
      </c>
      <c r="N2159">
        <v>44</v>
      </c>
      <c r="O2159">
        <v>0</v>
      </c>
      <c r="P2159" t="s">
        <v>41</v>
      </c>
      <c r="Q2159">
        <v>2014</v>
      </c>
      <c r="R2159">
        <v>650</v>
      </c>
      <c r="S2159">
        <v>545</v>
      </c>
      <c r="T2159">
        <v>380</v>
      </c>
      <c r="U2159">
        <v>0.74475835400893897</v>
      </c>
      <c r="V2159">
        <v>435</v>
      </c>
      <c r="W2159">
        <v>-1</v>
      </c>
      <c r="X2159">
        <v>438</v>
      </c>
      <c r="Y2159">
        <v>-1</v>
      </c>
      <c r="Z2159">
        <v>-1</v>
      </c>
      <c r="AA2159">
        <v>-1</v>
      </c>
      <c r="AB2159">
        <v>-1</v>
      </c>
      <c r="AC2159">
        <v>0.70269999999999999</v>
      </c>
      <c r="AD2159">
        <v>1.3778999999999999</v>
      </c>
      <c r="AE2159">
        <v>-1.5269999999999999</v>
      </c>
      <c r="AF2159">
        <v>-1.5021</v>
      </c>
      <c r="AG2159">
        <v>0.48049999999999998</v>
      </c>
      <c r="AH2159">
        <v>240000</v>
      </c>
    </row>
    <row r="2160" spans="1:34">
      <c r="A2160">
        <v>908925</v>
      </c>
      <c r="B2160" t="s">
        <v>34</v>
      </c>
      <c r="C2160" s="1">
        <v>33917</v>
      </c>
      <c r="D2160">
        <v>88.6</v>
      </c>
      <c r="E2160" t="s">
        <v>35</v>
      </c>
      <c r="F2160">
        <v>2010</v>
      </c>
      <c r="G2160">
        <v>90.67</v>
      </c>
      <c r="H2160" t="s">
        <v>51</v>
      </c>
      <c r="I2160">
        <v>1114</v>
      </c>
      <c r="J2160">
        <v>2</v>
      </c>
      <c r="K2160" t="s">
        <v>36</v>
      </c>
      <c r="L2160" t="s">
        <v>60</v>
      </c>
      <c r="M2160">
        <v>86.77</v>
      </c>
      <c r="N2160">
        <v>1114</v>
      </c>
      <c r="O2160">
        <v>0</v>
      </c>
      <c r="P2160" t="s">
        <v>47</v>
      </c>
      <c r="Q2160">
        <v>2014</v>
      </c>
      <c r="R2160">
        <v>730</v>
      </c>
      <c r="S2160">
        <v>670</v>
      </c>
      <c r="T2160">
        <v>735</v>
      </c>
      <c r="U2160">
        <v>0.78330353667029795</v>
      </c>
      <c r="V2160">
        <v>445</v>
      </c>
      <c r="W2160">
        <v>388</v>
      </c>
      <c r="X2160">
        <v>-1</v>
      </c>
      <c r="Y2160">
        <v>-1</v>
      </c>
      <c r="Z2160">
        <v>-1</v>
      </c>
      <c r="AA2160">
        <v>-1</v>
      </c>
      <c r="AB2160">
        <v>-1</v>
      </c>
      <c r="AC2160">
        <v>0.27179999999999999</v>
      </c>
      <c r="AD2160">
        <v>0.5454</v>
      </c>
      <c r="AE2160">
        <v>0.16370000000000001</v>
      </c>
      <c r="AF2160">
        <v>1.1600999999999999</v>
      </c>
      <c r="AG2160">
        <v>-0.47760000000000002</v>
      </c>
      <c r="AH2160">
        <v>300000</v>
      </c>
    </row>
    <row r="2161" spans="1:34">
      <c r="A2161">
        <v>975278</v>
      </c>
      <c r="B2161" t="s">
        <v>34</v>
      </c>
      <c r="C2161" s="1">
        <v>34091</v>
      </c>
      <c r="D2161">
        <v>79.52</v>
      </c>
      <c r="E2161" t="s">
        <v>51</v>
      </c>
      <c r="F2161">
        <v>2012</v>
      </c>
      <c r="G2161">
        <v>57.5</v>
      </c>
      <c r="H2161" t="s">
        <v>51</v>
      </c>
      <c r="I2161">
        <v>15922</v>
      </c>
      <c r="J2161">
        <v>2</v>
      </c>
      <c r="K2161" t="s">
        <v>36</v>
      </c>
      <c r="L2161" t="s">
        <v>40</v>
      </c>
      <c r="M2161">
        <v>64.25</v>
      </c>
      <c r="N2161">
        <v>15922</v>
      </c>
      <c r="O2161">
        <v>1</v>
      </c>
      <c r="P2161" t="s">
        <v>61</v>
      </c>
      <c r="Q2161">
        <v>2014</v>
      </c>
      <c r="R2161">
        <v>490</v>
      </c>
      <c r="S2161">
        <v>455</v>
      </c>
      <c r="T2161">
        <v>465</v>
      </c>
      <c r="U2161">
        <v>0.84224832225783597</v>
      </c>
      <c r="V2161">
        <v>495</v>
      </c>
      <c r="W2161">
        <v>-1</v>
      </c>
      <c r="X2161">
        <v>469</v>
      </c>
      <c r="Y2161">
        <v>-1</v>
      </c>
      <c r="Z2161">
        <v>-1</v>
      </c>
      <c r="AA2161">
        <v>-1</v>
      </c>
      <c r="AB2161">
        <v>-1</v>
      </c>
      <c r="AC2161">
        <v>-0.159</v>
      </c>
      <c r="AD2161">
        <v>-0.28710000000000002</v>
      </c>
      <c r="AE2161">
        <v>0.31740000000000002</v>
      </c>
      <c r="AF2161">
        <v>-2.2627000000000002</v>
      </c>
      <c r="AG2161">
        <v>1.2470000000000001</v>
      </c>
      <c r="AH2161">
        <v>120000</v>
      </c>
    </row>
    <row r="2162" spans="1:34">
      <c r="A2162">
        <v>741590</v>
      </c>
      <c r="B2162" t="s">
        <v>39</v>
      </c>
      <c r="C2162" s="1">
        <v>34073</v>
      </c>
      <c r="D2162">
        <v>70.760000000000005</v>
      </c>
      <c r="E2162" t="s">
        <v>51</v>
      </c>
      <c r="F2162">
        <v>2010</v>
      </c>
      <c r="G2162">
        <v>70.33</v>
      </c>
      <c r="H2162" t="s">
        <v>51</v>
      </c>
      <c r="I2162">
        <v>474</v>
      </c>
      <c r="J2162">
        <v>2</v>
      </c>
      <c r="K2162" t="s">
        <v>36</v>
      </c>
      <c r="L2162" t="s">
        <v>44</v>
      </c>
      <c r="M2162">
        <v>63.5</v>
      </c>
      <c r="N2162">
        <v>474</v>
      </c>
      <c r="O2162">
        <v>1</v>
      </c>
      <c r="P2162" t="s">
        <v>45</v>
      </c>
      <c r="Q2162">
        <v>2014</v>
      </c>
      <c r="R2162">
        <v>500</v>
      </c>
      <c r="S2162">
        <v>375</v>
      </c>
      <c r="T2162">
        <v>295</v>
      </c>
      <c r="U2162">
        <v>0.69447932770846299</v>
      </c>
      <c r="V2162">
        <v>-1</v>
      </c>
      <c r="W2162">
        <v>366</v>
      </c>
      <c r="X2162">
        <v>-1</v>
      </c>
      <c r="Y2162">
        <v>-1</v>
      </c>
      <c r="Z2162">
        <v>393</v>
      </c>
      <c r="AA2162">
        <v>206</v>
      </c>
      <c r="AB2162">
        <v>-1</v>
      </c>
      <c r="AC2162">
        <v>-0.73350000000000004</v>
      </c>
      <c r="AD2162">
        <v>-0.28710000000000002</v>
      </c>
      <c r="AE2162">
        <v>0.77849999999999997</v>
      </c>
      <c r="AF2162">
        <v>2.0474999999999999</v>
      </c>
      <c r="AG2162">
        <v>0.28889999999999999</v>
      </c>
      <c r="AH2162">
        <v>335000</v>
      </c>
    </row>
    <row r="2163" spans="1:34">
      <c r="A2163">
        <v>1088407</v>
      </c>
      <c r="B2163" t="s">
        <v>39</v>
      </c>
      <c r="C2163" s="1">
        <v>33829</v>
      </c>
      <c r="D2163">
        <v>90</v>
      </c>
      <c r="E2163" t="s">
        <v>51</v>
      </c>
      <c r="F2163">
        <v>2009</v>
      </c>
      <c r="G2163">
        <v>94.5</v>
      </c>
      <c r="H2163" t="s">
        <v>51</v>
      </c>
      <c r="I2163">
        <v>3693</v>
      </c>
      <c r="J2163">
        <v>2</v>
      </c>
      <c r="K2163" t="s">
        <v>36</v>
      </c>
      <c r="L2163" t="s">
        <v>60</v>
      </c>
      <c r="M2163">
        <v>72.69</v>
      </c>
      <c r="N2163">
        <v>3693</v>
      </c>
      <c r="O2163">
        <v>0</v>
      </c>
      <c r="P2163" t="s">
        <v>54</v>
      </c>
      <c r="Q2163">
        <v>2013</v>
      </c>
      <c r="R2163">
        <v>490</v>
      </c>
      <c r="S2163">
        <v>455</v>
      </c>
      <c r="T2163">
        <v>450</v>
      </c>
      <c r="U2163">
        <v>0.33878634721952799</v>
      </c>
      <c r="V2163">
        <v>-1</v>
      </c>
      <c r="W2163">
        <v>292</v>
      </c>
      <c r="X2163">
        <v>-1</v>
      </c>
      <c r="Y2163">
        <v>-1</v>
      </c>
      <c r="Z2163">
        <v>-1</v>
      </c>
      <c r="AA2163">
        <v>-1</v>
      </c>
      <c r="AB2163">
        <v>-1</v>
      </c>
      <c r="AC2163">
        <v>0.84630000000000005</v>
      </c>
      <c r="AD2163">
        <v>-0.28710000000000002</v>
      </c>
      <c r="AE2163">
        <v>0.47110000000000002</v>
      </c>
      <c r="AF2163">
        <v>-0.1076</v>
      </c>
      <c r="AG2163">
        <v>0.48049999999999998</v>
      </c>
      <c r="AH2163">
        <v>120000</v>
      </c>
    </row>
    <row r="2164" spans="1:34">
      <c r="A2164">
        <v>78777</v>
      </c>
      <c r="B2164" t="s">
        <v>39</v>
      </c>
      <c r="C2164" s="1">
        <v>32075</v>
      </c>
      <c r="D2164">
        <v>66.5</v>
      </c>
      <c r="E2164" t="s">
        <v>389</v>
      </c>
      <c r="F2164">
        <v>2003</v>
      </c>
      <c r="G2164">
        <v>64.400000000000006</v>
      </c>
      <c r="H2164" t="s">
        <v>389</v>
      </c>
      <c r="I2164">
        <v>1920</v>
      </c>
      <c r="J2164">
        <v>2</v>
      </c>
      <c r="K2164" t="s">
        <v>36</v>
      </c>
      <c r="L2164" t="s">
        <v>64</v>
      </c>
      <c r="M2164">
        <v>74.8</v>
      </c>
      <c r="N2164">
        <v>1920</v>
      </c>
      <c r="O2164">
        <v>0</v>
      </c>
      <c r="P2164" t="s">
        <v>41</v>
      </c>
      <c r="Q2164">
        <v>2010</v>
      </c>
      <c r="R2164">
        <v>555</v>
      </c>
      <c r="S2164">
        <v>525</v>
      </c>
      <c r="T2164">
        <v>615</v>
      </c>
      <c r="U2164">
        <v>0.96823749589054298</v>
      </c>
      <c r="V2164">
        <v>605</v>
      </c>
      <c r="W2164">
        <v>-1</v>
      </c>
      <c r="X2164">
        <v>-1</v>
      </c>
      <c r="Y2164">
        <v>-1</v>
      </c>
      <c r="Z2164">
        <v>-1</v>
      </c>
      <c r="AA2164">
        <v>-1</v>
      </c>
      <c r="AB2164">
        <v>-1</v>
      </c>
      <c r="AC2164">
        <v>-0.57189999999999996</v>
      </c>
      <c r="AD2164">
        <v>1.2807999999999999</v>
      </c>
      <c r="AE2164">
        <v>0.2366</v>
      </c>
      <c r="AF2164">
        <v>-0.87780000000000002</v>
      </c>
      <c r="AG2164">
        <v>0.81830000000000003</v>
      </c>
      <c r="AH2164">
        <v>750000</v>
      </c>
    </row>
    <row r="2165" spans="1:34">
      <c r="A2165">
        <v>354749</v>
      </c>
      <c r="B2165" t="s">
        <v>39</v>
      </c>
      <c r="C2165" s="1">
        <v>33048</v>
      </c>
      <c r="D2165">
        <v>82.7</v>
      </c>
      <c r="E2165" t="s">
        <v>213</v>
      </c>
      <c r="F2165">
        <v>2008</v>
      </c>
      <c r="G2165">
        <v>81.42</v>
      </c>
      <c r="H2165" t="s">
        <v>51</v>
      </c>
      <c r="I2165">
        <v>1263</v>
      </c>
      <c r="J2165">
        <v>2</v>
      </c>
      <c r="K2165" t="s">
        <v>36</v>
      </c>
      <c r="L2165" t="s">
        <v>81</v>
      </c>
      <c r="M2165">
        <v>65.41</v>
      </c>
      <c r="N2165">
        <v>1263</v>
      </c>
      <c r="O2165">
        <v>1</v>
      </c>
      <c r="P2165" t="s">
        <v>47</v>
      </c>
      <c r="Q2165">
        <v>2012</v>
      </c>
      <c r="R2165">
        <v>475</v>
      </c>
      <c r="S2165">
        <v>535</v>
      </c>
      <c r="T2165">
        <v>325</v>
      </c>
      <c r="U2165">
        <v>0.53838689298509601</v>
      </c>
      <c r="V2165">
        <v>405</v>
      </c>
      <c r="W2165">
        <v>333</v>
      </c>
      <c r="X2165">
        <v>-1</v>
      </c>
      <c r="Y2165">
        <v>-1</v>
      </c>
      <c r="Z2165">
        <v>-1</v>
      </c>
      <c r="AA2165">
        <v>-1</v>
      </c>
      <c r="AB2165">
        <v>-1</v>
      </c>
      <c r="AC2165">
        <v>4.6399999999999997E-2</v>
      </c>
      <c r="AD2165">
        <v>1.1248</v>
      </c>
      <c r="AE2165">
        <v>-5.3699999999999998E-2</v>
      </c>
      <c r="AF2165">
        <v>-0.70150000000000001</v>
      </c>
      <c r="AG2165">
        <v>-0.9194</v>
      </c>
      <c r="AH2165">
        <v>140000</v>
      </c>
    </row>
    <row r="2166" spans="1:34">
      <c r="A2166">
        <v>577525</v>
      </c>
      <c r="B2166" t="s">
        <v>39</v>
      </c>
      <c r="C2166" s="1">
        <v>33918</v>
      </c>
      <c r="D2166">
        <v>71.33</v>
      </c>
      <c r="E2166" t="s">
        <v>186</v>
      </c>
      <c r="F2166">
        <v>2007</v>
      </c>
      <c r="G2166">
        <v>54.8</v>
      </c>
      <c r="H2166" t="s">
        <v>169</v>
      </c>
      <c r="I2166">
        <v>7376</v>
      </c>
      <c r="J2166">
        <v>2</v>
      </c>
      <c r="K2166" t="s">
        <v>36</v>
      </c>
      <c r="L2166" t="s">
        <v>55</v>
      </c>
      <c r="M2166">
        <v>69.040000000000006</v>
      </c>
      <c r="N2166">
        <v>7376</v>
      </c>
      <c r="O2166">
        <v>0</v>
      </c>
      <c r="P2166" t="s">
        <v>41</v>
      </c>
      <c r="Q2166">
        <v>2013</v>
      </c>
      <c r="R2166">
        <v>530</v>
      </c>
      <c r="S2166">
        <v>475</v>
      </c>
      <c r="T2166">
        <v>560</v>
      </c>
      <c r="U2166">
        <v>0.52592258425205496</v>
      </c>
      <c r="V2166">
        <v>415</v>
      </c>
      <c r="W2166">
        <v>-1</v>
      </c>
      <c r="X2166">
        <v>-1</v>
      </c>
      <c r="Y2166">
        <v>-1</v>
      </c>
      <c r="Z2166">
        <v>-1</v>
      </c>
      <c r="AA2166">
        <v>-1</v>
      </c>
      <c r="AB2166">
        <v>-1</v>
      </c>
      <c r="AC2166">
        <v>0.12820000000000001</v>
      </c>
      <c r="AD2166">
        <v>-0.1206</v>
      </c>
      <c r="AE2166">
        <v>0.31740000000000002</v>
      </c>
      <c r="AF2166">
        <v>1.1600999999999999</v>
      </c>
      <c r="AG2166">
        <v>-0.86080000000000001</v>
      </c>
      <c r="AH2166">
        <v>180000</v>
      </c>
    </row>
    <row r="2167" spans="1:34">
      <c r="A2167">
        <v>681928</v>
      </c>
      <c r="B2167" t="s">
        <v>34</v>
      </c>
      <c r="C2167" s="1">
        <v>33648</v>
      </c>
      <c r="D2167">
        <v>85</v>
      </c>
      <c r="E2167" t="s">
        <v>35</v>
      </c>
      <c r="F2167">
        <v>2009</v>
      </c>
      <c r="G2167">
        <v>80.599999999999994</v>
      </c>
      <c r="H2167" t="s">
        <v>35</v>
      </c>
      <c r="I2167">
        <v>44</v>
      </c>
      <c r="J2167">
        <v>2</v>
      </c>
      <c r="K2167" t="s">
        <v>36</v>
      </c>
      <c r="L2167" t="s">
        <v>40</v>
      </c>
      <c r="M2167">
        <v>71.06</v>
      </c>
      <c r="N2167">
        <v>44</v>
      </c>
      <c r="O2167">
        <v>0</v>
      </c>
      <c r="P2167" t="s">
        <v>41</v>
      </c>
      <c r="Q2167">
        <v>2013</v>
      </c>
      <c r="R2167">
        <v>640</v>
      </c>
      <c r="S2167">
        <v>475</v>
      </c>
      <c r="T2167">
        <v>560</v>
      </c>
      <c r="U2167">
        <v>0.413838255788123</v>
      </c>
      <c r="V2167">
        <v>385</v>
      </c>
      <c r="W2167">
        <v>-1</v>
      </c>
      <c r="X2167">
        <v>-1</v>
      </c>
      <c r="Y2167">
        <v>-1</v>
      </c>
      <c r="Z2167">
        <v>-1</v>
      </c>
      <c r="AA2167">
        <v>-1</v>
      </c>
      <c r="AB2167">
        <v>-1</v>
      </c>
      <c r="AC2167">
        <v>1.7081</v>
      </c>
      <c r="AD2167">
        <v>1.3778999999999999</v>
      </c>
      <c r="AE2167">
        <v>1.5469999999999999</v>
      </c>
      <c r="AF2167">
        <v>-2.5163000000000002</v>
      </c>
      <c r="AG2167">
        <v>0.67210000000000003</v>
      </c>
      <c r="AH2167">
        <v>290000</v>
      </c>
    </row>
    <row r="2168" spans="1:34">
      <c r="A2168">
        <v>682507</v>
      </c>
      <c r="B2168" t="s">
        <v>39</v>
      </c>
      <c r="C2168" s="1">
        <v>33610</v>
      </c>
      <c r="D2168">
        <v>80</v>
      </c>
      <c r="E2168" t="s">
        <v>35</v>
      </c>
      <c r="F2168">
        <v>2009</v>
      </c>
      <c r="G2168">
        <v>82.6</v>
      </c>
      <c r="H2168" t="s">
        <v>35</v>
      </c>
      <c r="I2168">
        <v>2637</v>
      </c>
      <c r="J2168">
        <v>2</v>
      </c>
      <c r="K2168" t="s">
        <v>36</v>
      </c>
      <c r="L2168" t="s">
        <v>60</v>
      </c>
      <c r="M2168">
        <v>70.03</v>
      </c>
      <c r="N2168">
        <v>2637</v>
      </c>
      <c r="O2168">
        <v>0</v>
      </c>
      <c r="P2168" t="s">
        <v>59</v>
      </c>
      <c r="Q2168">
        <v>2013</v>
      </c>
      <c r="R2168">
        <v>430</v>
      </c>
      <c r="S2168">
        <v>560</v>
      </c>
      <c r="T2168">
        <v>750</v>
      </c>
      <c r="U2168">
        <v>0.37605958665154499</v>
      </c>
      <c r="V2168">
        <v>-1</v>
      </c>
      <c r="W2168">
        <v>300</v>
      </c>
      <c r="X2168">
        <v>-1</v>
      </c>
      <c r="Y2168">
        <v>-1</v>
      </c>
      <c r="Z2168">
        <v>-1</v>
      </c>
      <c r="AA2168">
        <v>366</v>
      </c>
      <c r="AB2168">
        <v>-1</v>
      </c>
      <c r="AC2168">
        <v>-1.2949999999999999</v>
      </c>
      <c r="AD2168">
        <v>-0.28710000000000002</v>
      </c>
      <c r="AE2168">
        <v>0.13569999999999999</v>
      </c>
      <c r="AF2168">
        <v>0.1459</v>
      </c>
      <c r="AG2168">
        <v>-1.359</v>
      </c>
      <c r="AH2168">
        <v>320000</v>
      </c>
    </row>
    <row r="2169" spans="1:34">
      <c r="A2169">
        <v>1104895</v>
      </c>
      <c r="B2169" t="s">
        <v>39</v>
      </c>
      <c r="C2169" s="1">
        <v>33956</v>
      </c>
      <c r="D2169">
        <v>76.8</v>
      </c>
      <c r="E2169" t="s">
        <v>51</v>
      </c>
      <c r="F2169">
        <v>2010</v>
      </c>
      <c r="G2169">
        <v>65</v>
      </c>
      <c r="H2169" t="s">
        <v>51</v>
      </c>
      <c r="I2169">
        <v>2952</v>
      </c>
      <c r="J2169">
        <v>2</v>
      </c>
      <c r="K2169" t="s">
        <v>36</v>
      </c>
      <c r="L2169" t="s">
        <v>44</v>
      </c>
      <c r="M2169">
        <v>64.47</v>
      </c>
      <c r="N2169">
        <v>2952</v>
      </c>
      <c r="O2169">
        <v>1</v>
      </c>
      <c r="P2169" t="s">
        <v>61</v>
      </c>
      <c r="Q2169">
        <v>2014</v>
      </c>
      <c r="R2169">
        <v>545</v>
      </c>
      <c r="S2169">
        <v>485</v>
      </c>
      <c r="T2169">
        <v>440</v>
      </c>
      <c r="U2169">
        <v>1.09953036732604E-2</v>
      </c>
      <c r="V2169">
        <v>355</v>
      </c>
      <c r="W2169">
        <v>-1</v>
      </c>
      <c r="X2169">
        <v>-1</v>
      </c>
      <c r="Y2169">
        <v>-1</v>
      </c>
      <c r="Z2169">
        <v>-1</v>
      </c>
      <c r="AA2169">
        <v>164</v>
      </c>
      <c r="AB2169">
        <v>-1</v>
      </c>
      <c r="AC2169">
        <v>-0.159</v>
      </c>
      <c r="AD2169">
        <v>4.5900000000000003E-2</v>
      </c>
      <c r="AE2169">
        <v>0.31740000000000002</v>
      </c>
      <c r="AF2169">
        <v>-0.1076</v>
      </c>
      <c r="AG2169">
        <v>1.0553999999999999</v>
      </c>
      <c r="AH2169">
        <v>100000</v>
      </c>
    </row>
    <row r="2170" spans="1:34">
      <c r="A2170">
        <v>350952</v>
      </c>
      <c r="B2170" t="s">
        <v>39</v>
      </c>
      <c r="C2170" s="1">
        <v>33649</v>
      </c>
      <c r="D2170">
        <v>76.599999999999994</v>
      </c>
      <c r="E2170" t="s">
        <v>186</v>
      </c>
      <c r="F2170">
        <v>2009</v>
      </c>
      <c r="G2170">
        <v>72.2</v>
      </c>
      <c r="H2170" t="s">
        <v>79</v>
      </c>
      <c r="I2170">
        <v>72</v>
      </c>
      <c r="J2170">
        <v>2</v>
      </c>
      <c r="K2170" t="s">
        <v>36</v>
      </c>
      <c r="L2170" t="s">
        <v>52</v>
      </c>
      <c r="M2170">
        <v>78.84</v>
      </c>
      <c r="N2170">
        <v>72</v>
      </c>
      <c r="O2170">
        <v>0</v>
      </c>
      <c r="P2170" t="s">
        <v>41</v>
      </c>
      <c r="Q2170">
        <v>2014</v>
      </c>
      <c r="R2170">
        <v>475</v>
      </c>
      <c r="S2170">
        <v>475</v>
      </c>
      <c r="T2170">
        <v>425</v>
      </c>
      <c r="U2170">
        <v>0.82958459979306698</v>
      </c>
      <c r="V2170">
        <v>-1</v>
      </c>
      <c r="W2170">
        <v>-1</v>
      </c>
      <c r="X2170">
        <v>-1</v>
      </c>
      <c r="Y2170">
        <v>469</v>
      </c>
      <c r="Z2170">
        <v>-1</v>
      </c>
      <c r="AA2170">
        <v>-1</v>
      </c>
      <c r="AB2170">
        <v>-1</v>
      </c>
      <c r="AC2170">
        <v>-0.64910000000000001</v>
      </c>
      <c r="AD2170">
        <v>0.96879999999999999</v>
      </c>
      <c r="AE2170">
        <v>-0.63429999999999997</v>
      </c>
      <c r="AF2170">
        <v>0.26790000000000003</v>
      </c>
      <c r="AG2170">
        <v>-0.60350000000000004</v>
      </c>
      <c r="AH2170">
        <v>300000</v>
      </c>
    </row>
    <row r="2171" spans="1:34">
      <c r="A2171">
        <v>687711</v>
      </c>
      <c r="B2171" t="s">
        <v>39</v>
      </c>
      <c r="C2171" s="1">
        <v>33177</v>
      </c>
      <c r="D2171">
        <v>83.2</v>
      </c>
      <c r="E2171" t="s">
        <v>35</v>
      </c>
      <c r="F2171">
        <v>2009</v>
      </c>
      <c r="G2171">
        <v>67</v>
      </c>
      <c r="H2171" t="s">
        <v>51</v>
      </c>
      <c r="I2171">
        <v>7814</v>
      </c>
      <c r="J2171">
        <v>2</v>
      </c>
      <c r="K2171" t="s">
        <v>36</v>
      </c>
      <c r="L2171" t="s">
        <v>40</v>
      </c>
      <c r="M2171">
        <v>70.7</v>
      </c>
      <c r="N2171">
        <v>7814</v>
      </c>
      <c r="O2171">
        <v>0</v>
      </c>
      <c r="P2171" t="s">
        <v>65</v>
      </c>
      <c r="Q2171">
        <v>2013</v>
      </c>
      <c r="R2171">
        <v>565</v>
      </c>
      <c r="S2171">
        <v>615</v>
      </c>
      <c r="T2171">
        <v>445</v>
      </c>
      <c r="U2171">
        <v>0.74475835400893897</v>
      </c>
      <c r="V2171">
        <v>295</v>
      </c>
      <c r="W2171">
        <v>-1</v>
      </c>
      <c r="X2171">
        <v>438</v>
      </c>
      <c r="Y2171">
        <v>-1</v>
      </c>
      <c r="Z2171">
        <v>-1</v>
      </c>
      <c r="AA2171">
        <v>-1</v>
      </c>
      <c r="AB2171">
        <v>-1</v>
      </c>
      <c r="AC2171">
        <v>-1.4517</v>
      </c>
      <c r="AD2171">
        <v>0.21240000000000001</v>
      </c>
      <c r="AE2171">
        <v>0.16370000000000001</v>
      </c>
      <c r="AF2171">
        <v>-0.74150000000000005</v>
      </c>
      <c r="AG2171">
        <v>-0.86080000000000001</v>
      </c>
      <c r="AH2171">
        <v>300000</v>
      </c>
    </row>
    <row r="2172" spans="1:34">
      <c r="A2172">
        <v>282011</v>
      </c>
      <c r="B2172" t="s">
        <v>34</v>
      </c>
      <c r="C2172" s="1">
        <v>33049</v>
      </c>
      <c r="D2172">
        <v>70.3</v>
      </c>
      <c r="E2172" t="s">
        <v>79</v>
      </c>
      <c r="F2172">
        <v>2007</v>
      </c>
      <c r="G2172">
        <v>63.2</v>
      </c>
      <c r="H2172" t="s">
        <v>79</v>
      </c>
      <c r="I2172">
        <v>4450</v>
      </c>
      <c r="J2172">
        <v>2</v>
      </c>
      <c r="K2172" t="s">
        <v>36</v>
      </c>
      <c r="L2172" t="s">
        <v>52</v>
      </c>
      <c r="M2172">
        <v>66.599999999999994</v>
      </c>
      <c r="N2172">
        <v>4450</v>
      </c>
      <c r="O2172">
        <v>0</v>
      </c>
      <c r="P2172" t="s">
        <v>41</v>
      </c>
      <c r="Q2172">
        <v>2011</v>
      </c>
      <c r="R2172">
        <v>375</v>
      </c>
      <c r="S2172">
        <v>435</v>
      </c>
      <c r="T2172">
        <v>485</v>
      </c>
      <c r="U2172">
        <v>0.84084096876371806</v>
      </c>
      <c r="V2172">
        <v>-1</v>
      </c>
      <c r="W2172">
        <v>-1</v>
      </c>
      <c r="X2172">
        <v>-1</v>
      </c>
      <c r="Y2172">
        <v>473</v>
      </c>
      <c r="Z2172">
        <v>-1</v>
      </c>
      <c r="AA2172">
        <v>-1</v>
      </c>
      <c r="AB2172">
        <v>-1</v>
      </c>
      <c r="AC2172">
        <v>-0.26279999999999998</v>
      </c>
      <c r="AD2172">
        <v>0.81279999999999997</v>
      </c>
      <c r="AE2172">
        <v>1.3976999999999999</v>
      </c>
      <c r="AF2172">
        <v>1.0024</v>
      </c>
      <c r="AG2172">
        <v>0.34439999999999998</v>
      </c>
      <c r="AH2172">
        <v>550000</v>
      </c>
    </row>
    <row r="2173" spans="1:34">
      <c r="A2173">
        <v>785143</v>
      </c>
      <c r="B2173" t="s">
        <v>39</v>
      </c>
      <c r="C2173" s="1">
        <v>33623</v>
      </c>
      <c r="D2173">
        <v>90.16</v>
      </c>
      <c r="E2173" t="s">
        <v>35</v>
      </c>
      <c r="F2173">
        <v>2010</v>
      </c>
      <c r="G2173">
        <v>82</v>
      </c>
      <c r="H2173" t="s">
        <v>35</v>
      </c>
      <c r="I2173">
        <v>11630</v>
      </c>
      <c r="J2173">
        <v>2</v>
      </c>
      <c r="K2173" t="s">
        <v>36</v>
      </c>
      <c r="L2173" t="s">
        <v>60</v>
      </c>
      <c r="M2173">
        <v>80.099999999999994</v>
      </c>
      <c r="N2173">
        <v>11630</v>
      </c>
      <c r="O2173">
        <v>0</v>
      </c>
      <c r="P2173" t="s">
        <v>41</v>
      </c>
      <c r="Q2173">
        <v>2014</v>
      </c>
      <c r="R2173">
        <v>570</v>
      </c>
      <c r="S2173">
        <v>595</v>
      </c>
      <c r="T2173">
        <v>750</v>
      </c>
      <c r="U2173">
        <v>0.78330353667029795</v>
      </c>
      <c r="V2173">
        <v>465</v>
      </c>
      <c r="W2173">
        <v>388</v>
      </c>
      <c r="X2173">
        <v>-1</v>
      </c>
      <c r="Y2173">
        <v>-1</v>
      </c>
      <c r="Z2173">
        <v>-1</v>
      </c>
      <c r="AA2173">
        <v>-1</v>
      </c>
      <c r="AB2173">
        <v>-1</v>
      </c>
      <c r="AC2173">
        <v>0.84630000000000005</v>
      </c>
      <c r="AD2173">
        <v>1.0448999999999999</v>
      </c>
      <c r="AE2173">
        <v>0.31740000000000002</v>
      </c>
      <c r="AF2173">
        <v>0.2727</v>
      </c>
      <c r="AG2173">
        <v>0.86370000000000002</v>
      </c>
      <c r="AH2173">
        <v>300000</v>
      </c>
    </row>
    <row r="2174" spans="1:34">
      <c r="A2174">
        <v>332141</v>
      </c>
      <c r="B2174" t="s">
        <v>39</v>
      </c>
      <c r="C2174" s="1">
        <v>32869</v>
      </c>
      <c r="D2174">
        <v>62</v>
      </c>
      <c r="E2174" t="s">
        <v>35</v>
      </c>
      <c r="F2174">
        <v>2006</v>
      </c>
      <c r="G2174">
        <v>58</v>
      </c>
      <c r="H2174" t="s">
        <v>35</v>
      </c>
      <c r="I2174">
        <v>10932</v>
      </c>
      <c r="J2174">
        <v>2</v>
      </c>
      <c r="K2174" t="s">
        <v>36</v>
      </c>
      <c r="L2174" t="s">
        <v>60</v>
      </c>
      <c r="M2174">
        <v>59</v>
      </c>
      <c r="N2174">
        <v>10932</v>
      </c>
      <c r="O2174">
        <v>0</v>
      </c>
      <c r="P2174" t="s">
        <v>41</v>
      </c>
      <c r="Q2174">
        <v>2012</v>
      </c>
      <c r="R2174">
        <v>475</v>
      </c>
      <c r="S2174">
        <v>375</v>
      </c>
      <c r="T2174">
        <v>325</v>
      </c>
      <c r="U2174">
        <v>0.22948175491175499</v>
      </c>
      <c r="V2174">
        <v>-1</v>
      </c>
      <c r="W2174">
        <v>266</v>
      </c>
      <c r="X2174">
        <v>-1</v>
      </c>
      <c r="Y2174">
        <v>-1</v>
      </c>
      <c r="Z2174">
        <v>-1</v>
      </c>
      <c r="AA2174">
        <v>260</v>
      </c>
      <c r="AB2174">
        <v>-1</v>
      </c>
      <c r="AC2174">
        <v>-0.26279999999999998</v>
      </c>
      <c r="AD2174">
        <v>0.50080000000000002</v>
      </c>
      <c r="AE2174">
        <v>0.27289999999999998</v>
      </c>
      <c r="AF2174">
        <v>0.41482999999999998</v>
      </c>
      <c r="AG2174">
        <v>0.34439999999999998</v>
      </c>
      <c r="AH2174">
        <v>180000</v>
      </c>
    </row>
    <row r="2175" spans="1:34">
      <c r="A2175">
        <v>133085</v>
      </c>
      <c r="B2175" t="s">
        <v>39</v>
      </c>
      <c r="C2175" s="1">
        <v>32502</v>
      </c>
      <c r="D2175">
        <v>66.400000000000006</v>
      </c>
      <c r="E2175" t="s">
        <v>35</v>
      </c>
      <c r="F2175">
        <v>2006</v>
      </c>
      <c r="G2175">
        <v>69.8</v>
      </c>
      <c r="H2175" t="s">
        <v>35</v>
      </c>
      <c r="I2175">
        <v>12</v>
      </c>
      <c r="J2175">
        <v>2</v>
      </c>
      <c r="K2175" t="s">
        <v>36</v>
      </c>
      <c r="L2175" t="s">
        <v>60</v>
      </c>
      <c r="M2175">
        <v>66.33</v>
      </c>
      <c r="N2175">
        <v>12</v>
      </c>
      <c r="O2175">
        <v>1</v>
      </c>
      <c r="P2175" t="s">
        <v>38</v>
      </c>
      <c r="Q2175">
        <v>2010</v>
      </c>
      <c r="R2175">
        <v>595</v>
      </c>
      <c r="S2175">
        <v>545</v>
      </c>
      <c r="T2175">
        <v>575</v>
      </c>
      <c r="U2175">
        <v>0.91077016424602197</v>
      </c>
      <c r="V2175">
        <v>545</v>
      </c>
      <c r="W2175">
        <v>433</v>
      </c>
      <c r="X2175">
        <v>-1</v>
      </c>
      <c r="Y2175">
        <v>-1</v>
      </c>
      <c r="Z2175">
        <v>-1</v>
      </c>
      <c r="AA2175">
        <v>-1</v>
      </c>
      <c r="AB2175">
        <v>-1</v>
      </c>
      <c r="AC2175">
        <v>-0.4173</v>
      </c>
      <c r="AD2175">
        <v>-0.74729999999999996</v>
      </c>
      <c r="AE2175">
        <v>-2.2307999999999999</v>
      </c>
      <c r="AF2175">
        <v>0.64980000000000004</v>
      </c>
      <c r="AG2175">
        <v>2.8400000000000002E-2</v>
      </c>
      <c r="AH2175">
        <v>445000</v>
      </c>
    </row>
    <row r="2176" spans="1:34">
      <c r="A2176">
        <v>811167</v>
      </c>
      <c r="B2176" t="s">
        <v>39</v>
      </c>
      <c r="C2176" s="1">
        <v>33644</v>
      </c>
      <c r="D2176">
        <v>95.2</v>
      </c>
      <c r="E2176" t="s">
        <v>35</v>
      </c>
      <c r="F2176">
        <v>2009</v>
      </c>
      <c r="G2176">
        <v>78.3</v>
      </c>
      <c r="H2176" t="s">
        <v>35</v>
      </c>
      <c r="I2176">
        <v>64</v>
      </c>
      <c r="J2176">
        <v>2</v>
      </c>
      <c r="K2176" t="s">
        <v>36</v>
      </c>
      <c r="L2176" t="s">
        <v>52</v>
      </c>
      <c r="M2176">
        <v>73.52</v>
      </c>
      <c r="N2176">
        <v>64</v>
      </c>
      <c r="O2176">
        <v>0</v>
      </c>
      <c r="P2176" t="s">
        <v>41</v>
      </c>
      <c r="Q2176">
        <v>2014</v>
      </c>
      <c r="R2176">
        <v>555</v>
      </c>
      <c r="S2176">
        <v>560</v>
      </c>
      <c r="T2176">
        <v>530</v>
      </c>
      <c r="U2176">
        <v>0.84084096876371806</v>
      </c>
      <c r="V2176">
        <v>-1</v>
      </c>
      <c r="W2176">
        <v>-1</v>
      </c>
      <c r="X2176">
        <v>-1</v>
      </c>
      <c r="Y2176">
        <v>473</v>
      </c>
      <c r="Z2176">
        <v>-1</v>
      </c>
      <c r="AA2176">
        <v>-1</v>
      </c>
      <c r="AB2176">
        <v>-1</v>
      </c>
      <c r="AC2176">
        <v>-1.0207999999999999</v>
      </c>
      <c r="AD2176">
        <v>0.37890000000000001</v>
      </c>
      <c r="AE2176">
        <v>-0.4511</v>
      </c>
      <c r="AF2176">
        <v>1.9199999999999998E-2</v>
      </c>
      <c r="AG2176">
        <v>1.0553999999999999</v>
      </c>
      <c r="AH2176">
        <v>270000</v>
      </c>
    </row>
    <row r="2177" spans="1:34">
      <c r="A2177">
        <v>507959</v>
      </c>
      <c r="B2177" t="s">
        <v>39</v>
      </c>
      <c r="C2177" s="1">
        <v>33468</v>
      </c>
      <c r="D2177">
        <v>81.8</v>
      </c>
      <c r="E2177" t="s">
        <v>35</v>
      </c>
      <c r="F2177">
        <v>2009</v>
      </c>
      <c r="G2177">
        <v>75</v>
      </c>
      <c r="H2177" t="s">
        <v>35</v>
      </c>
      <c r="I2177">
        <v>12378</v>
      </c>
      <c r="J2177">
        <v>2</v>
      </c>
      <c r="K2177" t="s">
        <v>36</v>
      </c>
      <c r="L2177" t="s">
        <v>64</v>
      </c>
      <c r="M2177">
        <v>60.56</v>
      </c>
      <c r="N2177">
        <v>12378</v>
      </c>
      <c r="O2177">
        <v>0</v>
      </c>
      <c r="P2177" t="s">
        <v>45</v>
      </c>
      <c r="Q2177">
        <v>2013</v>
      </c>
      <c r="R2177">
        <v>555</v>
      </c>
      <c r="S2177">
        <v>350</v>
      </c>
      <c r="T2177">
        <v>560</v>
      </c>
      <c r="U2177">
        <v>0.96823749589054298</v>
      </c>
      <c r="V2177">
        <v>605</v>
      </c>
      <c r="W2177">
        <v>-1</v>
      </c>
      <c r="X2177">
        <v>-1</v>
      </c>
      <c r="Y2177">
        <v>-1</v>
      </c>
      <c r="Z2177">
        <v>-1</v>
      </c>
      <c r="AA2177">
        <v>-1</v>
      </c>
      <c r="AB2177">
        <v>-1</v>
      </c>
      <c r="AC2177">
        <v>-1.4992000000000001</v>
      </c>
      <c r="AD2177">
        <v>-0.74729999999999996</v>
      </c>
      <c r="AE2177">
        <v>-1.6501999999999999</v>
      </c>
      <c r="AF2177">
        <v>1.4723999999999999</v>
      </c>
      <c r="AG2177">
        <v>-0.76149999999999995</v>
      </c>
      <c r="AH2177">
        <v>240000</v>
      </c>
    </row>
    <row r="2178" spans="1:34">
      <c r="A2178">
        <v>1297763</v>
      </c>
      <c r="B2178" t="s">
        <v>39</v>
      </c>
      <c r="C2178" s="1">
        <v>32796</v>
      </c>
      <c r="D2178">
        <v>57</v>
      </c>
      <c r="E2178" t="s">
        <v>51</v>
      </c>
      <c r="F2178">
        <v>2008</v>
      </c>
      <c r="G2178">
        <v>63</v>
      </c>
      <c r="H2178" t="s">
        <v>51</v>
      </c>
      <c r="I2178">
        <v>17205</v>
      </c>
      <c r="J2178">
        <v>2</v>
      </c>
      <c r="K2178" t="s">
        <v>36</v>
      </c>
      <c r="L2178" t="s">
        <v>40</v>
      </c>
      <c r="M2178">
        <v>61.02</v>
      </c>
      <c r="N2178">
        <v>17205</v>
      </c>
      <c r="O2178">
        <v>0</v>
      </c>
      <c r="P2178" t="s">
        <v>50</v>
      </c>
      <c r="Q2178">
        <v>2012</v>
      </c>
      <c r="R2178">
        <v>350</v>
      </c>
      <c r="S2178">
        <v>290</v>
      </c>
      <c r="T2178">
        <v>495</v>
      </c>
      <c r="U2178">
        <v>0.48674700843819302</v>
      </c>
      <c r="V2178">
        <v>415</v>
      </c>
      <c r="W2178">
        <v>-1</v>
      </c>
      <c r="X2178">
        <v>376</v>
      </c>
      <c r="Y2178">
        <v>-1</v>
      </c>
      <c r="Z2178">
        <v>-1</v>
      </c>
      <c r="AA2178">
        <v>-1</v>
      </c>
      <c r="AB2178">
        <v>-1</v>
      </c>
      <c r="AC2178">
        <v>0.84630000000000005</v>
      </c>
      <c r="AD2178">
        <v>-0.4536</v>
      </c>
      <c r="AE2178">
        <v>-0.75849999999999995</v>
      </c>
      <c r="AF2178">
        <v>-0.2344</v>
      </c>
      <c r="AG2178">
        <v>1.0553999999999999</v>
      </c>
      <c r="AH2178">
        <v>105000</v>
      </c>
    </row>
    <row r="2179" spans="1:34">
      <c r="A2179">
        <v>192703</v>
      </c>
      <c r="B2179" t="s">
        <v>39</v>
      </c>
      <c r="C2179" s="1">
        <v>32785</v>
      </c>
      <c r="D2179">
        <v>84</v>
      </c>
      <c r="E2179" t="s">
        <v>100</v>
      </c>
      <c r="F2179">
        <v>2007</v>
      </c>
      <c r="G2179">
        <v>92</v>
      </c>
      <c r="H2179" t="s">
        <v>221</v>
      </c>
      <c r="I2179">
        <v>5003</v>
      </c>
      <c r="J2179">
        <v>2</v>
      </c>
      <c r="K2179" t="s">
        <v>36</v>
      </c>
      <c r="L2179" t="s">
        <v>64</v>
      </c>
      <c r="M2179">
        <v>77.2</v>
      </c>
      <c r="N2179">
        <v>5003</v>
      </c>
      <c r="O2179">
        <v>0</v>
      </c>
      <c r="P2179" t="s">
        <v>56</v>
      </c>
      <c r="Q2179">
        <v>2011</v>
      </c>
      <c r="R2179">
        <v>475</v>
      </c>
      <c r="S2179">
        <v>405</v>
      </c>
      <c r="T2179">
        <v>695</v>
      </c>
      <c r="U2179">
        <v>0.67074315143312702</v>
      </c>
      <c r="V2179">
        <v>455</v>
      </c>
      <c r="W2179">
        <v>-1</v>
      </c>
      <c r="X2179">
        <v>-1</v>
      </c>
      <c r="Y2179">
        <v>-1</v>
      </c>
      <c r="Z2179">
        <v>-1</v>
      </c>
      <c r="AA2179">
        <v>-1</v>
      </c>
      <c r="AB2179">
        <v>-1</v>
      </c>
      <c r="AC2179">
        <v>-0.4173</v>
      </c>
      <c r="AD2179">
        <v>0.65680000000000005</v>
      </c>
      <c r="AE2179">
        <v>-5.3699999999999998E-2</v>
      </c>
      <c r="AF2179">
        <v>-1.2302999999999999</v>
      </c>
      <c r="AG2179">
        <v>-0.9194</v>
      </c>
      <c r="AH2179">
        <v>530000</v>
      </c>
    </row>
    <row r="2180" spans="1:34">
      <c r="A2180">
        <v>214343</v>
      </c>
      <c r="B2180" t="s">
        <v>34</v>
      </c>
      <c r="C2180" s="1">
        <v>33239</v>
      </c>
      <c r="D2180">
        <v>80</v>
      </c>
      <c r="E2180" t="s">
        <v>35</v>
      </c>
      <c r="F2180">
        <v>2008</v>
      </c>
      <c r="G2180">
        <v>82.4</v>
      </c>
      <c r="H2180" t="s">
        <v>35</v>
      </c>
      <c r="I2180">
        <v>44</v>
      </c>
      <c r="J2180">
        <v>2</v>
      </c>
      <c r="K2180" t="s">
        <v>36</v>
      </c>
      <c r="L2180" t="s">
        <v>55</v>
      </c>
      <c r="M2180">
        <v>74.27</v>
      </c>
      <c r="N2180">
        <v>44</v>
      </c>
      <c r="O2180">
        <v>0</v>
      </c>
      <c r="P2180" t="s">
        <v>41</v>
      </c>
      <c r="Q2180">
        <v>2012</v>
      </c>
      <c r="R2180">
        <v>445</v>
      </c>
      <c r="S2180">
        <v>485</v>
      </c>
      <c r="T2180">
        <v>655</v>
      </c>
      <c r="U2180">
        <v>0.45087658448345103</v>
      </c>
      <c r="V2180">
        <v>395</v>
      </c>
      <c r="W2180">
        <v>-1</v>
      </c>
      <c r="X2180">
        <v>-1</v>
      </c>
      <c r="Y2180">
        <v>-1</v>
      </c>
      <c r="Z2180">
        <v>-1</v>
      </c>
      <c r="AA2180">
        <v>-1</v>
      </c>
      <c r="AB2180">
        <v>-1</v>
      </c>
      <c r="AC2180">
        <v>-1.9629000000000001</v>
      </c>
      <c r="AD2180">
        <v>-0.74729999999999996</v>
      </c>
      <c r="AE2180">
        <v>0.52690000000000003</v>
      </c>
      <c r="AF2180">
        <v>0.76729999999999998</v>
      </c>
      <c r="AG2180">
        <v>0.34439999999999998</v>
      </c>
      <c r="AH2180">
        <v>350000</v>
      </c>
    </row>
    <row r="2181" spans="1:34">
      <c r="A2181">
        <v>624732</v>
      </c>
      <c r="B2181" t="s">
        <v>34</v>
      </c>
      <c r="C2181" s="1">
        <v>33522</v>
      </c>
      <c r="D2181">
        <v>90</v>
      </c>
      <c r="E2181" t="s">
        <v>113</v>
      </c>
      <c r="F2181">
        <v>2009</v>
      </c>
      <c r="G2181">
        <v>89</v>
      </c>
      <c r="H2181" t="s">
        <v>51</v>
      </c>
      <c r="I2181">
        <v>6996</v>
      </c>
      <c r="J2181">
        <v>2</v>
      </c>
      <c r="K2181" t="s">
        <v>36</v>
      </c>
      <c r="L2181" t="s">
        <v>40</v>
      </c>
      <c r="M2181">
        <v>72</v>
      </c>
      <c r="N2181">
        <v>6996</v>
      </c>
      <c r="O2181">
        <v>1</v>
      </c>
      <c r="P2181" t="s">
        <v>47</v>
      </c>
      <c r="Q2181">
        <v>2013</v>
      </c>
      <c r="R2181">
        <v>535</v>
      </c>
      <c r="S2181">
        <v>470</v>
      </c>
      <c r="T2181">
        <v>470</v>
      </c>
      <c r="U2181">
        <v>0.19015340560101801</v>
      </c>
      <c r="V2181">
        <v>315</v>
      </c>
      <c r="W2181">
        <v>-1</v>
      </c>
      <c r="X2181">
        <v>-1</v>
      </c>
      <c r="Y2181">
        <v>-1</v>
      </c>
      <c r="Z2181">
        <v>-1</v>
      </c>
      <c r="AA2181">
        <v>-1</v>
      </c>
      <c r="AB2181">
        <v>-1</v>
      </c>
      <c r="AC2181">
        <v>-0.30270000000000002</v>
      </c>
      <c r="AD2181">
        <v>-0.62009999999999998</v>
      </c>
      <c r="AE2181">
        <v>0.01</v>
      </c>
      <c r="AF2181">
        <v>-1.5021</v>
      </c>
      <c r="AG2181">
        <v>-1.0524</v>
      </c>
      <c r="AH2181">
        <v>200000</v>
      </c>
    </row>
    <row r="2182" spans="1:34">
      <c r="A2182">
        <v>925234</v>
      </c>
      <c r="B2182" t="s">
        <v>39</v>
      </c>
      <c r="C2182" s="1">
        <v>33757</v>
      </c>
      <c r="D2182">
        <v>89.2</v>
      </c>
      <c r="E2182" t="s">
        <v>35</v>
      </c>
      <c r="F2182">
        <v>2010</v>
      </c>
      <c r="G2182">
        <v>87.25</v>
      </c>
      <c r="H2182" t="s">
        <v>35</v>
      </c>
      <c r="I2182">
        <v>8195</v>
      </c>
      <c r="J2182">
        <v>1</v>
      </c>
      <c r="K2182" t="s">
        <v>36</v>
      </c>
      <c r="L2182" t="s">
        <v>40</v>
      </c>
      <c r="M2182">
        <v>77.3</v>
      </c>
      <c r="N2182">
        <v>8195</v>
      </c>
      <c r="O2182">
        <v>1</v>
      </c>
      <c r="P2182" t="s">
        <v>38</v>
      </c>
      <c r="Q2182">
        <v>2014</v>
      </c>
      <c r="R2182">
        <v>580</v>
      </c>
      <c r="S2182">
        <v>555</v>
      </c>
      <c r="T2182">
        <v>705</v>
      </c>
      <c r="U2182">
        <v>-1</v>
      </c>
      <c r="V2182">
        <v>-1</v>
      </c>
      <c r="W2182">
        <v>-1</v>
      </c>
      <c r="X2182">
        <v>-1</v>
      </c>
      <c r="Y2182">
        <v>-1</v>
      </c>
      <c r="Z2182">
        <v>-1</v>
      </c>
      <c r="AA2182">
        <v>-1</v>
      </c>
      <c r="AB2182">
        <v>-1</v>
      </c>
      <c r="AC2182">
        <v>-0.44629999999999997</v>
      </c>
      <c r="AD2182">
        <v>0.37890000000000001</v>
      </c>
      <c r="AE2182">
        <v>0.77849999999999997</v>
      </c>
      <c r="AF2182">
        <v>0.39950000000000002</v>
      </c>
      <c r="AG2182">
        <v>9.7299999999999998E-2</v>
      </c>
      <c r="AH2182">
        <v>400000</v>
      </c>
    </row>
    <row r="2183" spans="1:34">
      <c r="A2183">
        <v>1073144</v>
      </c>
      <c r="B2183" t="s">
        <v>34</v>
      </c>
      <c r="C2183" s="1">
        <v>33187</v>
      </c>
      <c r="D2183">
        <v>85.38</v>
      </c>
      <c r="E2183" t="s">
        <v>51</v>
      </c>
      <c r="F2183">
        <v>2009</v>
      </c>
      <c r="G2183">
        <v>78</v>
      </c>
      <c r="H2183" t="s">
        <v>51</v>
      </c>
      <c r="I2183">
        <v>6948</v>
      </c>
      <c r="J2183">
        <v>2</v>
      </c>
      <c r="K2183" t="s">
        <v>36</v>
      </c>
      <c r="L2183" t="s">
        <v>40</v>
      </c>
      <c r="M2183">
        <v>82.1</v>
      </c>
      <c r="N2183">
        <v>6948</v>
      </c>
      <c r="O2183">
        <v>0</v>
      </c>
      <c r="P2183" t="s">
        <v>53</v>
      </c>
      <c r="Q2183">
        <v>2013</v>
      </c>
      <c r="R2183">
        <v>580</v>
      </c>
      <c r="S2183">
        <v>420</v>
      </c>
      <c r="T2183">
        <v>655</v>
      </c>
      <c r="U2183">
        <v>0.48674700843819302</v>
      </c>
      <c r="V2183">
        <v>475</v>
      </c>
      <c r="W2183">
        <v>-1</v>
      </c>
      <c r="X2183">
        <v>376</v>
      </c>
      <c r="Y2183">
        <v>-1</v>
      </c>
      <c r="Z2183">
        <v>-1</v>
      </c>
      <c r="AA2183">
        <v>-1</v>
      </c>
      <c r="AB2183">
        <v>-1</v>
      </c>
      <c r="AC2183">
        <v>-0.58989999999999998</v>
      </c>
      <c r="AD2183">
        <v>0.5454</v>
      </c>
      <c r="AE2183">
        <v>-0.6048</v>
      </c>
      <c r="AF2183">
        <v>0.5262</v>
      </c>
      <c r="AG2183">
        <v>9.7299999999999998E-2</v>
      </c>
      <c r="AH2183">
        <v>335000</v>
      </c>
    </row>
    <row r="2184" spans="1:34">
      <c r="A2184">
        <v>228148</v>
      </c>
      <c r="B2184" t="s">
        <v>34</v>
      </c>
      <c r="C2184" s="1">
        <v>32767</v>
      </c>
      <c r="D2184">
        <v>58</v>
      </c>
      <c r="E2184">
        <v>0</v>
      </c>
      <c r="F2184">
        <v>2007</v>
      </c>
      <c r="G2184">
        <v>59</v>
      </c>
      <c r="H2184">
        <v>0</v>
      </c>
      <c r="I2184">
        <v>23</v>
      </c>
      <c r="J2184">
        <v>2</v>
      </c>
      <c r="K2184" t="s">
        <v>36</v>
      </c>
      <c r="L2184" t="s">
        <v>60</v>
      </c>
      <c r="M2184">
        <v>60.5</v>
      </c>
      <c r="N2184">
        <v>23</v>
      </c>
      <c r="O2184">
        <v>0</v>
      </c>
      <c r="P2184" t="s">
        <v>41</v>
      </c>
      <c r="Q2184">
        <v>2011</v>
      </c>
      <c r="R2184">
        <v>425</v>
      </c>
      <c r="S2184">
        <v>435</v>
      </c>
      <c r="T2184">
        <v>365</v>
      </c>
      <c r="U2184">
        <v>5.8792800008353401E-2</v>
      </c>
      <c r="V2184">
        <v>-1</v>
      </c>
      <c r="W2184">
        <v>200</v>
      </c>
      <c r="X2184">
        <v>-1</v>
      </c>
      <c r="Y2184">
        <v>-1</v>
      </c>
      <c r="Z2184">
        <v>-1</v>
      </c>
      <c r="AA2184">
        <v>-1</v>
      </c>
      <c r="AB2184">
        <v>-1</v>
      </c>
      <c r="AC2184">
        <v>0.51</v>
      </c>
      <c r="AD2184">
        <v>0.3448</v>
      </c>
      <c r="AE2184">
        <v>-0.63429999999999997</v>
      </c>
      <c r="AF2184">
        <v>0.64980000000000004</v>
      </c>
      <c r="AG2184">
        <v>0.81830000000000003</v>
      </c>
      <c r="AH2184">
        <v>105000</v>
      </c>
    </row>
    <row r="2185" spans="1:34">
      <c r="A2185">
        <v>597142</v>
      </c>
      <c r="B2185" t="s">
        <v>39</v>
      </c>
      <c r="C2185" s="1">
        <v>34299</v>
      </c>
      <c r="D2185">
        <v>80.400000000000006</v>
      </c>
      <c r="E2185" t="s">
        <v>35</v>
      </c>
      <c r="F2185">
        <v>2011</v>
      </c>
      <c r="G2185">
        <v>79</v>
      </c>
      <c r="H2185" t="s">
        <v>35</v>
      </c>
      <c r="I2185">
        <v>44</v>
      </c>
      <c r="J2185">
        <v>2</v>
      </c>
      <c r="K2185" t="s">
        <v>36</v>
      </c>
      <c r="L2185" t="s">
        <v>55</v>
      </c>
      <c r="M2185">
        <v>63.12</v>
      </c>
      <c r="N2185">
        <v>44</v>
      </c>
      <c r="O2185">
        <v>0</v>
      </c>
      <c r="P2185" t="s">
        <v>41</v>
      </c>
      <c r="Q2185">
        <v>2015</v>
      </c>
      <c r="R2185">
        <v>570</v>
      </c>
      <c r="S2185">
        <v>555</v>
      </c>
      <c r="T2185">
        <v>575</v>
      </c>
      <c r="U2185">
        <v>0.74475835400893897</v>
      </c>
      <c r="V2185">
        <v>445</v>
      </c>
      <c r="W2185">
        <v>-1</v>
      </c>
      <c r="X2185">
        <v>438</v>
      </c>
      <c r="Y2185">
        <v>-1</v>
      </c>
      <c r="Z2185">
        <v>-1</v>
      </c>
      <c r="AA2185">
        <v>-1</v>
      </c>
      <c r="AB2185">
        <v>-1</v>
      </c>
      <c r="AC2185">
        <v>0.55910000000000004</v>
      </c>
      <c r="AD2185">
        <v>0.37890000000000001</v>
      </c>
      <c r="AE2185">
        <v>-0.2974</v>
      </c>
      <c r="AF2185">
        <v>-0.86819999999999997</v>
      </c>
      <c r="AG2185">
        <v>-0.47760000000000002</v>
      </c>
      <c r="AH2185">
        <v>340000</v>
      </c>
    </row>
    <row r="2186" spans="1:34">
      <c r="A2186">
        <v>361671</v>
      </c>
      <c r="B2186" t="s">
        <v>39</v>
      </c>
      <c r="C2186" s="1">
        <v>33157</v>
      </c>
      <c r="D2186">
        <v>95.04</v>
      </c>
      <c r="E2186" t="s">
        <v>103</v>
      </c>
      <c r="F2186">
        <v>2008</v>
      </c>
      <c r="G2186">
        <v>87</v>
      </c>
      <c r="H2186" t="s">
        <v>252</v>
      </c>
      <c r="I2186">
        <v>1384</v>
      </c>
      <c r="J2186">
        <v>2</v>
      </c>
      <c r="K2186" t="s">
        <v>36</v>
      </c>
      <c r="L2186" t="s">
        <v>64</v>
      </c>
      <c r="M2186">
        <v>86.5</v>
      </c>
      <c r="N2186">
        <v>1384</v>
      </c>
      <c r="O2186">
        <v>0</v>
      </c>
      <c r="P2186" t="s">
        <v>61</v>
      </c>
      <c r="Q2186">
        <v>2012</v>
      </c>
      <c r="R2186">
        <v>615</v>
      </c>
      <c r="S2186">
        <v>665</v>
      </c>
      <c r="T2186">
        <v>525</v>
      </c>
      <c r="U2186">
        <v>0.76567358123401097</v>
      </c>
      <c r="V2186">
        <v>485</v>
      </c>
      <c r="W2186">
        <v>-1</v>
      </c>
      <c r="X2186">
        <v>-1</v>
      </c>
      <c r="Y2186">
        <v>-1</v>
      </c>
      <c r="Z2186">
        <v>-1</v>
      </c>
      <c r="AA2186">
        <v>-1</v>
      </c>
      <c r="AB2186">
        <v>-1</v>
      </c>
      <c r="AC2186">
        <v>-0.57189999999999996</v>
      </c>
      <c r="AD2186">
        <v>0.50080000000000002</v>
      </c>
      <c r="AE2186">
        <v>-0.92449999999999999</v>
      </c>
      <c r="AF2186">
        <v>-0.4078</v>
      </c>
      <c r="AG2186">
        <v>0.18640000000000001</v>
      </c>
      <c r="AH2186">
        <v>530000</v>
      </c>
    </row>
    <row r="2187" spans="1:34">
      <c r="A2187">
        <v>242078</v>
      </c>
      <c r="B2187" t="s">
        <v>39</v>
      </c>
      <c r="C2187" s="1">
        <v>32552</v>
      </c>
      <c r="D2187">
        <v>75.75</v>
      </c>
      <c r="E2187">
        <v>0</v>
      </c>
      <c r="F2187">
        <v>2007</v>
      </c>
      <c r="G2187">
        <v>74.400000000000006</v>
      </c>
      <c r="H2187">
        <v>0</v>
      </c>
      <c r="I2187">
        <v>6884</v>
      </c>
      <c r="J2187">
        <v>2</v>
      </c>
      <c r="K2187" t="s">
        <v>36</v>
      </c>
      <c r="L2187" t="s">
        <v>60</v>
      </c>
      <c r="M2187">
        <v>80</v>
      </c>
      <c r="N2187">
        <v>6884</v>
      </c>
      <c r="O2187">
        <v>0</v>
      </c>
      <c r="P2187" t="s">
        <v>53</v>
      </c>
      <c r="Q2187">
        <v>2011</v>
      </c>
      <c r="R2187">
        <v>495</v>
      </c>
      <c r="S2187">
        <v>495</v>
      </c>
      <c r="T2187">
        <v>554</v>
      </c>
      <c r="U2187">
        <v>0.53838689298509601</v>
      </c>
      <c r="V2187">
        <v>-1</v>
      </c>
      <c r="W2187">
        <v>333</v>
      </c>
      <c r="X2187">
        <v>-1</v>
      </c>
      <c r="Y2187">
        <v>-1</v>
      </c>
      <c r="Z2187">
        <v>-1</v>
      </c>
      <c r="AA2187">
        <v>366</v>
      </c>
      <c r="AB2187">
        <v>-1</v>
      </c>
      <c r="AC2187">
        <v>-2.1175000000000002</v>
      </c>
      <c r="AD2187">
        <v>-0.59130000000000005</v>
      </c>
      <c r="AE2187">
        <v>-0.34399999999999997</v>
      </c>
      <c r="AF2187">
        <v>0.76729999999999998</v>
      </c>
      <c r="AG2187">
        <v>2.8400000000000002E-2</v>
      </c>
      <c r="AH2187">
        <v>480000</v>
      </c>
    </row>
    <row r="2188" spans="1:34">
      <c r="A2188">
        <v>729568</v>
      </c>
      <c r="B2188" t="s">
        <v>34</v>
      </c>
      <c r="C2188" s="1">
        <v>32647</v>
      </c>
      <c r="D2188">
        <v>65.3</v>
      </c>
      <c r="E2188" t="s">
        <v>51</v>
      </c>
      <c r="F2188">
        <v>2006</v>
      </c>
      <c r="G2188">
        <v>74</v>
      </c>
      <c r="H2188" t="s">
        <v>51</v>
      </c>
      <c r="I2188">
        <v>222</v>
      </c>
      <c r="J2188">
        <v>2</v>
      </c>
      <c r="K2188" t="s">
        <v>66</v>
      </c>
      <c r="L2188" t="s">
        <v>67</v>
      </c>
      <c r="M2188">
        <v>89</v>
      </c>
      <c r="N2188">
        <v>222</v>
      </c>
      <c r="O2188">
        <v>0</v>
      </c>
      <c r="P2188" t="s">
        <v>120</v>
      </c>
      <c r="Q2188">
        <v>2013</v>
      </c>
      <c r="R2188">
        <v>505</v>
      </c>
      <c r="S2188">
        <v>555</v>
      </c>
      <c r="T2188">
        <v>715</v>
      </c>
      <c r="U2188">
        <v>0.95389977507992596</v>
      </c>
      <c r="V2188">
        <v>585</v>
      </c>
      <c r="W2188">
        <v>-1</v>
      </c>
      <c r="X2188">
        <v>530</v>
      </c>
      <c r="Y2188">
        <v>-1</v>
      </c>
      <c r="Z2188">
        <v>-1</v>
      </c>
      <c r="AA2188">
        <v>-1</v>
      </c>
      <c r="AB2188">
        <v>-1</v>
      </c>
      <c r="AC2188">
        <v>0.27179999999999999</v>
      </c>
      <c r="AD2188">
        <v>0.37890000000000001</v>
      </c>
      <c r="AE2188">
        <v>-0.4511</v>
      </c>
      <c r="AF2188">
        <v>0.39950000000000002</v>
      </c>
      <c r="AG2188">
        <v>0.67210000000000003</v>
      </c>
      <c r="AH2188">
        <v>470000</v>
      </c>
    </row>
    <row r="2189" spans="1:34">
      <c r="A2189">
        <v>1270516</v>
      </c>
      <c r="B2189" t="s">
        <v>39</v>
      </c>
      <c r="C2189" s="1">
        <v>33239</v>
      </c>
      <c r="D2189">
        <v>57.14</v>
      </c>
      <c r="E2189" t="s">
        <v>35</v>
      </c>
      <c r="F2189">
        <v>2009</v>
      </c>
      <c r="G2189">
        <v>48</v>
      </c>
      <c r="H2189" t="s">
        <v>35</v>
      </c>
      <c r="I2189">
        <v>2679</v>
      </c>
      <c r="J2189">
        <v>2</v>
      </c>
      <c r="K2189" t="s">
        <v>66</v>
      </c>
      <c r="L2189" t="s">
        <v>67</v>
      </c>
      <c r="M2189">
        <v>60</v>
      </c>
      <c r="N2189">
        <v>2679</v>
      </c>
      <c r="O2189">
        <v>1</v>
      </c>
      <c r="P2189" t="s">
        <v>38</v>
      </c>
      <c r="Q2189">
        <v>2014</v>
      </c>
      <c r="R2189">
        <v>465</v>
      </c>
      <c r="S2189">
        <v>555</v>
      </c>
      <c r="T2189">
        <v>380</v>
      </c>
      <c r="U2189">
        <v>0.67074315143312702</v>
      </c>
      <c r="V2189">
        <v>455</v>
      </c>
      <c r="W2189">
        <v>-1</v>
      </c>
      <c r="X2189">
        <v>-1</v>
      </c>
      <c r="Y2189">
        <v>-1</v>
      </c>
      <c r="Z2189">
        <v>-1</v>
      </c>
      <c r="AA2189">
        <v>-1</v>
      </c>
      <c r="AB2189">
        <v>-1</v>
      </c>
      <c r="AC2189">
        <v>0.89859999999999995</v>
      </c>
      <c r="AD2189">
        <v>-6.5100000000000005E-2</v>
      </c>
      <c r="AE2189">
        <v>-1.0379</v>
      </c>
      <c r="AF2189">
        <v>-2.2627000000000002</v>
      </c>
      <c r="AG2189">
        <v>0.71040000000000003</v>
      </c>
      <c r="AH2189">
        <v>100000</v>
      </c>
    </row>
    <row r="2190" spans="1:34">
      <c r="A2190">
        <v>938137</v>
      </c>
      <c r="B2190" t="s">
        <v>39</v>
      </c>
      <c r="C2190" s="1">
        <v>34122</v>
      </c>
      <c r="D2190">
        <v>72.2</v>
      </c>
      <c r="E2190" t="s">
        <v>35</v>
      </c>
      <c r="F2190">
        <v>2010</v>
      </c>
      <c r="G2190">
        <v>70</v>
      </c>
      <c r="H2190" t="s">
        <v>35</v>
      </c>
      <c r="I2190">
        <v>6874</v>
      </c>
      <c r="J2190">
        <v>2</v>
      </c>
      <c r="K2190" t="s">
        <v>36</v>
      </c>
      <c r="L2190" t="s">
        <v>52</v>
      </c>
      <c r="M2190">
        <v>62.4</v>
      </c>
      <c r="N2190">
        <v>6874</v>
      </c>
      <c r="O2190">
        <v>0</v>
      </c>
      <c r="P2190" t="s">
        <v>96</v>
      </c>
      <c r="Q2190">
        <v>2014</v>
      </c>
      <c r="R2190">
        <v>545</v>
      </c>
      <c r="S2190">
        <v>525</v>
      </c>
      <c r="T2190">
        <v>630</v>
      </c>
      <c r="U2190">
        <v>0.72598414796947897</v>
      </c>
      <c r="V2190">
        <v>345</v>
      </c>
      <c r="W2190">
        <v>-1</v>
      </c>
      <c r="X2190">
        <v>-1</v>
      </c>
      <c r="Y2190">
        <v>438</v>
      </c>
      <c r="Z2190">
        <v>-1</v>
      </c>
      <c r="AA2190">
        <v>-1</v>
      </c>
      <c r="AB2190">
        <v>-1</v>
      </c>
      <c r="AC2190">
        <v>1.1335999999999999</v>
      </c>
      <c r="AD2190">
        <v>1.0448999999999999</v>
      </c>
      <c r="AE2190">
        <v>-0.14369999999999999</v>
      </c>
      <c r="AF2190">
        <v>-0.86819999999999997</v>
      </c>
      <c r="AG2190">
        <v>0.67210000000000003</v>
      </c>
      <c r="AH2190">
        <v>675000</v>
      </c>
    </row>
    <row r="2191" spans="1:34">
      <c r="A2191">
        <v>1218778</v>
      </c>
      <c r="B2191" t="s">
        <v>39</v>
      </c>
      <c r="C2191" s="1">
        <v>33579</v>
      </c>
      <c r="D2191">
        <v>80</v>
      </c>
      <c r="E2191" t="s">
        <v>35</v>
      </c>
      <c r="F2191">
        <v>2010</v>
      </c>
      <c r="G2191">
        <v>63</v>
      </c>
      <c r="H2191" t="s">
        <v>35</v>
      </c>
      <c r="I2191">
        <v>15866</v>
      </c>
      <c r="J2191">
        <v>2</v>
      </c>
      <c r="K2191" t="s">
        <v>36</v>
      </c>
      <c r="L2191" t="s">
        <v>40</v>
      </c>
      <c r="M2191">
        <v>66</v>
      </c>
      <c r="N2191">
        <v>15866</v>
      </c>
      <c r="O2191">
        <v>0</v>
      </c>
      <c r="P2191" t="s">
        <v>59</v>
      </c>
      <c r="Q2191">
        <v>2014</v>
      </c>
      <c r="R2191">
        <v>570</v>
      </c>
      <c r="S2191">
        <v>485</v>
      </c>
      <c r="T2191">
        <v>430</v>
      </c>
      <c r="U2191">
        <v>0.48674700843819302</v>
      </c>
      <c r="V2191">
        <v>465</v>
      </c>
      <c r="W2191">
        <v>-1</v>
      </c>
      <c r="X2191">
        <v>376</v>
      </c>
      <c r="Y2191">
        <v>-1</v>
      </c>
      <c r="Z2191">
        <v>-1</v>
      </c>
      <c r="AA2191">
        <v>-1</v>
      </c>
      <c r="AB2191">
        <v>-1</v>
      </c>
      <c r="AC2191">
        <v>-1.1644000000000001</v>
      </c>
      <c r="AD2191">
        <v>-0.62009999999999998</v>
      </c>
      <c r="AE2191">
        <v>-1.9881</v>
      </c>
      <c r="AF2191">
        <v>-0.1076</v>
      </c>
      <c r="AG2191">
        <v>-1.6273</v>
      </c>
      <c r="AH2191">
        <v>180000</v>
      </c>
    </row>
    <row r="2192" spans="1:34">
      <c r="A2192">
        <v>1258521</v>
      </c>
      <c r="B2192" t="s">
        <v>34</v>
      </c>
      <c r="C2192" s="1">
        <v>33874</v>
      </c>
      <c r="D2192">
        <v>67</v>
      </c>
      <c r="E2192" t="s">
        <v>51</v>
      </c>
      <c r="F2192">
        <v>2010</v>
      </c>
      <c r="G2192">
        <v>77</v>
      </c>
      <c r="H2192" t="s">
        <v>51</v>
      </c>
      <c r="I2192">
        <v>1875</v>
      </c>
      <c r="J2192">
        <v>2</v>
      </c>
      <c r="K2192" t="s">
        <v>36</v>
      </c>
      <c r="L2192" t="s">
        <v>60</v>
      </c>
      <c r="M2192">
        <v>74.599999999999994</v>
      </c>
      <c r="N2192">
        <v>1875</v>
      </c>
      <c r="O2192">
        <v>0</v>
      </c>
      <c r="P2192" t="s">
        <v>41</v>
      </c>
      <c r="Q2192">
        <v>2014</v>
      </c>
      <c r="R2192">
        <v>335</v>
      </c>
      <c r="S2192">
        <v>495</v>
      </c>
      <c r="T2192">
        <v>475</v>
      </c>
      <c r="U2192">
        <v>-1</v>
      </c>
      <c r="V2192">
        <v>-1</v>
      </c>
      <c r="W2192">
        <v>-1</v>
      </c>
      <c r="X2192">
        <v>-1</v>
      </c>
      <c r="Y2192">
        <v>-1</v>
      </c>
      <c r="Z2192">
        <v>-1</v>
      </c>
      <c r="AA2192">
        <v>-1</v>
      </c>
      <c r="AB2192">
        <v>-1</v>
      </c>
      <c r="AC2192">
        <v>-1.54E-2</v>
      </c>
      <c r="AD2192">
        <v>-0.4536</v>
      </c>
      <c r="AE2192">
        <v>0.77849999999999997</v>
      </c>
      <c r="AF2192">
        <v>1.9199999999999998E-2</v>
      </c>
      <c r="AG2192">
        <v>-0.47760000000000002</v>
      </c>
      <c r="AH2192">
        <v>225000</v>
      </c>
    </row>
    <row r="2193" spans="1:34">
      <c r="A2193">
        <v>144911</v>
      </c>
      <c r="B2193" t="s">
        <v>39</v>
      </c>
      <c r="C2193" s="1">
        <v>32142</v>
      </c>
      <c r="D2193">
        <v>63</v>
      </c>
      <c r="E2193" t="s">
        <v>323</v>
      </c>
      <c r="F2193">
        <v>2005</v>
      </c>
      <c r="G2193">
        <v>55</v>
      </c>
      <c r="H2193" t="s">
        <v>143</v>
      </c>
      <c r="I2193">
        <v>933</v>
      </c>
      <c r="J2193">
        <v>2</v>
      </c>
      <c r="K2193" t="s">
        <v>66</v>
      </c>
      <c r="L2193" t="s">
        <v>67</v>
      </c>
      <c r="M2193">
        <v>66</v>
      </c>
      <c r="N2193">
        <v>933</v>
      </c>
      <c r="O2193">
        <v>0</v>
      </c>
      <c r="P2193" t="s">
        <v>59</v>
      </c>
      <c r="Q2193">
        <v>2011</v>
      </c>
      <c r="R2193">
        <v>355</v>
      </c>
      <c r="S2193">
        <v>295</v>
      </c>
      <c r="T2193">
        <v>465</v>
      </c>
      <c r="U2193">
        <v>-1</v>
      </c>
      <c r="V2193">
        <v>-1</v>
      </c>
      <c r="W2193">
        <v>-1</v>
      </c>
      <c r="X2193">
        <v>-1</v>
      </c>
      <c r="Y2193">
        <v>-1</v>
      </c>
      <c r="Z2193">
        <v>-1</v>
      </c>
      <c r="AA2193">
        <v>-1</v>
      </c>
      <c r="AB2193">
        <v>-1</v>
      </c>
      <c r="AC2193">
        <v>-0.3014</v>
      </c>
      <c r="AD2193">
        <v>-0.43530000000000002</v>
      </c>
      <c r="AE2193">
        <v>-0.77939999999999998</v>
      </c>
      <c r="AF2193">
        <v>0.88480000000000003</v>
      </c>
      <c r="AG2193">
        <v>-1.3934</v>
      </c>
      <c r="AH2193">
        <v>530000</v>
      </c>
    </row>
    <row r="2194" spans="1:34">
      <c r="A2194">
        <v>61461</v>
      </c>
      <c r="B2194" t="s">
        <v>39</v>
      </c>
      <c r="C2194" s="1">
        <v>32365</v>
      </c>
      <c r="D2194">
        <v>78</v>
      </c>
      <c r="E2194" t="s">
        <v>100</v>
      </c>
      <c r="F2194">
        <v>2006</v>
      </c>
      <c r="G2194">
        <v>83.7</v>
      </c>
      <c r="H2194" t="s">
        <v>108</v>
      </c>
      <c r="I2194">
        <v>7940</v>
      </c>
      <c r="J2194">
        <v>2</v>
      </c>
      <c r="K2194" t="s">
        <v>36</v>
      </c>
      <c r="L2194" t="s">
        <v>81</v>
      </c>
      <c r="M2194">
        <v>61.35</v>
      </c>
      <c r="N2194">
        <v>7940</v>
      </c>
      <c r="O2194">
        <v>0</v>
      </c>
      <c r="P2194" t="s">
        <v>56</v>
      </c>
      <c r="Q2194">
        <v>2010</v>
      </c>
      <c r="R2194">
        <v>375</v>
      </c>
      <c r="S2194">
        <v>365</v>
      </c>
      <c r="T2194">
        <v>445</v>
      </c>
      <c r="U2194">
        <v>0.37605958665154499</v>
      </c>
      <c r="V2194">
        <v>-1</v>
      </c>
      <c r="W2194">
        <v>300</v>
      </c>
      <c r="X2194">
        <v>-1</v>
      </c>
      <c r="Y2194">
        <v>-1</v>
      </c>
      <c r="Z2194">
        <v>-1</v>
      </c>
      <c r="AA2194">
        <v>-1</v>
      </c>
      <c r="AB2194">
        <v>-1</v>
      </c>
      <c r="AC2194">
        <v>-0.1082</v>
      </c>
      <c r="AD2194">
        <v>0.81279999999999997</v>
      </c>
      <c r="AE2194">
        <v>1.3976999999999999</v>
      </c>
      <c r="AF2194">
        <v>6.2300000000000001E-2</v>
      </c>
      <c r="AG2194">
        <v>0.6603</v>
      </c>
      <c r="AH2194">
        <v>130000</v>
      </c>
    </row>
    <row r="2195" spans="1:34">
      <c r="A2195">
        <v>794528</v>
      </c>
      <c r="B2195" t="s">
        <v>39</v>
      </c>
      <c r="C2195" s="1">
        <v>33747</v>
      </c>
      <c r="D2195">
        <v>69</v>
      </c>
      <c r="E2195" t="s">
        <v>35</v>
      </c>
      <c r="F2195">
        <v>2010</v>
      </c>
      <c r="G2195">
        <v>65.8</v>
      </c>
      <c r="H2195" t="s">
        <v>35</v>
      </c>
      <c r="I2195">
        <v>1390</v>
      </c>
      <c r="J2195">
        <v>2</v>
      </c>
      <c r="K2195" t="s">
        <v>36</v>
      </c>
      <c r="L2195" t="s">
        <v>52</v>
      </c>
      <c r="M2195">
        <v>81</v>
      </c>
      <c r="N2195">
        <v>1390</v>
      </c>
      <c r="O2195">
        <v>0</v>
      </c>
      <c r="P2195" t="s">
        <v>41</v>
      </c>
      <c r="Q2195">
        <v>2014</v>
      </c>
      <c r="R2195">
        <v>520</v>
      </c>
      <c r="S2195">
        <v>555</v>
      </c>
      <c r="T2195">
        <v>605</v>
      </c>
      <c r="U2195">
        <v>0.41433742642275101</v>
      </c>
      <c r="V2195">
        <v>-1</v>
      </c>
      <c r="W2195">
        <v>-1</v>
      </c>
      <c r="X2195">
        <v>-1</v>
      </c>
      <c r="Y2195">
        <v>366</v>
      </c>
      <c r="Z2195">
        <v>-1</v>
      </c>
      <c r="AA2195">
        <v>-1</v>
      </c>
      <c r="AB2195">
        <v>-1</v>
      </c>
      <c r="AC2195">
        <v>-0.159</v>
      </c>
      <c r="AD2195">
        <v>0.37890000000000001</v>
      </c>
      <c r="AE2195">
        <v>1.7007000000000001</v>
      </c>
      <c r="AF2195">
        <v>-0.36120000000000002</v>
      </c>
      <c r="AG2195">
        <v>1.0553999999999999</v>
      </c>
      <c r="AH2195">
        <v>200000</v>
      </c>
    </row>
    <row r="2196" spans="1:34">
      <c r="A2196">
        <v>278780</v>
      </c>
      <c r="B2196" t="s">
        <v>34</v>
      </c>
      <c r="C2196" s="1">
        <v>32074</v>
      </c>
      <c r="D2196">
        <v>68.2</v>
      </c>
      <c r="E2196" t="s">
        <v>48</v>
      </c>
      <c r="F2196">
        <v>2007</v>
      </c>
      <c r="G2196">
        <v>55.2</v>
      </c>
      <c r="H2196" t="s">
        <v>35</v>
      </c>
      <c r="I2196">
        <v>568</v>
      </c>
      <c r="J2196">
        <v>2</v>
      </c>
      <c r="K2196" t="s">
        <v>36</v>
      </c>
      <c r="L2196" t="s">
        <v>55</v>
      </c>
      <c r="M2196">
        <v>69.92</v>
      </c>
      <c r="N2196">
        <v>568</v>
      </c>
      <c r="O2196">
        <v>0</v>
      </c>
      <c r="P2196" t="s">
        <v>41</v>
      </c>
      <c r="Q2196">
        <v>2011</v>
      </c>
      <c r="R2196">
        <v>545</v>
      </c>
      <c r="S2196">
        <v>535</v>
      </c>
      <c r="T2196">
        <v>655</v>
      </c>
      <c r="U2196">
        <v>0.93037060720269105</v>
      </c>
      <c r="V2196">
        <v>565</v>
      </c>
      <c r="W2196">
        <v>-1</v>
      </c>
      <c r="X2196">
        <v>-1</v>
      </c>
      <c r="Y2196">
        <v>-1</v>
      </c>
      <c r="Z2196">
        <v>-1</v>
      </c>
      <c r="AA2196">
        <v>-1</v>
      </c>
      <c r="AB2196">
        <v>-1</v>
      </c>
      <c r="AC2196">
        <v>4.6399999999999997E-2</v>
      </c>
      <c r="AD2196">
        <v>0.1888</v>
      </c>
      <c r="AE2196">
        <v>-1.7954000000000001</v>
      </c>
      <c r="AF2196">
        <v>-1.3478000000000001</v>
      </c>
      <c r="AG2196">
        <v>-0.76149999999999995</v>
      </c>
      <c r="AH2196">
        <v>350000</v>
      </c>
    </row>
    <row r="2197" spans="1:34">
      <c r="A2197">
        <v>1069119</v>
      </c>
      <c r="B2197" t="s">
        <v>39</v>
      </c>
      <c r="C2197" s="1">
        <v>33217</v>
      </c>
      <c r="D2197">
        <v>77</v>
      </c>
      <c r="E2197" t="s">
        <v>35</v>
      </c>
      <c r="F2197">
        <v>2007</v>
      </c>
      <c r="G2197">
        <v>62.2</v>
      </c>
      <c r="H2197" t="s">
        <v>35</v>
      </c>
      <c r="I2197">
        <v>10673</v>
      </c>
      <c r="J2197">
        <v>2</v>
      </c>
      <c r="K2197" t="s">
        <v>36</v>
      </c>
      <c r="L2197" t="s">
        <v>81</v>
      </c>
      <c r="M2197">
        <v>75</v>
      </c>
      <c r="N2197">
        <v>10673</v>
      </c>
      <c r="O2197">
        <v>1</v>
      </c>
      <c r="P2197" t="s">
        <v>47</v>
      </c>
      <c r="Q2197">
        <v>2012</v>
      </c>
      <c r="R2197">
        <v>500</v>
      </c>
      <c r="S2197">
        <v>530</v>
      </c>
      <c r="T2197">
        <v>535</v>
      </c>
      <c r="U2197">
        <v>-1</v>
      </c>
      <c r="V2197">
        <v>-1</v>
      </c>
      <c r="W2197">
        <v>-1</v>
      </c>
      <c r="X2197">
        <v>376</v>
      </c>
      <c r="Y2197">
        <v>-1</v>
      </c>
      <c r="Z2197">
        <v>-1</v>
      </c>
      <c r="AA2197">
        <v>-1</v>
      </c>
      <c r="AB2197">
        <v>-1</v>
      </c>
      <c r="AC2197">
        <v>-1.54E-2</v>
      </c>
      <c r="AD2197">
        <v>-0.1206</v>
      </c>
      <c r="AE2197">
        <v>-1.6807000000000001</v>
      </c>
      <c r="AF2197">
        <v>1.9199999999999998E-2</v>
      </c>
      <c r="AG2197">
        <v>-1.4356</v>
      </c>
      <c r="AH2197">
        <v>120000</v>
      </c>
    </row>
    <row r="2198" spans="1:34">
      <c r="A2198">
        <v>186085</v>
      </c>
      <c r="B2198" t="s">
        <v>39</v>
      </c>
      <c r="C2198" s="1">
        <v>32324</v>
      </c>
      <c r="D2198">
        <v>74.5</v>
      </c>
      <c r="E2198" t="s">
        <v>79</v>
      </c>
      <c r="F2198">
        <v>2005</v>
      </c>
      <c r="G2198">
        <v>72.8</v>
      </c>
      <c r="H2198" t="s">
        <v>79</v>
      </c>
      <c r="I2198">
        <v>66</v>
      </c>
      <c r="J2198">
        <v>2</v>
      </c>
      <c r="K2198" t="s">
        <v>36</v>
      </c>
      <c r="L2198" t="s">
        <v>60</v>
      </c>
      <c r="M2198">
        <v>71.41</v>
      </c>
      <c r="N2198">
        <v>66</v>
      </c>
      <c r="O2198">
        <v>0</v>
      </c>
      <c r="P2198" t="s">
        <v>41</v>
      </c>
      <c r="Q2198">
        <v>2010</v>
      </c>
      <c r="R2198">
        <v>325</v>
      </c>
      <c r="S2198">
        <v>445</v>
      </c>
      <c r="T2198">
        <v>395</v>
      </c>
      <c r="U2198">
        <v>0.53838689298509601</v>
      </c>
      <c r="V2198">
        <v>-1</v>
      </c>
      <c r="W2198">
        <v>333</v>
      </c>
      <c r="X2198">
        <v>-1</v>
      </c>
      <c r="Y2198">
        <v>-1</v>
      </c>
      <c r="Z2198">
        <v>-1</v>
      </c>
      <c r="AA2198">
        <v>-1</v>
      </c>
      <c r="AB2198">
        <v>-1</v>
      </c>
      <c r="AC2198">
        <v>0.2009</v>
      </c>
      <c r="AD2198">
        <v>3.2800000000000003E-2</v>
      </c>
      <c r="AE2198">
        <v>0.96230000000000004</v>
      </c>
      <c r="AF2198">
        <v>0.29730000000000001</v>
      </c>
      <c r="AG2198">
        <v>-0.44550000000000001</v>
      </c>
      <c r="AH2198">
        <v>105000</v>
      </c>
    </row>
    <row r="2199" spans="1:34">
      <c r="A2199">
        <v>1146950</v>
      </c>
      <c r="B2199" t="s">
        <v>39</v>
      </c>
      <c r="C2199" s="1">
        <v>33598</v>
      </c>
      <c r="D2199">
        <v>70</v>
      </c>
      <c r="E2199" t="s">
        <v>35</v>
      </c>
      <c r="F2199">
        <v>2009</v>
      </c>
      <c r="G2199">
        <v>84</v>
      </c>
      <c r="H2199" t="s">
        <v>35</v>
      </c>
      <c r="I2199">
        <v>2429</v>
      </c>
      <c r="J2199">
        <v>2</v>
      </c>
      <c r="K2199" t="s">
        <v>36</v>
      </c>
      <c r="L2199" t="s">
        <v>40</v>
      </c>
      <c r="M2199">
        <v>71</v>
      </c>
      <c r="N2199">
        <v>2429</v>
      </c>
      <c r="O2199">
        <v>0</v>
      </c>
      <c r="P2199" t="s">
        <v>41</v>
      </c>
      <c r="Q2199">
        <v>2014</v>
      </c>
      <c r="R2199">
        <v>675</v>
      </c>
      <c r="S2199">
        <v>480</v>
      </c>
      <c r="T2199">
        <v>570</v>
      </c>
      <c r="U2199">
        <v>0.23780283983757</v>
      </c>
      <c r="V2199">
        <v>495</v>
      </c>
      <c r="W2199">
        <v>-1</v>
      </c>
      <c r="X2199">
        <v>315</v>
      </c>
      <c r="Y2199">
        <v>-1</v>
      </c>
      <c r="Z2199">
        <v>-1</v>
      </c>
      <c r="AA2199">
        <v>-1</v>
      </c>
      <c r="AB2199">
        <v>-1</v>
      </c>
      <c r="AC2199">
        <v>0.99</v>
      </c>
      <c r="AD2199">
        <v>0.71189999999999998</v>
      </c>
      <c r="AE2199">
        <v>0.47110000000000002</v>
      </c>
      <c r="AF2199">
        <v>-0.86819999999999997</v>
      </c>
      <c r="AG2199">
        <v>1.0553999999999999</v>
      </c>
      <c r="AH2199">
        <v>325000</v>
      </c>
    </row>
    <row r="2200" spans="1:34">
      <c r="A2200">
        <v>633303</v>
      </c>
      <c r="B2200" t="s">
        <v>39</v>
      </c>
      <c r="C2200" s="1">
        <v>34123</v>
      </c>
      <c r="D2200">
        <v>71.2</v>
      </c>
      <c r="E2200" t="s">
        <v>51</v>
      </c>
      <c r="F2200">
        <v>2009</v>
      </c>
      <c r="G2200">
        <v>61.6</v>
      </c>
      <c r="H2200" t="s">
        <v>51</v>
      </c>
      <c r="I2200">
        <v>1982</v>
      </c>
      <c r="J2200">
        <v>2</v>
      </c>
      <c r="K2200" t="s">
        <v>36</v>
      </c>
      <c r="L2200" t="s">
        <v>60</v>
      </c>
      <c r="M2200">
        <v>74.260000000000005</v>
      </c>
      <c r="N2200">
        <v>1982</v>
      </c>
      <c r="O2200">
        <v>0</v>
      </c>
      <c r="P2200" t="s">
        <v>41</v>
      </c>
      <c r="Q2200">
        <v>2013</v>
      </c>
      <c r="R2200">
        <v>465</v>
      </c>
      <c r="S2200">
        <v>475</v>
      </c>
      <c r="T2200">
        <v>515</v>
      </c>
      <c r="U2200">
        <v>0.82466640067133201</v>
      </c>
      <c r="V2200">
        <v>-1</v>
      </c>
      <c r="W2200">
        <v>400</v>
      </c>
      <c r="X2200">
        <v>-1</v>
      </c>
      <c r="Y2200">
        <v>-1</v>
      </c>
      <c r="Z2200">
        <v>-1</v>
      </c>
      <c r="AA2200">
        <v>-1</v>
      </c>
      <c r="AB2200">
        <v>-1</v>
      </c>
      <c r="AC2200">
        <v>-0.159</v>
      </c>
      <c r="AD2200">
        <v>-0.4536</v>
      </c>
      <c r="AE2200">
        <v>0.01</v>
      </c>
      <c r="AF2200">
        <v>-0.86819999999999997</v>
      </c>
      <c r="AG2200">
        <v>0.48049999999999998</v>
      </c>
      <c r="AH2200">
        <v>160000</v>
      </c>
    </row>
    <row r="2201" spans="1:34">
      <c r="A2201">
        <v>806655</v>
      </c>
      <c r="B2201" t="s">
        <v>34</v>
      </c>
      <c r="C2201" s="1">
        <v>33248</v>
      </c>
      <c r="D2201">
        <v>58</v>
      </c>
      <c r="E2201" t="s">
        <v>51</v>
      </c>
      <c r="F2201">
        <v>2008</v>
      </c>
      <c r="G2201">
        <v>67</v>
      </c>
      <c r="H2201" t="s">
        <v>51</v>
      </c>
      <c r="I2201">
        <v>11759</v>
      </c>
      <c r="J2201">
        <v>2</v>
      </c>
      <c r="K2201" t="s">
        <v>66</v>
      </c>
      <c r="L2201" t="s">
        <v>67</v>
      </c>
      <c r="M2201">
        <v>73</v>
      </c>
      <c r="N2201">
        <v>11759</v>
      </c>
      <c r="O2201">
        <v>0</v>
      </c>
      <c r="P2201" t="s">
        <v>96</v>
      </c>
      <c r="Q2201">
        <v>2014</v>
      </c>
      <c r="R2201">
        <v>535</v>
      </c>
      <c r="S2201">
        <v>425</v>
      </c>
      <c r="T2201">
        <v>485</v>
      </c>
      <c r="U2201">
        <v>0.84224832225783597</v>
      </c>
      <c r="V2201">
        <v>465</v>
      </c>
      <c r="W2201">
        <v>-1</v>
      </c>
      <c r="X2201">
        <v>469</v>
      </c>
      <c r="Y2201">
        <v>-1</v>
      </c>
      <c r="Z2201">
        <v>-1</v>
      </c>
      <c r="AA2201">
        <v>-1</v>
      </c>
      <c r="AB2201">
        <v>-1</v>
      </c>
      <c r="AC2201">
        <v>0.70269999999999999</v>
      </c>
      <c r="AD2201">
        <v>0.21240000000000001</v>
      </c>
      <c r="AE2201">
        <v>0.16370000000000001</v>
      </c>
      <c r="AF2201">
        <v>-0.995</v>
      </c>
      <c r="AG2201">
        <v>9.7299999999999998E-2</v>
      </c>
      <c r="AH2201">
        <v>180000</v>
      </c>
    </row>
    <row r="2202" spans="1:34">
      <c r="A2202">
        <v>872168</v>
      </c>
      <c r="B2202" t="s">
        <v>39</v>
      </c>
      <c r="C2202" s="1">
        <v>33905</v>
      </c>
      <c r="D2202">
        <v>73.599999999999994</v>
      </c>
      <c r="E2202" t="s">
        <v>35</v>
      </c>
      <c r="F2202">
        <v>2010</v>
      </c>
      <c r="G2202">
        <v>75</v>
      </c>
      <c r="H2202" t="s">
        <v>35</v>
      </c>
      <c r="I2202">
        <v>347</v>
      </c>
      <c r="J2202">
        <v>2</v>
      </c>
      <c r="K2202" t="s">
        <v>36</v>
      </c>
      <c r="L2202" t="s">
        <v>81</v>
      </c>
      <c r="M2202">
        <v>87.56</v>
      </c>
      <c r="N2202">
        <v>347</v>
      </c>
      <c r="O2202">
        <v>0</v>
      </c>
      <c r="P2202" t="s">
        <v>41</v>
      </c>
      <c r="Q2202">
        <v>2014</v>
      </c>
      <c r="R2202">
        <v>475</v>
      </c>
      <c r="S2202">
        <v>585</v>
      </c>
      <c r="T2202">
        <v>485</v>
      </c>
      <c r="U2202">
        <v>0.33618506604239901</v>
      </c>
      <c r="V2202">
        <v>-1</v>
      </c>
      <c r="W2202">
        <v>-1</v>
      </c>
      <c r="X2202">
        <v>-1</v>
      </c>
      <c r="Y2202">
        <v>-1</v>
      </c>
      <c r="Z2202">
        <v>366</v>
      </c>
      <c r="AA2202">
        <v>-1</v>
      </c>
      <c r="AB2202">
        <v>-1</v>
      </c>
      <c r="AC2202">
        <v>0.70269999999999999</v>
      </c>
      <c r="AD2202">
        <v>1.7109000000000001</v>
      </c>
      <c r="AE2202">
        <v>0.47110000000000002</v>
      </c>
      <c r="AF2202">
        <v>-0.74150000000000005</v>
      </c>
      <c r="AG2202">
        <v>1.0553999999999999</v>
      </c>
      <c r="AH2202">
        <v>330000</v>
      </c>
    </row>
    <row r="2203" spans="1:34">
      <c r="A2203">
        <v>637114</v>
      </c>
      <c r="B2203" t="s">
        <v>39</v>
      </c>
      <c r="C2203" s="1">
        <v>34309</v>
      </c>
      <c r="D2203">
        <v>74.8</v>
      </c>
      <c r="E2203" t="s">
        <v>35</v>
      </c>
      <c r="F2203">
        <v>2010</v>
      </c>
      <c r="G2203">
        <v>63.4</v>
      </c>
      <c r="H2203" t="s">
        <v>35</v>
      </c>
      <c r="I2203">
        <v>18103</v>
      </c>
      <c r="J2203">
        <v>2</v>
      </c>
      <c r="K2203" t="s">
        <v>36</v>
      </c>
      <c r="L2203" t="s">
        <v>44</v>
      </c>
      <c r="M2203">
        <v>68.28</v>
      </c>
      <c r="N2203">
        <v>18103</v>
      </c>
      <c r="O2203">
        <v>0</v>
      </c>
      <c r="P2203" t="s">
        <v>41</v>
      </c>
      <c r="Q2203">
        <v>2014</v>
      </c>
      <c r="R2203">
        <v>510</v>
      </c>
      <c r="S2203">
        <v>450</v>
      </c>
      <c r="T2203">
        <v>455</v>
      </c>
      <c r="U2203">
        <v>5.8792800008353401E-2</v>
      </c>
      <c r="V2203">
        <v>325</v>
      </c>
      <c r="W2203">
        <v>200</v>
      </c>
      <c r="X2203">
        <v>-1</v>
      </c>
      <c r="Y2203">
        <v>-1</v>
      </c>
      <c r="Z2203">
        <v>-1</v>
      </c>
      <c r="AA2203">
        <v>286</v>
      </c>
      <c r="AB2203">
        <v>-1</v>
      </c>
      <c r="AC2203">
        <v>-0.44629999999999997</v>
      </c>
      <c r="AD2203">
        <v>-0.28710000000000002</v>
      </c>
      <c r="AE2203">
        <v>0.16370000000000001</v>
      </c>
      <c r="AF2203">
        <v>2.1743000000000001</v>
      </c>
      <c r="AG2203">
        <v>0.48049999999999998</v>
      </c>
      <c r="AH2203">
        <v>210000</v>
      </c>
    </row>
    <row r="2204" spans="1:34">
      <c r="A2204">
        <v>1077214</v>
      </c>
      <c r="B2204" t="s">
        <v>39</v>
      </c>
      <c r="C2204" s="1">
        <v>34051</v>
      </c>
      <c r="D2204">
        <v>77</v>
      </c>
      <c r="E2204" t="s">
        <v>35</v>
      </c>
      <c r="F2204">
        <v>2009</v>
      </c>
      <c r="G2204">
        <v>76.2</v>
      </c>
      <c r="H2204" t="s">
        <v>35</v>
      </c>
      <c r="I2204">
        <v>4971</v>
      </c>
      <c r="J2204">
        <v>2</v>
      </c>
      <c r="K2204" t="s">
        <v>36</v>
      </c>
      <c r="L2204" t="s">
        <v>55</v>
      </c>
      <c r="M2204">
        <v>70.7</v>
      </c>
      <c r="N2204">
        <v>4971</v>
      </c>
      <c r="O2204">
        <v>0</v>
      </c>
      <c r="P2204" t="s">
        <v>41</v>
      </c>
      <c r="Q2204">
        <v>2013</v>
      </c>
      <c r="R2204">
        <v>545</v>
      </c>
      <c r="S2204">
        <v>530</v>
      </c>
      <c r="T2204">
        <v>605</v>
      </c>
      <c r="U2204">
        <v>0.62264291584993803</v>
      </c>
      <c r="V2204">
        <v>485</v>
      </c>
      <c r="W2204">
        <v>-1</v>
      </c>
      <c r="X2204">
        <v>407</v>
      </c>
      <c r="Y2204">
        <v>-1</v>
      </c>
      <c r="Z2204">
        <v>-1</v>
      </c>
      <c r="AA2204">
        <v>-1</v>
      </c>
      <c r="AB2204">
        <v>-1</v>
      </c>
      <c r="AC2204">
        <v>-0.87719999999999998</v>
      </c>
      <c r="AD2204">
        <v>-0.4536</v>
      </c>
      <c r="AE2204">
        <v>-0.2974</v>
      </c>
      <c r="AF2204">
        <v>1.9199999999999998E-2</v>
      </c>
      <c r="AG2204">
        <v>-1.6273</v>
      </c>
      <c r="AH2204">
        <v>240000</v>
      </c>
    </row>
    <row r="2205" spans="1:34">
      <c r="A2205">
        <v>230778</v>
      </c>
      <c r="B2205" t="s">
        <v>34</v>
      </c>
      <c r="C2205" s="1">
        <v>32970</v>
      </c>
      <c r="D2205">
        <v>78</v>
      </c>
      <c r="E2205" t="s">
        <v>390</v>
      </c>
      <c r="F2205">
        <v>2007</v>
      </c>
      <c r="G2205">
        <v>82</v>
      </c>
      <c r="H2205" t="s">
        <v>390</v>
      </c>
      <c r="I2205">
        <v>974</v>
      </c>
      <c r="J2205">
        <v>2</v>
      </c>
      <c r="K2205" t="s">
        <v>36</v>
      </c>
      <c r="L2205" t="s">
        <v>64</v>
      </c>
      <c r="M2205">
        <v>71</v>
      </c>
      <c r="N2205">
        <v>974</v>
      </c>
      <c r="O2205">
        <v>0</v>
      </c>
      <c r="P2205" t="s">
        <v>45</v>
      </c>
      <c r="Q2205">
        <v>2011</v>
      </c>
      <c r="R2205">
        <v>524</v>
      </c>
      <c r="S2205">
        <v>525</v>
      </c>
      <c r="T2205">
        <v>445</v>
      </c>
      <c r="U2205">
        <v>0.70409041213131396</v>
      </c>
      <c r="V2205">
        <v>465</v>
      </c>
      <c r="W2205">
        <v>-1</v>
      </c>
      <c r="X2205">
        <v>-1</v>
      </c>
      <c r="Y2205">
        <v>-1</v>
      </c>
      <c r="Z2205">
        <v>-1</v>
      </c>
      <c r="AA2205">
        <v>-1</v>
      </c>
      <c r="AB2205">
        <v>-1</v>
      </c>
      <c r="AC2205">
        <v>-0.26279999999999998</v>
      </c>
      <c r="AD2205">
        <v>0.81279999999999997</v>
      </c>
      <c r="AE2205">
        <v>0.81710000000000005</v>
      </c>
      <c r="AF2205">
        <v>-1.1128</v>
      </c>
      <c r="AG2205">
        <v>-0.1295</v>
      </c>
      <c r="AH2205">
        <v>325000</v>
      </c>
    </row>
    <row r="2206" spans="1:34">
      <c r="A2206">
        <v>29054</v>
      </c>
      <c r="B2206" t="s">
        <v>39</v>
      </c>
      <c r="C2206" s="1">
        <v>31903</v>
      </c>
      <c r="D2206">
        <v>79</v>
      </c>
      <c r="E2206" t="s">
        <v>35</v>
      </c>
      <c r="F2206">
        <v>2005</v>
      </c>
      <c r="G2206">
        <v>66</v>
      </c>
      <c r="H2206" t="s">
        <v>35</v>
      </c>
      <c r="I2206">
        <v>347</v>
      </c>
      <c r="J2206">
        <v>2</v>
      </c>
      <c r="K2206" t="s">
        <v>36</v>
      </c>
      <c r="L2206" t="s">
        <v>55</v>
      </c>
      <c r="M2206">
        <v>90</v>
      </c>
      <c r="N2206">
        <v>347</v>
      </c>
      <c r="O2206">
        <v>0</v>
      </c>
      <c r="P2206" t="s">
        <v>41</v>
      </c>
      <c r="Q2206">
        <v>2010</v>
      </c>
      <c r="R2206">
        <v>535</v>
      </c>
      <c r="S2206">
        <v>445</v>
      </c>
      <c r="T2206">
        <v>525</v>
      </c>
      <c r="U2206">
        <v>0.60005718233834104</v>
      </c>
      <c r="V2206">
        <v>435</v>
      </c>
      <c r="W2206">
        <v>-1</v>
      </c>
      <c r="X2206">
        <v>-1</v>
      </c>
      <c r="Y2206">
        <v>-1</v>
      </c>
      <c r="Z2206">
        <v>-1</v>
      </c>
      <c r="AA2206">
        <v>-1</v>
      </c>
      <c r="AB2206">
        <v>-1</v>
      </c>
      <c r="AC2206">
        <v>-0.67490000000000006</v>
      </c>
      <c r="AD2206">
        <v>3.2800000000000003E-2</v>
      </c>
      <c r="AE2206">
        <v>-0.38030000000000003</v>
      </c>
      <c r="AF2206">
        <v>0.44419999999999998</v>
      </c>
      <c r="AG2206">
        <v>-0.41389999999999999</v>
      </c>
      <c r="AH2206">
        <v>375000</v>
      </c>
    </row>
    <row r="2207" spans="1:34">
      <c r="A2207">
        <v>839881</v>
      </c>
      <c r="B2207" t="s">
        <v>39</v>
      </c>
      <c r="C2207" s="1">
        <v>32640</v>
      </c>
      <c r="D2207">
        <v>79.599999999999994</v>
      </c>
      <c r="E2207" t="s">
        <v>51</v>
      </c>
      <c r="F2207">
        <v>2006</v>
      </c>
      <c r="G2207">
        <v>68.2</v>
      </c>
      <c r="H2207" t="s">
        <v>51</v>
      </c>
      <c r="I2207">
        <v>6229</v>
      </c>
      <c r="J2207">
        <v>2</v>
      </c>
      <c r="K2207" t="s">
        <v>66</v>
      </c>
      <c r="L2207" t="s">
        <v>67</v>
      </c>
      <c r="M2207">
        <v>65</v>
      </c>
      <c r="N2207">
        <v>6229</v>
      </c>
      <c r="O2207">
        <v>1</v>
      </c>
      <c r="P2207" t="s">
        <v>54</v>
      </c>
      <c r="Q2207">
        <v>2012</v>
      </c>
      <c r="R2207">
        <v>605</v>
      </c>
      <c r="S2207">
        <v>485</v>
      </c>
      <c r="T2207">
        <v>560</v>
      </c>
      <c r="U2207">
        <v>0.14478988948246199</v>
      </c>
      <c r="V2207">
        <v>435</v>
      </c>
      <c r="W2207">
        <v>-1</v>
      </c>
      <c r="X2207">
        <v>284</v>
      </c>
      <c r="Y2207">
        <v>-1</v>
      </c>
      <c r="Z2207">
        <v>-1</v>
      </c>
      <c r="AA2207">
        <v>-1</v>
      </c>
      <c r="AB2207">
        <v>-1</v>
      </c>
      <c r="AC2207">
        <v>-0.44629999999999997</v>
      </c>
      <c r="AD2207">
        <v>0.5454</v>
      </c>
      <c r="AE2207">
        <v>0.01</v>
      </c>
      <c r="AF2207">
        <v>-0.86819999999999997</v>
      </c>
      <c r="AG2207">
        <v>9.7299999999999998E-2</v>
      </c>
      <c r="AH2207">
        <v>95000</v>
      </c>
    </row>
    <row r="2208" spans="1:34">
      <c r="A2208">
        <v>1152870</v>
      </c>
      <c r="B2208" t="s">
        <v>39</v>
      </c>
      <c r="C2208" s="1">
        <v>33564</v>
      </c>
      <c r="D2208">
        <v>82</v>
      </c>
      <c r="E2208" t="s">
        <v>35</v>
      </c>
      <c r="F2208">
        <v>2010</v>
      </c>
      <c r="G2208">
        <v>59</v>
      </c>
      <c r="H2208" t="s">
        <v>35</v>
      </c>
      <c r="I2208">
        <v>2563</v>
      </c>
      <c r="J2208">
        <v>2</v>
      </c>
      <c r="K2208" t="s">
        <v>36</v>
      </c>
      <c r="L2208" t="s">
        <v>60</v>
      </c>
      <c r="M2208">
        <v>63</v>
      </c>
      <c r="N2208">
        <v>2563</v>
      </c>
      <c r="O2208">
        <v>0</v>
      </c>
      <c r="P2208" t="s">
        <v>96</v>
      </c>
      <c r="Q2208">
        <v>2015</v>
      </c>
      <c r="R2208">
        <v>500</v>
      </c>
      <c r="S2208">
        <v>590</v>
      </c>
      <c r="T2208">
        <v>380</v>
      </c>
      <c r="U2208">
        <v>0.64938971484669095</v>
      </c>
      <c r="V2208">
        <v>-1</v>
      </c>
      <c r="W2208">
        <v>356</v>
      </c>
      <c r="X2208">
        <v>-1</v>
      </c>
      <c r="Y2208">
        <v>-1</v>
      </c>
      <c r="Z2208">
        <v>-1</v>
      </c>
      <c r="AA2208">
        <v>292</v>
      </c>
      <c r="AB2208">
        <v>-1</v>
      </c>
      <c r="AC2208">
        <v>-0.87719999999999998</v>
      </c>
      <c r="AD2208">
        <v>0.21240000000000001</v>
      </c>
      <c r="AE2208">
        <v>0.62480000000000002</v>
      </c>
      <c r="AF2208">
        <v>-0.74150000000000005</v>
      </c>
      <c r="AG2208">
        <v>-9.4299999999999995E-2</v>
      </c>
      <c r="AH2208">
        <v>100000</v>
      </c>
    </row>
    <row r="2209" spans="1:34">
      <c r="A2209">
        <v>307997</v>
      </c>
      <c r="B2209" t="s">
        <v>39</v>
      </c>
      <c r="C2209" s="1">
        <v>32234</v>
      </c>
      <c r="D2209">
        <v>57.5</v>
      </c>
      <c r="E2209" t="s">
        <v>97</v>
      </c>
      <c r="F2209">
        <v>2004</v>
      </c>
      <c r="G2209">
        <v>68.8</v>
      </c>
      <c r="H2209" t="s">
        <v>97</v>
      </c>
      <c r="I2209">
        <v>350</v>
      </c>
      <c r="J2209">
        <v>2</v>
      </c>
      <c r="K2209" t="s">
        <v>66</v>
      </c>
      <c r="L2209" t="s">
        <v>67</v>
      </c>
      <c r="M2209">
        <v>67.8</v>
      </c>
      <c r="N2209">
        <v>350</v>
      </c>
      <c r="O2209">
        <v>0</v>
      </c>
      <c r="P2209" t="s">
        <v>41</v>
      </c>
      <c r="Q2209">
        <v>2012</v>
      </c>
      <c r="R2209">
        <v>355</v>
      </c>
      <c r="S2209">
        <v>265</v>
      </c>
      <c r="T2209">
        <v>465</v>
      </c>
      <c r="U2209">
        <v>0.563267823666597</v>
      </c>
      <c r="V2209">
        <v>425</v>
      </c>
      <c r="W2209">
        <v>-1</v>
      </c>
      <c r="X2209">
        <v>-1</v>
      </c>
      <c r="Y2209">
        <v>-1</v>
      </c>
      <c r="Z2209">
        <v>-1</v>
      </c>
      <c r="AA2209">
        <v>-1</v>
      </c>
      <c r="AB2209">
        <v>-1</v>
      </c>
      <c r="AC2209">
        <v>0.35549999999999998</v>
      </c>
      <c r="AD2209">
        <v>-0.90329999999999999</v>
      </c>
      <c r="AE2209">
        <v>-1.0697000000000001</v>
      </c>
      <c r="AF2209">
        <v>0.5323</v>
      </c>
      <c r="AG2209">
        <v>-1.3934</v>
      </c>
      <c r="AH2209">
        <v>145000</v>
      </c>
    </row>
    <row r="2210" spans="1:34">
      <c r="A2210">
        <v>227582</v>
      </c>
      <c r="B2210" t="s">
        <v>39</v>
      </c>
      <c r="C2210" s="1">
        <v>32064</v>
      </c>
      <c r="D2210">
        <v>74</v>
      </c>
      <c r="E2210">
        <v>0</v>
      </c>
      <c r="F2210">
        <v>2005</v>
      </c>
      <c r="G2210">
        <v>76.8</v>
      </c>
      <c r="H2210">
        <v>0</v>
      </c>
      <c r="I2210">
        <v>2774</v>
      </c>
      <c r="J2210">
        <v>2</v>
      </c>
      <c r="K2210" t="s">
        <v>66</v>
      </c>
      <c r="L2210" t="s">
        <v>67</v>
      </c>
      <c r="M2210">
        <v>74</v>
      </c>
      <c r="N2210">
        <v>2774</v>
      </c>
      <c r="O2210">
        <v>0</v>
      </c>
      <c r="P2210" t="s">
        <v>84</v>
      </c>
      <c r="Q2210">
        <v>2011</v>
      </c>
      <c r="R2210">
        <v>645</v>
      </c>
      <c r="S2210">
        <v>555</v>
      </c>
      <c r="T2210">
        <v>595</v>
      </c>
      <c r="U2210">
        <v>0.94211655148500795</v>
      </c>
      <c r="V2210">
        <v>575</v>
      </c>
      <c r="W2210">
        <v>-1</v>
      </c>
      <c r="X2210">
        <v>-1</v>
      </c>
      <c r="Y2210">
        <v>-1</v>
      </c>
      <c r="Z2210">
        <v>-1</v>
      </c>
      <c r="AA2210">
        <v>-1</v>
      </c>
      <c r="AB2210">
        <v>-1</v>
      </c>
      <c r="AC2210">
        <v>0.35549999999999998</v>
      </c>
      <c r="AD2210">
        <v>0.50080000000000002</v>
      </c>
      <c r="AE2210">
        <v>0.38169999999999998</v>
      </c>
      <c r="AF2210">
        <v>-0.17269999999999999</v>
      </c>
      <c r="AG2210">
        <v>0.50239999999999996</v>
      </c>
      <c r="AH2210">
        <v>540000</v>
      </c>
    </row>
    <row r="2211" spans="1:34">
      <c r="A2211">
        <v>284439</v>
      </c>
      <c r="B2211" t="s">
        <v>39</v>
      </c>
      <c r="C2211" s="1">
        <v>32795</v>
      </c>
      <c r="D2211">
        <v>87.2</v>
      </c>
      <c r="E2211" t="s">
        <v>114</v>
      </c>
      <c r="F2211">
        <v>2007</v>
      </c>
      <c r="G2211">
        <v>74.33</v>
      </c>
      <c r="H2211" t="s">
        <v>391</v>
      </c>
      <c r="I2211">
        <v>3649</v>
      </c>
      <c r="J2211">
        <v>2</v>
      </c>
      <c r="K2211" t="s">
        <v>36</v>
      </c>
      <c r="L2211" t="s">
        <v>64</v>
      </c>
      <c r="M2211">
        <v>69</v>
      </c>
      <c r="N2211">
        <v>3649</v>
      </c>
      <c r="O2211">
        <v>1</v>
      </c>
      <c r="P2211" t="s">
        <v>61</v>
      </c>
      <c r="Q2211">
        <v>2011</v>
      </c>
      <c r="R2211">
        <v>735</v>
      </c>
      <c r="S2211">
        <v>505</v>
      </c>
      <c r="T2211">
        <v>475</v>
      </c>
      <c r="U2211">
        <v>0.73579570922465598</v>
      </c>
      <c r="V2211">
        <v>475</v>
      </c>
      <c r="W2211">
        <v>-1</v>
      </c>
      <c r="X2211">
        <v>-1</v>
      </c>
      <c r="Y2211">
        <v>-1</v>
      </c>
      <c r="Z2211">
        <v>-1</v>
      </c>
      <c r="AA2211">
        <v>-1</v>
      </c>
      <c r="AB2211">
        <v>-1</v>
      </c>
      <c r="AC2211">
        <v>0.66459999999999997</v>
      </c>
      <c r="AD2211">
        <v>0.3448</v>
      </c>
      <c r="AE2211">
        <v>-0.34399999999999997</v>
      </c>
      <c r="AF2211">
        <v>-5.5199999999999999E-2</v>
      </c>
      <c r="AG2211">
        <v>-0.1295</v>
      </c>
      <c r="AH2211">
        <v>265000</v>
      </c>
    </row>
    <row r="2212" spans="1:34">
      <c r="A2212">
        <v>309289</v>
      </c>
      <c r="B2212" t="s">
        <v>34</v>
      </c>
      <c r="C2212" s="1">
        <v>32884</v>
      </c>
      <c r="D2212">
        <v>84</v>
      </c>
      <c r="E2212" t="s">
        <v>35</v>
      </c>
      <c r="F2212">
        <v>2008</v>
      </c>
      <c r="G2212">
        <v>79</v>
      </c>
      <c r="H2212" t="s">
        <v>35</v>
      </c>
      <c r="I2212">
        <v>5904</v>
      </c>
      <c r="J2212">
        <v>2</v>
      </c>
      <c r="K2212" t="s">
        <v>36</v>
      </c>
      <c r="L2212" t="s">
        <v>64</v>
      </c>
      <c r="M2212">
        <v>75.989999999999995</v>
      </c>
      <c r="N2212">
        <v>5904</v>
      </c>
      <c r="O2212">
        <v>0</v>
      </c>
      <c r="P2212" t="s">
        <v>41</v>
      </c>
      <c r="Q2212">
        <v>2012</v>
      </c>
      <c r="R2212">
        <v>485</v>
      </c>
      <c r="S2212">
        <v>415</v>
      </c>
      <c r="T2212">
        <v>615</v>
      </c>
      <c r="U2212">
        <v>0.79358061454850604</v>
      </c>
      <c r="V2212">
        <v>495</v>
      </c>
      <c r="W2212">
        <v>-1</v>
      </c>
      <c r="X2212">
        <v>-1</v>
      </c>
      <c r="Y2212">
        <v>-1</v>
      </c>
      <c r="Z2212">
        <v>-1</v>
      </c>
      <c r="AA2212">
        <v>-1</v>
      </c>
      <c r="AB2212">
        <v>-1</v>
      </c>
      <c r="AC2212">
        <v>-0.4173</v>
      </c>
      <c r="AD2212">
        <v>0.50080000000000002</v>
      </c>
      <c r="AE2212">
        <v>0.52690000000000003</v>
      </c>
      <c r="AF2212">
        <v>0.17979999999999999</v>
      </c>
      <c r="AG2212">
        <v>-0.1295</v>
      </c>
      <c r="AH2212">
        <v>385000</v>
      </c>
    </row>
    <row r="2213" spans="1:34">
      <c r="A2213">
        <v>423047</v>
      </c>
      <c r="B2213" t="s">
        <v>39</v>
      </c>
      <c r="C2213" s="1">
        <v>32366</v>
      </c>
      <c r="D2213">
        <v>59</v>
      </c>
      <c r="E2213" t="s">
        <v>79</v>
      </c>
      <c r="F2213">
        <v>2005</v>
      </c>
      <c r="G2213">
        <v>65.2</v>
      </c>
      <c r="H2213" t="s">
        <v>79</v>
      </c>
      <c r="I2213">
        <v>184</v>
      </c>
      <c r="J2213">
        <v>2</v>
      </c>
      <c r="K2213" t="s">
        <v>36</v>
      </c>
      <c r="L2213" t="s">
        <v>64</v>
      </c>
      <c r="M2213">
        <v>73.319999999999993</v>
      </c>
      <c r="N2213">
        <v>184</v>
      </c>
      <c r="O2213">
        <v>0</v>
      </c>
      <c r="P2213" t="s">
        <v>41</v>
      </c>
      <c r="Q2213">
        <v>2012</v>
      </c>
      <c r="R2213">
        <v>435</v>
      </c>
      <c r="S2213">
        <v>385</v>
      </c>
      <c r="T2213">
        <v>575</v>
      </c>
      <c r="U2213">
        <v>0.60005718233834104</v>
      </c>
      <c r="V2213">
        <v>435</v>
      </c>
      <c r="W2213">
        <v>-1</v>
      </c>
      <c r="X2213">
        <v>-1</v>
      </c>
      <c r="Y2213">
        <v>-1</v>
      </c>
      <c r="Z2213">
        <v>-1</v>
      </c>
      <c r="AA2213">
        <v>-1</v>
      </c>
      <c r="AB2213">
        <v>-1</v>
      </c>
      <c r="AC2213">
        <v>-0.1082</v>
      </c>
      <c r="AD2213">
        <v>0.50080000000000002</v>
      </c>
      <c r="AE2213">
        <v>-5.3699999999999998E-2</v>
      </c>
      <c r="AF2213">
        <v>0.5323</v>
      </c>
      <c r="AG2213">
        <v>-0.52449999999999997</v>
      </c>
      <c r="AH2213">
        <v>350000</v>
      </c>
    </row>
    <row r="2214" spans="1:34">
      <c r="A2214">
        <v>629725</v>
      </c>
      <c r="B2214" t="s">
        <v>39</v>
      </c>
      <c r="C2214" s="1">
        <v>33312</v>
      </c>
      <c r="D2214">
        <v>86</v>
      </c>
      <c r="E2214" t="s">
        <v>51</v>
      </c>
      <c r="F2214">
        <v>2008</v>
      </c>
      <c r="G2214">
        <v>77</v>
      </c>
      <c r="H2214" t="s">
        <v>51</v>
      </c>
      <c r="I2214">
        <v>526</v>
      </c>
      <c r="J2214">
        <v>2</v>
      </c>
      <c r="K2214" t="s">
        <v>36</v>
      </c>
      <c r="L2214" t="s">
        <v>81</v>
      </c>
      <c r="M2214">
        <v>80</v>
      </c>
      <c r="N2214">
        <v>526</v>
      </c>
      <c r="O2214">
        <v>0</v>
      </c>
      <c r="P2214" t="s">
        <v>47</v>
      </c>
      <c r="Q2214">
        <v>2013</v>
      </c>
      <c r="R2214">
        <v>310</v>
      </c>
      <c r="S2214">
        <v>475</v>
      </c>
      <c r="T2214">
        <v>355</v>
      </c>
      <c r="U2214">
        <v>0.44461771688157697</v>
      </c>
      <c r="V2214">
        <v>315</v>
      </c>
      <c r="W2214">
        <v>-1</v>
      </c>
      <c r="X2214">
        <v>-1</v>
      </c>
      <c r="Y2214">
        <v>-1</v>
      </c>
      <c r="Z2214">
        <v>393</v>
      </c>
      <c r="AA2214">
        <v>-1</v>
      </c>
      <c r="AB2214">
        <v>-1</v>
      </c>
      <c r="AC2214">
        <v>0.70269999999999999</v>
      </c>
      <c r="AD2214">
        <v>0.21240000000000001</v>
      </c>
      <c r="AE2214">
        <v>-0.2974</v>
      </c>
      <c r="AF2214">
        <v>1.9199999999999998E-2</v>
      </c>
      <c r="AG2214">
        <v>1.0553999999999999</v>
      </c>
      <c r="AH2214">
        <v>100000</v>
      </c>
    </row>
    <row r="2215" spans="1:34">
      <c r="A2215">
        <v>1224787</v>
      </c>
      <c r="B2215" t="s">
        <v>34</v>
      </c>
      <c r="C2215" s="1">
        <v>34283</v>
      </c>
      <c r="D2215">
        <v>88</v>
      </c>
      <c r="E2215" t="s">
        <v>35</v>
      </c>
      <c r="F2215">
        <v>2011</v>
      </c>
      <c r="G2215">
        <v>85</v>
      </c>
      <c r="H2215" t="s">
        <v>35</v>
      </c>
      <c r="I2215">
        <v>12232</v>
      </c>
      <c r="J2215">
        <v>1</v>
      </c>
      <c r="K2215" t="s">
        <v>36</v>
      </c>
      <c r="L2215" t="s">
        <v>40</v>
      </c>
      <c r="M2215">
        <v>68</v>
      </c>
      <c r="N2215">
        <v>12232</v>
      </c>
      <c r="O2215">
        <v>1</v>
      </c>
      <c r="P2215" t="s">
        <v>38</v>
      </c>
      <c r="Q2215">
        <v>2015</v>
      </c>
      <c r="R2215">
        <v>615</v>
      </c>
      <c r="S2215">
        <v>605</v>
      </c>
      <c r="T2215">
        <v>595</v>
      </c>
      <c r="U2215">
        <v>0.52592258425205496</v>
      </c>
      <c r="V2215">
        <v>415</v>
      </c>
      <c r="W2215">
        <v>-1</v>
      </c>
      <c r="X2215">
        <v>-1</v>
      </c>
      <c r="Y2215">
        <v>-1</v>
      </c>
      <c r="Z2215">
        <v>-1</v>
      </c>
      <c r="AA2215">
        <v>-1</v>
      </c>
      <c r="AB2215">
        <v>-1</v>
      </c>
      <c r="AC2215">
        <v>-2.1698</v>
      </c>
      <c r="AD2215">
        <v>0.37890000000000001</v>
      </c>
      <c r="AE2215">
        <v>-0.6048</v>
      </c>
      <c r="AF2215">
        <v>2.3010000000000002</v>
      </c>
      <c r="AG2215">
        <v>-0.86080000000000001</v>
      </c>
      <c r="AH2215">
        <v>700000</v>
      </c>
    </row>
    <row r="2216" spans="1:34">
      <c r="A2216">
        <v>1090820</v>
      </c>
      <c r="B2216" t="s">
        <v>39</v>
      </c>
      <c r="C2216" s="1">
        <v>33263</v>
      </c>
      <c r="D2216">
        <v>65.400000000000006</v>
      </c>
      <c r="E2216" t="s">
        <v>51</v>
      </c>
      <c r="F2216">
        <v>2009</v>
      </c>
      <c r="G2216">
        <v>65.8</v>
      </c>
      <c r="H2216" t="s">
        <v>51</v>
      </c>
      <c r="I2216">
        <v>11736</v>
      </c>
      <c r="J2216">
        <v>2</v>
      </c>
      <c r="K2216" t="s">
        <v>36</v>
      </c>
      <c r="L2216" t="s">
        <v>44</v>
      </c>
      <c r="M2216">
        <v>67.69</v>
      </c>
      <c r="N2216">
        <v>11736</v>
      </c>
      <c r="O2216">
        <v>0</v>
      </c>
      <c r="P2216" t="s">
        <v>45</v>
      </c>
      <c r="Q2216">
        <v>2013</v>
      </c>
      <c r="R2216">
        <v>455</v>
      </c>
      <c r="S2216">
        <v>495</v>
      </c>
      <c r="T2216">
        <v>465</v>
      </c>
      <c r="U2216">
        <v>0.43696264805685903</v>
      </c>
      <c r="V2216">
        <v>495</v>
      </c>
      <c r="W2216">
        <v>-1</v>
      </c>
      <c r="X2216">
        <v>-1</v>
      </c>
      <c r="Y2216">
        <v>-1</v>
      </c>
      <c r="Z2216">
        <v>-1</v>
      </c>
      <c r="AA2216">
        <v>324</v>
      </c>
      <c r="AB2216">
        <v>-1</v>
      </c>
      <c r="AC2216">
        <v>-0.44629999999999997</v>
      </c>
      <c r="AD2216">
        <v>-1.2861</v>
      </c>
      <c r="AE2216">
        <v>1.5469999999999999</v>
      </c>
      <c r="AF2216">
        <v>-0.1076</v>
      </c>
      <c r="AG2216">
        <v>-9.4299999999999995E-2</v>
      </c>
      <c r="AH2216">
        <v>240000</v>
      </c>
    </row>
    <row r="2217" spans="1:34">
      <c r="A2217">
        <v>1245184</v>
      </c>
      <c r="B2217" t="s">
        <v>39</v>
      </c>
      <c r="C2217" s="1">
        <v>32791</v>
      </c>
      <c r="D2217">
        <v>44.16</v>
      </c>
      <c r="E2217" t="s">
        <v>51</v>
      </c>
      <c r="F2217">
        <v>2009</v>
      </c>
      <c r="G2217">
        <v>62</v>
      </c>
      <c r="H2217" t="s">
        <v>51</v>
      </c>
      <c r="I2217">
        <v>51</v>
      </c>
      <c r="J2217">
        <v>2</v>
      </c>
      <c r="K2217" t="s">
        <v>66</v>
      </c>
      <c r="L2217" t="s">
        <v>67</v>
      </c>
      <c r="M2217">
        <v>71.599999999999994</v>
      </c>
      <c r="N2217">
        <v>51</v>
      </c>
      <c r="O2217">
        <v>0</v>
      </c>
      <c r="P2217" t="s">
        <v>41</v>
      </c>
      <c r="Q2217">
        <v>2015</v>
      </c>
      <c r="R2217">
        <v>500</v>
      </c>
      <c r="S2217">
        <v>510</v>
      </c>
      <c r="T2217">
        <v>415</v>
      </c>
      <c r="U2217">
        <v>0.97439611253839797</v>
      </c>
      <c r="V2217">
        <v>615</v>
      </c>
      <c r="W2217">
        <v>-1</v>
      </c>
      <c r="X2217">
        <v>-1</v>
      </c>
      <c r="Y2217">
        <v>-1</v>
      </c>
      <c r="Z2217">
        <v>-1</v>
      </c>
      <c r="AA2217">
        <v>-1</v>
      </c>
      <c r="AB2217">
        <v>-1</v>
      </c>
      <c r="AC2217">
        <v>0.27179999999999999</v>
      </c>
      <c r="AD2217">
        <v>0.87839999999999996</v>
      </c>
      <c r="AE2217">
        <v>0.01</v>
      </c>
      <c r="AF2217">
        <v>-0.1076</v>
      </c>
      <c r="AG2217">
        <v>0.48049999999999998</v>
      </c>
      <c r="AH2217">
        <v>215000</v>
      </c>
    </row>
    <row r="2218" spans="1:34">
      <c r="A2218">
        <v>606094</v>
      </c>
      <c r="B2218" t="s">
        <v>34</v>
      </c>
      <c r="C2218" s="1">
        <v>33738</v>
      </c>
      <c r="D2218">
        <v>86</v>
      </c>
      <c r="E2218" t="s">
        <v>51</v>
      </c>
      <c r="F2218">
        <v>2009</v>
      </c>
      <c r="G2218">
        <v>96</v>
      </c>
      <c r="H2218" t="s">
        <v>51</v>
      </c>
      <c r="I2218">
        <v>8820</v>
      </c>
      <c r="J2218">
        <v>2</v>
      </c>
      <c r="K2218" t="s">
        <v>36</v>
      </c>
      <c r="L2218" t="s">
        <v>60</v>
      </c>
      <c r="M2218">
        <v>79.98</v>
      </c>
      <c r="N2218">
        <v>8820</v>
      </c>
      <c r="O2218">
        <v>1</v>
      </c>
      <c r="P2218" t="s">
        <v>54</v>
      </c>
      <c r="Q2218">
        <v>2013</v>
      </c>
      <c r="R2218">
        <v>520</v>
      </c>
      <c r="S2218">
        <v>610</v>
      </c>
      <c r="T2218">
        <v>735</v>
      </c>
      <c r="U2218">
        <v>5.8792800008353401E-2</v>
      </c>
      <c r="V2218">
        <v>425</v>
      </c>
      <c r="W2218">
        <v>200</v>
      </c>
      <c r="X2218">
        <v>284</v>
      </c>
      <c r="Y2218">
        <v>-1</v>
      </c>
      <c r="Z2218">
        <v>-1</v>
      </c>
      <c r="AA2218">
        <v>-1</v>
      </c>
      <c r="AB2218">
        <v>-1</v>
      </c>
      <c r="AC2218">
        <v>0.12820000000000001</v>
      </c>
      <c r="AD2218">
        <v>-0.83199999999999996</v>
      </c>
      <c r="AE2218">
        <v>-1.2056</v>
      </c>
      <c r="AF2218">
        <v>0.90659999999999996</v>
      </c>
      <c r="AG2218">
        <v>-1.359</v>
      </c>
      <c r="AH2218">
        <v>440000</v>
      </c>
    </row>
    <row r="2219" spans="1:34">
      <c r="A2219">
        <v>986293</v>
      </c>
      <c r="B2219" t="s">
        <v>39</v>
      </c>
      <c r="C2219" s="1">
        <v>33608</v>
      </c>
      <c r="D2219">
        <v>64.2</v>
      </c>
      <c r="E2219" t="s">
        <v>35</v>
      </c>
      <c r="F2219">
        <v>2009</v>
      </c>
      <c r="G2219">
        <v>64</v>
      </c>
      <c r="H2219" t="s">
        <v>35</v>
      </c>
      <c r="I2219">
        <v>137</v>
      </c>
      <c r="J2219">
        <v>2</v>
      </c>
      <c r="K2219" t="s">
        <v>36</v>
      </c>
      <c r="L2219" t="s">
        <v>153</v>
      </c>
      <c r="M2219">
        <v>67.7</v>
      </c>
      <c r="N2219">
        <v>137</v>
      </c>
      <c r="O2219">
        <v>0</v>
      </c>
      <c r="P2219" t="s">
        <v>41</v>
      </c>
      <c r="Q2219">
        <v>2014</v>
      </c>
      <c r="R2219">
        <v>395</v>
      </c>
      <c r="S2219">
        <v>590</v>
      </c>
      <c r="T2219">
        <v>535</v>
      </c>
      <c r="U2219">
        <v>0.94327215786655505</v>
      </c>
      <c r="V2219">
        <v>375</v>
      </c>
      <c r="W2219">
        <v>452</v>
      </c>
      <c r="X2219">
        <v>-1</v>
      </c>
      <c r="Y2219">
        <v>-1</v>
      </c>
      <c r="Z2219">
        <v>-1</v>
      </c>
      <c r="AA2219">
        <v>-1</v>
      </c>
      <c r="AB2219">
        <v>-1</v>
      </c>
      <c r="AC2219">
        <v>-1.4517</v>
      </c>
      <c r="AD2219">
        <v>-0.4536</v>
      </c>
      <c r="AE2219">
        <v>0.16370000000000001</v>
      </c>
      <c r="AF2219">
        <v>-0.1076</v>
      </c>
      <c r="AG2219">
        <v>0.28889999999999999</v>
      </c>
      <c r="AH2219">
        <v>200000</v>
      </c>
    </row>
    <row r="2220" spans="1:34">
      <c r="A2220">
        <v>918414</v>
      </c>
      <c r="B2220" t="s">
        <v>39</v>
      </c>
      <c r="C2220" s="1">
        <v>31559</v>
      </c>
      <c r="D2220">
        <v>49</v>
      </c>
      <c r="E2220" t="s">
        <v>51</v>
      </c>
      <c r="F2220">
        <v>2003</v>
      </c>
      <c r="G2220">
        <v>63</v>
      </c>
      <c r="H2220" t="s">
        <v>51</v>
      </c>
      <c r="I2220">
        <v>11476</v>
      </c>
      <c r="J2220">
        <v>2</v>
      </c>
      <c r="K2220" t="s">
        <v>49</v>
      </c>
      <c r="L2220" t="s">
        <v>392</v>
      </c>
      <c r="M2220">
        <v>88</v>
      </c>
      <c r="N2220">
        <v>11476</v>
      </c>
      <c r="O2220">
        <v>1</v>
      </c>
      <c r="P2220" t="s">
        <v>61</v>
      </c>
      <c r="Q2220">
        <v>2014</v>
      </c>
      <c r="R2220">
        <v>310</v>
      </c>
      <c r="S2220">
        <v>495</v>
      </c>
      <c r="T2220">
        <v>500</v>
      </c>
      <c r="U2220">
        <v>-1</v>
      </c>
      <c r="V2220">
        <v>495</v>
      </c>
      <c r="W2220">
        <v>292</v>
      </c>
      <c r="X2220">
        <v>-1</v>
      </c>
      <c r="Y2220">
        <v>-1</v>
      </c>
      <c r="Z2220">
        <v>-1</v>
      </c>
      <c r="AA2220">
        <v>-1</v>
      </c>
      <c r="AB2220">
        <v>-1</v>
      </c>
      <c r="AC2220">
        <v>-1.1644000000000001</v>
      </c>
      <c r="AD2220">
        <v>-1.9520999999999999</v>
      </c>
      <c r="AE2220">
        <v>-1.0659000000000001</v>
      </c>
      <c r="AF2220">
        <v>0.5262</v>
      </c>
      <c r="AG2220">
        <v>-1.4356</v>
      </c>
      <c r="AH2220">
        <v>200000</v>
      </c>
    </row>
    <row r="2221" spans="1:34">
      <c r="A2221">
        <v>1253312</v>
      </c>
      <c r="B2221" t="s">
        <v>39</v>
      </c>
      <c r="C2221" s="1">
        <v>33444</v>
      </c>
      <c r="D2221">
        <v>86.34</v>
      </c>
      <c r="E2221" t="s">
        <v>51</v>
      </c>
      <c r="F2221">
        <v>2009</v>
      </c>
      <c r="G2221">
        <v>83.7</v>
      </c>
      <c r="H2221" t="s">
        <v>51</v>
      </c>
      <c r="I2221">
        <v>5932</v>
      </c>
      <c r="J2221">
        <v>2</v>
      </c>
      <c r="K2221" t="s">
        <v>36</v>
      </c>
      <c r="L2221" t="s">
        <v>40</v>
      </c>
      <c r="M2221">
        <v>72.19</v>
      </c>
      <c r="N2221">
        <v>5932</v>
      </c>
      <c r="O2221">
        <v>0</v>
      </c>
      <c r="P2221" t="s">
        <v>56</v>
      </c>
      <c r="Q2221">
        <v>2013</v>
      </c>
      <c r="R2221">
        <v>525</v>
      </c>
      <c r="S2221">
        <v>435</v>
      </c>
      <c r="T2221">
        <v>620</v>
      </c>
      <c r="U2221">
        <v>0.48674700843819302</v>
      </c>
      <c r="V2221">
        <v>445</v>
      </c>
      <c r="W2221">
        <v>-1</v>
      </c>
      <c r="X2221">
        <v>376</v>
      </c>
      <c r="Y2221">
        <v>-1</v>
      </c>
      <c r="Z2221">
        <v>-1</v>
      </c>
      <c r="AA2221">
        <v>-1</v>
      </c>
      <c r="AB2221">
        <v>-1</v>
      </c>
      <c r="AC2221">
        <v>0.99</v>
      </c>
      <c r="AD2221">
        <v>1.0448999999999999</v>
      </c>
      <c r="AE2221">
        <v>1.8543000000000001</v>
      </c>
      <c r="AF2221">
        <v>1.9199999999999998E-2</v>
      </c>
      <c r="AG2221">
        <v>9.7299999999999998E-2</v>
      </c>
      <c r="AH2221">
        <v>120000</v>
      </c>
    </row>
    <row r="2222" spans="1:34">
      <c r="A2222">
        <v>472861</v>
      </c>
      <c r="B2222" t="s">
        <v>39</v>
      </c>
      <c r="C2222" s="1">
        <v>33889</v>
      </c>
      <c r="D2222">
        <v>82</v>
      </c>
      <c r="E2222" t="s">
        <v>35</v>
      </c>
      <c r="F2222">
        <v>2010</v>
      </c>
      <c r="G2222">
        <v>78</v>
      </c>
      <c r="H2222" t="s">
        <v>35</v>
      </c>
      <c r="I2222">
        <v>57</v>
      </c>
      <c r="J2222">
        <v>2</v>
      </c>
      <c r="K2222" t="s">
        <v>36</v>
      </c>
      <c r="L2222" t="s">
        <v>60</v>
      </c>
      <c r="M2222">
        <v>64</v>
      </c>
      <c r="N2222">
        <v>57</v>
      </c>
      <c r="O2222">
        <v>0</v>
      </c>
      <c r="P2222" t="s">
        <v>59</v>
      </c>
      <c r="Q2222">
        <v>2014</v>
      </c>
      <c r="R2222">
        <v>395</v>
      </c>
      <c r="S2222">
        <v>495</v>
      </c>
      <c r="T2222">
        <v>575</v>
      </c>
      <c r="U2222">
        <v>0.99139758374029097</v>
      </c>
      <c r="V2222">
        <v>-1</v>
      </c>
      <c r="W2222">
        <v>516</v>
      </c>
      <c r="X2222">
        <v>438</v>
      </c>
      <c r="Y2222">
        <v>-1</v>
      </c>
      <c r="Z2222">
        <v>-1</v>
      </c>
      <c r="AA2222">
        <v>-1</v>
      </c>
      <c r="AB2222">
        <v>-1</v>
      </c>
      <c r="AC2222">
        <v>-0.57189999999999996</v>
      </c>
      <c r="AD2222">
        <v>-0.43530000000000002</v>
      </c>
      <c r="AE2222">
        <v>-0.77939999999999998</v>
      </c>
      <c r="AF2222">
        <v>-1.7003999999999999</v>
      </c>
      <c r="AG2222">
        <v>-0.52449999999999997</v>
      </c>
      <c r="AH2222">
        <v>265000</v>
      </c>
    </row>
    <row r="2223" spans="1:34">
      <c r="A2223">
        <v>115560</v>
      </c>
      <c r="B2223" t="s">
        <v>39</v>
      </c>
      <c r="C2223" s="1">
        <v>32634</v>
      </c>
      <c r="D2223">
        <v>77.400000000000006</v>
      </c>
      <c r="E2223">
        <v>0</v>
      </c>
      <c r="F2223">
        <v>2006</v>
      </c>
      <c r="G2223">
        <v>81.599999999999994</v>
      </c>
      <c r="H2223">
        <v>0</v>
      </c>
      <c r="I2223">
        <v>3629</v>
      </c>
      <c r="J2223">
        <v>2</v>
      </c>
      <c r="K2223" t="s">
        <v>36</v>
      </c>
      <c r="L2223" t="s">
        <v>64</v>
      </c>
      <c r="M2223">
        <v>62</v>
      </c>
      <c r="N2223">
        <v>3629</v>
      </c>
      <c r="O2223">
        <v>0</v>
      </c>
      <c r="P2223" t="s">
        <v>56</v>
      </c>
      <c r="Q2223">
        <v>2010</v>
      </c>
      <c r="R2223">
        <v>385</v>
      </c>
      <c r="S2223">
        <v>595</v>
      </c>
      <c r="T2223">
        <v>454</v>
      </c>
      <c r="U2223">
        <v>0.70409041213131396</v>
      </c>
      <c r="V2223">
        <v>465</v>
      </c>
      <c r="W2223">
        <v>-1</v>
      </c>
      <c r="X2223">
        <v>-1</v>
      </c>
      <c r="Y2223">
        <v>-1</v>
      </c>
      <c r="Z2223">
        <v>-1</v>
      </c>
      <c r="AA2223">
        <v>-1</v>
      </c>
      <c r="AB2223">
        <v>-1</v>
      </c>
      <c r="AC2223">
        <v>-1.0355000000000001</v>
      </c>
      <c r="AD2223">
        <v>0.50080000000000002</v>
      </c>
      <c r="AE2223">
        <v>1.2524999999999999</v>
      </c>
      <c r="AF2223">
        <v>0.5323</v>
      </c>
      <c r="AG2223">
        <v>-0.1295</v>
      </c>
      <c r="AH2223">
        <v>570000</v>
      </c>
    </row>
    <row r="2224" spans="1:34">
      <c r="A2224">
        <v>1052796</v>
      </c>
      <c r="B2224" t="s">
        <v>39</v>
      </c>
      <c r="C2224" s="1">
        <v>33182</v>
      </c>
      <c r="D2224">
        <v>70.58</v>
      </c>
      <c r="E2224" t="s">
        <v>51</v>
      </c>
      <c r="F2224">
        <v>2008</v>
      </c>
      <c r="G2224">
        <v>60.36</v>
      </c>
      <c r="H2224" t="s">
        <v>51</v>
      </c>
      <c r="I2224">
        <v>3683</v>
      </c>
      <c r="J2224">
        <v>2</v>
      </c>
      <c r="K2224" t="s">
        <v>36</v>
      </c>
      <c r="L2224" t="s">
        <v>64</v>
      </c>
      <c r="M2224">
        <v>61.44</v>
      </c>
      <c r="N2224">
        <v>3683</v>
      </c>
      <c r="O2224">
        <v>0</v>
      </c>
      <c r="P2224" t="s">
        <v>45</v>
      </c>
      <c r="Q2224">
        <v>2013</v>
      </c>
      <c r="R2224">
        <v>440</v>
      </c>
      <c r="S2224">
        <v>385</v>
      </c>
      <c r="T2224">
        <v>500</v>
      </c>
      <c r="U2224">
        <v>-1</v>
      </c>
      <c r="V2224">
        <v>-1</v>
      </c>
      <c r="W2224">
        <v>-1</v>
      </c>
      <c r="X2224">
        <v>-1</v>
      </c>
      <c r="Y2224">
        <v>-1</v>
      </c>
      <c r="Z2224">
        <v>-1</v>
      </c>
      <c r="AA2224">
        <v>-1</v>
      </c>
      <c r="AB2224">
        <v>-1</v>
      </c>
      <c r="AC2224">
        <v>1.2771999999999999</v>
      </c>
      <c r="AD2224">
        <v>0.71189999999999998</v>
      </c>
      <c r="AE2224">
        <v>2.1617000000000002</v>
      </c>
      <c r="AF2224">
        <v>2.9348999999999998</v>
      </c>
      <c r="AG2224">
        <v>0.67210000000000003</v>
      </c>
      <c r="AH2224">
        <v>100000</v>
      </c>
    </row>
    <row r="2225" spans="1:34">
      <c r="A2225">
        <v>914034</v>
      </c>
      <c r="B2225" t="s">
        <v>39</v>
      </c>
      <c r="C2225" s="1">
        <v>33509</v>
      </c>
      <c r="D2225">
        <v>72</v>
      </c>
      <c r="E2225" t="s">
        <v>35</v>
      </c>
      <c r="F2225">
        <v>2008</v>
      </c>
      <c r="G2225">
        <v>69</v>
      </c>
      <c r="H2225" t="s">
        <v>51</v>
      </c>
      <c r="I2225">
        <v>51</v>
      </c>
      <c r="J2225">
        <v>2</v>
      </c>
      <c r="K2225" t="s">
        <v>66</v>
      </c>
      <c r="L2225" t="s">
        <v>67</v>
      </c>
      <c r="M2225">
        <v>65.5</v>
      </c>
      <c r="N2225">
        <v>51</v>
      </c>
      <c r="O2225">
        <v>0</v>
      </c>
      <c r="P2225" t="s">
        <v>41</v>
      </c>
      <c r="Q2225">
        <v>2014</v>
      </c>
      <c r="R2225">
        <v>485</v>
      </c>
      <c r="S2225">
        <v>475</v>
      </c>
      <c r="T2225">
        <v>385</v>
      </c>
      <c r="U2225">
        <v>-1</v>
      </c>
      <c r="V2225">
        <v>-1</v>
      </c>
      <c r="W2225">
        <v>-1</v>
      </c>
      <c r="X2225">
        <v>-1</v>
      </c>
      <c r="Y2225">
        <v>-1</v>
      </c>
      <c r="Z2225">
        <v>-1</v>
      </c>
      <c r="AA2225">
        <v>-1</v>
      </c>
      <c r="AB2225">
        <v>-1</v>
      </c>
      <c r="AC2225">
        <v>-1.1644000000000001</v>
      </c>
      <c r="AD2225">
        <v>-0.28710000000000002</v>
      </c>
      <c r="AE2225">
        <v>0.47110000000000002</v>
      </c>
      <c r="AF2225">
        <v>1.9199999999999998E-2</v>
      </c>
      <c r="AG2225">
        <v>0.58499999999999996</v>
      </c>
      <c r="AH2225">
        <v>480000</v>
      </c>
    </row>
    <row r="2226" spans="1:34">
      <c r="A2226">
        <v>471545</v>
      </c>
      <c r="B2226" t="s">
        <v>39</v>
      </c>
      <c r="C2226" s="1">
        <v>33663</v>
      </c>
      <c r="D2226">
        <v>82</v>
      </c>
      <c r="E2226" t="s">
        <v>35</v>
      </c>
      <c r="F2226">
        <v>2009</v>
      </c>
      <c r="G2226">
        <v>69</v>
      </c>
      <c r="H2226" t="s">
        <v>35</v>
      </c>
      <c r="I2226">
        <v>57</v>
      </c>
      <c r="J2226">
        <v>2</v>
      </c>
      <c r="K2226" t="s">
        <v>36</v>
      </c>
      <c r="L2226" t="s">
        <v>55</v>
      </c>
      <c r="M2226">
        <v>68</v>
      </c>
      <c r="N2226">
        <v>57</v>
      </c>
      <c r="O2226">
        <v>0</v>
      </c>
      <c r="P2226" t="s">
        <v>59</v>
      </c>
      <c r="Q2226">
        <v>2013</v>
      </c>
      <c r="R2226">
        <v>575</v>
      </c>
      <c r="S2226">
        <v>525</v>
      </c>
      <c r="T2226">
        <v>695</v>
      </c>
      <c r="U2226">
        <v>0.95224557292430301</v>
      </c>
      <c r="V2226">
        <v>585</v>
      </c>
      <c r="W2226">
        <v>-1</v>
      </c>
      <c r="X2226">
        <v>-1</v>
      </c>
      <c r="Y2226">
        <v>-1</v>
      </c>
      <c r="Z2226">
        <v>-1</v>
      </c>
      <c r="AA2226">
        <v>-1</v>
      </c>
      <c r="AB2226">
        <v>-1</v>
      </c>
      <c r="AC2226">
        <v>-1.9629000000000001</v>
      </c>
      <c r="AD2226">
        <v>1.7487999999999999</v>
      </c>
      <c r="AE2226">
        <v>-1.5051000000000001</v>
      </c>
      <c r="AF2226">
        <v>2.0598999999999998</v>
      </c>
      <c r="AG2226">
        <v>1.2527999999999999</v>
      </c>
      <c r="AH2226">
        <v>720000</v>
      </c>
    </row>
    <row r="2227" spans="1:34">
      <c r="A2227">
        <v>796713</v>
      </c>
      <c r="B2227" t="s">
        <v>39</v>
      </c>
      <c r="C2227" s="1">
        <v>33512</v>
      </c>
      <c r="D2227">
        <v>75.400000000000006</v>
      </c>
      <c r="E2227" t="s">
        <v>35</v>
      </c>
      <c r="F2227">
        <v>2010</v>
      </c>
      <c r="G2227">
        <v>67.599999999999994</v>
      </c>
      <c r="H2227" t="s">
        <v>35</v>
      </c>
      <c r="I2227">
        <v>222</v>
      </c>
      <c r="J2227">
        <v>2</v>
      </c>
      <c r="K2227" t="s">
        <v>36</v>
      </c>
      <c r="L2227" t="s">
        <v>60</v>
      </c>
      <c r="M2227">
        <v>62.7</v>
      </c>
      <c r="N2227">
        <v>222</v>
      </c>
      <c r="O2227">
        <v>0</v>
      </c>
      <c r="P2227" t="s">
        <v>120</v>
      </c>
      <c r="Q2227">
        <v>2014</v>
      </c>
      <c r="R2227">
        <v>545</v>
      </c>
      <c r="S2227">
        <v>570</v>
      </c>
      <c r="T2227">
        <v>470</v>
      </c>
      <c r="U2227">
        <v>0.207392169717661</v>
      </c>
      <c r="V2227">
        <v>335</v>
      </c>
      <c r="W2227">
        <v>260</v>
      </c>
      <c r="X2227">
        <v>-1</v>
      </c>
      <c r="Y2227">
        <v>-1</v>
      </c>
      <c r="Z2227">
        <v>-1</v>
      </c>
      <c r="AA2227">
        <v>-1</v>
      </c>
      <c r="AB2227">
        <v>-1</v>
      </c>
      <c r="AC2227">
        <v>1.2771999999999999</v>
      </c>
      <c r="AD2227">
        <v>4.5900000000000003E-2</v>
      </c>
      <c r="AE2227">
        <v>0.31740000000000002</v>
      </c>
      <c r="AF2227">
        <v>-0.36120000000000002</v>
      </c>
      <c r="AG2227">
        <v>-0.86080000000000001</v>
      </c>
      <c r="AH2227">
        <v>380000</v>
      </c>
    </row>
    <row r="2228" spans="1:34">
      <c r="A2228">
        <v>922488</v>
      </c>
      <c r="B2228" t="s">
        <v>39</v>
      </c>
      <c r="C2228" s="1">
        <v>34244</v>
      </c>
      <c r="D2228">
        <v>81</v>
      </c>
      <c r="E2228" t="s">
        <v>35</v>
      </c>
      <c r="F2228">
        <v>2010</v>
      </c>
      <c r="G2228">
        <v>74</v>
      </c>
      <c r="H2228" t="s">
        <v>35</v>
      </c>
      <c r="I2228">
        <v>272</v>
      </c>
      <c r="J2228">
        <v>2</v>
      </c>
      <c r="K2228" t="s">
        <v>36</v>
      </c>
      <c r="L2228" t="s">
        <v>44</v>
      </c>
      <c r="M2228">
        <v>76</v>
      </c>
      <c r="N2228">
        <v>272</v>
      </c>
      <c r="O2228">
        <v>0</v>
      </c>
      <c r="P2228" t="s">
        <v>50</v>
      </c>
      <c r="Q2228">
        <v>2014</v>
      </c>
      <c r="R2228">
        <v>510</v>
      </c>
      <c r="S2228">
        <v>605</v>
      </c>
      <c r="T2228">
        <v>680</v>
      </c>
      <c r="U2228">
        <v>0.33878634721952799</v>
      </c>
      <c r="V2228">
        <v>485</v>
      </c>
      <c r="W2228">
        <v>292</v>
      </c>
      <c r="X2228">
        <v>-1</v>
      </c>
      <c r="Y2228">
        <v>-1</v>
      </c>
      <c r="Z2228">
        <v>-1</v>
      </c>
      <c r="AA2228">
        <v>-1</v>
      </c>
      <c r="AB2228">
        <v>-1</v>
      </c>
      <c r="AC2228">
        <v>0.99</v>
      </c>
      <c r="AD2228">
        <v>-0.4536</v>
      </c>
      <c r="AE2228">
        <v>0.62480000000000002</v>
      </c>
      <c r="AF2228">
        <v>-1.7556</v>
      </c>
      <c r="AG2228">
        <v>0.67210000000000003</v>
      </c>
      <c r="AH2228">
        <v>200000</v>
      </c>
    </row>
    <row r="2229" spans="1:34">
      <c r="A2229">
        <v>326795</v>
      </c>
      <c r="B2229" t="s">
        <v>39</v>
      </c>
      <c r="C2229" s="1">
        <v>33588</v>
      </c>
      <c r="D2229">
        <v>76.87</v>
      </c>
      <c r="E2229" t="s">
        <v>168</v>
      </c>
      <c r="F2229">
        <v>2008</v>
      </c>
      <c r="G2229">
        <v>81.33</v>
      </c>
      <c r="H2229" t="s">
        <v>168</v>
      </c>
      <c r="I2229">
        <v>3879</v>
      </c>
      <c r="J2229">
        <v>2</v>
      </c>
      <c r="K2229" t="s">
        <v>36</v>
      </c>
      <c r="L2229" t="s">
        <v>64</v>
      </c>
      <c r="M2229">
        <v>74.5</v>
      </c>
      <c r="N2229">
        <v>3879</v>
      </c>
      <c r="O2229">
        <v>0</v>
      </c>
      <c r="P2229" t="s">
        <v>84</v>
      </c>
      <c r="Q2229">
        <v>2012</v>
      </c>
      <c r="R2229">
        <v>375</v>
      </c>
      <c r="S2229">
        <v>505</v>
      </c>
      <c r="T2229">
        <v>525</v>
      </c>
      <c r="U2229">
        <v>0.96177212109938104</v>
      </c>
      <c r="V2229">
        <v>-1</v>
      </c>
      <c r="W2229">
        <v>-1</v>
      </c>
      <c r="X2229">
        <v>-1</v>
      </c>
      <c r="Y2229">
        <v>-1</v>
      </c>
      <c r="Z2229">
        <v>-1</v>
      </c>
      <c r="AA2229">
        <v>-1</v>
      </c>
      <c r="AB2229">
        <v>-1</v>
      </c>
      <c r="AC2229">
        <v>0.35549999999999998</v>
      </c>
      <c r="AD2229">
        <v>0.26679999999999998</v>
      </c>
      <c r="AE2229">
        <v>1.2524999999999999</v>
      </c>
      <c r="AF2229">
        <v>0.17982999999999999</v>
      </c>
      <c r="AG2229">
        <v>2.8400000000000002E-2</v>
      </c>
      <c r="AH2229">
        <v>455000</v>
      </c>
    </row>
    <row r="2230" spans="1:34">
      <c r="A2230">
        <v>841631</v>
      </c>
      <c r="B2230" t="s">
        <v>39</v>
      </c>
      <c r="C2230" s="1">
        <v>34082</v>
      </c>
      <c r="D2230">
        <v>79</v>
      </c>
      <c r="E2230" t="s">
        <v>51</v>
      </c>
      <c r="F2230">
        <v>2009</v>
      </c>
      <c r="G2230">
        <v>76</v>
      </c>
      <c r="H2230" t="s">
        <v>51</v>
      </c>
      <c r="I2230">
        <v>4805</v>
      </c>
      <c r="J2230">
        <v>2</v>
      </c>
      <c r="K2230" t="s">
        <v>36</v>
      </c>
      <c r="L2230" t="s">
        <v>55</v>
      </c>
      <c r="M2230">
        <v>68</v>
      </c>
      <c r="N2230">
        <v>4805</v>
      </c>
      <c r="O2230">
        <v>1</v>
      </c>
      <c r="P2230" t="s">
        <v>71</v>
      </c>
      <c r="Q2230">
        <v>2013</v>
      </c>
      <c r="R2230">
        <v>415</v>
      </c>
      <c r="S2230">
        <v>500</v>
      </c>
      <c r="T2230">
        <v>415</v>
      </c>
      <c r="U2230">
        <v>0.62264291584993803</v>
      </c>
      <c r="V2230">
        <v>405</v>
      </c>
      <c r="W2230">
        <v>-1</v>
      </c>
      <c r="X2230">
        <v>407</v>
      </c>
      <c r="Y2230">
        <v>-1</v>
      </c>
      <c r="Z2230">
        <v>-1</v>
      </c>
      <c r="AA2230">
        <v>-1</v>
      </c>
      <c r="AB2230">
        <v>-1</v>
      </c>
      <c r="AC2230">
        <v>0.55910000000000004</v>
      </c>
      <c r="AD2230">
        <v>4.5900000000000003E-2</v>
      </c>
      <c r="AE2230">
        <v>-0.2974</v>
      </c>
      <c r="AF2230">
        <v>0.2727</v>
      </c>
      <c r="AG2230">
        <v>-1.0524</v>
      </c>
      <c r="AH2230">
        <v>350000</v>
      </c>
    </row>
    <row r="2231" spans="1:34">
      <c r="A2231">
        <v>1061300</v>
      </c>
      <c r="B2231" t="s">
        <v>39</v>
      </c>
      <c r="C2231" s="1">
        <v>33981</v>
      </c>
      <c r="D2231">
        <v>88.66</v>
      </c>
      <c r="E2231" t="s">
        <v>51</v>
      </c>
      <c r="F2231">
        <v>2010</v>
      </c>
      <c r="G2231">
        <v>87.5</v>
      </c>
      <c r="H2231" t="s">
        <v>51</v>
      </c>
      <c r="I2231">
        <v>8818</v>
      </c>
      <c r="J2231">
        <v>2</v>
      </c>
      <c r="K2231" t="s">
        <v>36</v>
      </c>
      <c r="L2231" t="s">
        <v>55</v>
      </c>
      <c r="M2231">
        <v>77</v>
      </c>
      <c r="N2231">
        <v>8818</v>
      </c>
      <c r="O2231">
        <v>1</v>
      </c>
      <c r="P2231" t="s">
        <v>54</v>
      </c>
      <c r="Q2231">
        <v>2014</v>
      </c>
      <c r="R2231">
        <v>430</v>
      </c>
      <c r="S2231">
        <v>385</v>
      </c>
      <c r="T2231">
        <v>370</v>
      </c>
      <c r="U2231">
        <v>0.14478988948246199</v>
      </c>
      <c r="V2231">
        <v>485</v>
      </c>
      <c r="W2231">
        <v>-1</v>
      </c>
      <c r="X2231">
        <v>284</v>
      </c>
      <c r="Y2231">
        <v>-1</v>
      </c>
      <c r="Z2231">
        <v>-1</v>
      </c>
      <c r="AA2231">
        <v>-1</v>
      </c>
      <c r="AB2231">
        <v>-1</v>
      </c>
      <c r="AC2231">
        <v>0.41549999999999998</v>
      </c>
      <c r="AD2231">
        <v>4.5900000000000003E-2</v>
      </c>
      <c r="AE2231">
        <v>-0.91220000000000001</v>
      </c>
      <c r="AF2231">
        <v>-0.995</v>
      </c>
      <c r="AG2231">
        <v>0.28889999999999999</v>
      </c>
      <c r="AH2231">
        <v>140000</v>
      </c>
    </row>
    <row r="2232" spans="1:34">
      <c r="A2232">
        <v>358346</v>
      </c>
      <c r="B2232" t="s">
        <v>39</v>
      </c>
      <c r="C2232" s="1">
        <v>33177</v>
      </c>
      <c r="D2232">
        <v>87</v>
      </c>
      <c r="E2232" t="s">
        <v>35</v>
      </c>
      <c r="F2232">
        <v>2008</v>
      </c>
      <c r="G2232">
        <v>81</v>
      </c>
      <c r="H2232" t="s">
        <v>35</v>
      </c>
      <c r="I2232">
        <v>10185</v>
      </c>
      <c r="J2232">
        <v>2</v>
      </c>
      <c r="K2232" t="s">
        <v>36</v>
      </c>
      <c r="L2232" t="s">
        <v>40</v>
      </c>
      <c r="M2232">
        <v>74.44</v>
      </c>
      <c r="N2232">
        <v>10185</v>
      </c>
      <c r="O2232">
        <v>0</v>
      </c>
      <c r="P2232" t="s">
        <v>59</v>
      </c>
      <c r="Q2232">
        <v>2012</v>
      </c>
      <c r="R2232">
        <v>635</v>
      </c>
      <c r="S2232">
        <v>635</v>
      </c>
      <c r="T2232">
        <v>735</v>
      </c>
      <c r="U2232">
        <v>0.91686996110361896</v>
      </c>
      <c r="V2232">
        <v>555</v>
      </c>
      <c r="W2232">
        <v>-1</v>
      </c>
      <c r="X2232">
        <v>-1</v>
      </c>
      <c r="Y2232">
        <v>-1</v>
      </c>
      <c r="Z2232">
        <v>-1</v>
      </c>
      <c r="AA2232">
        <v>-1</v>
      </c>
      <c r="AB2232">
        <v>-1</v>
      </c>
      <c r="AC2232">
        <v>0.35549999999999998</v>
      </c>
      <c r="AD2232">
        <v>-0.74729999999999996</v>
      </c>
      <c r="AE2232">
        <v>-0.48909999999999998</v>
      </c>
      <c r="AF2232">
        <v>-0.99529999999999996</v>
      </c>
      <c r="AG2232">
        <v>-0.87990000000000002</v>
      </c>
      <c r="AH2232">
        <v>460000</v>
      </c>
    </row>
    <row r="2233" spans="1:34">
      <c r="A2233">
        <v>823529</v>
      </c>
      <c r="B2233" t="s">
        <v>34</v>
      </c>
      <c r="C2233" s="1">
        <v>34261</v>
      </c>
      <c r="D2233">
        <v>82</v>
      </c>
      <c r="E2233" t="s">
        <v>51</v>
      </c>
      <c r="F2233">
        <v>2010</v>
      </c>
      <c r="G2233">
        <v>86</v>
      </c>
      <c r="H2233" t="s">
        <v>35</v>
      </c>
      <c r="I2233">
        <v>272</v>
      </c>
      <c r="J2233">
        <v>2</v>
      </c>
      <c r="K2233" t="s">
        <v>36</v>
      </c>
      <c r="L2233" t="s">
        <v>40</v>
      </c>
      <c r="M2233">
        <v>82</v>
      </c>
      <c r="N2233">
        <v>272</v>
      </c>
      <c r="O2233">
        <v>0</v>
      </c>
      <c r="P2233" t="s">
        <v>50</v>
      </c>
      <c r="Q2233">
        <v>2014</v>
      </c>
      <c r="R2233">
        <v>510</v>
      </c>
      <c r="S2233">
        <v>595</v>
      </c>
      <c r="T2233">
        <v>355</v>
      </c>
      <c r="U2233">
        <v>0.88412251159373501</v>
      </c>
      <c r="V2233">
        <v>535</v>
      </c>
      <c r="W2233">
        <v>-1</v>
      </c>
      <c r="X2233">
        <v>-1</v>
      </c>
      <c r="Y2233">
        <v>-1</v>
      </c>
      <c r="Z2233">
        <v>-1</v>
      </c>
      <c r="AA2233">
        <v>-1</v>
      </c>
      <c r="AB2233">
        <v>-1</v>
      </c>
      <c r="AC2233">
        <v>0.41549999999999998</v>
      </c>
      <c r="AD2233">
        <v>0.5454</v>
      </c>
      <c r="AE2233">
        <v>0.93220000000000003</v>
      </c>
      <c r="AF2233">
        <v>-0.2344</v>
      </c>
      <c r="AG2233">
        <v>1.2470000000000001</v>
      </c>
      <c r="AH2233">
        <v>315000</v>
      </c>
    </row>
    <row r="2234" spans="1:34">
      <c r="A2234">
        <v>820353</v>
      </c>
      <c r="B2234" t="s">
        <v>39</v>
      </c>
      <c r="C2234" s="1">
        <v>33300</v>
      </c>
      <c r="D2234">
        <v>90</v>
      </c>
      <c r="E2234" t="s">
        <v>35</v>
      </c>
      <c r="F2234">
        <v>2009</v>
      </c>
      <c r="G2234">
        <v>81.2</v>
      </c>
      <c r="H2234" t="s">
        <v>35</v>
      </c>
      <c r="I2234">
        <v>11127</v>
      </c>
      <c r="J2234">
        <v>1</v>
      </c>
      <c r="K2234" t="s">
        <v>36</v>
      </c>
      <c r="L2234" t="s">
        <v>81</v>
      </c>
      <c r="M2234">
        <v>70.3</v>
      </c>
      <c r="N2234">
        <v>11127</v>
      </c>
      <c r="O2234">
        <v>0</v>
      </c>
      <c r="P2234" t="s">
        <v>50</v>
      </c>
      <c r="Q2234">
        <v>2017</v>
      </c>
      <c r="R2234">
        <v>730</v>
      </c>
      <c r="S2234">
        <v>585</v>
      </c>
      <c r="T2234">
        <v>720</v>
      </c>
      <c r="U2234">
        <v>0.55738950564608802</v>
      </c>
      <c r="V2234">
        <v>475</v>
      </c>
      <c r="W2234">
        <v>-1</v>
      </c>
      <c r="X2234">
        <v>-1</v>
      </c>
      <c r="Y2234">
        <v>-1</v>
      </c>
      <c r="Z2234">
        <v>420</v>
      </c>
      <c r="AA2234">
        <v>-1</v>
      </c>
      <c r="AB2234">
        <v>-1</v>
      </c>
      <c r="AC2234">
        <v>0.55910000000000004</v>
      </c>
      <c r="AD2234">
        <v>0.87839999999999996</v>
      </c>
      <c r="AE2234">
        <v>1.0859000000000001</v>
      </c>
      <c r="AF2234">
        <v>-0.61470000000000002</v>
      </c>
      <c r="AG2234">
        <v>9.7299999999999998E-2</v>
      </c>
      <c r="AH2234">
        <v>300000</v>
      </c>
    </row>
    <row r="2235" spans="1:34">
      <c r="A2235">
        <v>862259</v>
      </c>
      <c r="B2235" t="s">
        <v>34</v>
      </c>
      <c r="C2235" s="1">
        <v>33600</v>
      </c>
      <c r="D2235">
        <v>86.92</v>
      </c>
      <c r="E2235" t="s">
        <v>51</v>
      </c>
      <c r="F2235">
        <v>2009</v>
      </c>
      <c r="G2235">
        <v>73.8</v>
      </c>
      <c r="H2235" t="s">
        <v>51</v>
      </c>
      <c r="I2235">
        <v>6294</v>
      </c>
      <c r="J2235">
        <v>2</v>
      </c>
      <c r="K2235" t="s">
        <v>36</v>
      </c>
      <c r="L2235" t="s">
        <v>55</v>
      </c>
      <c r="M2235">
        <v>73</v>
      </c>
      <c r="N2235">
        <v>6294</v>
      </c>
      <c r="O2235">
        <v>0</v>
      </c>
      <c r="P2235" t="s">
        <v>111</v>
      </c>
      <c r="Q2235">
        <v>2013</v>
      </c>
      <c r="R2235">
        <v>395</v>
      </c>
      <c r="S2235">
        <v>425</v>
      </c>
      <c r="T2235">
        <v>295</v>
      </c>
      <c r="U2235">
        <v>0.63597875645679403</v>
      </c>
      <c r="V2235">
        <v>445</v>
      </c>
      <c r="W2235">
        <v>-1</v>
      </c>
      <c r="X2235">
        <v>-1</v>
      </c>
      <c r="Y2235">
        <v>-1</v>
      </c>
      <c r="Z2235">
        <v>-1</v>
      </c>
      <c r="AA2235">
        <v>-1</v>
      </c>
      <c r="AB2235">
        <v>-1</v>
      </c>
      <c r="AC2235">
        <v>0.84630000000000005</v>
      </c>
      <c r="AD2235">
        <v>4.5900000000000003E-2</v>
      </c>
      <c r="AE2235">
        <v>0.01</v>
      </c>
      <c r="AF2235">
        <v>-1.6289</v>
      </c>
      <c r="AG2235">
        <v>-9.4299999999999995E-2</v>
      </c>
      <c r="AH2235">
        <v>95000</v>
      </c>
    </row>
    <row r="2236" spans="1:34">
      <c r="A2236">
        <v>982556</v>
      </c>
      <c r="B2236" t="s">
        <v>39</v>
      </c>
      <c r="C2236" s="1">
        <v>33687</v>
      </c>
      <c r="D2236">
        <v>88</v>
      </c>
      <c r="E2236" t="s">
        <v>35</v>
      </c>
      <c r="F2236">
        <v>2009</v>
      </c>
      <c r="G2236">
        <v>88</v>
      </c>
      <c r="H2236" t="s">
        <v>35</v>
      </c>
      <c r="I2236">
        <v>387</v>
      </c>
      <c r="J2236">
        <v>2</v>
      </c>
      <c r="K2236" t="s">
        <v>36</v>
      </c>
      <c r="L2236" t="s">
        <v>55</v>
      </c>
      <c r="M2236">
        <v>74.739999999999995</v>
      </c>
      <c r="N2236">
        <v>387</v>
      </c>
      <c r="O2236">
        <v>0</v>
      </c>
      <c r="P2236" t="s">
        <v>41</v>
      </c>
      <c r="Q2236">
        <v>2014</v>
      </c>
      <c r="R2236">
        <v>490</v>
      </c>
      <c r="S2236">
        <v>545</v>
      </c>
      <c r="T2236">
        <v>630</v>
      </c>
      <c r="U2236">
        <v>0.35653648772447499</v>
      </c>
      <c r="V2236">
        <v>575</v>
      </c>
      <c r="W2236">
        <v>-1</v>
      </c>
      <c r="X2236">
        <v>346</v>
      </c>
      <c r="Y2236">
        <v>-1</v>
      </c>
      <c r="Z2236">
        <v>-1</v>
      </c>
      <c r="AA2236">
        <v>-1</v>
      </c>
      <c r="AB2236">
        <v>-1</v>
      </c>
      <c r="AC2236">
        <v>0.55910000000000004</v>
      </c>
      <c r="AD2236">
        <v>-0.1206</v>
      </c>
      <c r="AE2236">
        <v>0.01</v>
      </c>
      <c r="AF2236">
        <v>-1.1217999999999999</v>
      </c>
      <c r="AG2236">
        <v>-9.4299999999999995E-2</v>
      </c>
      <c r="AH2236">
        <v>350000</v>
      </c>
    </row>
    <row r="2237" spans="1:34">
      <c r="A2237">
        <v>924712</v>
      </c>
      <c r="B2237" t="s">
        <v>39</v>
      </c>
      <c r="C2237" s="1">
        <v>34043</v>
      </c>
      <c r="D2237">
        <v>68.2</v>
      </c>
      <c r="E2237" t="s">
        <v>35</v>
      </c>
      <c r="F2237">
        <v>2010</v>
      </c>
      <c r="G2237">
        <v>55</v>
      </c>
      <c r="H2237" t="s">
        <v>35</v>
      </c>
      <c r="I2237">
        <v>124</v>
      </c>
      <c r="J2237">
        <v>2</v>
      </c>
      <c r="K2237" t="s">
        <v>36</v>
      </c>
      <c r="L2237" t="s">
        <v>40</v>
      </c>
      <c r="M2237">
        <v>67</v>
      </c>
      <c r="N2237">
        <v>124</v>
      </c>
      <c r="O2237">
        <v>0</v>
      </c>
      <c r="P2237" t="s">
        <v>65</v>
      </c>
      <c r="Q2237">
        <v>2014</v>
      </c>
      <c r="R2237">
        <v>570</v>
      </c>
      <c r="S2237">
        <v>425</v>
      </c>
      <c r="T2237">
        <v>470</v>
      </c>
      <c r="U2237">
        <v>0.35653648772447499</v>
      </c>
      <c r="V2237">
        <v>525</v>
      </c>
      <c r="W2237">
        <v>-1</v>
      </c>
      <c r="X2237">
        <v>346</v>
      </c>
      <c r="Y2237">
        <v>-1</v>
      </c>
      <c r="Z2237">
        <v>-1</v>
      </c>
      <c r="AA2237">
        <v>-1</v>
      </c>
      <c r="AB2237">
        <v>-1</v>
      </c>
      <c r="AC2237">
        <v>1.1335999999999999</v>
      </c>
      <c r="AD2237">
        <v>0.5454</v>
      </c>
      <c r="AE2237">
        <v>2.008</v>
      </c>
      <c r="AF2237">
        <v>0.39950000000000002</v>
      </c>
      <c r="AG2237">
        <v>9.7299999999999998E-2</v>
      </c>
      <c r="AH2237">
        <v>240000</v>
      </c>
    </row>
    <row r="2238" spans="1:34">
      <c r="A2238">
        <v>820774</v>
      </c>
      <c r="B2238" t="s">
        <v>39</v>
      </c>
      <c r="C2238" s="1">
        <v>33463</v>
      </c>
      <c r="D2238">
        <v>59.2</v>
      </c>
      <c r="E2238" t="s">
        <v>35</v>
      </c>
      <c r="F2238">
        <v>2009</v>
      </c>
      <c r="G2238">
        <v>56</v>
      </c>
      <c r="H2238" t="s">
        <v>35</v>
      </c>
      <c r="I2238">
        <v>6741</v>
      </c>
      <c r="J2238">
        <v>2</v>
      </c>
      <c r="K2238" t="s">
        <v>36</v>
      </c>
      <c r="L2238" t="s">
        <v>40</v>
      </c>
      <c r="M2238">
        <v>65</v>
      </c>
      <c r="N2238">
        <v>6741</v>
      </c>
      <c r="O2238">
        <v>0</v>
      </c>
      <c r="P2238" t="s">
        <v>71</v>
      </c>
      <c r="Q2238">
        <v>2014</v>
      </c>
      <c r="R2238">
        <v>440</v>
      </c>
      <c r="S2238">
        <v>555</v>
      </c>
      <c r="T2238">
        <v>310</v>
      </c>
      <c r="U2238">
        <v>0.91139527839132795</v>
      </c>
      <c r="V2238">
        <v>555</v>
      </c>
      <c r="W2238">
        <v>-1</v>
      </c>
      <c r="X2238">
        <v>500</v>
      </c>
      <c r="Y2238">
        <v>-1</v>
      </c>
      <c r="Z2238">
        <v>-1</v>
      </c>
      <c r="AA2238">
        <v>-1</v>
      </c>
      <c r="AB2238">
        <v>-1</v>
      </c>
      <c r="AC2238">
        <v>-1.4517</v>
      </c>
      <c r="AD2238">
        <v>-1.1195999999999999</v>
      </c>
      <c r="AE2238">
        <v>-0.6048</v>
      </c>
      <c r="AF2238">
        <v>0.90659999999999996</v>
      </c>
      <c r="AG2238">
        <v>-0.86080000000000001</v>
      </c>
      <c r="AH2238">
        <v>180000</v>
      </c>
    </row>
    <row r="2239" spans="1:34">
      <c r="A2239">
        <v>898195</v>
      </c>
      <c r="B2239" t="s">
        <v>39</v>
      </c>
      <c r="C2239" s="1">
        <v>33773</v>
      </c>
      <c r="D2239">
        <v>76.17</v>
      </c>
      <c r="E2239" t="s">
        <v>48</v>
      </c>
      <c r="F2239">
        <v>2009</v>
      </c>
      <c r="G2239">
        <v>78</v>
      </c>
      <c r="H2239" t="s">
        <v>35</v>
      </c>
      <c r="I2239">
        <v>66</v>
      </c>
      <c r="J2239">
        <v>2</v>
      </c>
      <c r="K2239" t="s">
        <v>36</v>
      </c>
      <c r="L2239" t="s">
        <v>55</v>
      </c>
      <c r="M2239">
        <v>73.17</v>
      </c>
      <c r="N2239">
        <v>66</v>
      </c>
      <c r="O2239">
        <v>0</v>
      </c>
      <c r="P2239" t="s">
        <v>41</v>
      </c>
      <c r="Q2239">
        <v>2014</v>
      </c>
      <c r="R2239">
        <v>535</v>
      </c>
      <c r="S2239">
        <v>510</v>
      </c>
      <c r="T2239">
        <v>620</v>
      </c>
      <c r="U2239">
        <v>0.94211655148500795</v>
      </c>
      <c r="V2239">
        <v>575</v>
      </c>
      <c r="W2239">
        <v>-1</v>
      </c>
      <c r="X2239">
        <v>-1</v>
      </c>
      <c r="Y2239">
        <v>-1</v>
      </c>
      <c r="Z2239">
        <v>-1</v>
      </c>
      <c r="AA2239">
        <v>-1</v>
      </c>
      <c r="AB2239">
        <v>-1</v>
      </c>
      <c r="AC2239">
        <v>-1.4517</v>
      </c>
      <c r="AD2239">
        <v>4.5900000000000003E-2</v>
      </c>
      <c r="AE2239">
        <v>0.93220000000000003</v>
      </c>
      <c r="AF2239">
        <v>-0.74150000000000005</v>
      </c>
      <c r="AG2239">
        <v>-0.28589999999999999</v>
      </c>
      <c r="AH2239">
        <v>300000</v>
      </c>
    </row>
    <row r="2240" spans="1:34">
      <c r="A2240">
        <v>1043815</v>
      </c>
      <c r="B2240" t="s">
        <v>39</v>
      </c>
      <c r="C2240" s="1">
        <v>32954</v>
      </c>
      <c r="D2240">
        <v>83.4</v>
      </c>
      <c r="E2240" t="s">
        <v>35</v>
      </c>
      <c r="F2240">
        <v>2009</v>
      </c>
      <c r="G2240">
        <v>70</v>
      </c>
      <c r="H2240" t="s">
        <v>35</v>
      </c>
      <c r="I2240">
        <v>11155</v>
      </c>
      <c r="J2240">
        <v>2</v>
      </c>
      <c r="K2240" t="s">
        <v>36</v>
      </c>
      <c r="L2240" t="s">
        <v>40</v>
      </c>
      <c r="M2240">
        <v>78</v>
      </c>
      <c r="N2240">
        <v>11155</v>
      </c>
      <c r="O2240">
        <v>1</v>
      </c>
      <c r="P2240" t="s">
        <v>53</v>
      </c>
      <c r="Q2240">
        <v>2013</v>
      </c>
      <c r="R2240">
        <v>665</v>
      </c>
      <c r="S2240">
        <v>520</v>
      </c>
      <c r="T2240">
        <v>570</v>
      </c>
      <c r="U2240">
        <v>0.99123062526287098</v>
      </c>
      <c r="V2240">
        <v>515</v>
      </c>
      <c r="W2240">
        <v>-1</v>
      </c>
      <c r="X2240">
        <v>592</v>
      </c>
      <c r="Y2240">
        <v>-1</v>
      </c>
      <c r="Z2240">
        <v>-1</v>
      </c>
      <c r="AA2240">
        <v>-1</v>
      </c>
      <c r="AB2240">
        <v>-1</v>
      </c>
      <c r="AC2240">
        <v>0.41549999999999998</v>
      </c>
      <c r="AD2240">
        <v>0.5454</v>
      </c>
      <c r="AE2240">
        <v>-0.2974</v>
      </c>
      <c r="AF2240">
        <v>-0.4879</v>
      </c>
      <c r="AG2240">
        <v>0.86370000000000002</v>
      </c>
      <c r="AH2240">
        <v>800000</v>
      </c>
    </row>
    <row r="2241" spans="1:34">
      <c r="A2241">
        <v>541114</v>
      </c>
      <c r="B2241" t="s">
        <v>39</v>
      </c>
      <c r="C2241" s="1">
        <v>32778</v>
      </c>
      <c r="D2241">
        <v>66</v>
      </c>
      <c r="E2241" t="s">
        <v>79</v>
      </c>
      <c r="F2241">
        <v>2006</v>
      </c>
      <c r="G2241">
        <v>66.66</v>
      </c>
      <c r="H2241" t="s">
        <v>79</v>
      </c>
      <c r="I2241">
        <v>2540</v>
      </c>
      <c r="J2241">
        <v>2</v>
      </c>
      <c r="K2241" t="s">
        <v>36</v>
      </c>
      <c r="L2241" t="s">
        <v>64</v>
      </c>
      <c r="M2241">
        <v>66.22</v>
      </c>
      <c r="N2241">
        <v>2540</v>
      </c>
      <c r="O2241">
        <v>0</v>
      </c>
      <c r="P2241" t="s">
        <v>41</v>
      </c>
      <c r="Q2241">
        <v>2011</v>
      </c>
      <c r="R2241">
        <v>450</v>
      </c>
      <c r="S2241">
        <v>545</v>
      </c>
      <c r="T2241">
        <v>765</v>
      </c>
      <c r="U2241">
        <v>0.90148957137103303</v>
      </c>
      <c r="V2241">
        <v>545</v>
      </c>
      <c r="W2241">
        <v>-1</v>
      </c>
      <c r="X2241">
        <v>-1</v>
      </c>
      <c r="Y2241">
        <v>-1</v>
      </c>
      <c r="Z2241">
        <v>-1</v>
      </c>
      <c r="AA2241">
        <v>-1</v>
      </c>
      <c r="AB2241">
        <v>-1</v>
      </c>
      <c r="AC2241">
        <v>0.2009</v>
      </c>
      <c r="AD2241">
        <v>0.73480000000000001</v>
      </c>
      <c r="AE2241">
        <v>0.59940000000000004</v>
      </c>
      <c r="AF2241">
        <v>1.0024</v>
      </c>
      <c r="AG2241">
        <v>-0.60350000000000004</v>
      </c>
      <c r="AH2241">
        <v>140000</v>
      </c>
    </row>
    <row r="2242" spans="1:34">
      <c r="A2242">
        <v>965697</v>
      </c>
      <c r="B2242" t="s">
        <v>39</v>
      </c>
      <c r="C2242" s="1">
        <v>33260</v>
      </c>
      <c r="D2242">
        <v>88.7</v>
      </c>
      <c r="E2242" t="s">
        <v>48</v>
      </c>
      <c r="F2242">
        <v>2009</v>
      </c>
      <c r="G2242">
        <v>78.2</v>
      </c>
      <c r="H2242" t="s">
        <v>48</v>
      </c>
      <c r="I2242">
        <v>11169</v>
      </c>
      <c r="J2242">
        <v>2</v>
      </c>
      <c r="K2242" t="s">
        <v>36</v>
      </c>
      <c r="L2242" t="s">
        <v>52</v>
      </c>
      <c r="M2242">
        <v>91</v>
      </c>
      <c r="N2242">
        <v>11169</v>
      </c>
      <c r="O2242">
        <v>0</v>
      </c>
      <c r="P2242" t="s">
        <v>53</v>
      </c>
      <c r="Q2242">
        <v>2014</v>
      </c>
      <c r="R2242">
        <v>545</v>
      </c>
      <c r="S2242">
        <v>520</v>
      </c>
      <c r="T2242">
        <v>535</v>
      </c>
      <c r="U2242">
        <v>0.45901584049293698</v>
      </c>
      <c r="V2242">
        <v>-1</v>
      </c>
      <c r="W2242">
        <v>-1</v>
      </c>
      <c r="X2242">
        <v>-1</v>
      </c>
      <c r="Y2242">
        <v>376</v>
      </c>
      <c r="Z2242">
        <v>-1</v>
      </c>
      <c r="AA2242">
        <v>-1</v>
      </c>
      <c r="AB2242">
        <v>-1</v>
      </c>
      <c r="AC2242">
        <v>-2.0261999999999998</v>
      </c>
      <c r="AD2242">
        <v>-3.1175999999999999</v>
      </c>
      <c r="AE2242">
        <v>-1.9881</v>
      </c>
      <c r="AF2242">
        <v>-0.1076</v>
      </c>
      <c r="AG2242">
        <v>-3.3517999999999999</v>
      </c>
      <c r="AH2242">
        <v>300000</v>
      </c>
    </row>
    <row r="2243" spans="1:34">
      <c r="A2243">
        <v>716325</v>
      </c>
      <c r="B2243" t="s">
        <v>39</v>
      </c>
      <c r="C2243" s="1">
        <v>33790</v>
      </c>
      <c r="D2243">
        <v>65</v>
      </c>
      <c r="E2243" t="s">
        <v>51</v>
      </c>
      <c r="F2243">
        <v>2009</v>
      </c>
      <c r="G2243">
        <v>87.9</v>
      </c>
      <c r="H2243" t="s">
        <v>51</v>
      </c>
      <c r="I2243">
        <v>16397</v>
      </c>
      <c r="J2243">
        <v>2</v>
      </c>
      <c r="K2243" t="s">
        <v>36</v>
      </c>
      <c r="L2243" t="s">
        <v>40</v>
      </c>
      <c r="M2243">
        <v>69.36</v>
      </c>
      <c r="N2243">
        <v>16397</v>
      </c>
      <c r="O2243">
        <v>0</v>
      </c>
      <c r="P2243" t="s">
        <v>56</v>
      </c>
      <c r="Q2243">
        <v>2013</v>
      </c>
      <c r="R2243">
        <v>405</v>
      </c>
      <c r="S2243">
        <v>450</v>
      </c>
      <c r="T2243">
        <v>470</v>
      </c>
      <c r="U2243">
        <v>0.37755141942454101</v>
      </c>
      <c r="V2243">
        <v>375</v>
      </c>
      <c r="W2243">
        <v>-1</v>
      </c>
      <c r="X2243">
        <v>-1</v>
      </c>
      <c r="Y2243">
        <v>-1</v>
      </c>
      <c r="Z2243">
        <v>-1</v>
      </c>
      <c r="AA2243">
        <v>-1</v>
      </c>
      <c r="AB2243">
        <v>-1</v>
      </c>
      <c r="AC2243">
        <v>-0.30270000000000002</v>
      </c>
      <c r="AD2243">
        <v>-1.9520999999999999</v>
      </c>
      <c r="AE2243">
        <v>-0.6048</v>
      </c>
      <c r="AF2243">
        <v>1.1600999999999999</v>
      </c>
      <c r="AG2243">
        <v>-1.8189</v>
      </c>
      <c r="AH2243">
        <v>100000</v>
      </c>
    </row>
    <row r="2244" spans="1:34">
      <c r="A2244">
        <v>473243</v>
      </c>
      <c r="B2244" t="s">
        <v>34</v>
      </c>
      <c r="C2244" s="1">
        <v>33828</v>
      </c>
      <c r="D2244">
        <v>81.599999999999994</v>
      </c>
      <c r="E2244" t="s">
        <v>35</v>
      </c>
      <c r="F2244">
        <v>2010</v>
      </c>
      <c r="G2244">
        <v>81</v>
      </c>
      <c r="H2244" t="s">
        <v>35</v>
      </c>
      <c r="I2244">
        <v>57</v>
      </c>
      <c r="J2244">
        <v>2</v>
      </c>
      <c r="K2244" t="s">
        <v>36</v>
      </c>
      <c r="L2244" t="s">
        <v>40</v>
      </c>
      <c r="M2244">
        <v>75.849999999999994</v>
      </c>
      <c r="N2244">
        <v>57</v>
      </c>
      <c r="O2244">
        <v>0</v>
      </c>
      <c r="P2244" t="s">
        <v>59</v>
      </c>
      <c r="Q2244">
        <v>2014</v>
      </c>
      <c r="R2244">
        <v>425</v>
      </c>
      <c r="S2244">
        <v>505</v>
      </c>
      <c r="T2244">
        <v>505</v>
      </c>
      <c r="U2244">
        <v>0.62264291584993803</v>
      </c>
      <c r="V2244">
        <v>495</v>
      </c>
      <c r="W2244">
        <v>-1</v>
      </c>
      <c r="X2244">
        <v>407</v>
      </c>
      <c r="Y2244">
        <v>-1</v>
      </c>
      <c r="Z2244">
        <v>-1</v>
      </c>
      <c r="AA2244">
        <v>-1</v>
      </c>
      <c r="AB2244">
        <v>-1</v>
      </c>
      <c r="AC2244">
        <v>-0.57189999999999996</v>
      </c>
      <c r="AD2244">
        <v>0.8518</v>
      </c>
      <c r="AE2244">
        <v>0.49059999999999998</v>
      </c>
      <c r="AF2244">
        <v>1.5899000000000001</v>
      </c>
      <c r="AG2244">
        <v>0.18640000000000001</v>
      </c>
      <c r="AH2244">
        <v>300000</v>
      </c>
    </row>
    <row r="2245" spans="1:34">
      <c r="A2245">
        <v>1274483</v>
      </c>
      <c r="B2245" t="s">
        <v>39</v>
      </c>
      <c r="C2245" s="1">
        <v>33093</v>
      </c>
      <c r="D2245">
        <v>87</v>
      </c>
      <c r="E2245" t="s">
        <v>51</v>
      </c>
      <c r="F2245">
        <v>2010</v>
      </c>
      <c r="G2245">
        <v>71</v>
      </c>
      <c r="H2245" t="s">
        <v>51</v>
      </c>
      <c r="I2245">
        <v>14587</v>
      </c>
      <c r="J2245">
        <v>2</v>
      </c>
      <c r="K2245" t="s">
        <v>36</v>
      </c>
      <c r="L2245" t="s">
        <v>55</v>
      </c>
      <c r="M2245">
        <v>68</v>
      </c>
      <c r="N2245">
        <v>14587</v>
      </c>
      <c r="O2245">
        <v>0</v>
      </c>
      <c r="P2245" t="s">
        <v>84</v>
      </c>
      <c r="Q2245">
        <v>2014</v>
      </c>
      <c r="R2245">
        <v>510</v>
      </c>
      <c r="S2245">
        <v>495</v>
      </c>
      <c r="T2245">
        <v>345</v>
      </c>
      <c r="U2245">
        <v>0.84224832225783597</v>
      </c>
      <c r="V2245">
        <v>445</v>
      </c>
      <c r="W2245">
        <v>-1</v>
      </c>
      <c r="X2245">
        <v>469</v>
      </c>
      <c r="Y2245">
        <v>-1</v>
      </c>
      <c r="Z2245">
        <v>-1</v>
      </c>
      <c r="AA2245">
        <v>-1</v>
      </c>
      <c r="AB2245">
        <v>-1</v>
      </c>
      <c r="AC2245">
        <v>1.5644</v>
      </c>
      <c r="AD2245">
        <v>1.5444</v>
      </c>
      <c r="AE2245">
        <v>1.3933</v>
      </c>
      <c r="AF2245">
        <v>-1.3753</v>
      </c>
      <c r="AG2245">
        <v>1.0553999999999999</v>
      </c>
      <c r="AH2245">
        <v>180000</v>
      </c>
    </row>
    <row r="2246" spans="1:34">
      <c r="A2246">
        <v>281074</v>
      </c>
      <c r="B2246" t="s">
        <v>39</v>
      </c>
      <c r="C2246" s="1">
        <v>32670</v>
      </c>
      <c r="D2246">
        <v>84.67</v>
      </c>
      <c r="E2246" t="s">
        <v>393</v>
      </c>
      <c r="F2246">
        <v>2007</v>
      </c>
      <c r="G2246">
        <v>77.099999999999994</v>
      </c>
      <c r="H2246" t="s">
        <v>393</v>
      </c>
      <c r="I2246">
        <v>3144</v>
      </c>
      <c r="J2246">
        <v>2</v>
      </c>
      <c r="K2246" t="s">
        <v>36</v>
      </c>
      <c r="L2246" t="s">
        <v>116</v>
      </c>
      <c r="M2246">
        <v>76.5</v>
      </c>
      <c r="N2246">
        <v>3144</v>
      </c>
      <c r="O2246">
        <v>1</v>
      </c>
      <c r="P2246" t="s">
        <v>47</v>
      </c>
      <c r="Q2246">
        <v>2011</v>
      </c>
      <c r="R2246">
        <v>545</v>
      </c>
      <c r="S2246">
        <v>675</v>
      </c>
      <c r="T2246">
        <v>655</v>
      </c>
      <c r="U2246">
        <v>0.91077016424602197</v>
      </c>
      <c r="V2246">
        <v>405</v>
      </c>
      <c r="W2246">
        <v>433</v>
      </c>
      <c r="X2246">
        <v>-1</v>
      </c>
      <c r="Y2246">
        <v>-1</v>
      </c>
      <c r="Z2246">
        <v>-1</v>
      </c>
      <c r="AA2246">
        <v>-1</v>
      </c>
      <c r="AB2246">
        <v>-1</v>
      </c>
      <c r="AC2246">
        <v>-1.0355000000000001</v>
      </c>
      <c r="AD2246">
        <v>1.7487999999999999</v>
      </c>
      <c r="AE2246">
        <v>1.2524999999999999</v>
      </c>
      <c r="AF2246">
        <v>0.5323</v>
      </c>
      <c r="AG2246">
        <v>1.1343000000000001</v>
      </c>
      <c r="AH2246">
        <v>2300000</v>
      </c>
    </row>
    <row r="2247" spans="1:34">
      <c r="A2247">
        <v>1232025</v>
      </c>
      <c r="B2247" t="s">
        <v>34</v>
      </c>
      <c r="C2247" s="1">
        <v>34077</v>
      </c>
      <c r="D2247">
        <v>75</v>
      </c>
      <c r="E2247" t="s">
        <v>51</v>
      </c>
      <c r="F2247">
        <v>2010</v>
      </c>
      <c r="G2247">
        <v>67</v>
      </c>
      <c r="H2247" t="s">
        <v>51</v>
      </c>
      <c r="I2247">
        <v>12887</v>
      </c>
      <c r="J2247">
        <v>2</v>
      </c>
      <c r="K2247" t="s">
        <v>36</v>
      </c>
      <c r="L2247" t="s">
        <v>40</v>
      </c>
      <c r="M2247">
        <v>67</v>
      </c>
      <c r="N2247">
        <v>12887</v>
      </c>
      <c r="O2247">
        <v>1</v>
      </c>
      <c r="P2247" t="s">
        <v>54</v>
      </c>
      <c r="Q2247">
        <v>2014</v>
      </c>
      <c r="R2247">
        <v>535</v>
      </c>
      <c r="S2247">
        <v>485</v>
      </c>
      <c r="T2247">
        <v>465</v>
      </c>
      <c r="U2247">
        <v>-1</v>
      </c>
      <c r="V2247">
        <v>-1</v>
      </c>
      <c r="W2247">
        <v>-1</v>
      </c>
      <c r="X2247">
        <v>-1</v>
      </c>
      <c r="Y2247">
        <v>-1</v>
      </c>
      <c r="Z2247">
        <v>-1</v>
      </c>
      <c r="AA2247">
        <v>-1</v>
      </c>
      <c r="AB2247">
        <v>-1</v>
      </c>
      <c r="AC2247">
        <v>1.1335999999999999</v>
      </c>
      <c r="AD2247">
        <v>1.0448999999999999</v>
      </c>
      <c r="AE2247">
        <v>1.0859000000000001</v>
      </c>
      <c r="AF2247">
        <v>-2.1360000000000001</v>
      </c>
      <c r="AG2247">
        <v>0.86370000000000002</v>
      </c>
      <c r="AH2247">
        <v>120000</v>
      </c>
    </row>
    <row r="2248" spans="1:34">
      <c r="A2248">
        <v>333594</v>
      </c>
      <c r="B2248" t="s">
        <v>39</v>
      </c>
      <c r="C2248" s="1">
        <v>33306</v>
      </c>
      <c r="D2248">
        <v>78</v>
      </c>
      <c r="E2248" t="s">
        <v>100</v>
      </c>
      <c r="F2248">
        <v>2008</v>
      </c>
      <c r="G2248">
        <v>86.7</v>
      </c>
      <c r="H2248" t="s">
        <v>160</v>
      </c>
      <c r="I2248">
        <v>11168</v>
      </c>
      <c r="J2248">
        <v>2</v>
      </c>
      <c r="K2248" t="s">
        <v>36</v>
      </c>
      <c r="L2248" t="s">
        <v>64</v>
      </c>
      <c r="M2248">
        <v>74.790000000000006</v>
      </c>
      <c r="N2248">
        <v>11168</v>
      </c>
      <c r="O2248">
        <v>1</v>
      </c>
      <c r="P2248" t="s">
        <v>54</v>
      </c>
      <c r="Q2248">
        <v>2012</v>
      </c>
      <c r="R2248">
        <v>495</v>
      </c>
      <c r="S2248">
        <v>435</v>
      </c>
      <c r="T2248">
        <v>485</v>
      </c>
      <c r="U2248">
        <v>0.91686996110361896</v>
      </c>
      <c r="V2248">
        <v>555</v>
      </c>
      <c r="W2248">
        <v>-1</v>
      </c>
      <c r="X2248">
        <v>-1</v>
      </c>
      <c r="Y2248">
        <v>-1</v>
      </c>
      <c r="Z2248">
        <v>-1</v>
      </c>
      <c r="AA2248">
        <v>-1</v>
      </c>
      <c r="AB2248">
        <v>-1</v>
      </c>
      <c r="AC2248">
        <v>0.66459999999999997</v>
      </c>
      <c r="AD2248">
        <v>1.2807999999999999</v>
      </c>
      <c r="AE2248">
        <v>-0.48909999999999998</v>
      </c>
      <c r="AF2248">
        <v>-0.52529999999999999</v>
      </c>
      <c r="AG2248">
        <v>-0.16899999999999901</v>
      </c>
      <c r="AH2248">
        <v>590000</v>
      </c>
    </row>
    <row r="2249" spans="1:34">
      <c r="A2249">
        <v>120918</v>
      </c>
      <c r="B2249" t="s">
        <v>39</v>
      </c>
      <c r="C2249" s="1">
        <v>32361</v>
      </c>
      <c r="D2249">
        <v>66.67</v>
      </c>
      <c r="E2249" t="s">
        <v>394</v>
      </c>
      <c r="F2249">
        <v>2007</v>
      </c>
      <c r="G2249">
        <v>64.08</v>
      </c>
      <c r="H2249" t="s">
        <v>394</v>
      </c>
      <c r="I2249">
        <v>1274</v>
      </c>
      <c r="J2249">
        <v>2</v>
      </c>
      <c r="K2249" t="s">
        <v>36</v>
      </c>
      <c r="L2249" t="s">
        <v>194</v>
      </c>
      <c r="M2249">
        <v>55</v>
      </c>
      <c r="N2249">
        <v>1274</v>
      </c>
      <c r="O2249">
        <v>0</v>
      </c>
      <c r="P2249" t="s">
        <v>45</v>
      </c>
      <c r="Q2249">
        <v>2010</v>
      </c>
      <c r="R2249">
        <v>435</v>
      </c>
      <c r="S2249">
        <v>375</v>
      </c>
      <c r="T2249">
        <v>405</v>
      </c>
      <c r="U2249">
        <v>-1</v>
      </c>
      <c r="V2249">
        <v>-1</v>
      </c>
      <c r="W2249">
        <v>300</v>
      </c>
      <c r="X2249">
        <v>-1</v>
      </c>
      <c r="Y2249">
        <v>-1</v>
      </c>
      <c r="Z2249">
        <v>-1</v>
      </c>
      <c r="AA2249">
        <v>-1</v>
      </c>
      <c r="AB2249">
        <v>-1</v>
      </c>
      <c r="AC2249">
        <v>0.2009</v>
      </c>
      <c r="AD2249">
        <v>-0.27929999999999999</v>
      </c>
      <c r="AE2249">
        <v>-0.34399999999999997</v>
      </c>
      <c r="AF2249">
        <v>-0.52529999999999999</v>
      </c>
      <c r="AG2249">
        <v>0.34439999999999998</v>
      </c>
      <c r="AH2249">
        <v>110000</v>
      </c>
    </row>
    <row r="2250" spans="1:34">
      <c r="A2250">
        <v>1264748</v>
      </c>
      <c r="B2250" t="s">
        <v>39</v>
      </c>
      <c r="C2250" s="1">
        <v>33794</v>
      </c>
      <c r="D2250">
        <v>74</v>
      </c>
      <c r="E2250" t="s">
        <v>35</v>
      </c>
      <c r="F2250">
        <v>2010</v>
      </c>
      <c r="G2250">
        <v>69</v>
      </c>
      <c r="H2250" t="s">
        <v>35</v>
      </c>
      <c r="I2250">
        <v>378</v>
      </c>
      <c r="J2250">
        <v>2</v>
      </c>
      <c r="K2250" t="s">
        <v>36</v>
      </c>
      <c r="L2250" t="s">
        <v>55</v>
      </c>
      <c r="M2250">
        <v>72</v>
      </c>
      <c r="N2250">
        <v>378</v>
      </c>
      <c r="O2250">
        <v>0</v>
      </c>
      <c r="P2250" t="s">
        <v>59</v>
      </c>
      <c r="Q2250">
        <v>2014</v>
      </c>
      <c r="R2250">
        <v>545</v>
      </c>
      <c r="S2250">
        <v>565</v>
      </c>
      <c r="T2250">
        <v>415</v>
      </c>
      <c r="U2250">
        <v>0.48674700843819302</v>
      </c>
      <c r="V2250">
        <v>395</v>
      </c>
      <c r="W2250">
        <v>-1</v>
      </c>
      <c r="X2250">
        <v>376</v>
      </c>
      <c r="Y2250">
        <v>-1</v>
      </c>
      <c r="Z2250">
        <v>-1</v>
      </c>
      <c r="AA2250">
        <v>-1</v>
      </c>
      <c r="AB2250">
        <v>-1</v>
      </c>
      <c r="AC2250">
        <v>-0.159</v>
      </c>
      <c r="AD2250">
        <v>0.37890000000000001</v>
      </c>
      <c r="AE2250">
        <v>0.77849999999999997</v>
      </c>
      <c r="AF2250">
        <v>-1.5021</v>
      </c>
      <c r="AG2250">
        <v>-0.28589999999999999</v>
      </c>
      <c r="AH2250">
        <v>205000</v>
      </c>
    </row>
    <row r="2251" spans="1:34">
      <c r="A2251">
        <v>1254777</v>
      </c>
      <c r="B2251" t="s">
        <v>34</v>
      </c>
      <c r="C2251" s="1">
        <v>34247</v>
      </c>
      <c r="D2251">
        <v>81.3</v>
      </c>
      <c r="E2251" t="s">
        <v>35</v>
      </c>
      <c r="F2251">
        <v>2010</v>
      </c>
      <c r="G2251">
        <v>77</v>
      </c>
      <c r="H2251" t="s">
        <v>35</v>
      </c>
      <c r="I2251">
        <v>1615</v>
      </c>
      <c r="J2251">
        <v>2</v>
      </c>
      <c r="K2251" t="s">
        <v>36</v>
      </c>
      <c r="L2251" t="s">
        <v>40</v>
      </c>
      <c r="M2251">
        <v>79.900000000000006</v>
      </c>
      <c r="N2251">
        <v>1615</v>
      </c>
      <c r="O2251">
        <v>0</v>
      </c>
      <c r="P2251" t="s">
        <v>50</v>
      </c>
      <c r="Q2251">
        <v>2015</v>
      </c>
      <c r="R2251">
        <v>465</v>
      </c>
      <c r="S2251">
        <v>425</v>
      </c>
      <c r="T2251">
        <v>270</v>
      </c>
      <c r="U2251">
        <v>0.74475835400893897</v>
      </c>
      <c r="V2251">
        <v>415</v>
      </c>
      <c r="W2251">
        <v>-1</v>
      </c>
      <c r="X2251">
        <v>438</v>
      </c>
      <c r="Y2251">
        <v>-1</v>
      </c>
      <c r="Z2251">
        <v>-1</v>
      </c>
      <c r="AA2251">
        <v>-1</v>
      </c>
      <c r="AB2251">
        <v>-1</v>
      </c>
      <c r="AC2251">
        <v>-0.159</v>
      </c>
      <c r="AD2251">
        <v>1.0448999999999999</v>
      </c>
      <c r="AE2251">
        <v>0.47110000000000002</v>
      </c>
      <c r="AF2251">
        <v>-0.86819999999999997</v>
      </c>
      <c r="AG2251">
        <v>0.67210000000000003</v>
      </c>
      <c r="AH2251">
        <v>1800000</v>
      </c>
    </row>
    <row r="2252" spans="1:34">
      <c r="A2252">
        <v>196429</v>
      </c>
      <c r="B2252" t="s">
        <v>39</v>
      </c>
      <c r="C2252" s="1">
        <v>32260</v>
      </c>
      <c r="D2252">
        <v>76</v>
      </c>
      <c r="E2252">
        <v>0</v>
      </c>
      <c r="F2252">
        <v>2006</v>
      </c>
      <c r="G2252">
        <v>76</v>
      </c>
      <c r="H2252">
        <v>0</v>
      </c>
      <c r="I2252">
        <v>115</v>
      </c>
      <c r="J2252">
        <v>2</v>
      </c>
      <c r="K2252" t="s">
        <v>66</v>
      </c>
      <c r="L2252" t="s">
        <v>67</v>
      </c>
      <c r="M2252">
        <v>66</v>
      </c>
      <c r="N2252">
        <v>115</v>
      </c>
      <c r="O2252">
        <v>0</v>
      </c>
      <c r="P2252" t="s">
        <v>50</v>
      </c>
      <c r="Q2252">
        <v>2011</v>
      </c>
      <c r="R2252">
        <v>665</v>
      </c>
      <c r="S2252">
        <v>365</v>
      </c>
      <c r="T2252">
        <v>375</v>
      </c>
      <c r="U2252">
        <v>0.48834797678271402</v>
      </c>
      <c r="V2252">
        <v>405</v>
      </c>
      <c r="W2252">
        <v>-1</v>
      </c>
      <c r="X2252">
        <v>-1</v>
      </c>
      <c r="Y2252">
        <v>-1</v>
      </c>
      <c r="Z2252">
        <v>-1</v>
      </c>
      <c r="AA2252">
        <v>-1</v>
      </c>
      <c r="AB2252">
        <v>-1</v>
      </c>
      <c r="AC2252">
        <v>-2.1175000000000002</v>
      </c>
      <c r="AD2252">
        <v>-0.27929999999999999</v>
      </c>
      <c r="AE2252">
        <v>0.81710000000000005</v>
      </c>
      <c r="AF2252">
        <v>0.88480000000000003</v>
      </c>
      <c r="AG2252">
        <v>-0.60350000000000004</v>
      </c>
      <c r="AH2252">
        <v>540000</v>
      </c>
    </row>
    <row r="2253" spans="1:34">
      <c r="A2253">
        <v>421634</v>
      </c>
      <c r="B2253" t="s">
        <v>39</v>
      </c>
      <c r="C2253" s="1">
        <v>33434</v>
      </c>
      <c r="D2253">
        <v>54.5</v>
      </c>
      <c r="E2253">
        <v>0</v>
      </c>
      <c r="F2253">
        <v>2008</v>
      </c>
      <c r="G2253">
        <v>57.5</v>
      </c>
      <c r="H2253">
        <v>0</v>
      </c>
      <c r="I2253">
        <v>79</v>
      </c>
      <c r="J2253">
        <v>2</v>
      </c>
      <c r="K2253" t="s">
        <v>36</v>
      </c>
      <c r="L2253" t="s">
        <v>60</v>
      </c>
      <c r="M2253">
        <v>60</v>
      </c>
      <c r="N2253">
        <v>79</v>
      </c>
      <c r="O2253">
        <v>0</v>
      </c>
      <c r="P2253" t="s">
        <v>41</v>
      </c>
      <c r="Q2253">
        <v>2012</v>
      </c>
      <c r="R2253">
        <v>375</v>
      </c>
      <c r="S2253">
        <v>345</v>
      </c>
      <c r="T2253">
        <v>355</v>
      </c>
      <c r="U2253">
        <v>0.22948175491175499</v>
      </c>
      <c r="V2253">
        <v>-1</v>
      </c>
      <c r="W2253">
        <v>266</v>
      </c>
      <c r="X2253">
        <v>-1</v>
      </c>
      <c r="Y2253">
        <v>-1</v>
      </c>
      <c r="Z2253">
        <v>-1</v>
      </c>
      <c r="AA2253">
        <v>-1</v>
      </c>
      <c r="AB2253">
        <v>-1</v>
      </c>
      <c r="AC2253">
        <v>-0.1082</v>
      </c>
      <c r="AD2253">
        <v>0.26679999999999998</v>
      </c>
      <c r="AE2253">
        <v>1.1436999999999999</v>
      </c>
      <c r="AF2253">
        <v>1.2374000000000001</v>
      </c>
      <c r="AG2253">
        <v>-0.28749999999999998</v>
      </c>
      <c r="AH2253">
        <v>360000</v>
      </c>
    </row>
    <row r="2254" spans="1:34">
      <c r="A2254">
        <v>206733</v>
      </c>
      <c r="B2254" t="s">
        <v>39</v>
      </c>
      <c r="C2254" s="1">
        <v>32632</v>
      </c>
      <c r="D2254">
        <v>74.33</v>
      </c>
      <c r="E2254" t="s">
        <v>79</v>
      </c>
      <c r="F2254">
        <v>2006</v>
      </c>
      <c r="G2254">
        <v>77</v>
      </c>
      <c r="H2254" t="s">
        <v>79</v>
      </c>
      <c r="I2254">
        <v>144</v>
      </c>
      <c r="J2254">
        <v>2</v>
      </c>
      <c r="K2254" t="s">
        <v>36</v>
      </c>
      <c r="L2254" t="s">
        <v>55</v>
      </c>
      <c r="M2254">
        <v>76</v>
      </c>
      <c r="N2254">
        <v>144</v>
      </c>
      <c r="O2254">
        <v>0</v>
      </c>
      <c r="P2254" t="s">
        <v>41</v>
      </c>
      <c r="Q2254">
        <v>2011</v>
      </c>
      <c r="R2254">
        <v>475</v>
      </c>
      <c r="S2254">
        <v>415</v>
      </c>
      <c r="T2254">
        <v>565</v>
      </c>
      <c r="U2254">
        <v>0.84312372666574198</v>
      </c>
      <c r="V2254">
        <v>515</v>
      </c>
      <c r="W2254">
        <v>-1</v>
      </c>
      <c r="X2254">
        <v>-1</v>
      </c>
      <c r="Y2254">
        <v>-1</v>
      </c>
      <c r="Z2254">
        <v>-1</v>
      </c>
      <c r="AA2254">
        <v>-1</v>
      </c>
      <c r="AB2254">
        <v>-1</v>
      </c>
      <c r="AC2254">
        <v>-0.26279999999999998</v>
      </c>
      <c r="AD2254">
        <v>-1.8392999999999999</v>
      </c>
      <c r="AE2254">
        <v>9.1399999999999995E-2</v>
      </c>
      <c r="AF2254">
        <v>-1.3478000000000001</v>
      </c>
      <c r="AG2254">
        <v>0.50239999999999996</v>
      </c>
      <c r="AH2254">
        <v>240000</v>
      </c>
    </row>
    <row r="2255" spans="1:34">
      <c r="A2255">
        <v>300968</v>
      </c>
      <c r="B2255" t="s">
        <v>39</v>
      </c>
      <c r="C2255" s="1">
        <v>32651</v>
      </c>
      <c r="D2255">
        <v>93.94</v>
      </c>
      <c r="E2255" t="s">
        <v>395</v>
      </c>
      <c r="F2255">
        <v>2007</v>
      </c>
      <c r="G2255">
        <v>81.400000000000006</v>
      </c>
      <c r="H2255" t="s">
        <v>35</v>
      </c>
      <c r="I2255">
        <v>835</v>
      </c>
      <c r="J2255">
        <v>2</v>
      </c>
      <c r="K2255" t="s">
        <v>36</v>
      </c>
      <c r="L2255" t="s">
        <v>64</v>
      </c>
      <c r="M2255">
        <v>72.44</v>
      </c>
      <c r="N2255">
        <v>835</v>
      </c>
      <c r="O2255">
        <v>0</v>
      </c>
      <c r="P2255" t="s">
        <v>166</v>
      </c>
      <c r="Q2255">
        <v>2011</v>
      </c>
      <c r="R2255">
        <v>635</v>
      </c>
      <c r="S2255">
        <v>605</v>
      </c>
      <c r="T2255">
        <v>535</v>
      </c>
      <c r="U2255">
        <v>0.96090308716316397</v>
      </c>
      <c r="V2255">
        <v>595</v>
      </c>
      <c r="W2255">
        <v>-1</v>
      </c>
      <c r="X2255">
        <v>-1</v>
      </c>
      <c r="Y2255">
        <v>-1</v>
      </c>
      <c r="Z2255">
        <v>-1</v>
      </c>
      <c r="AA2255">
        <v>-1</v>
      </c>
      <c r="AB2255">
        <v>-1</v>
      </c>
      <c r="AC2255">
        <v>0.2009</v>
      </c>
      <c r="AD2255">
        <v>0.3448</v>
      </c>
      <c r="AE2255">
        <v>0.2366</v>
      </c>
      <c r="AF2255">
        <v>-1.3478000000000001</v>
      </c>
      <c r="AG2255">
        <v>-0.28749999999999998</v>
      </c>
      <c r="AH2255">
        <v>450000</v>
      </c>
    </row>
    <row r="2256" spans="1:34">
      <c r="A2256">
        <v>852880</v>
      </c>
      <c r="B2256" t="s">
        <v>39</v>
      </c>
      <c r="C2256" s="1">
        <v>33716</v>
      </c>
      <c r="D2256">
        <v>90.46</v>
      </c>
      <c r="E2256" t="s">
        <v>51</v>
      </c>
      <c r="F2256">
        <v>2012</v>
      </c>
      <c r="G2256">
        <v>81.5</v>
      </c>
      <c r="H2256" t="s">
        <v>51</v>
      </c>
      <c r="I2256">
        <v>11651</v>
      </c>
      <c r="J2256">
        <v>2</v>
      </c>
      <c r="K2256" t="s">
        <v>36</v>
      </c>
      <c r="L2256" t="s">
        <v>44</v>
      </c>
      <c r="M2256">
        <v>77</v>
      </c>
      <c r="N2256">
        <v>11651</v>
      </c>
      <c r="O2256">
        <v>0</v>
      </c>
      <c r="P2256" t="s">
        <v>45</v>
      </c>
      <c r="Q2256">
        <v>2014</v>
      </c>
      <c r="R2256">
        <v>370</v>
      </c>
      <c r="S2256">
        <v>450</v>
      </c>
      <c r="T2256">
        <v>310</v>
      </c>
      <c r="U2256">
        <v>0.33878634721952799</v>
      </c>
      <c r="V2256">
        <v>405</v>
      </c>
      <c r="W2256">
        <v>292</v>
      </c>
      <c r="X2256">
        <v>-1</v>
      </c>
      <c r="Y2256">
        <v>-1</v>
      </c>
      <c r="Z2256">
        <v>-1</v>
      </c>
      <c r="AA2256">
        <v>260</v>
      </c>
      <c r="AB2256">
        <v>-1</v>
      </c>
      <c r="AC2256">
        <v>-0.30270000000000002</v>
      </c>
      <c r="AD2256">
        <v>-0.4536</v>
      </c>
      <c r="AE2256">
        <v>0.62480000000000002</v>
      </c>
      <c r="AF2256">
        <v>1.4136</v>
      </c>
      <c r="AG2256">
        <v>-9.4299999999999995E-2</v>
      </c>
      <c r="AH2256">
        <v>310000</v>
      </c>
    </row>
    <row r="2257" spans="1:34">
      <c r="A2257">
        <v>961003</v>
      </c>
      <c r="B2257" t="s">
        <v>39</v>
      </c>
      <c r="C2257" s="1">
        <v>34045</v>
      </c>
      <c r="D2257">
        <v>72</v>
      </c>
      <c r="E2257" t="s">
        <v>35</v>
      </c>
      <c r="F2257">
        <v>2010</v>
      </c>
      <c r="G2257">
        <v>67</v>
      </c>
      <c r="H2257" t="s">
        <v>35</v>
      </c>
      <c r="I2257">
        <v>6907</v>
      </c>
      <c r="J2257">
        <v>2</v>
      </c>
      <c r="K2257" t="s">
        <v>36</v>
      </c>
      <c r="L2257" t="s">
        <v>40</v>
      </c>
      <c r="M2257">
        <v>68</v>
      </c>
      <c r="N2257">
        <v>6907</v>
      </c>
      <c r="O2257">
        <v>0</v>
      </c>
      <c r="P2257" t="s">
        <v>59</v>
      </c>
      <c r="Q2257">
        <v>2014</v>
      </c>
      <c r="R2257">
        <v>415</v>
      </c>
      <c r="S2257">
        <v>655</v>
      </c>
      <c r="T2257">
        <v>460</v>
      </c>
      <c r="U2257">
        <v>0.48674700843819302</v>
      </c>
      <c r="V2257">
        <v>425</v>
      </c>
      <c r="W2257">
        <v>-1</v>
      </c>
      <c r="X2257">
        <v>376</v>
      </c>
      <c r="Y2257">
        <v>-1</v>
      </c>
      <c r="Z2257">
        <v>-1</v>
      </c>
      <c r="AA2257">
        <v>-1</v>
      </c>
      <c r="AB2257">
        <v>-1</v>
      </c>
      <c r="AC2257">
        <v>0.27179999999999999</v>
      </c>
      <c r="AD2257">
        <v>0.21240000000000001</v>
      </c>
      <c r="AE2257">
        <v>-0.6048</v>
      </c>
      <c r="AF2257">
        <v>-0.4879</v>
      </c>
      <c r="AG2257">
        <v>0.67210000000000003</v>
      </c>
      <c r="AH2257">
        <v>150000</v>
      </c>
    </row>
    <row r="2258" spans="1:34">
      <c r="A2258">
        <v>848578</v>
      </c>
      <c r="B2258" t="s">
        <v>39</v>
      </c>
      <c r="C2258" s="1">
        <v>33604</v>
      </c>
      <c r="D2258">
        <v>76</v>
      </c>
      <c r="E2258" t="s">
        <v>51</v>
      </c>
      <c r="F2258">
        <v>2009</v>
      </c>
      <c r="G2258">
        <v>66</v>
      </c>
      <c r="H2258" t="s">
        <v>51</v>
      </c>
      <c r="I2258">
        <v>7659</v>
      </c>
      <c r="J2258">
        <v>2</v>
      </c>
      <c r="K2258" t="s">
        <v>36</v>
      </c>
      <c r="L2258" t="s">
        <v>55</v>
      </c>
      <c r="M2258">
        <v>72</v>
      </c>
      <c r="N2258">
        <v>7659</v>
      </c>
      <c r="O2258">
        <v>1</v>
      </c>
      <c r="P2258" t="s">
        <v>71</v>
      </c>
      <c r="Q2258">
        <v>2013</v>
      </c>
      <c r="R2258">
        <v>545</v>
      </c>
      <c r="S2258">
        <v>485</v>
      </c>
      <c r="T2258">
        <v>340</v>
      </c>
      <c r="U2258">
        <v>0.14478988948246199</v>
      </c>
      <c r="V2258">
        <v>395</v>
      </c>
      <c r="W2258">
        <v>-1</v>
      </c>
      <c r="X2258">
        <v>284</v>
      </c>
      <c r="Y2258">
        <v>-1</v>
      </c>
      <c r="Z2258">
        <v>-1</v>
      </c>
      <c r="AA2258">
        <v>-1</v>
      </c>
      <c r="AB2258">
        <v>-1</v>
      </c>
      <c r="AC2258">
        <v>-0.159</v>
      </c>
      <c r="AD2258">
        <v>0.87839999999999996</v>
      </c>
      <c r="AE2258">
        <v>0.01</v>
      </c>
      <c r="AF2258">
        <v>-1.1217999999999999</v>
      </c>
      <c r="AG2258">
        <v>0.48049999999999998</v>
      </c>
      <c r="AH2258">
        <v>240000</v>
      </c>
    </row>
    <row r="2259" spans="1:34">
      <c r="A2259">
        <v>328807</v>
      </c>
      <c r="B2259" t="s">
        <v>39</v>
      </c>
      <c r="C2259" s="1">
        <v>32981</v>
      </c>
      <c r="D2259">
        <v>92</v>
      </c>
      <c r="E2259" t="s">
        <v>136</v>
      </c>
      <c r="F2259">
        <v>2008</v>
      </c>
      <c r="G2259">
        <v>90.66</v>
      </c>
      <c r="H2259" t="s">
        <v>136</v>
      </c>
      <c r="I2259">
        <v>1866</v>
      </c>
      <c r="J2259">
        <v>2</v>
      </c>
      <c r="K2259" t="s">
        <v>36</v>
      </c>
      <c r="L2259" t="s">
        <v>60</v>
      </c>
      <c r="M2259">
        <v>82.53</v>
      </c>
      <c r="N2259">
        <v>1866</v>
      </c>
      <c r="O2259">
        <v>1</v>
      </c>
      <c r="P2259" t="s">
        <v>61</v>
      </c>
      <c r="Q2259">
        <v>2012</v>
      </c>
      <c r="R2259">
        <v>675</v>
      </c>
      <c r="S2259">
        <v>555</v>
      </c>
      <c r="T2259">
        <v>635</v>
      </c>
      <c r="U2259">
        <v>0.82466640067133201</v>
      </c>
      <c r="V2259">
        <v>-1</v>
      </c>
      <c r="W2259">
        <v>400</v>
      </c>
      <c r="X2259">
        <v>-1</v>
      </c>
      <c r="Y2259">
        <v>-1</v>
      </c>
      <c r="Z2259">
        <v>-1</v>
      </c>
      <c r="AA2259">
        <v>-1</v>
      </c>
      <c r="AB2259">
        <v>-1</v>
      </c>
      <c r="AC2259">
        <v>0.626</v>
      </c>
      <c r="AD2259">
        <v>0.81279999999999997</v>
      </c>
      <c r="AE2259">
        <v>-1.2148000000000001</v>
      </c>
      <c r="AF2259">
        <v>-0.52527000000000001</v>
      </c>
      <c r="AG2259">
        <v>2.8400000000000002E-2</v>
      </c>
      <c r="AH2259">
        <v>600000</v>
      </c>
    </row>
    <row r="2260" spans="1:34">
      <c r="A2260">
        <v>1063305</v>
      </c>
      <c r="B2260" t="s">
        <v>39</v>
      </c>
      <c r="C2260" s="1">
        <v>32982</v>
      </c>
      <c r="D2260">
        <v>77</v>
      </c>
      <c r="E2260" t="s">
        <v>35</v>
      </c>
      <c r="F2260">
        <v>2007</v>
      </c>
      <c r="G2260">
        <v>82</v>
      </c>
      <c r="H2260" t="s">
        <v>35</v>
      </c>
      <c r="I2260">
        <v>15645</v>
      </c>
      <c r="J2260">
        <v>2</v>
      </c>
      <c r="K2260" t="s">
        <v>66</v>
      </c>
      <c r="L2260" t="s">
        <v>67</v>
      </c>
      <c r="M2260">
        <v>83</v>
      </c>
      <c r="N2260">
        <v>15645</v>
      </c>
      <c r="O2260">
        <v>0</v>
      </c>
      <c r="P2260" t="s">
        <v>41</v>
      </c>
      <c r="Q2260">
        <v>2013</v>
      </c>
      <c r="R2260">
        <v>465</v>
      </c>
      <c r="S2260">
        <v>420</v>
      </c>
      <c r="T2260">
        <v>535</v>
      </c>
      <c r="U2260">
        <v>-1</v>
      </c>
      <c r="V2260">
        <v>-1</v>
      </c>
      <c r="W2260">
        <v>-1</v>
      </c>
      <c r="X2260">
        <v>-1</v>
      </c>
      <c r="Y2260">
        <v>-1</v>
      </c>
      <c r="Z2260">
        <v>-1</v>
      </c>
      <c r="AA2260">
        <v>-1</v>
      </c>
      <c r="AB2260">
        <v>-1</v>
      </c>
      <c r="AC2260">
        <v>-1.7388999999999999</v>
      </c>
      <c r="AD2260">
        <v>-0.4536</v>
      </c>
      <c r="AE2260">
        <v>-1.6807000000000001</v>
      </c>
      <c r="AF2260">
        <v>-1.1217999999999999</v>
      </c>
      <c r="AG2260">
        <v>-1.6273</v>
      </c>
      <c r="AH2260">
        <v>240000</v>
      </c>
    </row>
    <row r="2261" spans="1:34">
      <c r="A2261">
        <v>1262570</v>
      </c>
      <c r="B2261" t="s">
        <v>39</v>
      </c>
      <c r="C2261" s="1">
        <v>33061</v>
      </c>
      <c r="D2261">
        <v>55</v>
      </c>
      <c r="E2261" t="s">
        <v>223</v>
      </c>
      <c r="F2261">
        <v>2008</v>
      </c>
      <c r="G2261">
        <v>74</v>
      </c>
      <c r="H2261" t="s">
        <v>223</v>
      </c>
      <c r="I2261">
        <v>1759</v>
      </c>
      <c r="J2261">
        <v>2</v>
      </c>
      <c r="K2261" t="s">
        <v>66</v>
      </c>
      <c r="L2261" t="s">
        <v>67</v>
      </c>
      <c r="M2261">
        <v>81</v>
      </c>
      <c r="N2261">
        <v>1759</v>
      </c>
      <c r="O2261">
        <v>0</v>
      </c>
      <c r="P2261" t="s">
        <v>50</v>
      </c>
      <c r="Q2261">
        <v>2014</v>
      </c>
      <c r="R2261">
        <v>385</v>
      </c>
      <c r="S2261">
        <v>395</v>
      </c>
      <c r="T2261">
        <v>295</v>
      </c>
      <c r="U2261">
        <v>0.35653648772447499</v>
      </c>
      <c r="V2261">
        <v>395</v>
      </c>
      <c r="W2261">
        <v>-1</v>
      </c>
      <c r="X2261">
        <v>346</v>
      </c>
      <c r="Y2261">
        <v>-1</v>
      </c>
      <c r="Z2261">
        <v>-1</v>
      </c>
      <c r="AA2261">
        <v>-1</v>
      </c>
      <c r="AB2261">
        <v>-1</v>
      </c>
      <c r="AC2261">
        <v>1.2771999999999999</v>
      </c>
      <c r="AD2261">
        <v>1.2114</v>
      </c>
      <c r="AE2261">
        <v>0.93220000000000003</v>
      </c>
      <c r="AF2261">
        <v>-0.61470000000000002</v>
      </c>
      <c r="AG2261">
        <v>1.2470000000000001</v>
      </c>
      <c r="AH2261">
        <v>145000</v>
      </c>
    </row>
    <row r="2262" spans="1:34">
      <c r="A2262">
        <v>742534</v>
      </c>
      <c r="B2262" t="s">
        <v>39</v>
      </c>
      <c r="C2262" s="1">
        <v>33855</v>
      </c>
      <c r="D2262">
        <v>92.3</v>
      </c>
      <c r="E2262" t="s">
        <v>51</v>
      </c>
      <c r="F2262">
        <v>2009</v>
      </c>
      <c r="G2262">
        <v>83.6</v>
      </c>
      <c r="H2262" t="s">
        <v>51</v>
      </c>
      <c r="I2262">
        <v>14820</v>
      </c>
      <c r="J2262">
        <v>2</v>
      </c>
      <c r="K2262" t="s">
        <v>36</v>
      </c>
      <c r="L2262" t="s">
        <v>81</v>
      </c>
      <c r="M2262">
        <v>80.16</v>
      </c>
      <c r="N2262">
        <v>14820</v>
      </c>
      <c r="O2262">
        <v>0</v>
      </c>
      <c r="P2262" t="s">
        <v>56</v>
      </c>
      <c r="Q2262">
        <v>2013</v>
      </c>
      <c r="R2262">
        <v>615</v>
      </c>
      <c r="S2262">
        <v>560</v>
      </c>
      <c r="T2262">
        <v>635</v>
      </c>
      <c r="U2262">
        <v>0.55738950564608802</v>
      </c>
      <c r="V2262">
        <v>345</v>
      </c>
      <c r="W2262">
        <v>-1</v>
      </c>
      <c r="X2262">
        <v>-1</v>
      </c>
      <c r="Y2262">
        <v>-1</v>
      </c>
      <c r="Z2262">
        <v>420</v>
      </c>
      <c r="AA2262">
        <v>-1</v>
      </c>
      <c r="AB2262">
        <v>-1</v>
      </c>
      <c r="AC2262">
        <v>0.27179999999999999</v>
      </c>
      <c r="AD2262">
        <v>4.5900000000000003E-2</v>
      </c>
      <c r="AE2262">
        <v>-0.2974</v>
      </c>
      <c r="AF2262">
        <v>-1.5021</v>
      </c>
      <c r="AG2262">
        <v>9.7299999999999998E-2</v>
      </c>
      <c r="AH2262">
        <v>300000</v>
      </c>
    </row>
    <row r="2263" spans="1:34">
      <c r="A2263">
        <v>319678</v>
      </c>
      <c r="B2263" t="s">
        <v>39</v>
      </c>
      <c r="C2263" s="1">
        <v>33441</v>
      </c>
      <c r="D2263">
        <v>91</v>
      </c>
      <c r="E2263" t="s">
        <v>396</v>
      </c>
      <c r="F2263">
        <v>2008</v>
      </c>
      <c r="G2263">
        <v>96.7</v>
      </c>
      <c r="H2263" t="s">
        <v>336</v>
      </c>
      <c r="I2263">
        <v>11511</v>
      </c>
      <c r="J2263">
        <v>2</v>
      </c>
      <c r="K2263" t="s">
        <v>36</v>
      </c>
      <c r="L2263" t="s">
        <v>81</v>
      </c>
      <c r="M2263">
        <v>80</v>
      </c>
      <c r="N2263">
        <v>11511</v>
      </c>
      <c r="O2263">
        <v>0</v>
      </c>
      <c r="P2263" t="s">
        <v>56</v>
      </c>
      <c r="Q2263">
        <v>2012</v>
      </c>
      <c r="R2263">
        <v>645</v>
      </c>
      <c r="S2263">
        <v>535</v>
      </c>
      <c r="T2263">
        <v>615</v>
      </c>
      <c r="U2263">
        <v>0.96060325199705299</v>
      </c>
      <c r="V2263">
        <v>-1</v>
      </c>
      <c r="W2263">
        <v>466</v>
      </c>
      <c r="X2263">
        <v>-1</v>
      </c>
      <c r="Y2263">
        <v>-1</v>
      </c>
      <c r="Z2263">
        <v>-1</v>
      </c>
      <c r="AA2263">
        <v>-1</v>
      </c>
      <c r="AB2263">
        <v>-1</v>
      </c>
      <c r="AC2263">
        <v>-0.72640000000000005</v>
      </c>
      <c r="AD2263">
        <v>0.61780000000000002</v>
      </c>
      <c r="AE2263">
        <v>-0.27139999999999997</v>
      </c>
      <c r="AF2263">
        <v>-5.527E-2</v>
      </c>
      <c r="AG2263">
        <v>0.34439999999999998</v>
      </c>
      <c r="AH2263">
        <v>550000</v>
      </c>
    </row>
    <row r="2264" spans="1:34">
      <c r="A2264">
        <v>1138769</v>
      </c>
      <c r="B2264" t="s">
        <v>39</v>
      </c>
      <c r="C2264" s="1">
        <v>33497</v>
      </c>
      <c r="D2264">
        <v>67</v>
      </c>
      <c r="E2264" t="s">
        <v>51</v>
      </c>
      <c r="F2264">
        <v>2009</v>
      </c>
      <c r="G2264">
        <v>64</v>
      </c>
      <c r="H2264" t="s">
        <v>51</v>
      </c>
      <c r="I2264">
        <v>8131</v>
      </c>
      <c r="J2264">
        <v>2</v>
      </c>
      <c r="K2264" t="s">
        <v>36</v>
      </c>
      <c r="L2264" t="s">
        <v>55</v>
      </c>
      <c r="M2264">
        <v>62</v>
      </c>
      <c r="N2264">
        <v>8131</v>
      </c>
      <c r="O2264">
        <v>0</v>
      </c>
      <c r="P2264" t="s">
        <v>47</v>
      </c>
      <c r="Q2264">
        <v>2013</v>
      </c>
      <c r="R2264">
        <v>325</v>
      </c>
      <c r="S2264">
        <v>370</v>
      </c>
      <c r="T2264">
        <v>260</v>
      </c>
      <c r="U2264">
        <v>4.0999310361411898E-2</v>
      </c>
      <c r="V2264">
        <v>315</v>
      </c>
      <c r="W2264">
        <v>-1</v>
      </c>
      <c r="X2264">
        <v>223</v>
      </c>
      <c r="Y2264">
        <v>-1</v>
      </c>
      <c r="Z2264">
        <v>-1</v>
      </c>
      <c r="AA2264">
        <v>-1</v>
      </c>
      <c r="AB2264">
        <v>-1</v>
      </c>
      <c r="AC2264">
        <v>0.55910000000000004</v>
      </c>
      <c r="AD2264">
        <v>0.21240000000000001</v>
      </c>
      <c r="AE2264">
        <v>0.93220000000000003</v>
      </c>
      <c r="AF2264">
        <v>1.1600999999999999</v>
      </c>
      <c r="AG2264">
        <v>1.4386000000000001</v>
      </c>
      <c r="AH2264">
        <v>110000</v>
      </c>
    </row>
    <row r="2265" spans="1:34">
      <c r="A2265">
        <v>626510</v>
      </c>
      <c r="B2265" t="s">
        <v>34</v>
      </c>
      <c r="C2265" s="1">
        <v>34048</v>
      </c>
      <c r="D2265">
        <v>86</v>
      </c>
      <c r="E2265" t="s">
        <v>51</v>
      </c>
      <c r="F2265">
        <v>2010</v>
      </c>
      <c r="G2265">
        <v>78.83</v>
      </c>
      <c r="H2265" t="s">
        <v>51</v>
      </c>
      <c r="I2265">
        <v>5111</v>
      </c>
      <c r="J2265">
        <v>2</v>
      </c>
      <c r="K2265" t="s">
        <v>36</v>
      </c>
      <c r="L2265" t="s">
        <v>55</v>
      </c>
      <c r="M2265">
        <v>69.430000000000007</v>
      </c>
      <c r="N2265">
        <v>5111</v>
      </c>
      <c r="O2265">
        <v>0</v>
      </c>
      <c r="P2265" t="s">
        <v>45</v>
      </c>
      <c r="Q2265">
        <v>2014</v>
      </c>
      <c r="R2265">
        <v>465</v>
      </c>
      <c r="S2265">
        <v>475</v>
      </c>
      <c r="T2265">
        <v>500</v>
      </c>
      <c r="U2265">
        <v>0.88412251159373501</v>
      </c>
      <c r="V2265">
        <v>535</v>
      </c>
      <c r="W2265">
        <v>-1</v>
      </c>
      <c r="X2265">
        <v>-1</v>
      </c>
      <c r="Y2265">
        <v>-1</v>
      </c>
      <c r="Z2265">
        <v>-1</v>
      </c>
      <c r="AA2265">
        <v>-1</v>
      </c>
      <c r="AB2265">
        <v>-1</v>
      </c>
      <c r="AC2265">
        <v>1.5644</v>
      </c>
      <c r="AD2265">
        <v>0.37890000000000001</v>
      </c>
      <c r="AE2265">
        <v>1.0859000000000001</v>
      </c>
      <c r="AF2265">
        <v>-1.1217999999999999</v>
      </c>
      <c r="AG2265">
        <v>-9.4299999999999995E-2</v>
      </c>
      <c r="AH2265">
        <v>330000</v>
      </c>
    </row>
    <row r="2266" spans="1:34">
      <c r="A2266">
        <v>1077044</v>
      </c>
      <c r="B2266" t="s">
        <v>39</v>
      </c>
      <c r="C2266" s="1">
        <v>34157</v>
      </c>
      <c r="D2266">
        <v>86.37</v>
      </c>
      <c r="E2266" t="s">
        <v>51</v>
      </c>
      <c r="F2266">
        <v>2010</v>
      </c>
      <c r="G2266">
        <v>80.5</v>
      </c>
      <c r="H2266" t="s">
        <v>51</v>
      </c>
      <c r="I2266">
        <v>14716</v>
      </c>
      <c r="J2266">
        <v>2</v>
      </c>
      <c r="K2266" t="s">
        <v>36</v>
      </c>
      <c r="L2266" t="s">
        <v>44</v>
      </c>
      <c r="M2266">
        <v>79.98</v>
      </c>
      <c r="N2266">
        <v>14716</v>
      </c>
      <c r="O2266">
        <v>0</v>
      </c>
      <c r="P2266" t="s">
        <v>65</v>
      </c>
      <c r="Q2266">
        <v>2014</v>
      </c>
      <c r="R2266">
        <v>570</v>
      </c>
      <c r="S2266">
        <v>410</v>
      </c>
      <c r="T2266">
        <v>500</v>
      </c>
      <c r="U2266">
        <v>-1</v>
      </c>
      <c r="V2266">
        <v>495</v>
      </c>
      <c r="W2266">
        <v>-1</v>
      </c>
      <c r="X2266">
        <v>-1</v>
      </c>
      <c r="Y2266">
        <v>-1</v>
      </c>
      <c r="Z2266">
        <v>-1</v>
      </c>
      <c r="AA2266">
        <v>-1</v>
      </c>
      <c r="AB2266">
        <v>-1</v>
      </c>
      <c r="AC2266">
        <v>0.55910000000000004</v>
      </c>
      <c r="AD2266">
        <v>0.5454</v>
      </c>
      <c r="AE2266">
        <v>-0.14369999999999999</v>
      </c>
      <c r="AF2266">
        <v>-2.3895</v>
      </c>
      <c r="AG2266">
        <v>1.0553999999999999</v>
      </c>
      <c r="AH2266">
        <v>505000</v>
      </c>
    </row>
    <row r="2267" spans="1:34">
      <c r="A2267">
        <v>458020</v>
      </c>
      <c r="B2267" t="s">
        <v>39</v>
      </c>
      <c r="C2267" s="1">
        <v>32905</v>
      </c>
      <c r="D2267">
        <v>75</v>
      </c>
      <c r="E2267" t="s">
        <v>48</v>
      </c>
      <c r="F2267">
        <v>2007</v>
      </c>
      <c r="G2267">
        <v>75</v>
      </c>
      <c r="H2267" t="s">
        <v>119</v>
      </c>
      <c r="I2267">
        <v>1638</v>
      </c>
      <c r="J2267">
        <v>2</v>
      </c>
      <c r="K2267" t="s">
        <v>36</v>
      </c>
      <c r="L2267" t="s">
        <v>64</v>
      </c>
      <c r="M2267">
        <v>69</v>
      </c>
      <c r="N2267">
        <v>1638</v>
      </c>
      <c r="O2267">
        <v>0</v>
      </c>
      <c r="P2267" t="s">
        <v>41</v>
      </c>
      <c r="Q2267">
        <v>2012</v>
      </c>
      <c r="R2267">
        <v>505</v>
      </c>
      <c r="S2267">
        <v>535</v>
      </c>
      <c r="T2267">
        <v>565</v>
      </c>
      <c r="U2267">
        <v>0.563267823666597</v>
      </c>
      <c r="V2267">
        <v>425</v>
      </c>
      <c r="W2267">
        <v>-1</v>
      </c>
      <c r="X2267">
        <v>-1</v>
      </c>
      <c r="Y2267">
        <v>-1</v>
      </c>
      <c r="Z2267">
        <v>-1</v>
      </c>
      <c r="AA2267">
        <v>-1</v>
      </c>
      <c r="AB2267">
        <v>-1</v>
      </c>
      <c r="AC2267">
        <v>-0.64910000000000001</v>
      </c>
      <c r="AD2267">
        <v>0.81279999999999997</v>
      </c>
      <c r="AE2267">
        <v>-5.3699999999999998E-2</v>
      </c>
      <c r="AF2267">
        <v>3.5000000000000001E-3</v>
      </c>
      <c r="AG2267">
        <v>-0.28749999999999998</v>
      </c>
      <c r="AH2267">
        <v>335000</v>
      </c>
    </row>
    <row r="2268" spans="1:34">
      <c r="A2268">
        <v>203412</v>
      </c>
      <c r="B2268" t="s">
        <v>39</v>
      </c>
      <c r="C2268" s="1">
        <v>32230</v>
      </c>
      <c r="D2268">
        <v>92.8</v>
      </c>
      <c r="E2268" t="s">
        <v>397</v>
      </c>
      <c r="F2268">
        <v>2006</v>
      </c>
      <c r="G2268">
        <v>80</v>
      </c>
      <c r="H2268" t="s">
        <v>159</v>
      </c>
      <c r="I2268">
        <v>3716</v>
      </c>
      <c r="J2268">
        <v>2</v>
      </c>
      <c r="K2268" t="s">
        <v>36</v>
      </c>
      <c r="L2268" t="s">
        <v>60</v>
      </c>
      <c r="M2268">
        <v>75.69</v>
      </c>
      <c r="N2268">
        <v>3716</v>
      </c>
      <c r="O2268">
        <v>1</v>
      </c>
      <c r="P2268" t="s">
        <v>61</v>
      </c>
      <c r="Q2268">
        <v>2011</v>
      </c>
      <c r="R2268">
        <v>455</v>
      </c>
      <c r="S2268">
        <v>445</v>
      </c>
      <c r="T2268">
        <v>555</v>
      </c>
      <c r="U2268">
        <v>0.37605958665154499</v>
      </c>
      <c r="V2268">
        <v>315</v>
      </c>
      <c r="W2268">
        <v>300</v>
      </c>
      <c r="X2268">
        <v>-1</v>
      </c>
      <c r="Y2268">
        <v>-1</v>
      </c>
      <c r="Z2268">
        <v>-1</v>
      </c>
      <c r="AA2268">
        <v>286</v>
      </c>
      <c r="AB2268">
        <v>-1</v>
      </c>
      <c r="AC2268">
        <v>4.6399999999999997E-2</v>
      </c>
      <c r="AD2268">
        <v>-0.1232</v>
      </c>
      <c r="AE2268">
        <v>-0.92449999999999999</v>
      </c>
      <c r="AF2268">
        <v>-0.29020000000000001</v>
      </c>
      <c r="AG2268">
        <v>-1.3934</v>
      </c>
      <c r="AH2268">
        <v>395000</v>
      </c>
    </row>
    <row r="2269" spans="1:34">
      <c r="A2269">
        <v>587593</v>
      </c>
      <c r="B2269" t="s">
        <v>39</v>
      </c>
      <c r="C2269" s="1">
        <v>31433</v>
      </c>
      <c r="D2269">
        <v>79.38</v>
      </c>
      <c r="E2269" t="s">
        <v>398</v>
      </c>
      <c r="F2269">
        <v>2004</v>
      </c>
      <c r="G2269">
        <v>74.400000000000006</v>
      </c>
      <c r="H2269" t="s">
        <v>399</v>
      </c>
      <c r="I2269">
        <v>2093</v>
      </c>
      <c r="J2269">
        <v>2</v>
      </c>
      <c r="K2269" t="s">
        <v>49</v>
      </c>
      <c r="L2269" t="s">
        <v>55</v>
      </c>
      <c r="M2269">
        <v>75.900000000000006</v>
      </c>
      <c r="N2269">
        <v>2093</v>
      </c>
      <c r="O2269">
        <v>0</v>
      </c>
      <c r="P2269" t="s">
        <v>41</v>
      </c>
      <c r="Q2269">
        <v>2012</v>
      </c>
      <c r="R2269">
        <v>510</v>
      </c>
      <c r="S2269">
        <v>545</v>
      </c>
      <c r="T2269">
        <v>590</v>
      </c>
      <c r="U2269">
        <v>0.97439611253839797</v>
      </c>
      <c r="V2269">
        <v>615</v>
      </c>
      <c r="W2269">
        <v>-1</v>
      </c>
      <c r="X2269">
        <v>-1</v>
      </c>
      <c r="Y2269">
        <v>-1</v>
      </c>
      <c r="Z2269">
        <v>-1</v>
      </c>
      <c r="AA2269">
        <v>-1</v>
      </c>
      <c r="AB2269">
        <v>-1</v>
      </c>
      <c r="AC2269">
        <v>-1.54E-2</v>
      </c>
      <c r="AD2269">
        <v>0.37890000000000001</v>
      </c>
      <c r="AE2269">
        <v>0.31740000000000002</v>
      </c>
      <c r="AF2269">
        <v>-0.1076</v>
      </c>
      <c r="AG2269">
        <v>0.48049999999999998</v>
      </c>
      <c r="AH2269">
        <v>300000</v>
      </c>
    </row>
    <row r="2270" spans="1:34">
      <c r="A2270">
        <v>536526</v>
      </c>
      <c r="B2270" t="s">
        <v>39</v>
      </c>
      <c r="C2270" s="1">
        <v>33090</v>
      </c>
      <c r="D2270">
        <v>74.67</v>
      </c>
      <c r="E2270" t="s">
        <v>79</v>
      </c>
      <c r="F2270">
        <v>2007</v>
      </c>
      <c r="G2270">
        <v>73.2</v>
      </c>
      <c r="H2270" t="s">
        <v>79</v>
      </c>
      <c r="I2270">
        <v>9738</v>
      </c>
      <c r="J2270">
        <v>2</v>
      </c>
      <c r="K2270" t="s">
        <v>36</v>
      </c>
      <c r="L2270" t="s">
        <v>64</v>
      </c>
      <c r="M2270">
        <v>69.64</v>
      </c>
      <c r="N2270">
        <v>9738</v>
      </c>
      <c r="O2270">
        <v>0</v>
      </c>
      <c r="P2270" t="s">
        <v>41</v>
      </c>
      <c r="Q2270">
        <v>2012</v>
      </c>
      <c r="R2270">
        <v>605</v>
      </c>
      <c r="S2270">
        <v>560</v>
      </c>
      <c r="T2270">
        <v>750</v>
      </c>
      <c r="U2270">
        <v>0.97952174431921601</v>
      </c>
      <c r="V2270">
        <v>625</v>
      </c>
      <c r="W2270">
        <v>-1</v>
      </c>
      <c r="X2270">
        <v>-1</v>
      </c>
      <c r="Y2270">
        <v>-1</v>
      </c>
      <c r="Z2270">
        <v>-1</v>
      </c>
      <c r="AA2270">
        <v>-1</v>
      </c>
      <c r="AB2270">
        <v>-1</v>
      </c>
      <c r="AC2270">
        <v>-1.3447</v>
      </c>
      <c r="AD2270">
        <v>0.81279999999999997</v>
      </c>
      <c r="AE2270">
        <v>0.2366</v>
      </c>
      <c r="AF2270">
        <v>-1.1128</v>
      </c>
      <c r="AG2270">
        <v>6.7900000000000002E-2</v>
      </c>
      <c r="AH2270">
        <v>150000</v>
      </c>
    </row>
    <row r="2271" spans="1:34">
      <c r="A2271">
        <v>1192843</v>
      </c>
      <c r="B2271" t="s">
        <v>39</v>
      </c>
      <c r="C2271" s="1">
        <v>33687</v>
      </c>
      <c r="D2271">
        <v>85.3</v>
      </c>
      <c r="E2271" t="s">
        <v>51</v>
      </c>
      <c r="F2271">
        <v>2009</v>
      </c>
      <c r="G2271">
        <v>92.2</v>
      </c>
      <c r="H2271" t="s">
        <v>51</v>
      </c>
      <c r="I2271">
        <v>3629</v>
      </c>
      <c r="J2271">
        <v>2</v>
      </c>
      <c r="K2271" t="s">
        <v>36</v>
      </c>
      <c r="L2271" t="s">
        <v>60</v>
      </c>
      <c r="M2271">
        <v>70.239999999999995</v>
      </c>
      <c r="N2271">
        <v>3629</v>
      </c>
      <c r="O2271">
        <v>0</v>
      </c>
      <c r="P2271" t="s">
        <v>56</v>
      </c>
      <c r="Q2271">
        <v>2013</v>
      </c>
      <c r="R2271">
        <v>595</v>
      </c>
      <c r="S2271">
        <v>690</v>
      </c>
      <c r="T2271">
        <v>465</v>
      </c>
      <c r="U2271">
        <v>-1</v>
      </c>
      <c r="V2271">
        <v>465</v>
      </c>
      <c r="W2271">
        <v>-1</v>
      </c>
      <c r="X2271">
        <v>346</v>
      </c>
      <c r="Y2271">
        <v>-1</v>
      </c>
      <c r="Z2271">
        <v>-1</v>
      </c>
      <c r="AA2271">
        <v>-1</v>
      </c>
      <c r="AB2271">
        <v>-1</v>
      </c>
      <c r="AC2271">
        <v>-0.30270000000000002</v>
      </c>
      <c r="AD2271">
        <v>-0.62009999999999998</v>
      </c>
      <c r="AE2271">
        <v>-1.2196</v>
      </c>
      <c r="AF2271">
        <v>-0.36120000000000002</v>
      </c>
      <c r="AG2271">
        <v>-0.47760000000000002</v>
      </c>
      <c r="AH2271">
        <v>330000</v>
      </c>
    </row>
    <row r="2272" spans="1:34">
      <c r="A2272">
        <v>814610</v>
      </c>
      <c r="B2272" t="s">
        <v>39</v>
      </c>
      <c r="C2272" s="1">
        <v>33639</v>
      </c>
      <c r="D2272">
        <v>76.8</v>
      </c>
      <c r="E2272" t="s">
        <v>400</v>
      </c>
      <c r="F2272">
        <v>2008</v>
      </c>
      <c r="G2272">
        <v>64</v>
      </c>
      <c r="H2272" t="s">
        <v>400</v>
      </c>
      <c r="I2272">
        <v>6946</v>
      </c>
      <c r="J2272">
        <v>2</v>
      </c>
      <c r="K2272" t="s">
        <v>36</v>
      </c>
      <c r="L2272" t="s">
        <v>77</v>
      </c>
      <c r="M2272">
        <v>70.44</v>
      </c>
      <c r="N2272">
        <v>6946</v>
      </c>
      <c r="O2272">
        <v>0</v>
      </c>
      <c r="P2272" t="s">
        <v>124</v>
      </c>
      <c r="Q2272">
        <v>2013</v>
      </c>
      <c r="R2272">
        <v>360</v>
      </c>
      <c r="S2272">
        <v>585</v>
      </c>
      <c r="T2272">
        <v>575</v>
      </c>
      <c r="U2272">
        <v>0.55738950564608802</v>
      </c>
      <c r="V2272">
        <v>-1</v>
      </c>
      <c r="W2272">
        <v>-1</v>
      </c>
      <c r="X2272">
        <v>-1</v>
      </c>
      <c r="Y2272">
        <v>-1</v>
      </c>
      <c r="Z2272">
        <v>420</v>
      </c>
      <c r="AA2272">
        <v>-1</v>
      </c>
      <c r="AB2272">
        <v>-1</v>
      </c>
      <c r="AC2272">
        <v>0.27179999999999999</v>
      </c>
      <c r="AD2272">
        <v>1.5444</v>
      </c>
      <c r="AE2272">
        <v>1.7007000000000001</v>
      </c>
      <c r="AF2272">
        <v>-1.8824000000000001</v>
      </c>
      <c r="AG2272">
        <v>1.0553999999999999</v>
      </c>
      <c r="AH2272">
        <v>180000</v>
      </c>
    </row>
    <row r="2273" spans="1:34">
      <c r="A2273">
        <v>243279</v>
      </c>
      <c r="B2273" t="s">
        <v>34</v>
      </c>
      <c r="C2273" s="1">
        <v>32418</v>
      </c>
      <c r="D2273">
        <v>61.4</v>
      </c>
      <c r="E2273" t="s">
        <v>35</v>
      </c>
      <c r="F2273">
        <v>2007</v>
      </c>
      <c r="G2273">
        <v>62.8</v>
      </c>
      <c r="H2273" t="s">
        <v>35</v>
      </c>
      <c r="I2273">
        <v>55</v>
      </c>
      <c r="J2273">
        <v>2</v>
      </c>
      <c r="K2273" t="s">
        <v>36</v>
      </c>
      <c r="L2273" t="s">
        <v>64</v>
      </c>
      <c r="M2273">
        <v>69.98</v>
      </c>
      <c r="N2273">
        <v>55</v>
      </c>
      <c r="O2273">
        <v>0</v>
      </c>
      <c r="P2273" t="s">
        <v>41</v>
      </c>
      <c r="Q2273">
        <v>2011</v>
      </c>
      <c r="R2273">
        <v>375</v>
      </c>
      <c r="S2273">
        <v>505</v>
      </c>
      <c r="T2273">
        <v>435</v>
      </c>
      <c r="U2273">
        <v>0.34231489991181502</v>
      </c>
      <c r="V2273">
        <v>365</v>
      </c>
      <c r="W2273">
        <v>-1</v>
      </c>
      <c r="X2273">
        <v>-1</v>
      </c>
      <c r="Y2273">
        <v>-1</v>
      </c>
      <c r="Z2273">
        <v>-1</v>
      </c>
      <c r="AA2273">
        <v>-1</v>
      </c>
      <c r="AB2273">
        <v>-1</v>
      </c>
      <c r="AC2273">
        <v>-0.1082</v>
      </c>
      <c r="AD2273">
        <v>0.65680000000000005</v>
      </c>
      <c r="AE2273">
        <v>0.2366</v>
      </c>
      <c r="AF2273">
        <v>-5.5199999999999999E-2</v>
      </c>
      <c r="AG2273">
        <v>2.8400000000000002E-2</v>
      </c>
      <c r="AH2273">
        <v>300000</v>
      </c>
    </row>
    <row r="2274" spans="1:34">
      <c r="A2274">
        <v>1124993</v>
      </c>
      <c r="B2274" t="s">
        <v>34</v>
      </c>
      <c r="C2274" s="1">
        <v>34175</v>
      </c>
      <c r="D2274">
        <v>79</v>
      </c>
      <c r="E2274" t="s">
        <v>35</v>
      </c>
      <c r="F2274">
        <v>2010</v>
      </c>
      <c r="G2274">
        <v>91.2</v>
      </c>
      <c r="H2274" t="s">
        <v>51</v>
      </c>
      <c r="I2274">
        <v>1032</v>
      </c>
      <c r="J2274">
        <v>2</v>
      </c>
      <c r="K2274" t="s">
        <v>36</v>
      </c>
      <c r="L2274" t="s">
        <v>60</v>
      </c>
      <c r="M2274">
        <v>78</v>
      </c>
      <c r="N2274">
        <v>1032</v>
      </c>
      <c r="O2274">
        <v>1</v>
      </c>
      <c r="P2274" t="s">
        <v>54</v>
      </c>
      <c r="Q2274">
        <v>2014</v>
      </c>
      <c r="R2274">
        <v>675</v>
      </c>
      <c r="S2274">
        <v>640</v>
      </c>
      <c r="T2274">
        <v>560</v>
      </c>
      <c r="U2274">
        <v>0.493596387301038</v>
      </c>
      <c r="V2274">
        <v>355</v>
      </c>
      <c r="W2274">
        <v>324</v>
      </c>
      <c r="X2274">
        <v>-1</v>
      </c>
      <c r="Y2274">
        <v>-1</v>
      </c>
      <c r="Z2274">
        <v>-1</v>
      </c>
      <c r="AA2274">
        <v>-1</v>
      </c>
      <c r="AB2274">
        <v>-1</v>
      </c>
      <c r="AC2274">
        <v>-0.159</v>
      </c>
      <c r="AD2274">
        <v>0.37890000000000001</v>
      </c>
      <c r="AE2274">
        <v>-1.6807000000000001</v>
      </c>
      <c r="AF2274">
        <v>0.90659999999999996</v>
      </c>
      <c r="AG2274">
        <v>-0.66920000000000002</v>
      </c>
      <c r="AH2274">
        <v>200000</v>
      </c>
    </row>
    <row r="2275" spans="1:34">
      <c r="A2275">
        <v>693630</v>
      </c>
      <c r="B2275" t="s">
        <v>34</v>
      </c>
      <c r="C2275" s="1">
        <v>33070</v>
      </c>
      <c r="D2275">
        <v>77.400000000000006</v>
      </c>
      <c r="E2275" t="s">
        <v>35</v>
      </c>
      <c r="F2275">
        <v>2008</v>
      </c>
      <c r="G2275">
        <v>68.8</v>
      </c>
      <c r="H2275" t="s">
        <v>35</v>
      </c>
      <c r="I2275">
        <v>568</v>
      </c>
      <c r="J2275">
        <v>2</v>
      </c>
      <c r="K2275" t="s">
        <v>36</v>
      </c>
      <c r="L2275" t="s">
        <v>81</v>
      </c>
      <c r="M2275">
        <v>75.16</v>
      </c>
      <c r="N2275">
        <v>568</v>
      </c>
      <c r="O2275">
        <v>0</v>
      </c>
      <c r="P2275" t="s">
        <v>41</v>
      </c>
      <c r="Q2275">
        <v>2013</v>
      </c>
      <c r="R2275">
        <v>625</v>
      </c>
      <c r="S2275">
        <v>500</v>
      </c>
      <c r="T2275">
        <v>560</v>
      </c>
      <c r="U2275">
        <v>0.75837988302350401</v>
      </c>
      <c r="V2275">
        <v>-1</v>
      </c>
      <c r="W2275">
        <v>433</v>
      </c>
      <c r="X2275">
        <v>-1</v>
      </c>
      <c r="Y2275">
        <v>-1</v>
      </c>
      <c r="Z2275">
        <v>473</v>
      </c>
      <c r="AA2275">
        <v>-1</v>
      </c>
      <c r="AB2275">
        <v>-1</v>
      </c>
      <c r="AC2275">
        <v>0.12820000000000001</v>
      </c>
      <c r="AD2275">
        <v>-0.28710000000000002</v>
      </c>
      <c r="AE2275">
        <v>1.2396</v>
      </c>
      <c r="AF2275">
        <v>-0.36120000000000002</v>
      </c>
      <c r="AG2275">
        <v>-0.86080000000000001</v>
      </c>
      <c r="AH2275">
        <v>105000</v>
      </c>
    </row>
    <row r="2276" spans="1:34">
      <c r="A2276">
        <v>535193</v>
      </c>
      <c r="B2276" t="s">
        <v>34</v>
      </c>
      <c r="C2276" s="1">
        <v>33350</v>
      </c>
      <c r="D2276">
        <v>82</v>
      </c>
      <c r="E2276" t="s">
        <v>51</v>
      </c>
      <c r="F2276">
        <v>2009</v>
      </c>
      <c r="G2276">
        <v>66</v>
      </c>
      <c r="H2276" t="s">
        <v>51</v>
      </c>
      <c r="I2276">
        <v>11635</v>
      </c>
      <c r="J2276">
        <v>2</v>
      </c>
      <c r="K2276" t="s">
        <v>36</v>
      </c>
      <c r="L2276" t="s">
        <v>64</v>
      </c>
      <c r="M2276">
        <v>63</v>
      </c>
      <c r="N2276">
        <v>11635</v>
      </c>
      <c r="O2276">
        <v>0</v>
      </c>
      <c r="P2276" t="s">
        <v>45</v>
      </c>
      <c r="Q2276">
        <v>2013</v>
      </c>
      <c r="R2276">
        <v>615</v>
      </c>
      <c r="S2276">
        <v>500</v>
      </c>
      <c r="T2276">
        <v>455</v>
      </c>
      <c r="U2276">
        <v>0.86468541337008498</v>
      </c>
      <c r="V2276">
        <v>525</v>
      </c>
      <c r="W2276">
        <v>-1</v>
      </c>
      <c r="X2276">
        <v>-1</v>
      </c>
      <c r="Y2276">
        <v>-1</v>
      </c>
      <c r="Z2276">
        <v>-1</v>
      </c>
      <c r="AA2276">
        <v>-1</v>
      </c>
      <c r="AB2276">
        <v>-1</v>
      </c>
      <c r="AC2276">
        <v>0.81920000000000004</v>
      </c>
      <c r="AD2276">
        <v>1.3198000000000001</v>
      </c>
      <c r="AE2276">
        <v>0.38169999999999998</v>
      </c>
      <c r="AF2276">
        <v>-0.99529999999999996</v>
      </c>
      <c r="AG2276">
        <v>0.34439999999999998</v>
      </c>
      <c r="AH2276">
        <v>360000</v>
      </c>
    </row>
    <row r="2277" spans="1:34">
      <c r="A2277">
        <v>308225</v>
      </c>
      <c r="B2277" t="s">
        <v>39</v>
      </c>
      <c r="C2277" s="1">
        <v>32713</v>
      </c>
      <c r="D2277">
        <v>73</v>
      </c>
      <c r="E2277" t="s">
        <v>35</v>
      </c>
      <c r="F2277">
        <v>2006</v>
      </c>
      <c r="G2277">
        <v>64</v>
      </c>
      <c r="H2277" t="s">
        <v>35</v>
      </c>
      <c r="I2277">
        <v>350</v>
      </c>
      <c r="J2277">
        <v>2</v>
      </c>
      <c r="K2277" t="s">
        <v>36</v>
      </c>
      <c r="L2277" t="s">
        <v>55</v>
      </c>
      <c r="M2277">
        <v>67</v>
      </c>
      <c r="N2277">
        <v>350</v>
      </c>
      <c r="O2277">
        <v>0</v>
      </c>
      <c r="P2277" t="s">
        <v>41</v>
      </c>
      <c r="Q2277">
        <v>2012</v>
      </c>
      <c r="R2277">
        <v>505</v>
      </c>
      <c r="S2277">
        <v>465</v>
      </c>
      <c r="T2277">
        <v>555</v>
      </c>
      <c r="U2277">
        <v>0.52592258425205496</v>
      </c>
      <c r="V2277">
        <v>415</v>
      </c>
      <c r="W2277">
        <v>-1</v>
      </c>
      <c r="X2277">
        <v>-1</v>
      </c>
      <c r="Y2277">
        <v>-1</v>
      </c>
      <c r="Z2277">
        <v>-1</v>
      </c>
      <c r="AA2277">
        <v>-1</v>
      </c>
      <c r="AB2277">
        <v>-1</v>
      </c>
      <c r="AC2277">
        <v>-0.57189999999999996</v>
      </c>
      <c r="AD2277">
        <v>-1.0592999999999999</v>
      </c>
      <c r="AE2277">
        <v>1.1073999999999999</v>
      </c>
      <c r="AF2277">
        <v>1.2374000000000001</v>
      </c>
      <c r="AG2277">
        <v>-0.44550000000000001</v>
      </c>
      <c r="AH2277">
        <v>460000</v>
      </c>
    </row>
    <row r="2278" spans="1:34">
      <c r="A2278">
        <v>1088362</v>
      </c>
      <c r="B2278" t="s">
        <v>39</v>
      </c>
      <c r="C2278" s="1">
        <v>32575</v>
      </c>
      <c r="D2278">
        <v>75</v>
      </c>
      <c r="E2278" t="s">
        <v>48</v>
      </c>
      <c r="F2278">
        <v>2007</v>
      </c>
      <c r="G2278">
        <v>74</v>
      </c>
      <c r="H2278" t="s">
        <v>48</v>
      </c>
      <c r="I2278">
        <v>1023</v>
      </c>
      <c r="J2278">
        <v>2</v>
      </c>
      <c r="K2278" t="s">
        <v>36</v>
      </c>
      <c r="L2278" t="s">
        <v>77</v>
      </c>
      <c r="M2278">
        <v>59</v>
      </c>
      <c r="N2278">
        <v>1023</v>
      </c>
      <c r="O2278">
        <v>0</v>
      </c>
      <c r="P2278" t="s">
        <v>166</v>
      </c>
      <c r="Q2278">
        <v>2011</v>
      </c>
      <c r="R2278">
        <v>720</v>
      </c>
      <c r="S2278">
        <v>545</v>
      </c>
      <c r="T2278">
        <v>405</v>
      </c>
      <c r="U2278">
        <v>-1</v>
      </c>
      <c r="V2278">
        <v>485</v>
      </c>
      <c r="W2278">
        <v>-1</v>
      </c>
      <c r="X2278">
        <v>407</v>
      </c>
      <c r="Y2278">
        <v>-1</v>
      </c>
      <c r="Z2278">
        <v>-1</v>
      </c>
      <c r="AA2278">
        <v>-1</v>
      </c>
      <c r="AB2278">
        <v>-1</v>
      </c>
      <c r="AC2278">
        <v>-1.54E-2</v>
      </c>
      <c r="AD2278">
        <v>0.21240000000000001</v>
      </c>
      <c r="AE2278">
        <v>0.62480000000000002</v>
      </c>
      <c r="AF2278">
        <v>1.9199999999999998E-2</v>
      </c>
      <c r="AG2278">
        <v>-0.66920000000000002</v>
      </c>
      <c r="AH2278">
        <v>100000</v>
      </c>
    </row>
    <row r="2279" spans="1:34">
      <c r="A2279">
        <v>1063873</v>
      </c>
      <c r="B2279" t="s">
        <v>39</v>
      </c>
      <c r="C2279" s="1">
        <v>33819</v>
      </c>
      <c r="D2279">
        <v>84</v>
      </c>
      <c r="E2279" t="s">
        <v>51</v>
      </c>
      <c r="F2279">
        <v>2009</v>
      </c>
      <c r="G2279">
        <v>87.7</v>
      </c>
      <c r="H2279" t="s">
        <v>51</v>
      </c>
      <c r="I2279">
        <v>11439</v>
      </c>
      <c r="J2279">
        <v>2</v>
      </c>
      <c r="K2279" t="s">
        <v>36</v>
      </c>
      <c r="L2279" t="s">
        <v>60</v>
      </c>
      <c r="M2279">
        <v>70.02</v>
      </c>
      <c r="N2279">
        <v>11439</v>
      </c>
      <c r="O2279">
        <v>0</v>
      </c>
      <c r="P2279" t="s">
        <v>54</v>
      </c>
      <c r="Q2279">
        <v>2013</v>
      </c>
      <c r="R2279">
        <v>510</v>
      </c>
      <c r="S2279">
        <v>420</v>
      </c>
      <c r="T2279">
        <v>320</v>
      </c>
      <c r="U2279">
        <v>-1</v>
      </c>
      <c r="V2279">
        <v>385</v>
      </c>
      <c r="W2279">
        <v>-1</v>
      </c>
      <c r="X2279">
        <v>284</v>
      </c>
      <c r="Y2279">
        <v>-1</v>
      </c>
      <c r="Z2279">
        <v>-1</v>
      </c>
      <c r="AA2279">
        <v>-1</v>
      </c>
      <c r="AB2279">
        <v>-1</v>
      </c>
      <c r="AC2279">
        <v>1.9953000000000001</v>
      </c>
      <c r="AD2279">
        <v>0.5454</v>
      </c>
      <c r="AE2279">
        <v>0.16370000000000001</v>
      </c>
      <c r="AF2279">
        <v>0.5262</v>
      </c>
      <c r="AG2279">
        <v>0.67210000000000003</v>
      </c>
      <c r="AH2279">
        <v>150000</v>
      </c>
    </row>
    <row r="2280" spans="1:34">
      <c r="A2280">
        <v>544522</v>
      </c>
      <c r="B2280" t="s">
        <v>39</v>
      </c>
      <c r="C2280" s="1">
        <v>33317</v>
      </c>
      <c r="D2280">
        <v>91.6</v>
      </c>
      <c r="E2280" t="s">
        <v>35</v>
      </c>
      <c r="F2280">
        <v>2009</v>
      </c>
      <c r="G2280">
        <v>86.6</v>
      </c>
      <c r="H2280" t="s">
        <v>35</v>
      </c>
      <c r="I2280">
        <v>1754</v>
      </c>
      <c r="J2280">
        <v>2</v>
      </c>
      <c r="K2280" t="s">
        <v>36</v>
      </c>
      <c r="L2280" t="s">
        <v>60</v>
      </c>
      <c r="M2280">
        <v>72</v>
      </c>
      <c r="N2280">
        <v>1754</v>
      </c>
      <c r="O2280">
        <v>0</v>
      </c>
      <c r="P2280" t="s">
        <v>166</v>
      </c>
      <c r="Q2280">
        <v>2013</v>
      </c>
      <c r="R2280">
        <v>695</v>
      </c>
      <c r="S2280">
        <v>520</v>
      </c>
      <c r="T2280">
        <v>680</v>
      </c>
      <c r="U2280">
        <v>0.82466640067133201</v>
      </c>
      <c r="V2280">
        <v>-1</v>
      </c>
      <c r="W2280">
        <v>400</v>
      </c>
      <c r="X2280">
        <v>-1</v>
      </c>
      <c r="Y2280">
        <v>-1</v>
      </c>
      <c r="Z2280">
        <v>-1</v>
      </c>
      <c r="AA2280">
        <v>366</v>
      </c>
      <c r="AB2280">
        <v>-1</v>
      </c>
      <c r="AC2280">
        <v>4.6399999999999997E-2</v>
      </c>
      <c r="AD2280">
        <v>1.5928</v>
      </c>
      <c r="AE2280">
        <v>-0.63429999999999997</v>
      </c>
      <c r="AF2280">
        <v>-1.671</v>
      </c>
      <c r="AG2280">
        <v>2.8400000000000002E-2</v>
      </c>
      <c r="AH2280">
        <v>370000</v>
      </c>
    </row>
    <row r="2281" spans="1:34">
      <c r="A2281">
        <v>351836</v>
      </c>
      <c r="B2281" t="s">
        <v>34</v>
      </c>
      <c r="C2281" s="1">
        <v>33449</v>
      </c>
      <c r="D2281">
        <v>87</v>
      </c>
      <c r="E2281" t="s">
        <v>72</v>
      </c>
      <c r="F2281">
        <v>2008</v>
      </c>
      <c r="G2281">
        <v>67.23</v>
      </c>
      <c r="H2281" t="s">
        <v>72</v>
      </c>
      <c r="I2281">
        <v>2927</v>
      </c>
      <c r="J2281">
        <v>2</v>
      </c>
      <c r="K2281" t="s">
        <v>36</v>
      </c>
      <c r="L2281" t="s">
        <v>64</v>
      </c>
      <c r="M2281">
        <v>75.08</v>
      </c>
      <c r="N2281">
        <v>2927</v>
      </c>
      <c r="O2281">
        <v>1</v>
      </c>
      <c r="P2281" t="s">
        <v>71</v>
      </c>
      <c r="Q2281">
        <v>2012</v>
      </c>
      <c r="R2281">
        <v>295</v>
      </c>
      <c r="S2281">
        <v>305</v>
      </c>
      <c r="T2281">
        <v>375</v>
      </c>
      <c r="U2281">
        <v>1.3962303786884799E-2</v>
      </c>
      <c r="V2281">
        <v>-1</v>
      </c>
      <c r="W2281">
        <v>-1</v>
      </c>
      <c r="X2281">
        <v>-1</v>
      </c>
      <c r="Y2281">
        <v>-1</v>
      </c>
      <c r="Z2281">
        <v>-1</v>
      </c>
      <c r="AA2281">
        <v>-1</v>
      </c>
      <c r="AB2281">
        <v>-1</v>
      </c>
      <c r="AC2281">
        <v>0.2782</v>
      </c>
      <c r="AD2281">
        <v>0.65680000000000005</v>
      </c>
      <c r="AE2281">
        <v>0.2366</v>
      </c>
      <c r="AF2281">
        <v>2.2949000000000002</v>
      </c>
      <c r="AG2281">
        <v>-0.76149999999999995</v>
      </c>
      <c r="AH2281">
        <v>180000</v>
      </c>
    </row>
    <row r="2282" spans="1:34">
      <c r="A2282">
        <v>1255797</v>
      </c>
      <c r="B2282" t="s">
        <v>39</v>
      </c>
      <c r="C2282" s="1">
        <v>33760</v>
      </c>
      <c r="D2282">
        <v>74</v>
      </c>
      <c r="E2282" t="s">
        <v>51</v>
      </c>
      <c r="F2282">
        <v>2009</v>
      </c>
      <c r="G2282">
        <v>73</v>
      </c>
      <c r="H2282" t="s">
        <v>51</v>
      </c>
      <c r="I2282">
        <v>7376</v>
      </c>
      <c r="J2282">
        <v>2</v>
      </c>
      <c r="K2282" t="s">
        <v>36</v>
      </c>
      <c r="L2282" t="s">
        <v>60</v>
      </c>
      <c r="M2282">
        <v>65.95</v>
      </c>
      <c r="N2282">
        <v>7376</v>
      </c>
      <c r="O2282">
        <v>0</v>
      </c>
      <c r="P2282" t="s">
        <v>41</v>
      </c>
      <c r="Q2282">
        <v>2015</v>
      </c>
      <c r="R2282">
        <v>420</v>
      </c>
      <c r="S2282">
        <v>375</v>
      </c>
      <c r="T2282">
        <v>430</v>
      </c>
      <c r="U2282">
        <v>0.64938971484669095</v>
      </c>
      <c r="V2282">
        <v>-1</v>
      </c>
      <c r="W2282">
        <v>356</v>
      </c>
      <c r="X2282">
        <v>-1</v>
      </c>
      <c r="Y2282">
        <v>-1</v>
      </c>
      <c r="Z2282">
        <v>-1</v>
      </c>
      <c r="AA2282">
        <v>-1</v>
      </c>
      <c r="AB2282">
        <v>-1</v>
      </c>
      <c r="AC2282">
        <v>0.27179999999999999</v>
      </c>
      <c r="AD2282">
        <v>0.37890000000000001</v>
      </c>
      <c r="AE2282">
        <v>1.3933</v>
      </c>
      <c r="AF2282">
        <v>1.1600999999999999</v>
      </c>
      <c r="AG2282">
        <v>0.86370000000000002</v>
      </c>
      <c r="AH2282">
        <v>320000</v>
      </c>
    </row>
    <row r="2283" spans="1:34">
      <c r="A2283">
        <v>899699</v>
      </c>
      <c r="B2283" t="s">
        <v>39</v>
      </c>
      <c r="C2283" s="1">
        <v>33395</v>
      </c>
      <c r="D2283">
        <v>73.069999999999993</v>
      </c>
      <c r="E2283" t="s">
        <v>51</v>
      </c>
      <c r="F2283">
        <v>2009</v>
      </c>
      <c r="G2283">
        <v>67.5</v>
      </c>
      <c r="H2283" t="s">
        <v>51</v>
      </c>
      <c r="I2283">
        <v>8547</v>
      </c>
      <c r="J2283">
        <v>2</v>
      </c>
      <c r="K2283" t="s">
        <v>36</v>
      </c>
      <c r="L2283" t="s">
        <v>44</v>
      </c>
      <c r="M2283">
        <v>61.93</v>
      </c>
      <c r="N2283">
        <v>8547</v>
      </c>
      <c r="O2283">
        <v>1</v>
      </c>
      <c r="P2283" t="s">
        <v>45</v>
      </c>
      <c r="Q2283">
        <v>2014</v>
      </c>
      <c r="R2283">
        <v>580</v>
      </c>
      <c r="S2283">
        <v>640</v>
      </c>
      <c r="T2283">
        <v>635</v>
      </c>
      <c r="U2283">
        <v>0.64938971484669095</v>
      </c>
      <c r="V2283">
        <v>-1</v>
      </c>
      <c r="W2283">
        <v>356</v>
      </c>
      <c r="X2283">
        <v>-1</v>
      </c>
      <c r="Y2283">
        <v>-1</v>
      </c>
      <c r="Z2283">
        <v>-1</v>
      </c>
      <c r="AA2283">
        <v>-1</v>
      </c>
      <c r="AB2283">
        <v>-1</v>
      </c>
      <c r="AC2283">
        <v>-0.159</v>
      </c>
      <c r="AD2283">
        <v>4.5900000000000003E-2</v>
      </c>
      <c r="AE2283">
        <v>-0.2974</v>
      </c>
      <c r="AF2283">
        <v>-1.1217999999999999</v>
      </c>
      <c r="AG2283">
        <v>-1.8189</v>
      </c>
      <c r="AH2283">
        <v>300000</v>
      </c>
    </row>
    <row r="2284" spans="1:34">
      <c r="A2284">
        <v>425551</v>
      </c>
      <c r="B2284" t="s">
        <v>39</v>
      </c>
      <c r="C2284" s="1">
        <v>32957</v>
      </c>
      <c r="D2284">
        <v>75.599999999999994</v>
      </c>
      <c r="E2284" t="s">
        <v>35</v>
      </c>
      <c r="F2284">
        <v>2007</v>
      </c>
      <c r="G2284">
        <v>59.2</v>
      </c>
      <c r="H2284" t="s">
        <v>35</v>
      </c>
      <c r="I2284">
        <v>75</v>
      </c>
      <c r="J2284">
        <v>2</v>
      </c>
      <c r="K2284" t="s">
        <v>36</v>
      </c>
      <c r="L2284" t="s">
        <v>60</v>
      </c>
      <c r="M2284">
        <v>66.5</v>
      </c>
      <c r="N2284">
        <v>75</v>
      </c>
      <c r="O2284">
        <v>0</v>
      </c>
      <c r="P2284" t="s">
        <v>41</v>
      </c>
      <c r="Q2284">
        <v>2012</v>
      </c>
      <c r="R2284">
        <v>515</v>
      </c>
      <c r="S2284">
        <v>465</v>
      </c>
      <c r="T2284">
        <v>625</v>
      </c>
      <c r="U2284">
        <v>0.53838689298509601</v>
      </c>
      <c r="V2284">
        <v>-1</v>
      </c>
      <c r="W2284">
        <v>333</v>
      </c>
      <c r="X2284">
        <v>-1</v>
      </c>
      <c r="Y2284">
        <v>-1</v>
      </c>
      <c r="Z2284">
        <v>-1</v>
      </c>
      <c r="AA2284">
        <v>260</v>
      </c>
      <c r="AB2284">
        <v>-1</v>
      </c>
      <c r="AC2284">
        <v>-0.4173</v>
      </c>
      <c r="AD2284">
        <v>0.96879999999999999</v>
      </c>
      <c r="AE2284">
        <v>0.67200000000000004</v>
      </c>
      <c r="AF2284">
        <v>-1.5828</v>
      </c>
      <c r="AG2284">
        <v>2.8400000000000002E-2</v>
      </c>
      <c r="AH2284">
        <v>360000</v>
      </c>
    </row>
    <row r="2285" spans="1:34">
      <c r="A2285">
        <v>824917</v>
      </c>
      <c r="B2285" t="s">
        <v>39</v>
      </c>
      <c r="C2285" s="1">
        <v>32476</v>
      </c>
      <c r="D2285">
        <v>63</v>
      </c>
      <c r="E2285" t="s">
        <v>48</v>
      </c>
      <c r="F2285">
        <v>2008</v>
      </c>
      <c r="G2285">
        <v>55</v>
      </c>
      <c r="H2285" t="s">
        <v>51</v>
      </c>
      <c r="I2285">
        <v>115</v>
      </c>
      <c r="J2285">
        <v>2</v>
      </c>
      <c r="K2285" t="s">
        <v>66</v>
      </c>
      <c r="L2285" t="s">
        <v>67</v>
      </c>
      <c r="M2285">
        <v>64</v>
      </c>
      <c r="N2285">
        <v>115</v>
      </c>
      <c r="O2285">
        <v>0</v>
      </c>
      <c r="P2285" t="s">
        <v>50</v>
      </c>
      <c r="Q2285">
        <v>2014</v>
      </c>
      <c r="R2285">
        <v>520</v>
      </c>
      <c r="S2285">
        <v>545</v>
      </c>
      <c r="T2285">
        <v>560</v>
      </c>
      <c r="U2285">
        <v>0.62264291584993803</v>
      </c>
      <c r="V2285">
        <v>445</v>
      </c>
      <c r="W2285">
        <v>-1</v>
      </c>
      <c r="X2285">
        <v>407</v>
      </c>
      <c r="Y2285">
        <v>-1</v>
      </c>
      <c r="Z2285">
        <v>-1</v>
      </c>
      <c r="AA2285">
        <v>-1</v>
      </c>
      <c r="AB2285">
        <v>-1</v>
      </c>
      <c r="AC2285">
        <v>-0.159</v>
      </c>
      <c r="AD2285">
        <v>0.37890000000000001</v>
      </c>
      <c r="AE2285">
        <v>0.47110000000000002</v>
      </c>
      <c r="AF2285">
        <v>1.4136</v>
      </c>
      <c r="AG2285">
        <v>-0.28589999999999999</v>
      </c>
      <c r="AH2285">
        <v>105000</v>
      </c>
    </row>
    <row r="2286" spans="1:34">
      <c r="A2286">
        <v>334312</v>
      </c>
      <c r="B2286" t="s">
        <v>39</v>
      </c>
      <c r="C2286" s="1">
        <v>33216</v>
      </c>
      <c r="D2286">
        <v>79.8</v>
      </c>
      <c r="E2286" t="s">
        <v>35</v>
      </c>
      <c r="F2286">
        <v>2007</v>
      </c>
      <c r="G2286">
        <v>81.2</v>
      </c>
      <c r="H2286" t="s">
        <v>35</v>
      </c>
      <c r="I2286">
        <v>1622</v>
      </c>
      <c r="J2286">
        <v>2</v>
      </c>
      <c r="K2286" t="s">
        <v>36</v>
      </c>
      <c r="L2286" t="s">
        <v>64</v>
      </c>
      <c r="M2286">
        <v>80.260000000000005</v>
      </c>
      <c r="N2286">
        <v>1622</v>
      </c>
      <c r="O2286">
        <v>0</v>
      </c>
      <c r="P2286" t="s">
        <v>84</v>
      </c>
      <c r="Q2286">
        <v>2012</v>
      </c>
      <c r="R2286">
        <v>515</v>
      </c>
      <c r="S2286">
        <v>545</v>
      </c>
      <c r="T2286">
        <v>665</v>
      </c>
      <c r="U2286">
        <v>0.94211655148500795</v>
      </c>
      <c r="V2286">
        <v>575</v>
      </c>
      <c r="W2286">
        <v>-1</v>
      </c>
      <c r="X2286">
        <v>-1</v>
      </c>
      <c r="Y2286">
        <v>-1</v>
      </c>
      <c r="Z2286">
        <v>-1</v>
      </c>
      <c r="AA2286">
        <v>-1</v>
      </c>
      <c r="AB2286">
        <v>-1</v>
      </c>
      <c r="AC2286">
        <v>-0.88099999999999901</v>
      </c>
      <c r="AD2286">
        <v>0.3448</v>
      </c>
      <c r="AE2286">
        <v>-1.6501999999999999</v>
      </c>
      <c r="AF2286">
        <v>0.26793</v>
      </c>
      <c r="AG2286">
        <v>-0.1295</v>
      </c>
      <c r="AH2286">
        <v>490000</v>
      </c>
    </row>
    <row r="2287" spans="1:34">
      <c r="A2287">
        <v>614115</v>
      </c>
      <c r="B2287" t="s">
        <v>39</v>
      </c>
      <c r="C2287" s="1">
        <v>33830</v>
      </c>
      <c r="D2287">
        <v>82.6</v>
      </c>
      <c r="E2287" t="s">
        <v>35</v>
      </c>
      <c r="F2287">
        <v>2009</v>
      </c>
      <c r="G2287">
        <v>68.400000000000006</v>
      </c>
      <c r="H2287" t="s">
        <v>35</v>
      </c>
      <c r="I2287">
        <v>272</v>
      </c>
      <c r="J2287">
        <v>2</v>
      </c>
      <c r="K2287" t="s">
        <v>36</v>
      </c>
      <c r="L2287" t="s">
        <v>60</v>
      </c>
      <c r="M2287">
        <v>72</v>
      </c>
      <c r="N2287">
        <v>272</v>
      </c>
      <c r="O2287">
        <v>0</v>
      </c>
      <c r="P2287" t="s">
        <v>50</v>
      </c>
      <c r="Q2287">
        <v>2013</v>
      </c>
      <c r="R2287">
        <v>570</v>
      </c>
      <c r="S2287">
        <v>500</v>
      </c>
      <c r="T2287">
        <v>590</v>
      </c>
      <c r="U2287">
        <v>-1</v>
      </c>
      <c r="V2287">
        <v>-1</v>
      </c>
      <c r="W2287">
        <v>-1</v>
      </c>
      <c r="X2287">
        <v>-1</v>
      </c>
      <c r="Y2287">
        <v>-1</v>
      </c>
      <c r="Z2287">
        <v>-1</v>
      </c>
      <c r="AA2287">
        <v>-1</v>
      </c>
      <c r="AB2287">
        <v>-1</v>
      </c>
      <c r="AC2287">
        <v>0.99</v>
      </c>
      <c r="AD2287">
        <v>-0.62009999999999998</v>
      </c>
      <c r="AE2287">
        <v>-0.4511</v>
      </c>
      <c r="AF2287">
        <v>0.39950000000000002</v>
      </c>
      <c r="AG2287">
        <v>-1.0524</v>
      </c>
      <c r="AH2287">
        <v>350000</v>
      </c>
    </row>
    <row r="2288" spans="1:34">
      <c r="A2288">
        <v>1274331</v>
      </c>
      <c r="B2288" t="s">
        <v>39</v>
      </c>
      <c r="C2288" s="1">
        <v>33829</v>
      </c>
      <c r="D2288">
        <v>62.3</v>
      </c>
      <c r="E2288" t="s">
        <v>51</v>
      </c>
      <c r="F2288">
        <v>2009</v>
      </c>
      <c r="G2288">
        <v>75.599999999999994</v>
      </c>
      <c r="H2288" t="s">
        <v>51</v>
      </c>
      <c r="I2288">
        <v>6906</v>
      </c>
      <c r="J2288">
        <v>1</v>
      </c>
      <c r="K2288" t="s">
        <v>36</v>
      </c>
      <c r="L2288" t="s">
        <v>138</v>
      </c>
      <c r="M2288">
        <v>73.12</v>
      </c>
      <c r="N2288">
        <v>6906</v>
      </c>
      <c r="O2288">
        <v>0</v>
      </c>
      <c r="P2288" t="s">
        <v>41</v>
      </c>
      <c r="Q2288">
        <v>2014</v>
      </c>
      <c r="R2288">
        <v>525</v>
      </c>
      <c r="S2288">
        <v>460</v>
      </c>
      <c r="T2288">
        <v>570</v>
      </c>
      <c r="U2288">
        <v>0.94327215786655505</v>
      </c>
      <c r="V2288">
        <v>-1</v>
      </c>
      <c r="W2288">
        <v>452</v>
      </c>
      <c r="X2288">
        <v>-1</v>
      </c>
      <c r="Y2288">
        <v>-1</v>
      </c>
      <c r="Z2288">
        <v>-1</v>
      </c>
      <c r="AA2288">
        <v>-1</v>
      </c>
      <c r="AB2288">
        <v>-1</v>
      </c>
      <c r="AC2288">
        <v>-1.54E-2</v>
      </c>
      <c r="AD2288">
        <v>1.2114</v>
      </c>
      <c r="AE2288">
        <v>-0.6048</v>
      </c>
      <c r="AF2288">
        <v>1.0333000000000001</v>
      </c>
      <c r="AG2288">
        <v>1.4386000000000001</v>
      </c>
      <c r="AH2288">
        <v>180000</v>
      </c>
    </row>
    <row r="2289" spans="1:34">
      <c r="A2289">
        <v>456580</v>
      </c>
      <c r="B2289" t="s">
        <v>39</v>
      </c>
      <c r="C2289" s="1">
        <v>33563</v>
      </c>
      <c r="D2289">
        <v>89.5</v>
      </c>
      <c r="E2289" t="s">
        <v>401</v>
      </c>
      <c r="F2289">
        <v>2008</v>
      </c>
      <c r="G2289">
        <v>94.9</v>
      </c>
      <c r="H2289" t="s">
        <v>402</v>
      </c>
      <c r="I2289">
        <v>9796</v>
      </c>
      <c r="J2289">
        <v>2</v>
      </c>
      <c r="K2289" t="s">
        <v>36</v>
      </c>
      <c r="L2289" t="s">
        <v>60</v>
      </c>
      <c r="M2289">
        <v>72.95</v>
      </c>
      <c r="N2289">
        <v>9796</v>
      </c>
      <c r="O2289">
        <v>1</v>
      </c>
      <c r="P2289" t="s">
        <v>54</v>
      </c>
      <c r="Q2289">
        <v>2012</v>
      </c>
      <c r="R2289">
        <v>635</v>
      </c>
      <c r="S2289">
        <v>535</v>
      </c>
      <c r="T2289">
        <v>645</v>
      </c>
      <c r="U2289">
        <v>0.96060325199705299</v>
      </c>
      <c r="V2289">
        <v>415</v>
      </c>
      <c r="W2289">
        <v>466</v>
      </c>
      <c r="X2289">
        <v>-1</v>
      </c>
      <c r="Y2289">
        <v>-1</v>
      </c>
      <c r="Z2289">
        <v>-1</v>
      </c>
      <c r="AA2289">
        <v>526</v>
      </c>
      <c r="AB2289">
        <v>-1</v>
      </c>
      <c r="AC2289">
        <v>1.2056</v>
      </c>
      <c r="AD2289">
        <v>1.1248</v>
      </c>
      <c r="AE2289">
        <v>0.2366</v>
      </c>
      <c r="AF2289">
        <v>-0.52529999999999999</v>
      </c>
      <c r="AG2289">
        <v>2.8400000000000002E-2</v>
      </c>
      <c r="AH2289">
        <v>150000</v>
      </c>
    </row>
    <row r="2290" spans="1:34">
      <c r="A2290">
        <v>1058832</v>
      </c>
      <c r="B2290" t="s">
        <v>39</v>
      </c>
      <c r="C2290" s="1">
        <v>33204</v>
      </c>
      <c r="D2290">
        <v>64.62</v>
      </c>
      <c r="E2290" t="s">
        <v>51</v>
      </c>
      <c r="F2290">
        <v>2009</v>
      </c>
      <c r="G2290">
        <v>62.5</v>
      </c>
      <c r="H2290" t="s">
        <v>51</v>
      </c>
      <c r="I2290">
        <v>13095</v>
      </c>
      <c r="J2290">
        <v>2</v>
      </c>
      <c r="K2290" t="s">
        <v>36</v>
      </c>
      <c r="L2290" t="s">
        <v>40</v>
      </c>
      <c r="M2290">
        <v>77.7</v>
      </c>
      <c r="N2290">
        <v>13095</v>
      </c>
      <c r="O2290">
        <v>1</v>
      </c>
      <c r="P2290" t="s">
        <v>53</v>
      </c>
      <c r="Q2290">
        <v>2013</v>
      </c>
      <c r="R2290">
        <v>545</v>
      </c>
      <c r="S2290">
        <v>410</v>
      </c>
      <c r="T2290">
        <v>560</v>
      </c>
      <c r="U2290">
        <v>0.62264291584993803</v>
      </c>
      <c r="V2290">
        <v>515</v>
      </c>
      <c r="W2290">
        <v>-1</v>
      </c>
      <c r="X2290">
        <v>407</v>
      </c>
      <c r="Y2290">
        <v>-1</v>
      </c>
      <c r="Z2290">
        <v>-1</v>
      </c>
      <c r="AA2290">
        <v>-1</v>
      </c>
      <c r="AB2290">
        <v>-1</v>
      </c>
      <c r="AC2290">
        <v>-1.5952999999999999</v>
      </c>
      <c r="AD2290">
        <v>0.5454</v>
      </c>
      <c r="AE2290">
        <v>-2.9102000000000001</v>
      </c>
      <c r="AF2290">
        <v>1.794</v>
      </c>
      <c r="AG2290">
        <v>1.0553999999999999</v>
      </c>
      <c r="AH2290">
        <v>100000</v>
      </c>
    </row>
    <row r="2291" spans="1:34">
      <c r="A2291">
        <v>859453</v>
      </c>
      <c r="B2291" t="s">
        <v>39</v>
      </c>
      <c r="C2291" s="1">
        <v>33838</v>
      </c>
      <c r="D2291">
        <v>89.6</v>
      </c>
      <c r="E2291" t="s">
        <v>48</v>
      </c>
      <c r="F2291">
        <v>2009</v>
      </c>
      <c r="G2291">
        <v>85.56</v>
      </c>
      <c r="H2291" t="s">
        <v>48</v>
      </c>
      <c r="I2291">
        <v>485</v>
      </c>
      <c r="J2291">
        <v>2</v>
      </c>
      <c r="K2291" t="s">
        <v>36</v>
      </c>
      <c r="L2291" t="s">
        <v>116</v>
      </c>
      <c r="M2291">
        <v>66.56</v>
      </c>
      <c r="N2291">
        <v>485</v>
      </c>
      <c r="O2291">
        <v>0</v>
      </c>
      <c r="P2291" t="s">
        <v>41</v>
      </c>
      <c r="Q2291">
        <v>2013</v>
      </c>
      <c r="R2291">
        <v>535</v>
      </c>
      <c r="S2291">
        <v>690</v>
      </c>
      <c r="T2291">
        <v>620</v>
      </c>
      <c r="U2291">
        <v>0.94327215786655505</v>
      </c>
      <c r="V2291">
        <v>475</v>
      </c>
      <c r="W2291">
        <v>452</v>
      </c>
      <c r="X2291">
        <v>-1</v>
      </c>
      <c r="Y2291">
        <v>-1</v>
      </c>
      <c r="Z2291">
        <v>-1</v>
      </c>
      <c r="AA2291">
        <v>-1</v>
      </c>
      <c r="AB2291">
        <v>-1</v>
      </c>
      <c r="AC2291">
        <v>-1.54E-2</v>
      </c>
      <c r="AD2291">
        <v>0.5454</v>
      </c>
      <c r="AE2291">
        <v>-0.2974</v>
      </c>
      <c r="AF2291">
        <v>-0.86819999999999997</v>
      </c>
      <c r="AG2291">
        <v>-9.4299999999999995E-2</v>
      </c>
      <c r="AH2291">
        <v>335000</v>
      </c>
    </row>
    <row r="2292" spans="1:34">
      <c r="A2292">
        <v>342044</v>
      </c>
      <c r="B2292" t="s">
        <v>39</v>
      </c>
      <c r="C2292" s="1">
        <v>32789</v>
      </c>
      <c r="D2292">
        <v>75</v>
      </c>
      <c r="E2292" t="s">
        <v>35</v>
      </c>
      <c r="F2292">
        <v>2007</v>
      </c>
      <c r="G2292">
        <v>84</v>
      </c>
      <c r="H2292" t="s">
        <v>35</v>
      </c>
      <c r="I2292">
        <v>2563</v>
      </c>
      <c r="J2292">
        <v>2</v>
      </c>
      <c r="K2292" t="s">
        <v>36</v>
      </c>
      <c r="L2292" t="s">
        <v>64</v>
      </c>
      <c r="M2292">
        <v>83.86</v>
      </c>
      <c r="N2292">
        <v>2563</v>
      </c>
      <c r="O2292">
        <v>0</v>
      </c>
      <c r="P2292" t="s">
        <v>96</v>
      </c>
      <c r="Q2292">
        <v>2012</v>
      </c>
      <c r="R2292">
        <v>625</v>
      </c>
      <c r="S2292">
        <v>575</v>
      </c>
      <c r="T2292">
        <v>725</v>
      </c>
      <c r="U2292">
        <v>0.99546471863086505</v>
      </c>
      <c r="V2292">
        <v>685</v>
      </c>
      <c r="W2292">
        <v>-1</v>
      </c>
      <c r="X2292">
        <v>-1</v>
      </c>
      <c r="Y2292">
        <v>-1</v>
      </c>
      <c r="Z2292">
        <v>-1</v>
      </c>
      <c r="AA2292">
        <v>-1</v>
      </c>
      <c r="AB2292">
        <v>-1</v>
      </c>
      <c r="AC2292">
        <v>-0.4173</v>
      </c>
      <c r="AD2292">
        <v>3.2800000000000003E-2</v>
      </c>
      <c r="AE2292">
        <v>-2.1219000000000001</v>
      </c>
      <c r="AF2292">
        <v>-1.3478699999999999</v>
      </c>
      <c r="AG2292">
        <v>0.18640000000000001</v>
      </c>
      <c r="AH2292">
        <v>420000</v>
      </c>
    </row>
    <row r="2293" spans="1:34">
      <c r="A2293">
        <v>1207950</v>
      </c>
      <c r="B2293" t="s">
        <v>34</v>
      </c>
      <c r="C2293" s="1">
        <v>33643</v>
      </c>
      <c r="D2293">
        <v>91.12</v>
      </c>
      <c r="E2293" t="s">
        <v>51</v>
      </c>
      <c r="F2293">
        <v>2010</v>
      </c>
      <c r="G2293">
        <v>72</v>
      </c>
      <c r="H2293" t="s">
        <v>51</v>
      </c>
      <c r="I2293">
        <v>5216</v>
      </c>
      <c r="J2293">
        <v>2</v>
      </c>
      <c r="K2293" t="s">
        <v>36</v>
      </c>
      <c r="L2293" t="s">
        <v>40</v>
      </c>
      <c r="M2293">
        <v>74</v>
      </c>
      <c r="N2293">
        <v>5216</v>
      </c>
      <c r="O2293">
        <v>1</v>
      </c>
      <c r="P2293" t="s">
        <v>53</v>
      </c>
      <c r="Q2293">
        <v>2014</v>
      </c>
      <c r="R2293">
        <v>490</v>
      </c>
      <c r="S2293">
        <v>470</v>
      </c>
      <c r="T2293">
        <v>585</v>
      </c>
      <c r="U2293">
        <v>0.95389977507992596</v>
      </c>
      <c r="V2293">
        <v>475</v>
      </c>
      <c r="W2293">
        <v>-1</v>
      </c>
      <c r="X2293">
        <v>530</v>
      </c>
      <c r="Y2293">
        <v>-1</v>
      </c>
      <c r="Z2293">
        <v>-1</v>
      </c>
      <c r="AA2293">
        <v>-1</v>
      </c>
      <c r="AB2293">
        <v>-1</v>
      </c>
      <c r="AC2293">
        <v>1.1335999999999999</v>
      </c>
      <c r="AD2293">
        <v>1.5444</v>
      </c>
      <c r="AE2293">
        <v>1.5469999999999999</v>
      </c>
      <c r="AF2293">
        <v>-1.7556</v>
      </c>
      <c r="AG2293">
        <v>-9.4299999999999995E-2</v>
      </c>
      <c r="AH2293">
        <v>235000</v>
      </c>
    </row>
    <row r="2294" spans="1:34">
      <c r="A2294">
        <v>455934</v>
      </c>
      <c r="B2294" t="s">
        <v>39</v>
      </c>
      <c r="C2294" s="1">
        <v>33252</v>
      </c>
      <c r="D2294">
        <v>75</v>
      </c>
      <c r="E2294" t="s">
        <v>186</v>
      </c>
      <c r="F2294">
        <v>2008</v>
      </c>
      <c r="G2294">
        <v>66</v>
      </c>
      <c r="H2294" t="s">
        <v>79</v>
      </c>
      <c r="I2294">
        <v>272</v>
      </c>
      <c r="J2294">
        <v>2</v>
      </c>
      <c r="K2294" t="s">
        <v>36</v>
      </c>
      <c r="L2294" t="s">
        <v>40</v>
      </c>
      <c r="M2294">
        <v>62.5</v>
      </c>
      <c r="N2294">
        <v>272</v>
      </c>
      <c r="O2294">
        <v>0</v>
      </c>
      <c r="P2294" t="s">
        <v>50</v>
      </c>
      <c r="Q2294">
        <v>2012</v>
      </c>
      <c r="R2294">
        <v>464</v>
      </c>
      <c r="S2294">
        <v>575</v>
      </c>
      <c r="T2294">
        <v>395</v>
      </c>
      <c r="U2294">
        <v>0.60005718233834104</v>
      </c>
      <c r="V2294">
        <v>435</v>
      </c>
      <c r="W2294">
        <v>-1</v>
      </c>
      <c r="X2294">
        <v>-1</v>
      </c>
      <c r="Y2294">
        <v>-1</v>
      </c>
      <c r="Z2294">
        <v>-1</v>
      </c>
      <c r="AA2294">
        <v>-1</v>
      </c>
      <c r="AB2294">
        <v>-1</v>
      </c>
      <c r="AC2294">
        <v>-0.88099999999999901</v>
      </c>
      <c r="AD2294">
        <v>0.1888</v>
      </c>
      <c r="AE2294">
        <v>-1.5051000000000001</v>
      </c>
      <c r="AF2294">
        <v>0.88480000000000003</v>
      </c>
      <c r="AG2294">
        <v>-0.87990000000000002</v>
      </c>
      <c r="AH2294">
        <v>60000</v>
      </c>
    </row>
    <row r="2295" spans="1:34">
      <c r="A2295">
        <v>1020633</v>
      </c>
      <c r="B2295" t="s">
        <v>39</v>
      </c>
      <c r="C2295" s="1">
        <v>33761</v>
      </c>
      <c r="D2295">
        <v>78.2</v>
      </c>
      <c r="E2295" t="s">
        <v>35</v>
      </c>
      <c r="F2295">
        <v>2010</v>
      </c>
      <c r="G2295">
        <v>82</v>
      </c>
      <c r="H2295" t="s">
        <v>35</v>
      </c>
      <c r="I2295">
        <v>250</v>
      </c>
      <c r="J2295">
        <v>1</v>
      </c>
      <c r="K2295" t="s">
        <v>36</v>
      </c>
      <c r="L2295" t="s">
        <v>60</v>
      </c>
      <c r="M2295">
        <v>67</v>
      </c>
      <c r="N2295">
        <v>250</v>
      </c>
      <c r="O2295">
        <v>0</v>
      </c>
      <c r="P2295" t="s">
        <v>59</v>
      </c>
      <c r="Q2295">
        <v>2014</v>
      </c>
      <c r="R2295">
        <v>720</v>
      </c>
      <c r="S2295">
        <v>530</v>
      </c>
      <c r="T2295">
        <v>500</v>
      </c>
      <c r="U2295">
        <v>0.64938971484669095</v>
      </c>
      <c r="V2295">
        <v>475</v>
      </c>
      <c r="W2295">
        <v>356</v>
      </c>
      <c r="X2295">
        <v>-1</v>
      </c>
      <c r="Y2295">
        <v>-1</v>
      </c>
      <c r="Z2295">
        <v>-1</v>
      </c>
      <c r="AA2295">
        <v>-1</v>
      </c>
      <c r="AB2295">
        <v>-1</v>
      </c>
      <c r="AC2295">
        <v>-1.7388999999999999</v>
      </c>
      <c r="AD2295">
        <v>-1.2861</v>
      </c>
      <c r="AE2295">
        <v>-1.6807000000000001</v>
      </c>
      <c r="AF2295">
        <v>1.2868999999999999</v>
      </c>
      <c r="AG2295">
        <v>-1.6273</v>
      </c>
      <c r="AH2295">
        <v>610000</v>
      </c>
    </row>
    <row r="2296" spans="1:34">
      <c r="A2296">
        <v>120511</v>
      </c>
      <c r="B2296" t="s">
        <v>39</v>
      </c>
      <c r="C2296" s="1">
        <v>32480</v>
      </c>
      <c r="D2296">
        <v>76.36</v>
      </c>
      <c r="E2296" t="s">
        <v>113</v>
      </c>
      <c r="F2296">
        <v>2006</v>
      </c>
      <c r="G2296">
        <v>71.5</v>
      </c>
      <c r="H2296" t="s">
        <v>113</v>
      </c>
      <c r="I2296">
        <v>1353</v>
      </c>
      <c r="J2296">
        <v>2</v>
      </c>
      <c r="K2296" t="s">
        <v>36</v>
      </c>
      <c r="L2296" t="s">
        <v>64</v>
      </c>
      <c r="M2296">
        <v>60.13</v>
      </c>
      <c r="N2296">
        <v>1353</v>
      </c>
      <c r="O2296">
        <v>0</v>
      </c>
      <c r="P2296" t="s">
        <v>56</v>
      </c>
      <c r="Q2296">
        <v>2010</v>
      </c>
      <c r="R2296">
        <v>445</v>
      </c>
      <c r="S2296">
        <v>465</v>
      </c>
      <c r="T2296">
        <v>355</v>
      </c>
      <c r="U2296">
        <v>0.63597875645679403</v>
      </c>
      <c r="V2296">
        <v>445</v>
      </c>
      <c r="W2296">
        <v>-1</v>
      </c>
      <c r="X2296">
        <v>-1</v>
      </c>
      <c r="Y2296">
        <v>-1</v>
      </c>
      <c r="Z2296">
        <v>-1</v>
      </c>
      <c r="AA2296">
        <v>-1</v>
      </c>
      <c r="AB2296">
        <v>-1</v>
      </c>
      <c r="AC2296">
        <v>0.97370000000000001</v>
      </c>
      <c r="AD2296">
        <v>0.65680000000000005</v>
      </c>
      <c r="AE2296">
        <v>-0.34399999999999997</v>
      </c>
      <c r="AF2296">
        <v>-1.2302999999999999</v>
      </c>
      <c r="AG2296">
        <v>-0.60350000000000004</v>
      </c>
      <c r="AH2296">
        <v>115000</v>
      </c>
    </row>
    <row r="2297" spans="1:34">
      <c r="A2297">
        <v>48107</v>
      </c>
      <c r="B2297" t="s">
        <v>39</v>
      </c>
      <c r="C2297" s="1">
        <v>32029</v>
      </c>
      <c r="D2297">
        <v>90.83</v>
      </c>
      <c r="E2297" t="s">
        <v>72</v>
      </c>
      <c r="F2297">
        <v>2005</v>
      </c>
      <c r="G2297">
        <v>88.77</v>
      </c>
      <c r="H2297" t="s">
        <v>72</v>
      </c>
      <c r="I2297">
        <v>2857</v>
      </c>
      <c r="J2297">
        <v>1</v>
      </c>
      <c r="K2297" t="s">
        <v>36</v>
      </c>
      <c r="L2297" t="s">
        <v>64</v>
      </c>
      <c r="M2297">
        <v>72.599999999999994</v>
      </c>
      <c r="N2297">
        <v>2857</v>
      </c>
      <c r="O2297">
        <v>1</v>
      </c>
      <c r="P2297" t="s">
        <v>71</v>
      </c>
      <c r="Q2297">
        <v>2010</v>
      </c>
      <c r="R2297">
        <v>675</v>
      </c>
      <c r="S2297">
        <v>685</v>
      </c>
      <c r="T2297">
        <v>585</v>
      </c>
      <c r="U2297">
        <v>0.99000875672389799</v>
      </c>
      <c r="V2297">
        <v>655</v>
      </c>
      <c r="W2297">
        <v>-1</v>
      </c>
      <c r="X2297">
        <v>-1</v>
      </c>
      <c r="Y2297">
        <v>-1</v>
      </c>
      <c r="Z2297">
        <v>-1</v>
      </c>
      <c r="AA2297">
        <v>-1</v>
      </c>
      <c r="AB2297">
        <v>-1</v>
      </c>
      <c r="AC2297">
        <v>-0.72640000000000005</v>
      </c>
      <c r="AD2297">
        <v>3.2800000000000003E-2</v>
      </c>
      <c r="AE2297">
        <v>-1.6501999999999999</v>
      </c>
      <c r="AF2297">
        <v>-0.87780000000000002</v>
      </c>
      <c r="AG2297">
        <v>-0.1295</v>
      </c>
      <c r="AH2297">
        <v>4000000</v>
      </c>
    </row>
    <row r="2298" spans="1:34">
      <c r="A2298">
        <v>1218477</v>
      </c>
      <c r="B2298" t="s">
        <v>39</v>
      </c>
      <c r="C2298" s="1">
        <v>33551</v>
      </c>
      <c r="D2298">
        <v>84.4</v>
      </c>
      <c r="E2298" t="s">
        <v>51</v>
      </c>
      <c r="F2298">
        <v>2009</v>
      </c>
      <c r="G2298">
        <v>88</v>
      </c>
      <c r="H2298" t="s">
        <v>51</v>
      </c>
      <c r="I2298">
        <v>11839</v>
      </c>
      <c r="J2298">
        <v>2</v>
      </c>
      <c r="K2298" t="s">
        <v>49</v>
      </c>
      <c r="L2298" t="s">
        <v>60</v>
      </c>
      <c r="M2298">
        <v>81.5</v>
      </c>
      <c r="N2298">
        <v>11839</v>
      </c>
      <c r="O2298">
        <v>0</v>
      </c>
      <c r="P2298" t="s">
        <v>84</v>
      </c>
      <c r="Q2298">
        <v>2015</v>
      </c>
      <c r="R2298">
        <v>430</v>
      </c>
      <c r="S2298">
        <v>555</v>
      </c>
      <c r="T2298">
        <v>535</v>
      </c>
      <c r="U2298">
        <v>0.94327215786655505</v>
      </c>
      <c r="V2298">
        <v>345</v>
      </c>
      <c r="W2298">
        <v>452</v>
      </c>
      <c r="X2298">
        <v>-1</v>
      </c>
      <c r="Y2298">
        <v>-1</v>
      </c>
      <c r="Z2298">
        <v>-1</v>
      </c>
      <c r="AA2298">
        <v>-1</v>
      </c>
      <c r="AB2298">
        <v>-1</v>
      </c>
      <c r="AC2298">
        <v>-1.54E-2</v>
      </c>
      <c r="AD2298">
        <v>0.37890000000000001</v>
      </c>
      <c r="AE2298">
        <v>-0.6048</v>
      </c>
      <c r="AF2298">
        <v>-1.1217999999999999</v>
      </c>
      <c r="AG2298">
        <v>0.86370000000000002</v>
      </c>
      <c r="AH2298">
        <v>180000</v>
      </c>
    </row>
    <row r="2299" spans="1:34">
      <c r="A2299">
        <v>358100</v>
      </c>
      <c r="B2299" t="s">
        <v>34</v>
      </c>
      <c r="C2299" s="1">
        <v>33458</v>
      </c>
      <c r="D2299">
        <v>74.2</v>
      </c>
      <c r="E2299" t="s">
        <v>143</v>
      </c>
      <c r="F2299">
        <v>2008</v>
      </c>
      <c r="G2299">
        <v>65.599999999999994</v>
      </c>
      <c r="H2299" t="s">
        <v>35</v>
      </c>
      <c r="I2299">
        <v>10185</v>
      </c>
      <c r="J2299">
        <v>2</v>
      </c>
      <c r="K2299" t="s">
        <v>36</v>
      </c>
      <c r="L2299" t="s">
        <v>55</v>
      </c>
      <c r="M2299">
        <v>68.66</v>
      </c>
      <c r="N2299">
        <v>10185</v>
      </c>
      <c r="O2299">
        <v>0</v>
      </c>
      <c r="P2299" t="s">
        <v>59</v>
      </c>
      <c r="Q2299">
        <v>2012</v>
      </c>
      <c r="R2299">
        <v>335</v>
      </c>
      <c r="S2299">
        <v>525</v>
      </c>
      <c r="T2299">
        <v>475</v>
      </c>
      <c r="U2299">
        <v>0.563267823666597</v>
      </c>
      <c r="V2299">
        <v>425</v>
      </c>
      <c r="W2299">
        <v>-1</v>
      </c>
      <c r="X2299">
        <v>-1</v>
      </c>
      <c r="Y2299">
        <v>-1</v>
      </c>
      <c r="Z2299">
        <v>-1</v>
      </c>
      <c r="AA2299">
        <v>-1</v>
      </c>
      <c r="AB2299">
        <v>-1</v>
      </c>
      <c r="AC2299">
        <v>-1.3447</v>
      </c>
      <c r="AD2299">
        <v>-1.5273000000000001</v>
      </c>
      <c r="AE2299">
        <v>0.81710000000000005</v>
      </c>
      <c r="AF2299">
        <v>-5.5199999999999999E-2</v>
      </c>
      <c r="AG2299">
        <v>-1.2354000000000001</v>
      </c>
      <c r="AH2299">
        <v>350000</v>
      </c>
    </row>
    <row r="2300" spans="1:34">
      <c r="A2300">
        <v>664337</v>
      </c>
      <c r="B2300" t="s">
        <v>39</v>
      </c>
      <c r="C2300" s="1">
        <v>33262</v>
      </c>
      <c r="D2300">
        <v>87.4</v>
      </c>
      <c r="E2300" t="s">
        <v>48</v>
      </c>
      <c r="F2300">
        <v>2009</v>
      </c>
      <c r="G2300">
        <v>75.14</v>
      </c>
      <c r="H2300" t="s">
        <v>51</v>
      </c>
      <c r="I2300">
        <v>5256</v>
      </c>
      <c r="J2300">
        <v>2</v>
      </c>
      <c r="K2300" t="s">
        <v>36</v>
      </c>
      <c r="L2300" t="s">
        <v>116</v>
      </c>
      <c r="M2300">
        <v>89.4</v>
      </c>
      <c r="N2300">
        <v>5256</v>
      </c>
      <c r="O2300">
        <v>0</v>
      </c>
      <c r="P2300" t="s">
        <v>65</v>
      </c>
      <c r="Q2300">
        <v>2013</v>
      </c>
      <c r="R2300">
        <v>660</v>
      </c>
      <c r="S2300">
        <v>380</v>
      </c>
      <c r="T2300">
        <v>680</v>
      </c>
      <c r="U2300">
        <v>0.53838689298509601</v>
      </c>
      <c r="V2300">
        <v>-1</v>
      </c>
      <c r="W2300">
        <v>333</v>
      </c>
      <c r="X2300">
        <v>-1</v>
      </c>
      <c r="Y2300">
        <v>-1</v>
      </c>
      <c r="Z2300">
        <v>-1</v>
      </c>
      <c r="AA2300">
        <v>-1</v>
      </c>
      <c r="AB2300">
        <v>-1</v>
      </c>
      <c r="AC2300">
        <v>-0.159</v>
      </c>
      <c r="AD2300">
        <v>0.37890000000000001</v>
      </c>
      <c r="AE2300">
        <v>0.93220000000000003</v>
      </c>
      <c r="AF2300">
        <v>-1.2485999999999999</v>
      </c>
      <c r="AG2300">
        <v>0.28889999999999999</v>
      </c>
      <c r="AH2300">
        <v>250000</v>
      </c>
    </row>
    <row r="2301" spans="1:34">
      <c r="A2301">
        <v>614210</v>
      </c>
      <c r="B2301" t="s">
        <v>39</v>
      </c>
      <c r="C2301" s="1">
        <v>33869</v>
      </c>
      <c r="D2301">
        <v>87</v>
      </c>
      <c r="E2301" t="s">
        <v>35</v>
      </c>
      <c r="F2301">
        <v>2010</v>
      </c>
      <c r="G2301">
        <v>76.8</v>
      </c>
      <c r="H2301" t="s">
        <v>35</v>
      </c>
      <c r="I2301">
        <v>17205</v>
      </c>
      <c r="J2301">
        <v>2</v>
      </c>
      <c r="K2301" t="s">
        <v>36</v>
      </c>
      <c r="L2301" t="s">
        <v>81</v>
      </c>
      <c r="M2301">
        <v>69.930000000000007</v>
      </c>
      <c r="N2301">
        <v>17205</v>
      </c>
      <c r="O2301">
        <v>0</v>
      </c>
      <c r="P2301" t="s">
        <v>50</v>
      </c>
      <c r="Q2301">
        <v>2014</v>
      </c>
      <c r="R2301">
        <v>720</v>
      </c>
      <c r="S2301">
        <v>620</v>
      </c>
      <c r="T2301">
        <v>500</v>
      </c>
      <c r="U2301">
        <v>0.93839913679117504</v>
      </c>
      <c r="V2301">
        <v>-1</v>
      </c>
      <c r="W2301">
        <v>-1</v>
      </c>
      <c r="X2301">
        <v>-1</v>
      </c>
      <c r="Y2301">
        <v>-1</v>
      </c>
      <c r="Z2301">
        <v>553</v>
      </c>
      <c r="AA2301">
        <v>-1</v>
      </c>
      <c r="AB2301">
        <v>-1</v>
      </c>
      <c r="AC2301">
        <v>-0.44629999999999997</v>
      </c>
      <c r="AD2301">
        <v>-0.1206</v>
      </c>
      <c r="AE2301">
        <v>-0.14369999999999999</v>
      </c>
      <c r="AF2301">
        <v>0.90659999999999996</v>
      </c>
      <c r="AG2301">
        <v>-1.8189</v>
      </c>
      <c r="AH2301">
        <v>225000</v>
      </c>
    </row>
    <row r="2302" spans="1:34">
      <c r="A2302">
        <v>1018051</v>
      </c>
      <c r="B2302" t="s">
        <v>39</v>
      </c>
      <c r="C2302" s="1">
        <v>33687</v>
      </c>
      <c r="D2302">
        <v>63</v>
      </c>
      <c r="E2302" t="s">
        <v>35</v>
      </c>
      <c r="F2302">
        <v>2009</v>
      </c>
      <c r="G2302">
        <v>56</v>
      </c>
      <c r="H2302" t="s">
        <v>35</v>
      </c>
      <c r="I2302">
        <v>2685</v>
      </c>
      <c r="J2302">
        <v>2</v>
      </c>
      <c r="K2302" t="s">
        <v>36</v>
      </c>
      <c r="L2302" t="s">
        <v>40</v>
      </c>
      <c r="M2302">
        <v>69.400000000000006</v>
      </c>
      <c r="N2302">
        <v>2685</v>
      </c>
      <c r="O2302">
        <v>0</v>
      </c>
      <c r="P2302" t="s">
        <v>84</v>
      </c>
      <c r="Q2302">
        <v>2013</v>
      </c>
      <c r="R2302">
        <v>430</v>
      </c>
      <c r="S2302">
        <v>545</v>
      </c>
      <c r="T2302">
        <v>545</v>
      </c>
      <c r="U2302">
        <v>0.91139527839132795</v>
      </c>
      <c r="V2302">
        <v>-1</v>
      </c>
      <c r="W2302">
        <v>-1</v>
      </c>
      <c r="X2302">
        <v>500</v>
      </c>
      <c r="Y2302">
        <v>-1</v>
      </c>
      <c r="Z2302">
        <v>-1</v>
      </c>
      <c r="AA2302">
        <v>-1</v>
      </c>
      <c r="AB2302">
        <v>-1</v>
      </c>
      <c r="AC2302">
        <v>0.27179999999999999</v>
      </c>
      <c r="AD2302">
        <v>-0.1206</v>
      </c>
      <c r="AE2302">
        <v>1.2396</v>
      </c>
      <c r="AF2302">
        <v>0.2727</v>
      </c>
      <c r="AG2302">
        <v>0.86370000000000002</v>
      </c>
      <c r="AH2302">
        <v>145000</v>
      </c>
    </row>
    <row r="2303" spans="1:34">
      <c r="A2303">
        <v>1136448</v>
      </c>
      <c r="B2303" t="s">
        <v>39</v>
      </c>
      <c r="C2303" s="1">
        <v>33881</v>
      </c>
      <c r="D2303">
        <v>78</v>
      </c>
      <c r="E2303" t="s">
        <v>35</v>
      </c>
      <c r="F2303">
        <v>2010</v>
      </c>
      <c r="G2303">
        <v>68</v>
      </c>
      <c r="H2303" t="s">
        <v>35</v>
      </c>
      <c r="I2303">
        <v>16719</v>
      </c>
      <c r="J2303">
        <v>2</v>
      </c>
      <c r="K2303" t="s">
        <v>36</v>
      </c>
      <c r="L2303" t="s">
        <v>60</v>
      </c>
      <c r="M2303">
        <v>68.16</v>
      </c>
      <c r="N2303">
        <v>16719</v>
      </c>
      <c r="O2303">
        <v>0</v>
      </c>
      <c r="P2303" t="s">
        <v>59</v>
      </c>
      <c r="Q2303">
        <v>2014</v>
      </c>
      <c r="R2303">
        <v>570</v>
      </c>
      <c r="S2303">
        <v>435</v>
      </c>
      <c r="T2303">
        <v>270</v>
      </c>
      <c r="U2303">
        <v>-1</v>
      </c>
      <c r="V2303">
        <v>285</v>
      </c>
      <c r="W2303">
        <v>-1</v>
      </c>
      <c r="X2303">
        <v>-1</v>
      </c>
      <c r="Y2303">
        <v>-1</v>
      </c>
      <c r="Z2303">
        <v>-1</v>
      </c>
      <c r="AA2303">
        <v>-1</v>
      </c>
      <c r="AB2303">
        <v>-1</v>
      </c>
      <c r="AC2303">
        <v>1.5644</v>
      </c>
      <c r="AD2303">
        <v>0.71189999999999998</v>
      </c>
      <c r="AE2303">
        <v>-1.2196</v>
      </c>
      <c r="AF2303">
        <v>-0.4879</v>
      </c>
      <c r="AG2303">
        <v>1.4386000000000001</v>
      </c>
      <c r="AH2303">
        <v>265000</v>
      </c>
    </row>
    <row r="2304" spans="1:34">
      <c r="A2304">
        <v>809429</v>
      </c>
      <c r="B2304" t="s">
        <v>39</v>
      </c>
      <c r="C2304" s="1">
        <v>33616</v>
      </c>
      <c r="D2304">
        <v>83</v>
      </c>
      <c r="E2304" t="s">
        <v>51</v>
      </c>
      <c r="F2304">
        <v>2009</v>
      </c>
      <c r="G2304">
        <v>65</v>
      </c>
      <c r="H2304" t="s">
        <v>51</v>
      </c>
      <c r="I2304">
        <v>11010</v>
      </c>
      <c r="J2304">
        <v>2</v>
      </c>
      <c r="K2304" t="s">
        <v>36</v>
      </c>
      <c r="L2304" t="s">
        <v>60</v>
      </c>
      <c r="M2304">
        <v>65</v>
      </c>
      <c r="N2304">
        <v>11010</v>
      </c>
      <c r="O2304">
        <v>1</v>
      </c>
      <c r="P2304" t="s">
        <v>61</v>
      </c>
      <c r="Q2304">
        <v>2013</v>
      </c>
      <c r="R2304">
        <v>485</v>
      </c>
      <c r="S2304">
        <v>385</v>
      </c>
      <c r="T2304">
        <v>445</v>
      </c>
      <c r="U2304">
        <v>0.78330353667029795</v>
      </c>
      <c r="V2304">
        <v>405</v>
      </c>
      <c r="W2304">
        <v>388</v>
      </c>
      <c r="X2304">
        <v>-1</v>
      </c>
      <c r="Y2304">
        <v>-1</v>
      </c>
      <c r="Z2304">
        <v>-1</v>
      </c>
      <c r="AA2304">
        <v>-1</v>
      </c>
      <c r="AB2304">
        <v>-1</v>
      </c>
      <c r="AC2304">
        <v>-0.58989999999999998</v>
      </c>
      <c r="AD2304">
        <v>0.71189999999999998</v>
      </c>
      <c r="AE2304">
        <v>0.62480000000000002</v>
      </c>
      <c r="AF2304">
        <v>0.1459</v>
      </c>
      <c r="AG2304">
        <v>0.67210000000000003</v>
      </c>
      <c r="AH2304">
        <v>205000</v>
      </c>
    </row>
    <row r="2305" spans="1:34">
      <c r="A2305">
        <v>1236393</v>
      </c>
      <c r="B2305" t="s">
        <v>34</v>
      </c>
      <c r="C2305" s="1">
        <v>34006</v>
      </c>
      <c r="D2305">
        <v>69.599999999999994</v>
      </c>
      <c r="E2305" t="s">
        <v>51</v>
      </c>
      <c r="F2305">
        <v>2009</v>
      </c>
      <c r="G2305">
        <v>68</v>
      </c>
      <c r="H2305" t="s">
        <v>51</v>
      </c>
      <c r="I2305">
        <v>272</v>
      </c>
      <c r="J2305">
        <v>2</v>
      </c>
      <c r="K2305" t="s">
        <v>36</v>
      </c>
      <c r="L2305" t="s">
        <v>60</v>
      </c>
      <c r="M2305">
        <v>70.290000000000006</v>
      </c>
      <c r="N2305">
        <v>272</v>
      </c>
      <c r="O2305">
        <v>0</v>
      </c>
      <c r="P2305" t="s">
        <v>50</v>
      </c>
      <c r="Q2305">
        <v>2015</v>
      </c>
      <c r="R2305">
        <v>395</v>
      </c>
      <c r="S2305">
        <v>505</v>
      </c>
      <c r="T2305">
        <v>525</v>
      </c>
      <c r="U2305">
        <v>0.78330353667029795</v>
      </c>
      <c r="V2305">
        <v>455</v>
      </c>
      <c r="W2305">
        <v>388</v>
      </c>
      <c r="X2305">
        <v>-1</v>
      </c>
      <c r="Y2305">
        <v>-1</v>
      </c>
      <c r="Z2305">
        <v>-1</v>
      </c>
      <c r="AA2305">
        <v>-1</v>
      </c>
      <c r="AB2305">
        <v>-1</v>
      </c>
      <c r="AC2305">
        <v>0.12820000000000001</v>
      </c>
      <c r="AD2305">
        <v>-0.4536</v>
      </c>
      <c r="AE2305">
        <v>0.16370000000000001</v>
      </c>
      <c r="AF2305">
        <v>0.39950000000000002</v>
      </c>
      <c r="AG2305">
        <v>-0.47760000000000002</v>
      </c>
      <c r="AH2305">
        <v>120000</v>
      </c>
    </row>
    <row r="2306" spans="1:34">
      <c r="A2306">
        <v>1029538</v>
      </c>
      <c r="B2306" t="s">
        <v>39</v>
      </c>
      <c r="C2306" s="1">
        <v>33090</v>
      </c>
      <c r="D2306">
        <v>73.5</v>
      </c>
      <c r="E2306" t="s">
        <v>51</v>
      </c>
      <c r="F2306">
        <v>2009</v>
      </c>
      <c r="G2306">
        <v>71.8</v>
      </c>
      <c r="H2306" t="s">
        <v>51</v>
      </c>
      <c r="I2306">
        <v>7010</v>
      </c>
      <c r="J2306">
        <v>2</v>
      </c>
      <c r="K2306" t="s">
        <v>36</v>
      </c>
      <c r="L2306" t="s">
        <v>55</v>
      </c>
      <c r="M2306">
        <v>83.9</v>
      </c>
      <c r="N2306">
        <v>7010</v>
      </c>
      <c r="O2306">
        <v>1</v>
      </c>
      <c r="P2306" t="s">
        <v>53</v>
      </c>
      <c r="Q2306">
        <v>2013</v>
      </c>
      <c r="R2306">
        <v>535</v>
      </c>
      <c r="S2306">
        <v>605</v>
      </c>
      <c r="T2306">
        <v>665</v>
      </c>
      <c r="U2306">
        <v>0.99887610810285898</v>
      </c>
      <c r="V2306">
        <v>735</v>
      </c>
      <c r="W2306">
        <v>-1</v>
      </c>
      <c r="X2306">
        <v>653</v>
      </c>
      <c r="Y2306">
        <v>-1</v>
      </c>
      <c r="Z2306">
        <v>-1</v>
      </c>
      <c r="AA2306">
        <v>-1</v>
      </c>
      <c r="AB2306">
        <v>-1</v>
      </c>
      <c r="AC2306">
        <v>1.4208000000000001</v>
      </c>
      <c r="AD2306">
        <v>1.0448999999999999</v>
      </c>
      <c r="AE2306">
        <v>0.62480000000000002</v>
      </c>
      <c r="AF2306">
        <v>0.2727</v>
      </c>
      <c r="AG2306">
        <v>1.2470000000000001</v>
      </c>
      <c r="AH2306">
        <v>340000</v>
      </c>
    </row>
    <row r="2307" spans="1:34">
      <c r="A2307">
        <v>959436</v>
      </c>
      <c r="B2307" t="s">
        <v>34</v>
      </c>
      <c r="C2307" s="1">
        <v>34106</v>
      </c>
      <c r="D2307">
        <v>83.56</v>
      </c>
      <c r="E2307" t="s">
        <v>51</v>
      </c>
      <c r="F2307">
        <v>2010</v>
      </c>
      <c r="G2307">
        <v>65.56</v>
      </c>
      <c r="H2307" t="s">
        <v>51</v>
      </c>
      <c r="I2307">
        <v>4319</v>
      </c>
      <c r="J2307">
        <v>2</v>
      </c>
      <c r="K2307" t="s">
        <v>36</v>
      </c>
      <c r="L2307" t="s">
        <v>40</v>
      </c>
      <c r="M2307">
        <v>83.22</v>
      </c>
      <c r="N2307">
        <v>4319</v>
      </c>
      <c r="O2307">
        <v>0</v>
      </c>
      <c r="P2307" t="s">
        <v>50</v>
      </c>
      <c r="Q2307">
        <v>2014</v>
      </c>
      <c r="R2307">
        <v>415</v>
      </c>
      <c r="S2307">
        <v>475</v>
      </c>
      <c r="T2307">
        <v>330</v>
      </c>
      <c r="U2307">
        <v>0.84224832225783597</v>
      </c>
      <c r="V2307">
        <v>445</v>
      </c>
      <c r="W2307">
        <v>-1</v>
      </c>
      <c r="X2307">
        <v>469</v>
      </c>
      <c r="Y2307">
        <v>-1</v>
      </c>
      <c r="Z2307">
        <v>-1</v>
      </c>
      <c r="AA2307">
        <v>-1</v>
      </c>
      <c r="AB2307">
        <v>-1</v>
      </c>
      <c r="AC2307">
        <v>-1.0207999999999999</v>
      </c>
      <c r="AD2307">
        <v>-1.6191</v>
      </c>
      <c r="AE2307">
        <v>-0.75849999999999995</v>
      </c>
      <c r="AF2307">
        <v>0.39950000000000002</v>
      </c>
      <c r="AG2307">
        <v>0.48049999999999998</v>
      </c>
      <c r="AH2307">
        <v>105000</v>
      </c>
    </row>
    <row r="2308" spans="1:34">
      <c r="A2308">
        <v>215845</v>
      </c>
      <c r="B2308" t="s">
        <v>39</v>
      </c>
      <c r="C2308" s="1">
        <v>31795</v>
      </c>
      <c r="D2308">
        <v>75</v>
      </c>
      <c r="E2308">
        <v>0</v>
      </c>
      <c r="F2308">
        <v>2003</v>
      </c>
      <c r="G2308">
        <v>70</v>
      </c>
      <c r="H2308">
        <v>0</v>
      </c>
      <c r="I2308">
        <v>5026</v>
      </c>
      <c r="J2308">
        <v>2</v>
      </c>
      <c r="K2308" t="s">
        <v>36</v>
      </c>
      <c r="L2308" t="s">
        <v>81</v>
      </c>
      <c r="M2308">
        <v>80</v>
      </c>
      <c r="N2308">
        <v>5026</v>
      </c>
      <c r="O2308">
        <v>0</v>
      </c>
      <c r="P2308" t="s">
        <v>65</v>
      </c>
      <c r="Q2308">
        <v>2011</v>
      </c>
      <c r="R2308">
        <v>385</v>
      </c>
      <c r="S2308">
        <v>505</v>
      </c>
      <c r="T2308">
        <v>545</v>
      </c>
      <c r="U2308">
        <v>0.22948175491175499</v>
      </c>
      <c r="V2308">
        <v>335</v>
      </c>
      <c r="W2308">
        <v>266</v>
      </c>
      <c r="X2308">
        <v>-1</v>
      </c>
      <c r="Y2308">
        <v>-1</v>
      </c>
      <c r="Z2308">
        <v>-1</v>
      </c>
      <c r="AA2308">
        <v>-1</v>
      </c>
      <c r="AB2308">
        <v>-1</v>
      </c>
      <c r="AC2308">
        <v>0.66459999999999997</v>
      </c>
      <c r="AD2308">
        <v>-0.27929999999999999</v>
      </c>
      <c r="AE2308">
        <v>-5.3699999999999998E-2</v>
      </c>
      <c r="AF2308">
        <v>1.4723999999999999</v>
      </c>
      <c r="AG2308">
        <v>2.8400000000000002E-2</v>
      </c>
      <c r="AH2308">
        <v>280000</v>
      </c>
    </row>
    <row r="2309" spans="1:34">
      <c r="A2309">
        <v>434561</v>
      </c>
      <c r="B2309" t="s">
        <v>39</v>
      </c>
      <c r="C2309" s="1">
        <v>32534</v>
      </c>
      <c r="D2309">
        <v>56</v>
      </c>
      <c r="E2309" t="s">
        <v>106</v>
      </c>
      <c r="F2309">
        <v>2007</v>
      </c>
      <c r="G2309">
        <v>62</v>
      </c>
      <c r="H2309" t="s">
        <v>403</v>
      </c>
      <c r="I2309">
        <v>3054</v>
      </c>
      <c r="J2309">
        <v>2</v>
      </c>
      <c r="K2309" t="s">
        <v>36</v>
      </c>
      <c r="L2309" t="s">
        <v>64</v>
      </c>
      <c r="M2309">
        <v>62</v>
      </c>
      <c r="N2309">
        <v>3054</v>
      </c>
      <c r="O2309">
        <v>0</v>
      </c>
      <c r="P2309" t="s">
        <v>65</v>
      </c>
      <c r="Q2309">
        <v>2012</v>
      </c>
      <c r="R2309">
        <v>365</v>
      </c>
      <c r="S2309">
        <v>355</v>
      </c>
      <c r="T2309">
        <v>305</v>
      </c>
      <c r="U2309">
        <v>0.34231489991181502</v>
      </c>
      <c r="V2309">
        <v>365</v>
      </c>
      <c r="W2309">
        <v>300</v>
      </c>
      <c r="X2309">
        <v>-1</v>
      </c>
      <c r="Y2309">
        <v>-1</v>
      </c>
      <c r="Z2309">
        <v>-1</v>
      </c>
      <c r="AA2309">
        <v>-1</v>
      </c>
      <c r="AB2309">
        <v>-1</v>
      </c>
      <c r="AC2309">
        <v>0.3836</v>
      </c>
      <c r="AD2309">
        <v>-0.98839999999999995</v>
      </c>
      <c r="AE2309">
        <v>-0.25159999999999999</v>
      </c>
      <c r="AF2309">
        <v>0.40410000000000001</v>
      </c>
      <c r="AG2309">
        <v>-0.80449999999999999</v>
      </c>
      <c r="AH2309">
        <v>100000</v>
      </c>
    </row>
    <row r="2310" spans="1:34">
      <c r="A2310">
        <v>801301</v>
      </c>
      <c r="B2310" t="s">
        <v>39</v>
      </c>
      <c r="C2310" s="1">
        <v>33486</v>
      </c>
      <c r="D2310">
        <v>79.8</v>
      </c>
      <c r="E2310" t="s">
        <v>35</v>
      </c>
      <c r="F2310">
        <v>2009</v>
      </c>
      <c r="G2310">
        <v>66.8</v>
      </c>
      <c r="H2310" t="s">
        <v>35</v>
      </c>
      <c r="I2310">
        <v>14363</v>
      </c>
      <c r="J2310">
        <v>2</v>
      </c>
      <c r="K2310" t="s">
        <v>36</v>
      </c>
      <c r="L2310" t="s">
        <v>40</v>
      </c>
      <c r="M2310">
        <v>73.12</v>
      </c>
      <c r="N2310">
        <v>14363</v>
      </c>
      <c r="O2310">
        <v>0</v>
      </c>
      <c r="P2310" t="s">
        <v>50</v>
      </c>
      <c r="Q2310">
        <v>2014</v>
      </c>
      <c r="R2310">
        <v>580</v>
      </c>
      <c r="S2310">
        <v>510</v>
      </c>
      <c r="T2310">
        <v>340</v>
      </c>
      <c r="U2310">
        <v>0.95389977507992596</v>
      </c>
      <c r="V2310">
        <v>375</v>
      </c>
      <c r="W2310">
        <v>-1</v>
      </c>
      <c r="X2310">
        <v>530</v>
      </c>
      <c r="Y2310">
        <v>-1</v>
      </c>
      <c r="Z2310">
        <v>-1</v>
      </c>
      <c r="AA2310">
        <v>-1</v>
      </c>
      <c r="AB2310">
        <v>-1</v>
      </c>
      <c r="AC2310">
        <v>-0.58989999999999998</v>
      </c>
      <c r="AD2310">
        <v>4.5900000000000003E-2</v>
      </c>
      <c r="AE2310">
        <v>1.2396</v>
      </c>
      <c r="AF2310">
        <v>0.2727</v>
      </c>
      <c r="AG2310">
        <v>-0.47760000000000002</v>
      </c>
      <c r="AH2310">
        <v>200000</v>
      </c>
    </row>
    <row r="2311" spans="1:34">
      <c r="A2311">
        <v>825043</v>
      </c>
      <c r="B2311" t="s">
        <v>34</v>
      </c>
      <c r="C2311" s="1">
        <v>33477</v>
      </c>
      <c r="D2311">
        <v>88.44</v>
      </c>
      <c r="E2311" t="s">
        <v>48</v>
      </c>
      <c r="F2311">
        <v>2010</v>
      </c>
      <c r="G2311">
        <v>94.6</v>
      </c>
      <c r="H2311" t="s">
        <v>35</v>
      </c>
      <c r="I2311">
        <v>115</v>
      </c>
      <c r="J2311">
        <v>2</v>
      </c>
      <c r="K2311" t="s">
        <v>36</v>
      </c>
      <c r="L2311" t="s">
        <v>40</v>
      </c>
      <c r="M2311">
        <v>82.2</v>
      </c>
      <c r="N2311">
        <v>115</v>
      </c>
      <c r="O2311">
        <v>0</v>
      </c>
      <c r="P2311" t="s">
        <v>50</v>
      </c>
      <c r="Q2311">
        <v>2014</v>
      </c>
      <c r="R2311">
        <v>605</v>
      </c>
      <c r="S2311">
        <v>485</v>
      </c>
      <c r="T2311">
        <v>650</v>
      </c>
      <c r="U2311">
        <v>0.91139527839132795</v>
      </c>
      <c r="V2311">
        <v>565</v>
      </c>
      <c r="W2311">
        <v>-1</v>
      </c>
      <c r="X2311">
        <v>500</v>
      </c>
      <c r="Y2311">
        <v>-1</v>
      </c>
      <c r="Z2311">
        <v>-1</v>
      </c>
      <c r="AA2311">
        <v>-1</v>
      </c>
      <c r="AB2311">
        <v>-1</v>
      </c>
      <c r="AC2311">
        <v>-0.30270000000000002</v>
      </c>
      <c r="AD2311">
        <v>0.5454</v>
      </c>
      <c r="AE2311">
        <v>0.77849999999999997</v>
      </c>
      <c r="AF2311">
        <v>0.1459</v>
      </c>
      <c r="AG2311">
        <v>-9.4299999999999995E-2</v>
      </c>
      <c r="AH2311">
        <v>305000</v>
      </c>
    </row>
    <row r="2312" spans="1:34">
      <c r="A2312">
        <v>421679</v>
      </c>
      <c r="B2312" t="s">
        <v>39</v>
      </c>
      <c r="C2312" s="1">
        <v>32692</v>
      </c>
      <c r="D2312">
        <v>62.8</v>
      </c>
      <c r="E2312" t="s">
        <v>79</v>
      </c>
      <c r="F2312">
        <v>2006</v>
      </c>
      <c r="G2312">
        <v>60</v>
      </c>
      <c r="H2312" t="s">
        <v>79</v>
      </c>
      <c r="I2312">
        <v>79</v>
      </c>
      <c r="J2312">
        <v>2</v>
      </c>
      <c r="K2312" t="s">
        <v>36</v>
      </c>
      <c r="L2312" t="s">
        <v>40</v>
      </c>
      <c r="M2312">
        <v>70.260000000000005</v>
      </c>
      <c r="N2312">
        <v>79</v>
      </c>
      <c r="O2312">
        <v>0</v>
      </c>
      <c r="P2312" t="s">
        <v>41</v>
      </c>
      <c r="Q2312">
        <v>2012</v>
      </c>
      <c r="R2312">
        <v>345</v>
      </c>
      <c r="S2312">
        <v>455</v>
      </c>
      <c r="T2312">
        <v>554</v>
      </c>
      <c r="U2312">
        <v>0.21678548596901001</v>
      </c>
      <c r="V2312">
        <v>325</v>
      </c>
      <c r="W2312">
        <v>-1</v>
      </c>
      <c r="X2312">
        <v>-1</v>
      </c>
      <c r="Y2312">
        <v>-1</v>
      </c>
      <c r="Z2312">
        <v>-1</v>
      </c>
      <c r="AA2312">
        <v>-1</v>
      </c>
      <c r="AB2312">
        <v>-1</v>
      </c>
      <c r="AC2312">
        <v>0.2009</v>
      </c>
      <c r="AD2312">
        <v>-0.66930000000000001</v>
      </c>
      <c r="AE2312">
        <v>0.27289999999999998</v>
      </c>
      <c r="AF2312">
        <v>1.2374000000000001</v>
      </c>
      <c r="AG2312">
        <v>-0.44550000000000001</v>
      </c>
      <c r="AH2312">
        <v>120000</v>
      </c>
    </row>
    <row r="2313" spans="1:34">
      <c r="A2313">
        <v>240990</v>
      </c>
      <c r="B2313" t="s">
        <v>39</v>
      </c>
      <c r="C2313" s="1">
        <v>32287</v>
      </c>
      <c r="D2313">
        <v>55</v>
      </c>
      <c r="E2313">
        <v>0</v>
      </c>
      <c r="F2313">
        <v>2005</v>
      </c>
      <c r="G2313">
        <v>69</v>
      </c>
      <c r="H2313">
        <v>0</v>
      </c>
      <c r="I2313">
        <v>4287</v>
      </c>
      <c r="J2313">
        <v>2</v>
      </c>
      <c r="K2313" t="s">
        <v>66</v>
      </c>
      <c r="L2313" t="s">
        <v>67</v>
      </c>
      <c r="M2313">
        <v>75</v>
      </c>
      <c r="N2313">
        <v>4287</v>
      </c>
      <c r="O2313">
        <v>0</v>
      </c>
      <c r="P2313" t="s">
        <v>61</v>
      </c>
      <c r="Q2313">
        <v>2011</v>
      </c>
      <c r="R2313">
        <v>365</v>
      </c>
      <c r="S2313">
        <v>305</v>
      </c>
      <c r="T2313">
        <v>545</v>
      </c>
      <c r="U2313">
        <v>0.86468541337008498</v>
      </c>
      <c r="V2313">
        <v>525</v>
      </c>
      <c r="W2313">
        <v>-1</v>
      </c>
      <c r="X2313">
        <v>-1</v>
      </c>
      <c r="Y2313">
        <v>-1</v>
      </c>
      <c r="Z2313">
        <v>-1</v>
      </c>
      <c r="AA2313">
        <v>-1</v>
      </c>
      <c r="AB2313">
        <v>-1</v>
      </c>
      <c r="AC2313">
        <v>-0.1082</v>
      </c>
      <c r="AD2313">
        <v>0.3448</v>
      </c>
      <c r="AE2313">
        <v>1.2524999999999999</v>
      </c>
      <c r="AF2313">
        <v>0.76729999999999998</v>
      </c>
      <c r="AG2313">
        <v>0.34439999999999998</v>
      </c>
      <c r="AH2313">
        <v>505000</v>
      </c>
    </row>
    <row r="2314" spans="1:34">
      <c r="A2314">
        <v>820457</v>
      </c>
      <c r="B2314" t="s">
        <v>39</v>
      </c>
      <c r="C2314" s="1">
        <v>33760</v>
      </c>
      <c r="D2314">
        <v>84</v>
      </c>
      <c r="E2314" t="s">
        <v>35</v>
      </c>
      <c r="F2314">
        <v>2010</v>
      </c>
      <c r="G2314">
        <v>74.8</v>
      </c>
      <c r="H2314" t="s">
        <v>35</v>
      </c>
      <c r="I2314">
        <v>11127</v>
      </c>
      <c r="J2314">
        <v>1</v>
      </c>
      <c r="K2314" t="s">
        <v>36</v>
      </c>
      <c r="L2314" t="s">
        <v>40</v>
      </c>
      <c r="M2314">
        <v>67</v>
      </c>
      <c r="N2314">
        <v>11127</v>
      </c>
      <c r="O2314">
        <v>0</v>
      </c>
      <c r="P2314" t="s">
        <v>50</v>
      </c>
      <c r="Q2314">
        <v>2014</v>
      </c>
      <c r="R2314">
        <v>625</v>
      </c>
      <c r="S2314">
        <v>560</v>
      </c>
      <c r="T2314">
        <v>620</v>
      </c>
      <c r="U2314">
        <v>0.91139527839132795</v>
      </c>
      <c r="V2314">
        <v>615</v>
      </c>
      <c r="W2314">
        <v>-1</v>
      </c>
      <c r="X2314">
        <v>500</v>
      </c>
      <c r="Y2314">
        <v>-1</v>
      </c>
      <c r="Z2314">
        <v>-1</v>
      </c>
      <c r="AA2314">
        <v>-1</v>
      </c>
      <c r="AB2314">
        <v>-1</v>
      </c>
      <c r="AC2314">
        <v>-1.7388999999999999</v>
      </c>
      <c r="AD2314">
        <v>4.5900000000000003E-2</v>
      </c>
      <c r="AE2314">
        <v>-1.8344</v>
      </c>
      <c r="AF2314">
        <v>-0.74150000000000005</v>
      </c>
      <c r="AG2314">
        <v>-0.86080000000000001</v>
      </c>
      <c r="AH2314">
        <v>300000</v>
      </c>
    </row>
    <row r="2315" spans="1:34">
      <c r="A2315">
        <v>1094002</v>
      </c>
      <c r="B2315" t="s">
        <v>34</v>
      </c>
      <c r="C2315" s="1">
        <v>33855</v>
      </c>
      <c r="D2315">
        <v>86.8</v>
      </c>
      <c r="E2315" t="s">
        <v>35</v>
      </c>
      <c r="F2315">
        <v>2010</v>
      </c>
      <c r="G2315">
        <v>78.599999999999994</v>
      </c>
      <c r="H2315" t="s">
        <v>35</v>
      </c>
      <c r="I2315">
        <v>13038</v>
      </c>
      <c r="J2315">
        <v>2</v>
      </c>
      <c r="K2315" t="s">
        <v>36</v>
      </c>
      <c r="L2315" t="s">
        <v>60</v>
      </c>
      <c r="M2315">
        <v>77.400000000000006</v>
      </c>
      <c r="N2315">
        <v>13038</v>
      </c>
      <c r="O2315">
        <v>0</v>
      </c>
      <c r="P2315" t="s">
        <v>71</v>
      </c>
      <c r="Q2315">
        <v>2014</v>
      </c>
      <c r="R2315">
        <v>570</v>
      </c>
      <c r="S2315">
        <v>485</v>
      </c>
      <c r="T2315">
        <v>355</v>
      </c>
      <c r="U2315">
        <v>0.493596387301038</v>
      </c>
      <c r="V2315">
        <v>495</v>
      </c>
      <c r="W2315">
        <v>324</v>
      </c>
      <c r="X2315">
        <v>-1</v>
      </c>
      <c r="Y2315">
        <v>-1</v>
      </c>
      <c r="Z2315">
        <v>-1</v>
      </c>
      <c r="AA2315">
        <v>-1</v>
      </c>
      <c r="AB2315">
        <v>-1</v>
      </c>
      <c r="AC2315">
        <v>0.99</v>
      </c>
      <c r="AD2315">
        <v>1.5444</v>
      </c>
      <c r="AE2315">
        <v>-0.6048</v>
      </c>
      <c r="AF2315">
        <v>-0.4879</v>
      </c>
      <c r="AG2315">
        <v>0.48049999999999998</v>
      </c>
      <c r="AH2315">
        <v>325000</v>
      </c>
    </row>
    <row r="2316" spans="1:34">
      <c r="A2316">
        <v>1250429</v>
      </c>
      <c r="B2316" t="s">
        <v>39</v>
      </c>
      <c r="C2316" s="1">
        <v>33607</v>
      </c>
      <c r="D2316">
        <v>79</v>
      </c>
      <c r="E2316" t="s">
        <v>51</v>
      </c>
      <c r="F2316">
        <v>2009</v>
      </c>
      <c r="G2316">
        <v>87.9</v>
      </c>
      <c r="H2316" t="s">
        <v>51</v>
      </c>
      <c r="I2316">
        <v>9557</v>
      </c>
      <c r="J2316">
        <v>2</v>
      </c>
      <c r="K2316" t="s">
        <v>36</v>
      </c>
      <c r="L2316" t="s">
        <v>40</v>
      </c>
      <c r="M2316">
        <v>66</v>
      </c>
      <c r="N2316">
        <v>9557</v>
      </c>
      <c r="O2316">
        <v>1</v>
      </c>
      <c r="P2316" t="s">
        <v>54</v>
      </c>
      <c r="Q2316">
        <v>2013</v>
      </c>
      <c r="R2316">
        <v>315</v>
      </c>
      <c r="S2316">
        <v>435</v>
      </c>
      <c r="T2316">
        <v>355</v>
      </c>
      <c r="U2316">
        <v>0.35653648772447499</v>
      </c>
      <c r="V2316">
        <v>335</v>
      </c>
      <c r="W2316">
        <v>-1</v>
      </c>
      <c r="X2316">
        <v>346</v>
      </c>
      <c r="Y2316">
        <v>-1</v>
      </c>
      <c r="Z2316">
        <v>-1</v>
      </c>
      <c r="AA2316">
        <v>-1</v>
      </c>
      <c r="AB2316">
        <v>-1</v>
      </c>
      <c r="AC2316">
        <v>0.41549999999999998</v>
      </c>
      <c r="AD2316">
        <v>0.5454</v>
      </c>
      <c r="AE2316">
        <v>0.93220000000000003</v>
      </c>
      <c r="AF2316">
        <v>-0.61470000000000002</v>
      </c>
      <c r="AG2316">
        <v>0.86370000000000002</v>
      </c>
      <c r="AH2316">
        <v>1500000</v>
      </c>
    </row>
    <row r="2317" spans="1:34">
      <c r="A2317">
        <v>325730</v>
      </c>
      <c r="B2317" t="s">
        <v>34</v>
      </c>
      <c r="C2317" s="1">
        <v>33259</v>
      </c>
      <c r="D2317">
        <v>85</v>
      </c>
      <c r="E2317" t="s">
        <v>100</v>
      </c>
      <c r="F2317">
        <v>2008</v>
      </c>
      <c r="G2317">
        <v>93.4</v>
      </c>
      <c r="H2317" t="s">
        <v>404</v>
      </c>
      <c r="I2317">
        <v>9164</v>
      </c>
      <c r="J2317">
        <v>2</v>
      </c>
      <c r="K2317" t="s">
        <v>36</v>
      </c>
      <c r="L2317" t="s">
        <v>64</v>
      </c>
      <c r="M2317">
        <v>76.16</v>
      </c>
      <c r="N2317">
        <v>9164</v>
      </c>
      <c r="O2317">
        <v>1</v>
      </c>
      <c r="P2317" t="s">
        <v>54</v>
      </c>
      <c r="Q2317">
        <v>2012</v>
      </c>
      <c r="R2317">
        <v>525</v>
      </c>
      <c r="S2317">
        <v>605</v>
      </c>
      <c r="T2317">
        <v>595</v>
      </c>
      <c r="U2317">
        <v>0.67074315143312702</v>
      </c>
      <c r="V2317">
        <v>455</v>
      </c>
      <c r="W2317">
        <v>-1</v>
      </c>
      <c r="X2317">
        <v>-1</v>
      </c>
      <c r="Y2317">
        <v>-1</v>
      </c>
      <c r="Z2317">
        <v>-1</v>
      </c>
      <c r="AA2317">
        <v>-1</v>
      </c>
      <c r="AB2317">
        <v>-1</v>
      </c>
      <c r="AC2317">
        <v>-0.4173</v>
      </c>
      <c r="AD2317">
        <v>1.0858000000000001</v>
      </c>
      <c r="AE2317">
        <v>-0.27139999999999997</v>
      </c>
      <c r="AF2317">
        <v>-0.40776999999999902</v>
      </c>
      <c r="AG2317">
        <v>2.8400000000000002E-2</v>
      </c>
      <c r="AH2317">
        <v>820000</v>
      </c>
    </row>
    <row r="2318" spans="1:34">
      <c r="A2318">
        <v>861982</v>
      </c>
      <c r="B2318" t="s">
        <v>39</v>
      </c>
      <c r="C2318" s="1">
        <v>33322</v>
      </c>
      <c r="D2318">
        <v>85</v>
      </c>
      <c r="E2318" t="s">
        <v>48</v>
      </c>
      <c r="F2318">
        <v>2008</v>
      </c>
      <c r="G2318">
        <v>80</v>
      </c>
      <c r="H2318" t="s">
        <v>48</v>
      </c>
      <c r="I2318">
        <v>65</v>
      </c>
      <c r="J2318">
        <v>2</v>
      </c>
      <c r="K2318" t="s">
        <v>36</v>
      </c>
      <c r="L2318" t="s">
        <v>60</v>
      </c>
      <c r="M2318">
        <v>63</v>
      </c>
      <c r="N2318">
        <v>65</v>
      </c>
      <c r="O2318">
        <v>0</v>
      </c>
      <c r="P2318" t="s">
        <v>41</v>
      </c>
      <c r="Q2318">
        <v>2013</v>
      </c>
      <c r="R2318">
        <v>660</v>
      </c>
      <c r="S2318">
        <v>585</v>
      </c>
      <c r="T2318">
        <v>620</v>
      </c>
      <c r="U2318">
        <v>2.19691089363428E-2</v>
      </c>
      <c r="V2318">
        <v>-1</v>
      </c>
      <c r="W2318">
        <v>164</v>
      </c>
      <c r="X2318">
        <v>376</v>
      </c>
      <c r="Y2318">
        <v>-1</v>
      </c>
      <c r="Z2318">
        <v>-1</v>
      </c>
      <c r="AA2318">
        <v>-1</v>
      </c>
      <c r="AB2318">
        <v>-1</v>
      </c>
      <c r="AC2318">
        <v>1.2771999999999999</v>
      </c>
      <c r="AD2318">
        <v>-0.62009999999999998</v>
      </c>
      <c r="AE2318">
        <v>-0.14369999999999999</v>
      </c>
      <c r="AF2318">
        <v>-1.6289</v>
      </c>
      <c r="AG2318">
        <v>-9.4299999999999995E-2</v>
      </c>
      <c r="AH2318">
        <v>305000</v>
      </c>
    </row>
    <row r="2319" spans="1:34">
      <c r="A2319">
        <v>922592</v>
      </c>
      <c r="B2319" t="s">
        <v>39</v>
      </c>
      <c r="C2319" s="1">
        <v>33836</v>
      </c>
      <c r="D2319">
        <v>79</v>
      </c>
      <c r="E2319" t="s">
        <v>48</v>
      </c>
      <c r="F2319">
        <v>2010</v>
      </c>
      <c r="G2319">
        <v>78</v>
      </c>
      <c r="H2319" t="s">
        <v>48</v>
      </c>
      <c r="I2319">
        <v>272</v>
      </c>
      <c r="J2319">
        <v>2</v>
      </c>
      <c r="K2319" t="s">
        <v>36</v>
      </c>
      <c r="L2319" t="s">
        <v>60</v>
      </c>
      <c r="M2319">
        <v>73</v>
      </c>
      <c r="N2319">
        <v>272</v>
      </c>
      <c r="O2319">
        <v>0</v>
      </c>
      <c r="P2319" t="s">
        <v>50</v>
      </c>
      <c r="Q2319">
        <v>2014</v>
      </c>
      <c r="R2319">
        <v>485</v>
      </c>
      <c r="S2319">
        <v>610</v>
      </c>
      <c r="T2319">
        <v>575</v>
      </c>
      <c r="U2319">
        <v>0.493596387301038</v>
      </c>
      <c r="V2319">
        <v>495</v>
      </c>
      <c r="W2319">
        <v>324</v>
      </c>
      <c r="X2319">
        <v>-1</v>
      </c>
      <c r="Y2319">
        <v>-1</v>
      </c>
      <c r="Z2319">
        <v>-1</v>
      </c>
      <c r="AA2319">
        <v>-1</v>
      </c>
      <c r="AB2319">
        <v>-1</v>
      </c>
      <c r="AC2319">
        <v>-2.0261999999999998</v>
      </c>
      <c r="AD2319">
        <v>0.37890000000000001</v>
      </c>
      <c r="AE2319">
        <v>-1.2196</v>
      </c>
      <c r="AF2319">
        <v>0.39950000000000002</v>
      </c>
      <c r="AG2319">
        <v>0.67210000000000003</v>
      </c>
      <c r="AH2319">
        <v>180000</v>
      </c>
    </row>
    <row r="2320" spans="1:34">
      <c r="A2320">
        <v>1218606</v>
      </c>
      <c r="B2320" t="s">
        <v>39</v>
      </c>
      <c r="C2320" s="1">
        <v>33509</v>
      </c>
      <c r="D2320">
        <v>60</v>
      </c>
      <c r="E2320" t="s">
        <v>51</v>
      </c>
      <c r="F2320">
        <v>2009</v>
      </c>
      <c r="G2320">
        <v>47</v>
      </c>
      <c r="H2320" t="s">
        <v>51</v>
      </c>
      <c r="I2320">
        <v>6835</v>
      </c>
      <c r="J2320">
        <v>2</v>
      </c>
      <c r="K2320" t="s">
        <v>36</v>
      </c>
      <c r="L2320" t="s">
        <v>55</v>
      </c>
      <c r="M2320">
        <v>59.9</v>
      </c>
      <c r="N2320">
        <v>6835</v>
      </c>
      <c r="O2320">
        <v>0</v>
      </c>
      <c r="P2320" t="s">
        <v>41</v>
      </c>
      <c r="Q2320">
        <v>2014</v>
      </c>
      <c r="R2320">
        <v>395</v>
      </c>
      <c r="S2320">
        <v>400</v>
      </c>
      <c r="T2320">
        <v>390</v>
      </c>
      <c r="U2320">
        <v>0.48674700843819302</v>
      </c>
      <c r="V2320">
        <v>305</v>
      </c>
      <c r="W2320">
        <v>-1</v>
      </c>
      <c r="X2320">
        <v>376</v>
      </c>
      <c r="Y2320">
        <v>-1</v>
      </c>
      <c r="Z2320">
        <v>-1</v>
      </c>
      <c r="AA2320">
        <v>-1</v>
      </c>
      <c r="AB2320">
        <v>-1</v>
      </c>
      <c r="AC2320">
        <v>0.84630000000000005</v>
      </c>
      <c r="AD2320">
        <v>-0.28710000000000002</v>
      </c>
      <c r="AE2320">
        <v>0.01</v>
      </c>
      <c r="AF2320">
        <v>0.2727</v>
      </c>
      <c r="AG2320">
        <v>9.7299999999999998E-2</v>
      </c>
      <c r="AH2320">
        <v>120000</v>
      </c>
    </row>
    <row r="2321" spans="1:34">
      <c r="A2321">
        <v>197194</v>
      </c>
      <c r="B2321" t="s">
        <v>39</v>
      </c>
      <c r="C2321" s="1">
        <v>32722</v>
      </c>
      <c r="D2321">
        <v>61</v>
      </c>
      <c r="E2321" t="s">
        <v>79</v>
      </c>
      <c r="F2321">
        <v>2005</v>
      </c>
      <c r="G2321">
        <v>48</v>
      </c>
      <c r="H2321" t="s">
        <v>79</v>
      </c>
      <c r="I2321">
        <v>493</v>
      </c>
      <c r="J2321">
        <v>2</v>
      </c>
      <c r="K2321" t="s">
        <v>36</v>
      </c>
      <c r="L2321" t="s">
        <v>55</v>
      </c>
      <c r="M2321">
        <v>68.16</v>
      </c>
      <c r="N2321">
        <v>493</v>
      </c>
      <c r="O2321">
        <v>0</v>
      </c>
      <c r="P2321" t="s">
        <v>41</v>
      </c>
      <c r="Q2321">
        <v>2011</v>
      </c>
      <c r="R2321">
        <v>505</v>
      </c>
      <c r="S2321">
        <v>505</v>
      </c>
      <c r="T2321">
        <v>445</v>
      </c>
      <c r="U2321">
        <v>0.19015340560101801</v>
      </c>
      <c r="V2321">
        <v>315</v>
      </c>
      <c r="W2321">
        <v>-1</v>
      </c>
      <c r="X2321">
        <v>-1</v>
      </c>
      <c r="Y2321">
        <v>-1</v>
      </c>
      <c r="Z2321">
        <v>-1</v>
      </c>
      <c r="AA2321">
        <v>-1</v>
      </c>
      <c r="AB2321">
        <v>-1</v>
      </c>
      <c r="AC2321">
        <v>-1.0355000000000001</v>
      </c>
      <c r="AD2321">
        <v>-1.3713</v>
      </c>
      <c r="AE2321">
        <v>0.2366</v>
      </c>
      <c r="AF2321">
        <v>-0.52529999999999999</v>
      </c>
      <c r="AG2321">
        <v>2.8400000000000002E-2</v>
      </c>
      <c r="AH2321">
        <v>240000</v>
      </c>
    </row>
    <row r="2322" spans="1:34">
      <c r="A2322">
        <v>1063486</v>
      </c>
      <c r="B2322" t="s">
        <v>39</v>
      </c>
      <c r="C2322" s="1">
        <v>33029</v>
      </c>
      <c r="D2322">
        <v>77.88</v>
      </c>
      <c r="E2322" t="s">
        <v>51</v>
      </c>
      <c r="F2322">
        <v>2008</v>
      </c>
      <c r="G2322">
        <v>81.5</v>
      </c>
      <c r="H2322" t="s">
        <v>51</v>
      </c>
      <c r="I2322">
        <v>14915</v>
      </c>
      <c r="J2322">
        <v>2</v>
      </c>
      <c r="K2322" t="s">
        <v>36</v>
      </c>
      <c r="L2322" t="s">
        <v>44</v>
      </c>
      <c r="M2322">
        <v>58.54</v>
      </c>
      <c r="N2322">
        <v>14915</v>
      </c>
      <c r="O2322">
        <v>0</v>
      </c>
      <c r="P2322" t="s">
        <v>45</v>
      </c>
      <c r="Q2322">
        <v>2012</v>
      </c>
      <c r="R2322">
        <v>630</v>
      </c>
      <c r="S2322">
        <v>580</v>
      </c>
      <c r="T2322">
        <v>485</v>
      </c>
      <c r="U2322">
        <v>0.43696264805685903</v>
      </c>
      <c r="V2322">
        <v>395</v>
      </c>
      <c r="W2322">
        <v>-1</v>
      </c>
      <c r="X2322">
        <v>-1</v>
      </c>
      <c r="Y2322">
        <v>-1</v>
      </c>
      <c r="Z2322">
        <v>-1</v>
      </c>
      <c r="AA2322">
        <v>324</v>
      </c>
      <c r="AB2322">
        <v>-1</v>
      </c>
      <c r="AC2322">
        <v>-0.87719999999999998</v>
      </c>
      <c r="AD2322">
        <v>-1.2861</v>
      </c>
      <c r="AE2322">
        <v>-0.91220000000000001</v>
      </c>
      <c r="AF2322">
        <v>1.9207000000000001</v>
      </c>
      <c r="AG2322">
        <v>0.48049999999999998</v>
      </c>
      <c r="AH2322">
        <v>95000</v>
      </c>
    </row>
    <row r="2323" spans="1:34">
      <c r="A2323">
        <v>831042</v>
      </c>
      <c r="B2323" t="s">
        <v>34</v>
      </c>
      <c r="C2323" s="1">
        <v>33875</v>
      </c>
      <c r="D2323">
        <v>90.8</v>
      </c>
      <c r="E2323" t="s">
        <v>35</v>
      </c>
      <c r="F2323">
        <v>2010</v>
      </c>
      <c r="G2323">
        <v>77</v>
      </c>
      <c r="H2323" t="s">
        <v>35</v>
      </c>
      <c r="I2323">
        <v>8195</v>
      </c>
      <c r="J2323">
        <v>1</v>
      </c>
      <c r="K2323" t="s">
        <v>36</v>
      </c>
      <c r="L2323" t="s">
        <v>55</v>
      </c>
      <c r="M2323">
        <v>77</v>
      </c>
      <c r="N2323">
        <v>8195</v>
      </c>
      <c r="O2323">
        <v>1</v>
      </c>
      <c r="P2323" t="s">
        <v>38</v>
      </c>
      <c r="Q2323">
        <v>2014</v>
      </c>
      <c r="R2323">
        <v>520</v>
      </c>
      <c r="S2323">
        <v>630</v>
      </c>
      <c r="T2323">
        <v>680</v>
      </c>
      <c r="U2323">
        <v>0.23780283983757</v>
      </c>
      <c r="V2323">
        <v>425</v>
      </c>
      <c r="W2323">
        <v>-1</v>
      </c>
      <c r="X2323">
        <v>315</v>
      </c>
      <c r="Y2323">
        <v>-1</v>
      </c>
      <c r="Z2323">
        <v>-1</v>
      </c>
      <c r="AA2323">
        <v>-1</v>
      </c>
      <c r="AB2323">
        <v>-1</v>
      </c>
      <c r="AC2323">
        <v>-1.0207999999999999</v>
      </c>
      <c r="AD2323">
        <v>0.87839999999999996</v>
      </c>
      <c r="AE2323">
        <v>1.2396</v>
      </c>
      <c r="AF2323">
        <v>-0.1076</v>
      </c>
      <c r="AG2323">
        <v>1.6302000000000001</v>
      </c>
      <c r="AH2323">
        <v>300000</v>
      </c>
    </row>
    <row r="2324" spans="1:34">
      <c r="A2324">
        <v>466661</v>
      </c>
      <c r="B2324" t="s">
        <v>34</v>
      </c>
      <c r="C2324" s="1">
        <v>33373</v>
      </c>
      <c r="D2324">
        <v>74.400000000000006</v>
      </c>
      <c r="E2324">
        <v>0</v>
      </c>
      <c r="F2324">
        <v>2008</v>
      </c>
      <c r="G2324">
        <v>53.33</v>
      </c>
      <c r="H2324">
        <v>0</v>
      </c>
      <c r="I2324">
        <v>1109</v>
      </c>
      <c r="J2324">
        <v>2</v>
      </c>
      <c r="K2324" t="s">
        <v>36</v>
      </c>
      <c r="L2324" t="s">
        <v>91</v>
      </c>
      <c r="M2324">
        <v>63.2</v>
      </c>
      <c r="N2324">
        <v>1109</v>
      </c>
      <c r="O2324">
        <v>1</v>
      </c>
      <c r="P2324" t="s">
        <v>61</v>
      </c>
      <c r="Q2324">
        <v>2012</v>
      </c>
      <c r="R2324">
        <v>404</v>
      </c>
      <c r="S2324">
        <v>505</v>
      </c>
      <c r="T2324">
        <v>435</v>
      </c>
      <c r="U2324">
        <v>0.63597875645679403</v>
      </c>
      <c r="V2324">
        <v>445</v>
      </c>
      <c r="W2324">
        <v>-1</v>
      </c>
      <c r="X2324">
        <v>-1</v>
      </c>
      <c r="Y2324">
        <v>-1</v>
      </c>
      <c r="Z2324">
        <v>-1</v>
      </c>
      <c r="AA2324">
        <v>-1</v>
      </c>
      <c r="AB2324">
        <v>-1</v>
      </c>
      <c r="AC2324">
        <v>-0.53320000000000001</v>
      </c>
      <c r="AD2324">
        <v>-0.1232</v>
      </c>
      <c r="AE2324">
        <v>-5.3699999999999998E-2</v>
      </c>
      <c r="AF2324">
        <v>1.3254999999999999</v>
      </c>
      <c r="AG2324">
        <v>0.50239999999999996</v>
      </c>
      <c r="AH2324">
        <v>200000</v>
      </c>
    </row>
    <row r="2325" spans="1:34">
      <c r="A2325">
        <v>334001</v>
      </c>
      <c r="B2325" t="s">
        <v>39</v>
      </c>
      <c r="C2325" s="1">
        <v>33110</v>
      </c>
      <c r="D2325">
        <v>80.2</v>
      </c>
      <c r="E2325" t="s">
        <v>405</v>
      </c>
      <c r="F2325">
        <v>2008</v>
      </c>
      <c r="G2325">
        <v>79.8</v>
      </c>
      <c r="H2325" t="s">
        <v>35</v>
      </c>
      <c r="I2325">
        <v>1622</v>
      </c>
      <c r="J2325">
        <v>2</v>
      </c>
      <c r="K2325" t="s">
        <v>36</v>
      </c>
      <c r="L2325" t="s">
        <v>52</v>
      </c>
      <c r="M2325">
        <v>75.72</v>
      </c>
      <c r="N2325">
        <v>1622</v>
      </c>
      <c r="O2325">
        <v>0</v>
      </c>
      <c r="P2325" t="s">
        <v>84</v>
      </c>
      <c r="Q2325">
        <v>2012</v>
      </c>
      <c r="R2325">
        <v>415</v>
      </c>
      <c r="S2325">
        <v>435</v>
      </c>
      <c r="T2325">
        <v>554</v>
      </c>
      <c r="U2325">
        <v>0.97885530239271201</v>
      </c>
      <c r="V2325">
        <v>-1</v>
      </c>
      <c r="W2325">
        <v>-1</v>
      </c>
      <c r="X2325">
        <v>-1</v>
      </c>
      <c r="Y2325">
        <v>564</v>
      </c>
      <c r="Z2325">
        <v>-1</v>
      </c>
      <c r="AA2325">
        <v>-1</v>
      </c>
      <c r="AB2325">
        <v>-1</v>
      </c>
      <c r="AC2325">
        <v>0.97370000000000001</v>
      </c>
      <c r="AD2325">
        <v>1.4368000000000001</v>
      </c>
      <c r="AE2325">
        <v>9.1399999999999995E-2</v>
      </c>
      <c r="AF2325">
        <v>-0.43717</v>
      </c>
      <c r="AG2325">
        <v>-0.44550000000000001</v>
      </c>
      <c r="AH2325">
        <v>415000</v>
      </c>
    </row>
    <row r="2326" spans="1:34">
      <c r="A2326">
        <v>1068237</v>
      </c>
      <c r="B2326" t="s">
        <v>39</v>
      </c>
      <c r="C2326" s="1">
        <v>34147</v>
      </c>
      <c r="D2326">
        <v>81.83</v>
      </c>
      <c r="E2326" t="s">
        <v>51</v>
      </c>
      <c r="F2326">
        <v>2010</v>
      </c>
      <c r="G2326">
        <v>89.1</v>
      </c>
      <c r="H2326" t="s">
        <v>51</v>
      </c>
      <c r="I2326">
        <v>15456</v>
      </c>
      <c r="J2326">
        <v>2</v>
      </c>
      <c r="K2326" t="s">
        <v>36</v>
      </c>
      <c r="L2326" t="s">
        <v>81</v>
      </c>
      <c r="M2326">
        <v>65.400000000000006</v>
      </c>
      <c r="N2326">
        <v>15456</v>
      </c>
      <c r="O2326">
        <v>0</v>
      </c>
      <c r="P2326" t="s">
        <v>56</v>
      </c>
      <c r="Q2326">
        <v>2014</v>
      </c>
      <c r="R2326">
        <v>465</v>
      </c>
      <c r="S2326">
        <v>510</v>
      </c>
      <c r="T2326">
        <v>450</v>
      </c>
      <c r="U2326">
        <v>-1</v>
      </c>
      <c r="V2326">
        <v>-1</v>
      </c>
      <c r="W2326">
        <v>-1</v>
      </c>
      <c r="X2326">
        <v>-1</v>
      </c>
      <c r="Y2326">
        <v>-1</v>
      </c>
      <c r="Z2326">
        <v>-1</v>
      </c>
      <c r="AA2326">
        <v>-1</v>
      </c>
      <c r="AB2326">
        <v>-1</v>
      </c>
      <c r="AC2326">
        <v>0.84630000000000005</v>
      </c>
      <c r="AD2326">
        <v>1.2114</v>
      </c>
      <c r="AE2326">
        <v>0.31740000000000002</v>
      </c>
      <c r="AF2326">
        <v>-1.6289</v>
      </c>
      <c r="AG2326">
        <v>-0.28589999999999999</v>
      </c>
      <c r="AH2326">
        <v>110000</v>
      </c>
    </row>
    <row r="2327" spans="1:34">
      <c r="A2327">
        <v>639536</v>
      </c>
      <c r="B2327" t="s">
        <v>39</v>
      </c>
      <c r="C2327" s="1">
        <v>32991</v>
      </c>
      <c r="D2327">
        <v>71</v>
      </c>
      <c r="E2327" t="s">
        <v>186</v>
      </c>
      <c r="F2327">
        <v>2008</v>
      </c>
      <c r="G2327">
        <v>61</v>
      </c>
      <c r="H2327" t="s">
        <v>35</v>
      </c>
      <c r="I2327">
        <v>172</v>
      </c>
      <c r="J2327">
        <v>2</v>
      </c>
      <c r="K2327" t="s">
        <v>36</v>
      </c>
      <c r="L2327" t="s">
        <v>52</v>
      </c>
      <c r="M2327">
        <v>74.430000000000007</v>
      </c>
      <c r="N2327">
        <v>172</v>
      </c>
      <c r="O2327">
        <v>0</v>
      </c>
      <c r="P2327" t="s">
        <v>41</v>
      </c>
      <c r="Q2327">
        <v>2013</v>
      </c>
      <c r="R2327">
        <v>440</v>
      </c>
      <c r="S2327">
        <v>435</v>
      </c>
      <c r="T2327">
        <v>485</v>
      </c>
      <c r="U2327">
        <v>0.75537512089554804</v>
      </c>
      <c r="V2327">
        <v>-1</v>
      </c>
      <c r="W2327">
        <v>-1</v>
      </c>
      <c r="X2327">
        <v>-1</v>
      </c>
      <c r="Y2327">
        <v>446</v>
      </c>
      <c r="Z2327">
        <v>-1</v>
      </c>
      <c r="AA2327">
        <v>-1</v>
      </c>
      <c r="AB2327">
        <v>-1</v>
      </c>
      <c r="AC2327">
        <v>1.4208000000000001</v>
      </c>
      <c r="AD2327">
        <v>1.0448999999999999</v>
      </c>
      <c r="AE2327">
        <v>1.2396</v>
      </c>
      <c r="AF2327">
        <v>0.5262</v>
      </c>
      <c r="AG2327">
        <v>1.2470000000000001</v>
      </c>
      <c r="AH2327">
        <v>210000</v>
      </c>
    </row>
    <row r="2328" spans="1:34">
      <c r="A2328">
        <v>872434</v>
      </c>
      <c r="B2328" t="s">
        <v>39</v>
      </c>
      <c r="C2328" s="1">
        <v>33293</v>
      </c>
      <c r="D2328">
        <v>59.33</v>
      </c>
      <c r="E2328" t="s">
        <v>51</v>
      </c>
      <c r="F2328">
        <v>2008</v>
      </c>
      <c r="G2328">
        <v>72.77</v>
      </c>
      <c r="H2328" t="s">
        <v>51</v>
      </c>
      <c r="I2328">
        <v>347</v>
      </c>
      <c r="J2328">
        <v>2</v>
      </c>
      <c r="K2328" t="s">
        <v>66</v>
      </c>
      <c r="L2328" t="s">
        <v>67</v>
      </c>
      <c r="M2328">
        <v>75.959999999999994</v>
      </c>
      <c r="N2328">
        <v>347</v>
      </c>
      <c r="O2328">
        <v>0</v>
      </c>
      <c r="P2328" t="s">
        <v>41</v>
      </c>
      <c r="Q2328">
        <v>2014</v>
      </c>
      <c r="R2328">
        <v>545</v>
      </c>
      <c r="S2328">
        <v>630</v>
      </c>
      <c r="T2328">
        <v>500</v>
      </c>
      <c r="U2328">
        <v>0.84224832225783597</v>
      </c>
      <c r="V2328">
        <v>465</v>
      </c>
      <c r="W2328">
        <v>-1</v>
      </c>
      <c r="X2328">
        <v>469</v>
      </c>
      <c r="Y2328">
        <v>-1</v>
      </c>
      <c r="Z2328">
        <v>-1</v>
      </c>
      <c r="AA2328">
        <v>-1</v>
      </c>
      <c r="AB2328">
        <v>-1</v>
      </c>
      <c r="AC2328">
        <v>0.12820000000000001</v>
      </c>
      <c r="AD2328">
        <v>4.5900000000000003E-2</v>
      </c>
      <c r="AE2328">
        <v>1.8543000000000001</v>
      </c>
      <c r="AF2328">
        <v>-0.1076</v>
      </c>
      <c r="AG2328">
        <v>0.48049999999999998</v>
      </c>
      <c r="AH2328">
        <v>120000</v>
      </c>
    </row>
    <row r="2329" spans="1:34">
      <c r="A2329">
        <v>220642</v>
      </c>
      <c r="B2329" t="s">
        <v>39</v>
      </c>
      <c r="C2329" s="1">
        <v>32497</v>
      </c>
      <c r="D2329">
        <v>81.599999999999994</v>
      </c>
      <c r="E2329" t="s">
        <v>48</v>
      </c>
      <c r="F2329">
        <v>2008</v>
      </c>
      <c r="G2329">
        <v>75.599999999999994</v>
      </c>
      <c r="H2329" t="s">
        <v>406</v>
      </c>
      <c r="I2329">
        <v>10950</v>
      </c>
      <c r="J2329">
        <v>1</v>
      </c>
      <c r="K2329" t="s">
        <v>36</v>
      </c>
      <c r="L2329" t="s">
        <v>60</v>
      </c>
      <c r="M2329">
        <v>82.1</v>
      </c>
      <c r="N2329">
        <v>10950</v>
      </c>
      <c r="O2329">
        <v>0</v>
      </c>
      <c r="P2329" t="s">
        <v>50</v>
      </c>
      <c r="Q2329">
        <v>2011</v>
      </c>
      <c r="R2329">
        <v>555</v>
      </c>
      <c r="S2329">
        <v>554</v>
      </c>
      <c r="T2329">
        <v>605</v>
      </c>
      <c r="U2329">
        <v>0.69447932770846299</v>
      </c>
      <c r="V2329">
        <v>-1</v>
      </c>
      <c r="W2329">
        <v>366</v>
      </c>
      <c r="X2329">
        <v>-1</v>
      </c>
      <c r="Y2329">
        <v>-1</v>
      </c>
      <c r="Z2329">
        <v>-1</v>
      </c>
      <c r="AA2329">
        <v>-1</v>
      </c>
      <c r="AB2329">
        <v>-1</v>
      </c>
      <c r="AC2329">
        <v>-1.8083</v>
      </c>
      <c r="AD2329">
        <v>-0.43530000000000002</v>
      </c>
      <c r="AE2329">
        <v>0.67200000000000004</v>
      </c>
      <c r="AF2329">
        <v>-1.3478000000000001</v>
      </c>
      <c r="AG2329">
        <v>-0.9194</v>
      </c>
      <c r="AH2329">
        <v>700000</v>
      </c>
    </row>
    <row r="2330" spans="1:34">
      <c r="A2330">
        <v>879126</v>
      </c>
      <c r="B2330" t="s">
        <v>34</v>
      </c>
      <c r="C2330" s="1">
        <v>32742</v>
      </c>
      <c r="D2330">
        <v>85.06</v>
      </c>
      <c r="E2330" t="s">
        <v>137</v>
      </c>
      <c r="F2330">
        <v>2007</v>
      </c>
      <c r="G2330">
        <v>76.5</v>
      </c>
      <c r="H2330" t="s">
        <v>137</v>
      </c>
      <c r="I2330">
        <v>11973</v>
      </c>
      <c r="J2330">
        <v>1</v>
      </c>
      <c r="K2330" t="s">
        <v>49</v>
      </c>
      <c r="L2330" t="s">
        <v>365</v>
      </c>
      <c r="M2330">
        <v>83.5</v>
      </c>
      <c r="N2330">
        <v>11973</v>
      </c>
      <c r="O2330">
        <v>1</v>
      </c>
      <c r="P2330" t="s">
        <v>45</v>
      </c>
      <c r="Q2330">
        <v>2014</v>
      </c>
      <c r="R2330">
        <v>605</v>
      </c>
      <c r="S2330">
        <v>640</v>
      </c>
      <c r="T2330">
        <v>695</v>
      </c>
      <c r="U2330">
        <v>0.99139758374029097</v>
      </c>
      <c r="V2330">
        <v>435</v>
      </c>
      <c r="W2330">
        <v>516</v>
      </c>
      <c r="X2330">
        <v>-1</v>
      </c>
      <c r="Y2330">
        <v>-1</v>
      </c>
      <c r="Z2330">
        <v>-1</v>
      </c>
      <c r="AA2330">
        <v>-1</v>
      </c>
      <c r="AB2330">
        <v>-1</v>
      </c>
      <c r="AC2330">
        <v>-1.5952999999999999</v>
      </c>
      <c r="AD2330">
        <v>-1.1195999999999999</v>
      </c>
      <c r="AE2330">
        <v>-1.0659000000000001</v>
      </c>
      <c r="AF2330">
        <v>-1.2485999999999999</v>
      </c>
      <c r="AG2330">
        <v>-0.28589999999999999</v>
      </c>
      <c r="AH2330">
        <v>350000</v>
      </c>
    </row>
    <row r="2331" spans="1:34">
      <c r="A2331">
        <v>1075753</v>
      </c>
      <c r="B2331" t="s">
        <v>34</v>
      </c>
      <c r="C2331" s="1">
        <v>34171</v>
      </c>
      <c r="D2331">
        <v>84</v>
      </c>
      <c r="E2331" t="s">
        <v>51</v>
      </c>
      <c r="F2331">
        <v>2011</v>
      </c>
      <c r="G2331">
        <v>89.3</v>
      </c>
      <c r="H2331" t="s">
        <v>51</v>
      </c>
      <c r="I2331">
        <v>14382</v>
      </c>
      <c r="J2331">
        <v>2</v>
      </c>
      <c r="K2331" t="s">
        <v>36</v>
      </c>
      <c r="L2331" t="s">
        <v>64</v>
      </c>
      <c r="M2331">
        <v>79</v>
      </c>
      <c r="N2331">
        <v>14382</v>
      </c>
      <c r="O2331">
        <v>1</v>
      </c>
      <c r="P2331" t="s">
        <v>54</v>
      </c>
      <c r="Q2331">
        <v>2015</v>
      </c>
      <c r="R2331">
        <v>500</v>
      </c>
      <c r="S2331">
        <v>375</v>
      </c>
      <c r="T2331">
        <v>520</v>
      </c>
      <c r="U2331">
        <v>0.35653648772447499</v>
      </c>
      <c r="V2331">
        <v>285</v>
      </c>
      <c r="W2331">
        <v>-1</v>
      </c>
      <c r="X2331">
        <v>346</v>
      </c>
      <c r="Y2331">
        <v>-1</v>
      </c>
      <c r="Z2331">
        <v>-1</v>
      </c>
      <c r="AA2331">
        <v>-1</v>
      </c>
      <c r="AB2331">
        <v>-1</v>
      </c>
      <c r="AC2331">
        <v>1.4208000000000001</v>
      </c>
      <c r="AD2331">
        <v>1.7109000000000001</v>
      </c>
      <c r="AE2331">
        <v>1.2396</v>
      </c>
      <c r="AF2331">
        <v>0.1459</v>
      </c>
      <c r="AG2331">
        <v>0.67210000000000003</v>
      </c>
      <c r="AH2331">
        <v>300000</v>
      </c>
    </row>
    <row r="2332" spans="1:34">
      <c r="A2332">
        <v>339705</v>
      </c>
      <c r="B2332" t="s">
        <v>34</v>
      </c>
      <c r="C2332" s="1">
        <v>33211</v>
      </c>
      <c r="D2332">
        <v>59.6</v>
      </c>
      <c r="E2332" t="s">
        <v>112</v>
      </c>
      <c r="F2332">
        <v>2008</v>
      </c>
      <c r="G2332">
        <v>67.599999999999994</v>
      </c>
      <c r="H2332" t="s">
        <v>112</v>
      </c>
      <c r="I2332">
        <v>11368</v>
      </c>
      <c r="J2332">
        <v>2</v>
      </c>
      <c r="K2332" t="s">
        <v>36</v>
      </c>
      <c r="L2332" t="s">
        <v>55</v>
      </c>
      <c r="M2332">
        <v>74</v>
      </c>
      <c r="N2332">
        <v>11368</v>
      </c>
      <c r="O2332">
        <v>0</v>
      </c>
      <c r="P2332" t="s">
        <v>41</v>
      </c>
      <c r="Q2332">
        <v>2012</v>
      </c>
      <c r="R2332">
        <v>435</v>
      </c>
      <c r="S2332">
        <v>545</v>
      </c>
      <c r="T2332">
        <v>455</v>
      </c>
      <c r="U2332">
        <v>0.76567358123401097</v>
      </c>
      <c r="V2332">
        <v>485</v>
      </c>
      <c r="W2332">
        <v>-1</v>
      </c>
      <c r="X2332">
        <v>-1</v>
      </c>
      <c r="Y2332">
        <v>-1</v>
      </c>
      <c r="Z2332">
        <v>-1</v>
      </c>
      <c r="AA2332">
        <v>-1</v>
      </c>
      <c r="AB2332">
        <v>-1</v>
      </c>
      <c r="AC2332">
        <v>0.2782</v>
      </c>
      <c r="AD2332">
        <v>0.81279999999999997</v>
      </c>
      <c r="AE2332">
        <v>0.52690000000000003</v>
      </c>
      <c r="AF2332">
        <v>-0.34897</v>
      </c>
      <c r="AG2332">
        <v>-0.60350000000000004</v>
      </c>
      <c r="AH2332">
        <v>240000</v>
      </c>
    </row>
    <row r="2333" spans="1:34">
      <c r="A2333">
        <v>1106060</v>
      </c>
      <c r="B2333" t="s">
        <v>34</v>
      </c>
      <c r="C2333" s="1">
        <v>33698</v>
      </c>
      <c r="D2333">
        <v>95</v>
      </c>
      <c r="E2333" t="s">
        <v>35</v>
      </c>
      <c r="F2333">
        <v>2010</v>
      </c>
      <c r="G2333">
        <v>89</v>
      </c>
      <c r="H2333" t="s">
        <v>35</v>
      </c>
      <c r="I2333">
        <v>10185</v>
      </c>
      <c r="J2333">
        <v>2</v>
      </c>
      <c r="K2333" t="s">
        <v>36</v>
      </c>
      <c r="L2333" t="s">
        <v>40</v>
      </c>
      <c r="M2333">
        <v>77</v>
      </c>
      <c r="N2333">
        <v>10185</v>
      </c>
      <c r="O2333">
        <v>0</v>
      </c>
      <c r="P2333" t="s">
        <v>59</v>
      </c>
      <c r="Q2333">
        <v>2014</v>
      </c>
      <c r="R2333">
        <v>595</v>
      </c>
      <c r="S2333">
        <v>545</v>
      </c>
      <c r="T2333">
        <v>690</v>
      </c>
      <c r="U2333">
        <v>0.999910407631314</v>
      </c>
      <c r="V2333">
        <v>615</v>
      </c>
      <c r="W2333">
        <v>-1</v>
      </c>
      <c r="X2333">
        <v>715</v>
      </c>
      <c r="Y2333">
        <v>-1</v>
      </c>
      <c r="Z2333">
        <v>-1</v>
      </c>
      <c r="AA2333">
        <v>-1</v>
      </c>
      <c r="AB2333">
        <v>-1</v>
      </c>
      <c r="AC2333">
        <v>0.55910000000000004</v>
      </c>
      <c r="AD2333">
        <v>1.2114</v>
      </c>
      <c r="AE2333">
        <v>-0.6048</v>
      </c>
      <c r="AF2333">
        <v>-0.4879</v>
      </c>
      <c r="AG2333">
        <v>1.6302000000000001</v>
      </c>
      <c r="AH2333">
        <v>310000</v>
      </c>
    </row>
    <row r="2334" spans="1:34">
      <c r="A2334">
        <v>320536</v>
      </c>
      <c r="B2334" t="s">
        <v>39</v>
      </c>
      <c r="C2334" s="1">
        <v>33113</v>
      </c>
      <c r="D2334">
        <v>88.16</v>
      </c>
      <c r="E2334" t="s">
        <v>100</v>
      </c>
      <c r="F2334">
        <v>2008</v>
      </c>
      <c r="G2334">
        <v>92.5</v>
      </c>
      <c r="H2334" t="s">
        <v>407</v>
      </c>
      <c r="I2334">
        <v>5015</v>
      </c>
      <c r="J2334">
        <v>2</v>
      </c>
      <c r="K2334" t="s">
        <v>36</v>
      </c>
      <c r="L2334" t="s">
        <v>64</v>
      </c>
      <c r="M2334">
        <v>61.2</v>
      </c>
      <c r="N2334">
        <v>5015</v>
      </c>
      <c r="O2334">
        <v>0</v>
      </c>
      <c r="P2334" t="s">
        <v>56</v>
      </c>
      <c r="Q2334">
        <v>2012</v>
      </c>
      <c r="R2334">
        <v>495</v>
      </c>
      <c r="S2334">
        <v>575</v>
      </c>
      <c r="T2334">
        <v>625</v>
      </c>
      <c r="U2334">
        <v>0.98374996654107005</v>
      </c>
      <c r="V2334">
        <v>635</v>
      </c>
      <c r="W2334">
        <v>-1</v>
      </c>
      <c r="X2334">
        <v>-1</v>
      </c>
      <c r="Y2334">
        <v>-1</v>
      </c>
      <c r="Z2334">
        <v>-1</v>
      </c>
      <c r="AA2334">
        <v>-1</v>
      </c>
      <c r="AB2334">
        <v>-1</v>
      </c>
      <c r="AC2334">
        <v>1.4374</v>
      </c>
      <c r="AD2334">
        <v>1.9048</v>
      </c>
      <c r="AE2334">
        <v>0.96230000000000004</v>
      </c>
      <c r="AF2334">
        <v>0.44419999999999998</v>
      </c>
      <c r="AG2334">
        <v>0.50239999999999996</v>
      </c>
      <c r="AH2334">
        <v>490000</v>
      </c>
    </row>
    <row r="2335" spans="1:34">
      <c r="A2335">
        <v>1031152</v>
      </c>
      <c r="B2335" t="s">
        <v>39</v>
      </c>
      <c r="C2335" s="1">
        <v>33724</v>
      </c>
      <c r="D2335">
        <v>78.599999999999994</v>
      </c>
      <c r="E2335" t="s">
        <v>51</v>
      </c>
      <c r="F2335">
        <v>2010</v>
      </c>
      <c r="G2335">
        <v>79</v>
      </c>
      <c r="H2335" t="s">
        <v>51</v>
      </c>
      <c r="I2335">
        <v>8808</v>
      </c>
      <c r="J2335">
        <v>2</v>
      </c>
      <c r="K2335" t="s">
        <v>36</v>
      </c>
      <c r="L2335" t="s">
        <v>60</v>
      </c>
      <c r="M2335">
        <v>74</v>
      </c>
      <c r="N2335">
        <v>8808</v>
      </c>
      <c r="O2335">
        <v>0</v>
      </c>
      <c r="P2335" t="s">
        <v>47</v>
      </c>
      <c r="Q2335">
        <v>2014</v>
      </c>
      <c r="R2335">
        <v>675</v>
      </c>
      <c r="S2335">
        <v>565</v>
      </c>
      <c r="T2335">
        <v>405</v>
      </c>
      <c r="U2335">
        <v>0.86873658548521804</v>
      </c>
      <c r="V2335">
        <v>335</v>
      </c>
      <c r="W2335">
        <v>-1</v>
      </c>
      <c r="X2335">
        <v>376</v>
      </c>
      <c r="Y2335">
        <v>-1</v>
      </c>
      <c r="Z2335">
        <v>-1</v>
      </c>
      <c r="AA2335">
        <v>420</v>
      </c>
      <c r="AB2335">
        <v>-1</v>
      </c>
      <c r="AC2335">
        <v>0.84630000000000005</v>
      </c>
      <c r="AD2335">
        <v>1.0448999999999999</v>
      </c>
      <c r="AE2335">
        <v>0.77849999999999997</v>
      </c>
      <c r="AF2335">
        <v>-2.6429999999999998</v>
      </c>
      <c r="AG2335">
        <v>0.28889999999999999</v>
      </c>
      <c r="AH2335">
        <v>330000</v>
      </c>
    </row>
    <row r="2336" spans="1:34">
      <c r="A2336">
        <v>230113</v>
      </c>
      <c r="B2336" t="s">
        <v>39</v>
      </c>
      <c r="C2336" s="1">
        <v>32527</v>
      </c>
      <c r="D2336">
        <v>88</v>
      </c>
      <c r="E2336" t="s">
        <v>35</v>
      </c>
      <c r="F2336">
        <v>2006</v>
      </c>
      <c r="G2336">
        <v>81.400000000000006</v>
      </c>
      <c r="H2336" t="s">
        <v>35</v>
      </c>
      <c r="I2336">
        <v>1390</v>
      </c>
      <c r="J2336">
        <v>2</v>
      </c>
      <c r="K2336" t="s">
        <v>36</v>
      </c>
      <c r="L2336" t="s">
        <v>64</v>
      </c>
      <c r="M2336">
        <v>75.569999999999993</v>
      </c>
      <c r="N2336">
        <v>1390</v>
      </c>
      <c r="O2336">
        <v>0</v>
      </c>
      <c r="P2336" t="s">
        <v>41</v>
      </c>
      <c r="Q2336">
        <v>2011</v>
      </c>
      <c r="R2336">
        <v>705</v>
      </c>
      <c r="S2336">
        <v>625</v>
      </c>
      <c r="T2336">
        <v>625</v>
      </c>
      <c r="U2336">
        <v>0.99742783322801698</v>
      </c>
      <c r="V2336">
        <v>705</v>
      </c>
      <c r="W2336">
        <v>-1</v>
      </c>
      <c r="X2336">
        <v>-1</v>
      </c>
      <c r="Y2336">
        <v>-1</v>
      </c>
      <c r="Z2336">
        <v>-1</v>
      </c>
      <c r="AA2336">
        <v>-1</v>
      </c>
      <c r="AB2336">
        <v>-1</v>
      </c>
      <c r="AC2336">
        <v>0.51</v>
      </c>
      <c r="AD2336">
        <v>1.2807999999999999</v>
      </c>
      <c r="AE2336">
        <v>9.1399999999999995E-2</v>
      </c>
      <c r="AF2336">
        <v>-0.76029999999999998</v>
      </c>
      <c r="AG2336">
        <v>0.50239999999999996</v>
      </c>
      <c r="AH2336">
        <v>650000</v>
      </c>
    </row>
    <row r="2337" spans="1:34">
      <c r="A2337">
        <v>53132</v>
      </c>
      <c r="B2337" t="s">
        <v>39</v>
      </c>
      <c r="C2337" s="1">
        <v>32403</v>
      </c>
      <c r="D2337">
        <v>88.4</v>
      </c>
      <c r="E2337" t="s">
        <v>35</v>
      </c>
      <c r="F2337">
        <v>2006</v>
      </c>
      <c r="G2337">
        <v>82</v>
      </c>
      <c r="H2337" t="s">
        <v>35</v>
      </c>
      <c r="I2337">
        <v>4056</v>
      </c>
      <c r="J2337">
        <v>2</v>
      </c>
      <c r="K2337" t="s">
        <v>36</v>
      </c>
      <c r="L2337" t="s">
        <v>55</v>
      </c>
      <c r="M2337">
        <v>55.6</v>
      </c>
      <c r="N2337">
        <v>4056</v>
      </c>
      <c r="O2337">
        <v>1</v>
      </c>
      <c r="P2337" t="s">
        <v>45</v>
      </c>
      <c r="Q2337">
        <v>2010</v>
      </c>
      <c r="R2337">
        <v>615</v>
      </c>
      <c r="S2337">
        <v>525</v>
      </c>
      <c r="T2337">
        <v>544</v>
      </c>
      <c r="U2337">
        <v>0.84312372666574198</v>
      </c>
      <c r="V2337">
        <v>515</v>
      </c>
      <c r="W2337">
        <v>-1</v>
      </c>
      <c r="X2337">
        <v>-1</v>
      </c>
      <c r="Y2337">
        <v>-1</v>
      </c>
      <c r="Z2337">
        <v>-1</v>
      </c>
      <c r="AA2337">
        <v>-1</v>
      </c>
      <c r="AB2337">
        <v>-1</v>
      </c>
      <c r="AC2337">
        <v>-1.4992000000000001</v>
      </c>
      <c r="AD2337">
        <v>0.96879999999999999</v>
      </c>
      <c r="AE2337">
        <v>-0.63429999999999997</v>
      </c>
      <c r="AF2337">
        <v>-0.29020000000000001</v>
      </c>
      <c r="AG2337">
        <v>-1.7093</v>
      </c>
      <c r="AH2337">
        <v>755000</v>
      </c>
    </row>
    <row r="2338" spans="1:34">
      <c r="A2338">
        <v>243949</v>
      </c>
      <c r="B2338" t="s">
        <v>39</v>
      </c>
      <c r="C2338" s="1">
        <v>32978</v>
      </c>
      <c r="D2338">
        <v>74</v>
      </c>
      <c r="E2338">
        <v>0</v>
      </c>
      <c r="F2338">
        <v>2008</v>
      </c>
      <c r="G2338">
        <v>63</v>
      </c>
      <c r="H2338">
        <v>0</v>
      </c>
      <c r="I2338">
        <v>2656</v>
      </c>
      <c r="J2338">
        <v>2</v>
      </c>
      <c r="K2338" t="s">
        <v>36</v>
      </c>
      <c r="L2338" t="s">
        <v>60</v>
      </c>
      <c r="M2338">
        <v>65</v>
      </c>
      <c r="N2338">
        <v>2656</v>
      </c>
      <c r="O2338">
        <v>0</v>
      </c>
      <c r="P2338" t="s">
        <v>59</v>
      </c>
      <c r="Q2338">
        <v>2011</v>
      </c>
      <c r="R2338">
        <v>375</v>
      </c>
      <c r="S2338">
        <v>445</v>
      </c>
      <c r="T2338">
        <v>445</v>
      </c>
      <c r="U2338">
        <v>2.3312168242986299E-2</v>
      </c>
      <c r="V2338">
        <v>-1</v>
      </c>
      <c r="W2338">
        <v>166</v>
      </c>
      <c r="X2338">
        <v>-1</v>
      </c>
      <c r="Y2338">
        <v>-1</v>
      </c>
      <c r="Z2338">
        <v>-1</v>
      </c>
      <c r="AA2338">
        <v>260</v>
      </c>
      <c r="AB2338">
        <v>-1</v>
      </c>
      <c r="AC2338">
        <v>0.51</v>
      </c>
      <c r="AD2338">
        <v>-0.74729999999999996</v>
      </c>
      <c r="AE2338">
        <v>0.67200000000000004</v>
      </c>
      <c r="AF2338">
        <v>-0.76029999999999998</v>
      </c>
      <c r="AG2338">
        <v>2.8400000000000002E-2</v>
      </c>
      <c r="AH2338">
        <v>600000</v>
      </c>
    </row>
    <row r="2339" spans="1:34">
      <c r="A2339">
        <v>281195</v>
      </c>
      <c r="B2339" t="s">
        <v>39</v>
      </c>
      <c r="C2339" s="1">
        <v>32697</v>
      </c>
      <c r="D2339">
        <v>80.8</v>
      </c>
      <c r="E2339" t="s">
        <v>35</v>
      </c>
      <c r="F2339">
        <v>2007</v>
      </c>
      <c r="G2339">
        <v>66.2</v>
      </c>
      <c r="H2339" t="s">
        <v>35</v>
      </c>
      <c r="I2339">
        <v>3144</v>
      </c>
      <c r="J2339">
        <v>2</v>
      </c>
      <c r="K2339" t="s">
        <v>36</v>
      </c>
      <c r="L2339" t="s">
        <v>60</v>
      </c>
      <c r="M2339">
        <v>87.5</v>
      </c>
      <c r="N2339">
        <v>3144</v>
      </c>
      <c r="O2339">
        <v>1</v>
      </c>
      <c r="P2339" t="s">
        <v>47</v>
      </c>
      <c r="Q2339">
        <v>2011</v>
      </c>
      <c r="R2339">
        <v>535</v>
      </c>
      <c r="S2339">
        <v>515</v>
      </c>
      <c r="T2339">
        <v>475</v>
      </c>
      <c r="U2339">
        <v>0.22948175491175499</v>
      </c>
      <c r="V2339">
        <v>425</v>
      </c>
      <c r="W2339">
        <v>266</v>
      </c>
      <c r="X2339">
        <v>-1</v>
      </c>
      <c r="Y2339">
        <v>-1</v>
      </c>
      <c r="Z2339">
        <v>-1</v>
      </c>
      <c r="AA2339">
        <v>366</v>
      </c>
      <c r="AB2339">
        <v>-1</v>
      </c>
      <c r="AC2339">
        <v>0.35549999999999998</v>
      </c>
      <c r="AD2339">
        <v>0.3448</v>
      </c>
      <c r="AE2339">
        <v>0.67200000000000004</v>
      </c>
      <c r="AF2339">
        <v>-1.1128</v>
      </c>
      <c r="AG2339">
        <v>-0.1295</v>
      </c>
      <c r="AH2339">
        <v>250000</v>
      </c>
    </row>
    <row r="2340" spans="1:34">
      <c r="A2340">
        <v>1122979</v>
      </c>
      <c r="B2340" t="s">
        <v>39</v>
      </c>
      <c r="C2340" s="1">
        <v>33276</v>
      </c>
      <c r="D2340">
        <v>68</v>
      </c>
      <c r="E2340" t="s">
        <v>35</v>
      </c>
      <c r="F2340">
        <v>2009</v>
      </c>
      <c r="G2340">
        <v>78</v>
      </c>
      <c r="H2340" t="s">
        <v>35</v>
      </c>
      <c r="I2340">
        <v>5400</v>
      </c>
      <c r="J2340">
        <v>2</v>
      </c>
      <c r="K2340" t="s">
        <v>36</v>
      </c>
      <c r="L2340" t="s">
        <v>55</v>
      </c>
      <c r="M2340">
        <v>63.2</v>
      </c>
      <c r="N2340">
        <v>5400</v>
      </c>
      <c r="O2340">
        <v>0</v>
      </c>
      <c r="P2340" t="s">
        <v>84</v>
      </c>
      <c r="Q2340">
        <v>2013</v>
      </c>
      <c r="R2340">
        <v>500</v>
      </c>
      <c r="S2340">
        <v>555</v>
      </c>
      <c r="T2340">
        <v>665</v>
      </c>
      <c r="U2340">
        <v>0.97879929264142795</v>
      </c>
      <c r="V2340">
        <v>615</v>
      </c>
      <c r="W2340">
        <v>-1</v>
      </c>
      <c r="X2340">
        <v>561</v>
      </c>
      <c r="Y2340">
        <v>-1</v>
      </c>
      <c r="Z2340">
        <v>-1</v>
      </c>
      <c r="AA2340">
        <v>-1</v>
      </c>
      <c r="AB2340">
        <v>-1</v>
      </c>
      <c r="AC2340">
        <v>-0.30270000000000002</v>
      </c>
      <c r="AD2340">
        <v>-1.9520999999999999</v>
      </c>
      <c r="AE2340">
        <v>-0.6048</v>
      </c>
      <c r="AF2340">
        <v>0.65300000000000002</v>
      </c>
      <c r="AG2340">
        <v>-9.4299999999999995E-2</v>
      </c>
      <c r="AH2340">
        <v>335000</v>
      </c>
    </row>
    <row r="2341" spans="1:34">
      <c r="A2341">
        <v>861954</v>
      </c>
      <c r="B2341" t="s">
        <v>39</v>
      </c>
      <c r="C2341" s="1">
        <v>33620</v>
      </c>
      <c r="D2341">
        <v>82</v>
      </c>
      <c r="E2341" t="s">
        <v>51</v>
      </c>
      <c r="F2341">
        <v>2007</v>
      </c>
      <c r="G2341">
        <v>62</v>
      </c>
      <c r="H2341" t="s">
        <v>35</v>
      </c>
      <c r="I2341">
        <v>11613</v>
      </c>
      <c r="J2341">
        <v>2</v>
      </c>
      <c r="K2341" t="s">
        <v>36</v>
      </c>
      <c r="L2341" t="s">
        <v>64</v>
      </c>
      <c r="M2341">
        <v>62</v>
      </c>
      <c r="N2341">
        <v>11613</v>
      </c>
      <c r="O2341">
        <v>0</v>
      </c>
      <c r="P2341" t="s">
        <v>45</v>
      </c>
      <c r="Q2341">
        <v>2013</v>
      </c>
      <c r="R2341">
        <v>640</v>
      </c>
      <c r="S2341">
        <v>535</v>
      </c>
      <c r="T2341">
        <v>590</v>
      </c>
      <c r="U2341">
        <v>0.95389977507992596</v>
      </c>
      <c r="V2341">
        <v>475</v>
      </c>
      <c r="W2341">
        <v>-1</v>
      </c>
      <c r="X2341">
        <v>530</v>
      </c>
      <c r="Y2341">
        <v>-1</v>
      </c>
      <c r="Z2341">
        <v>-1</v>
      </c>
      <c r="AA2341">
        <v>-1</v>
      </c>
      <c r="AB2341">
        <v>-1</v>
      </c>
      <c r="AC2341">
        <v>1.2771999999999999</v>
      </c>
      <c r="AD2341">
        <v>0.5454</v>
      </c>
      <c r="AE2341">
        <v>1.8543000000000001</v>
      </c>
      <c r="AF2341">
        <v>-0.995</v>
      </c>
      <c r="AG2341">
        <v>9.7299999999999998E-2</v>
      </c>
      <c r="AH2341">
        <v>350000</v>
      </c>
    </row>
    <row r="2342" spans="1:34">
      <c r="A2342">
        <v>455164</v>
      </c>
      <c r="B2342" t="s">
        <v>34</v>
      </c>
      <c r="C2342" s="1">
        <v>33076</v>
      </c>
      <c r="D2342">
        <v>70</v>
      </c>
      <c r="E2342" t="s">
        <v>35</v>
      </c>
      <c r="F2342">
        <v>2007</v>
      </c>
      <c r="G2342">
        <v>65</v>
      </c>
      <c r="H2342" t="s">
        <v>35</v>
      </c>
      <c r="I2342">
        <v>272</v>
      </c>
      <c r="J2342">
        <v>2</v>
      </c>
      <c r="K2342" t="s">
        <v>36</v>
      </c>
      <c r="L2342" t="s">
        <v>64</v>
      </c>
      <c r="M2342">
        <v>74</v>
      </c>
      <c r="N2342">
        <v>272</v>
      </c>
      <c r="O2342">
        <v>0</v>
      </c>
      <c r="P2342" t="s">
        <v>50</v>
      </c>
      <c r="Q2342">
        <v>2012</v>
      </c>
      <c r="R2342">
        <v>485</v>
      </c>
      <c r="S2342">
        <v>485</v>
      </c>
      <c r="T2342">
        <v>445</v>
      </c>
      <c r="U2342">
        <v>0.60005718233834104</v>
      </c>
      <c r="V2342">
        <v>435</v>
      </c>
      <c r="W2342">
        <v>-1</v>
      </c>
      <c r="X2342">
        <v>-1</v>
      </c>
      <c r="Y2342">
        <v>-1</v>
      </c>
      <c r="Z2342">
        <v>-1</v>
      </c>
      <c r="AA2342">
        <v>-1</v>
      </c>
      <c r="AB2342">
        <v>-1</v>
      </c>
      <c r="AC2342">
        <v>0.97370000000000001</v>
      </c>
      <c r="AD2342">
        <v>1.1248</v>
      </c>
      <c r="AE2342">
        <v>-1.2148000000000001</v>
      </c>
      <c r="AF2342">
        <v>-1.4066000000000001</v>
      </c>
      <c r="AG2342">
        <v>-1.0773999999999999</v>
      </c>
      <c r="AH2342">
        <v>200000</v>
      </c>
    </row>
    <row r="2343" spans="1:34">
      <c r="A2343">
        <v>845625</v>
      </c>
      <c r="B2343" t="s">
        <v>34</v>
      </c>
      <c r="C2343" s="1">
        <v>33676</v>
      </c>
      <c r="D2343">
        <v>85.6</v>
      </c>
      <c r="E2343" t="s">
        <v>35</v>
      </c>
      <c r="F2343">
        <v>2010</v>
      </c>
      <c r="G2343">
        <v>69.599999999999994</v>
      </c>
      <c r="H2343" t="s">
        <v>35</v>
      </c>
      <c r="I2343">
        <v>14351</v>
      </c>
      <c r="J2343">
        <v>2</v>
      </c>
      <c r="K2343" t="s">
        <v>36</v>
      </c>
      <c r="L2343" t="s">
        <v>55</v>
      </c>
      <c r="M2343">
        <v>76.599999999999994</v>
      </c>
      <c r="N2343">
        <v>14351</v>
      </c>
      <c r="O2343">
        <v>0</v>
      </c>
      <c r="P2343" t="s">
        <v>50</v>
      </c>
      <c r="Q2343">
        <v>2014</v>
      </c>
      <c r="R2343">
        <v>535</v>
      </c>
      <c r="S2343">
        <v>535</v>
      </c>
      <c r="T2343">
        <v>400</v>
      </c>
      <c r="U2343">
        <v>0.74475835400893897</v>
      </c>
      <c r="V2343">
        <v>-1</v>
      </c>
      <c r="W2343">
        <v>-1</v>
      </c>
      <c r="X2343">
        <v>438</v>
      </c>
      <c r="Y2343">
        <v>-1</v>
      </c>
      <c r="Z2343">
        <v>-1</v>
      </c>
      <c r="AA2343">
        <v>-1</v>
      </c>
      <c r="AB2343">
        <v>-1</v>
      </c>
      <c r="AC2343">
        <v>-1.1644000000000001</v>
      </c>
      <c r="AD2343">
        <v>-0.28710000000000002</v>
      </c>
      <c r="AE2343">
        <v>-1.6807000000000001</v>
      </c>
      <c r="AF2343">
        <v>0.39950000000000002</v>
      </c>
      <c r="AG2343">
        <v>-1.6273</v>
      </c>
      <c r="AH2343">
        <v>150000</v>
      </c>
    </row>
    <row r="2344" spans="1:34">
      <c r="A2344">
        <v>51397</v>
      </c>
      <c r="B2344" t="s">
        <v>34</v>
      </c>
      <c r="C2344" s="1">
        <v>32260</v>
      </c>
      <c r="D2344">
        <v>91</v>
      </c>
      <c r="E2344" t="s">
        <v>408</v>
      </c>
      <c r="F2344">
        <v>2006</v>
      </c>
      <c r="G2344">
        <v>85</v>
      </c>
      <c r="H2344" t="s">
        <v>409</v>
      </c>
      <c r="I2344">
        <v>182</v>
      </c>
      <c r="J2344">
        <v>2</v>
      </c>
      <c r="K2344" t="s">
        <v>36</v>
      </c>
      <c r="L2344" t="s">
        <v>60</v>
      </c>
      <c r="M2344">
        <v>74</v>
      </c>
      <c r="N2344">
        <v>182</v>
      </c>
      <c r="O2344">
        <v>1</v>
      </c>
      <c r="P2344" t="s">
        <v>61</v>
      </c>
      <c r="Q2344">
        <v>2010</v>
      </c>
      <c r="R2344">
        <v>465</v>
      </c>
      <c r="S2344">
        <v>495</v>
      </c>
      <c r="T2344">
        <v>485</v>
      </c>
      <c r="U2344">
        <v>0.37605958665154499</v>
      </c>
      <c r="V2344">
        <v>385</v>
      </c>
      <c r="W2344">
        <v>300</v>
      </c>
      <c r="X2344">
        <v>-1</v>
      </c>
      <c r="Y2344">
        <v>-1</v>
      </c>
      <c r="Z2344">
        <v>-1</v>
      </c>
      <c r="AA2344">
        <v>-1</v>
      </c>
      <c r="AB2344">
        <v>-1</v>
      </c>
      <c r="AC2344">
        <v>-0.26279999999999998</v>
      </c>
      <c r="AD2344">
        <v>0.50080000000000002</v>
      </c>
      <c r="AE2344">
        <v>-0.1988</v>
      </c>
      <c r="AF2344">
        <v>-1.4653</v>
      </c>
      <c r="AG2344">
        <v>2.8400000000000002E-2</v>
      </c>
      <c r="AH2344">
        <v>680000</v>
      </c>
    </row>
    <row r="2345" spans="1:34">
      <c r="A2345">
        <v>552939</v>
      </c>
      <c r="B2345" t="s">
        <v>39</v>
      </c>
      <c r="C2345" s="1">
        <v>33341</v>
      </c>
      <c r="D2345">
        <v>56.2</v>
      </c>
      <c r="E2345" t="s">
        <v>35</v>
      </c>
      <c r="F2345">
        <v>2008</v>
      </c>
      <c r="G2345">
        <v>70</v>
      </c>
      <c r="H2345" t="s">
        <v>35</v>
      </c>
      <c r="I2345">
        <v>13</v>
      </c>
      <c r="J2345">
        <v>1</v>
      </c>
      <c r="K2345" t="s">
        <v>36</v>
      </c>
      <c r="L2345" t="s">
        <v>81</v>
      </c>
      <c r="M2345">
        <v>73.25</v>
      </c>
      <c r="N2345">
        <v>13</v>
      </c>
      <c r="O2345">
        <v>1</v>
      </c>
      <c r="P2345" t="s">
        <v>38</v>
      </c>
      <c r="Q2345">
        <v>2012</v>
      </c>
      <c r="R2345">
        <v>500</v>
      </c>
      <c r="S2345">
        <v>440</v>
      </c>
      <c r="T2345">
        <v>455</v>
      </c>
      <c r="U2345">
        <v>0.69447932770846299</v>
      </c>
      <c r="V2345">
        <v>-1</v>
      </c>
      <c r="W2345">
        <v>366</v>
      </c>
      <c r="X2345">
        <v>-1</v>
      </c>
      <c r="Y2345">
        <v>-1</v>
      </c>
      <c r="Z2345">
        <v>-1</v>
      </c>
      <c r="AA2345">
        <v>-1</v>
      </c>
      <c r="AB2345">
        <v>-1</v>
      </c>
      <c r="AC2345">
        <v>0.99</v>
      </c>
      <c r="AD2345">
        <v>-0.78659999999999997</v>
      </c>
      <c r="AE2345">
        <v>0.16370000000000001</v>
      </c>
      <c r="AF2345">
        <v>1.0333000000000001</v>
      </c>
      <c r="AG2345">
        <v>0.28889999999999999</v>
      </c>
      <c r="AH2345">
        <v>200000</v>
      </c>
    </row>
    <row r="2346" spans="1:34">
      <c r="A2346">
        <v>922603</v>
      </c>
      <c r="B2346" t="s">
        <v>39</v>
      </c>
      <c r="C2346" s="1">
        <v>33737</v>
      </c>
      <c r="D2346">
        <v>74</v>
      </c>
      <c r="E2346" t="s">
        <v>51</v>
      </c>
      <c r="F2346">
        <v>2009</v>
      </c>
      <c r="G2346">
        <v>72</v>
      </c>
      <c r="H2346" t="s">
        <v>51</v>
      </c>
      <c r="I2346">
        <v>272</v>
      </c>
      <c r="J2346">
        <v>2</v>
      </c>
      <c r="K2346" t="s">
        <v>36</v>
      </c>
      <c r="L2346" t="s">
        <v>60</v>
      </c>
      <c r="M2346">
        <v>62.1</v>
      </c>
      <c r="N2346">
        <v>272</v>
      </c>
      <c r="O2346">
        <v>0</v>
      </c>
      <c r="P2346" t="s">
        <v>50</v>
      </c>
      <c r="Q2346">
        <v>2014</v>
      </c>
      <c r="R2346">
        <v>590</v>
      </c>
      <c r="S2346">
        <v>670</v>
      </c>
      <c r="T2346">
        <v>500</v>
      </c>
      <c r="U2346">
        <v>0.78330353667029795</v>
      </c>
      <c r="V2346">
        <v>475</v>
      </c>
      <c r="W2346">
        <v>388</v>
      </c>
      <c r="X2346">
        <v>-1</v>
      </c>
      <c r="Y2346">
        <v>-1</v>
      </c>
      <c r="Z2346">
        <v>-1</v>
      </c>
      <c r="AA2346">
        <v>-1</v>
      </c>
      <c r="AB2346">
        <v>-1</v>
      </c>
      <c r="AC2346">
        <v>-0.44629999999999997</v>
      </c>
      <c r="AD2346">
        <v>4.5900000000000003E-2</v>
      </c>
      <c r="AE2346">
        <v>0.93220000000000003</v>
      </c>
      <c r="AF2346">
        <v>-1.8824000000000001</v>
      </c>
      <c r="AG2346">
        <v>0.48049999999999998</v>
      </c>
      <c r="AH2346">
        <v>320000</v>
      </c>
    </row>
    <row r="2347" spans="1:34">
      <c r="A2347">
        <v>1229814</v>
      </c>
      <c r="B2347" t="s">
        <v>34</v>
      </c>
      <c r="C2347" s="1">
        <v>33610</v>
      </c>
      <c r="D2347">
        <v>95</v>
      </c>
      <c r="E2347" t="s">
        <v>51</v>
      </c>
      <c r="F2347">
        <v>2009</v>
      </c>
      <c r="G2347">
        <v>85</v>
      </c>
      <c r="H2347" t="s">
        <v>51</v>
      </c>
      <c r="I2347">
        <v>276</v>
      </c>
      <c r="J2347">
        <v>2</v>
      </c>
      <c r="K2347" t="s">
        <v>36</v>
      </c>
      <c r="L2347" t="s">
        <v>81</v>
      </c>
      <c r="M2347">
        <v>67</v>
      </c>
      <c r="N2347">
        <v>276</v>
      </c>
      <c r="O2347">
        <v>1</v>
      </c>
      <c r="P2347" t="s">
        <v>61</v>
      </c>
      <c r="Q2347">
        <v>2013</v>
      </c>
      <c r="R2347">
        <v>535</v>
      </c>
      <c r="S2347">
        <v>510</v>
      </c>
      <c r="T2347">
        <v>485</v>
      </c>
      <c r="U2347">
        <v>0.193768441980019</v>
      </c>
      <c r="V2347">
        <v>375</v>
      </c>
      <c r="W2347">
        <v>-1</v>
      </c>
      <c r="X2347">
        <v>-1</v>
      </c>
      <c r="Y2347">
        <v>-1</v>
      </c>
      <c r="Z2347">
        <v>324</v>
      </c>
      <c r="AA2347">
        <v>-1</v>
      </c>
      <c r="AB2347">
        <v>-1</v>
      </c>
      <c r="AC2347">
        <v>0.84630000000000005</v>
      </c>
      <c r="AD2347">
        <v>0.71189999999999998</v>
      </c>
      <c r="AE2347">
        <v>0.01</v>
      </c>
      <c r="AF2347">
        <v>-2.2627000000000002</v>
      </c>
      <c r="AG2347">
        <v>1.0553999999999999</v>
      </c>
      <c r="AH2347">
        <v>315000</v>
      </c>
    </row>
    <row r="2348" spans="1:34">
      <c r="A2348">
        <v>988541</v>
      </c>
      <c r="B2348" t="s">
        <v>34</v>
      </c>
      <c r="C2348" s="1">
        <v>33701</v>
      </c>
      <c r="D2348">
        <v>84.4</v>
      </c>
      <c r="E2348" t="s">
        <v>48</v>
      </c>
      <c r="F2348">
        <v>2010</v>
      </c>
      <c r="G2348">
        <v>74.599999999999994</v>
      </c>
      <c r="H2348" t="s">
        <v>48</v>
      </c>
      <c r="I2348">
        <v>903</v>
      </c>
      <c r="J2348">
        <v>2</v>
      </c>
      <c r="K2348" t="s">
        <v>36</v>
      </c>
      <c r="L2348" t="s">
        <v>55</v>
      </c>
      <c r="M2348">
        <v>77.260000000000005</v>
      </c>
      <c r="N2348">
        <v>903</v>
      </c>
      <c r="O2348">
        <v>0</v>
      </c>
      <c r="P2348" t="s">
        <v>41</v>
      </c>
      <c r="Q2348">
        <v>2014</v>
      </c>
      <c r="R2348">
        <v>385</v>
      </c>
      <c r="S2348">
        <v>510</v>
      </c>
      <c r="T2348">
        <v>310</v>
      </c>
      <c r="U2348">
        <v>0.276047228046856</v>
      </c>
      <c r="V2348">
        <v>345</v>
      </c>
      <c r="W2348">
        <v>-1</v>
      </c>
      <c r="X2348">
        <v>-1</v>
      </c>
      <c r="Y2348">
        <v>-1</v>
      </c>
      <c r="Z2348">
        <v>-1</v>
      </c>
      <c r="AA2348">
        <v>-1</v>
      </c>
      <c r="AB2348">
        <v>-1</v>
      </c>
      <c r="AC2348">
        <v>0.27179999999999999</v>
      </c>
      <c r="AD2348">
        <v>-0.28710000000000002</v>
      </c>
      <c r="AE2348">
        <v>-1.6807000000000001</v>
      </c>
      <c r="AF2348">
        <v>-0.2344</v>
      </c>
      <c r="AG2348">
        <v>-0.47760000000000002</v>
      </c>
      <c r="AH2348">
        <v>275000</v>
      </c>
    </row>
    <row r="2349" spans="1:34">
      <c r="A2349">
        <v>271119</v>
      </c>
      <c r="B2349" t="s">
        <v>39</v>
      </c>
      <c r="C2349" s="1">
        <v>32843</v>
      </c>
      <c r="D2349">
        <v>82.33</v>
      </c>
      <c r="E2349">
        <v>0</v>
      </c>
      <c r="F2349">
        <v>2008</v>
      </c>
      <c r="G2349">
        <v>76.89</v>
      </c>
      <c r="H2349">
        <v>0</v>
      </c>
      <c r="I2349">
        <v>1329</v>
      </c>
      <c r="J2349">
        <v>2</v>
      </c>
      <c r="K2349" t="s">
        <v>36</v>
      </c>
      <c r="L2349" t="s">
        <v>55</v>
      </c>
      <c r="M2349">
        <v>55.89</v>
      </c>
      <c r="N2349">
        <v>1329</v>
      </c>
      <c r="O2349">
        <v>1</v>
      </c>
      <c r="P2349" t="s">
        <v>45</v>
      </c>
      <c r="Q2349">
        <v>2011</v>
      </c>
      <c r="R2349">
        <v>515</v>
      </c>
      <c r="S2349">
        <v>615</v>
      </c>
      <c r="T2349">
        <v>695</v>
      </c>
      <c r="U2349">
        <v>0.91686996110361896</v>
      </c>
      <c r="V2349">
        <v>555</v>
      </c>
      <c r="W2349">
        <v>-1</v>
      </c>
      <c r="X2349">
        <v>-1</v>
      </c>
      <c r="Y2349">
        <v>-1</v>
      </c>
      <c r="Z2349">
        <v>-1</v>
      </c>
      <c r="AA2349">
        <v>-1</v>
      </c>
      <c r="AB2349">
        <v>-1</v>
      </c>
      <c r="AC2349">
        <v>-0.4173</v>
      </c>
      <c r="AD2349">
        <v>0.65680000000000005</v>
      </c>
      <c r="AE2349">
        <v>-5.3699999999999998E-2</v>
      </c>
      <c r="AF2349">
        <v>-0.99529999999999996</v>
      </c>
      <c r="AG2349">
        <v>-1.8673</v>
      </c>
      <c r="AH2349">
        <v>470000</v>
      </c>
    </row>
    <row r="2350" spans="1:34">
      <c r="A2350">
        <v>800223</v>
      </c>
      <c r="B2350" t="s">
        <v>39</v>
      </c>
      <c r="C2350" s="1">
        <v>33711</v>
      </c>
      <c r="D2350">
        <v>58.17</v>
      </c>
      <c r="E2350" t="s">
        <v>179</v>
      </c>
      <c r="F2350">
        <v>2009</v>
      </c>
      <c r="G2350">
        <v>64.31</v>
      </c>
      <c r="H2350" t="s">
        <v>179</v>
      </c>
      <c r="I2350">
        <v>12515</v>
      </c>
      <c r="J2350">
        <v>2</v>
      </c>
      <c r="K2350" t="s">
        <v>36</v>
      </c>
      <c r="L2350" t="s">
        <v>40</v>
      </c>
      <c r="M2350">
        <v>65.33</v>
      </c>
      <c r="N2350">
        <v>12515</v>
      </c>
      <c r="O2350">
        <v>1</v>
      </c>
      <c r="P2350" t="s">
        <v>71</v>
      </c>
      <c r="Q2350">
        <v>2014</v>
      </c>
      <c r="R2350">
        <v>485</v>
      </c>
      <c r="S2350">
        <v>315</v>
      </c>
      <c r="T2350">
        <v>545</v>
      </c>
      <c r="U2350">
        <v>0.14478988948246199</v>
      </c>
      <c r="V2350">
        <v>445</v>
      </c>
      <c r="W2350">
        <v>-1</v>
      </c>
      <c r="X2350">
        <v>284</v>
      </c>
      <c r="Y2350">
        <v>-1</v>
      </c>
      <c r="Z2350">
        <v>-1</v>
      </c>
      <c r="AA2350">
        <v>-1</v>
      </c>
      <c r="AB2350">
        <v>-1</v>
      </c>
      <c r="AC2350">
        <v>0.27179999999999999</v>
      </c>
      <c r="AD2350">
        <v>0.21240000000000001</v>
      </c>
      <c r="AE2350">
        <v>-0.14369999999999999</v>
      </c>
      <c r="AF2350">
        <v>0.2727</v>
      </c>
      <c r="AG2350">
        <v>-0.86080000000000001</v>
      </c>
      <c r="AH2350">
        <v>330000</v>
      </c>
    </row>
    <row r="2351" spans="1:34">
      <c r="A2351">
        <v>1281760</v>
      </c>
      <c r="B2351" t="s">
        <v>39</v>
      </c>
      <c r="C2351" s="1">
        <v>33857</v>
      </c>
      <c r="D2351">
        <v>77</v>
      </c>
      <c r="E2351" t="s">
        <v>48</v>
      </c>
      <c r="F2351">
        <v>2009</v>
      </c>
      <c r="G2351">
        <v>70</v>
      </c>
      <c r="H2351" t="s">
        <v>48</v>
      </c>
      <c r="I2351">
        <v>3579</v>
      </c>
      <c r="J2351">
        <v>2</v>
      </c>
      <c r="K2351" t="s">
        <v>36</v>
      </c>
      <c r="L2351" t="s">
        <v>60</v>
      </c>
      <c r="M2351">
        <v>66.72</v>
      </c>
      <c r="N2351">
        <v>3579</v>
      </c>
      <c r="O2351">
        <v>0</v>
      </c>
      <c r="P2351" t="s">
        <v>41</v>
      </c>
      <c r="Q2351">
        <v>2014</v>
      </c>
      <c r="R2351">
        <v>525</v>
      </c>
      <c r="S2351">
        <v>590</v>
      </c>
      <c r="T2351">
        <v>635</v>
      </c>
      <c r="U2351">
        <v>0.11213943820740301</v>
      </c>
      <c r="V2351">
        <v>-1</v>
      </c>
      <c r="W2351">
        <v>228</v>
      </c>
      <c r="X2351">
        <v>-1</v>
      </c>
      <c r="Y2351">
        <v>-1</v>
      </c>
      <c r="Z2351">
        <v>-1</v>
      </c>
      <c r="AA2351">
        <v>388</v>
      </c>
      <c r="AB2351">
        <v>-1</v>
      </c>
      <c r="AC2351">
        <v>-1.54E-2</v>
      </c>
      <c r="AD2351">
        <v>-0.28710000000000002</v>
      </c>
      <c r="AE2351">
        <v>-1.5269999999999999</v>
      </c>
      <c r="AF2351">
        <v>-0.4879</v>
      </c>
      <c r="AG2351">
        <v>-2.2021000000000002</v>
      </c>
      <c r="AH2351">
        <v>250000</v>
      </c>
    </row>
    <row r="2352" spans="1:34">
      <c r="A2352">
        <v>656694</v>
      </c>
      <c r="B2352" t="s">
        <v>34</v>
      </c>
      <c r="C2352" s="1">
        <v>33377</v>
      </c>
      <c r="D2352">
        <v>84.4</v>
      </c>
      <c r="E2352" t="s">
        <v>35</v>
      </c>
      <c r="F2352">
        <v>2008</v>
      </c>
      <c r="G2352">
        <v>79.400000000000006</v>
      </c>
      <c r="H2352" t="s">
        <v>35</v>
      </c>
      <c r="I2352">
        <v>5818</v>
      </c>
      <c r="J2352">
        <v>2</v>
      </c>
      <c r="K2352" t="s">
        <v>36</v>
      </c>
      <c r="L2352" t="s">
        <v>44</v>
      </c>
      <c r="M2352">
        <v>80</v>
      </c>
      <c r="N2352">
        <v>5818</v>
      </c>
      <c r="O2352">
        <v>0</v>
      </c>
      <c r="P2352" t="s">
        <v>65</v>
      </c>
      <c r="Q2352">
        <v>2013</v>
      </c>
      <c r="R2352">
        <v>520</v>
      </c>
      <c r="S2352">
        <v>555</v>
      </c>
      <c r="T2352">
        <v>560</v>
      </c>
      <c r="U2352">
        <v>0.37605958665154499</v>
      </c>
      <c r="V2352">
        <v>-1</v>
      </c>
      <c r="W2352">
        <v>300</v>
      </c>
      <c r="X2352">
        <v>-1</v>
      </c>
      <c r="Y2352">
        <v>-1</v>
      </c>
      <c r="Z2352">
        <v>-1</v>
      </c>
      <c r="AA2352">
        <v>340</v>
      </c>
      <c r="AB2352">
        <v>-1</v>
      </c>
      <c r="AC2352">
        <v>1.4208000000000001</v>
      </c>
      <c r="AD2352">
        <v>0.37890000000000001</v>
      </c>
      <c r="AE2352">
        <v>1.0859000000000001</v>
      </c>
      <c r="AF2352">
        <v>-0.61470000000000002</v>
      </c>
      <c r="AG2352">
        <v>0.86370000000000002</v>
      </c>
      <c r="AH2352">
        <v>400000</v>
      </c>
    </row>
    <row r="2353" spans="1:34">
      <c r="A2353">
        <v>1117619</v>
      </c>
      <c r="B2353" t="s">
        <v>39</v>
      </c>
      <c r="C2353" s="1">
        <v>33814</v>
      </c>
      <c r="D2353">
        <v>70.2</v>
      </c>
      <c r="E2353" t="s">
        <v>51</v>
      </c>
      <c r="F2353">
        <v>2009</v>
      </c>
      <c r="G2353">
        <v>67.400000000000006</v>
      </c>
      <c r="H2353" t="s">
        <v>51</v>
      </c>
      <c r="I2353">
        <v>14662</v>
      </c>
      <c r="J2353">
        <v>2</v>
      </c>
      <c r="K2353" t="s">
        <v>36</v>
      </c>
      <c r="L2353" t="s">
        <v>55</v>
      </c>
      <c r="M2353">
        <v>66</v>
      </c>
      <c r="N2353">
        <v>14662</v>
      </c>
      <c r="O2353">
        <v>0</v>
      </c>
      <c r="P2353" t="s">
        <v>70</v>
      </c>
      <c r="Q2353">
        <v>2013</v>
      </c>
      <c r="R2353">
        <v>420</v>
      </c>
      <c r="S2353">
        <v>455</v>
      </c>
      <c r="T2353">
        <v>440</v>
      </c>
      <c r="U2353">
        <v>0.16563309151247599</v>
      </c>
      <c r="V2353">
        <v>305</v>
      </c>
      <c r="W2353">
        <v>-1</v>
      </c>
      <c r="X2353">
        <v>-1</v>
      </c>
      <c r="Y2353">
        <v>-1</v>
      </c>
      <c r="Z2353">
        <v>-1</v>
      </c>
      <c r="AA2353">
        <v>-1</v>
      </c>
      <c r="AB2353">
        <v>-1</v>
      </c>
      <c r="AC2353">
        <v>0.55910000000000004</v>
      </c>
      <c r="AD2353">
        <v>0.71189999999999998</v>
      </c>
      <c r="AE2353">
        <v>0.31740000000000002</v>
      </c>
      <c r="AF2353">
        <v>0.39950000000000002</v>
      </c>
      <c r="AG2353">
        <v>1.0553999999999999</v>
      </c>
      <c r="AH2353">
        <v>120000</v>
      </c>
    </row>
    <row r="2354" spans="1:34">
      <c r="A2354">
        <v>781902</v>
      </c>
      <c r="B2354" t="s">
        <v>39</v>
      </c>
      <c r="C2354" s="1">
        <v>33331</v>
      </c>
      <c r="D2354">
        <v>71.760000000000005</v>
      </c>
      <c r="E2354" t="s">
        <v>51</v>
      </c>
      <c r="F2354">
        <v>2008</v>
      </c>
      <c r="G2354">
        <v>61.5</v>
      </c>
      <c r="H2354" t="s">
        <v>51</v>
      </c>
      <c r="I2354">
        <v>11013</v>
      </c>
      <c r="J2354">
        <v>2</v>
      </c>
      <c r="K2354" t="s">
        <v>36</v>
      </c>
      <c r="L2354" t="s">
        <v>78</v>
      </c>
      <c r="M2354">
        <v>70.09</v>
      </c>
      <c r="N2354">
        <v>11013</v>
      </c>
      <c r="O2354">
        <v>0</v>
      </c>
      <c r="P2354" t="s">
        <v>65</v>
      </c>
      <c r="Q2354">
        <v>2013</v>
      </c>
      <c r="R2354">
        <v>430</v>
      </c>
      <c r="S2354">
        <v>365</v>
      </c>
      <c r="T2354">
        <v>355</v>
      </c>
      <c r="U2354">
        <v>0.41433742642275101</v>
      </c>
      <c r="V2354">
        <v>-1</v>
      </c>
      <c r="W2354">
        <v>-1</v>
      </c>
      <c r="X2354">
        <v>-1</v>
      </c>
      <c r="Y2354">
        <v>366</v>
      </c>
      <c r="Z2354">
        <v>-1</v>
      </c>
      <c r="AA2354">
        <v>-1</v>
      </c>
      <c r="AB2354">
        <v>-1</v>
      </c>
      <c r="AC2354">
        <v>-0.30270000000000002</v>
      </c>
      <c r="AD2354">
        <v>0.87839999999999996</v>
      </c>
      <c r="AE2354">
        <v>0.62480000000000002</v>
      </c>
      <c r="AF2354">
        <v>1.1600999999999999</v>
      </c>
      <c r="AG2354">
        <v>1.0553999999999999</v>
      </c>
      <c r="AH2354">
        <v>130000</v>
      </c>
    </row>
    <row r="2355" spans="1:34">
      <c r="A2355">
        <v>861979</v>
      </c>
      <c r="B2355" t="s">
        <v>39</v>
      </c>
      <c r="C2355" s="1">
        <v>33056</v>
      </c>
      <c r="D2355">
        <v>72</v>
      </c>
      <c r="E2355" t="s">
        <v>35</v>
      </c>
      <c r="F2355">
        <v>2009</v>
      </c>
      <c r="G2355">
        <v>55</v>
      </c>
      <c r="H2355" t="s">
        <v>35</v>
      </c>
      <c r="I2355">
        <v>9737</v>
      </c>
      <c r="J2355">
        <v>2</v>
      </c>
      <c r="K2355" t="s">
        <v>36</v>
      </c>
      <c r="L2355" t="s">
        <v>52</v>
      </c>
      <c r="M2355">
        <v>61</v>
      </c>
      <c r="N2355">
        <v>9737</v>
      </c>
      <c r="O2355">
        <v>0</v>
      </c>
      <c r="P2355" t="s">
        <v>41</v>
      </c>
      <c r="Q2355">
        <v>2013</v>
      </c>
      <c r="R2355">
        <v>555</v>
      </c>
      <c r="S2355">
        <v>555</v>
      </c>
      <c r="T2355">
        <v>385</v>
      </c>
      <c r="U2355">
        <v>0.328746378624932</v>
      </c>
      <c r="V2355">
        <v>-1</v>
      </c>
      <c r="W2355">
        <v>-1</v>
      </c>
      <c r="X2355">
        <v>-1</v>
      </c>
      <c r="Y2355">
        <v>346</v>
      </c>
      <c r="Z2355">
        <v>-1</v>
      </c>
      <c r="AA2355">
        <v>-1</v>
      </c>
      <c r="AB2355">
        <v>-1</v>
      </c>
      <c r="AC2355">
        <v>-0.44629999999999997</v>
      </c>
      <c r="AD2355">
        <v>-0.1206</v>
      </c>
      <c r="AE2355">
        <v>-1.0659000000000001</v>
      </c>
      <c r="AF2355">
        <v>-0.1076</v>
      </c>
      <c r="AG2355">
        <v>-9.4299999999999995E-2</v>
      </c>
      <c r="AH2355">
        <v>240000</v>
      </c>
    </row>
    <row r="2356" spans="1:34">
      <c r="A2356">
        <v>325403</v>
      </c>
      <c r="B2356" t="s">
        <v>34</v>
      </c>
      <c r="C2356" s="1">
        <v>33359</v>
      </c>
      <c r="D2356">
        <v>76.930000000000007</v>
      </c>
      <c r="E2356">
        <v>0</v>
      </c>
      <c r="F2356">
        <v>2008</v>
      </c>
      <c r="G2356">
        <v>79.5</v>
      </c>
      <c r="H2356">
        <v>0</v>
      </c>
      <c r="I2356">
        <v>7172</v>
      </c>
      <c r="J2356">
        <v>2</v>
      </c>
      <c r="K2356" t="s">
        <v>36</v>
      </c>
      <c r="L2356" t="s">
        <v>64</v>
      </c>
      <c r="M2356">
        <v>63.25</v>
      </c>
      <c r="N2356">
        <v>7172</v>
      </c>
      <c r="O2356">
        <v>0</v>
      </c>
      <c r="P2356" t="s">
        <v>45</v>
      </c>
      <c r="Q2356">
        <v>2012</v>
      </c>
      <c r="R2356">
        <v>394</v>
      </c>
      <c r="S2356">
        <v>475</v>
      </c>
      <c r="T2356">
        <v>515</v>
      </c>
      <c r="U2356">
        <v>0.76567358123401097</v>
      </c>
      <c r="V2356">
        <v>485</v>
      </c>
      <c r="W2356">
        <v>-1</v>
      </c>
      <c r="X2356">
        <v>-1</v>
      </c>
      <c r="Y2356">
        <v>-1</v>
      </c>
      <c r="Z2356">
        <v>-1</v>
      </c>
      <c r="AA2356">
        <v>-1</v>
      </c>
      <c r="AB2356">
        <v>-1</v>
      </c>
      <c r="AC2356">
        <v>0.2009</v>
      </c>
      <c r="AD2356">
        <v>0.96879999999999999</v>
      </c>
      <c r="AE2356">
        <v>-1.7954000000000001</v>
      </c>
      <c r="AF2356">
        <v>-0.4078</v>
      </c>
      <c r="AG2356">
        <v>0.54190000000000005</v>
      </c>
      <c r="AH2356">
        <v>100000</v>
      </c>
    </row>
    <row r="2357" spans="1:34">
      <c r="A2357">
        <v>240137</v>
      </c>
      <c r="B2357" t="s">
        <v>39</v>
      </c>
      <c r="C2357" s="1">
        <v>32513</v>
      </c>
      <c r="D2357">
        <v>80.400000000000006</v>
      </c>
      <c r="E2357" t="s">
        <v>35</v>
      </c>
      <c r="F2357">
        <v>2006</v>
      </c>
      <c r="G2357">
        <v>80</v>
      </c>
      <c r="H2357" t="s">
        <v>35</v>
      </c>
      <c r="I2357">
        <v>64</v>
      </c>
      <c r="J2357">
        <v>2</v>
      </c>
      <c r="K2357" t="s">
        <v>36</v>
      </c>
      <c r="L2357" t="s">
        <v>153</v>
      </c>
      <c r="M2357">
        <v>66.739999999999995</v>
      </c>
      <c r="N2357">
        <v>64</v>
      </c>
      <c r="O2357">
        <v>0</v>
      </c>
      <c r="P2357" t="s">
        <v>41</v>
      </c>
      <c r="Q2357">
        <v>2011</v>
      </c>
      <c r="R2357">
        <v>535</v>
      </c>
      <c r="S2357">
        <v>615</v>
      </c>
      <c r="T2357">
        <v>625</v>
      </c>
      <c r="U2357">
        <v>0.82466640067133201</v>
      </c>
      <c r="V2357">
        <v>355</v>
      </c>
      <c r="W2357">
        <v>400</v>
      </c>
      <c r="X2357">
        <v>-1</v>
      </c>
      <c r="Y2357">
        <v>-1</v>
      </c>
      <c r="Z2357">
        <v>-1</v>
      </c>
      <c r="AA2357">
        <v>-1</v>
      </c>
      <c r="AB2357">
        <v>-1</v>
      </c>
      <c r="AC2357">
        <v>-1.0355000000000001</v>
      </c>
      <c r="AD2357">
        <v>-0.43530000000000002</v>
      </c>
      <c r="AE2357">
        <v>-2.6661999999999999</v>
      </c>
      <c r="AF2357">
        <v>-0.76029999999999998</v>
      </c>
      <c r="AG2357">
        <v>0.34439999999999998</v>
      </c>
      <c r="AH2357">
        <v>650000</v>
      </c>
    </row>
    <row r="2358" spans="1:34">
      <c r="A2358">
        <v>1019771</v>
      </c>
      <c r="B2358" t="s">
        <v>39</v>
      </c>
      <c r="C2358" s="1">
        <v>33155</v>
      </c>
      <c r="D2358">
        <v>78.400000000000006</v>
      </c>
      <c r="E2358" t="s">
        <v>35</v>
      </c>
      <c r="F2358">
        <v>2010</v>
      </c>
      <c r="G2358">
        <v>50.2</v>
      </c>
      <c r="H2358" t="s">
        <v>348</v>
      </c>
      <c r="I2358">
        <v>3791</v>
      </c>
      <c r="J2358">
        <v>2</v>
      </c>
      <c r="K2358" t="s">
        <v>36</v>
      </c>
      <c r="L2358" t="s">
        <v>77</v>
      </c>
      <c r="M2358">
        <v>64.8</v>
      </c>
      <c r="N2358">
        <v>3791</v>
      </c>
      <c r="O2358">
        <v>0</v>
      </c>
      <c r="P2358" t="s">
        <v>61</v>
      </c>
      <c r="Q2358">
        <v>2014</v>
      </c>
      <c r="R2358">
        <v>455</v>
      </c>
      <c r="S2358">
        <v>435</v>
      </c>
      <c r="T2358">
        <v>475</v>
      </c>
      <c r="U2358">
        <v>0.55738950564608802</v>
      </c>
      <c r="V2358">
        <v>-1</v>
      </c>
      <c r="W2358">
        <v>292</v>
      </c>
      <c r="X2358">
        <v>-1</v>
      </c>
      <c r="Y2358">
        <v>-1</v>
      </c>
      <c r="Z2358">
        <v>420</v>
      </c>
      <c r="AA2358">
        <v>-1</v>
      </c>
      <c r="AB2358">
        <v>-1</v>
      </c>
      <c r="AC2358">
        <v>1.8516999999999999</v>
      </c>
      <c r="AD2358">
        <v>4.5900000000000003E-2</v>
      </c>
      <c r="AE2358">
        <v>-0.75849999999999995</v>
      </c>
      <c r="AF2358">
        <v>-2.1360000000000001</v>
      </c>
      <c r="AG2358">
        <v>-0.47760000000000002</v>
      </c>
      <c r="AH2358">
        <v>240000</v>
      </c>
    </row>
    <row r="2359" spans="1:34">
      <c r="A2359">
        <v>955531</v>
      </c>
      <c r="B2359" t="s">
        <v>34</v>
      </c>
      <c r="C2359" s="1">
        <v>33879</v>
      </c>
      <c r="D2359">
        <v>75</v>
      </c>
      <c r="E2359" t="s">
        <v>35</v>
      </c>
      <c r="F2359">
        <v>2010</v>
      </c>
      <c r="G2359">
        <v>71.599999999999994</v>
      </c>
      <c r="H2359" t="s">
        <v>35</v>
      </c>
      <c r="I2359">
        <v>17244</v>
      </c>
      <c r="J2359">
        <v>2</v>
      </c>
      <c r="K2359" t="s">
        <v>36</v>
      </c>
      <c r="L2359" t="s">
        <v>60</v>
      </c>
      <c r="M2359">
        <v>75.040000000000006</v>
      </c>
      <c r="N2359">
        <v>17244</v>
      </c>
      <c r="O2359">
        <v>0</v>
      </c>
      <c r="P2359" t="s">
        <v>41</v>
      </c>
      <c r="Q2359">
        <v>2014</v>
      </c>
      <c r="R2359">
        <v>465</v>
      </c>
      <c r="S2359">
        <v>535</v>
      </c>
      <c r="T2359">
        <v>555</v>
      </c>
      <c r="U2359">
        <v>0.64938971484669095</v>
      </c>
      <c r="V2359">
        <v>345</v>
      </c>
      <c r="W2359">
        <v>356</v>
      </c>
      <c r="X2359">
        <v>-1</v>
      </c>
      <c r="Y2359">
        <v>-1</v>
      </c>
      <c r="Z2359">
        <v>-1</v>
      </c>
      <c r="AA2359">
        <v>473</v>
      </c>
      <c r="AB2359">
        <v>-1</v>
      </c>
      <c r="AC2359">
        <v>-0.30270000000000002</v>
      </c>
      <c r="AD2359">
        <v>-0.62009999999999998</v>
      </c>
      <c r="AE2359">
        <v>-3.5249999999999999</v>
      </c>
      <c r="AF2359">
        <v>-0.2344</v>
      </c>
      <c r="AG2359">
        <v>-1.4356</v>
      </c>
      <c r="AH2359">
        <v>300000</v>
      </c>
    </row>
    <row r="2360" spans="1:34">
      <c r="A2360">
        <v>1203490</v>
      </c>
      <c r="B2360" t="s">
        <v>39</v>
      </c>
      <c r="C2360" s="1">
        <v>33795</v>
      </c>
      <c r="D2360">
        <v>59</v>
      </c>
      <c r="E2360" t="s">
        <v>35</v>
      </c>
      <c r="F2360">
        <v>2010</v>
      </c>
      <c r="G2360">
        <v>55</v>
      </c>
      <c r="H2360" t="s">
        <v>35</v>
      </c>
      <c r="I2360">
        <v>12600</v>
      </c>
      <c r="J2360">
        <v>2</v>
      </c>
      <c r="K2360" t="s">
        <v>36</v>
      </c>
      <c r="L2360" t="s">
        <v>52</v>
      </c>
      <c r="M2360">
        <v>66</v>
      </c>
      <c r="N2360">
        <v>12600</v>
      </c>
      <c r="O2360">
        <v>0</v>
      </c>
      <c r="P2360" t="s">
        <v>96</v>
      </c>
      <c r="Q2360">
        <v>2015</v>
      </c>
      <c r="R2360">
        <v>325</v>
      </c>
      <c r="S2360">
        <v>410</v>
      </c>
      <c r="T2360">
        <v>370</v>
      </c>
      <c r="U2360">
        <v>0.328746378624932</v>
      </c>
      <c r="V2360">
        <v>-1</v>
      </c>
      <c r="W2360">
        <v>-1</v>
      </c>
      <c r="X2360">
        <v>-1</v>
      </c>
      <c r="Y2360">
        <v>346</v>
      </c>
      <c r="Z2360">
        <v>-1</v>
      </c>
      <c r="AA2360">
        <v>-1</v>
      </c>
      <c r="AB2360">
        <v>-1</v>
      </c>
      <c r="AC2360">
        <v>-3.1751999999999998</v>
      </c>
      <c r="AD2360">
        <v>-0.1206</v>
      </c>
      <c r="AE2360">
        <v>0.47110000000000002</v>
      </c>
      <c r="AF2360">
        <v>1.6672</v>
      </c>
      <c r="AG2360">
        <v>0.48049999999999998</v>
      </c>
      <c r="AH2360">
        <v>95000</v>
      </c>
    </row>
    <row r="2361" spans="1:34">
      <c r="A2361">
        <v>344262</v>
      </c>
      <c r="B2361" t="s">
        <v>39</v>
      </c>
      <c r="C2361" s="1">
        <v>33018</v>
      </c>
      <c r="D2361">
        <v>79</v>
      </c>
      <c r="E2361" t="s">
        <v>35</v>
      </c>
      <c r="F2361">
        <v>2007</v>
      </c>
      <c r="G2361">
        <v>72</v>
      </c>
      <c r="H2361" t="s">
        <v>35</v>
      </c>
      <c r="I2361">
        <v>48</v>
      </c>
      <c r="J2361">
        <v>1</v>
      </c>
      <c r="K2361" t="s">
        <v>36</v>
      </c>
      <c r="L2361" t="s">
        <v>60</v>
      </c>
      <c r="M2361">
        <v>78.959999999999994</v>
      </c>
      <c r="N2361">
        <v>48</v>
      </c>
      <c r="O2361">
        <v>1</v>
      </c>
      <c r="P2361" t="s">
        <v>38</v>
      </c>
      <c r="Q2361">
        <v>2012</v>
      </c>
      <c r="R2361">
        <v>565</v>
      </c>
      <c r="S2361">
        <v>475</v>
      </c>
      <c r="T2361">
        <v>615</v>
      </c>
      <c r="U2361">
        <v>0.22948175491175499</v>
      </c>
      <c r="V2361">
        <v>485</v>
      </c>
      <c r="W2361">
        <v>266</v>
      </c>
      <c r="X2361">
        <v>-1</v>
      </c>
      <c r="Y2361">
        <v>-1</v>
      </c>
      <c r="Z2361">
        <v>-1</v>
      </c>
      <c r="AA2361">
        <v>-1</v>
      </c>
      <c r="AB2361">
        <v>-1</v>
      </c>
      <c r="AC2361">
        <v>1.4374</v>
      </c>
      <c r="AD2361">
        <v>1.9048</v>
      </c>
      <c r="AE2361">
        <v>1.2524999999999999</v>
      </c>
      <c r="AF2361">
        <v>-0.26086999999999999</v>
      </c>
      <c r="AG2361">
        <v>0.81830000000000003</v>
      </c>
      <c r="AH2361">
        <v>240000</v>
      </c>
    </row>
    <row r="2362" spans="1:34">
      <c r="A2362">
        <v>619705</v>
      </c>
      <c r="B2362" t="s">
        <v>39</v>
      </c>
      <c r="C2362" s="1">
        <v>33531</v>
      </c>
      <c r="D2362">
        <v>97.76</v>
      </c>
      <c r="E2362" t="s">
        <v>51</v>
      </c>
      <c r="F2362">
        <v>2009</v>
      </c>
      <c r="G2362">
        <v>96.33</v>
      </c>
      <c r="H2362" t="s">
        <v>51</v>
      </c>
      <c r="I2362">
        <v>275</v>
      </c>
      <c r="J2362">
        <v>2</v>
      </c>
      <c r="K2362" t="s">
        <v>36</v>
      </c>
      <c r="L2362" t="s">
        <v>60</v>
      </c>
      <c r="M2362">
        <v>96.9</v>
      </c>
      <c r="N2362">
        <v>275</v>
      </c>
      <c r="O2362">
        <v>1</v>
      </c>
      <c r="P2362" t="s">
        <v>61</v>
      </c>
      <c r="Q2362">
        <v>2013</v>
      </c>
      <c r="R2362">
        <v>650</v>
      </c>
      <c r="S2362">
        <v>655</v>
      </c>
      <c r="T2362">
        <v>720</v>
      </c>
      <c r="U2362">
        <v>0.985461394326131</v>
      </c>
      <c r="V2362">
        <v>-1</v>
      </c>
      <c r="W2362">
        <v>500</v>
      </c>
      <c r="X2362">
        <v>-1</v>
      </c>
      <c r="Y2362">
        <v>-1</v>
      </c>
      <c r="Z2362">
        <v>-1</v>
      </c>
      <c r="AA2362">
        <v>393</v>
      </c>
      <c r="AB2362">
        <v>-1</v>
      </c>
      <c r="AC2362">
        <v>1.5644</v>
      </c>
      <c r="AD2362">
        <v>0.71189999999999998</v>
      </c>
      <c r="AE2362">
        <v>0.47110000000000002</v>
      </c>
      <c r="AF2362">
        <v>-0.36120000000000002</v>
      </c>
      <c r="AG2362">
        <v>0.28889999999999999</v>
      </c>
      <c r="AH2362">
        <v>800000</v>
      </c>
    </row>
    <row r="2363" spans="1:34">
      <c r="A2363">
        <v>885459</v>
      </c>
      <c r="B2363" t="s">
        <v>39</v>
      </c>
      <c r="C2363" s="1">
        <v>33843</v>
      </c>
      <c r="D2363">
        <v>93.07</v>
      </c>
      <c r="E2363" t="s">
        <v>51</v>
      </c>
      <c r="F2363">
        <v>2010</v>
      </c>
      <c r="G2363">
        <v>90</v>
      </c>
      <c r="H2363" t="s">
        <v>51</v>
      </c>
      <c r="I2363">
        <v>17146</v>
      </c>
      <c r="J2363">
        <v>2</v>
      </c>
      <c r="K2363" t="s">
        <v>36</v>
      </c>
      <c r="L2363" t="s">
        <v>52</v>
      </c>
      <c r="M2363">
        <v>66</v>
      </c>
      <c r="N2363">
        <v>17146</v>
      </c>
      <c r="O2363">
        <v>0</v>
      </c>
      <c r="P2363" t="s">
        <v>45</v>
      </c>
      <c r="Q2363">
        <v>2014</v>
      </c>
      <c r="R2363">
        <v>485</v>
      </c>
      <c r="S2363">
        <v>450</v>
      </c>
      <c r="T2363">
        <v>455</v>
      </c>
      <c r="U2363">
        <v>0.59828069148683005</v>
      </c>
      <c r="V2363">
        <v>-1</v>
      </c>
      <c r="W2363">
        <v>-1</v>
      </c>
      <c r="X2363">
        <v>-1</v>
      </c>
      <c r="Y2363">
        <v>407</v>
      </c>
      <c r="Z2363">
        <v>-1</v>
      </c>
      <c r="AA2363">
        <v>-1</v>
      </c>
      <c r="AB2363">
        <v>-1</v>
      </c>
      <c r="AC2363">
        <v>-0.30270000000000002</v>
      </c>
      <c r="AD2363">
        <v>-1.4525999999999999</v>
      </c>
      <c r="AE2363">
        <v>-0.2974</v>
      </c>
      <c r="AF2363">
        <v>1.2868999999999999</v>
      </c>
      <c r="AG2363">
        <v>-1.4356</v>
      </c>
      <c r="AH2363">
        <v>145000</v>
      </c>
    </row>
    <row r="2364" spans="1:34">
      <c r="A2364">
        <v>327983</v>
      </c>
      <c r="B2364" t="s">
        <v>34</v>
      </c>
      <c r="C2364" s="1">
        <v>33117</v>
      </c>
      <c r="D2364">
        <v>87</v>
      </c>
      <c r="E2364" t="s">
        <v>410</v>
      </c>
      <c r="F2364">
        <v>2008</v>
      </c>
      <c r="G2364">
        <v>75</v>
      </c>
      <c r="H2364" t="s">
        <v>252</v>
      </c>
      <c r="I2364">
        <v>4287</v>
      </c>
      <c r="J2364">
        <v>2</v>
      </c>
      <c r="K2364" t="s">
        <v>36</v>
      </c>
      <c r="L2364" t="s">
        <v>55</v>
      </c>
      <c r="M2364">
        <v>65</v>
      </c>
      <c r="N2364">
        <v>4287</v>
      </c>
      <c r="O2364">
        <v>0</v>
      </c>
      <c r="P2364" t="s">
        <v>61</v>
      </c>
      <c r="Q2364">
        <v>2012</v>
      </c>
      <c r="R2364">
        <v>435</v>
      </c>
      <c r="S2364">
        <v>565</v>
      </c>
      <c r="T2364">
        <v>575</v>
      </c>
      <c r="U2364">
        <v>0.76567358123401097</v>
      </c>
      <c r="V2364">
        <v>485</v>
      </c>
      <c r="W2364">
        <v>-1</v>
      </c>
      <c r="X2364">
        <v>-1</v>
      </c>
      <c r="Y2364">
        <v>-1</v>
      </c>
      <c r="Z2364">
        <v>-1</v>
      </c>
      <c r="AA2364">
        <v>-1</v>
      </c>
      <c r="AB2364">
        <v>-1</v>
      </c>
      <c r="AC2364">
        <v>-0.72640000000000005</v>
      </c>
      <c r="AD2364">
        <v>-0.43530000000000002</v>
      </c>
      <c r="AE2364">
        <v>-1.2511000000000001</v>
      </c>
      <c r="AF2364">
        <v>1.5899299999999901</v>
      </c>
      <c r="AG2364">
        <v>-0.9194</v>
      </c>
      <c r="AH2364">
        <v>420000</v>
      </c>
    </row>
    <row r="2365" spans="1:34">
      <c r="A2365">
        <v>123182</v>
      </c>
      <c r="B2365" t="s">
        <v>34</v>
      </c>
      <c r="C2365" s="1">
        <v>32705</v>
      </c>
      <c r="D2365">
        <v>78</v>
      </c>
      <c r="E2365" t="s">
        <v>35</v>
      </c>
      <c r="F2365">
        <v>2007</v>
      </c>
      <c r="G2365">
        <v>66.67</v>
      </c>
      <c r="H2365" t="s">
        <v>35</v>
      </c>
      <c r="I2365">
        <v>15644</v>
      </c>
      <c r="J2365">
        <v>2</v>
      </c>
      <c r="K2365" t="s">
        <v>66</v>
      </c>
      <c r="L2365" t="s">
        <v>67</v>
      </c>
      <c r="M2365">
        <v>64.67</v>
      </c>
      <c r="N2365">
        <v>15644</v>
      </c>
      <c r="O2365">
        <v>1</v>
      </c>
      <c r="P2365" t="s">
        <v>71</v>
      </c>
      <c r="Q2365">
        <v>2013</v>
      </c>
      <c r="R2365">
        <v>365</v>
      </c>
      <c r="S2365">
        <v>464</v>
      </c>
      <c r="T2365">
        <v>375</v>
      </c>
      <c r="U2365">
        <v>0.23780283983757</v>
      </c>
      <c r="V2365">
        <v>425</v>
      </c>
      <c r="W2365">
        <v>-1</v>
      </c>
      <c r="X2365">
        <v>315</v>
      </c>
      <c r="Y2365">
        <v>-1</v>
      </c>
      <c r="Z2365">
        <v>-1</v>
      </c>
      <c r="AA2365">
        <v>-1</v>
      </c>
      <c r="AB2365">
        <v>-1</v>
      </c>
      <c r="AC2365">
        <v>-1.1644000000000001</v>
      </c>
      <c r="AD2365">
        <v>-0.1206</v>
      </c>
      <c r="AE2365">
        <v>-0.2974</v>
      </c>
      <c r="AF2365">
        <v>-1.2485999999999999</v>
      </c>
      <c r="AG2365">
        <v>0.86370000000000002</v>
      </c>
      <c r="AH2365">
        <v>160000</v>
      </c>
    </row>
    <row r="2366" spans="1:34">
      <c r="A2366">
        <v>230511</v>
      </c>
      <c r="B2366" t="s">
        <v>39</v>
      </c>
      <c r="C2366" s="1">
        <v>31151</v>
      </c>
      <c r="D2366">
        <v>75.099999999999994</v>
      </c>
      <c r="E2366" t="s">
        <v>79</v>
      </c>
      <c r="F2366">
        <v>2003</v>
      </c>
      <c r="G2366">
        <v>63.9</v>
      </c>
      <c r="H2366" t="s">
        <v>79</v>
      </c>
      <c r="I2366">
        <v>64</v>
      </c>
      <c r="J2366">
        <v>2</v>
      </c>
      <c r="K2366" t="s">
        <v>36</v>
      </c>
      <c r="L2366" t="s">
        <v>64</v>
      </c>
      <c r="M2366">
        <v>60.65</v>
      </c>
      <c r="N2366">
        <v>64</v>
      </c>
      <c r="O2366">
        <v>0</v>
      </c>
      <c r="P2366" t="s">
        <v>41</v>
      </c>
      <c r="Q2366">
        <v>2011</v>
      </c>
      <c r="R2366">
        <v>475</v>
      </c>
      <c r="S2366">
        <v>455</v>
      </c>
      <c r="T2366">
        <v>525</v>
      </c>
      <c r="U2366">
        <v>0.34231489991181502</v>
      </c>
      <c r="V2366">
        <v>365</v>
      </c>
      <c r="W2366">
        <v>-1</v>
      </c>
      <c r="X2366">
        <v>-1</v>
      </c>
      <c r="Y2366">
        <v>-1</v>
      </c>
      <c r="Z2366">
        <v>-1</v>
      </c>
      <c r="AA2366">
        <v>-1</v>
      </c>
      <c r="AB2366">
        <v>-1</v>
      </c>
      <c r="AC2366">
        <v>-0.45950000000000002</v>
      </c>
      <c r="AD2366">
        <v>3.2800000000000003E-2</v>
      </c>
      <c r="AE2366">
        <v>-1.7082999999999999</v>
      </c>
      <c r="AF2366">
        <v>0.27589999999999998</v>
      </c>
      <c r="AG2366">
        <v>0.76570000000000005</v>
      </c>
      <c r="AH2366">
        <v>240000</v>
      </c>
    </row>
    <row r="2367" spans="1:34">
      <c r="A2367">
        <v>1281171</v>
      </c>
      <c r="B2367" t="s">
        <v>34</v>
      </c>
      <c r="C2367" s="1">
        <v>33835</v>
      </c>
      <c r="D2367">
        <v>80</v>
      </c>
      <c r="E2367" t="s">
        <v>35</v>
      </c>
      <c r="F2367">
        <v>2010</v>
      </c>
      <c r="G2367">
        <v>78</v>
      </c>
      <c r="H2367" t="s">
        <v>35</v>
      </c>
      <c r="I2367">
        <v>50</v>
      </c>
      <c r="J2367">
        <v>2</v>
      </c>
      <c r="K2367" t="s">
        <v>36</v>
      </c>
      <c r="L2367" t="s">
        <v>40</v>
      </c>
      <c r="M2367">
        <v>80.349999999999994</v>
      </c>
      <c r="N2367">
        <v>50</v>
      </c>
      <c r="O2367">
        <v>0</v>
      </c>
      <c r="P2367" t="s">
        <v>59</v>
      </c>
      <c r="Q2367">
        <v>2014</v>
      </c>
      <c r="R2367">
        <v>500</v>
      </c>
      <c r="S2367">
        <v>505</v>
      </c>
      <c r="T2367">
        <v>565</v>
      </c>
      <c r="U2367">
        <v>0.62264291584993803</v>
      </c>
      <c r="V2367">
        <v>495</v>
      </c>
      <c r="W2367">
        <v>-1</v>
      </c>
      <c r="X2367">
        <v>407</v>
      </c>
      <c r="Y2367">
        <v>-1</v>
      </c>
      <c r="Z2367">
        <v>-1</v>
      </c>
      <c r="AA2367">
        <v>-1</v>
      </c>
      <c r="AB2367">
        <v>-1</v>
      </c>
      <c r="AC2367">
        <v>0.12820000000000001</v>
      </c>
      <c r="AD2367">
        <v>0.71189999999999998</v>
      </c>
      <c r="AE2367">
        <v>0.47110000000000002</v>
      </c>
      <c r="AF2367">
        <v>-1.3753</v>
      </c>
      <c r="AG2367">
        <v>-0.28589999999999999</v>
      </c>
      <c r="AH2367">
        <v>300000</v>
      </c>
    </row>
    <row r="2368" spans="1:34">
      <c r="A2368">
        <v>104314</v>
      </c>
      <c r="B2368" t="s">
        <v>34</v>
      </c>
      <c r="C2368" s="1">
        <v>32478</v>
      </c>
      <c r="D2368">
        <v>77.7</v>
      </c>
      <c r="E2368" t="s">
        <v>113</v>
      </c>
      <c r="F2368">
        <v>2006</v>
      </c>
      <c r="G2368">
        <v>85.3</v>
      </c>
      <c r="H2368" t="s">
        <v>239</v>
      </c>
      <c r="I2368">
        <v>449</v>
      </c>
      <c r="J2368">
        <v>2</v>
      </c>
      <c r="K2368" t="s">
        <v>36</v>
      </c>
      <c r="L2368" t="s">
        <v>55</v>
      </c>
      <c r="M2368">
        <v>83.9</v>
      </c>
      <c r="N2368">
        <v>449</v>
      </c>
      <c r="O2368">
        <v>1</v>
      </c>
      <c r="P2368" t="s">
        <v>47</v>
      </c>
      <c r="Q2368">
        <v>2010</v>
      </c>
      <c r="R2368">
        <v>464</v>
      </c>
      <c r="S2368">
        <v>435</v>
      </c>
      <c r="T2368">
        <v>554</v>
      </c>
      <c r="U2368">
        <v>0.70082616175338297</v>
      </c>
      <c r="V2368">
        <v>464</v>
      </c>
      <c r="W2368">
        <v>-1</v>
      </c>
      <c r="X2368">
        <v>-1</v>
      </c>
      <c r="Y2368">
        <v>-1</v>
      </c>
      <c r="Z2368">
        <v>-1</v>
      </c>
      <c r="AA2368">
        <v>-1</v>
      </c>
      <c r="AB2368">
        <v>-1</v>
      </c>
      <c r="AC2368">
        <v>-1.3447</v>
      </c>
      <c r="AD2368">
        <v>-1.2153</v>
      </c>
      <c r="AE2368">
        <v>-0.63429999999999997</v>
      </c>
      <c r="AF2368">
        <v>-0.29020000000000001</v>
      </c>
      <c r="AG2368">
        <v>-1.0773999999999999</v>
      </c>
      <c r="AH2368">
        <v>530000</v>
      </c>
    </row>
    <row r="2369" spans="1:34">
      <c r="A2369">
        <v>722916</v>
      </c>
      <c r="B2369" t="s">
        <v>39</v>
      </c>
      <c r="C2369" s="1">
        <v>33164</v>
      </c>
      <c r="D2369">
        <v>82</v>
      </c>
      <c r="E2369" t="s">
        <v>51</v>
      </c>
      <c r="F2369">
        <v>2008</v>
      </c>
      <c r="G2369">
        <v>76.5</v>
      </c>
      <c r="H2369" t="s">
        <v>51</v>
      </c>
      <c r="I2369">
        <v>1331</v>
      </c>
      <c r="J2369">
        <v>2</v>
      </c>
      <c r="K2369" t="s">
        <v>36</v>
      </c>
      <c r="L2369" t="s">
        <v>138</v>
      </c>
      <c r="M2369">
        <v>61</v>
      </c>
      <c r="N2369">
        <v>1331</v>
      </c>
      <c r="O2369">
        <v>1</v>
      </c>
      <c r="P2369" t="s">
        <v>45</v>
      </c>
      <c r="Q2369">
        <v>2012</v>
      </c>
      <c r="R2369">
        <v>615</v>
      </c>
      <c r="S2369">
        <v>525</v>
      </c>
      <c r="T2369">
        <v>680</v>
      </c>
      <c r="U2369">
        <v>0.37605958665154499</v>
      </c>
      <c r="V2369">
        <v>-1</v>
      </c>
      <c r="W2369">
        <v>300</v>
      </c>
      <c r="X2369">
        <v>-1</v>
      </c>
      <c r="Y2369">
        <v>-1</v>
      </c>
      <c r="Z2369">
        <v>-1</v>
      </c>
      <c r="AA2369">
        <v>-1</v>
      </c>
      <c r="AB2369">
        <v>-1</v>
      </c>
      <c r="AC2369">
        <v>-1.3080000000000001</v>
      </c>
      <c r="AD2369">
        <v>-0.28710000000000002</v>
      </c>
      <c r="AE2369">
        <v>-0.6048</v>
      </c>
      <c r="AF2369">
        <v>0.2727</v>
      </c>
      <c r="AG2369">
        <v>-1.244</v>
      </c>
      <c r="AH2369">
        <v>405000</v>
      </c>
    </row>
    <row r="2370" spans="1:34">
      <c r="A2370">
        <v>1098819</v>
      </c>
      <c r="B2370" t="s">
        <v>34</v>
      </c>
      <c r="C2370" s="1">
        <v>33061</v>
      </c>
      <c r="D2370">
        <v>81</v>
      </c>
      <c r="E2370" t="s">
        <v>51</v>
      </c>
      <c r="F2370">
        <v>2008</v>
      </c>
      <c r="G2370">
        <v>76</v>
      </c>
      <c r="H2370" t="s">
        <v>51</v>
      </c>
      <c r="I2370">
        <v>11162</v>
      </c>
      <c r="J2370">
        <v>2</v>
      </c>
      <c r="K2370" t="s">
        <v>36</v>
      </c>
      <c r="L2370" t="s">
        <v>55</v>
      </c>
      <c r="M2370">
        <v>81</v>
      </c>
      <c r="N2370">
        <v>11162</v>
      </c>
      <c r="O2370">
        <v>0</v>
      </c>
      <c r="P2370" t="s">
        <v>53</v>
      </c>
      <c r="Q2370">
        <v>2012</v>
      </c>
      <c r="R2370">
        <v>675</v>
      </c>
      <c r="S2370">
        <v>570</v>
      </c>
      <c r="T2370">
        <v>355</v>
      </c>
      <c r="U2370">
        <v>0.91139527839132795</v>
      </c>
      <c r="V2370">
        <v>515</v>
      </c>
      <c r="W2370">
        <v>-1</v>
      </c>
      <c r="X2370">
        <v>500</v>
      </c>
      <c r="Y2370">
        <v>-1</v>
      </c>
      <c r="Z2370">
        <v>-1</v>
      </c>
      <c r="AA2370">
        <v>-1</v>
      </c>
      <c r="AB2370">
        <v>-1</v>
      </c>
      <c r="AC2370">
        <v>-1.54E-2</v>
      </c>
      <c r="AD2370">
        <v>0.71189999999999998</v>
      </c>
      <c r="AE2370">
        <v>-0.75849999999999995</v>
      </c>
      <c r="AF2370">
        <v>1.0333000000000001</v>
      </c>
      <c r="AG2370">
        <v>0.48049999999999998</v>
      </c>
      <c r="AH2370">
        <v>90000</v>
      </c>
    </row>
    <row r="2371" spans="1:34">
      <c r="A2371">
        <v>653103</v>
      </c>
      <c r="B2371" t="s">
        <v>39</v>
      </c>
      <c r="C2371" s="1">
        <v>33243</v>
      </c>
      <c r="D2371">
        <v>74</v>
      </c>
      <c r="E2371" t="s">
        <v>51</v>
      </c>
      <c r="F2371">
        <v>2008</v>
      </c>
      <c r="G2371">
        <v>65.400000000000006</v>
      </c>
      <c r="H2371" t="s">
        <v>51</v>
      </c>
      <c r="I2371">
        <v>13473</v>
      </c>
      <c r="J2371">
        <v>2</v>
      </c>
      <c r="K2371" t="s">
        <v>36</v>
      </c>
      <c r="L2371" t="s">
        <v>40</v>
      </c>
      <c r="M2371">
        <v>68</v>
      </c>
      <c r="N2371">
        <v>13473</v>
      </c>
      <c r="O2371">
        <v>0</v>
      </c>
      <c r="P2371" t="s">
        <v>41</v>
      </c>
      <c r="Q2371">
        <v>2013</v>
      </c>
      <c r="R2371">
        <v>500</v>
      </c>
      <c r="S2371">
        <v>580</v>
      </c>
      <c r="T2371">
        <v>665</v>
      </c>
      <c r="U2371">
        <v>0.76567358123401097</v>
      </c>
      <c r="V2371">
        <v>485</v>
      </c>
      <c r="W2371">
        <v>-1</v>
      </c>
      <c r="X2371">
        <v>-1</v>
      </c>
      <c r="Y2371">
        <v>-1</v>
      </c>
      <c r="Z2371">
        <v>-1</v>
      </c>
      <c r="AA2371">
        <v>-1</v>
      </c>
      <c r="AB2371">
        <v>-1</v>
      </c>
      <c r="AC2371">
        <v>0.27179999999999999</v>
      </c>
      <c r="AD2371">
        <v>0.5454</v>
      </c>
      <c r="AE2371">
        <v>-0.4511</v>
      </c>
      <c r="AF2371">
        <v>-0.74150000000000005</v>
      </c>
      <c r="AG2371">
        <v>-0.28589999999999999</v>
      </c>
      <c r="AH2371">
        <v>200000</v>
      </c>
    </row>
    <row r="2372" spans="1:34">
      <c r="A2372">
        <v>807970</v>
      </c>
      <c r="B2372" t="s">
        <v>39</v>
      </c>
      <c r="C2372" s="1">
        <v>33622</v>
      </c>
      <c r="D2372">
        <v>84</v>
      </c>
      <c r="E2372" t="s">
        <v>35</v>
      </c>
      <c r="F2372">
        <v>2009</v>
      </c>
      <c r="G2372">
        <v>93.4</v>
      </c>
      <c r="H2372" t="s">
        <v>51</v>
      </c>
      <c r="I2372">
        <v>7269</v>
      </c>
      <c r="J2372">
        <v>2</v>
      </c>
      <c r="K2372" t="s">
        <v>36</v>
      </c>
      <c r="L2372" t="s">
        <v>60</v>
      </c>
      <c r="M2372">
        <v>81</v>
      </c>
      <c r="N2372">
        <v>7269</v>
      </c>
      <c r="O2372">
        <v>1</v>
      </c>
      <c r="P2372" t="s">
        <v>54</v>
      </c>
      <c r="Q2372">
        <v>2013</v>
      </c>
      <c r="R2372">
        <v>685</v>
      </c>
      <c r="S2372">
        <v>610</v>
      </c>
      <c r="T2372">
        <v>590</v>
      </c>
      <c r="U2372">
        <v>0.88162006953017702</v>
      </c>
      <c r="V2372">
        <v>405</v>
      </c>
      <c r="W2372">
        <v>420</v>
      </c>
      <c r="X2372">
        <v>-1</v>
      </c>
      <c r="Y2372">
        <v>-1</v>
      </c>
      <c r="Z2372">
        <v>-1</v>
      </c>
      <c r="AA2372">
        <v>446</v>
      </c>
      <c r="AB2372">
        <v>-1</v>
      </c>
      <c r="AC2372">
        <v>0.84630000000000005</v>
      </c>
      <c r="AD2372">
        <v>0.87839999999999996</v>
      </c>
      <c r="AE2372">
        <v>1.0859000000000001</v>
      </c>
      <c r="AF2372">
        <v>-0.4879</v>
      </c>
      <c r="AG2372">
        <v>0.67210000000000003</v>
      </c>
      <c r="AH2372">
        <v>350000</v>
      </c>
    </row>
    <row r="2373" spans="1:34">
      <c r="A2373">
        <v>1094324</v>
      </c>
      <c r="B2373" t="s">
        <v>39</v>
      </c>
      <c r="C2373" s="1">
        <v>33900</v>
      </c>
      <c r="D2373">
        <v>77.2</v>
      </c>
      <c r="E2373" t="s">
        <v>51</v>
      </c>
      <c r="F2373">
        <v>2010</v>
      </c>
      <c r="G2373">
        <v>86.1</v>
      </c>
      <c r="H2373" t="s">
        <v>51</v>
      </c>
      <c r="I2373">
        <v>7282</v>
      </c>
      <c r="J2373">
        <v>2</v>
      </c>
      <c r="K2373" t="s">
        <v>36</v>
      </c>
      <c r="L2373" t="s">
        <v>40</v>
      </c>
      <c r="M2373">
        <v>71</v>
      </c>
      <c r="N2373">
        <v>7282</v>
      </c>
      <c r="O2373">
        <v>0</v>
      </c>
      <c r="P2373" t="s">
        <v>47</v>
      </c>
      <c r="Q2373">
        <v>2014</v>
      </c>
      <c r="R2373">
        <v>560</v>
      </c>
      <c r="S2373">
        <v>485</v>
      </c>
      <c r="T2373">
        <v>450</v>
      </c>
      <c r="U2373">
        <v>0.62264291584993803</v>
      </c>
      <c r="V2373">
        <v>485</v>
      </c>
      <c r="W2373">
        <v>-1</v>
      </c>
      <c r="X2373">
        <v>407</v>
      </c>
      <c r="Y2373">
        <v>-1</v>
      </c>
      <c r="Z2373">
        <v>-1</v>
      </c>
      <c r="AA2373">
        <v>-1</v>
      </c>
      <c r="AB2373">
        <v>-1</v>
      </c>
      <c r="AC2373">
        <v>-1.54E-2</v>
      </c>
      <c r="AD2373">
        <v>1.2114</v>
      </c>
      <c r="AE2373">
        <v>1.0859000000000001</v>
      </c>
      <c r="AF2373">
        <v>-1.5021</v>
      </c>
      <c r="AG2373">
        <v>0.28889999999999999</v>
      </c>
      <c r="AH2373">
        <v>340000</v>
      </c>
    </row>
    <row r="2374" spans="1:34">
      <c r="A2374">
        <v>542424</v>
      </c>
      <c r="B2374" t="s">
        <v>39</v>
      </c>
      <c r="C2374" s="1">
        <v>33611</v>
      </c>
      <c r="D2374">
        <v>78.66</v>
      </c>
      <c r="E2374" t="s">
        <v>186</v>
      </c>
      <c r="F2374">
        <v>2008</v>
      </c>
      <c r="G2374">
        <v>70.599999999999994</v>
      </c>
      <c r="H2374" t="s">
        <v>186</v>
      </c>
      <c r="I2374">
        <v>350</v>
      </c>
      <c r="J2374">
        <v>2</v>
      </c>
      <c r="K2374" t="s">
        <v>36</v>
      </c>
      <c r="L2374" t="s">
        <v>81</v>
      </c>
      <c r="M2374">
        <v>74.959999999999994</v>
      </c>
      <c r="N2374">
        <v>350</v>
      </c>
      <c r="O2374">
        <v>0</v>
      </c>
      <c r="P2374" t="s">
        <v>41</v>
      </c>
      <c r="Q2374">
        <v>2013</v>
      </c>
      <c r="R2374">
        <v>415</v>
      </c>
      <c r="S2374">
        <v>485</v>
      </c>
      <c r="T2374">
        <v>530</v>
      </c>
      <c r="U2374">
        <v>-1</v>
      </c>
      <c r="V2374">
        <v>-1</v>
      </c>
      <c r="W2374">
        <v>-1</v>
      </c>
      <c r="X2374">
        <v>-1</v>
      </c>
      <c r="Y2374">
        <v>-1</v>
      </c>
      <c r="Z2374">
        <v>-1</v>
      </c>
      <c r="AA2374">
        <v>-1</v>
      </c>
      <c r="AB2374">
        <v>-1</v>
      </c>
      <c r="AC2374">
        <v>-0.4173</v>
      </c>
      <c r="AD2374">
        <v>0.14979999999999999</v>
      </c>
      <c r="AE2374">
        <v>-0.59799999999999998</v>
      </c>
      <c r="AF2374">
        <v>0.64980000000000004</v>
      </c>
      <c r="AG2374">
        <v>0.18640000000000001</v>
      </c>
      <c r="AH2374">
        <v>215000</v>
      </c>
    </row>
    <row r="2375" spans="1:34">
      <c r="A2375">
        <v>1031075</v>
      </c>
      <c r="B2375" t="s">
        <v>39</v>
      </c>
      <c r="C2375" s="1">
        <v>34132</v>
      </c>
      <c r="D2375">
        <v>82.8</v>
      </c>
      <c r="E2375" t="s">
        <v>51</v>
      </c>
      <c r="F2375">
        <v>2010</v>
      </c>
      <c r="G2375">
        <v>92.4</v>
      </c>
      <c r="H2375" t="s">
        <v>51</v>
      </c>
      <c r="I2375">
        <v>4071</v>
      </c>
      <c r="J2375">
        <v>2</v>
      </c>
      <c r="K2375" t="s">
        <v>36</v>
      </c>
      <c r="L2375" t="s">
        <v>60</v>
      </c>
      <c r="M2375">
        <v>74.5</v>
      </c>
      <c r="N2375">
        <v>4071</v>
      </c>
      <c r="O2375">
        <v>0</v>
      </c>
      <c r="P2375" t="s">
        <v>56</v>
      </c>
      <c r="Q2375">
        <v>2014</v>
      </c>
      <c r="R2375">
        <v>395</v>
      </c>
      <c r="S2375">
        <v>510</v>
      </c>
      <c r="T2375">
        <v>605</v>
      </c>
      <c r="U2375">
        <v>0.33878634721952799</v>
      </c>
      <c r="V2375">
        <v>385</v>
      </c>
      <c r="W2375">
        <v>292</v>
      </c>
      <c r="X2375">
        <v>-1</v>
      </c>
      <c r="Y2375">
        <v>-1</v>
      </c>
      <c r="Z2375">
        <v>-1</v>
      </c>
      <c r="AA2375">
        <v>-1</v>
      </c>
      <c r="AB2375">
        <v>-1</v>
      </c>
      <c r="AC2375">
        <v>0.99</v>
      </c>
      <c r="AD2375">
        <v>0.71189999999999998</v>
      </c>
      <c r="AE2375">
        <v>1.2396</v>
      </c>
      <c r="AF2375">
        <v>-1.6289</v>
      </c>
      <c r="AG2375">
        <v>1.0553999999999999</v>
      </c>
      <c r="AH2375">
        <v>280000</v>
      </c>
    </row>
    <row r="2376" spans="1:34">
      <c r="A2376">
        <v>112780</v>
      </c>
      <c r="B2376" t="s">
        <v>34</v>
      </c>
      <c r="C2376" s="1">
        <v>33074</v>
      </c>
      <c r="D2376">
        <v>75.400000000000006</v>
      </c>
      <c r="E2376" t="s">
        <v>35</v>
      </c>
      <c r="F2376">
        <v>2007</v>
      </c>
      <c r="G2376">
        <v>75.599999999999994</v>
      </c>
      <c r="H2376" t="s">
        <v>35</v>
      </c>
      <c r="I2376">
        <v>987</v>
      </c>
      <c r="J2376">
        <v>2</v>
      </c>
      <c r="K2376" t="s">
        <v>36</v>
      </c>
      <c r="L2376" t="s">
        <v>55</v>
      </c>
      <c r="M2376">
        <v>80.7</v>
      </c>
      <c r="N2376">
        <v>987</v>
      </c>
      <c r="O2376">
        <v>0</v>
      </c>
      <c r="P2376" t="s">
        <v>65</v>
      </c>
      <c r="Q2376">
        <v>2011</v>
      </c>
      <c r="R2376">
        <v>625</v>
      </c>
      <c r="S2376">
        <v>515</v>
      </c>
      <c r="T2376">
        <v>535</v>
      </c>
      <c r="U2376">
        <v>0.63597875645679403</v>
      </c>
      <c r="V2376">
        <v>445</v>
      </c>
      <c r="W2376">
        <v>-1</v>
      </c>
      <c r="X2376">
        <v>-1</v>
      </c>
      <c r="Y2376">
        <v>-1</v>
      </c>
      <c r="Z2376">
        <v>-1</v>
      </c>
      <c r="AA2376">
        <v>-1</v>
      </c>
      <c r="AB2376">
        <v>-1</v>
      </c>
      <c r="AC2376">
        <v>0.35549999999999998</v>
      </c>
      <c r="AD2376">
        <v>1.1248</v>
      </c>
      <c r="AE2376">
        <v>0.67200000000000004</v>
      </c>
      <c r="AF2376">
        <v>0.5323</v>
      </c>
      <c r="AG2376">
        <v>1.4501999999999999</v>
      </c>
      <c r="AH2376">
        <v>240000</v>
      </c>
    </row>
    <row r="2377" spans="1:34">
      <c r="A2377">
        <v>1089264</v>
      </c>
      <c r="B2377" t="s">
        <v>39</v>
      </c>
      <c r="C2377" s="1">
        <v>33871</v>
      </c>
      <c r="D2377">
        <v>68.2</v>
      </c>
      <c r="E2377" t="s">
        <v>35</v>
      </c>
      <c r="F2377">
        <v>2009</v>
      </c>
      <c r="G2377">
        <v>61.2</v>
      </c>
      <c r="H2377" t="s">
        <v>35</v>
      </c>
      <c r="I2377">
        <v>15866</v>
      </c>
      <c r="J2377">
        <v>2</v>
      </c>
      <c r="K2377" t="s">
        <v>36</v>
      </c>
      <c r="L2377" t="s">
        <v>40</v>
      </c>
      <c r="M2377">
        <v>67.599999999999994</v>
      </c>
      <c r="N2377">
        <v>15866</v>
      </c>
      <c r="O2377">
        <v>0</v>
      </c>
      <c r="P2377" t="s">
        <v>59</v>
      </c>
      <c r="Q2377">
        <v>2013</v>
      </c>
      <c r="R2377">
        <v>640</v>
      </c>
      <c r="S2377">
        <v>555</v>
      </c>
      <c r="T2377">
        <v>585</v>
      </c>
      <c r="U2377">
        <v>0.62264291584993803</v>
      </c>
      <c r="V2377">
        <v>475</v>
      </c>
      <c r="W2377">
        <v>-1</v>
      </c>
      <c r="X2377">
        <v>407</v>
      </c>
      <c r="Y2377">
        <v>-1</v>
      </c>
      <c r="Z2377">
        <v>-1</v>
      </c>
      <c r="AA2377">
        <v>-1</v>
      </c>
      <c r="AB2377">
        <v>-1</v>
      </c>
      <c r="AC2377">
        <v>0.41549999999999998</v>
      </c>
      <c r="AD2377">
        <v>0.21240000000000001</v>
      </c>
      <c r="AE2377">
        <v>-0.2974</v>
      </c>
      <c r="AF2377">
        <v>-1.3753</v>
      </c>
      <c r="AG2377">
        <v>-0.28589999999999999</v>
      </c>
      <c r="AH2377">
        <v>325000</v>
      </c>
    </row>
    <row r="2378" spans="1:34">
      <c r="A2378">
        <v>1000456</v>
      </c>
      <c r="B2378" t="s">
        <v>39</v>
      </c>
      <c r="C2378" s="1">
        <v>31520</v>
      </c>
      <c r="D2378">
        <v>65.8</v>
      </c>
      <c r="E2378" t="s">
        <v>35</v>
      </c>
      <c r="F2378">
        <v>2003</v>
      </c>
      <c r="G2378">
        <v>67.599999999999994</v>
      </c>
      <c r="H2378" t="s">
        <v>35</v>
      </c>
      <c r="I2378">
        <v>3685</v>
      </c>
      <c r="J2378">
        <v>2</v>
      </c>
      <c r="K2378" t="s">
        <v>66</v>
      </c>
      <c r="L2378" t="s">
        <v>67</v>
      </c>
      <c r="M2378">
        <v>66.349999999999994</v>
      </c>
      <c r="N2378">
        <v>3685</v>
      </c>
      <c r="O2378">
        <v>0</v>
      </c>
      <c r="P2378" t="s">
        <v>84</v>
      </c>
      <c r="Q2378">
        <v>2013</v>
      </c>
      <c r="R2378">
        <v>475</v>
      </c>
      <c r="S2378">
        <v>485</v>
      </c>
      <c r="T2378">
        <v>535</v>
      </c>
      <c r="U2378">
        <v>0.62264291584993803</v>
      </c>
      <c r="V2378">
        <v>445</v>
      </c>
      <c r="W2378">
        <v>-1</v>
      </c>
      <c r="X2378">
        <v>407</v>
      </c>
      <c r="Y2378">
        <v>-1</v>
      </c>
      <c r="Z2378">
        <v>-1</v>
      </c>
      <c r="AA2378">
        <v>-1</v>
      </c>
      <c r="AB2378">
        <v>-1</v>
      </c>
      <c r="AC2378">
        <v>-0.73350000000000004</v>
      </c>
      <c r="AD2378">
        <v>-0.4536</v>
      </c>
      <c r="AE2378">
        <v>0.47110000000000002</v>
      </c>
      <c r="AF2378">
        <v>0.2727</v>
      </c>
      <c r="AG2378">
        <v>0.48049999999999998</v>
      </c>
      <c r="AH2378">
        <v>320000</v>
      </c>
    </row>
    <row r="2379" spans="1:34">
      <c r="A2379">
        <v>691865</v>
      </c>
      <c r="B2379" t="s">
        <v>39</v>
      </c>
      <c r="C2379" s="1">
        <v>33851</v>
      </c>
      <c r="D2379">
        <v>80.400000000000006</v>
      </c>
      <c r="E2379" t="s">
        <v>35</v>
      </c>
      <c r="F2379">
        <v>2009</v>
      </c>
      <c r="G2379">
        <v>80.599999999999994</v>
      </c>
      <c r="H2379" t="s">
        <v>51</v>
      </c>
      <c r="I2379">
        <v>519</v>
      </c>
      <c r="J2379">
        <v>2</v>
      </c>
      <c r="K2379" t="s">
        <v>36</v>
      </c>
      <c r="L2379" t="s">
        <v>81</v>
      </c>
      <c r="M2379">
        <v>65.12</v>
      </c>
      <c r="N2379">
        <v>519</v>
      </c>
      <c r="O2379">
        <v>1</v>
      </c>
      <c r="P2379" t="s">
        <v>47</v>
      </c>
      <c r="Q2379">
        <v>2013</v>
      </c>
      <c r="R2379">
        <v>545</v>
      </c>
      <c r="S2379">
        <v>450</v>
      </c>
      <c r="T2379">
        <v>525</v>
      </c>
      <c r="U2379">
        <v>-1</v>
      </c>
      <c r="V2379">
        <v>275</v>
      </c>
      <c r="W2379">
        <v>-1</v>
      </c>
      <c r="X2379">
        <v>346</v>
      </c>
      <c r="Y2379">
        <v>-1</v>
      </c>
      <c r="Z2379">
        <v>-1</v>
      </c>
      <c r="AA2379">
        <v>-1</v>
      </c>
      <c r="AB2379">
        <v>-1</v>
      </c>
      <c r="AC2379">
        <v>-0.30270000000000002</v>
      </c>
      <c r="AD2379">
        <v>0.21240000000000001</v>
      </c>
      <c r="AE2379">
        <v>-2.2953999999999999</v>
      </c>
      <c r="AF2379">
        <v>-0.995</v>
      </c>
      <c r="AG2379">
        <v>-0.86080000000000001</v>
      </c>
      <c r="AH2379">
        <v>240000</v>
      </c>
    </row>
    <row r="2380" spans="1:34">
      <c r="A2380">
        <v>995969</v>
      </c>
      <c r="B2380" t="s">
        <v>39</v>
      </c>
      <c r="C2380" s="1">
        <v>33674</v>
      </c>
      <c r="D2380">
        <v>82</v>
      </c>
      <c r="E2380" t="s">
        <v>51</v>
      </c>
      <c r="F2380">
        <v>2009</v>
      </c>
      <c r="G2380">
        <v>94.6</v>
      </c>
      <c r="H2380" t="s">
        <v>51</v>
      </c>
      <c r="I2380">
        <v>1161</v>
      </c>
      <c r="J2380">
        <v>2</v>
      </c>
      <c r="K2380" t="s">
        <v>36</v>
      </c>
      <c r="L2380" t="s">
        <v>60</v>
      </c>
      <c r="M2380">
        <v>81.56</v>
      </c>
      <c r="N2380">
        <v>1161</v>
      </c>
      <c r="O2380">
        <v>0</v>
      </c>
      <c r="P2380" t="s">
        <v>56</v>
      </c>
      <c r="Q2380">
        <v>2013</v>
      </c>
      <c r="R2380">
        <v>525</v>
      </c>
      <c r="S2380">
        <v>605</v>
      </c>
      <c r="T2380">
        <v>740</v>
      </c>
      <c r="U2380">
        <v>-1</v>
      </c>
      <c r="V2380">
        <v>395</v>
      </c>
      <c r="W2380">
        <v>-1</v>
      </c>
      <c r="X2380">
        <v>-1</v>
      </c>
      <c r="Y2380">
        <v>-1</v>
      </c>
      <c r="Z2380">
        <v>-1</v>
      </c>
      <c r="AA2380">
        <v>-1</v>
      </c>
      <c r="AB2380">
        <v>-1</v>
      </c>
      <c r="AC2380">
        <v>-0.44629999999999997</v>
      </c>
      <c r="AD2380">
        <v>0.37890000000000001</v>
      </c>
      <c r="AE2380">
        <v>1.5469999999999999</v>
      </c>
      <c r="AF2380">
        <v>-0.61470000000000002</v>
      </c>
      <c r="AG2380">
        <v>0.28889999999999999</v>
      </c>
      <c r="AH2380">
        <v>180000</v>
      </c>
    </row>
    <row r="2381" spans="1:34">
      <c r="A2381">
        <v>1122901</v>
      </c>
      <c r="B2381" t="s">
        <v>39</v>
      </c>
      <c r="C2381" s="1">
        <v>32609</v>
      </c>
      <c r="D2381">
        <v>66.67</v>
      </c>
      <c r="E2381" t="s">
        <v>51</v>
      </c>
      <c r="F2381">
        <v>2006</v>
      </c>
      <c r="G2381">
        <v>76</v>
      </c>
      <c r="H2381" t="s">
        <v>51</v>
      </c>
      <c r="I2381">
        <v>70</v>
      </c>
      <c r="J2381">
        <v>2</v>
      </c>
      <c r="K2381" t="s">
        <v>36</v>
      </c>
      <c r="L2381" t="s">
        <v>60</v>
      </c>
      <c r="M2381">
        <v>73.459999999999994</v>
      </c>
      <c r="N2381">
        <v>70</v>
      </c>
      <c r="O2381">
        <v>0</v>
      </c>
      <c r="P2381" t="s">
        <v>41</v>
      </c>
      <c r="Q2381">
        <v>2012</v>
      </c>
      <c r="R2381">
        <v>735</v>
      </c>
      <c r="S2381">
        <v>580</v>
      </c>
      <c r="T2381">
        <v>570</v>
      </c>
      <c r="U2381">
        <v>-1</v>
      </c>
      <c r="V2381">
        <v>-1</v>
      </c>
      <c r="W2381">
        <v>-1</v>
      </c>
      <c r="X2381">
        <v>-1</v>
      </c>
      <c r="Y2381">
        <v>-1</v>
      </c>
      <c r="Z2381">
        <v>-1</v>
      </c>
      <c r="AA2381">
        <v>-1</v>
      </c>
      <c r="AB2381">
        <v>-1</v>
      </c>
      <c r="AC2381">
        <v>0.12820000000000001</v>
      </c>
      <c r="AD2381">
        <v>-0.4536</v>
      </c>
      <c r="AE2381">
        <v>-1.2196</v>
      </c>
      <c r="AF2381">
        <v>-1.2485999999999999</v>
      </c>
      <c r="AG2381">
        <v>-2.0105</v>
      </c>
      <c r="AH2381">
        <v>245000</v>
      </c>
    </row>
    <row r="2382" spans="1:34">
      <c r="A2382">
        <v>1037159</v>
      </c>
      <c r="B2382" t="s">
        <v>39</v>
      </c>
      <c r="C2382" s="1">
        <v>33189</v>
      </c>
      <c r="D2382">
        <v>73.8</v>
      </c>
      <c r="E2382" t="s">
        <v>35</v>
      </c>
      <c r="F2382">
        <v>2008</v>
      </c>
      <c r="G2382">
        <v>60.8</v>
      </c>
      <c r="H2382" t="s">
        <v>35</v>
      </c>
      <c r="I2382">
        <v>5056</v>
      </c>
      <c r="J2382">
        <v>2</v>
      </c>
      <c r="K2382" t="s">
        <v>36</v>
      </c>
      <c r="L2382" t="s">
        <v>40</v>
      </c>
      <c r="M2382">
        <v>85.3</v>
      </c>
      <c r="N2382">
        <v>5056</v>
      </c>
      <c r="O2382">
        <v>0</v>
      </c>
      <c r="P2382" t="s">
        <v>70</v>
      </c>
      <c r="Q2382">
        <v>2013</v>
      </c>
      <c r="R2382">
        <v>630</v>
      </c>
      <c r="S2382">
        <v>580</v>
      </c>
      <c r="T2382">
        <v>665</v>
      </c>
      <c r="U2382">
        <v>0.74475835400893897</v>
      </c>
      <c r="V2382">
        <v>615</v>
      </c>
      <c r="W2382">
        <v>-1</v>
      </c>
      <c r="X2382">
        <v>438</v>
      </c>
      <c r="Y2382">
        <v>-1</v>
      </c>
      <c r="Z2382">
        <v>-1</v>
      </c>
      <c r="AA2382">
        <v>-1</v>
      </c>
      <c r="AB2382">
        <v>-1</v>
      </c>
      <c r="AC2382">
        <v>0.27179999999999999</v>
      </c>
      <c r="AD2382">
        <v>0.71189999999999998</v>
      </c>
      <c r="AE2382">
        <v>0.31740000000000002</v>
      </c>
      <c r="AF2382">
        <v>-0.86819999999999997</v>
      </c>
      <c r="AG2382">
        <v>9.7299999999999998E-2</v>
      </c>
      <c r="AH2382">
        <v>335000</v>
      </c>
    </row>
    <row r="2383" spans="1:34">
      <c r="A2383">
        <v>272353</v>
      </c>
      <c r="B2383" t="s">
        <v>39</v>
      </c>
      <c r="C2383" s="1">
        <v>32308</v>
      </c>
      <c r="D2383">
        <v>65</v>
      </c>
      <c r="E2383" t="s">
        <v>112</v>
      </c>
      <c r="F2383">
        <v>2006</v>
      </c>
      <c r="G2383">
        <v>76.599999999999994</v>
      </c>
      <c r="H2383" t="s">
        <v>112</v>
      </c>
      <c r="I2383">
        <v>13808</v>
      </c>
      <c r="J2383">
        <v>2</v>
      </c>
      <c r="K2383" t="s">
        <v>36</v>
      </c>
      <c r="L2383" t="s">
        <v>40</v>
      </c>
      <c r="M2383">
        <v>72</v>
      </c>
      <c r="N2383">
        <v>13808</v>
      </c>
      <c r="O2383">
        <v>0</v>
      </c>
      <c r="P2383" t="s">
        <v>41</v>
      </c>
      <c r="Q2383">
        <v>2011</v>
      </c>
      <c r="R2383">
        <v>625</v>
      </c>
      <c r="S2383">
        <v>535</v>
      </c>
      <c r="T2383">
        <v>605</v>
      </c>
      <c r="U2383">
        <v>0.96823749589054298</v>
      </c>
      <c r="V2383">
        <v>605</v>
      </c>
      <c r="W2383">
        <v>-1</v>
      </c>
      <c r="X2383">
        <v>-1</v>
      </c>
      <c r="Y2383">
        <v>-1</v>
      </c>
      <c r="Z2383">
        <v>-1</v>
      </c>
      <c r="AA2383">
        <v>-1</v>
      </c>
      <c r="AB2383">
        <v>-1</v>
      </c>
      <c r="AC2383">
        <v>0.2009</v>
      </c>
      <c r="AD2383">
        <v>0.1888</v>
      </c>
      <c r="AE2383">
        <v>-0.92449999999999999</v>
      </c>
      <c r="AF2383">
        <v>6.2300000000000001E-2</v>
      </c>
      <c r="AG2383">
        <v>-0.28749999999999998</v>
      </c>
      <c r="AH2383">
        <v>400000</v>
      </c>
    </row>
    <row r="2384" spans="1:34">
      <c r="A2384">
        <v>270814</v>
      </c>
      <c r="B2384" t="s">
        <v>39</v>
      </c>
      <c r="C2384" s="1">
        <v>32667</v>
      </c>
      <c r="D2384">
        <v>75.400000000000006</v>
      </c>
      <c r="E2384" t="s">
        <v>51</v>
      </c>
      <c r="F2384">
        <v>2007</v>
      </c>
      <c r="G2384">
        <v>74.7</v>
      </c>
      <c r="H2384" t="s">
        <v>51</v>
      </c>
      <c r="I2384">
        <v>4554</v>
      </c>
      <c r="J2384">
        <v>2</v>
      </c>
      <c r="K2384" t="s">
        <v>36</v>
      </c>
      <c r="L2384" t="s">
        <v>55</v>
      </c>
      <c r="M2384">
        <v>63.1</v>
      </c>
      <c r="N2384">
        <v>4554</v>
      </c>
      <c r="O2384">
        <v>0</v>
      </c>
      <c r="P2384" t="s">
        <v>47</v>
      </c>
      <c r="Q2384">
        <v>2011</v>
      </c>
      <c r="R2384">
        <v>665</v>
      </c>
      <c r="S2384">
        <v>665</v>
      </c>
      <c r="T2384">
        <v>635</v>
      </c>
      <c r="U2384">
        <v>0.67074315143312702</v>
      </c>
      <c r="V2384">
        <v>455</v>
      </c>
      <c r="W2384">
        <v>-1</v>
      </c>
      <c r="X2384">
        <v>-1</v>
      </c>
      <c r="Y2384">
        <v>-1</v>
      </c>
      <c r="Z2384">
        <v>-1</v>
      </c>
      <c r="AA2384">
        <v>-1</v>
      </c>
      <c r="AB2384">
        <v>-1</v>
      </c>
      <c r="AC2384">
        <v>-0.26279999999999998</v>
      </c>
      <c r="AD2384">
        <v>0.3448</v>
      </c>
      <c r="AE2384">
        <v>0.38169999999999998</v>
      </c>
      <c r="AF2384">
        <v>-1.1128</v>
      </c>
      <c r="AG2384">
        <v>-1.0773999999999999</v>
      </c>
      <c r="AH2384">
        <v>240000</v>
      </c>
    </row>
    <row r="2385" spans="1:34">
      <c r="A2385">
        <v>1006997</v>
      </c>
      <c r="B2385" t="s">
        <v>34</v>
      </c>
      <c r="C2385" s="1">
        <v>33860</v>
      </c>
      <c r="D2385">
        <v>64.2</v>
      </c>
      <c r="E2385" t="s">
        <v>48</v>
      </c>
      <c r="F2385">
        <v>2010</v>
      </c>
      <c r="G2385">
        <v>64.099999999999994</v>
      </c>
      <c r="H2385" t="s">
        <v>48</v>
      </c>
      <c r="I2385">
        <v>3449</v>
      </c>
      <c r="J2385">
        <v>2</v>
      </c>
      <c r="K2385" t="s">
        <v>36</v>
      </c>
      <c r="L2385" t="s">
        <v>55</v>
      </c>
      <c r="M2385">
        <v>71</v>
      </c>
      <c r="N2385">
        <v>3449</v>
      </c>
      <c r="O2385">
        <v>0</v>
      </c>
      <c r="P2385" t="s">
        <v>84</v>
      </c>
      <c r="Q2385">
        <v>2014</v>
      </c>
      <c r="R2385">
        <v>510</v>
      </c>
      <c r="S2385">
        <v>505</v>
      </c>
      <c r="T2385">
        <v>595</v>
      </c>
      <c r="U2385">
        <v>0.97879929264142795</v>
      </c>
      <c r="V2385">
        <v>455</v>
      </c>
      <c r="W2385">
        <v>-1</v>
      </c>
      <c r="X2385">
        <v>561</v>
      </c>
      <c r="Y2385">
        <v>-1</v>
      </c>
      <c r="Z2385">
        <v>-1</v>
      </c>
      <c r="AA2385">
        <v>-1</v>
      </c>
      <c r="AB2385">
        <v>-1</v>
      </c>
      <c r="AC2385">
        <v>0.41549999999999998</v>
      </c>
      <c r="AD2385">
        <v>4.5900000000000003E-2</v>
      </c>
      <c r="AE2385">
        <v>0.01</v>
      </c>
      <c r="AF2385">
        <v>0.2727</v>
      </c>
      <c r="AG2385">
        <v>9.7299999999999998E-2</v>
      </c>
      <c r="AH2385">
        <v>300000</v>
      </c>
    </row>
    <row r="2386" spans="1:34">
      <c r="A2386">
        <v>676764</v>
      </c>
      <c r="B2386" t="s">
        <v>39</v>
      </c>
      <c r="C2386" s="1">
        <v>32757</v>
      </c>
      <c r="D2386">
        <v>71.400000000000006</v>
      </c>
      <c r="E2386" t="s">
        <v>51</v>
      </c>
      <c r="F2386">
        <v>2007</v>
      </c>
      <c r="G2386">
        <v>68.8</v>
      </c>
      <c r="H2386" t="s">
        <v>51</v>
      </c>
      <c r="I2386">
        <v>547</v>
      </c>
      <c r="J2386">
        <v>2</v>
      </c>
      <c r="K2386" t="s">
        <v>66</v>
      </c>
      <c r="L2386" t="s">
        <v>67</v>
      </c>
      <c r="M2386">
        <v>79.099999999999994</v>
      </c>
      <c r="N2386">
        <v>547</v>
      </c>
      <c r="O2386">
        <v>0</v>
      </c>
      <c r="P2386" t="s">
        <v>84</v>
      </c>
      <c r="Q2386">
        <v>2013</v>
      </c>
      <c r="R2386">
        <v>395</v>
      </c>
      <c r="S2386">
        <v>425</v>
      </c>
      <c r="T2386">
        <v>590</v>
      </c>
      <c r="U2386">
        <v>0.91686996110361896</v>
      </c>
      <c r="V2386">
        <v>555</v>
      </c>
      <c r="W2386">
        <v>-1</v>
      </c>
      <c r="X2386">
        <v>-1</v>
      </c>
      <c r="Y2386">
        <v>-1</v>
      </c>
      <c r="Z2386">
        <v>-1</v>
      </c>
      <c r="AA2386">
        <v>-1</v>
      </c>
      <c r="AB2386">
        <v>-1</v>
      </c>
      <c r="AC2386">
        <v>-1.7388999999999999</v>
      </c>
      <c r="AD2386">
        <v>-2.1185999999999998</v>
      </c>
      <c r="AE2386">
        <v>-2.2953999999999999</v>
      </c>
      <c r="AF2386">
        <v>1.9199999999999998E-2</v>
      </c>
      <c r="AG2386">
        <v>-1.8189</v>
      </c>
      <c r="AH2386">
        <v>170000</v>
      </c>
    </row>
    <row r="2387" spans="1:34">
      <c r="A2387">
        <v>568835</v>
      </c>
      <c r="B2387" t="s">
        <v>39</v>
      </c>
      <c r="C2387" s="1">
        <v>33245</v>
      </c>
      <c r="D2387">
        <v>77.2</v>
      </c>
      <c r="E2387" t="s">
        <v>35</v>
      </c>
      <c r="F2387">
        <v>2008</v>
      </c>
      <c r="G2387">
        <v>79.8</v>
      </c>
      <c r="H2387" t="s">
        <v>35</v>
      </c>
      <c r="I2387">
        <v>13594</v>
      </c>
      <c r="J2387">
        <v>1</v>
      </c>
      <c r="K2387" t="s">
        <v>36</v>
      </c>
      <c r="L2387" t="s">
        <v>40</v>
      </c>
      <c r="M2387">
        <v>74</v>
      </c>
      <c r="N2387">
        <v>13594</v>
      </c>
      <c r="O2387">
        <v>0</v>
      </c>
      <c r="P2387" t="s">
        <v>41</v>
      </c>
      <c r="Q2387">
        <v>2012</v>
      </c>
      <c r="R2387">
        <v>415</v>
      </c>
      <c r="S2387">
        <v>450</v>
      </c>
      <c r="T2387">
        <v>500</v>
      </c>
      <c r="U2387">
        <v>0.45087658448345103</v>
      </c>
      <c r="V2387">
        <v>395</v>
      </c>
      <c r="W2387">
        <v>-1</v>
      </c>
      <c r="X2387">
        <v>-1</v>
      </c>
      <c r="Y2387">
        <v>-1</v>
      </c>
      <c r="Z2387">
        <v>-1</v>
      </c>
      <c r="AA2387">
        <v>-1</v>
      </c>
      <c r="AB2387">
        <v>-1</v>
      </c>
      <c r="AC2387">
        <v>-0.44629999999999997</v>
      </c>
      <c r="AD2387">
        <v>-0.1206</v>
      </c>
      <c r="AE2387">
        <v>-0.4511</v>
      </c>
      <c r="AF2387">
        <v>0.65300000000000002</v>
      </c>
      <c r="AG2387">
        <v>-0.28589999999999999</v>
      </c>
      <c r="AH2387">
        <v>180000</v>
      </c>
    </row>
    <row r="2388" spans="1:34">
      <c r="A2388">
        <v>78723</v>
      </c>
      <c r="B2388" t="s">
        <v>39</v>
      </c>
      <c r="C2388" s="1">
        <v>32012</v>
      </c>
      <c r="D2388">
        <v>81.2</v>
      </c>
      <c r="E2388" t="s">
        <v>35</v>
      </c>
      <c r="F2388">
        <v>2005</v>
      </c>
      <c r="G2388">
        <v>68.400000000000006</v>
      </c>
      <c r="H2388" t="s">
        <v>35</v>
      </c>
      <c r="I2388">
        <v>1920</v>
      </c>
      <c r="J2388">
        <v>2</v>
      </c>
      <c r="K2388" t="s">
        <v>36</v>
      </c>
      <c r="L2388" t="s">
        <v>55</v>
      </c>
      <c r="M2388">
        <v>67.98</v>
      </c>
      <c r="N2388">
        <v>1920</v>
      </c>
      <c r="O2388">
        <v>0</v>
      </c>
      <c r="P2388" t="s">
        <v>41</v>
      </c>
      <c r="Q2388">
        <v>2010</v>
      </c>
      <c r="R2388">
        <v>505</v>
      </c>
      <c r="S2388">
        <v>525</v>
      </c>
      <c r="T2388">
        <v>525</v>
      </c>
      <c r="U2388">
        <v>0.86468541337008498</v>
      </c>
      <c r="V2388">
        <v>525</v>
      </c>
      <c r="W2388">
        <v>-1</v>
      </c>
      <c r="X2388">
        <v>-1</v>
      </c>
      <c r="Y2388">
        <v>-1</v>
      </c>
      <c r="Z2388">
        <v>-1</v>
      </c>
      <c r="AA2388">
        <v>-1</v>
      </c>
      <c r="AB2388">
        <v>-1</v>
      </c>
      <c r="AC2388">
        <v>-0.72640000000000005</v>
      </c>
      <c r="AD2388">
        <v>1.1248</v>
      </c>
      <c r="AE2388">
        <v>9.1399999999999995E-2</v>
      </c>
      <c r="AF2388">
        <v>2.5299999999999998</v>
      </c>
      <c r="AG2388">
        <v>0.81830000000000003</v>
      </c>
      <c r="AH2388">
        <v>425000</v>
      </c>
    </row>
    <row r="2389" spans="1:34">
      <c r="A2389">
        <v>660772</v>
      </c>
      <c r="B2389" t="s">
        <v>39</v>
      </c>
      <c r="C2389" s="1">
        <v>33448</v>
      </c>
      <c r="D2389">
        <v>83</v>
      </c>
      <c r="E2389" t="s">
        <v>48</v>
      </c>
      <c r="F2389">
        <v>2008</v>
      </c>
      <c r="G2389">
        <v>83</v>
      </c>
      <c r="H2389" t="s">
        <v>48</v>
      </c>
      <c r="I2389">
        <v>568</v>
      </c>
      <c r="J2389">
        <v>2</v>
      </c>
      <c r="K2389" t="s">
        <v>36</v>
      </c>
      <c r="L2389" t="s">
        <v>55</v>
      </c>
      <c r="M2389">
        <v>75.400000000000006</v>
      </c>
      <c r="N2389">
        <v>568</v>
      </c>
      <c r="O2389">
        <v>0</v>
      </c>
      <c r="P2389" t="s">
        <v>41</v>
      </c>
      <c r="Q2389">
        <v>2012</v>
      </c>
      <c r="R2389">
        <v>580</v>
      </c>
      <c r="S2389">
        <v>570</v>
      </c>
      <c r="T2389">
        <v>825</v>
      </c>
      <c r="U2389">
        <v>0.96823749589054298</v>
      </c>
      <c r="V2389">
        <v>605</v>
      </c>
      <c r="W2389">
        <v>-1</v>
      </c>
      <c r="X2389">
        <v>-1</v>
      </c>
      <c r="Y2389">
        <v>-1</v>
      </c>
      <c r="Z2389">
        <v>-1</v>
      </c>
      <c r="AA2389">
        <v>-1</v>
      </c>
      <c r="AB2389">
        <v>-1</v>
      </c>
      <c r="AC2389">
        <v>0.55910000000000004</v>
      </c>
      <c r="AD2389">
        <v>0.21240000000000001</v>
      </c>
      <c r="AE2389">
        <v>0.01</v>
      </c>
      <c r="AF2389">
        <v>-0.1076</v>
      </c>
      <c r="AG2389">
        <v>-0.28589999999999999</v>
      </c>
      <c r="AH2389">
        <v>480000</v>
      </c>
    </row>
    <row r="2390" spans="1:34">
      <c r="A2390">
        <v>1142387</v>
      </c>
      <c r="B2390" t="s">
        <v>39</v>
      </c>
      <c r="C2390" s="1">
        <v>33984</v>
      </c>
      <c r="D2390">
        <v>73.400000000000006</v>
      </c>
      <c r="E2390" t="s">
        <v>51</v>
      </c>
      <c r="F2390">
        <v>2010</v>
      </c>
      <c r="G2390">
        <v>65.8</v>
      </c>
      <c r="H2390" t="s">
        <v>51</v>
      </c>
      <c r="I2390">
        <v>1213</v>
      </c>
      <c r="J2390">
        <v>2</v>
      </c>
      <c r="K2390" t="s">
        <v>36</v>
      </c>
      <c r="L2390" t="s">
        <v>55</v>
      </c>
      <c r="M2390">
        <v>68</v>
      </c>
      <c r="N2390">
        <v>1213</v>
      </c>
      <c r="O2390">
        <v>0</v>
      </c>
      <c r="P2390" t="s">
        <v>84</v>
      </c>
      <c r="Q2390">
        <v>2014</v>
      </c>
      <c r="R2390">
        <v>455</v>
      </c>
      <c r="S2390">
        <v>505</v>
      </c>
      <c r="T2390">
        <v>630</v>
      </c>
      <c r="U2390">
        <v>0.35653648772447499</v>
      </c>
      <c r="V2390">
        <v>355</v>
      </c>
      <c r="W2390">
        <v>-1</v>
      </c>
      <c r="X2390">
        <v>346</v>
      </c>
      <c r="Y2390">
        <v>-1</v>
      </c>
      <c r="Z2390">
        <v>-1</v>
      </c>
      <c r="AA2390">
        <v>-1</v>
      </c>
      <c r="AB2390">
        <v>-1</v>
      </c>
      <c r="AC2390">
        <v>-1.1644000000000001</v>
      </c>
      <c r="AD2390">
        <v>4.5900000000000003E-2</v>
      </c>
      <c r="AE2390">
        <v>-0.6048</v>
      </c>
      <c r="AF2390">
        <v>-1.2485999999999999</v>
      </c>
      <c r="AG2390">
        <v>-1.0524</v>
      </c>
      <c r="AH2390">
        <v>180000</v>
      </c>
    </row>
    <row r="2391" spans="1:34">
      <c r="A2391">
        <v>440759</v>
      </c>
      <c r="B2391" t="s">
        <v>39</v>
      </c>
      <c r="C2391" s="1">
        <v>33254</v>
      </c>
      <c r="D2391">
        <v>89.3</v>
      </c>
      <c r="E2391" t="s">
        <v>35</v>
      </c>
      <c r="F2391">
        <v>2007</v>
      </c>
      <c r="G2391">
        <v>76.400000000000006</v>
      </c>
      <c r="H2391" t="s">
        <v>35</v>
      </c>
      <c r="I2391">
        <v>35</v>
      </c>
      <c r="J2391">
        <v>1</v>
      </c>
      <c r="K2391" t="s">
        <v>36</v>
      </c>
      <c r="L2391" t="s">
        <v>60</v>
      </c>
      <c r="M2391">
        <v>76.91</v>
      </c>
      <c r="N2391">
        <v>35</v>
      </c>
      <c r="O2391">
        <v>1</v>
      </c>
      <c r="P2391" t="s">
        <v>38</v>
      </c>
      <c r="Q2391">
        <v>2012</v>
      </c>
      <c r="R2391">
        <v>535</v>
      </c>
      <c r="S2391">
        <v>465</v>
      </c>
      <c r="T2391">
        <v>605</v>
      </c>
      <c r="U2391">
        <v>0.53838689298509601</v>
      </c>
      <c r="V2391">
        <v>-1</v>
      </c>
      <c r="W2391">
        <v>333</v>
      </c>
      <c r="X2391">
        <v>-1</v>
      </c>
      <c r="Y2391">
        <v>-1</v>
      </c>
      <c r="Z2391">
        <v>-1</v>
      </c>
      <c r="AA2391">
        <v>366</v>
      </c>
      <c r="AB2391">
        <v>-1</v>
      </c>
      <c r="AC2391">
        <v>-2.2719999999999998</v>
      </c>
      <c r="AD2391">
        <v>-0.43530000000000002</v>
      </c>
      <c r="AE2391">
        <v>-0.34399999999999997</v>
      </c>
      <c r="AF2391">
        <v>2.4125000000000001</v>
      </c>
      <c r="AG2391">
        <v>0.18640000000000001</v>
      </c>
      <c r="AH2391">
        <v>140000</v>
      </c>
    </row>
    <row r="2392" spans="1:34">
      <c r="A2392">
        <v>1218863</v>
      </c>
      <c r="B2392" t="s">
        <v>34</v>
      </c>
      <c r="C2392" s="1">
        <v>33840</v>
      </c>
      <c r="D2392">
        <v>64.8</v>
      </c>
      <c r="E2392" t="s">
        <v>35</v>
      </c>
      <c r="F2392">
        <v>2010</v>
      </c>
      <c r="G2392">
        <v>75.2</v>
      </c>
      <c r="H2392" t="s">
        <v>51</v>
      </c>
      <c r="I2392">
        <v>14016</v>
      </c>
      <c r="J2392">
        <v>2</v>
      </c>
      <c r="K2392" t="s">
        <v>36</v>
      </c>
      <c r="L2392" t="s">
        <v>60</v>
      </c>
      <c r="M2392">
        <v>67.2</v>
      </c>
      <c r="N2392">
        <v>14016</v>
      </c>
      <c r="O2392">
        <v>0</v>
      </c>
      <c r="P2392" t="s">
        <v>50</v>
      </c>
      <c r="Q2392">
        <v>2014</v>
      </c>
      <c r="R2392">
        <v>430</v>
      </c>
      <c r="S2392">
        <v>455</v>
      </c>
      <c r="T2392">
        <v>320</v>
      </c>
      <c r="U2392">
        <v>0.11213943820740301</v>
      </c>
      <c r="V2392">
        <v>-1</v>
      </c>
      <c r="W2392">
        <v>228</v>
      </c>
      <c r="X2392">
        <v>-1</v>
      </c>
      <c r="Y2392">
        <v>-1</v>
      </c>
      <c r="Z2392">
        <v>-1</v>
      </c>
      <c r="AA2392">
        <v>356</v>
      </c>
      <c r="AB2392">
        <v>-1</v>
      </c>
      <c r="AC2392">
        <v>0.70269999999999999</v>
      </c>
      <c r="AD2392">
        <v>0.5454</v>
      </c>
      <c r="AE2392">
        <v>0.93220000000000003</v>
      </c>
      <c r="AF2392">
        <v>0.77980000000000005</v>
      </c>
      <c r="AG2392">
        <v>0.48049999999999998</v>
      </c>
      <c r="AH2392">
        <v>150000</v>
      </c>
    </row>
    <row r="2393" spans="1:34">
      <c r="A2393">
        <v>358189</v>
      </c>
      <c r="B2393" t="s">
        <v>39</v>
      </c>
      <c r="C2393" s="1">
        <v>32832</v>
      </c>
      <c r="D2393">
        <v>74.8</v>
      </c>
      <c r="E2393" t="s">
        <v>35</v>
      </c>
      <c r="F2393">
        <v>2007</v>
      </c>
      <c r="G2393">
        <v>75.400000000000006</v>
      </c>
      <c r="H2393" t="s">
        <v>35</v>
      </c>
      <c r="I2393">
        <v>167</v>
      </c>
      <c r="J2393">
        <v>2</v>
      </c>
      <c r="K2393" t="s">
        <v>36</v>
      </c>
      <c r="L2393" t="s">
        <v>60</v>
      </c>
      <c r="M2393">
        <v>64.19</v>
      </c>
      <c r="N2393">
        <v>167</v>
      </c>
      <c r="O2393">
        <v>0</v>
      </c>
      <c r="P2393" t="s">
        <v>59</v>
      </c>
      <c r="Q2393">
        <v>2012</v>
      </c>
      <c r="R2393">
        <v>605</v>
      </c>
      <c r="S2393">
        <v>435</v>
      </c>
      <c r="T2393">
        <v>525</v>
      </c>
      <c r="U2393">
        <v>0.69447932770846299</v>
      </c>
      <c r="V2393">
        <v>-1</v>
      </c>
      <c r="W2393">
        <v>366</v>
      </c>
      <c r="X2393">
        <v>-1</v>
      </c>
      <c r="Y2393">
        <v>-1</v>
      </c>
      <c r="Z2393">
        <v>-1</v>
      </c>
      <c r="AA2393">
        <v>-1</v>
      </c>
      <c r="AB2393">
        <v>-1</v>
      </c>
      <c r="AC2393">
        <v>-1.0135000000000001</v>
      </c>
      <c r="AD2393">
        <v>-0.27929999999999999</v>
      </c>
      <c r="AE2393">
        <v>-0.1988</v>
      </c>
      <c r="AF2393">
        <v>0.74929999999999997</v>
      </c>
      <c r="AG2393">
        <v>-0.28749999999999998</v>
      </c>
      <c r="AH2393">
        <v>345000</v>
      </c>
    </row>
    <row r="2394" spans="1:34">
      <c r="A2394">
        <v>1193152</v>
      </c>
      <c r="B2394" t="s">
        <v>39</v>
      </c>
      <c r="C2394" s="1">
        <v>33921</v>
      </c>
      <c r="D2394">
        <v>68.599999999999994</v>
      </c>
      <c r="E2394" t="s">
        <v>35</v>
      </c>
      <c r="F2394">
        <v>2010</v>
      </c>
      <c r="G2394">
        <v>64.8</v>
      </c>
      <c r="H2394" t="s">
        <v>35</v>
      </c>
      <c r="I2394">
        <v>1155</v>
      </c>
      <c r="J2394">
        <v>2</v>
      </c>
      <c r="K2394" t="s">
        <v>36</v>
      </c>
      <c r="L2394" t="s">
        <v>60</v>
      </c>
      <c r="M2394">
        <v>60.3</v>
      </c>
      <c r="N2394">
        <v>1155</v>
      </c>
      <c r="O2394">
        <v>0</v>
      </c>
      <c r="P2394" t="s">
        <v>41</v>
      </c>
      <c r="Q2394">
        <v>2014</v>
      </c>
      <c r="R2394">
        <v>535</v>
      </c>
      <c r="S2394">
        <v>555</v>
      </c>
      <c r="T2394">
        <v>560</v>
      </c>
      <c r="U2394">
        <v>-1</v>
      </c>
      <c r="V2394">
        <v>-1</v>
      </c>
      <c r="W2394">
        <v>-1</v>
      </c>
      <c r="X2394">
        <v>-1</v>
      </c>
      <c r="Y2394">
        <v>-1</v>
      </c>
      <c r="Z2394">
        <v>-1</v>
      </c>
      <c r="AA2394">
        <v>-1</v>
      </c>
      <c r="AB2394">
        <v>-1</v>
      </c>
      <c r="AC2394">
        <v>1.2771999999999999</v>
      </c>
      <c r="AD2394">
        <v>-0.1206</v>
      </c>
      <c r="AE2394">
        <v>0.01</v>
      </c>
      <c r="AF2394">
        <v>-0.61470000000000002</v>
      </c>
      <c r="AG2394">
        <v>-0.86080000000000001</v>
      </c>
      <c r="AH2394">
        <v>300000</v>
      </c>
    </row>
    <row r="2395" spans="1:34">
      <c r="A2395">
        <v>202935</v>
      </c>
      <c r="B2395" t="s">
        <v>39</v>
      </c>
      <c r="C2395" s="1">
        <v>32455</v>
      </c>
      <c r="D2395">
        <v>90</v>
      </c>
      <c r="E2395" t="s">
        <v>100</v>
      </c>
      <c r="F2395">
        <v>2008</v>
      </c>
      <c r="G2395">
        <v>79.099999999999994</v>
      </c>
      <c r="H2395" t="s">
        <v>198</v>
      </c>
      <c r="I2395">
        <v>3174</v>
      </c>
      <c r="J2395">
        <v>2</v>
      </c>
      <c r="K2395" t="s">
        <v>36</v>
      </c>
      <c r="L2395" t="s">
        <v>52</v>
      </c>
      <c r="M2395">
        <v>75.45</v>
      </c>
      <c r="N2395">
        <v>3174</v>
      </c>
      <c r="O2395">
        <v>0</v>
      </c>
      <c r="P2395" t="s">
        <v>56</v>
      </c>
      <c r="Q2395">
        <v>2011</v>
      </c>
      <c r="R2395">
        <v>425</v>
      </c>
      <c r="S2395">
        <v>325</v>
      </c>
      <c r="T2395">
        <v>505</v>
      </c>
      <c r="U2395">
        <v>0.65410747454593299</v>
      </c>
      <c r="V2395">
        <v>375</v>
      </c>
      <c r="W2395">
        <v>266</v>
      </c>
      <c r="X2395">
        <v>-1</v>
      </c>
      <c r="Y2395">
        <v>420</v>
      </c>
      <c r="Z2395">
        <v>-1</v>
      </c>
      <c r="AA2395">
        <v>-1</v>
      </c>
      <c r="AB2395">
        <v>380</v>
      </c>
      <c r="AC2395">
        <v>1.9011</v>
      </c>
      <c r="AD2395">
        <v>0.81279999999999997</v>
      </c>
      <c r="AE2395">
        <v>0.2366</v>
      </c>
      <c r="AF2395">
        <v>-1.8179000000000001</v>
      </c>
      <c r="AG2395">
        <v>-1.5512999999999999</v>
      </c>
      <c r="AH2395">
        <v>440000</v>
      </c>
    </row>
    <row r="2396" spans="1:34">
      <c r="A2396">
        <v>656288</v>
      </c>
      <c r="B2396" t="s">
        <v>34</v>
      </c>
      <c r="C2396" s="1">
        <v>33786</v>
      </c>
      <c r="D2396">
        <v>90.27</v>
      </c>
      <c r="E2396" t="s">
        <v>51</v>
      </c>
      <c r="F2396">
        <v>2009</v>
      </c>
      <c r="G2396">
        <v>95.41</v>
      </c>
      <c r="H2396" t="s">
        <v>51</v>
      </c>
      <c r="I2396">
        <v>2959</v>
      </c>
      <c r="J2396">
        <v>2</v>
      </c>
      <c r="K2396" t="s">
        <v>36</v>
      </c>
      <c r="L2396" t="s">
        <v>60</v>
      </c>
      <c r="M2396">
        <v>85</v>
      </c>
      <c r="N2396">
        <v>2959</v>
      </c>
      <c r="O2396">
        <v>0</v>
      </c>
      <c r="P2396" t="s">
        <v>47</v>
      </c>
      <c r="Q2396">
        <v>2013</v>
      </c>
      <c r="R2396">
        <v>380</v>
      </c>
      <c r="S2396">
        <v>580</v>
      </c>
      <c r="T2396">
        <v>445</v>
      </c>
      <c r="U2396">
        <v>0.69447932770846299</v>
      </c>
      <c r="V2396">
        <v>405</v>
      </c>
      <c r="W2396">
        <v>366</v>
      </c>
      <c r="X2396">
        <v>-1</v>
      </c>
      <c r="Y2396">
        <v>-1</v>
      </c>
      <c r="Z2396">
        <v>-1</v>
      </c>
      <c r="AA2396">
        <v>340</v>
      </c>
      <c r="AB2396">
        <v>-1</v>
      </c>
      <c r="AC2396">
        <v>-0.44629999999999997</v>
      </c>
      <c r="AD2396">
        <v>-0.1206</v>
      </c>
      <c r="AE2396">
        <v>0.62480000000000002</v>
      </c>
      <c r="AF2396">
        <v>1.2868999999999999</v>
      </c>
      <c r="AG2396">
        <v>1.0553999999999999</v>
      </c>
      <c r="AH2396">
        <v>180000</v>
      </c>
    </row>
    <row r="2397" spans="1:34">
      <c r="A2397">
        <v>640015</v>
      </c>
      <c r="B2397" t="s">
        <v>39</v>
      </c>
      <c r="C2397" s="1">
        <v>33110</v>
      </c>
      <c r="D2397">
        <v>73.5</v>
      </c>
      <c r="E2397" t="s">
        <v>35</v>
      </c>
      <c r="F2397">
        <v>2008</v>
      </c>
      <c r="G2397">
        <v>67</v>
      </c>
      <c r="H2397" t="s">
        <v>35</v>
      </c>
      <c r="I2397">
        <v>12560</v>
      </c>
      <c r="J2397">
        <v>2</v>
      </c>
      <c r="K2397" t="s">
        <v>36</v>
      </c>
      <c r="L2397" t="s">
        <v>40</v>
      </c>
      <c r="M2397">
        <v>66.599999999999994</v>
      </c>
      <c r="N2397">
        <v>12560</v>
      </c>
      <c r="O2397">
        <v>0</v>
      </c>
      <c r="P2397" t="s">
        <v>41</v>
      </c>
      <c r="Q2397">
        <v>2012</v>
      </c>
      <c r="R2397">
        <v>555</v>
      </c>
      <c r="S2397">
        <v>520</v>
      </c>
      <c r="T2397">
        <v>500</v>
      </c>
      <c r="U2397">
        <v>0.79358061454850604</v>
      </c>
      <c r="V2397">
        <v>495</v>
      </c>
      <c r="W2397">
        <v>-1</v>
      </c>
      <c r="X2397">
        <v>-1</v>
      </c>
      <c r="Y2397">
        <v>-1</v>
      </c>
      <c r="Z2397">
        <v>-1</v>
      </c>
      <c r="AA2397">
        <v>-1</v>
      </c>
      <c r="AB2397">
        <v>-1</v>
      </c>
      <c r="AC2397">
        <v>1.4208000000000001</v>
      </c>
      <c r="AD2397">
        <v>0.5454</v>
      </c>
      <c r="AE2397">
        <v>0.77849999999999997</v>
      </c>
      <c r="AF2397">
        <v>-2.2627000000000002</v>
      </c>
      <c r="AG2397">
        <v>-9.4299999999999995E-2</v>
      </c>
      <c r="AH2397">
        <v>190000</v>
      </c>
    </row>
    <row r="2398" spans="1:34">
      <c r="A2398">
        <v>306802</v>
      </c>
      <c r="B2398" t="s">
        <v>39</v>
      </c>
      <c r="C2398" s="1">
        <v>32932</v>
      </c>
      <c r="D2398">
        <v>62.34</v>
      </c>
      <c r="E2398" t="s">
        <v>35</v>
      </c>
      <c r="F2398">
        <v>2006</v>
      </c>
      <c r="G2398">
        <v>59</v>
      </c>
      <c r="H2398" t="s">
        <v>411</v>
      </c>
      <c r="I2398">
        <v>4504</v>
      </c>
      <c r="J2398">
        <v>2</v>
      </c>
      <c r="K2398" t="s">
        <v>36</v>
      </c>
      <c r="L2398" t="s">
        <v>60</v>
      </c>
      <c r="M2398">
        <v>66.66</v>
      </c>
      <c r="N2398">
        <v>4504</v>
      </c>
      <c r="O2398">
        <v>0</v>
      </c>
      <c r="P2398" t="s">
        <v>84</v>
      </c>
      <c r="Q2398">
        <v>2011</v>
      </c>
      <c r="R2398">
        <v>565</v>
      </c>
      <c r="S2398">
        <v>395</v>
      </c>
      <c r="T2398">
        <v>555</v>
      </c>
      <c r="U2398">
        <v>0.22948175491175499</v>
      </c>
      <c r="V2398">
        <v>-1</v>
      </c>
      <c r="W2398">
        <v>266</v>
      </c>
      <c r="X2398">
        <v>-1</v>
      </c>
      <c r="Y2398">
        <v>-1</v>
      </c>
      <c r="Z2398">
        <v>-1</v>
      </c>
      <c r="AA2398">
        <v>340</v>
      </c>
      <c r="AB2398">
        <v>-1</v>
      </c>
      <c r="AC2398">
        <v>0.81920000000000004</v>
      </c>
      <c r="AD2398">
        <v>-0.1232</v>
      </c>
      <c r="AE2398">
        <v>-0.92449999999999999</v>
      </c>
      <c r="AF2398">
        <v>-5.5199999999999999E-2</v>
      </c>
      <c r="AG2398">
        <v>1.1343000000000001</v>
      </c>
      <c r="AH2398">
        <v>240000</v>
      </c>
    </row>
    <row r="2399" spans="1:34">
      <c r="A2399">
        <v>514731</v>
      </c>
      <c r="B2399" t="s">
        <v>39</v>
      </c>
      <c r="C2399" s="1">
        <v>33134</v>
      </c>
      <c r="D2399">
        <v>63</v>
      </c>
      <c r="E2399" t="s">
        <v>35</v>
      </c>
      <c r="F2399">
        <v>2008</v>
      </c>
      <c r="G2399">
        <v>62</v>
      </c>
      <c r="H2399" t="s">
        <v>35</v>
      </c>
      <c r="I2399">
        <v>8504</v>
      </c>
      <c r="J2399">
        <v>2</v>
      </c>
      <c r="K2399" t="s">
        <v>36</v>
      </c>
      <c r="L2399" t="s">
        <v>55</v>
      </c>
      <c r="M2399">
        <v>79</v>
      </c>
      <c r="N2399">
        <v>8504</v>
      </c>
      <c r="O2399">
        <v>1</v>
      </c>
      <c r="P2399" t="s">
        <v>71</v>
      </c>
      <c r="Q2399">
        <v>2012</v>
      </c>
      <c r="R2399">
        <v>580</v>
      </c>
      <c r="S2399">
        <v>535</v>
      </c>
      <c r="T2399">
        <v>455</v>
      </c>
      <c r="U2399">
        <v>0.88412251159373501</v>
      </c>
      <c r="V2399">
        <v>535</v>
      </c>
      <c r="W2399">
        <v>-1</v>
      </c>
      <c r="X2399">
        <v>-1</v>
      </c>
      <c r="Y2399">
        <v>-1</v>
      </c>
      <c r="Z2399">
        <v>-1</v>
      </c>
      <c r="AA2399">
        <v>-1</v>
      </c>
      <c r="AB2399">
        <v>-1</v>
      </c>
      <c r="AC2399">
        <v>-0.26279999999999998</v>
      </c>
      <c r="AD2399">
        <v>3.2800000000000003E-2</v>
      </c>
      <c r="AE2399">
        <v>-1.4688000000000001</v>
      </c>
      <c r="AF2399">
        <v>1.9423999999999999</v>
      </c>
      <c r="AG2399">
        <v>-1.3934</v>
      </c>
      <c r="AH2399">
        <v>445000</v>
      </c>
    </row>
    <row r="2400" spans="1:34">
      <c r="A2400">
        <v>143926</v>
      </c>
      <c r="B2400" t="s">
        <v>34</v>
      </c>
      <c r="C2400" s="1">
        <v>32849</v>
      </c>
      <c r="D2400">
        <v>81</v>
      </c>
      <c r="E2400" t="s">
        <v>35</v>
      </c>
      <c r="F2400">
        <v>2007</v>
      </c>
      <c r="G2400">
        <v>77</v>
      </c>
      <c r="H2400" t="s">
        <v>35</v>
      </c>
      <c r="I2400">
        <v>527</v>
      </c>
      <c r="J2400">
        <v>2</v>
      </c>
      <c r="K2400" t="s">
        <v>36</v>
      </c>
      <c r="L2400" t="s">
        <v>60</v>
      </c>
      <c r="M2400">
        <v>77</v>
      </c>
      <c r="N2400">
        <v>527</v>
      </c>
      <c r="O2400">
        <v>0</v>
      </c>
      <c r="P2400" t="s">
        <v>59</v>
      </c>
      <c r="Q2400">
        <v>2011</v>
      </c>
      <c r="R2400">
        <v>505</v>
      </c>
      <c r="S2400">
        <v>475</v>
      </c>
      <c r="T2400">
        <v>505</v>
      </c>
      <c r="U2400">
        <v>0.124502074009537</v>
      </c>
      <c r="V2400">
        <v>385</v>
      </c>
      <c r="W2400">
        <v>233</v>
      </c>
      <c r="X2400">
        <v>-1</v>
      </c>
      <c r="Y2400">
        <v>-1</v>
      </c>
      <c r="Z2400">
        <v>-1</v>
      </c>
      <c r="AA2400">
        <v>-1</v>
      </c>
      <c r="AB2400">
        <v>-1</v>
      </c>
      <c r="AC2400">
        <v>-0.1082</v>
      </c>
      <c r="AD2400">
        <v>-0.43530000000000002</v>
      </c>
      <c r="AE2400">
        <v>-0.63429999999999997</v>
      </c>
      <c r="AF2400">
        <v>0.76729999999999998</v>
      </c>
      <c r="AG2400">
        <v>1.2923</v>
      </c>
      <c r="AH2400">
        <v>500000</v>
      </c>
    </row>
    <row r="2401" spans="1:34">
      <c r="A2401">
        <v>244793</v>
      </c>
      <c r="B2401" t="s">
        <v>39</v>
      </c>
      <c r="C2401" s="1">
        <v>32496</v>
      </c>
      <c r="D2401">
        <v>66.3</v>
      </c>
      <c r="E2401" t="s">
        <v>48</v>
      </c>
      <c r="F2401">
        <v>2007</v>
      </c>
      <c r="G2401">
        <v>66.67</v>
      </c>
      <c r="H2401" t="s">
        <v>48</v>
      </c>
      <c r="I2401">
        <v>2634</v>
      </c>
      <c r="J2401">
        <v>2</v>
      </c>
      <c r="K2401" t="s">
        <v>36</v>
      </c>
      <c r="L2401" t="s">
        <v>55</v>
      </c>
      <c r="M2401">
        <v>68.75</v>
      </c>
      <c r="N2401">
        <v>2634</v>
      </c>
      <c r="O2401">
        <v>1</v>
      </c>
      <c r="P2401" t="s">
        <v>61</v>
      </c>
      <c r="Q2401">
        <v>2011</v>
      </c>
      <c r="R2401">
        <v>505</v>
      </c>
      <c r="S2401">
        <v>415</v>
      </c>
      <c r="T2401">
        <v>395</v>
      </c>
      <c r="U2401">
        <v>0.76567358123401097</v>
      </c>
      <c r="V2401">
        <v>485</v>
      </c>
      <c r="W2401">
        <v>-1</v>
      </c>
      <c r="X2401">
        <v>-1</v>
      </c>
      <c r="Y2401">
        <v>-1</v>
      </c>
      <c r="Z2401">
        <v>-1</v>
      </c>
      <c r="AA2401">
        <v>-1</v>
      </c>
      <c r="AB2401">
        <v>-1</v>
      </c>
      <c r="AC2401">
        <v>-1.3447</v>
      </c>
      <c r="AD2401">
        <v>0.50080000000000002</v>
      </c>
      <c r="AE2401">
        <v>-1.3599000000000001</v>
      </c>
      <c r="AF2401">
        <v>1.4723999999999999</v>
      </c>
      <c r="AG2401">
        <v>-0.60350000000000004</v>
      </c>
      <c r="AH2401">
        <v>410000</v>
      </c>
    </row>
    <row r="2402" spans="1:34">
      <c r="A2402">
        <v>786668</v>
      </c>
      <c r="B2402" t="s">
        <v>34</v>
      </c>
      <c r="C2402" s="1">
        <v>33825</v>
      </c>
      <c r="D2402">
        <v>83</v>
      </c>
      <c r="E2402" t="s">
        <v>51</v>
      </c>
      <c r="F2402">
        <v>2009</v>
      </c>
      <c r="G2402">
        <v>72.900000000000006</v>
      </c>
      <c r="H2402" t="s">
        <v>51</v>
      </c>
      <c r="I2402">
        <v>11852</v>
      </c>
      <c r="J2402">
        <v>2</v>
      </c>
      <c r="K2402" t="s">
        <v>36</v>
      </c>
      <c r="L2402" t="s">
        <v>77</v>
      </c>
      <c r="M2402">
        <v>68.5</v>
      </c>
      <c r="N2402">
        <v>11852</v>
      </c>
      <c r="O2402">
        <v>0</v>
      </c>
      <c r="P2402" t="s">
        <v>56</v>
      </c>
      <c r="Q2402">
        <v>2012</v>
      </c>
      <c r="R2402">
        <v>360</v>
      </c>
      <c r="S2402">
        <v>325</v>
      </c>
      <c r="T2402">
        <v>325</v>
      </c>
      <c r="U2402">
        <v>0.16363092663110601</v>
      </c>
      <c r="V2402">
        <v>-1</v>
      </c>
      <c r="W2402">
        <v>-1</v>
      </c>
      <c r="X2402">
        <v>-1</v>
      </c>
      <c r="Y2402">
        <v>-1</v>
      </c>
      <c r="Z2402">
        <v>313</v>
      </c>
      <c r="AA2402">
        <v>-1</v>
      </c>
      <c r="AB2402">
        <v>-1</v>
      </c>
      <c r="AC2402">
        <v>0.41549999999999998</v>
      </c>
      <c r="AD2402">
        <v>-0.28710000000000002</v>
      </c>
      <c r="AE2402">
        <v>-0.4511</v>
      </c>
      <c r="AF2402">
        <v>0.77980000000000005</v>
      </c>
      <c r="AG2402">
        <v>-9.4299999999999995E-2</v>
      </c>
      <c r="AH2402">
        <v>215000</v>
      </c>
    </row>
    <row r="2403" spans="1:34">
      <c r="A2403">
        <v>831367</v>
      </c>
      <c r="B2403" t="s">
        <v>39</v>
      </c>
      <c r="C2403" s="1">
        <v>34152</v>
      </c>
      <c r="D2403">
        <v>87.3</v>
      </c>
      <c r="E2403" t="s">
        <v>51</v>
      </c>
      <c r="F2403">
        <v>2010</v>
      </c>
      <c r="G2403">
        <v>89.9</v>
      </c>
      <c r="H2403" t="s">
        <v>51</v>
      </c>
      <c r="I2403">
        <v>492</v>
      </c>
      <c r="J2403">
        <v>2</v>
      </c>
      <c r="K2403" t="s">
        <v>36</v>
      </c>
      <c r="L2403" t="s">
        <v>40</v>
      </c>
      <c r="M2403">
        <v>67.2</v>
      </c>
      <c r="N2403">
        <v>492</v>
      </c>
      <c r="O2403">
        <v>1</v>
      </c>
      <c r="P2403" t="s">
        <v>54</v>
      </c>
      <c r="Q2403">
        <v>2014</v>
      </c>
      <c r="R2403">
        <v>500</v>
      </c>
      <c r="S2403">
        <v>525</v>
      </c>
      <c r="T2403">
        <v>705</v>
      </c>
      <c r="U2403">
        <v>0.74475835400893897</v>
      </c>
      <c r="V2403">
        <v>645</v>
      </c>
      <c r="W2403">
        <v>-1</v>
      </c>
      <c r="X2403">
        <v>438</v>
      </c>
      <c r="Y2403">
        <v>-1</v>
      </c>
      <c r="Z2403">
        <v>-1</v>
      </c>
      <c r="AA2403">
        <v>-1</v>
      </c>
      <c r="AB2403">
        <v>-1</v>
      </c>
      <c r="AC2403">
        <v>0.12820000000000001</v>
      </c>
      <c r="AD2403">
        <v>0.5454</v>
      </c>
      <c r="AE2403">
        <v>0.01</v>
      </c>
      <c r="AF2403">
        <v>-1.5021</v>
      </c>
      <c r="AG2403">
        <v>-9.4299999999999995E-2</v>
      </c>
      <c r="AH2403">
        <v>600000</v>
      </c>
    </row>
    <row r="2404" spans="1:34">
      <c r="A2404">
        <v>1204990</v>
      </c>
      <c r="B2404" t="s">
        <v>39</v>
      </c>
      <c r="C2404" s="1">
        <v>33959</v>
      </c>
      <c r="D2404">
        <v>78.599999999999994</v>
      </c>
      <c r="E2404" t="s">
        <v>51</v>
      </c>
      <c r="F2404">
        <v>2009</v>
      </c>
      <c r="G2404">
        <v>69.400000000000006</v>
      </c>
      <c r="H2404" t="s">
        <v>51</v>
      </c>
      <c r="I2404">
        <v>2688</v>
      </c>
      <c r="J2404">
        <v>2</v>
      </c>
      <c r="K2404" t="s">
        <v>36</v>
      </c>
      <c r="L2404" t="s">
        <v>55</v>
      </c>
      <c r="M2404">
        <v>74.3</v>
      </c>
      <c r="N2404">
        <v>2688</v>
      </c>
      <c r="O2404">
        <v>0</v>
      </c>
      <c r="P2404" t="s">
        <v>84</v>
      </c>
      <c r="Q2404">
        <v>2014</v>
      </c>
      <c r="R2404">
        <v>420</v>
      </c>
      <c r="S2404">
        <v>445</v>
      </c>
      <c r="T2404">
        <v>510</v>
      </c>
      <c r="U2404">
        <v>0.48674700843819302</v>
      </c>
      <c r="V2404">
        <v>505</v>
      </c>
      <c r="W2404">
        <v>-1</v>
      </c>
      <c r="X2404">
        <v>376</v>
      </c>
      <c r="Y2404">
        <v>-1</v>
      </c>
      <c r="Z2404">
        <v>-1</v>
      </c>
      <c r="AA2404">
        <v>-1</v>
      </c>
      <c r="AB2404">
        <v>-1</v>
      </c>
      <c r="AC2404">
        <v>1.4208000000000001</v>
      </c>
      <c r="AD2404">
        <v>0.71189999999999998</v>
      </c>
      <c r="AE2404">
        <v>-0.2974</v>
      </c>
      <c r="AF2404">
        <v>-1.6289</v>
      </c>
      <c r="AG2404">
        <v>-0.28589999999999999</v>
      </c>
      <c r="AH2404">
        <v>350000</v>
      </c>
    </row>
    <row r="2405" spans="1:34">
      <c r="A2405">
        <v>872116</v>
      </c>
      <c r="B2405" t="s">
        <v>39</v>
      </c>
      <c r="C2405" s="1">
        <v>33984</v>
      </c>
      <c r="D2405">
        <v>77</v>
      </c>
      <c r="E2405" t="s">
        <v>48</v>
      </c>
      <c r="F2405">
        <v>2010</v>
      </c>
      <c r="G2405">
        <v>77.14</v>
      </c>
      <c r="H2405" t="s">
        <v>48</v>
      </c>
      <c r="I2405">
        <v>6904</v>
      </c>
      <c r="J2405">
        <v>2</v>
      </c>
      <c r="K2405" t="s">
        <v>36</v>
      </c>
      <c r="L2405" t="s">
        <v>52</v>
      </c>
      <c r="M2405">
        <v>74.36</v>
      </c>
      <c r="N2405">
        <v>6904</v>
      </c>
      <c r="O2405">
        <v>1</v>
      </c>
      <c r="P2405" t="s">
        <v>47</v>
      </c>
      <c r="Q2405">
        <v>2014</v>
      </c>
      <c r="R2405">
        <v>590</v>
      </c>
      <c r="S2405">
        <v>400</v>
      </c>
      <c r="T2405">
        <v>560</v>
      </c>
      <c r="U2405">
        <v>6.6960706502830397E-2</v>
      </c>
      <c r="V2405">
        <v>-1</v>
      </c>
      <c r="W2405">
        <v>-1</v>
      </c>
      <c r="X2405">
        <v>-1</v>
      </c>
      <c r="Y2405">
        <v>253</v>
      </c>
      <c r="Z2405">
        <v>-1</v>
      </c>
      <c r="AA2405">
        <v>-1</v>
      </c>
      <c r="AB2405">
        <v>-1</v>
      </c>
      <c r="AC2405">
        <v>0.84630000000000005</v>
      </c>
      <c r="AD2405">
        <v>-0.62009999999999998</v>
      </c>
      <c r="AE2405">
        <v>0.62480000000000002</v>
      </c>
      <c r="AF2405">
        <v>0.39950000000000002</v>
      </c>
      <c r="AG2405">
        <v>1.4386000000000001</v>
      </c>
      <c r="AH2405">
        <v>300000</v>
      </c>
    </row>
    <row r="2406" spans="1:34">
      <c r="A2406">
        <v>457145</v>
      </c>
      <c r="B2406" t="s">
        <v>39</v>
      </c>
      <c r="C2406" s="1">
        <v>32969</v>
      </c>
      <c r="D2406">
        <v>65</v>
      </c>
      <c r="E2406">
        <v>0</v>
      </c>
      <c r="F2406">
        <v>2007</v>
      </c>
      <c r="G2406">
        <v>45</v>
      </c>
      <c r="H2406">
        <v>0</v>
      </c>
      <c r="I2406">
        <v>2353</v>
      </c>
      <c r="J2406">
        <v>2</v>
      </c>
      <c r="K2406" t="s">
        <v>36</v>
      </c>
      <c r="L2406" t="s">
        <v>64</v>
      </c>
      <c r="M2406">
        <v>72</v>
      </c>
      <c r="N2406">
        <v>2353</v>
      </c>
      <c r="O2406">
        <v>0</v>
      </c>
      <c r="P2406" t="s">
        <v>65</v>
      </c>
      <c r="Q2406">
        <v>2012</v>
      </c>
      <c r="R2406">
        <v>395</v>
      </c>
      <c r="S2406">
        <v>635</v>
      </c>
      <c r="T2406">
        <v>495</v>
      </c>
      <c r="U2406">
        <v>0.70409041213131396</v>
      </c>
      <c r="V2406">
        <v>465</v>
      </c>
      <c r="W2406">
        <v>-1</v>
      </c>
      <c r="X2406">
        <v>-1</v>
      </c>
      <c r="Y2406">
        <v>-1</v>
      </c>
      <c r="Z2406">
        <v>-1</v>
      </c>
      <c r="AA2406">
        <v>-1</v>
      </c>
      <c r="AB2406">
        <v>-1</v>
      </c>
      <c r="AC2406">
        <v>-0.26279999999999998</v>
      </c>
      <c r="AD2406">
        <v>-0.55230000000000001</v>
      </c>
      <c r="AE2406">
        <v>-0.59799999999999998</v>
      </c>
      <c r="AF2406">
        <v>6.2300000000000001E-2</v>
      </c>
      <c r="AG2406">
        <v>-0.1295</v>
      </c>
      <c r="AH2406">
        <v>180000</v>
      </c>
    </row>
    <row r="2407" spans="1:34">
      <c r="A2407">
        <v>449397</v>
      </c>
      <c r="B2407" t="s">
        <v>34</v>
      </c>
      <c r="C2407" s="1">
        <v>32162</v>
      </c>
      <c r="D2407">
        <v>81.73</v>
      </c>
      <c r="E2407" t="s">
        <v>412</v>
      </c>
      <c r="F2407">
        <v>2006</v>
      </c>
      <c r="G2407">
        <v>57.11</v>
      </c>
      <c r="H2407" t="s">
        <v>413</v>
      </c>
      <c r="I2407">
        <v>2088</v>
      </c>
      <c r="J2407">
        <v>2</v>
      </c>
      <c r="K2407" t="s">
        <v>66</v>
      </c>
      <c r="L2407" t="s">
        <v>67</v>
      </c>
      <c r="M2407">
        <v>85.4</v>
      </c>
      <c r="N2407">
        <v>2088</v>
      </c>
      <c r="O2407">
        <v>0</v>
      </c>
      <c r="P2407" t="s">
        <v>65</v>
      </c>
      <c r="Q2407">
        <v>2012</v>
      </c>
      <c r="R2407">
        <v>505</v>
      </c>
      <c r="S2407">
        <v>495</v>
      </c>
      <c r="T2407">
        <v>535</v>
      </c>
      <c r="U2407">
        <v>0.96823749589054298</v>
      </c>
      <c r="V2407">
        <v>605</v>
      </c>
      <c r="W2407">
        <v>-1</v>
      </c>
      <c r="X2407">
        <v>-1</v>
      </c>
      <c r="Y2407">
        <v>-1</v>
      </c>
      <c r="Z2407">
        <v>-1</v>
      </c>
      <c r="AA2407">
        <v>-1</v>
      </c>
      <c r="AB2407">
        <v>-1</v>
      </c>
      <c r="AC2407">
        <v>0.1623</v>
      </c>
      <c r="AD2407">
        <v>1.4368000000000001</v>
      </c>
      <c r="AE2407">
        <v>0.67200000000000004</v>
      </c>
      <c r="AF2407">
        <v>-0.26090000000000002</v>
      </c>
      <c r="AG2407">
        <v>-0.1295</v>
      </c>
      <c r="AH2407">
        <v>120000</v>
      </c>
    </row>
    <row r="2408" spans="1:34">
      <c r="A2408">
        <v>360148</v>
      </c>
      <c r="B2408" t="s">
        <v>39</v>
      </c>
      <c r="C2408" s="1">
        <v>33084</v>
      </c>
      <c r="D2408">
        <v>73.06</v>
      </c>
      <c r="E2408">
        <v>0</v>
      </c>
      <c r="F2408">
        <v>2008</v>
      </c>
      <c r="G2408">
        <v>73.67</v>
      </c>
      <c r="H2408">
        <v>0</v>
      </c>
      <c r="I2408">
        <v>8535</v>
      </c>
      <c r="J2408">
        <v>2</v>
      </c>
      <c r="K2408" t="s">
        <v>36</v>
      </c>
      <c r="L2408" t="s">
        <v>52</v>
      </c>
      <c r="M2408">
        <v>59.5</v>
      </c>
      <c r="N2408">
        <v>8535</v>
      </c>
      <c r="O2408">
        <v>0</v>
      </c>
      <c r="P2408" t="s">
        <v>45</v>
      </c>
      <c r="Q2408">
        <v>2012</v>
      </c>
      <c r="R2408">
        <v>395</v>
      </c>
      <c r="S2408">
        <v>485</v>
      </c>
      <c r="T2408">
        <v>415</v>
      </c>
      <c r="U2408">
        <v>0.97885530239271201</v>
      </c>
      <c r="V2408">
        <v>-1</v>
      </c>
      <c r="W2408">
        <v>-1</v>
      </c>
      <c r="X2408">
        <v>-1</v>
      </c>
      <c r="Y2408">
        <v>564</v>
      </c>
      <c r="Z2408">
        <v>-1</v>
      </c>
      <c r="AA2408">
        <v>-1</v>
      </c>
      <c r="AB2408">
        <v>-1</v>
      </c>
      <c r="AC2408">
        <v>-0.4173</v>
      </c>
      <c r="AD2408">
        <v>0.3448</v>
      </c>
      <c r="AE2408">
        <v>-1.2148000000000001</v>
      </c>
      <c r="AF2408">
        <v>-0.29020000000000001</v>
      </c>
      <c r="AG2408">
        <v>-0.76149999999999995</v>
      </c>
      <c r="AH2408">
        <v>390000</v>
      </c>
    </row>
    <row r="2409" spans="1:34">
      <c r="A2409">
        <v>1172229</v>
      </c>
      <c r="B2409" t="s">
        <v>34</v>
      </c>
      <c r="C2409" s="1">
        <v>33403</v>
      </c>
      <c r="D2409">
        <v>88</v>
      </c>
      <c r="E2409" t="s">
        <v>51</v>
      </c>
      <c r="F2409">
        <v>2008</v>
      </c>
      <c r="G2409">
        <v>83</v>
      </c>
      <c r="H2409" t="s">
        <v>51</v>
      </c>
      <c r="I2409">
        <v>1367</v>
      </c>
      <c r="J2409">
        <v>2</v>
      </c>
      <c r="K2409" t="s">
        <v>36</v>
      </c>
      <c r="L2409" t="s">
        <v>40</v>
      </c>
      <c r="M2409">
        <v>85.5</v>
      </c>
      <c r="N2409">
        <v>1367</v>
      </c>
      <c r="O2409">
        <v>0</v>
      </c>
      <c r="P2409" t="s">
        <v>47</v>
      </c>
      <c r="Q2409">
        <v>2012</v>
      </c>
      <c r="R2409">
        <v>335</v>
      </c>
      <c r="S2409">
        <v>400</v>
      </c>
      <c r="T2409">
        <v>330</v>
      </c>
      <c r="U2409">
        <v>0.23780283983757</v>
      </c>
      <c r="V2409">
        <v>325</v>
      </c>
      <c r="W2409">
        <v>-1</v>
      </c>
      <c r="X2409">
        <v>315</v>
      </c>
      <c r="Y2409">
        <v>-1</v>
      </c>
      <c r="Z2409">
        <v>-1</v>
      </c>
      <c r="AA2409">
        <v>-1</v>
      </c>
      <c r="AB2409">
        <v>-1</v>
      </c>
      <c r="AC2409">
        <v>0.55910000000000004</v>
      </c>
      <c r="AD2409">
        <v>-0.1206</v>
      </c>
      <c r="AE2409">
        <v>-0.14369999999999999</v>
      </c>
      <c r="AF2409">
        <v>-0.1076</v>
      </c>
      <c r="AG2409">
        <v>-0.86080000000000001</v>
      </c>
      <c r="AH2409">
        <v>175000</v>
      </c>
    </row>
    <row r="2410" spans="1:34">
      <c r="A2410">
        <v>326565</v>
      </c>
      <c r="B2410" t="s">
        <v>34</v>
      </c>
      <c r="C2410" s="1">
        <v>32909</v>
      </c>
      <c r="D2410">
        <v>78</v>
      </c>
      <c r="E2410" t="s">
        <v>35</v>
      </c>
      <c r="F2410">
        <v>2008</v>
      </c>
      <c r="G2410">
        <v>66.599999999999994</v>
      </c>
      <c r="H2410" t="s">
        <v>35</v>
      </c>
      <c r="I2410">
        <v>3879</v>
      </c>
      <c r="J2410">
        <v>2</v>
      </c>
      <c r="K2410" t="s">
        <v>36</v>
      </c>
      <c r="L2410" t="s">
        <v>81</v>
      </c>
      <c r="M2410">
        <v>63</v>
      </c>
      <c r="N2410">
        <v>3879</v>
      </c>
      <c r="O2410">
        <v>0</v>
      </c>
      <c r="P2410" t="s">
        <v>84</v>
      </c>
      <c r="Q2410">
        <v>2012</v>
      </c>
      <c r="R2410">
        <v>585</v>
      </c>
      <c r="S2410">
        <v>315</v>
      </c>
      <c r="T2410">
        <v>455</v>
      </c>
      <c r="U2410">
        <v>0.51986391806714305</v>
      </c>
      <c r="V2410">
        <v>-1</v>
      </c>
      <c r="W2410">
        <v>300</v>
      </c>
      <c r="X2410">
        <v>-1</v>
      </c>
      <c r="Y2410">
        <v>-1</v>
      </c>
      <c r="Z2410">
        <v>411</v>
      </c>
      <c r="AA2410">
        <v>-1</v>
      </c>
      <c r="AB2410">
        <v>-1</v>
      </c>
      <c r="AC2410">
        <v>-1.3447</v>
      </c>
      <c r="AD2410">
        <v>-0.20119999999999999</v>
      </c>
      <c r="AE2410">
        <v>0.49059999999999998</v>
      </c>
      <c r="AF2410">
        <v>-0.40776999999999902</v>
      </c>
      <c r="AG2410">
        <v>-1.0773999999999999</v>
      </c>
      <c r="AH2410">
        <v>305000</v>
      </c>
    </row>
    <row r="2411" spans="1:34">
      <c r="A2411">
        <v>795799</v>
      </c>
      <c r="B2411" t="s">
        <v>39</v>
      </c>
      <c r="C2411" s="1">
        <v>33517</v>
      </c>
      <c r="D2411">
        <v>93.4</v>
      </c>
      <c r="E2411" t="s">
        <v>35</v>
      </c>
      <c r="F2411">
        <v>2009</v>
      </c>
      <c r="G2411">
        <v>63</v>
      </c>
      <c r="H2411" t="s">
        <v>35</v>
      </c>
      <c r="I2411">
        <v>222</v>
      </c>
      <c r="J2411">
        <v>2</v>
      </c>
      <c r="K2411" t="s">
        <v>36</v>
      </c>
      <c r="L2411" t="s">
        <v>174</v>
      </c>
      <c r="M2411">
        <v>67.8</v>
      </c>
      <c r="N2411">
        <v>222</v>
      </c>
      <c r="O2411">
        <v>0</v>
      </c>
      <c r="P2411" t="s">
        <v>120</v>
      </c>
      <c r="Q2411">
        <v>2014</v>
      </c>
      <c r="R2411">
        <v>675</v>
      </c>
      <c r="S2411">
        <v>645</v>
      </c>
      <c r="T2411">
        <v>665</v>
      </c>
      <c r="U2411">
        <v>0.53678266653517204</v>
      </c>
      <c r="V2411">
        <v>355</v>
      </c>
      <c r="W2411">
        <v>-1</v>
      </c>
      <c r="X2411">
        <v>-1</v>
      </c>
      <c r="Y2411">
        <v>-1</v>
      </c>
      <c r="Z2411">
        <v>-1</v>
      </c>
      <c r="AA2411">
        <v>-1</v>
      </c>
      <c r="AB2411">
        <v>356</v>
      </c>
      <c r="AC2411">
        <v>-0.58989999999999998</v>
      </c>
      <c r="AD2411">
        <v>0.21240000000000001</v>
      </c>
      <c r="AE2411">
        <v>0.31740000000000002</v>
      </c>
      <c r="AF2411">
        <v>1.0333000000000001</v>
      </c>
      <c r="AG2411">
        <v>-0.86080000000000001</v>
      </c>
      <c r="AH2411">
        <v>405000</v>
      </c>
    </row>
    <row r="2412" spans="1:34">
      <c r="A2412">
        <v>669977</v>
      </c>
      <c r="B2412" t="s">
        <v>39</v>
      </c>
      <c r="C2412" s="1">
        <v>33303</v>
      </c>
      <c r="D2412">
        <v>85</v>
      </c>
      <c r="E2412" t="s">
        <v>35</v>
      </c>
      <c r="F2412">
        <v>2009</v>
      </c>
      <c r="G2412">
        <v>76</v>
      </c>
      <c r="H2412" t="s">
        <v>35</v>
      </c>
      <c r="I2412">
        <v>9699</v>
      </c>
      <c r="J2412">
        <v>2</v>
      </c>
      <c r="K2412" t="s">
        <v>36</v>
      </c>
      <c r="L2412" t="s">
        <v>64</v>
      </c>
      <c r="M2412">
        <v>71</v>
      </c>
      <c r="N2412">
        <v>9699</v>
      </c>
      <c r="O2412">
        <v>1</v>
      </c>
      <c r="P2412" t="s">
        <v>71</v>
      </c>
      <c r="Q2412">
        <v>2013</v>
      </c>
      <c r="R2412">
        <v>570</v>
      </c>
      <c r="S2412">
        <v>520</v>
      </c>
      <c r="T2412">
        <v>430</v>
      </c>
      <c r="U2412">
        <v>0.81941652983588797</v>
      </c>
      <c r="V2412">
        <v>505</v>
      </c>
      <c r="W2412">
        <v>-1</v>
      </c>
      <c r="X2412">
        <v>-1</v>
      </c>
      <c r="Y2412">
        <v>-1</v>
      </c>
      <c r="Z2412">
        <v>-1</v>
      </c>
      <c r="AA2412">
        <v>-1</v>
      </c>
      <c r="AB2412">
        <v>-1</v>
      </c>
      <c r="AC2412">
        <v>1.5644</v>
      </c>
      <c r="AD2412">
        <v>1.2114</v>
      </c>
      <c r="AE2412">
        <v>0.62480000000000002</v>
      </c>
      <c r="AF2412">
        <v>0.39950000000000002</v>
      </c>
      <c r="AG2412">
        <v>0.86370000000000002</v>
      </c>
      <c r="AH2412">
        <v>350000</v>
      </c>
    </row>
    <row r="2413" spans="1:34">
      <c r="A2413">
        <v>1078108</v>
      </c>
      <c r="B2413" t="s">
        <v>34</v>
      </c>
      <c r="C2413" s="1">
        <v>33433</v>
      </c>
      <c r="D2413">
        <v>90</v>
      </c>
      <c r="E2413" t="s">
        <v>51</v>
      </c>
      <c r="F2413">
        <v>2009</v>
      </c>
      <c r="G2413">
        <v>89.26</v>
      </c>
      <c r="H2413" t="s">
        <v>51</v>
      </c>
      <c r="I2413">
        <v>4734</v>
      </c>
      <c r="J2413">
        <v>2</v>
      </c>
      <c r="K2413" t="s">
        <v>36</v>
      </c>
      <c r="L2413" t="s">
        <v>60</v>
      </c>
      <c r="M2413">
        <v>71</v>
      </c>
      <c r="N2413">
        <v>4734</v>
      </c>
      <c r="O2413">
        <v>0</v>
      </c>
      <c r="P2413" t="s">
        <v>166</v>
      </c>
      <c r="Q2413">
        <v>2013</v>
      </c>
      <c r="R2413">
        <v>605</v>
      </c>
      <c r="S2413">
        <v>545</v>
      </c>
      <c r="T2413">
        <v>585</v>
      </c>
      <c r="U2413">
        <v>0.78330353667029795</v>
      </c>
      <c r="V2413">
        <v>-1</v>
      </c>
      <c r="W2413">
        <v>388</v>
      </c>
      <c r="X2413">
        <v>-1</v>
      </c>
      <c r="Y2413">
        <v>-1</v>
      </c>
      <c r="Z2413">
        <v>-1</v>
      </c>
      <c r="AA2413">
        <v>388</v>
      </c>
      <c r="AB2413">
        <v>-1</v>
      </c>
      <c r="AC2413">
        <v>0.84630000000000005</v>
      </c>
      <c r="AD2413">
        <v>0.37890000000000001</v>
      </c>
      <c r="AE2413">
        <v>1.0859000000000001</v>
      </c>
      <c r="AF2413">
        <v>-1.7556</v>
      </c>
      <c r="AG2413">
        <v>-9.4299999999999995E-2</v>
      </c>
      <c r="AH2413">
        <v>325000</v>
      </c>
    </row>
    <row r="2414" spans="1:34">
      <c r="A2414">
        <v>467504</v>
      </c>
      <c r="B2414" t="s">
        <v>34</v>
      </c>
      <c r="C2414" s="1">
        <v>33181</v>
      </c>
      <c r="D2414">
        <v>88.34</v>
      </c>
      <c r="E2414" t="s">
        <v>35</v>
      </c>
      <c r="F2414">
        <v>2007</v>
      </c>
      <c r="G2414">
        <v>71</v>
      </c>
      <c r="H2414" t="s">
        <v>35</v>
      </c>
      <c r="I2414">
        <v>1730</v>
      </c>
      <c r="J2414">
        <v>2</v>
      </c>
      <c r="K2414" t="s">
        <v>36</v>
      </c>
      <c r="L2414" t="s">
        <v>81</v>
      </c>
      <c r="M2414">
        <v>90.44</v>
      </c>
      <c r="N2414">
        <v>1730</v>
      </c>
      <c r="O2414">
        <v>0</v>
      </c>
      <c r="P2414" t="s">
        <v>41</v>
      </c>
      <c r="Q2414">
        <v>2012</v>
      </c>
      <c r="R2414">
        <v>525</v>
      </c>
      <c r="S2414">
        <v>505</v>
      </c>
      <c r="T2414">
        <v>485</v>
      </c>
      <c r="U2414">
        <v>5.8792800008353401E-2</v>
      </c>
      <c r="V2414">
        <v>-1</v>
      </c>
      <c r="W2414">
        <v>200</v>
      </c>
      <c r="X2414">
        <v>-1</v>
      </c>
      <c r="Y2414">
        <v>-1</v>
      </c>
      <c r="Z2414">
        <v>-1</v>
      </c>
      <c r="AA2414">
        <v>-1</v>
      </c>
      <c r="AB2414">
        <v>-1</v>
      </c>
      <c r="AC2414">
        <v>1.2827999999999999</v>
      </c>
      <c r="AD2414">
        <v>1.2028000000000001</v>
      </c>
      <c r="AE2414">
        <v>-0.70679999999999998</v>
      </c>
      <c r="AF2414">
        <v>-0.64280000000000004</v>
      </c>
      <c r="AG2414">
        <v>0.50239999999999996</v>
      </c>
      <c r="AH2414">
        <v>340000</v>
      </c>
    </row>
    <row r="2415" spans="1:34">
      <c r="A2415">
        <v>641305</v>
      </c>
      <c r="B2415" t="s">
        <v>34</v>
      </c>
      <c r="C2415" s="1">
        <v>33743</v>
      </c>
      <c r="D2415">
        <v>92.5</v>
      </c>
      <c r="E2415" t="s">
        <v>51</v>
      </c>
      <c r="F2415">
        <v>2009</v>
      </c>
      <c r="G2415">
        <v>95.3</v>
      </c>
      <c r="H2415" t="s">
        <v>51</v>
      </c>
      <c r="I2415">
        <v>9769</v>
      </c>
      <c r="J2415">
        <v>2</v>
      </c>
      <c r="K2415" t="s">
        <v>36</v>
      </c>
      <c r="L2415" t="s">
        <v>40</v>
      </c>
      <c r="M2415">
        <v>79.599999999999994</v>
      </c>
      <c r="N2415">
        <v>9769</v>
      </c>
      <c r="O2415">
        <v>1</v>
      </c>
      <c r="P2415" t="s">
        <v>54</v>
      </c>
      <c r="Q2415">
        <v>2013</v>
      </c>
      <c r="R2415">
        <v>510</v>
      </c>
      <c r="S2415">
        <v>585</v>
      </c>
      <c r="T2415">
        <v>650</v>
      </c>
      <c r="U2415">
        <v>0.76567358123401097</v>
      </c>
      <c r="V2415">
        <v>485</v>
      </c>
      <c r="W2415">
        <v>-1</v>
      </c>
      <c r="X2415">
        <v>-1</v>
      </c>
      <c r="Y2415">
        <v>-1</v>
      </c>
      <c r="Z2415">
        <v>-1</v>
      </c>
      <c r="AA2415">
        <v>-1</v>
      </c>
      <c r="AB2415">
        <v>-1</v>
      </c>
      <c r="AC2415">
        <v>0.55910000000000004</v>
      </c>
      <c r="AD2415">
        <v>1.0448999999999999</v>
      </c>
      <c r="AE2415">
        <v>0.47110000000000002</v>
      </c>
      <c r="AF2415">
        <v>-1.7556</v>
      </c>
      <c r="AG2415">
        <v>9.7299999999999998E-2</v>
      </c>
      <c r="AH2415">
        <v>325000</v>
      </c>
    </row>
    <row r="2416" spans="1:34">
      <c r="A2416">
        <v>454538</v>
      </c>
      <c r="B2416" t="s">
        <v>39</v>
      </c>
      <c r="C2416" s="1">
        <v>32496</v>
      </c>
      <c r="D2416">
        <v>65.849999999999994</v>
      </c>
      <c r="E2416" t="s">
        <v>414</v>
      </c>
      <c r="F2416">
        <v>2006</v>
      </c>
      <c r="G2416">
        <v>56.22</v>
      </c>
      <c r="H2416" t="s">
        <v>415</v>
      </c>
      <c r="I2416">
        <v>1281</v>
      </c>
      <c r="J2416">
        <v>2</v>
      </c>
      <c r="K2416" t="s">
        <v>36</v>
      </c>
      <c r="L2416" t="s">
        <v>55</v>
      </c>
      <c r="M2416">
        <v>58.7</v>
      </c>
      <c r="N2416">
        <v>1281</v>
      </c>
      <c r="O2416">
        <v>1</v>
      </c>
      <c r="P2416" t="s">
        <v>45</v>
      </c>
      <c r="Q2416">
        <v>2012</v>
      </c>
      <c r="R2416">
        <v>335</v>
      </c>
      <c r="S2416">
        <v>525</v>
      </c>
      <c r="T2416">
        <v>565</v>
      </c>
      <c r="U2416">
        <v>0.52592258425205496</v>
      </c>
      <c r="V2416">
        <v>415</v>
      </c>
      <c r="W2416">
        <v>-1</v>
      </c>
      <c r="X2416">
        <v>-1</v>
      </c>
      <c r="Y2416">
        <v>-1</v>
      </c>
      <c r="Z2416">
        <v>-1</v>
      </c>
      <c r="AA2416">
        <v>-1</v>
      </c>
      <c r="AB2416">
        <v>-1</v>
      </c>
      <c r="AC2416">
        <v>1.2056</v>
      </c>
      <c r="AD2416">
        <v>1.4368000000000001</v>
      </c>
      <c r="AE2416">
        <v>1.9782</v>
      </c>
      <c r="AF2416">
        <v>1.9423999999999999</v>
      </c>
      <c r="AG2416">
        <v>2.8400000000000002E-2</v>
      </c>
      <c r="AH2416">
        <v>240000</v>
      </c>
    </row>
    <row r="2417" spans="1:34">
      <c r="A2417">
        <v>767258</v>
      </c>
      <c r="B2417" t="s">
        <v>39</v>
      </c>
      <c r="C2417" s="1">
        <v>33158</v>
      </c>
      <c r="D2417">
        <v>64.599999999999994</v>
      </c>
      <c r="E2417" t="s">
        <v>35</v>
      </c>
      <c r="F2417">
        <v>2008</v>
      </c>
      <c r="G2417">
        <v>59.8</v>
      </c>
      <c r="H2417" t="s">
        <v>35</v>
      </c>
      <c r="I2417">
        <v>314</v>
      </c>
      <c r="J2417">
        <v>2</v>
      </c>
      <c r="K2417" t="s">
        <v>36</v>
      </c>
      <c r="L2417" t="s">
        <v>40</v>
      </c>
      <c r="M2417">
        <v>69.02</v>
      </c>
      <c r="N2417">
        <v>314</v>
      </c>
      <c r="O2417">
        <v>1</v>
      </c>
      <c r="P2417" t="s">
        <v>61</v>
      </c>
      <c r="Q2417">
        <v>2013</v>
      </c>
      <c r="R2417">
        <v>430</v>
      </c>
      <c r="S2417">
        <v>460</v>
      </c>
      <c r="T2417">
        <v>415</v>
      </c>
      <c r="U2417">
        <v>0.62264291584993803</v>
      </c>
      <c r="V2417">
        <v>455</v>
      </c>
      <c r="W2417">
        <v>-1</v>
      </c>
      <c r="X2417">
        <v>407</v>
      </c>
      <c r="Y2417">
        <v>-1</v>
      </c>
      <c r="Z2417">
        <v>-1</v>
      </c>
      <c r="AA2417">
        <v>-1</v>
      </c>
      <c r="AB2417">
        <v>-1</v>
      </c>
      <c r="AC2417">
        <v>-0.87719999999999998</v>
      </c>
      <c r="AD2417">
        <v>-2.1185999999999998</v>
      </c>
      <c r="AE2417">
        <v>0.16370000000000001</v>
      </c>
      <c r="AF2417">
        <v>0.65300000000000002</v>
      </c>
      <c r="AG2417">
        <v>-3.3517999999999999</v>
      </c>
      <c r="AH2417">
        <v>200000</v>
      </c>
    </row>
    <row r="2418" spans="1:34">
      <c r="A2418">
        <v>1111619</v>
      </c>
      <c r="B2418" t="s">
        <v>39</v>
      </c>
      <c r="C2418" s="1">
        <v>33646</v>
      </c>
      <c r="D2418">
        <v>71.2</v>
      </c>
      <c r="E2418" t="s">
        <v>51</v>
      </c>
      <c r="F2418">
        <v>2009</v>
      </c>
      <c r="G2418">
        <v>72</v>
      </c>
      <c r="H2418" t="s">
        <v>51</v>
      </c>
      <c r="I2418">
        <v>55</v>
      </c>
      <c r="J2418">
        <v>2</v>
      </c>
      <c r="K2418" t="s">
        <v>36</v>
      </c>
      <c r="L2418" t="s">
        <v>55</v>
      </c>
      <c r="M2418">
        <v>76.900000000000006</v>
      </c>
      <c r="N2418">
        <v>55</v>
      </c>
      <c r="O2418">
        <v>0</v>
      </c>
      <c r="P2418" t="s">
        <v>41</v>
      </c>
      <c r="Q2418">
        <v>2014</v>
      </c>
      <c r="R2418">
        <v>430</v>
      </c>
      <c r="S2418">
        <v>530</v>
      </c>
      <c r="T2418">
        <v>630</v>
      </c>
      <c r="U2418">
        <v>0.99674448685225303</v>
      </c>
      <c r="V2418">
        <v>645</v>
      </c>
      <c r="W2418">
        <v>-1</v>
      </c>
      <c r="X2418">
        <v>623</v>
      </c>
      <c r="Y2418">
        <v>-1</v>
      </c>
      <c r="Z2418">
        <v>-1</v>
      </c>
      <c r="AA2418">
        <v>-1</v>
      </c>
      <c r="AB2418">
        <v>-1</v>
      </c>
      <c r="AC2418">
        <v>0.70269999999999999</v>
      </c>
      <c r="AD2418">
        <v>1.0448999999999999</v>
      </c>
      <c r="AE2418">
        <v>-0.6048</v>
      </c>
      <c r="AF2418">
        <v>-0.2344</v>
      </c>
      <c r="AG2418">
        <v>0.28889999999999999</v>
      </c>
      <c r="AH2418">
        <v>265000</v>
      </c>
    </row>
    <row r="2419" spans="1:34">
      <c r="A2419">
        <v>1297877</v>
      </c>
      <c r="B2419" t="s">
        <v>34</v>
      </c>
      <c r="C2419" s="1">
        <v>33517</v>
      </c>
      <c r="D2419">
        <v>82.88</v>
      </c>
      <c r="E2419" t="s">
        <v>51</v>
      </c>
      <c r="F2419">
        <v>2010</v>
      </c>
      <c r="G2419">
        <v>87.33</v>
      </c>
      <c r="H2419" t="s">
        <v>51</v>
      </c>
      <c r="I2419">
        <v>3461</v>
      </c>
      <c r="J2419">
        <v>2</v>
      </c>
      <c r="K2419" t="s">
        <v>36</v>
      </c>
      <c r="L2419" t="s">
        <v>60</v>
      </c>
      <c r="M2419">
        <v>77.400000000000006</v>
      </c>
      <c r="N2419">
        <v>3461</v>
      </c>
      <c r="O2419">
        <v>0</v>
      </c>
      <c r="P2419" t="s">
        <v>61</v>
      </c>
      <c r="Q2419">
        <v>2014</v>
      </c>
      <c r="R2419">
        <v>545</v>
      </c>
      <c r="S2419">
        <v>505</v>
      </c>
      <c r="T2419">
        <v>544</v>
      </c>
      <c r="U2419">
        <v>0.33878634721952799</v>
      </c>
      <c r="V2419">
        <v>315</v>
      </c>
      <c r="W2419">
        <v>292</v>
      </c>
      <c r="X2419">
        <v>-1</v>
      </c>
      <c r="Y2419">
        <v>-1</v>
      </c>
      <c r="Z2419">
        <v>-1</v>
      </c>
      <c r="AA2419">
        <v>-1</v>
      </c>
      <c r="AB2419">
        <v>-1</v>
      </c>
      <c r="AC2419">
        <v>0.70269999999999999</v>
      </c>
      <c r="AD2419">
        <v>0.5454</v>
      </c>
      <c r="AE2419">
        <v>0.77849999999999997</v>
      </c>
      <c r="AF2419">
        <v>1.9199999999999998E-2</v>
      </c>
      <c r="AG2419">
        <v>-0.47760000000000002</v>
      </c>
      <c r="AH2419">
        <v>220000</v>
      </c>
    </row>
    <row r="2420" spans="1:34">
      <c r="A2420">
        <v>1117138</v>
      </c>
      <c r="B2420" t="s">
        <v>39</v>
      </c>
      <c r="C2420" s="1">
        <v>33373</v>
      </c>
      <c r="D2420">
        <v>86.15</v>
      </c>
      <c r="E2420" t="s">
        <v>51</v>
      </c>
      <c r="F2420">
        <v>2009</v>
      </c>
      <c r="G2420">
        <v>83</v>
      </c>
      <c r="H2420" t="s">
        <v>51</v>
      </c>
      <c r="I2420">
        <v>358</v>
      </c>
      <c r="J2420">
        <v>2</v>
      </c>
      <c r="K2420" t="s">
        <v>36</v>
      </c>
      <c r="L2420" t="s">
        <v>64</v>
      </c>
      <c r="M2420">
        <v>60.2</v>
      </c>
      <c r="N2420">
        <v>358</v>
      </c>
      <c r="O2420">
        <v>1</v>
      </c>
      <c r="P2420" t="s">
        <v>45</v>
      </c>
      <c r="Q2420">
        <v>2013</v>
      </c>
      <c r="R2420">
        <v>560</v>
      </c>
      <c r="S2420">
        <v>505</v>
      </c>
      <c r="T2420">
        <v>585</v>
      </c>
      <c r="U2420">
        <v>0.84224832225783597</v>
      </c>
      <c r="V2420">
        <v>615</v>
      </c>
      <c r="W2420">
        <v>-1</v>
      </c>
      <c r="X2420">
        <v>469</v>
      </c>
      <c r="Y2420">
        <v>-1</v>
      </c>
      <c r="Z2420">
        <v>-1</v>
      </c>
      <c r="AA2420">
        <v>-1</v>
      </c>
      <c r="AB2420">
        <v>-1</v>
      </c>
      <c r="AC2420">
        <v>-0.58989999999999998</v>
      </c>
      <c r="AD2420">
        <v>1.0448999999999999</v>
      </c>
      <c r="AE2420">
        <v>-1.3733</v>
      </c>
      <c r="AF2420">
        <v>-0.995</v>
      </c>
      <c r="AG2420">
        <v>-0.47760000000000002</v>
      </c>
      <c r="AH2420">
        <v>335000</v>
      </c>
    </row>
    <row r="2421" spans="1:34">
      <c r="A2421">
        <v>938300</v>
      </c>
      <c r="B2421" t="s">
        <v>39</v>
      </c>
      <c r="C2421" s="1">
        <v>33462</v>
      </c>
      <c r="D2421">
        <v>92</v>
      </c>
      <c r="E2421" t="s">
        <v>35</v>
      </c>
      <c r="F2421">
        <v>2009</v>
      </c>
      <c r="G2421">
        <v>88.8</v>
      </c>
      <c r="H2421" t="s">
        <v>35</v>
      </c>
      <c r="I2421">
        <v>6874</v>
      </c>
      <c r="J2421">
        <v>2</v>
      </c>
      <c r="K2421" t="s">
        <v>36</v>
      </c>
      <c r="L2421" t="s">
        <v>40</v>
      </c>
      <c r="M2421">
        <v>73</v>
      </c>
      <c r="N2421">
        <v>6874</v>
      </c>
      <c r="O2421">
        <v>0</v>
      </c>
      <c r="P2421" t="s">
        <v>96</v>
      </c>
      <c r="Q2421">
        <v>2014</v>
      </c>
      <c r="R2421">
        <v>640</v>
      </c>
      <c r="S2421">
        <v>645</v>
      </c>
      <c r="T2421">
        <v>690</v>
      </c>
      <c r="U2421">
        <v>0.35653648772447499</v>
      </c>
      <c r="V2421">
        <v>535</v>
      </c>
      <c r="W2421">
        <v>-1</v>
      </c>
      <c r="X2421">
        <v>346</v>
      </c>
      <c r="Y2421">
        <v>-1</v>
      </c>
      <c r="Z2421">
        <v>-1</v>
      </c>
      <c r="AA2421">
        <v>-1</v>
      </c>
      <c r="AB2421">
        <v>-1</v>
      </c>
      <c r="AC2421">
        <v>-0.159</v>
      </c>
      <c r="AD2421">
        <v>0.37890000000000001</v>
      </c>
      <c r="AE2421">
        <v>-1.5269999999999999</v>
      </c>
      <c r="AF2421">
        <v>0.2727</v>
      </c>
      <c r="AG2421">
        <v>0.86370000000000002</v>
      </c>
      <c r="AH2421">
        <v>325000</v>
      </c>
    </row>
    <row r="2422" spans="1:34">
      <c r="A2422">
        <v>305011</v>
      </c>
      <c r="B2422" t="s">
        <v>39</v>
      </c>
      <c r="C2422" s="1">
        <v>32713</v>
      </c>
      <c r="D2422">
        <v>60</v>
      </c>
      <c r="E2422" t="s">
        <v>143</v>
      </c>
      <c r="F2422">
        <v>2006</v>
      </c>
      <c r="G2422">
        <v>64</v>
      </c>
      <c r="H2422" t="s">
        <v>143</v>
      </c>
      <c r="I2422">
        <v>2637</v>
      </c>
      <c r="J2422">
        <v>2</v>
      </c>
      <c r="K2422" t="s">
        <v>36</v>
      </c>
      <c r="L2422" t="s">
        <v>64</v>
      </c>
      <c r="M2422">
        <v>70</v>
      </c>
      <c r="N2422">
        <v>2637</v>
      </c>
      <c r="O2422">
        <v>0</v>
      </c>
      <c r="P2422" t="s">
        <v>59</v>
      </c>
      <c r="Q2422">
        <v>2011</v>
      </c>
      <c r="R2422">
        <v>595</v>
      </c>
      <c r="S2422">
        <v>425</v>
      </c>
      <c r="T2422">
        <v>425</v>
      </c>
      <c r="U2422">
        <v>0.52592258425205496</v>
      </c>
      <c r="V2422">
        <v>415</v>
      </c>
      <c r="W2422">
        <v>-1</v>
      </c>
      <c r="X2422">
        <v>-1</v>
      </c>
      <c r="Y2422">
        <v>-1</v>
      </c>
      <c r="Z2422">
        <v>-1</v>
      </c>
      <c r="AA2422">
        <v>-1</v>
      </c>
      <c r="AB2422">
        <v>-1</v>
      </c>
      <c r="AC2422">
        <v>-0.4173</v>
      </c>
      <c r="AD2422">
        <v>0.81279999999999997</v>
      </c>
      <c r="AE2422">
        <v>-0.34399999999999997</v>
      </c>
      <c r="AF2422">
        <v>0.4148</v>
      </c>
      <c r="AG2422">
        <v>0.34439999999999998</v>
      </c>
      <c r="AH2422">
        <v>240000</v>
      </c>
    </row>
    <row r="2423" spans="1:34">
      <c r="A2423">
        <v>676834</v>
      </c>
      <c r="B2423" t="s">
        <v>39</v>
      </c>
      <c r="C2423" s="1">
        <v>33621</v>
      </c>
      <c r="D2423">
        <v>82</v>
      </c>
      <c r="E2423" t="s">
        <v>51</v>
      </c>
      <c r="F2423">
        <v>2009</v>
      </c>
      <c r="G2423">
        <v>79.599999999999994</v>
      </c>
      <c r="H2423" t="s">
        <v>51</v>
      </c>
      <c r="I2423">
        <v>547</v>
      </c>
      <c r="J2423">
        <v>2</v>
      </c>
      <c r="K2423" t="s">
        <v>36</v>
      </c>
      <c r="L2423" t="s">
        <v>78</v>
      </c>
      <c r="M2423">
        <v>64.8</v>
      </c>
      <c r="N2423">
        <v>547</v>
      </c>
      <c r="O2423">
        <v>0</v>
      </c>
      <c r="P2423" t="s">
        <v>84</v>
      </c>
      <c r="Q2423">
        <v>2013</v>
      </c>
      <c r="R2423">
        <v>485</v>
      </c>
      <c r="S2423">
        <v>555</v>
      </c>
      <c r="T2423">
        <v>605</v>
      </c>
      <c r="U2423">
        <v>0.41433742642275101</v>
      </c>
      <c r="V2423">
        <v>-1</v>
      </c>
      <c r="W2423">
        <v>-1</v>
      </c>
      <c r="X2423">
        <v>-1</v>
      </c>
      <c r="Y2423">
        <v>366</v>
      </c>
      <c r="Z2423">
        <v>-1</v>
      </c>
      <c r="AA2423">
        <v>-1</v>
      </c>
      <c r="AB2423">
        <v>-1</v>
      </c>
      <c r="AC2423">
        <v>0.70269999999999999</v>
      </c>
      <c r="AD2423">
        <v>0.87839999999999996</v>
      </c>
      <c r="AE2423">
        <v>0.47110000000000002</v>
      </c>
      <c r="AF2423">
        <v>-1.5021</v>
      </c>
      <c r="AG2423">
        <v>9.7299999999999998E-2</v>
      </c>
      <c r="AH2423">
        <v>380000</v>
      </c>
    </row>
    <row r="2424" spans="1:34">
      <c r="A2424">
        <v>322724</v>
      </c>
      <c r="B2424" t="s">
        <v>39</v>
      </c>
      <c r="C2424" s="1">
        <v>33270</v>
      </c>
      <c r="D2424">
        <v>81.67</v>
      </c>
      <c r="E2424" t="s">
        <v>275</v>
      </c>
      <c r="F2424">
        <v>2008</v>
      </c>
      <c r="G2424">
        <v>69</v>
      </c>
      <c r="H2424" t="s">
        <v>276</v>
      </c>
      <c r="I2424">
        <v>3427</v>
      </c>
      <c r="J2424">
        <v>2</v>
      </c>
      <c r="K2424" t="s">
        <v>36</v>
      </c>
      <c r="L2424" t="s">
        <v>60</v>
      </c>
      <c r="M2424">
        <v>89.2</v>
      </c>
      <c r="N2424">
        <v>3427</v>
      </c>
      <c r="O2424">
        <v>0</v>
      </c>
      <c r="P2424" t="s">
        <v>65</v>
      </c>
      <c r="Q2424">
        <v>2012</v>
      </c>
      <c r="R2424">
        <v>455</v>
      </c>
      <c r="S2424">
        <v>655</v>
      </c>
      <c r="T2424">
        <v>595</v>
      </c>
      <c r="U2424">
        <v>0.53838689298509601</v>
      </c>
      <c r="V2424">
        <v>-1</v>
      </c>
      <c r="W2424">
        <v>333</v>
      </c>
      <c r="X2424">
        <v>-1</v>
      </c>
      <c r="Y2424">
        <v>-1</v>
      </c>
      <c r="Z2424">
        <v>-1</v>
      </c>
      <c r="AA2424">
        <v>-1</v>
      </c>
      <c r="AB2424">
        <v>-1</v>
      </c>
      <c r="AC2424">
        <v>-0.4173</v>
      </c>
      <c r="AD2424">
        <v>0.65680000000000005</v>
      </c>
      <c r="AE2424">
        <v>0.52690000000000003</v>
      </c>
      <c r="AF2424">
        <v>0.88480000000000003</v>
      </c>
      <c r="AG2424">
        <v>-0.1295</v>
      </c>
      <c r="AH2424">
        <v>415000</v>
      </c>
    </row>
    <row r="2425" spans="1:34">
      <c r="A2425">
        <v>46302</v>
      </c>
      <c r="B2425" t="s">
        <v>39</v>
      </c>
      <c r="C2425" s="1">
        <v>32355</v>
      </c>
      <c r="D2425">
        <v>74.400000000000006</v>
      </c>
      <c r="E2425" t="s">
        <v>48</v>
      </c>
      <c r="F2425">
        <v>2005</v>
      </c>
      <c r="G2425">
        <v>74.400000000000006</v>
      </c>
      <c r="H2425" t="s">
        <v>48</v>
      </c>
      <c r="I2425">
        <v>429</v>
      </c>
      <c r="J2425">
        <v>2</v>
      </c>
      <c r="K2425" t="s">
        <v>36</v>
      </c>
      <c r="L2425" t="s">
        <v>52</v>
      </c>
      <c r="M2425">
        <v>69.11</v>
      </c>
      <c r="N2425">
        <v>429</v>
      </c>
      <c r="O2425">
        <v>0</v>
      </c>
      <c r="P2425" t="s">
        <v>41</v>
      </c>
      <c r="Q2425">
        <v>2010</v>
      </c>
      <c r="R2425">
        <v>585</v>
      </c>
      <c r="S2425">
        <v>415</v>
      </c>
      <c r="T2425">
        <v>505</v>
      </c>
      <c r="U2425">
        <v>0.535862819499896</v>
      </c>
      <c r="V2425">
        <v>235</v>
      </c>
      <c r="W2425">
        <v>366</v>
      </c>
      <c r="X2425">
        <v>-1</v>
      </c>
      <c r="Y2425">
        <v>393</v>
      </c>
      <c r="Z2425">
        <v>-1</v>
      </c>
      <c r="AA2425">
        <v>-1</v>
      </c>
      <c r="AB2425">
        <v>320</v>
      </c>
      <c r="AC2425">
        <v>-0.1082</v>
      </c>
      <c r="AD2425">
        <v>1.1248</v>
      </c>
      <c r="AE2425">
        <v>-0.1988</v>
      </c>
      <c r="AF2425">
        <v>6.2300000000000001E-2</v>
      </c>
      <c r="AG2425">
        <v>0.34439999999999998</v>
      </c>
      <c r="AH2425">
        <v>350000</v>
      </c>
    </row>
    <row r="2426" spans="1:34">
      <c r="A2426">
        <v>246607</v>
      </c>
      <c r="B2426" t="s">
        <v>39</v>
      </c>
      <c r="C2426" s="1">
        <v>32848</v>
      </c>
      <c r="D2426">
        <v>86.53</v>
      </c>
      <c r="E2426" t="s">
        <v>416</v>
      </c>
      <c r="F2426">
        <v>2007</v>
      </c>
      <c r="G2426">
        <v>71.55</v>
      </c>
      <c r="H2426" t="s">
        <v>63</v>
      </c>
      <c r="I2426">
        <v>6570</v>
      </c>
      <c r="J2426">
        <v>2</v>
      </c>
      <c r="K2426" t="s">
        <v>36</v>
      </c>
      <c r="L2426" t="s">
        <v>64</v>
      </c>
      <c r="M2426">
        <v>78.5</v>
      </c>
      <c r="N2426">
        <v>6570</v>
      </c>
      <c r="O2426">
        <v>0</v>
      </c>
      <c r="P2426" t="s">
        <v>65</v>
      </c>
      <c r="Q2426">
        <v>2011</v>
      </c>
      <c r="R2426">
        <v>515</v>
      </c>
      <c r="S2426">
        <v>505</v>
      </c>
      <c r="T2426">
        <v>454</v>
      </c>
      <c r="U2426">
        <v>0.70409041213131396</v>
      </c>
      <c r="V2426">
        <v>465</v>
      </c>
      <c r="W2426">
        <v>-1</v>
      </c>
      <c r="X2426">
        <v>-1</v>
      </c>
      <c r="Y2426">
        <v>-1</v>
      </c>
      <c r="Z2426">
        <v>-1</v>
      </c>
      <c r="AA2426">
        <v>-1</v>
      </c>
      <c r="AB2426">
        <v>-1</v>
      </c>
      <c r="AC2426">
        <v>-0.1082</v>
      </c>
      <c r="AD2426">
        <v>0.96879999999999999</v>
      </c>
      <c r="AE2426">
        <v>0.81710000000000005</v>
      </c>
      <c r="AF2426">
        <v>-0.87780000000000002</v>
      </c>
      <c r="AG2426">
        <v>0.34439999999999998</v>
      </c>
      <c r="AH2426">
        <v>480000</v>
      </c>
    </row>
    <row r="2427" spans="1:34">
      <c r="A2427">
        <v>333041</v>
      </c>
      <c r="B2427" t="s">
        <v>39</v>
      </c>
      <c r="C2427" s="1">
        <v>32656</v>
      </c>
      <c r="D2427">
        <v>86.5</v>
      </c>
      <c r="E2427" t="s">
        <v>100</v>
      </c>
      <c r="F2427">
        <v>2006</v>
      </c>
      <c r="G2427">
        <v>90.6</v>
      </c>
      <c r="H2427" t="s">
        <v>105</v>
      </c>
      <c r="I2427">
        <v>6638</v>
      </c>
      <c r="J2427">
        <v>2</v>
      </c>
      <c r="K2427" t="s">
        <v>66</v>
      </c>
      <c r="L2427" t="s">
        <v>67</v>
      </c>
      <c r="M2427">
        <v>79.599999999999994</v>
      </c>
      <c r="N2427">
        <v>6638</v>
      </c>
      <c r="O2427">
        <v>0</v>
      </c>
      <c r="P2427" t="s">
        <v>56</v>
      </c>
      <c r="Q2427">
        <v>2012</v>
      </c>
      <c r="R2427">
        <v>505</v>
      </c>
      <c r="S2427">
        <v>615</v>
      </c>
      <c r="T2427">
        <v>615</v>
      </c>
      <c r="U2427">
        <v>0.91686996110361896</v>
      </c>
      <c r="V2427">
        <v>555</v>
      </c>
      <c r="W2427">
        <v>-1</v>
      </c>
      <c r="X2427">
        <v>-1</v>
      </c>
      <c r="Y2427">
        <v>-1</v>
      </c>
      <c r="Z2427">
        <v>-1</v>
      </c>
      <c r="AA2427">
        <v>-1</v>
      </c>
      <c r="AB2427">
        <v>-1</v>
      </c>
      <c r="AC2427">
        <v>1.2827999999999999</v>
      </c>
      <c r="AD2427">
        <v>0.50080000000000002</v>
      </c>
      <c r="AE2427">
        <v>-0.77939999999999998</v>
      </c>
      <c r="AF2427">
        <v>-1.23027</v>
      </c>
      <c r="AG2427">
        <v>-0.15210000000000001</v>
      </c>
      <c r="AH2427">
        <v>560000</v>
      </c>
    </row>
    <row r="2428" spans="1:34">
      <c r="A2428">
        <v>833102</v>
      </c>
      <c r="B2428" t="s">
        <v>39</v>
      </c>
      <c r="C2428" s="1">
        <v>34328</v>
      </c>
      <c r="D2428">
        <v>65</v>
      </c>
      <c r="E2428" t="s">
        <v>51</v>
      </c>
      <c r="F2428">
        <v>2009</v>
      </c>
      <c r="G2428">
        <v>55.55</v>
      </c>
      <c r="H2428" t="s">
        <v>51</v>
      </c>
      <c r="I2428">
        <v>382</v>
      </c>
      <c r="J2428">
        <v>2</v>
      </c>
      <c r="K2428" t="s">
        <v>36</v>
      </c>
      <c r="L2428" t="s">
        <v>40</v>
      </c>
      <c r="M2428">
        <v>65.66</v>
      </c>
      <c r="N2428">
        <v>382</v>
      </c>
      <c r="O2428">
        <v>0</v>
      </c>
      <c r="P2428" t="s">
        <v>41</v>
      </c>
      <c r="Q2428">
        <v>2014</v>
      </c>
      <c r="R2428">
        <v>335</v>
      </c>
      <c r="S2428">
        <v>460</v>
      </c>
      <c r="T2428">
        <v>400</v>
      </c>
      <c r="U2428">
        <v>-1</v>
      </c>
      <c r="V2428">
        <v>-1</v>
      </c>
      <c r="W2428">
        <v>-1</v>
      </c>
      <c r="X2428">
        <v>-1</v>
      </c>
      <c r="Y2428">
        <v>-1</v>
      </c>
      <c r="Z2428">
        <v>-1</v>
      </c>
      <c r="AA2428">
        <v>-1</v>
      </c>
      <c r="AB2428">
        <v>-1</v>
      </c>
      <c r="AC2428">
        <v>-1.8825000000000001</v>
      </c>
      <c r="AD2428">
        <v>-2.2850999999999999</v>
      </c>
      <c r="AE2428">
        <v>-1.8344</v>
      </c>
      <c r="AF2428">
        <v>0.1459</v>
      </c>
      <c r="AG2428">
        <v>-1.4356</v>
      </c>
      <c r="AH2428">
        <v>165000</v>
      </c>
    </row>
    <row r="2429" spans="1:34">
      <c r="A2429">
        <v>102923</v>
      </c>
      <c r="B2429" t="s">
        <v>39</v>
      </c>
      <c r="C2429" s="1">
        <v>32021</v>
      </c>
      <c r="D2429">
        <v>80</v>
      </c>
      <c r="E2429" t="s">
        <v>417</v>
      </c>
      <c r="F2429">
        <v>2007</v>
      </c>
      <c r="G2429">
        <v>94.5</v>
      </c>
      <c r="H2429" t="s">
        <v>418</v>
      </c>
      <c r="I2429">
        <v>558</v>
      </c>
      <c r="J2429">
        <v>2</v>
      </c>
      <c r="K2429" t="s">
        <v>36</v>
      </c>
      <c r="L2429" t="s">
        <v>116</v>
      </c>
      <c r="M2429">
        <v>80</v>
      </c>
      <c r="N2429">
        <v>558</v>
      </c>
      <c r="O2429">
        <v>1</v>
      </c>
      <c r="P2429" t="s">
        <v>47</v>
      </c>
      <c r="Q2429">
        <v>2010</v>
      </c>
      <c r="R2429">
        <v>385</v>
      </c>
      <c r="S2429">
        <v>435</v>
      </c>
      <c r="T2429">
        <v>385</v>
      </c>
      <c r="U2429">
        <v>0.37605958665154499</v>
      </c>
      <c r="V2429">
        <v>375</v>
      </c>
      <c r="W2429">
        <v>300</v>
      </c>
      <c r="X2429">
        <v>-1</v>
      </c>
      <c r="Y2429">
        <v>-1</v>
      </c>
      <c r="Z2429">
        <v>-1</v>
      </c>
      <c r="AA2429">
        <v>-1</v>
      </c>
      <c r="AB2429">
        <v>-1</v>
      </c>
      <c r="AC2429">
        <v>-0.1082</v>
      </c>
      <c r="AD2429">
        <v>-0.74729999999999996</v>
      </c>
      <c r="AE2429">
        <v>-0.48909999999999998</v>
      </c>
      <c r="AF2429">
        <v>-0.4078</v>
      </c>
      <c r="AG2429">
        <v>-0.60350000000000004</v>
      </c>
      <c r="AH2429">
        <v>350000</v>
      </c>
    </row>
    <row r="2430" spans="1:34">
      <c r="A2430">
        <v>390177</v>
      </c>
      <c r="B2430" t="s">
        <v>39</v>
      </c>
      <c r="C2430" s="1">
        <v>32899</v>
      </c>
      <c r="D2430">
        <v>71</v>
      </c>
      <c r="E2430" t="s">
        <v>419</v>
      </c>
      <c r="F2430">
        <v>2008</v>
      </c>
      <c r="G2430">
        <v>75</v>
      </c>
      <c r="H2430" t="s">
        <v>420</v>
      </c>
      <c r="I2430">
        <v>10342</v>
      </c>
      <c r="J2430">
        <v>2</v>
      </c>
      <c r="K2430" t="s">
        <v>36</v>
      </c>
      <c r="L2430" t="s">
        <v>60</v>
      </c>
      <c r="M2430">
        <v>81.02</v>
      </c>
      <c r="N2430">
        <v>10342</v>
      </c>
      <c r="O2430">
        <v>1</v>
      </c>
      <c r="P2430" t="s">
        <v>61</v>
      </c>
      <c r="Q2430">
        <v>2012</v>
      </c>
      <c r="R2430">
        <v>575</v>
      </c>
      <c r="S2430">
        <v>455</v>
      </c>
      <c r="T2430">
        <v>605</v>
      </c>
      <c r="U2430">
        <v>0.53838689298509601</v>
      </c>
      <c r="V2430">
        <v>-1</v>
      </c>
      <c r="W2430">
        <v>333</v>
      </c>
      <c r="X2430">
        <v>-1</v>
      </c>
      <c r="Y2430">
        <v>-1</v>
      </c>
      <c r="Z2430">
        <v>-1</v>
      </c>
      <c r="AA2430">
        <v>340</v>
      </c>
      <c r="AB2430">
        <v>-1</v>
      </c>
      <c r="AC2430">
        <v>-0.72640000000000005</v>
      </c>
      <c r="AD2430">
        <v>-0.90329999999999999</v>
      </c>
      <c r="AE2430">
        <v>-0.48909999999999998</v>
      </c>
      <c r="AF2430">
        <v>-0.17269999999999999</v>
      </c>
      <c r="AG2430">
        <v>-1.3539000000000001</v>
      </c>
      <c r="AH2430">
        <v>500000</v>
      </c>
    </row>
    <row r="2431" spans="1:34">
      <c r="A2431">
        <v>228051</v>
      </c>
      <c r="B2431" t="s">
        <v>39</v>
      </c>
      <c r="C2431" s="1">
        <v>32237</v>
      </c>
      <c r="D2431">
        <v>58</v>
      </c>
      <c r="E2431" t="s">
        <v>48</v>
      </c>
      <c r="F2431">
        <v>2006</v>
      </c>
      <c r="G2431">
        <v>69</v>
      </c>
      <c r="H2431" t="s">
        <v>119</v>
      </c>
      <c r="I2431">
        <v>11855</v>
      </c>
      <c r="J2431">
        <v>2</v>
      </c>
      <c r="K2431" t="s">
        <v>36</v>
      </c>
      <c r="L2431" t="s">
        <v>55</v>
      </c>
      <c r="M2431">
        <v>70</v>
      </c>
      <c r="N2431">
        <v>11855</v>
      </c>
      <c r="O2431">
        <v>0</v>
      </c>
      <c r="P2431" t="s">
        <v>56</v>
      </c>
      <c r="Q2431">
        <v>2011</v>
      </c>
      <c r="R2431">
        <v>565</v>
      </c>
      <c r="S2431">
        <v>535</v>
      </c>
      <c r="T2431">
        <v>545</v>
      </c>
      <c r="U2431">
        <v>0.76567358123401097</v>
      </c>
      <c r="V2431">
        <v>485</v>
      </c>
      <c r="W2431">
        <v>-1</v>
      </c>
      <c r="X2431">
        <v>-1</v>
      </c>
      <c r="Y2431">
        <v>-1</v>
      </c>
      <c r="Z2431">
        <v>-1</v>
      </c>
      <c r="AA2431">
        <v>-1</v>
      </c>
      <c r="AB2431">
        <v>-1</v>
      </c>
      <c r="AC2431">
        <v>-2.8902999999999999</v>
      </c>
      <c r="AD2431">
        <v>0.65680000000000005</v>
      </c>
      <c r="AE2431">
        <v>-0.1988</v>
      </c>
      <c r="AF2431">
        <v>0.4148</v>
      </c>
      <c r="AG2431">
        <v>-1.0773999999999999</v>
      </c>
      <c r="AH2431">
        <v>605000</v>
      </c>
    </row>
    <row r="2432" spans="1:34">
      <c r="A2432">
        <v>542967</v>
      </c>
      <c r="B2432" t="s">
        <v>39</v>
      </c>
      <c r="C2432" s="1">
        <v>33912</v>
      </c>
      <c r="D2432">
        <v>87.4</v>
      </c>
      <c r="E2432" t="s">
        <v>35</v>
      </c>
      <c r="F2432">
        <v>2009</v>
      </c>
      <c r="G2432">
        <v>84.8</v>
      </c>
      <c r="H2432" t="s">
        <v>35</v>
      </c>
      <c r="I2432">
        <v>172</v>
      </c>
      <c r="J2432">
        <v>2</v>
      </c>
      <c r="K2432" t="s">
        <v>36</v>
      </c>
      <c r="L2432" t="s">
        <v>55</v>
      </c>
      <c r="M2432">
        <v>74</v>
      </c>
      <c r="N2432">
        <v>172</v>
      </c>
      <c r="O2432">
        <v>0</v>
      </c>
      <c r="P2432" t="s">
        <v>41</v>
      </c>
      <c r="Q2432">
        <v>2013</v>
      </c>
      <c r="R2432">
        <v>555</v>
      </c>
      <c r="S2432">
        <v>585</v>
      </c>
      <c r="T2432">
        <v>485</v>
      </c>
      <c r="U2432">
        <v>0.70409041213131396</v>
      </c>
      <c r="V2432">
        <v>465</v>
      </c>
      <c r="W2432">
        <v>-1</v>
      </c>
      <c r="X2432">
        <v>-1</v>
      </c>
      <c r="Y2432">
        <v>-1</v>
      </c>
      <c r="Z2432">
        <v>-1</v>
      </c>
      <c r="AA2432">
        <v>-1</v>
      </c>
      <c r="AB2432">
        <v>-1</v>
      </c>
      <c r="AC2432">
        <v>-1.1900999999999999</v>
      </c>
      <c r="AD2432">
        <v>3.2800000000000003E-2</v>
      </c>
      <c r="AE2432">
        <v>-5.3699999999999998E-2</v>
      </c>
      <c r="AF2432">
        <v>0.64980000000000004</v>
      </c>
      <c r="AG2432">
        <v>-0.64300000000000002</v>
      </c>
      <c r="AH2432">
        <v>320000</v>
      </c>
    </row>
    <row r="2433" spans="1:34">
      <c r="A2433">
        <v>1156529</v>
      </c>
      <c r="B2433" t="s">
        <v>39</v>
      </c>
      <c r="C2433" s="1">
        <v>33433</v>
      </c>
      <c r="D2433">
        <v>79.67</v>
      </c>
      <c r="E2433" t="s">
        <v>51</v>
      </c>
      <c r="F2433">
        <v>2008</v>
      </c>
      <c r="G2433">
        <v>72.67</v>
      </c>
      <c r="H2433" t="s">
        <v>51</v>
      </c>
      <c r="I2433">
        <v>7543</v>
      </c>
      <c r="J2433">
        <v>2</v>
      </c>
      <c r="K2433" t="s">
        <v>36</v>
      </c>
      <c r="L2433" t="s">
        <v>40</v>
      </c>
      <c r="M2433">
        <v>69.53</v>
      </c>
      <c r="N2433">
        <v>7543</v>
      </c>
      <c r="O2433">
        <v>1</v>
      </c>
      <c r="P2433" t="s">
        <v>71</v>
      </c>
      <c r="Q2433">
        <v>2013</v>
      </c>
      <c r="R2433">
        <v>525</v>
      </c>
      <c r="S2433">
        <v>425</v>
      </c>
      <c r="T2433">
        <v>570</v>
      </c>
      <c r="U2433">
        <v>0.62264291584993803</v>
      </c>
      <c r="V2433">
        <v>585</v>
      </c>
      <c r="W2433">
        <v>-1</v>
      </c>
      <c r="X2433">
        <v>407</v>
      </c>
      <c r="Y2433">
        <v>-1</v>
      </c>
      <c r="Z2433">
        <v>-1</v>
      </c>
      <c r="AA2433">
        <v>-1</v>
      </c>
      <c r="AB2433">
        <v>-1</v>
      </c>
      <c r="AC2433">
        <v>-1.54E-2</v>
      </c>
      <c r="AD2433">
        <v>-0.62009999999999998</v>
      </c>
      <c r="AE2433">
        <v>0.31740000000000002</v>
      </c>
      <c r="AF2433">
        <v>1.2868999999999999</v>
      </c>
      <c r="AG2433">
        <v>0.28889999999999999</v>
      </c>
      <c r="AH2433">
        <v>100000</v>
      </c>
    </row>
    <row r="2434" spans="1:34">
      <c r="A2434">
        <v>295545</v>
      </c>
      <c r="B2434" t="s">
        <v>39</v>
      </c>
      <c r="C2434" s="1">
        <v>32098</v>
      </c>
      <c r="D2434">
        <v>73.73</v>
      </c>
      <c r="E2434" t="s">
        <v>421</v>
      </c>
      <c r="F2434">
        <v>2005</v>
      </c>
      <c r="G2434">
        <v>72.5</v>
      </c>
      <c r="H2434" t="s">
        <v>421</v>
      </c>
      <c r="I2434">
        <v>127</v>
      </c>
      <c r="J2434">
        <v>2</v>
      </c>
      <c r="K2434" t="s">
        <v>66</v>
      </c>
      <c r="L2434" t="s">
        <v>67</v>
      </c>
      <c r="M2434">
        <v>65</v>
      </c>
      <c r="N2434">
        <v>127</v>
      </c>
      <c r="O2434">
        <v>0</v>
      </c>
      <c r="P2434" t="s">
        <v>45</v>
      </c>
      <c r="Q2434">
        <v>2011</v>
      </c>
      <c r="R2434">
        <v>535</v>
      </c>
      <c r="S2434">
        <v>645</v>
      </c>
      <c r="T2434">
        <v>435</v>
      </c>
      <c r="U2434">
        <v>0.93037060720269105</v>
      </c>
      <c r="V2434">
        <v>565</v>
      </c>
      <c r="W2434">
        <v>-1</v>
      </c>
      <c r="X2434">
        <v>-1</v>
      </c>
      <c r="Y2434">
        <v>-1</v>
      </c>
      <c r="Z2434">
        <v>-1</v>
      </c>
      <c r="AA2434">
        <v>-1</v>
      </c>
      <c r="AB2434">
        <v>-1</v>
      </c>
      <c r="AC2434">
        <v>-2.1175000000000002</v>
      </c>
      <c r="AD2434">
        <v>-0.43530000000000002</v>
      </c>
      <c r="AE2434">
        <v>-0.92449999999999999</v>
      </c>
      <c r="AF2434">
        <v>-1.2302999999999999</v>
      </c>
      <c r="AG2434">
        <v>-1.0773999999999999</v>
      </c>
      <c r="AH2434">
        <v>180000</v>
      </c>
    </row>
    <row r="2435" spans="1:34">
      <c r="A2435">
        <v>1034791</v>
      </c>
      <c r="B2435" t="s">
        <v>39</v>
      </c>
      <c r="C2435" s="1">
        <v>33193</v>
      </c>
      <c r="D2435">
        <v>77.8</v>
      </c>
      <c r="E2435" t="s">
        <v>35</v>
      </c>
      <c r="F2435">
        <v>2009</v>
      </c>
      <c r="G2435">
        <v>78</v>
      </c>
      <c r="H2435" t="s">
        <v>35</v>
      </c>
      <c r="I2435">
        <v>14019</v>
      </c>
      <c r="J2435">
        <v>2</v>
      </c>
      <c r="K2435" t="s">
        <v>36</v>
      </c>
      <c r="L2435" t="s">
        <v>60</v>
      </c>
      <c r="M2435">
        <v>76</v>
      </c>
      <c r="N2435">
        <v>14019</v>
      </c>
      <c r="O2435">
        <v>0</v>
      </c>
      <c r="P2435" t="s">
        <v>59</v>
      </c>
      <c r="Q2435">
        <v>2013</v>
      </c>
      <c r="R2435">
        <v>640</v>
      </c>
      <c r="S2435">
        <v>520</v>
      </c>
      <c r="T2435">
        <v>570</v>
      </c>
      <c r="U2435">
        <v>0.11213943820740301</v>
      </c>
      <c r="V2435">
        <v>-1</v>
      </c>
      <c r="W2435">
        <v>228</v>
      </c>
      <c r="X2435">
        <v>-1</v>
      </c>
      <c r="Y2435">
        <v>-1</v>
      </c>
      <c r="Z2435">
        <v>-1</v>
      </c>
      <c r="AA2435">
        <v>-1</v>
      </c>
      <c r="AB2435">
        <v>-1</v>
      </c>
      <c r="AC2435">
        <v>1.5644</v>
      </c>
      <c r="AD2435">
        <v>0.87839999999999996</v>
      </c>
      <c r="AE2435">
        <v>-0.91220000000000001</v>
      </c>
      <c r="AF2435">
        <v>-2.6429999999999998</v>
      </c>
      <c r="AG2435">
        <v>-1.8189</v>
      </c>
      <c r="AH2435">
        <v>315000</v>
      </c>
    </row>
    <row r="2436" spans="1:34">
      <c r="A2436">
        <v>215848</v>
      </c>
      <c r="B2436" t="s">
        <v>39</v>
      </c>
      <c r="C2436" s="1">
        <v>32294</v>
      </c>
      <c r="D2436">
        <v>89</v>
      </c>
      <c r="E2436" t="s">
        <v>48</v>
      </c>
      <c r="F2436">
        <v>2006</v>
      </c>
      <c r="G2436">
        <v>75</v>
      </c>
      <c r="H2436" t="s">
        <v>276</v>
      </c>
      <c r="I2436">
        <v>5026</v>
      </c>
      <c r="J2436">
        <v>2</v>
      </c>
      <c r="K2436" t="s">
        <v>36</v>
      </c>
      <c r="L2436" t="s">
        <v>60</v>
      </c>
      <c r="M2436">
        <v>76.599999999999994</v>
      </c>
      <c r="N2436">
        <v>5026</v>
      </c>
      <c r="O2436">
        <v>0</v>
      </c>
      <c r="P2436" t="s">
        <v>65</v>
      </c>
      <c r="Q2436">
        <v>2011</v>
      </c>
      <c r="R2436">
        <v>545</v>
      </c>
      <c r="S2436">
        <v>445</v>
      </c>
      <c r="T2436">
        <v>625</v>
      </c>
      <c r="U2436">
        <v>0.37605958665154499</v>
      </c>
      <c r="V2436">
        <v>395</v>
      </c>
      <c r="W2436">
        <v>300</v>
      </c>
      <c r="X2436">
        <v>-1</v>
      </c>
      <c r="Y2436">
        <v>-1</v>
      </c>
      <c r="Z2436">
        <v>-1</v>
      </c>
      <c r="AA2436">
        <v>340</v>
      </c>
      <c r="AB2436">
        <v>-1</v>
      </c>
      <c r="AC2436">
        <v>0.66459999999999997</v>
      </c>
      <c r="AD2436">
        <v>-0.74729999999999996</v>
      </c>
      <c r="AE2436">
        <v>-1.5051000000000001</v>
      </c>
      <c r="AF2436">
        <v>1.1198999999999999</v>
      </c>
      <c r="AG2436">
        <v>-0.1295</v>
      </c>
      <c r="AH2436">
        <v>490000</v>
      </c>
    </row>
    <row r="2437" spans="1:34">
      <c r="A2437">
        <v>814093</v>
      </c>
      <c r="B2437" t="s">
        <v>34</v>
      </c>
      <c r="C2437" s="1">
        <v>33438</v>
      </c>
      <c r="D2437">
        <v>86.92</v>
      </c>
      <c r="E2437" t="s">
        <v>51</v>
      </c>
      <c r="F2437">
        <v>2011</v>
      </c>
      <c r="G2437">
        <v>76</v>
      </c>
      <c r="H2437" t="s">
        <v>51</v>
      </c>
      <c r="I2437">
        <v>11742</v>
      </c>
      <c r="J2437">
        <v>2</v>
      </c>
      <c r="K2437" t="s">
        <v>36</v>
      </c>
      <c r="L2437" t="s">
        <v>40</v>
      </c>
      <c r="M2437">
        <v>72</v>
      </c>
      <c r="N2437">
        <v>11742</v>
      </c>
      <c r="O2437">
        <v>0</v>
      </c>
      <c r="P2437" t="s">
        <v>45</v>
      </c>
      <c r="Q2437">
        <v>2014</v>
      </c>
      <c r="R2437">
        <v>535</v>
      </c>
      <c r="S2437">
        <v>580</v>
      </c>
      <c r="T2437">
        <v>445</v>
      </c>
      <c r="U2437">
        <v>0.81941652983588797</v>
      </c>
      <c r="V2437">
        <v>505</v>
      </c>
      <c r="W2437">
        <v>-1</v>
      </c>
      <c r="X2437">
        <v>-1</v>
      </c>
      <c r="Y2437">
        <v>-1</v>
      </c>
      <c r="Z2437">
        <v>-1</v>
      </c>
      <c r="AA2437">
        <v>-1</v>
      </c>
      <c r="AB2437">
        <v>-1</v>
      </c>
      <c r="AC2437">
        <v>-1.1644000000000001</v>
      </c>
      <c r="AD2437">
        <v>-0.4536</v>
      </c>
      <c r="AE2437">
        <v>0.47110000000000002</v>
      </c>
      <c r="AF2437">
        <v>-1.6289</v>
      </c>
      <c r="AG2437">
        <v>0.86370000000000002</v>
      </c>
      <c r="AH2437">
        <v>340000</v>
      </c>
    </row>
    <row r="2438" spans="1:34">
      <c r="A2438">
        <v>1098816</v>
      </c>
      <c r="B2438" t="s">
        <v>39</v>
      </c>
      <c r="C2438" s="1">
        <v>32203</v>
      </c>
      <c r="D2438">
        <v>80.88</v>
      </c>
      <c r="E2438" t="s">
        <v>87</v>
      </c>
      <c r="F2438">
        <v>2005</v>
      </c>
      <c r="G2438">
        <v>66.3</v>
      </c>
      <c r="H2438" t="s">
        <v>88</v>
      </c>
      <c r="I2438">
        <v>14532</v>
      </c>
      <c r="J2438">
        <v>2</v>
      </c>
      <c r="K2438" t="s">
        <v>49</v>
      </c>
      <c r="L2438" t="s">
        <v>194</v>
      </c>
      <c r="M2438">
        <v>90</v>
      </c>
      <c r="N2438">
        <v>14532</v>
      </c>
      <c r="O2438">
        <v>0</v>
      </c>
      <c r="P2438" t="s">
        <v>47</v>
      </c>
      <c r="Q2438">
        <v>2013</v>
      </c>
      <c r="R2438">
        <v>535</v>
      </c>
      <c r="S2438">
        <v>530</v>
      </c>
      <c r="T2438">
        <v>450</v>
      </c>
      <c r="U2438">
        <v>-1</v>
      </c>
      <c r="V2438">
        <v>415</v>
      </c>
      <c r="W2438">
        <v>-1</v>
      </c>
      <c r="X2438">
        <v>-1</v>
      </c>
      <c r="Y2438">
        <v>-1</v>
      </c>
      <c r="Z2438">
        <v>-1</v>
      </c>
      <c r="AA2438">
        <v>-1</v>
      </c>
      <c r="AB2438">
        <v>-1</v>
      </c>
      <c r="AC2438">
        <v>0.99</v>
      </c>
      <c r="AD2438">
        <v>1.2114</v>
      </c>
      <c r="AE2438">
        <v>0.01</v>
      </c>
      <c r="AF2438">
        <v>-1.3753</v>
      </c>
      <c r="AG2438">
        <v>0.86370000000000002</v>
      </c>
      <c r="AH2438">
        <v>145000</v>
      </c>
    </row>
    <row r="2439" spans="1:34">
      <c r="A2439">
        <v>691206</v>
      </c>
      <c r="B2439" t="s">
        <v>34</v>
      </c>
      <c r="C2439" s="1">
        <v>33662</v>
      </c>
      <c r="D2439">
        <v>83</v>
      </c>
      <c r="E2439" t="s">
        <v>51</v>
      </c>
      <c r="F2439">
        <v>2009</v>
      </c>
      <c r="G2439">
        <v>87.5</v>
      </c>
      <c r="H2439" t="s">
        <v>51</v>
      </c>
      <c r="I2439">
        <v>519</v>
      </c>
      <c r="J2439">
        <v>2</v>
      </c>
      <c r="K2439" t="s">
        <v>36</v>
      </c>
      <c r="L2439" t="s">
        <v>55</v>
      </c>
      <c r="M2439">
        <v>81</v>
      </c>
      <c r="N2439">
        <v>519</v>
      </c>
      <c r="O2439">
        <v>1</v>
      </c>
      <c r="P2439" t="s">
        <v>47</v>
      </c>
      <c r="Q2439">
        <v>2013</v>
      </c>
      <c r="R2439">
        <v>475</v>
      </c>
      <c r="S2439">
        <v>515</v>
      </c>
      <c r="T2439">
        <v>464</v>
      </c>
      <c r="U2439">
        <v>0.62264291584993803</v>
      </c>
      <c r="V2439">
        <v>395</v>
      </c>
      <c r="W2439">
        <v>-1</v>
      </c>
      <c r="X2439">
        <v>407</v>
      </c>
      <c r="Y2439">
        <v>-1</v>
      </c>
      <c r="Z2439">
        <v>-1</v>
      </c>
      <c r="AA2439">
        <v>-1</v>
      </c>
      <c r="AB2439">
        <v>-1</v>
      </c>
      <c r="AC2439">
        <v>-0.30270000000000002</v>
      </c>
      <c r="AD2439">
        <v>-0.28710000000000002</v>
      </c>
      <c r="AE2439">
        <v>0.93220000000000003</v>
      </c>
      <c r="AF2439">
        <v>-2.3895</v>
      </c>
      <c r="AG2439">
        <v>-9.4299999999999995E-2</v>
      </c>
      <c r="AH2439">
        <v>310000</v>
      </c>
    </row>
    <row r="2440" spans="1:34">
      <c r="A2440">
        <v>50876</v>
      </c>
      <c r="B2440" t="s">
        <v>39</v>
      </c>
      <c r="C2440" s="1">
        <v>31891</v>
      </c>
      <c r="D2440">
        <v>78</v>
      </c>
      <c r="E2440">
        <v>0</v>
      </c>
      <c r="F2440">
        <v>2004</v>
      </c>
      <c r="G2440">
        <v>71.3</v>
      </c>
      <c r="H2440">
        <v>0</v>
      </c>
      <c r="I2440">
        <v>5400</v>
      </c>
      <c r="J2440">
        <v>2</v>
      </c>
      <c r="K2440" t="s">
        <v>36</v>
      </c>
      <c r="L2440" t="s">
        <v>55</v>
      </c>
      <c r="M2440">
        <v>67</v>
      </c>
      <c r="N2440">
        <v>5400</v>
      </c>
      <c r="O2440">
        <v>0</v>
      </c>
      <c r="P2440" t="s">
        <v>84</v>
      </c>
      <c r="Q2440">
        <v>2009</v>
      </c>
      <c r="R2440">
        <v>455</v>
      </c>
      <c r="S2440">
        <v>605</v>
      </c>
      <c r="T2440">
        <v>625</v>
      </c>
      <c r="U2440">
        <v>0.91686996110361896</v>
      </c>
      <c r="V2440">
        <v>555</v>
      </c>
      <c r="W2440">
        <v>-1</v>
      </c>
      <c r="X2440">
        <v>-1</v>
      </c>
      <c r="Y2440">
        <v>-1</v>
      </c>
      <c r="Z2440">
        <v>-1</v>
      </c>
      <c r="AA2440">
        <v>-1</v>
      </c>
      <c r="AB2440">
        <v>-1</v>
      </c>
      <c r="AC2440">
        <v>-0.26279999999999998</v>
      </c>
      <c r="AD2440">
        <v>-0.59130000000000005</v>
      </c>
      <c r="AE2440">
        <v>0.2366</v>
      </c>
      <c r="AF2440">
        <v>-0.17269999999999999</v>
      </c>
      <c r="AG2440">
        <v>0.81830000000000003</v>
      </c>
      <c r="AH2440">
        <v>640000</v>
      </c>
    </row>
    <row r="2441" spans="1:34">
      <c r="A2441">
        <v>1171381</v>
      </c>
      <c r="B2441" t="s">
        <v>39</v>
      </c>
      <c r="C2441" s="1">
        <v>33138</v>
      </c>
      <c r="D2441">
        <v>80</v>
      </c>
      <c r="E2441" t="s">
        <v>35</v>
      </c>
      <c r="F2441">
        <v>2008</v>
      </c>
      <c r="G2441">
        <v>74</v>
      </c>
      <c r="H2441" t="s">
        <v>35</v>
      </c>
      <c r="I2441">
        <v>350</v>
      </c>
      <c r="J2441">
        <v>2</v>
      </c>
      <c r="K2441" t="s">
        <v>36</v>
      </c>
      <c r="L2441" t="s">
        <v>55</v>
      </c>
      <c r="M2441">
        <v>58</v>
      </c>
      <c r="N2441">
        <v>350</v>
      </c>
      <c r="O2441">
        <v>0</v>
      </c>
      <c r="P2441" t="s">
        <v>41</v>
      </c>
      <c r="Q2441">
        <v>2013</v>
      </c>
      <c r="R2441">
        <v>525</v>
      </c>
      <c r="S2441">
        <v>590</v>
      </c>
      <c r="T2441">
        <v>560</v>
      </c>
      <c r="U2441">
        <v>0.94211655148500795</v>
      </c>
      <c r="V2441">
        <v>575</v>
      </c>
      <c r="W2441">
        <v>-1</v>
      </c>
      <c r="X2441">
        <v>-1</v>
      </c>
      <c r="Y2441">
        <v>-1</v>
      </c>
      <c r="Z2441">
        <v>-1</v>
      </c>
      <c r="AA2441">
        <v>-1</v>
      </c>
      <c r="AB2441">
        <v>-1</v>
      </c>
      <c r="AC2441">
        <v>-0.30270000000000002</v>
      </c>
      <c r="AD2441">
        <v>0.37890000000000001</v>
      </c>
      <c r="AE2441">
        <v>-0.2974</v>
      </c>
      <c r="AF2441">
        <v>-1.5021</v>
      </c>
      <c r="AG2441">
        <v>0.28889999999999999</v>
      </c>
      <c r="AH2441">
        <v>240000</v>
      </c>
    </row>
    <row r="2442" spans="1:34">
      <c r="A2442">
        <v>845544</v>
      </c>
      <c r="B2442" t="s">
        <v>34</v>
      </c>
      <c r="C2442" s="1">
        <v>33942</v>
      </c>
      <c r="D2442">
        <v>90</v>
      </c>
      <c r="E2442" t="s">
        <v>35</v>
      </c>
      <c r="F2442">
        <v>2010</v>
      </c>
      <c r="G2442">
        <v>79.400000000000006</v>
      </c>
      <c r="H2442" t="s">
        <v>35</v>
      </c>
      <c r="I2442">
        <v>14351</v>
      </c>
      <c r="J2442">
        <v>2</v>
      </c>
      <c r="K2442" t="s">
        <v>36</v>
      </c>
      <c r="L2442" t="s">
        <v>40</v>
      </c>
      <c r="M2442">
        <v>83.02</v>
      </c>
      <c r="N2442">
        <v>14351</v>
      </c>
      <c r="O2442">
        <v>0</v>
      </c>
      <c r="P2442" t="s">
        <v>50</v>
      </c>
      <c r="Q2442">
        <v>2014</v>
      </c>
      <c r="R2442">
        <v>545</v>
      </c>
      <c r="S2442">
        <v>585</v>
      </c>
      <c r="T2442">
        <v>425</v>
      </c>
      <c r="U2442">
        <v>0.99123062526287098</v>
      </c>
      <c r="V2442">
        <v>475</v>
      </c>
      <c r="W2442">
        <v>-1</v>
      </c>
      <c r="X2442">
        <v>592</v>
      </c>
      <c r="Y2442">
        <v>-1</v>
      </c>
      <c r="Z2442">
        <v>-1</v>
      </c>
      <c r="AA2442">
        <v>-1</v>
      </c>
      <c r="AB2442">
        <v>-1</v>
      </c>
      <c r="AC2442">
        <v>0.70269999999999999</v>
      </c>
      <c r="AD2442">
        <v>0.71189999999999998</v>
      </c>
      <c r="AE2442">
        <v>1.5469999999999999</v>
      </c>
      <c r="AF2442">
        <v>-0.61470000000000002</v>
      </c>
      <c r="AG2442">
        <v>1.0553999999999999</v>
      </c>
      <c r="AH2442">
        <v>300000</v>
      </c>
    </row>
    <row r="2443" spans="1:34">
      <c r="A2443">
        <v>1078034</v>
      </c>
      <c r="B2443" t="s">
        <v>34</v>
      </c>
      <c r="C2443" s="1">
        <v>33291</v>
      </c>
      <c r="D2443">
        <v>81.7</v>
      </c>
      <c r="E2443" t="s">
        <v>51</v>
      </c>
      <c r="F2443">
        <v>2008</v>
      </c>
      <c r="G2443">
        <v>88.7</v>
      </c>
      <c r="H2443" t="s">
        <v>51</v>
      </c>
      <c r="I2443">
        <v>14723</v>
      </c>
      <c r="J2443">
        <v>2</v>
      </c>
      <c r="K2443" t="s">
        <v>36</v>
      </c>
      <c r="L2443" t="s">
        <v>40</v>
      </c>
      <c r="M2443">
        <v>75.349999999999994</v>
      </c>
      <c r="N2443">
        <v>14723</v>
      </c>
      <c r="O2443">
        <v>0</v>
      </c>
      <c r="P2443" t="s">
        <v>56</v>
      </c>
      <c r="Q2443">
        <v>2012</v>
      </c>
      <c r="R2443">
        <v>335</v>
      </c>
      <c r="S2443">
        <v>530</v>
      </c>
      <c r="T2443">
        <v>430</v>
      </c>
      <c r="U2443">
        <v>0.84224832225783597</v>
      </c>
      <c r="V2443">
        <v>505</v>
      </c>
      <c r="W2443">
        <v>-1</v>
      </c>
      <c r="X2443">
        <v>469</v>
      </c>
      <c r="Y2443">
        <v>-1</v>
      </c>
      <c r="Z2443">
        <v>-1</v>
      </c>
      <c r="AA2443">
        <v>-1</v>
      </c>
      <c r="AB2443">
        <v>-1</v>
      </c>
      <c r="AC2443">
        <v>0.99</v>
      </c>
      <c r="AD2443">
        <v>0.87839999999999996</v>
      </c>
      <c r="AE2443">
        <v>0.93220000000000003</v>
      </c>
      <c r="AF2443">
        <v>-1.3753</v>
      </c>
      <c r="AG2443">
        <v>0.28889999999999999</v>
      </c>
      <c r="AH2443">
        <v>320000</v>
      </c>
    </row>
    <row r="2444" spans="1:34">
      <c r="A2444">
        <v>1247339</v>
      </c>
      <c r="B2444" t="s">
        <v>34</v>
      </c>
      <c r="C2444" s="1">
        <v>32998</v>
      </c>
      <c r="D2444">
        <v>62</v>
      </c>
      <c r="E2444" t="s">
        <v>51</v>
      </c>
      <c r="F2444">
        <v>2008</v>
      </c>
      <c r="G2444">
        <v>61.4</v>
      </c>
      <c r="H2444" t="s">
        <v>35</v>
      </c>
      <c r="I2444">
        <v>11825</v>
      </c>
      <c r="J2444">
        <v>2</v>
      </c>
      <c r="K2444" t="s">
        <v>36</v>
      </c>
      <c r="L2444" t="s">
        <v>81</v>
      </c>
      <c r="M2444">
        <v>66.680000000000007</v>
      </c>
      <c r="N2444">
        <v>11825</v>
      </c>
      <c r="O2444">
        <v>0</v>
      </c>
      <c r="P2444" t="s">
        <v>41</v>
      </c>
      <c r="Q2444">
        <v>2013</v>
      </c>
      <c r="R2444">
        <v>370</v>
      </c>
      <c r="S2444">
        <v>455</v>
      </c>
      <c r="T2444">
        <v>380</v>
      </c>
      <c r="U2444">
        <v>0.68456506765820402</v>
      </c>
      <c r="V2444">
        <v>-1</v>
      </c>
      <c r="W2444">
        <v>-1</v>
      </c>
      <c r="X2444">
        <v>223</v>
      </c>
      <c r="Y2444">
        <v>-1</v>
      </c>
      <c r="Z2444">
        <v>452</v>
      </c>
      <c r="AA2444">
        <v>-1</v>
      </c>
      <c r="AB2444">
        <v>-1</v>
      </c>
      <c r="AC2444">
        <v>0.27179999999999999</v>
      </c>
      <c r="AD2444">
        <v>0.71189999999999998</v>
      </c>
      <c r="AE2444">
        <v>0.31740000000000002</v>
      </c>
      <c r="AF2444">
        <v>-1.8824000000000001</v>
      </c>
      <c r="AG2444">
        <v>0.67210000000000003</v>
      </c>
      <c r="AH2444">
        <v>140000</v>
      </c>
    </row>
    <row r="2445" spans="1:34">
      <c r="A2445">
        <v>541137</v>
      </c>
      <c r="B2445" t="s">
        <v>39</v>
      </c>
      <c r="C2445" s="1">
        <v>33293</v>
      </c>
      <c r="D2445">
        <v>91</v>
      </c>
      <c r="E2445" t="s">
        <v>35</v>
      </c>
      <c r="F2445">
        <v>2008</v>
      </c>
      <c r="G2445">
        <v>84</v>
      </c>
      <c r="H2445" t="s">
        <v>35</v>
      </c>
      <c r="I2445">
        <v>37</v>
      </c>
      <c r="J2445">
        <v>2</v>
      </c>
      <c r="K2445" t="s">
        <v>36</v>
      </c>
      <c r="L2445" t="s">
        <v>60</v>
      </c>
      <c r="M2445">
        <v>76</v>
      </c>
      <c r="N2445">
        <v>37</v>
      </c>
      <c r="O2445">
        <v>1</v>
      </c>
      <c r="P2445" t="s">
        <v>38</v>
      </c>
      <c r="Q2445">
        <v>2012</v>
      </c>
      <c r="R2445">
        <v>675</v>
      </c>
      <c r="S2445">
        <v>415</v>
      </c>
      <c r="T2445">
        <v>735</v>
      </c>
      <c r="U2445">
        <v>0.91077016424602197</v>
      </c>
      <c r="V2445">
        <v>-1</v>
      </c>
      <c r="W2445">
        <v>433</v>
      </c>
      <c r="X2445">
        <v>-1</v>
      </c>
      <c r="Y2445">
        <v>-1</v>
      </c>
      <c r="Z2445">
        <v>-1</v>
      </c>
      <c r="AA2445">
        <v>-1</v>
      </c>
      <c r="AB2445">
        <v>-1</v>
      </c>
      <c r="AC2445">
        <v>0.35549999999999998</v>
      </c>
      <c r="AD2445">
        <v>0.81279999999999997</v>
      </c>
      <c r="AE2445">
        <v>-0.63429999999999997</v>
      </c>
      <c r="AF2445">
        <v>-0.4078</v>
      </c>
      <c r="AG2445">
        <v>0.54190000000000005</v>
      </c>
      <c r="AH2445">
        <v>400000</v>
      </c>
    </row>
    <row r="2446" spans="1:34">
      <c r="A2446">
        <v>361702</v>
      </c>
      <c r="B2446" t="s">
        <v>34</v>
      </c>
      <c r="C2446" s="1">
        <v>32953</v>
      </c>
      <c r="D2446">
        <v>89.92</v>
      </c>
      <c r="E2446" t="s">
        <v>182</v>
      </c>
      <c r="F2446">
        <v>2008</v>
      </c>
      <c r="G2446">
        <v>77</v>
      </c>
      <c r="H2446" t="s">
        <v>182</v>
      </c>
      <c r="I2446">
        <v>1384</v>
      </c>
      <c r="J2446">
        <v>2</v>
      </c>
      <c r="K2446" t="s">
        <v>36</v>
      </c>
      <c r="L2446" t="s">
        <v>177</v>
      </c>
      <c r="M2446">
        <v>76.5</v>
      </c>
      <c r="N2446">
        <v>1384</v>
      </c>
      <c r="O2446">
        <v>0</v>
      </c>
      <c r="P2446" t="s">
        <v>61</v>
      </c>
      <c r="Q2446">
        <v>2012</v>
      </c>
      <c r="R2446">
        <v>525</v>
      </c>
      <c r="S2446">
        <v>415</v>
      </c>
      <c r="T2446">
        <v>385</v>
      </c>
      <c r="U2446">
        <v>-1</v>
      </c>
      <c r="V2446">
        <v>-1</v>
      </c>
      <c r="W2446">
        <v>-1</v>
      </c>
      <c r="X2446">
        <v>-1</v>
      </c>
      <c r="Y2446">
        <v>-1</v>
      </c>
      <c r="Z2446">
        <v>-1</v>
      </c>
      <c r="AA2446">
        <v>-1</v>
      </c>
      <c r="AB2446">
        <v>-1</v>
      </c>
      <c r="AC2446">
        <v>0.66459999999999997</v>
      </c>
      <c r="AD2446">
        <v>1.5928</v>
      </c>
      <c r="AE2446">
        <v>0.81710000000000005</v>
      </c>
      <c r="AF2446">
        <v>0.29730000000000001</v>
      </c>
      <c r="AG2446">
        <v>0.89729999999999999</v>
      </c>
      <c r="AH2446">
        <v>480000</v>
      </c>
    </row>
    <row r="2447" spans="1:34">
      <c r="A2447">
        <v>874596</v>
      </c>
      <c r="B2447" t="s">
        <v>39</v>
      </c>
      <c r="C2447" s="1">
        <v>32048</v>
      </c>
      <c r="D2447">
        <v>60.8</v>
      </c>
      <c r="E2447" t="s">
        <v>35</v>
      </c>
      <c r="F2447">
        <v>2006</v>
      </c>
      <c r="G2447">
        <v>66.66</v>
      </c>
      <c r="H2447" t="s">
        <v>35</v>
      </c>
      <c r="I2447">
        <v>41</v>
      </c>
      <c r="J2447">
        <v>2</v>
      </c>
      <c r="K2447" t="s">
        <v>66</v>
      </c>
      <c r="L2447" t="s">
        <v>67</v>
      </c>
      <c r="M2447">
        <v>74.739999999999995</v>
      </c>
      <c r="N2447">
        <v>41</v>
      </c>
      <c r="O2447">
        <v>1</v>
      </c>
      <c r="P2447" t="s">
        <v>38</v>
      </c>
      <c r="Q2447">
        <v>2013</v>
      </c>
      <c r="R2447">
        <v>465</v>
      </c>
      <c r="S2447">
        <v>585</v>
      </c>
      <c r="T2447">
        <v>515</v>
      </c>
      <c r="U2447">
        <v>0.91139527839132795</v>
      </c>
      <c r="V2447">
        <v>545</v>
      </c>
      <c r="W2447">
        <v>-1</v>
      </c>
      <c r="X2447">
        <v>500</v>
      </c>
      <c r="Y2447">
        <v>-1</v>
      </c>
      <c r="Z2447">
        <v>-1</v>
      </c>
      <c r="AA2447">
        <v>-1</v>
      </c>
      <c r="AB2447">
        <v>-1</v>
      </c>
      <c r="AC2447">
        <v>0.84630000000000005</v>
      </c>
      <c r="AD2447">
        <v>1.0448999999999999</v>
      </c>
      <c r="AE2447">
        <v>-1.0659000000000001</v>
      </c>
      <c r="AF2447">
        <v>-1.6289</v>
      </c>
      <c r="AG2447">
        <v>0.67210000000000003</v>
      </c>
      <c r="AH2447">
        <v>250000</v>
      </c>
    </row>
    <row r="2448" spans="1:34">
      <c r="A2448">
        <v>1171210</v>
      </c>
      <c r="B2448" t="s">
        <v>39</v>
      </c>
      <c r="C2448" s="1">
        <v>33572</v>
      </c>
      <c r="D2448">
        <v>86.8</v>
      </c>
      <c r="E2448" t="s">
        <v>35</v>
      </c>
      <c r="F2448">
        <v>2010</v>
      </c>
      <c r="G2448">
        <v>75.2</v>
      </c>
      <c r="H2448" t="s">
        <v>35</v>
      </c>
      <c r="I2448">
        <v>7824</v>
      </c>
      <c r="J2448">
        <v>2</v>
      </c>
      <c r="K2448" t="s">
        <v>36</v>
      </c>
      <c r="L2448" t="s">
        <v>60</v>
      </c>
      <c r="M2448">
        <v>77.319999999999993</v>
      </c>
      <c r="N2448">
        <v>7824</v>
      </c>
      <c r="O2448">
        <v>0</v>
      </c>
      <c r="P2448" t="s">
        <v>41</v>
      </c>
      <c r="Q2448">
        <v>2014</v>
      </c>
      <c r="R2448">
        <v>700</v>
      </c>
      <c r="S2448">
        <v>605</v>
      </c>
      <c r="T2448">
        <v>690</v>
      </c>
      <c r="U2448">
        <v>0.493596387301038</v>
      </c>
      <c r="V2448">
        <v>-1</v>
      </c>
      <c r="W2448">
        <v>324</v>
      </c>
      <c r="X2448">
        <v>-1</v>
      </c>
      <c r="Y2448">
        <v>-1</v>
      </c>
      <c r="Z2448">
        <v>-1</v>
      </c>
      <c r="AA2448">
        <v>-1</v>
      </c>
      <c r="AB2448">
        <v>-1</v>
      </c>
      <c r="AC2448">
        <v>0.12820000000000001</v>
      </c>
      <c r="AD2448">
        <v>-0.28710000000000002</v>
      </c>
      <c r="AE2448">
        <v>0.16370000000000001</v>
      </c>
      <c r="AF2448">
        <v>-0.995</v>
      </c>
      <c r="AG2448">
        <v>-0.47760000000000002</v>
      </c>
      <c r="AH2448">
        <v>260000</v>
      </c>
    </row>
    <row r="2449" spans="1:34">
      <c r="A2449">
        <v>82444</v>
      </c>
      <c r="B2449" t="s">
        <v>39</v>
      </c>
      <c r="C2449" s="1">
        <v>32523</v>
      </c>
      <c r="D2449">
        <v>83</v>
      </c>
      <c r="E2449" t="s">
        <v>35</v>
      </c>
      <c r="F2449">
        <v>2006</v>
      </c>
      <c r="G2449">
        <v>73</v>
      </c>
      <c r="H2449" t="s">
        <v>35</v>
      </c>
      <c r="I2449">
        <v>495</v>
      </c>
      <c r="J2449">
        <v>2</v>
      </c>
      <c r="K2449" t="s">
        <v>36</v>
      </c>
      <c r="L2449" t="s">
        <v>44</v>
      </c>
      <c r="M2449">
        <v>85.2</v>
      </c>
      <c r="N2449">
        <v>495</v>
      </c>
      <c r="O2449">
        <v>1</v>
      </c>
      <c r="P2449" t="s">
        <v>54</v>
      </c>
      <c r="Q2449">
        <v>2010</v>
      </c>
      <c r="R2449">
        <v>585</v>
      </c>
      <c r="S2449">
        <v>665</v>
      </c>
      <c r="T2449">
        <v>635</v>
      </c>
      <c r="U2449">
        <v>0.37605958665154499</v>
      </c>
      <c r="V2449">
        <v>535</v>
      </c>
      <c r="W2449">
        <v>300</v>
      </c>
      <c r="X2449">
        <v>-1</v>
      </c>
      <c r="Y2449">
        <v>-1</v>
      </c>
      <c r="Z2449">
        <v>-1</v>
      </c>
      <c r="AA2449">
        <v>-1</v>
      </c>
      <c r="AB2449">
        <v>-1</v>
      </c>
      <c r="AC2449">
        <v>0.51</v>
      </c>
      <c r="AD2449">
        <v>0.96879999999999999</v>
      </c>
      <c r="AE2449">
        <v>0.81710000000000005</v>
      </c>
      <c r="AF2449">
        <v>-0.52529999999999999</v>
      </c>
      <c r="AG2449">
        <v>0.6603</v>
      </c>
      <c r="AH2449">
        <v>200000</v>
      </c>
    </row>
    <row r="2450" spans="1:34">
      <c r="A2450">
        <v>1120667</v>
      </c>
      <c r="B2450" t="s">
        <v>34</v>
      </c>
      <c r="C2450" s="1">
        <v>33499</v>
      </c>
      <c r="D2450">
        <v>70</v>
      </c>
      <c r="E2450" t="s">
        <v>51</v>
      </c>
      <c r="F2450">
        <v>2007</v>
      </c>
      <c r="G2450">
        <v>67</v>
      </c>
      <c r="H2450" t="s">
        <v>51</v>
      </c>
      <c r="I2450">
        <v>3579</v>
      </c>
      <c r="J2450">
        <v>2</v>
      </c>
      <c r="K2450" t="s">
        <v>36</v>
      </c>
      <c r="L2450" t="s">
        <v>55</v>
      </c>
      <c r="M2450">
        <v>72.89</v>
      </c>
      <c r="N2450">
        <v>3579</v>
      </c>
      <c r="O2450">
        <v>0</v>
      </c>
      <c r="P2450" t="s">
        <v>41</v>
      </c>
      <c r="Q2450">
        <v>2013</v>
      </c>
      <c r="R2450">
        <v>370</v>
      </c>
      <c r="S2450">
        <v>425</v>
      </c>
      <c r="T2450">
        <v>430</v>
      </c>
      <c r="U2450">
        <v>0.14478988948246199</v>
      </c>
      <c r="V2450">
        <v>325</v>
      </c>
      <c r="W2450">
        <v>-1</v>
      </c>
      <c r="X2450">
        <v>284</v>
      </c>
      <c r="Y2450">
        <v>-1</v>
      </c>
      <c r="Z2450">
        <v>-1</v>
      </c>
      <c r="AA2450">
        <v>-1</v>
      </c>
      <c r="AB2450">
        <v>-1</v>
      </c>
      <c r="AC2450">
        <v>0.41549999999999998</v>
      </c>
      <c r="AD2450">
        <v>0.37890000000000001</v>
      </c>
      <c r="AE2450">
        <v>1.0859000000000001</v>
      </c>
      <c r="AF2450">
        <v>0.2727</v>
      </c>
      <c r="AG2450">
        <v>0.28889999999999999</v>
      </c>
      <c r="AH2450">
        <v>220000</v>
      </c>
    </row>
    <row r="2451" spans="1:34">
      <c r="A2451">
        <v>576054</v>
      </c>
      <c r="B2451" t="s">
        <v>39</v>
      </c>
      <c r="C2451" s="1">
        <v>32462</v>
      </c>
      <c r="D2451">
        <v>60</v>
      </c>
      <c r="E2451" t="s">
        <v>422</v>
      </c>
      <c r="F2451">
        <v>2006</v>
      </c>
      <c r="G2451">
        <v>54.66</v>
      </c>
      <c r="H2451" t="s">
        <v>423</v>
      </c>
      <c r="I2451">
        <v>175</v>
      </c>
      <c r="J2451">
        <v>2</v>
      </c>
      <c r="K2451" t="s">
        <v>36</v>
      </c>
      <c r="L2451" t="s">
        <v>40</v>
      </c>
      <c r="M2451">
        <v>75</v>
      </c>
      <c r="N2451">
        <v>175</v>
      </c>
      <c r="O2451">
        <v>0</v>
      </c>
      <c r="P2451" t="s">
        <v>50</v>
      </c>
      <c r="Q2451">
        <v>2012</v>
      </c>
      <c r="R2451">
        <v>545</v>
      </c>
      <c r="S2451">
        <v>350</v>
      </c>
      <c r="T2451">
        <v>500</v>
      </c>
      <c r="U2451">
        <v>0.45087658448345103</v>
      </c>
      <c r="V2451">
        <v>395</v>
      </c>
      <c r="W2451">
        <v>-1</v>
      </c>
      <c r="X2451">
        <v>-1</v>
      </c>
      <c r="Y2451">
        <v>-1</v>
      </c>
      <c r="Z2451">
        <v>-1</v>
      </c>
      <c r="AA2451">
        <v>-1</v>
      </c>
      <c r="AB2451">
        <v>-1</v>
      </c>
      <c r="AC2451">
        <v>0.70269999999999999</v>
      </c>
      <c r="AD2451">
        <v>0.37890000000000001</v>
      </c>
      <c r="AE2451">
        <v>0.47110000000000002</v>
      </c>
      <c r="AF2451">
        <v>-0.4879</v>
      </c>
      <c r="AG2451">
        <v>-9.4299999999999995E-2</v>
      </c>
      <c r="AH2451">
        <v>130000</v>
      </c>
    </row>
    <row r="2452" spans="1:34">
      <c r="A2452">
        <v>127017</v>
      </c>
      <c r="B2452" t="s">
        <v>39</v>
      </c>
      <c r="C2452" s="1">
        <v>32667</v>
      </c>
      <c r="D2452">
        <v>81</v>
      </c>
      <c r="E2452">
        <v>0</v>
      </c>
      <c r="F2452">
        <v>2006</v>
      </c>
      <c r="G2452">
        <v>86.1</v>
      </c>
      <c r="H2452">
        <v>0</v>
      </c>
      <c r="I2452">
        <v>1286</v>
      </c>
      <c r="J2452">
        <v>2</v>
      </c>
      <c r="K2452" t="s">
        <v>36</v>
      </c>
      <c r="L2452" t="s">
        <v>60</v>
      </c>
      <c r="M2452">
        <v>98.4</v>
      </c>
      <c r="N2452">
        <v>1286</v>
      </c>
      <c r="O2452">
        <v>0</v>
      </c>
      <c r="P2452" t="s">
        <v>56</v>
      </c>
      <c r="Q2452">
        <v>2010</v>
      </c>
      <c r="R2452">
        <v>454</v>
      </c>
      <c r="S2452">
        <v>495</v>
      </c>
      <c r="T2452">
        <v>464</v>
      </c>
      <c r="U2452">
        <v>0.91077016424602197</v>
      </c>
      <c r="V2452">
        <v>505</v>
      </c>
      <c r="W2452">
        <v>433</v>
      </c>
      <c r="X2452">
        <v>-1</v>
      </c>
      <c r="Y2452">
        <v>-1</v>
      </c>
      <c r="Z2452">
        <v>-1</v>
      </c>
      <c r="AA2452">
        <v>-1</v>
      </c>
      <c r="AB2452">
        <v>-1</v>
      </c>
      <c r="AC2452">
        <v>0.97370000000000001</v>
      </c>
      <c r="AD2452">
        <v>0.65680000000000005</v>
      </c>
      <c r="AE2452">
        <v>0.2366</v>
      </c>
      <c r="AF2452">
        <v>-1.1128</v>
      </c>
      <c r="AG2452">
        <v>0.18640000000000001</v>
      </c>
      <c r="AH2452">
        <v>380000</v>
      </c>
    </row>
    <row r="2453" spans="1:34">
      <c r="A2453">
        <v>640774</v>
      </c>
      <c r="B2453" t="s">
        <v>39</v>
      </c>
      <c r="C2453" s="1">
        <v>33305</v>
      </c>
      <c r="D2453">
        <v>75.06</v>
      </c>
      <c r="E2453" t="s">
        <v>51</v>
      </c>
      <c r="F2453">
        <v>2009</v>
      </c>
      <c r="G2453">
        <v>63.4</v>
      </c>
      <c r="H2453" t="s">
        <v>51</v>
      </c>
      <c r="I2453">
        <v>8105</v>
      </c>
      <c r="J2453">
        <v>2</v>
      </c>
      <c r="K2453" t="s">
        <v>36</v>
      </c>
      <c r="L2453" t="s">
        <v>40</v>
      </c>
      <c r="M2453">
        <v>68.41</v>
      </c>
      <c r="N2453">
        <v>8105</v>
      </c>
      <c r="O2453">
        <v>0</v>
      </c>
      <c r="P2453" t="s">
        <v>84</v>
      </c>
      <c r="Q2453">
        <v>2013</v>
      </c>
      <c r="R2453">
        <v>285</v>
      </c>
      <c r="S2453">
        <v>425</v>
      </c>
      <c r="T2453">
        <v>165</v>
      </c>
      <c r="U2453">
        <v>0.45087658448345103</v>
      </c>
      <c r="V2453">
        <v>395</v>
      </c>
      <c r="W2453">
        <v>-1</v>
      </c>
      <c r="X2453">
        <v>-1</v>
      </c>
      <c r="Y2453">
        <v>-1</v>
      </c>
      <c r="Z2453">
        <v>-1</v>
      </c>
      <c r="AA2453">
        <v>-1</v>
      </c>
      <c r="AB2453">
        <v>-1</v>
      </c>
      <c r="AC2453">
        <v>0.12820000000000001</v>
      </c>
      <c r="AD2453">
        <v>4.5900000000000003E-2</v>
      </c>
      <c r="AE2453">
        <v>-0.14369999999999999</v>
      </c>
      <c r="AF2453">
        <v>0.90659999999999996</v>
      </c>
      <c r="AG2453">
        <v>0.28889999999999999</v>
      </c>
      <c r="AH2453">
        <v>55000</v>
      </c>
    </row>
    <row r="2454" spans="1:34">
      <c r="A2454">
        <v>273602</v>
      </c>
      <c r="B2454" t="s">
        <v>39</v>
      </c>
      <c r="C2454" s="1">
        <v>32316</v>
      </c>
      <c r="D2454">
        <v>61.86</v>
      </c>
      <c r="E2454" t="s">
        <v>424</v>
      </c>
      <c r="F2454">
        <v>2007</v>
      </c>
      <c r="G2454">
        <v>77.56</v>
      </c>
      <c r="H2454" t="s">
        <v>425</v>
      </c>
      <c r="I2454">
        <v>11013</v>
      </c>
      <c r="J2454">
        <v>2</v>
      </c>
      <c r="K2454" t="s">
        <v>36</v>
      </c>
      <c r="L2454" t="s">
        <v>44</v>
      </c>
      <c r="M2454">
        <v>72</v>
      </c>
      <c r="N2454">
        <v>11013</v>
      </c>
      <c r="O2454">
        <v>0</v>
      </c>
      <c r="P2454" t="s">
        <v>65</v>
      </c>
      <c r="Q2454">
        <v>2010</v>
      </c>
      <c r="R2454">
        <v>365</v>
      </c>
      <c r="S2454">
        <v>415</v>
      </c>
      <c r="T2454">
        <v>315</v>
      </c>
      <c r="U2454">
        <v>0.37605958665154499</v>
      </c>
      <c r="V2454">
        <v>315</v>
      </c>
      <c r="W2454">
        <v>300</v>
      </c>
      <c r="X2454">
        <v>-1</v>
      </c>
      <c r="Y2454">
        <v>-1</v>
      </c>
      <c r="Z2454">
        <v>-1</v>
      </c>
      <c r="AA2454">
        <v>340</v>
      </c>
      <c r="AB2454">
        <v>-1</v>
      </c>
      <c r="AC2454">
        <v>4.6399999999999997E-2</v>
      </c>
      <c r="AD2454">
        <v>-0.1232</v>
      </c>
      <c r="AE2454">
        <v>0.67200000000000004</v>
      </c>
      <c r="AF2454">
        <v>0.64980000000000004</v>
      </c>
      <c r="AG2454">
        <v>-1.3934</v>
      </c>
      <c r="AH2454">
        <v>450000</v>
      </c>
    </row>
    <row r="2455" spans="1:34">
      <c r="A2455">
        <v>1175525</v>
      </c>
      <c r="B2455" t="s">
        <v>39</v>
      </c>
      <c r="C2455" s="1">
        <v>33904</v>
      </c>
      <c r="D2455">
        <v>88</v>
      </c>
      <c r="E2455" t="s">
        <v>35</v>
      </c>
      <c r="F2455">
        <v>2011</v>
      </c>
      <c r="G2455">
        <v>83</v>
      </c>
      <c r="H2455" t="s">
        <v>35</v>
      </c>
      <c r="I2455">
        <v>1282</v>
      </c>
      <c r="J2455">
        <v>2</v>
      </c>
      <c r="K2455" t="s">
        <v>36</v>
      </c>
      <c r="L2455" t="s">
        <v>247</v>
      </c>
      <c r="M2455">
        <v>75</v>
      </c>
      <c r="N2455">
        <v>1282</v>
      </c>
      <c r="O2455">
        <v>0</v>
      </c>
      <c r="P2455" t="s">
        <v>50</v>
      </c>
      <c r="Q2455">
        <v>2015</v>
      </c>
      <c r="R2455">
        <v>490</v>
      </c>
      <c r="S2455">
        <v>425</v>
      </c>
      <c r="T2455">
        <v>595</v>
      </c>
      <c r="U2455">
        <v>0.45901584049293698</v>
      </c>
      <c r="V2455">
        <v>325</v>
      </c>
      <c r="W2455">
        <v>-1</v>
      </c>
      <c r="X2455">
        <v>-1</v>
      </c>
      <c r="Y2455">
        <v>376</v>
      </c>
      <c r="Z2455">
        <v>-1</v>
      </c>
      <c r="AA2455">
        <v>-1</v>
      </c>
      <c r="AB2455">
        <v>-1</v>
      </c>
      <c r="AC2455">
        <v>-1.54E-2</v>
      </c>
      <c r="AD2455">
        <v>-2.6181000000000001</v>
      </c>
      <c r="AE2455">
        <v>-0.91220000000000001</v>
      </c>
      <c r="AF2455">
        <v>1.9207000000000001</v>
      </c>
      <c r="AG2455">
        <v>-2.2021000000000002</v>
      </c>
      <c r="AH2455">
        <v>240000</v>
      </c>
    </row>
    <row r="2456" spans="1:34">
      <c r="A2456">
        <v>1255801</v>
      </c>
      <c r="B2456" t="s">
        <v>39</v>
      </c>
      <c r="C2456" s="1">
        <v>34199</v>
      </c>
      <c r="D2456">
        <v>86.16</v>
      </c>
      <c r="E2456" t="s">
        <v>35</v>
      </c>
      <c r="F2456">
        <v>2011</v>
      </c>
      <c r="G2456">
        <v>70.08</v>
      </c>
      <c r="H2456" t="s">
        <v>35</v>
      </c>
      <c r="I2456">
        <v>7376</v>
      </c>
      <c r="J2456">
        <v>2</v>
      </c>
      <c r="K2456" t="s">
        <v>36</v>
      </c>
      <c r="L2456" t="s">
        <v>60</v>
      </c>
      <c r="M2456">
        <v>63.13</v>
      </c>
      <c r="N2456">
        <v>7376</v>
      </c>
      <c r="O2456">
        <v>0</v>
      </c>
      <c r="P2456" t="s">
        <v>41</v>
      </c>
      <c r="Q2456">
        <v>2015</v>
      </c>
      <c r="R2456">
        <v>455</v>
      </c>
      <c r="S2456">
        <v>595</v>
      </c>
      <c r="T2456">
        <v>500</v>
      </c>
      <c r="U2456">
        <v>0.207392169717661</v>
      </c>
      <c r="V2456">
        <v>225</v>
      </c>
      <c r="W2456">
        <v>260</v>
      </c>
      <c r="X2456">
        <v>-1</v>
      </c>
      <c r="Y2456">
        <v>-1</v>
      </c>
      <c r="Z2456">
        <v>-1</v>
      </c>
      <c r="AA2456">
        <v>-1</v>
      </c>
      <c r="AB2456">
        <v>-1</v>
      </c>
      <c r="AC2456">
        <v>0.99</v>
      </c>
      <c r="AD2456">
        <v>1.0448999999999999</v>
      </c>
      <c r="AE2456">
        <v>1.7007000000000001</v>
      </c>
      <c r="AF2456">
        <v>-2.0091999999999999</v>
      </c>
      <c r="AG2456">
        <v>0.28889999999999999</v>
      </c>
      <c r="AH2456">
        <v>315000</v>
      </c>
    </row>
    <row r="2457" spans="1:34">
      <c r="A2457">
        <v>636944</v>
      </c>
      <c r="B2457" t="s">
        <v>39</v>
      </c>
      <c r="C2457" s="1">
        <v>33060</v>
      </c>
      <c r="D2457">
        <v>53.3</v>
      </c>
      <c r="E2457" t="s">
        <v>51</v>
      </c>
      <c r="F2457">
        <v>2007</v>
      </c>
      <c r="G2457">
        <v>68.400000000000006</v>
      </c>
      <c r="H2457" t="s">
        <v>51</v>
      </c>
      <c r="I2457">
        <v>4501</v>
      </c>
      <c r="J2457">
        <v>2</v>
      </c>
      <c r="K2457" t="s">
        <v>36</v>
      </c>
      <c r="L2457" t="s">
        <v>64</v>
      </c>
      <c r="M2457">
        <v>70.819999999999993</v>
      </c>
      <c r="N2457">
        <v>4501</v>
      </c>
      <c r="O2457">
        <v>0</v>
      </c>
      <c r="P2457" t="s">
        <v>41</v>
      </c>
      <c r="Q2457">
        <v>2013</v>
      </c>
      <c r="R2457">
        <v>325</v>
      </c>
      <c r="S2457">
        <v>400</v>
      </c>
      <c r="T2457">
        <v>680</v>
      </c>
      <c r="U2457">
        <v>0.23780283983757</v>
      </c>
      <c r="V2457">
        <v>445</v>
      </c>
      <c r="W2457">
        <v>-1</v>
      </c>
      <c r="X2457">
        <v>315</v>
      </c>
      <c r="Y2457">
        <v>-1</v>
      </c>
      <c r="Z2457">
        <v>-1</v>
      </c>
      <c r="AA2457">
        <v>-1</v>
      </c>
      <c r="AB2457">
        <v>-1</v>
      </c>
      <c r="AC2457">
        <v>-1.0207999999999999</v>
      </c>
      <c r="AD2457">
        <v>4.5900000000000003E-2</v>
      </c>
      <c r="AE2457">
        <v>-0.14369999999999999</v>
      </c>
      <c r="AF2457">
        <v>1.4136</v>
      </c>
      <c r="AG2457">
        <v>0.28889999999999999</v>
      </c>
      <c r="AH2457">
        <v>260000</v>
      </c>
    </row>
    <row r="2458" spans="1:34">
      <c r="A2458">
        <v>450922</v>
      </c>
      <c r="B2458" t="s">
        <v>34</v>
      </c>
      <c r="C2458" s="1">
        <v>33061</v>
      </c>
      <c r="D2458">
        <v>82.83</v>
      </c>
      <c r="E2458">
        <v>0</v>
      </c>
      <c r="F2458">
        <v>2008</v>
      </c>
      <c r="G2458">
        <v>75.16</v>
      </c>
      <c r="H2458">
        <v>0</v>
      </c>
      <c r="I2458">
        <v>1964</v>
      </c>
      <c r="J2458">
        <v>2</v>
      </c>
      <c r="K2458" t="s">
        <v>36</v>
      </c>
      <c r="L2458" t="s">
        <v>60</v>
      </c>
      <c r="M2458">
        <v>75.72</v>
      </c>
      <c r="N2458">
        <v>1964</v>
      </c>
      <c r="O2458">
        <v>0</v>
      </c>
      <c r="P2458" t="s">
        <v>61</v>
      </c>
      <c r="Q2458">
        <v>2012</v>
      </c>
      <c r="R2458">
        <v>405</v>
      </c>
      <c r="S2458">
        <v>435</v>
      </c>
      <c r="T2458">
        <v>345</v>
      </c>
      <c r="U2458">
        <v>0.82466640067133201</v>
      </c>
      <c r="V2458">
        <v>355</v>
      </c>
      <c r="W2458">
        <v>400</v>
      </c>
      <c r="X2458">
        <v>-1</v>
      </c>
      <c r="Y2458">
        <v>-1</v>
      </c>
      <c r="Z2458">
        <v>-1</v>
      </c>
      <c r="AA2458">
        <v>-1</v>
      </c>
      <c r="AB2458">
        <v>-1</v>
      </c>
      <c r="AC2458">
        <v>-1.4992000000000001</v>
      </c>
      <c r="AD2458">
        <v>-0.55230000000000001</v>
      </c>
      <c r="AE2458">
        <v>-1.5775999999999999</v>
      </c>
      <c r="AF2458">
        <v>1.3549</v>
      </c>
      <c r="AG2458">
        <v>-0.9194</v>
      </c>
      <c r="AH2458">
        <v>200000</v>
      </c>
    </row>
    <row r="2459" spans="1:34">
      <c r="A2459">
        <v>927414</v>
      </c>
      <c r="B2459" t="s">
        <v>34</v>
      </c>
      <c r="C2459" s="1">
        <v>33025</v>
      </c>
      <c r="D2459">
        <v>59</v>
      </c>
      <c r="E2459" t="s">
        <v>51</v>
      </c>
      <c r="F2459">
        <v>2007</v>
      </c>
      <c r="G2459">
        <v>69</v>
      </c>
      <c r="H2459" t="s">
        <v>51</v>
      </c>
      <c r="I2459">
        <v>5015</v>
      </c>
      <c r="J2459">
        <v>2</v>
      </c>
      <c r="K2459" t="s">
        <v>66</v>
      </c>
      <c r="L2459" t="s">
        <v>67</v>
      </c>
      <c r="M2459">
        <v>74</v>
      </c>
      <c r="N2459">
        <v>5015</v>
      </c>
      <c r="O2459">
        <v>0</v>
      </c>
      <c r="P2459" t="s">
        <v>56</v>
      </c>
      <c r="Q2459">
        <v>2014</v>
      </c>
      <c r="R2459">
        <v>275</v>
      </c>
      <c r="S2459">
        <v>415</v>
      </c>
      <c r="T2459">
        <v>310</v>
      </c>
      <c r="U2459">
        <v>8.0055281340549497E-2</v>
      </c>
      <c r="V2459">
        <v>315</v>
      </c>
      <c r="W2459">
        <v>-1</v>
      </c>
      <c r="X2459">
        <v>253</v>
      </c>
      <c r="Y2459">
        <v>-1</v>
      </c>
      <c r="Z2459">
        <v>-1</v>
      </c>
      <c r="AA2459">
        <v>-1</v>
      </c>
      <c r="AB2459">
        <v>-1</v>
      </c>
      <c r="AC2459">
        <v>0.55910000000000004</v>
      </c>
      <c r="AD2459">
        <v>0.21240000000000001</v>
      </c>
      <c r="AE2459">
        <v>0.31740000000000002</v>
      </c>
      <c r="AF2459">
        <v>0.5262</v>
      </c>
      <c r="AG2459">
        <v>-0.28589999999999999</v>
      </c>
      <c r="AH2459">
        <v>120000</v>
      </c>
    </row>
    <row r="2460" spans="1:34">
      <c r="A2460">
        <v>543139</v>
      </c>
      <c r="B2460" t="s">
        <v>39</v>
      </c>
      <c r="C2460" s="1">
        <v>33183</v>
      </c>
      <c r="D2460">
        <v>66.8</v>
      </c>
      <c r="E2460" t="s">
        <v>35</v>
      </c>
      <c r="F2460">
        <v>2009</v>
      </c>
      <c r="G2460">
        <v>59.9</v>
      </c>
      <c r="H2460" t="s">
        <v>35</v>
      </c>
      <c r="I2460">
        <v>172</v>
      </c>
      <c r="J2460">
        <v>2</v>
      </c>
      <c r="K2460" t="s">
        <v>36</v>
      </c>
      <c r="L2460" t="s">
        <v>153</v>
      </c>
      <c r="M2460">
        <v>65.400000000000006</v>
      </c>
      <c r="N2460">
        <v>172</v>
      </c>
      <c r="O2460">
        <v>0</v>
      </c>
      <c r="P2460" t="s">
        <v>41</v>
      </c>
      <c r="Q2460">
        <v>2013</v>
      </c>
      <c r="R2460">
        <v>265</v>
      </c>
      <c r="S2460">
        <v>520</v>
      </c>
      <c r="T2460">
        <v>370</v>
      </c>
      <c r="U2460">
        <v>0.69447932770846299</v>
      </c>
      <c r="V2460">
        <v>-1</v>
      </c>
      <c r="W2460">
        <v>366</v>
      </c>
      <c r="X2460">
        <v>-1</v>
      </c>
      <c r="Y2460">
        <v>-1</v>
      </c>
      <c r="Z2460">
        <v>-1</v>
      </c>
      <c r="AA2460">
        <v>-1</v>
      </c>
      <c r="AB2460">
        <v>-1</v>
      </c>
      <c r="AC2460">
        <v>-1.4605999999999999</v>
      </c>
      <c r="AD2460">
        <v>-0.27929999999999999</v>
      </c>
      <c r="AE2460">
        <v>-0.92449999999999999</v>
      </c>
      <c r="AF2460">
        <v>1.0610999999999999</v>
      </c>
      <c r="AG2460">
        <v>-0.76149999999999995</v>
      </c>
      <c r="AH2460">
        <v>110000</v>
      </c>
    </row>
    <row r="2461" spans="1:34">
      <c r="A2461">
        <v>640827</v>
      </c>
      <c r="B2461" t="s">
        <v>39</v>
      </c>
      <c r="C2461" s="1">
        <v>33279</v>
      </c>
      <c r="D2461">
        <v>77.2</v>
      </c>
      <c r="E2461" t="s">
        <v>35</v>
      </c>
      <c r="F2461">
        <v>2009</v>
      </c>
      <c r="G2461">
        <v>65.2</v>
      </c>
      <c r="H2461" t="s">
        <v>35</v>
      </c>
      <c r="I2461">
        <v>8105</v>
      </c>
      <c r="J2461">
        <v>2</v>
      </c>
      <c r="K2461" t="s">
        <v>36</v>
      </c>
      <c r="L2461" t="s">
        <v>64</v>
      </c>
      <c r="M2461">
        <v>66.7</v>
      </c>
      <c r="N2461">
        <v>8105</v>
      </c>
      <c r="O2461">
        <v>0</v>
      </c>
      <c r="P2461" t="s">
        <v>84</v>
      </c>
      <c r="Q2461">
        <v>2013</v>
      </c>
      <c r="R2461">
        <v>555</v>
      </c>
      <c r="S2461">
        <v>630</v>
      </c>
      <c r="T2461">
        <v>620</v>
      </c>
      <c r="U2461">
        <v>0.76567358123401097</v>
      </c>
      <c r="V2461">
        <v>485</v>
      </c>
      <c r="W2461">
        <v>-1</v>
      </c>
      <c r="X2461">
        <v>-1</v>
      </c>
      <c r="Y2461">
        <v>-1</v>
      </c>
      <c r="Z2461">
        <v>-1</v>
      </c>
      <c r="AA2461">
        <v>-1</v>
      </c>
      <c r="AB2461">
        <v>-1</v>
      </c>
      <c r="AC2461">
        <v>-1.4517</v>
      </c>
      <c r="AD2461">
        <v>-0.4536</v>
      </c>
      <c r="AE2461">
        <v>0.47110000000000002</v>
      </c>
      <c r="AF2461">
        <v>-1.6289</v>
      </c>
      <c r="AG2461">
        <v>0.48049999999999998</v>
      </c>
      <c r="AH2461">
        <v>300000</v>
      </c>
    </row>
    <row r="2462" spans="1:34">
      <c r="A2462">
        <v>435437</v>
      </c>
      <c r="B2462" t="s">
        <v>39</v>
      </c>
      <c r="C2462" s="1">
        <v>33082</v>
      </c>
      <c r="D2462">
        <v>91.5</v>
      </c>
      <c r="E2462">
        <v>0</v>
      </c>
      <c r="F2462">
        <v>2007</v>
      </c>
      <c r="G2462">
        <v>98.7</v>
      </c>
      <c r="H2462">
        <v>0</v>
      </c>
      <c r="I2462">
        <v>492</v>
      </c>
      <c r="J2462">
        <v>2</v>
      </c>
      <c r="K2462" t="s">
        <v>36</v>
      </c>
      <c r="L2462" t="s">
        <v>60</v>
      </c>
      <c r="M2462">
        <v>74.260000000000005</v>
      </c>
      <c r="N2462">
        <v>492</v>
      </c>
      <c r="O2462">
        <v>1</v>
      </c>
      <c r="P2462" t="s">
        <v>54</v>
      </c>
      <c r="Q2462">
        <v>2011</v>
      </c>
      <c r="R2462">
        <v>485</v>
      </c>
      <c r="S2462">
        <v>585</v>
      </c>
      <c r="T2462">
        <v>745</v>
      </c>
      <c r="U2462">
        <v>-1</v>
      </c>
      <c r="V2462">
        <v>435</v>
      </c>
      <c r="W2462">
        <v>-1</v>
      </c>
      <c r="X2462">
        <v>-1</v>
      </c>
      <c r="Y2462">
        <v>-1</v>
      </c>
      <c r="Z2462">
        <v>-1</v>
      </c>
      <c r="AA2462">
        <v>-1</v>
      </c>
      <c r="AB2462">
        <v>-1</v>
      </c>
      <c r="AC2462">
        <v>4.6399999999999997E-2</v>
      </c>
      <c r="AD2462">
        <v>-2.7753999999999999</v>
      </c>
      <c r="AE2462">
        <v>-1.2148000000000001</v>
      </c>
      <c r="AF2462">
        <v>0.64980000000000004</v>
      </c>
      <c r="AG2462">
        <v>-0.76149999999999995</v>
      </c>
      <c r="AH2462">
        <v>410000</v>
      </c>
    </row>
    <row r="2463" spans="1:34">
      <c r="A2463">
        <v>431706</v>
      </c>
      <c r="B2463" t="s">
        <v>39</v>
      </c>
      <c r="C2463" s="1">
        <v>33034</v>
      </c>
      <c r="D2463">
        <v>58</v>
      </c>
      <c r="E2463" t="s">
        <v>79</v>
      </c>
      <c r="F2463">
        <v>2006</v>
      </c>
      <c r="G2463">
        <v>47.2</v>
      </c>
      <c r="H2463" t="s">
        <v>79</v>
      </c>
      <c r="I2463">
        <v>350</v>
      </c>
      <c r="J2463">
        <v>2</v>
      </c>
      <c r="K2463" t="s">
        <v>66</v>
      </c>
      <c r="L2463" t="s">
        <v>67</v>
      </c>
      <c r="M2463">
        <v>75</v>
      </c>
      <c r="N2463">
        <v>350</v>
      </c>
      <c r="O2463">
        <v>0</v>
      </c>
      <c r="P2463" t="s">
        <v>41</v>
      </c>
      <c r="Q2463">
        <v>2012</v>
      </c>
      <c r="R2463">
        <v>395</v>
      </c>
      <c r="S2463">
        <v>404</v>
      </c>
      <c r="T2463">
        <v>385</v>
      </c>
      <c r="U2463">
        <v>0.86468541337008498</v>
      </c>
      <c r="V2463">
        <v>525</v>
      </c>
      <c r="W2463">
        <v>-1</v>
      </c>
      <c r="X2463">
        <v>-1</v>
      </c>
      <c r="Y2463">
        <v>-1</v>
      </c>
      <c r="Z2463">
        <v>-1</v>
      </c>
      <c r="AA2463">
        <v>-1</v>
      </c>
      <c r="AB2463">
        <v>-1</v>
      </c>
      <c r="AC2463">
        <v>1.1283000000000001</v>
      </c>
      <c r="AD2463">
        <v>1.4368000000000001</v>
      </c>
      <c r="AE2463">
        <v>1.3976999999999999</v>
      </c>
      <c r="AF2463">
        <v>-0.17269999999999999</v>
      </c>
      <c r="AG2463">
        <v>0.18640000000000001</v>
      </c>
      <c r="AH2463">
        <v>150000</v>
      </c>
    </row>
    <row r="2464" spans="1:34">
      <c r="A2464">
        <v>823790</v>
      </c>
      <c r="B2464" t="s">
        <v>39</v>
      </c>
      <c r="C2464" s="1">
        <v>33878</v>
      </c>
      <c r="D2464">
        <v>90.2</v>
      </c>
      <c r="E2464" t="s">
        <v>35</v>
      </c>
      <c r="F2464">
        <v>2010</v>
      </c>
      <c r="G2464">
        <v>79.400000000000006</v>
      </c>
      <c r="H2464" t="s">
        <v>35</v>
      </c>
      <c r="I2464">
        <v>272</v>
      </c>
      <c r="J2464">
        <v>2</v>
      </c>
      <c r="K2464" t="s">
        <v>36</v>
      </c>
      <c r="L2464" t="s">
        <v>60</v>
      </c>
      <c r="M2464">
        <v>63.2</v>
      </c>
      <c r="N2464">
        <v>272</v>
      </c>
      <c r="O2464">
        <v>0</v>
      </c>
      <c r="P2464" t="s">
        <v>50</v>
      </c>
      <c r="Q2464">
        <v>2014</v>
      </c>
      <c r="R2464">
        <v>545</v>
      </c>
      <c r="S2464">
        <v>435</v>
      </c>
      <c r="T2464">
        <v>470</v>
      </c>
      <c r="U2464">
        <v>-1</v>
      </c>
      <c r="V2464">
        <v>-1</v>
      </c>
      <c r="W2464">
        <v>-1</v>
      </c>
      <c r="X2464">
        <v>-1</v>
      </c>
      <c r="Y2464">
        <v>-1</v>
      </c>
      <c r="Z2464">
        <v>-1</v>
      </c>
      <c r="AA2464">
        <v>-1</v>
      </c>
      <c r="AB2464">
        <v>-1</v>
      </c>
      <c r="AC2464">
        <v>-0.44629999999999997</v>
      </c>
      <c r="AD2464">
        <v>0.37890000000000001</v>
      </c>
      <c r="AE2464">
        <v>0.77849999999999997</v>
      </c>
      <c r="AF2464">
        <v>1.9199999999999998E-2</v>
      </c>
      <c r="AG2464">
        <v>-0.66920000000000002</v>
      </c>
      <c r="AH2464">
        <v>300000</v>
      </c>
    </row>
    <row r="2465" spans="1:34">
      <c r="A2465">
        <v>59505</v>
      </c>
      <c r="B2465" t="s">
        <v>39</v>
      </c>
      <c r="C2465" s="1">
        <v>31306</v>
      </c>
      <c r="D2465">
        <v>52.5</v>
      </c>
      <c r="E2465" t="s">
        <v>79</v>
      </c>
      <c r="F2465">
        <v>2004</v>
      </c>
      <c r="G2465">
        <v>51.6</v>
      </c>
      <c r="H2465" t="s">
        <v>35</v>
      </c>
      <c r="I2465">
        <v>3200</v>
      </c>
      <c r="J2465">
        <v>1</v>
      </c>
      <c r="K2465" t="s">
        <v>36</v>
      </c>
      <c r="L2465" t="s">
        <v>81</v>
      </c>
      <c r="M2465">
        <v>66.66</v>
      </c>
      <c r="N2465">
        <v>3200</v>
      </c>
      <c r="O2465">
        <v>1</v>
      </c>
      <c r="P2465" t="s">
        <v>38</v>
      </c>
      <c r="Q2465">
        <v>2010</v>
      </c>
      <c r="R2465">
        <v>475</v>
      </c>
      <c r="S2465">
        <v>445</v>
      </c>
      <c r="T2465">
        <v>585</v>
      </c>
      <c r="U2465">
        <v>0.53838689298509601</v>
      </c>
      <c r="V2465">
        <v>405</v>
      </c>
      <c r="W2465">
        <v>333</v>
      </c>
      <c r="X2465">
        <v>-1</v>
      </c>
      <c r="Y2465">
        <v>-1</v>
      </c>
      <c r="Z2465">
        <v>-1</v>
      </c>
      <c r="AA2465">
        <v>-1</v>
      </c>
      <c r="AB2465">
        <v>-1</v>
      </c>
      <c r="AC2465">
        <v>-0.57189999999999996</v>
      </c>
      <c r="AD2465">
        <v>0.3448</v>
      </c>
      <c r="AE2465">
        <v>-5.3699999999999998E-2</v>
      </c>
      <c r="AF2465">
        <v>1.3549</v>
      </c>
      <c r="AG2465">
        <v>1.1343000000000001</v>
      </c>
      <c r="AH2465">
        <v>320000</v>
      </c>
    </row>
    <row r="2466" spans="1:34">
      <c r="A2466">
        <v>421568</v>
      </c>
      <c r="B2466" t="s">
        <v>39</v>
      </c>
      <c r="C2466" s="1">
        <v>32668</v>
      </c>
      <c r="D2466">
        <v>62.34</v>
      </c>
      <c r="E2466" t="s">
        <v>100</v>
      </c>
      <c r="F2466">
        <v>2008</v>
      </c>
      <c r="G2466">
        <v>62.26</v>
      </c>
      <c r="H2466" t="s">
        <v>181</v>
      </c>
      <c r="I2466">
        <v>307</v>
      </c>
      <c r="J2466">
        <v>2</v>
      </c>
      <c r="K2466" t="s">
        <v>36</v>
      </c>
      <c r="L2466" t="s">
        <v>64</v>
      </c>
      <c r="M2466">
        <v>58.35</v>
      </c>
      <c r="N2466">
        <v>307</v>
      </c>
      <c r="O2466">
        <v>1</v>
      </c>
      <c r="P2466" t="s">
        <v>45</v>
      </c>
      <c r="Q2466">
        <v>2012</v>
      </c>
      <c r="R2466">
        <v>435</v>
      </c>
      <c r="S2466">
        <v>375</v>
      </c>
      <c r="T2466">
        <v>395</v>
      </c>
      <c r="U2466">
        <v>0.24545565999982899</v>
      </c>
      <c r="V2466">
        <v>335</v>
      </c>
      <c r="W2466">
        <v>-1</v>
      </c>
      <c r="X2466">
        <v>-1</v>
      </c>
      <c r="Y2466">
        <v>-1</v>
      </c>
      <c r="Z2466">
        <v>-1</v>
      </c>
      <c r="AA2466">
        <v>-1</v>
      </c>
      <c r="AB2466">
        <v>-1</v>
      </c>
      <c r="AC2466">
        <v>0.51</v>
      </c>
      <c r="AD2466">
        <v>1.1248</v>
      </c>
      <c r="AE2466">
        <v>0.52690000000000003</v>
      </c>
      <c r="AF2466">
        <v>1.2374000000000001</v>
      </c>
      <c r="AG2466">
        <v>0.81830000000000003</v>
      </c>
      <c r="AH2466">
        <v>235000</v>
      </c>
    </row>
    <row r="2467" spans="1:34">
      <c r="A2467">
        <v>45421</v>
      </c>
      <c r="B2467" t="s">
        <v>34</v>
      </c>
      <c r="C2467" s="1">
        <v>32720</v>
      </c>
      <c r="D2467">
        <v>78</v>
      </c>
      <c r="E2467" t="s">
        <v>113</v>
      </c>
      <c r="F2467">
        <v>2006</v>
      </c>
      <c r="G2467">
        <v>81</v>
      </c>
      <c r="H2467" t="s">
        <v>51</v>
      </c>
      <c r="I2467">
        <v>424</v>
      </c>
      <c r="J2467">
        <v>2</v>
      </c>
      <c r="K2467" t="s">
        <v>36</v>
      </c>
      <c r="L2467" t="s">
        <v>55</v>
      </c>
      <c r="M2467">
        <v>82</v>
      </c>
      <c r="N2467">
        <v>424</v>
      </c>
      <c r="O2467">
        <v>0</v>
      </c>
      <c r="P2467" t="s">
        <v>47</v>
      </c>
      <c r="Q2467">
        <v>2010</v>
      </c>
      <c r="R2467">
        <v>465</v>
      </c>
      <c r="S2467">
        <v>585</v>
      </c>
      <c r="T2467">
        <v>565</v>
      </c>
      <c r="U2467">
        <v>0.63597875645679403</v>
      </c>
      <c r="V2467">
        <v>445</v>
      </c>
      <c r="W2467">
        <v>-1</v>
      </c>
      <c r="X2467">
        <v>-1</v>
      </c>
      <c r="Y2467">
        <v>-1</v>
      </c>
      <c r="Z2467">
        <v>-1</v>
      </c>
      <c r="AA2467">
        <v>-1</v>
      </c>
      <c r="AB2467">
        <v>-1</v>
      </c>
      <c r="AC2467">
        <v>0.2009</v>
      </c>
      <c r="AD2467">
        <v>3.2800000000000003E-2</v>
      </c>
      <c r="AE2467">
        <v>0.52690000000000003</v>
      </c>
      <c r="AF2467">
        <v>-1.2302999999999999</v>
      </c>
      <c r="AG2467">
        <v>0.6603</v>
      </c>
      <c r="AH2467">
        <v>415000</v>
      </c>
    </row>
    <row r="2468" spans="1:34">
      <c r="A2468">
        <v>455432</v>
      </c>
      <c r="B2468" t="s">
        <v>39</v>
      </c>
      <c r="C2468" s="1">
        <v>33277</v>
      </c>
      <c r="D2468">
        <v>72</v>
      </c>
      <c r="E2468" t="s">
        <v>35</v>
      </c>
      <c r="F2468">
        <v>2008</v>
      </c>
      <c r="G2468">
        <v>57</v>
      </c>
      <c r="H2468" t="s">
        <v>35</v>
      </c>
      <c r="I2468">
        <v>272</v>
      </c>
      <c r="J2468">
        <v>2</v>
      </c>
      <c r="K2468" t="s">
        <v>36</v>
      </c>
      <c r="L2468" t="s">
        <v>55</v>
      </c>
      <c r="M2468">
        <v>66.239999999999995</v>
      </c>
      <c r="N2468">
        <v>272</v>
      </c>
      <c r="O2468">
        <v>0</v>
      </c>
      <c r="P2468" t="s">
        <v>50</v>
      </c>
      <c r="Q2468">
        <v>2012</v>
      </c>
      <c r="R2468">
        <v>415</v>
      </c>
      <c r="S2468">
        <v>495</v>
      </c>
      <c r="T2468">
        <v>475</v>
      </c>
      <c r="U2468">
        <v>0.10487135986097</v>
      </c>
      <c r="V2468">
        <v>275</v>
      </c>
      <c r="W2468">
        <v>-1</v>
      </c>
      <c r="X2468">
        <v>-1</v>
      </c>
      <c r="Y2468">
        <v>-1</v>
      </c>
      <c r="Z2468">
        <v>-1</v>
      </c>
      <c r="AA2468">
        <v>-1</v>
      </c>
      <c r="AB2468">
        <v>-1</v>
      </c>
      <c r="AC2468">
        <v>-0.1082</v>
      </c>
      <c r="AD2468">
        <v>-0.55230000000000001</v>
      </c>
      <c r="AE2468">
        <v>-0.59799999999999998</v>
      </c>
      <c r="AF2468">
        <v>-0.64280000000000004</v>
      </c>
      <c r="AG2468">
        <v>-0.9194</v>
      </c>
      <c r="AH2468">
        <v>270000</v>
      </c>
    </row>
    <row r="2469" spans="1:34">
      <c r="A2469">
        <v>308810</v>
      </c>
      <c r="B2469" t="s">
        <v>39</v>
      </c>
      <c r="C2469" s="1">
        <v>33169</v>
      </c>
      <c r="D2469">
        <v>61.5</v>
      </c>
      <c r="E2469" t="s">
        <v>79</v>
      </c>
      <c r="F2469">
        <v>2008</v>
      </c>
      <c r="G2469">
        <v>64.400000000000006</v>
      </c>
      <c r="H2469" t="s">
        <v>79</v>
      </c>
      <c r="I2469">
        <v>5904</v>
      </c>
      <c r="J2469">
        <v>2</v>
      </c>
      <c r="K2469" t="s">
        <v>36</v>
      </c>
      <c r="L2469" t="s">
        <v>64</v>
      </c>
      <c r="M2469">
        <v>65.64</v>
      </c>
      <c r="N2469">
        <v>5904</v>
      </c>
      <c r="O2469">
        <v>0</v>
      </c>
      <c r="P2469" t="s">
        <v>41</v>
      </c>
      <c r="Q2469">
        <v>2012</v>
      </c>
      <c r="R2469">
        <v>405</v>
      </c>
      <c r="S2469">
        <v>475</v>
      </c>
      <c r="T2469">
        <v>515</v>
      </c>
      <c r="U2469">
        <v>0.95224557292430301</v>
      </c>
      <c r="V2469">
        <v>585</v>
      </c>
      <c r="W2469">
        <v>-1</v>
      </c>
      <c r="X2469">
        <v>-1</v>
      </c>
      <c r="Y2469">
        <v>-1</v>
      </c>
      <c r="Z2469">
        <v>-1</v>
      </c>
      <c r="AA2469">
        <v>-1</v>
      </c>
      <c r="AB2469">
        <v>-1</v>
      </c>
      <c r="AC2469">
        <v>-1.6537999999999999</v>
      </c>
      <c r="AD2469">
        <v>-0.59130000000000005</v>
      </c>
      <c r="AE2469">
        <v>-0.48909999999999998</v>
      </c>
      <c r="AF2469">
        <v>0.29730000000000001</v>
      </c>
      <c r="AG2469">
        <v>-0.9194</v>
      </c>
      <c r="AH2469">
        <v>280000</v>
      </c>
    </row>
    <row r="2470" spans="1:34">
      <c r="A2470">
        <v>922658</v>
      </c>
      <c r="B2470" t="s">
        <v>34</v>
      </c>
      <c r="C2470" s="1">
        <v>33908</v>
      </c>
      <c r="D2470">
        <v>62.6</v>
      </c>
      <c r="E2470" t="s">
        <v>48</v>
      </c>
      <c r="F2470">
        <v>2010</v>
      </c>
      <c r="G2470">
        <v>68.040000000000006</v>
      </c>
      <c r="H2470" t="s">
        <v>48</v>
      </c>
      <c r="I2470">
        <v>272</v>
      </c>
      <c r="J2470">
        <v>2</v>
      </c>
      <c r="K2470" t="s">
        <v>36</v>
      </c>
      <c r="L2470" t="s">
        <v>40</v>
      </c>
      <c r="M2470">
        <v>71.099999999999994</v>
      </c>
      <c r="N2470">
        <v>272</v>
      </c>
      <c r="O2470">
        <v>0</v>
      </c>
      <c r="P2470" t="s">
        <v>50</v>
      </c>
      <c r="Q2470">
        <v>2014</v>
      </c>
      <c r="R2470">
        <v>545</v>
      </c>
      <c r="S2470">
        <v>495</v>
      </c>
      <c r="T2470">
        <v>415</v>
      </c>
      <c r="U2470">
        <v>0.35653648772447499</v>
      </c>
      <c r="V2470">
        <v>425</v>
      </c>
      <c r="W2470">
        <v>-1</v>
      </c>
      <c r="X2470">
        <v>346</v>
      </c>
      <c r="Y2470">
        <v>-1</v>
      </c>
      <c r="Z2470">
        <v>-1</v>
      </c>
      <c r="AA2470">
        <v>-1</v>
      </c>
      <c r="AB2470">
        <v>-1</v>
      </c>
      <c r="AC2470">
        <v>-0.30270000000000002</v>
      </c>
      <c r="AD2470">
        <v>0.71189999999999998</v>
      </c>
      <c r="AE2470">
        <v>-1.6807000000000001</v>
      </c>
      <c r="AF2470">
        <v>-0.1076</v>
      </c>
      <c r="AG2470">
        <v>0.86370000000000002</v>
      </c>
      <c r="AH2470">
        <v>220000</v>
      </c>
    </row>
    <row r="2471" spans="1:34">
      <c r="A2471">
        <v>109360</v>
      </c>
      <c r="B2471" t="s">
        <v>34</v>
      </c>
      <c r="C2471" s="1">
        <v>32418</v>
      </c>
      <c r="D2471">
        <v>85</v>
      </c>
      <c r="E2471">
        <v>0</v>
      </c>
      <c r="F2471">
        <v>2006</v>
      </c>
      <c r="G2471">
        <v>93</v>
      </c>
      <c r="H2471">
        <v>0</v>
      </c>
      <c r="I2471">
        <v>1014</v>
      </c>
      <c r="J2471">
        <v>2</v>
      </c>
      <c r="K2471" t="s">
        <v>36</v>
      </c>
      <c r="L2471" t="s">
        <v>64</v>
      </c>
      <c r="M2471">
        <v>70</v>
      </c>
      <c r="N2471">
        <v>1014</v>
      </c>
      <c r="O2471">
        <v>0</v>
      </c>
      <c r="P2471" t="s">
        <v>56</v>
      </c>
      <c r="Q2471">
        <v>2010</v>
      </c>
      <c r="R2471">
        <v>445</v>
      </c>
      <c r="S2471">
        <v>465</v>
      </c>
      <c r="T2471">
        <v>585</v>
      </c>
      <c r="U2471">
        <v>0.76567358123401097</v>
      </c>
      <c r="V2471">
        <v>485</v>
      </c>
      <c r="W2471">
        <v>-1</v>
      </c>
      <c r="X2471">
        <v>-1</v>
      </c>
      <c r="Y2471">
        <v>-1</v>
      </c>
      <c r="Z2471">
        <v>-1</v>
      </c>
      <c r="AA2471">
        <v>-1</v>
      </c>
      <c r="AB2471">
        <v>-1</v>
      </c>
      <c r="AC2471">
        <v>-0.88099999999999901</v>
      </c>
      <c r="AD2471">
        <v>0.3448</v>
      </c>
      <c r="AE2471">
        <v>-0.1988</v>
      </c>
      <c r="AF2471">
        <v>6.2300000000000001E-2</v>
      </c>
      <c r="AG2471">
        <v>0.50239999999999996</v>
      </c>
      <c r="AH2471">
        <v>520000</v>
      </c>
    </row>
    <row r="2472" spans="1:34">
      <c r="A2472">
        <v>206571</v>
      </c>
      <c r="B2472" t="s">
        <v>39</v>
      </c>
      <c r="C2472" s="1">
        <v>32551</v>
      </c>
      <c r="D2472">
        <v>72</v>
      </c>
      <c r="E2472" t="s">
        <v>35</v>
      </c>
      <c r="F2472">
        <v>2006</v>
      </c>
      <c r="G2472">
        <v>70</v>
      </c>
      <c r="H2472" t="s">
        <v>35</v>
      </c>
      <c r="I2472">
        <v>255</v>
      </c>
      <c r="J2472">
        <v>2</v>
      </c>
      <c r="K2472" t="s">
        <v>36</v>
      </c>
      <c r="L2472" t="s">
        <v>64</v>
      </c>
      <c r="M2472">
        <v>72</v>
      </c>
      <c r="N2472">
        <v>255</v>
      </c>
      <c r="O2472">
        <v>0</v>
      </c>
      <c r="P2472" t="s">
        <v>41</v>
      </c>
      <c r="Q2472">
        <v>2011</v>
      </c>
      <c r="R2472">
        <v>455</v>
      </c>
      <c r="S2472">
        <v>575</v>
      </c>
      <c r="T2472">
        <v>445</v>
      </c>
      <c r="U2472">
        <v>0.60005718233834104</v>
      </c>
      <c r="V2472">
        <v>435</v>
      </c>
      <c r="W2472">
        <v>-1</v>
      </c>
      <c r="X2472">
        <v>-1</v>
      </c>
      <c r="Y2472">
        <v>-1</v>
      </c>
      <c r="Z2472">
        <v>-1</v>
      </c>
      <c r="AA2472">
        <v>-1</v>
      </c>
      <c r="AB2472">
        <v>-1</v>
      </c>
      <c r="AC2472">
        <v>4.6399999999999997E-2</v>
      </c>
      <c r="AD2472">
        <v>0.50080000000000002</v>
      </c>
      <c r="AE2472">
        <v>0.2366</v>
      </c>
      <c r="AF2472">
        <v>-0.76029999999999998</v>
      </c>
      <c r="AG2472">
        <v>-0.28749999999999998</v>
      </c>
      <c r="AH2472">
        <v>200000</v>
      </c>
    </row>
    <row r="2473" spans="1:34">
      <c r="A2473">
        <v>624172</v>
      </c>
      <c r="B2473" t="s">
        <v>34</v>
      </c>
      <c r="C2473" s="1">
        <v>33598</v>
      </c>
      <c r="D2473">
        <v>73.400000000000006</v>
      </c>
      <c r="E2473" t="s">
        <v>51</v>
      </c>
      <c r="F2473">
        <v>2009</v>
      </c>
      <c r="G2473">
        <v>82.8</v>
      </c>
      <c r="H2473" t="s">
        <v>51</v>
      </c>
      <c r="I2473">
        <v>5815</v>
      </c>
      <c r="J2473">
        <v>2</v>
      </c>
      <c r="K2473" t="s">
        <v>36</v>
      </c>
      <c r="L2473" t="s">
        <v>60</v>
      </c>
      <c r="M2473">
        <v>74.28</v>
      </c>
      <c r="N2473">
        <v>5815</v>
      </c>
      <c r="O2473">
        <v>0</v>
      </c>
      <c r="P2473" t="s">
        <v>84</v>
      </c>
      <c r="Q2473">
        <v>2013</v>
      </c>
      <c r="R2473">
        <v>345</v>
      </c>
      <c r="S2473">
        <v>450</v>
      </c>
      <c r="T2473">
        <v>370</v>
      </c>
      <c r="U2473">
        <v>5.8792800008353401E-2</v>
      </c>
      <c r="V2473">
        <v>345</v>
      </c>
      <c r="W2473">
        <v>200</v>
      </c>
      <c r="X2473">
        <v>-1</v>
      </c>
      <c r="Y2473">
        <v>-1</v>
      </c>
      <c r="Z2473">
        <v>-1</v>
      </c>
      <c r="AA2473">
        <v>446</v>
      </c>
      <c r="AB2473">
        <v>-1</v>
      </c>
      <c r="AC2473">
        <v>0.84630000000000005</v>
      </c>
      <c r="AD2473">
        <v>1.0448999999999999</v>
      </c>
      <c r="AE2473">
        <v>0.77849999999999997</v>
      </c>
      <c r="AF2473">
        <v>0.5262</v>
      </c>
      <c r="AG2473">
        <v>0.48049999999999998</v>
      </c>
      <c r="AH2473">
        <v>85000</v>
      </c>
    </row>
    <row r="2474" spans="1:34">
      <c r="A2474">
        <v>332694</v>
      </c>
      <c r="B2474" t="s">
        <v>39</v>
      </c>
      <c r="C2474" s="1">
        <v>33662</v>
      </c>
      <c r="D2474">
        <v>59</v>
      </c>
      <c r="E2474" t="s">
        <v>51</v>
      </c>
      <c r="F2474">
        <v>2009</v>
      </c>
      <c r="G2474">
        <v>72</v>
      </c>
      <c r="H2474" t="s">
        <v>51</v>
      </c>
      <c r="I2474">
        <v>7600</v>
      </c>
      <c r="J2474">
        <v>2</v>
      </c>
      <c r="K2474" t="s">
        <v>36</v>
      </c>
      <c r="L2474" t="s">
        <v>40</v>
      </c>
      <c r="M2474">
        <v>72</v>
      </c>
      <c r="N2474">
        <v>7600</v>
      </c>
      <c r="O2474">
        <v>0</v>
      </c>
      <c r="P2474" t="s">
        <v>41</v>
      </c>
      <c r="Q2474">
        <v>2013</v>
      </c>
      <c r="R2474">
        <v>475</v>
      </c>
      <c r="S2474">
        <v>375</v>
      </c>
      <c r="T2474">
        <v>315</v>
      </c>
      <c r="U2474">
        <v>0.16563309151247599</v>
      </c>
      <c r="V2474">
        <v>305</v>
      </c>
      <c r="W2474">
        <v>-1</v>
      </c>
      <c r="X2474">
        <v>-1</v>
      </c>
      <c r="Y2474">
        <v>-1</v>
      </c>
      <c r="Z2474">
        <v>-1</v>
      </c>
      <c r="AA2474">
        <v>-1</v>
      </c>
      <c r="AB2474">
        <v>-1</v>
      </c>
      <c r="AC2474">
        <v>-2.2719999999999998</v>
      </c>
      <c r="AD2474">
        <v>0.3448</v>
      </c>
      <c r="AE2474">
        <v>-1.2148000000000001</v>
      </c>
      <c r="AF2474">
        <v>1.23732999999999</v>
      </c>
      <c r="AG2474">
        <v>-2.0648</v>
      </c>
      <c r="AH2474">
        <v>250000</v>
      </c>
    </row>
    <row r="2475" spans="1:34">
      <c r="A2475">
        <v>866912</v>
      </c>
      <c r="B2475" t="s">
        <v>39</v>
      </c>
      <c r="C2475" s="1">
        <v>33473</v>
      </c>
      <c r="D2475">
        <v>79.599999999999994</v>
      </c>
      <c r="E2475" t="s">
        <v>35</v>
      </c>
      <c r="F2475">
        <v>2009</v>
      </c>
      <c r="G2475">
        <v>70.2</v>
      </c>
      <c r="H2475" t="s">
        <v>35</v>
      </c>
      <c r="I2475">
        <v>14019</v>
      </c>
      <c r="J2475">
        <v>2</v>
      </c>
      <c r="K2475" t="s">
        <v>36</v>
      </c>
      <c r="L2475" t="s">
        <v>60</v>
      </c>
      <c r="M2475">
        <v>77.94</v>
      </c>
      <c r="N2475">
        <v>14019</v>
      </c>
      <c r="O2475">
        <v>0</v>
      </c>
      <c r="P2475" t="s">
        <v>59</v>
      </c>
      <c r="Q2475">
        <v>2013</v>
      </c>
      <c r="R2475">
        <v>555</v>
      </c>
      <c r="S2475">
        <v>645</v>
      </c>
      <c r="T2475">
        <v>750</v>
      </c>
      <c r="U2475">
        <v>0.65576694261721102</v>
      </c>
      <c r="V2475">
        <v>435</v>
      </c>
      <c r="W2475">
        <v>-1</v>
      </c>
      <c r="X2475">
        <v>-1</v>
      </c>
      <c r="Y2475">
        <v>-1</v>
      </c>
      <c r="Z2475">
        <v>-1</v>
      </c>
      <c r="AA2475">
        <v>366</v>
      </c>
      <c r="AB2475">
        <v>-1</v>
      </c>
      <c r="AC2475">
        <v>-1.4517</v>
      </c>
      <c r="AD2475">
        <v>0.37890000000000001</v>
      </c>
      <c r="AE2475">
        <v>0.31740000000000002</v>
      </c>
      <c r="AF2475">
        <v>-0.995</v>
      </c>
      <c r="AG2475">
        <v>-9.4299999999999995E-2</v>
      </c>
      <c r="AH2475">
        <v>325000</v>
      </c>
    </row>
    <row r="2476" spans="1:34">
      <c r="A2476">
        <v>552848</v>
      </c>
      <c r="B2476" t="s">
        <v>34</v>
      </c>
      <c r="C2476" s="1">
        <v>33583</v>
      </c>
      <c r="D2476">
        <v>88</v>
      </c>
      <c r="E2476" t="s">
        <v>35</v>
      </c>
      <c r="F2476">
        <v>2009</v>
      </c>
      <c r="G2476">
        <v>87.8</v>
      </c>
      <c r="H2476" t="s">
        <v>35</v>
      </c>
      <c r="I2476">
        <v>13</v>
      </c>
      <c r="J2476">
        <v>1</v>
      </c>
      <c r="K2476" t="s">
        <v>36</v>
      </c>
      <c r="L2476" t="s">
        <v>60</v>
      </c>
      <c r="M2476">
        <v>76.3</v>
      </c>
      <c r="N2476">
        <v>13</v>
      </c>
      <c r="O2476">
        <v>1</v>
      </c>
      <c r="P2476" t="s">
        <v>38</v>
      </c>
      <c r="Q2476">
        <v>2013</v>
      </c>
      <c r="R2476">
        <v>660</v>
      </c>
      <c r="S2476">
        <v>495</v>
      </c>
      <c r="T2476">
        <v>590</v>
      </c>
      <c r="U2476">
        <v>0.82466640067133201</v>
      </c>
      <c r="V2476">
        <v>475</v>
      </c>
      <c r="W2476">
        <v>400</v>
      </c>
      <c r="X2476">
        <v>-1</v>
      </c>
      <c r="Y2476">
        <v>-1</v>
      </c>
      <c r="Z2476">
        <v>-1</v>
      </c>
      <c r="AA2476">
        <v>-1</v>
      </c>
      <c r="AB2476">
        <v>-1</v>
      </c>
      <c r="AC2476">
        <v>0.27179999999999999</v>
      </c>
      <c r="AD2476">
        <v>0.37890000000000001</v>
      </c>
      <c r="AE2476">
        <v>0.31740000000000002</v>
      </c>
      <c r="AF2476">
        <v>-0.1076</v>
      </c>
      <c r="AG2476">
        <v>0.28889999999999999</v>
      </c>
      <c r="AH2476">
        <v>120000</v>
      </c>
    </row>
    <row r="2477" spans="1:34">
      <c r="A2477">
        <v>1187474</v>
      </c>
      <c r="B2477" t="s">
        <v>34</v>
      </c>
      <c r="C2477" s="1">
        <v>33142</v>
      </c>
      <c r="D2477">
        <v>88</v>
      </c>
      <c r="E2477" t="s">
        <v>35</v>
      </c>
      <c r="F2477">
        <v>2009</v>
      </c>
      <c r="G2477">
        <v>69</v>
      </c>
      <c r="H2477" t="s">
        <v>35</v>
      </c>
      <c r="I2477">
        <v>16730</v>
      </c>
      <c r="J2477">
        <v>2</v>
      </c>
      <c r="K2477" t="s">
        <v>36</v>
      </c>
      <c r="L2477" t="s">
        <v>60</v>
      </c>
      <c r="M2477">
        <v>67</v>
      </c>
      <c r="N2477">
        <v>16730</v>
      </c>
      <c r="O2477">
        <v>0</v>
      </c>
      <c r="P2477" t="s">
        <v>166</v>
      </c>
      <c r="Q2477">
        <v>2013</v>
      </c>
      <c r="R2477">
        <v>405</v>
      </c>
      <c r="S2477">
        <v>460</v>
      </c>
      <c r="T2477">
        <v>390</v>
      </c>
      <c r="U2477">
        <v>0.33878634721952799</v>
      </c>
      <c r="V2477">
        <v>415</v>
      </c>
      <c r="W2477">
        <v>292</v>
      </c>
      <c r="X2477">
        <v>-1</v>
      </c>
      <c r="Y2477">
        <v>-1</v>
      </c>
      <c r="Z2477">
        <v>-1</v>
      </c>
      <c r="AA2477">
        <v>-1</v>
      </c>
      <c r="AB2477">
        <v>-1</v>
      </c>
      <c r="AC2477">
        <v>0.84630000000000005</v>
      </c>
      <c r="AD2477">
        <v>-1.7856000000000001</v>
      </c>
      <c r="AE2477">
        <v>-0.14369999999999999</v>
      </c>
      <c r="AF2477">
        <v>1.5404</v>
      </c>
      <c r="AG2477">
        <v>-0.86080000000000001</v>
      </c>
      <c r="AH2477">
        <v>120000</v>
      </c>
    </row>
    <row r="2478" spans="1:34">
      <c r="A2478">
        <v>203454</v>
      </c>
      <c r="B2478" t="s">
        <v>39</v>
      </c>
      <c r="C2478" s="1">
        <v>32497</v>
      </c>
      <c r="D2478">
        <v>76.2</v>
      </c>
      <c r="E2478">
        <v>0</v>
      </c>
      <c r="F2478">
        <v>2006</v>
      </c>
      <c r="G2478">
        <v>72.8</v>
      </c>
      <c r="H2478">
        <v>0</v>
      </c>
      <c r="I2478">
        <v>3716</v>
      </c>
      <c r="J2478">
        <v>2</v>
      </c>
      <c r="K2478" t="s">
        <v>36</v>
      </c>
      <c r="L2478" t="s">
        <v>64</v>
      </c>
      <c r="M2478">
        <v>78</v>
      </c>
      <c r="N2478">
        <v>3716</v>
      </c>
      <c r="O2478">
        <v>1</v>
      </c>
      <c r="P2478" t="s">
        <v>61</v>
      </c>
      <c r="Q2478">
        <v>2011</v>
      </c>
      <c r="R2478">
        <v>445</v>
      </c>
      <c r="S2478">
        <v>495</v>
      </c>
      <c r="T2478">
        <v>585</v>
      </c>
      <c r="U2478">
        <v>0.79358061454850604</v>
      </c>
      <c r="V2478">
        <v>495</v>
      </c>
      <c r="W2478">
        <v>-1</v>
      </c>
      <c r="X2478">
        <v>-1</v>
      </c>
      <c r="Y2478">
        <v>-1</v>
      </c>
      <c r="Z2478">
        <v>-1</v>
      </c>
      <c r="AA2478">
        <v>-1</v>
      </c>
      <c r="AB2478">
        <v>-1</v>
      </c>
      <c r="AC2478">
        <v>-0.26279999999999998</v>
      </c>
      <c r="AD2478">
        <v>-0.27929999999999999</v>
      </c>
      <c r="AE2478">
        <v>-1.3599000000000001</v>
      </c>
      <c r="AF2478">
        <v>0.5323</v>
      </c>
      <c r="AG2478">
        <v>-0.76149999999999995</v>
      </c>
      <c r="AH2478">
        <v>500000</v>
      </c>
    </row>
    <row r="2479" spans="1:34">
      <c r="A2479">
        <v>407653</v>
      </c>
      <c r="B2479" t="s">
        <v>34</v>
      </c>
      <c r="C2479" s="1">
        <v>32719</v>
      </c>
      <c r="D2479">
        <v>92.64</v>
      </c>
      <c r="E2479" t="s">
        <v>182</v>
      </c>
      <c r="F2479">
        <v>2008</v>
      </c>
      <c r="G2479">
        <v>82.33</v>
      </c>
      <c r="H2479" t="s">
        <v>229</v>
      </c>
      <c r="I2479">
        <v>3801</v>
      </c>
      <c r="J2479">
        <v>2</v>
      </c>
      <c r="K2479" t="s">
        <v>36</v>
      </c>
      <c r="L2479" t="s">
        <v>55</v>
      </c>
      <c r="M2479">
        <v>86.6</v>
      </c>
      <c r="N2479">
        <v>3801</v>
      </c>
      <c r="O2479">
        <v>0</v>
      </c>
      <c r="P2479" t="s">
        <v>61</v>
      </c>
      <c r="Q2479">
        <v>2012</v>
      </c>
      <c r="R2479">
        <v>475</v>
      </c>
      <c r="S2479">
        <v>485</v>
      </c>
      <c r="T2479">
        <v>595</v>
      </c>
      <c r="U2479">
        <v>0.88412251159373501</v>
      </c>
      <c r="V2479">
        <v>535</v>
      </c>
      <c r="W2479">
        <v>-1</v>
      </c>
      <c r="X2479">
        <v>-1</v>
      </c>
      <c r="Y2479">
        <v>-1</v>
      </c>
      <c r="Z2479">
        <v>-1</v>
      </c>
      <c r="AA2479">
        <v>-1</v>
      </c>
      <c r="AB2479">
        <v>-1</v>
      </c>
      <c r="AC2479">
        <v>1.0895999999999999</v>
      </c>
      <c r="AD2479">
        <v>1.4368000000000001</v>
      </c>
      <c r="AE2479">
        <v>9.1399999999999995E-2</v>
      </c>
      <c r="AF2479">
        <v>-0.43709999999999999</v>
      </c>
      <c r="AG2479">
        <v>-0.1295</v>
      </c>
      <c r="AH2479">
        <v>425000</v>
      </c>
    </row>
    <row r="2480" spans="1:34">
      <c r="A2480">
        <v>1230310</v>
      </c>
      <c r="B2480" t="s">
        <v>39</v>
      </c>
      <c r="C2480" s="1">
        <v>33535</v>
      </c>
      <c r="D2480">
        <v>76.7</v>
      </c>
      <c r="E2480" t="s">
        <v>48</v>
      </c>
      <c r="F2480">
        <v>2010</v>
      </c>
      <c r="G2480">
        <v>85.5</v>
      </c>
      <c r="H2480" t="s">
        <v>48</v>
      </c>
      <c r="I2480">
        <v>17615</v>
      </c>
      <c r="J2480">
        <v>2</v>
      </c>
      <c r="K2480" t="s">
        <v>36</v>
      </c>
      <c r="L2480" t="s">
        <v>55</v>
      </c>
      <c r="M2480">
        <v>81</v>
      </c>
      <c r="N2480">
        <v>17615</v>
      </c>
      <c r="O2480">
        <v>1</v>
      </c>
      <c r="P2480" t="s">
        <v>53</v>
      </c>
      <c r="Q2480">
        <v>2014</v>
      </c>
      <c r="R2480">
        <v>595</v>
      </c>
      <c r="S2480">
        <v>375</v>
      </c>
      <c r="T2480">
        <v>370</v>
      </c>
      <c r="U2480">
        <v>0.48674700843819302</v>
      </c>
      <c r="V2480">
        <v>475</v>
      </c>
      <c r="W2480">
        <v>-1</v>
      </c>
      <c r="X2480">
        <v>376</v>
      </c>
      <c r="Y2480">
        <v>-1</v>
      </c>
      <c r="Z2480">
        <v>-1</v>
      </c>
      <c r="AA2480">
        <v>-1</v>
      </c>
      <c r="AB2480">
        <v>-1</v>
      </c>
      <c r="AC2480">
        <v>-0.73350000000000004</v>
      </c>
      <c r="AD2480">
        <v>4.5900000000000003E-2</v>
      </c>
      <c r="AE2480">
        <v>-0.14369999999999999</v>
      </c>
      <c r="AF2480">
        <v>-0.4879</v>
      </c>
      <c r="AG2480">
        <v>-0.86080000000000001</v>
      </c>
      <c r="AH2480">
        <v>240000</v>
      </c>
    </row>
    <row r="2481" spans="1:34">
      <c r="A2481">
        <v>637628</v>
      </c>
      <c r="B2481" t="s">
        <v>39</v>
      </c>
      <c r="C2481" s="1">
        <v>33321</v>
      </c>
      <c r="D2481">
        <v>83</v>
      </c>
      <c r="E2481" t="s">
        <v>51</v>
      </c>
      <c r="F2481">
        <v>2009</v>
      </c>
      <c r="G2481">
        <v>81</v>
      </c>
      <c r="H2481" t="s">
        <v>51</v>
      </c>
      <c r="I2481">
        <v>9184</v>
      </c>
      <c r="J2481">
        <v>2</v>
      </c>
      <c r="K2481" t="s">
        <v>36</v>
      </c>
      <c r="L2481" t="s">
        <v>60</v>
      </c>
      <c r="M2481">
        <v>65.209999999999994</v>
      </c>
      <c r="N2481">
        <v>9184</v>
      </c>
      <c r="O2481">
        <v>1</v>
      </c>
      <c r="P2481" t="s">
        <v>54</v>
      </c>
      <c r="Q2481">
        <v>2013</v>
      </c>
      <c r="R2481">
        <v>510</v>
      </c>
      <c r="S2481">
        <v>305</v>
      </c>
      <c r="T2481">
        <v>310</v>
      </c>
      <c r="U2481">
        <v>0.69447932770846299</v>
      </c>
      <c r="V2481">
        <v>405</v>
      </c>
      <c r="W2481">
        <v>366</v>
      </c>
      <c r="X2481">
        <v>-1</v>
      </c>
      <c r="Y2481">
        <v>-1</v>
      </c>
      <c r="Z2481">
        <v>286</v>
      </c>
      <c r="AA2481">
        <v>260</v>
      </c>
      <c r="AB2481">
        <v>-1</v>
      </c>
      <c r="AC2481">
        <v>-1.0207999999999999</v>
      </c>
      <c r="AD2481">
        <v>-0.62009999999999998</v>
      </c>
      <c r="AE2481">
        <v>-0.14369999999999999</v>
      </c>
      <c r="AF2481">
        <v>1.4136</v>
      </c>
      <c r="AG2481">
        <v>-9.4299999999999995E-2</v>
      </c>
      <c r="AH2481">
        <v>105000</v>
      </c>
    </row>
    <row r="2482" spans="1:34">
      <c r="A2482">
        <v>373290</v>
      </c>
      <c r="B2482" t="s">
        <v>34</v>
      </c>
      <c r="C2482" s="1">
        <v>32385</v>
      </c>
      <c r="D2482">
        <v>75.2</v>
      </c>
      <c r="E2482" t="s">
        <v>35</v>
      </c>
      <c r="F2482">
        <v>2006</v>
      </c>
      <c r="G2482">
        <v>73.8</v>
      </c>
      <c r="H2482" t="s">
        <v>35</v>
      </c>
      <c r="I2482">
        <v>41</v>
      </c>
      <c r="J2482">
        <v>2</v>
      </c>
      <c r="K2482" t="s">
        <v>66</v>
      </c>
      <c r="L2482" t="s">
        <v>67</v>
      </c>
      <c r="M2482">
        <v>64.5</v>
      </c>
      <c r="N2482">
        <v>41</v>
      </c>
      <c r="O2482">
        <v>1</v>
      </c>
      <c r="P2482" t="s">
        <v>38</v>
      </c>
      <c r="Q2482">
        <v>2012</v>
      </c>
      <c r="R2482">
        <v>615</v>
      </c>
      <c r="S2482">
        <v>665</v>
      </c>
      <c r="T2482">
        <v>535</v>
      </c>
      <c r="U2482">
        <v>0.91686996110361896</v>
      </c>
      <c r="V2482">
        <v>555</v>
      </c>
      <c r="W2482">
        <v>-1</v>
      </c>
      <c r="X2482">
        <v>-1</v>
      </c>
      <c r="Y2482">
        <v>-1</v>
      </c>
      <c r="Z2482">
        <v>-1</v>
      </c>
      <c r="AA2482">
        <v>-1</v>
      </c>
      <c r="AB2482">
        <v>-1</v>
      </c>
      <c r="AC2482">
        <v>-2.5811000000000002</v>
      </c>
      <c r="AD2482">
        <v>-8.4199999999999997E-2</v>
      </c>
      <c r="AE2482">
        <v>-1.5775999999999999</v>
      </c>
      <c r="AF2482">
        <v>1.8249</v>
      </c>
      <c r="AG2482">
        <v>-0.9194</v>
      </c>
      <c r="AH2482">
        <v>240000</v>
      </c>
    </row>
    <row r="2483" spans="1:34">
      <c r="A2483">
        <v>1154840</v>
      </c>
      <c r="B2483" t="s">
        <v>39</v>
      </c>
      <c r="C2483" s="1">
        <v>33652</v>
      </c>
      <c r="D2483">
        <v>84</v>
      </c>
      <c r="E2483" t="s">
        <v>48</v>
      </c>
      <c r="F2483">
        <v>2010</v>
      </c>
      <c r="G2483">
        <v>84</v>
      </c>
      <c r="H2483" t="s">
        <v>48</v>
      </c>
      <c r="I2483">
        <v>5256</v>
      </c>
      <c r="J2483">
        <v>2</v>
      </c>
      <c r="K2483" t="s">
        <v>36</v>
      </c>
      <c r="L2483" t="s">
        <v>60</v>
      </c>
      <c r="M2483">
        <v>78</v>
      </c>
      <c r="N2483">
        <v>5256</v>
      </c>
      <c r="O2483">
        <v>0</v>
      </c>
      <c r="P2483" t="s">
        <v>65</v>
      </c>
      <c r="Q2483">
        <v>2014</v>
      </c>
      <c r="R2483">
        <v>490</v>
      </c>
      <c r="S2483">
        <v>480</v>
      </c>
      <c r="T2483">
        <v>525</v>
      </c>
      <c r="U2483">
        <v>-1</v>
      </c>
      <c r="V2483">
        <v>405</v>
      </c>
      <c r="W2483">
        <v>-1</v>
      </c>
      <c r="X2483">
        <v>-1</v>
      </c>
      <c r="Y2483">
        <v>-1</v>
      </c>
      <c r="Z2483">
        <v>-1</v>
      </c>
      <c r="AA2483">
        <v>-1</v>
      </c>
      <c r="AB2483">
        <v>-1</v>
      </c>
      <c r="AC2483">
        <v>-1.54E-2</v>
      </c>
      <c r="AD2483">
        <v>0.71189999999999998</v>
      </c>
      <c r="AE2483">
        <v>0.16370000000000001</v>
      </c>
      <c r="AF2483">
        <v>0.77980000000000005</v>
      </c>
      <c r="AG2483">
        <v>-0.86080000000000001</v>
      </c>
      <c r="AH2483">
        <v>350000</v>
      </c>
    </row>
    <row r="2484" spans="1:34">
      <c r="A2484">
        <v>355170</v>
      </c>
      <c r="B2484" t="s">
        <v>34</v>
      </c>
      <c r="C2484" s="1">
        <v>33172</v>
      </c>
      <c r="D2484">
        <v>74.62</v>
      </c>
      <c r="E2484" t="s">
        <v>113</v>
      </c>
      <c r="F2484">
        <v>2008</v>
      </c>
      <c r="G2484">
        <v>70</v>
      </c>
      <c r="H2484" t="s">
        <v>113</v>
      </c>
      <c r="I2484">
        <v>1019</v>
      </c>
      <c r="J2484">
        <v>2</v>
      </c>
      <c r="K2484" t="s">
        <v>36</v>
      </c>
      <c r="L2484" t="s">
        <v>64</v>
      </c>
      <c r="M2484">
        <v>75</v>
      </c>
      <c r="N2484">
        <v>1019</v>
      </c>
      <c r="O2484">
        <v>1</v>
      </c>
      <c r="P2484" t="s">
        <v>47</v>
      </c>
      <c r="Q2484">
        <v>2012</v>
      </c>
      <c r="R2484">
        <v>515</v>
      </c>
      <c r="S2484">
        <v>435</v>
      </c>
      <c r="T2484">
        <v>375</v>
      </c>
      <c r="U2484">
        <v>0.37755141942454101</v>
      </c>
      <c r="V2484">
        <v>375</v>
      </c>
      <c r="W2484">
        <v>-1</v>
      </c>
      <c r="X2484">
        <v>-1</v>
      </c>
      <c r="Y2484">
        <v>-1</v>
      </c>
      <c r="Z2484">
        <v>-1</v>
      </c>
      <c r="AA2484">
        <v>-1</v>
      </c>
      <c r="AB2484">
        <v>-1</v>
      </c>
      <c r="AC2484">
        <v>0.85780000000000001</v>
      </c>
      <c r="AD2484">
        <v>0.96879999999999999</v>
      </c>
      <c r="AE2484">
        <v>1.1073999999999999</v>
      </c>
      <c r="AF2484">
        <v>-0.34899999999999998</v>
      </c>
      <c r="AG2484">
        <v>0.81830000000000003</v>
      </c>
      <c r="AH2484">
        <v>300000</v>
      </c>
    </row>
    <row r="2485" spans="1:34">
      <c r="A2485">
        <v>830138</v>
      </c>
      <c r="B2485" t="s">
        <v>39</v>
      </c>
      <c r="C2485" s="1">
        <v>33705</v>
      </c>
      <c r="D2485">
        <v>91.2</v>
      </c>
      <c r="E2485" t="s">
        <v>35</v>
      </c>
      <c r="F2485">
        <v>2010</v>
      </c>
      <c r="G2485">
        <v>70</v>
      </c>
      <c r="H2485" t="s">
        <v>35</v>
      </c>
      <c r="I2485">
        <v>462</v>
      </c>
      <c r="J2485">
        <v>2</v>
      </c>
      <c r="K2485" t="s">
        <v>36</v>
      </c>
      <c r="L2485" t="s">
        <v>60</v>
      </c>
      <c r="M2485">
        <v>70.8</v>
      </c>
      <c r="N2485">
        <v>462</v>
      </c>
      <c r="O2485">
        <v>1</v>
      </c>
      <c r="P2485" t="s">
        <v>61</v>
      </c>
      <c r="Q2485">
        <v>2014</v>
      </c>
      <c r="R2485">
        <v>605</v>
      </c>
      <c r="S2485">
        <v>525</v>
      </c>
      <c r="T2485">
        <v>370</v>
      </c>
      <c r="U2485">
        <v>-1</v>
      </c>
      <c r="V2485">
        <v>-1</v>
      </c>
      <c r="W2485">
        <v>-1</v>
      </c>
      <c r="X2485">
        <v>-1</v>
      </c>
      <c r="Y2485">
        <v>-1</v>
      </c>
      <c r="Z2485">
        <v>-1</v>
      </c>
      <c r="AA2485">
        <v>-1</v>
      </c>
      <c r="AB2485">
        <v>-1</v>
      </c>
      <c r="AC2485">
        <v>1.2771999999999999</v>
      </c>
      <c r="AD2485">
        <v>1.3778999999999999</v>
      </c>
      <c r="AE2485">
        <v>-0.6048</v>
      </c>
      <c r="AF2485">
        <v>-0.74150000000000005</v>
      </c>
      <c r="AG2485">
        <v>0.48049999999999998</v>
      </c>
      <c r="AH2485">
        <v>315000</v>
      </c>
    </row>
    <row r="2486" spans="1:34">
      <c r="A2486">
        <v>333337</v>
      </c>
      <c r="B2486" t="s">
        <v>39</v>
      </c>
      <c r="C2486" s="1">
        <v>32732</v>
      </c>
      <c r="D2486">
        <v>63</v>
      </c>
      <c r="E2486" t="s">
        <v>79</v>
      </c>
      <c r="F2486">
        <v>2006</v>
      </c>
      <c r="G2486">
        <v>66</v>
      </c>
      <c r="H2486" t="s">
        <v>79</v>
      </c>
      <c r="I2486">
        <v>6434</v>
      </c>
      <c r="J2486">
        <v>2</v>
      </c>
      <c r="K2486" t="s">
        <v>36</v>
      </c>
      <c r="L2486" t="s">
        <v>64</v>
      </c>
      <c r="M2486">
        <v>61.3</v>
      </c>
      <c r="N2486">
        <v>6434</v>
      </c>
      <c r="O2486">
        <v>0</v>
      </c>
      <c r="P2486" t="s">
        <v>96</v>
      </c>
      <c r="Q2486">
        <v>2012</v>
      </c>
      <c r="R2486">
        <v>465</v>
      </c>
      <c r="S2486">
        <v>575</v>
      </c>
      <c r="T2486">
        <v>545</v>
      </c>
      <c r="U2486">
        <v>0.34231489991181502</v>
      </c>
      <c r="V2486">
        <v>365</v>
      </c>
      <c r="W2486">
        <v>-1</v>
      </c>
      <c r="X2486">
        <v>-1</v>
      </c>
      <c r="Y2486">
        <v>-1</v>
      </c>
      <c r="Z2486">
        <v>-1</v>
      </c>
      <c r="AA2486">
        <v>-1</v>
      </c>
      <c r="AB2486">
        <v>-1</v>
      </c>
      <c r="AC2486">
        <v>0.2782</v>
      </c>
      <c r="AD2486">
        <v>0.1888</v>
      </c>
      <c r="AE2486">
        <v>-0.34399999999999997</v>
      </c>
      <c r="AF2486">
        <v>0.44423000000000001</v>
      </c>
      <c r="AG2486">
        <v>-0.1295</v>
      </c>
      <c r="AH2486">
        <v>240000</v>
      </c>
    </row>
    <row r="2487" spans="1:34">
      <c r="A2487">
        <v>1085682</v>
      </c>
      <c r="B2487" t="s">
        <v>39</v>
      </c>
      <c r="C2487" s="1">
        <v>33174</v>
      </c>
      <c r="D2487">
        <v>51.6</v>
      </c>
      <c r="E2487" t="s">
        <v>79</v>
      </c>
      <c r="F2487">
        <v>2007</v>
      </c>
      <c r="G2487">
        <v>52</v>
      </c>
      <c r="H2487" t="s">
        <v>79</v>
      </c>
      <c r="I2487">
        <v>140</v>
      </c>
      <c r="J2487">
        <v>2</v>
      </c>
      <c r="K2487" t="s">
        <v>66</v>
      </c>
      <c r="L2487" t="s">
        <v>67</v>
      </c>
      <c r="M2487">
        <v>74</v>
      </c>
      <c r="N2487">
        <v>140</v>
      </c>
      <c r="O2487">
        <v>0</v>
      </c>
      <c r="P2487" t="s">
        <v>41</v>
      </c>
      <c r="Q2487">
        <v>2013</v>
      </c>
      <c r="R2487">
        <v>510</v>
      </c>
      <c r="S2487">
        <v>540</v>
      </c>
      <c r="T2487">
        <v>510</v>
      </c>
      <c r="U2487">
        <v>0.74475835400893897</v>
      </c>
      <c r="V2487">
        <v>485</v>
      </c>
      <c r="W2487">
        <v>-1</v>
      </c>
      <c r="X2487">
        <v>438</v>
      </c>
      <c r="Y2487">
        <v>-1</v>
      </c>
      <c r="Z2487">
        <v>-1</v>
      </c>
      <c r="AA2487">
        <v>-1</v>
      </c>
      <c r="AB2487">
        <v>-1</v>
      </c>
      <c r="AC2487">
        <v>-1.8825000000000001</v>
      </c>
      <c r="AD2487">
        <v>0.37890000000000001</v>
      </c>
      <c r="AE2487">
        <v>0.47110000000000002</v>
      </c>
      <c r="AF2487">
        <v>0.77980000000000005</v>
      </c>
      <c r="AG2487">
        <v>-0.47760000000000002</v>
      </c>
      <c r="AH2487">
        <v>80000</v>
      </c>
    </row>
    <row r="2488" spans="1:34">
      <c r="A2488">
        <v>1083037</v>
      </c>
      <c r="B2488" t="s">
        <v>39</v>
      </c>
      <c r="C2488" s="1">
        <v>33743</v>
      </c>
      <c r="D2488">
        <v>82.1</v>
      </c>
      <c r="E2488" t="s">
        <v>51</v>
      </c>
      <c r="F2488">
        <v>2010</v>
      </c>
      <c r="G2488">
        <v>72.099999999999994</v>
      </c>
      <c r="H2488" t="s">
        <v>51</v>
      </c>
      <c r="I2488">
        <v>13697</v>
      </c>
      <c r="J2488">
        <v>2</v>
      </c>
      <c r="K2488" t="s">
        <v>36</v>
      </c>
      <c r="L2488" t="s">
        <v>60</v>
      </c>
      <c r="M2488">
        <v>73.599999999999994</v>
      </c>
      <c r="N2488">
        <v>13697</v>
      </c>
      <c r="O2488">
        <v>1</v>
      </c>
      <c r="P2488" t="s">
        <v>53</v>
      </c>
      <c r="Q2488">
        <v>2014</v>
      </c>
      <c r="R2488">
        <v>805</v>
      </c>
      <c r="S2488">
        <v>565</v>
      </c>
      <c r="T2488">
        <v>645</v>
      </c>
      <c r="U2488">
        <v>0.33878634721952799</v>
      </c>
      <c r="V2488">
        <v>465</v>
      </c>
      <c r="W2488">
        <v>292</v>
      </c>
      <c r="X2488">
        <v>-1</v>
      </c>
      <c r="Y2488">
        <v>-1</v>
      </c>
      <c r="Z2488">
        <v>-1</v>
      </c>
      <c r="AA2488">
        <v>-1</v>
      </c>
      <c r="AB2488">
        <v>-1</v>
      </c>
      <c r="AC2488">
        <v>-0.44629999999999997</v>
      </c>
      <c r="AD2488">
        <v>-0.4536</v>
      </c>
      <c r="AE2488">
        <v>-1.6807000000000001</v>
      </c>
      <c r="AF2488">
        <v>0.39950000000000002</v>
      </c>
      <c r="AG2488">
        <v>-1.244</v>
      </c>
      <c r="AH2488">
        <v>310000</v>
      </c>
    </row>
    <row r="2489" spans="1:34">
      <c r="A2489">
        <v>1129543</v>
      </c>
      <c r="B2489" t="s">
        <v>39</v>
      </c>
      <c r="C2489" s="1">
        <v>32899</v>
      </c>
      <c r="D2489">
        <v>64</v>
      </c>
      <c r="E2489" t="s">
        <v>51</v>
      </c>
      <c r="F2489">
        <v>2007</v>
      </c>
      <c r="G2489">
        <v>60</v>
      </c>
      <c r="H2489" t="s">
        <v>51</v>
      </c>
      <c r="I2489">
        <v>4866</v>
      </c>
      <c r="J2489">
        <v>2</v>
      </c>
      <c r="K2489" t="s">
        <v>66</v>
      </c>
      <c r="L2489" t="s">
        <v>67</v>
      </c>
      <c r="M2489">
        <v>77</v>
      </c>
      <c r="N2489">
        <v>4866</v>
      </c>
      <c r="O2489">
        <v>0</v>
      </c>
      <c r="P2489" t="s">
        <v>47</v>
      </c>
      <c r="Q2489">
        <v>2013</v>
      </c>
      <c r="R2489">
        <v>385</v>
      </c>
      <c r="S2489">
        <v>410</v>
      </c>
      <c r="T2489">
        <v>330</v>
      </c>
      <c r="U2489">
        <v>8.0055281340549497E-2</v>
      </c>
      <c r="V2489">
        <v>355</v>
      </c>
      <c r="W2489">
        <v>-1</v>
      </c>
      <c r="X2489">
        <v>253</v>
      </c>
      <c r="Y2489">
        <v>-1</v>
      </c>
      <c r="Z2489">
        <v>-1</v>
      </c>
      <c r="AA2489">
        <v>-1</v>
      </c>
      <c r="AB2489">
        <v>-1</v>
      </c>
      <c r="AC2489">
        <v>-0.87719999999999998</v>
      </c>
      <c r="AD2489">
        <v>-0.1206</v>
      </c>
      <c r="AE2489">
        <v>1.3933</v>
      </c>
      <c r="AF2489">
        <v>0.39950000000000002</v>
      </c>
      <c r="AG2489">
        <v>0.28889999999999999</v>
      </c>
      <c r="AH2489">
        <v>155000</v>
      </c>
    </row>
    <row r="2490" spans="1:34">
      <c r="A2490">
        <v>1198958</v>
      </c>
      <c r="B2490" t="s">
        <v>39</v>
      </c>
      <c r="C2490" s="1">
        <v>34041</v>
      </c>
      <c r="D2490">
        <v>88.6</v>
      </c>
      <c r="E2490" t="s">
        <v>51</v>
      </c>
      <c r="F2490">
        <v>2010</v>
      </c>
      <c r="G2490">
        <v>94.7</v>
      </c>
      <c r="H2490" t="s">
        <v>51</v>
      </c>
      <c r="I2490">
        <v>5338</v>
      </c>
      <c r="J2490">
        <v>2</v>
      </c>
      <c r="K2490" t="s">
        <v>36</v>
      </c>
      <c r="L2490" t="s">
        <v>40</v>
      </c>
      <c r="M2490">
        <v>75.400000000000006</v>
      </c>
      <c r="N2490">
        <v>5338</v>
      </c>
      <c r="O2490">
        <v>0</v>
      </c>
      <c r="P2490" t="s">
        <v>56</v>
      </c>
      <c r="Q2490">
        <v>2014</v>
      </c>
      <c r="R2490">
        <v>465</v>
      </c>
      <c r="S2490">
        <v>570</v>
      </c>
      <c r="T2490">
        <v>520</v>
      </c>
      <c r="U2490">
        <v>0.91139527839132795</v>
      </c>
      <c r="V2490">
        <v>635</v>
      </c>
      <c r="W2490">
        <v>-1</v>
      </c>
      <c r="X2490">
        <v>500</v>
      </c>
      <c r="Y2490">
        <v>-1</v>
      </c>
      <c r="Z2490">
        <v>-1</v>
      </c>
      <c r="AA2490">
        <v>-1</v>
      </c>
      <c r="AB2490">
        <v>-1</v>
      </c>
      <c r="AC2490">
        <v>1.5644</v>
      </c>
      <c r="AD2490">
        <v>1.2114</v>
      </c>
      <c r="AE2490">
        <v>-0.75849999999999995</v>
      </c>
      <c r="AF2490">
        <v>-2.1360000000000001</v>
      </c>
      <c r="AG2490">
        <v>-1.4356</v>
      </c>
      <c r="AH2490">
        <v>400000</v>
      </c>
    </row>
    <row r="2491" spans="1:34">
      <c r="A2491">
        <v>110817</v>
      </c>
      <c r="B2491" t="s">
        <v>39</v>
      </c>
      <c r="C2491" s="1">
        <v>32643</v>
      </c>
      <c r="D2491">
        <v>80</v>
      </c>
      <c r="E2491" t="s">
        <v>100</v>
      </c>
      <c r="F2491">
        <v>2007</v>
      </c>
      <c r="G2491">
        <v>74.53</v>
      </c>
      <c r="H2491" t="s">
        <v>198</v>
      </c>
      <c r="I2491">
        <v>964</v>
      </c>
      <c r="J2491">
        <v>2</v>
      </c>
      <c r="K2491" t="s">
        <v>36</v>
      </c>
      <c r="L2491" t="s">
        <v>81</v>
      </c>
      <c r="M2491">
        <v>68</v>
      </c>
      <c r="N2491">
        <v>964</v>
      </c>
      <c r="O2491">
        <v>1</v>
      </c>
      <c r="P2491" t="s">
        <v>54</v>
      </c>
      <c r="Q2491">
        <v>2010</v>
      </c>
      <c r="R2491">
        <v>385</v>
      </c>
      <c r="S2491">
        <v>345</v>
      </c>
      <c r="T2491">
        <v>425</v>
      </c>
      <c r="U2491">
        <v>0.22948175491175499</v>
      </c>
      <c r="V2491">
        <v>275</v>
      </c>
      <c r="W2491">
        <v>266</v>
      </c>
      <c r="X2491">
        <v>-1</v>
      </c>
      <c r="Y2491">
        <v>-1</v>
      </c>
      <c r="Z2491">
        <v>-1</v>
      </c>
      <c r="AA2491">
        <v>-1</v>
      </c>
      <c r="AB2491">
        <v>-1</v>
      </c>
      <c r="AC2491">
        <v>-0.4173</v>
      </c>
      <c r="AD2491">
        <v>0.3448</v>
      </c>
      <c r="AE2491">
        <v>0.38169999999999998</v>
      </c>
      <c r="AF2491">
        <v>-0.64280000000000004</v>
      </c>
      <c r="AG2491">
        <v>0.97629999999999995</v>
      </c>
      <c r="AH2491">
        <v>200000</v>
      </c>
    </row>
    <row r="2492" spans="1:34">
      <c r="A2492">
        <v>958998</v>
      </c>
      <c r="B2492" t="s">
        <v>39</v>
      </c>
      <c r="C2492" s="1">
        <v>33826</v>
      </c>
      <c r="D2492">
        <v>63.33</v>
      </c>
      <c r="E2492" t="s">
        <v>51</v>
      </c>
      <c r="F2492">
        <v>2009</v>
      </c>
      <c r="G2492">
        <v>68.150000000000006</v>
      </c>
      <c r="H2492" t="s">
        <v>51</v>
      </c>
      <c r="I2492">
        <v>15863</v>
      </c>
      <c r="J2492">
        <v>2</v>
      </c>
      <c r="K2492" t="s">
        <v>36</v>
      </c>
      <c r="L2492" t="s">
        <v>52</v>
      </c>
      <c r="M2492">
        <v>67.209999999999994</v>
      </c>
      <c r="N2492">
        <v>15863</v>
      </c>
      <c r="O2492">
        <v>1</v>
      </c>
      <c r="P2492" t="s">
        <v>71</v>
      </c>
      <c r="Q2492">
        <v>2014</v>
      </c>
      <c r="R2492">
        <v>345</v>
      </c>
      <c r="S2492">
        <v>415</v>
      </c>
      <c r="T2492">
        <v>210</v>
      </c>
      <c r="U2492">
        <v>3.29370177076901E-2</v>
      </c>
      <c r="V2492">
        <v>-1</v>
      </c>
      <c r="W2492">
        <v>-1</v>
      </c>
      <c r="X2492">
        <v>-1</v>
      </c>
      <c r="Y2492">
        <v>223</v>
      </c>
      <c r="Z2492">
        <v>-1</v>
      </c>
      <c r="AA2492">
        <v>-1</v>
      </c>
      <c r="AB2492">
        <v>-1</v>
      </c>
      <c r="AC2492">
        <v>0.70269999999999999</v>
      </c>
      <c r="AD2492">
        <v>-0.4536</v>
      </c>
      <c r="AE2492">
        <v>0.47110000000000002</v>
      </c>
      <c r="AF2492">
        <v>0.77980000000000005</v>
      </c>
      <c r="AG2492">
        <v>-0.47760000000000002</v>
      </c>
      <c r="AH2492">
        <v>100000</v>
      </c>
    </row>
    <row r="2493" spans="1:34">
      <c r="A2493">
        <v>640459</v>
      </c>
      <c r="B2493" t="s">
        <v>39</v>
      </c>
      <c r="C2493" s="1">
        <v>33470</v>
      </c>
      <c r="D2493">
        <v>87.4</v>
      </c>
      <c r="E2493" t="s">
        <v>35</v>
      </c>
      <c r="F2493">
        <v>2009</v>
      </c>
      <c r="G2493">
        <v>83.4</v>
      </c>
      <c r="H2493" t="s">
        <v>35</v>
      </c>
      <c r="I2493">
        <v>1622</v>
      </c>
      <c r="J2493">
        <v>2</v>
      </c>
      <c r="K2493" t="s">
        <v>36</v>
      </c>
      <c r="L2493" t="s">
        <v>52</v>
      </c>
      <c r="M2493">
        <v>73.8</v>
      </c>
      <c r="N2493">
        <v>1622</v>
      </c>
      <c r="O2493">
        <v>0</v>
      </c>
      <c r="P2493" t="s">
        <v>84</v>
      </c>
      <c r="Q2493">
        <v>2013</v>
      </c>
      <c r="R2493">
        <v>625</v>
      </c>
      <c r="S2493">
        <v>585</v>
      </c>
      <c r="T2493">
        <v>695</v>
      </c>
      <c r="U2493">
        <v>0.41433742642275101</v>
      </c>
      <c r="V2493">
        <v>-1</v>
      </c>
      <c r="W2493">
        <v>-1</v>
      </c>
      <c r="X2493">
        <v>-1</v>
      </c>
      <c r="Y2493">
        <v>366</v>
      </c>
      <c r="Z2493">
        <v>-1</v>
      </c>
      <c r="AA2493">
        <v>-1</v>
      </c>
      <c r="AB2493">
        <v>-1</v>
      </c>
      <c r="AC2493">
        <v>-0.30270000000000002</v>
      </c>
      <c r="AD2493">
        <v>0.5454</v>
      </c>
      <c r="AE2493">
        <v>0.47110000000000002</v>
      </c>
      <c r="AF2493">
        <v>0.5262</v>
      </c>
      <c r="AG2493">
        <v>0.86370000000000002</v>
      </c>
      <c r="AH2493">
        <v>600000</v>
      </c>
    </row>
    <row r="2494" spans="1:34">
      <c r="A2494">
        <v>47805</v>
      </c>
      <c r="B2494" t="s">
        <v>39</v>
      </c>
      <c r="C2494" s="1">
        <v>32814</v>
      </c>
      <c r="D2494">
        <v>73</v>
      </c>
      <c r="E2494" t="s">
        <v>35</v>
      </c>
      <c r="F2494">
        <v>2006</v>
      </c>
      <c r="G2494">
        <v>58</v>
      </c>
      <c r="H2494" t="s">
        <v>35</v>
      </c>
      <c r="I2494">
        <v>6268</v>
      </c>
      <c r="J2494">
        <v>2</v>
      </c>
      <c r="K2494" t="s">
        <v>36</v>
      </c>
      <c r="L2494" t="s">
        <v>44</v>
      </c>
      <c r="M2494">
        <v>66</v>
      </c>
      <c r="N2494">
        <v>6268</v>
      </c>
      <c r="O2494">
        <v>0</v>
      </c>
      <c r="P2494" t="s">
        <v>59</v>
      </c>
      <c r="Q2494">
        <v>2010</v>
      </c>
      <c r="R2494">
        <v>475</v>
      </c>
      <c r="S2494">
        <v>215</v>
      </c>
      <c r="T2494">
        <v>335</v>
      </c>
      <c r="U2494">
        <v>0.22948175491175499</v>
      </c>
      <c r="V2494">
        <v>355</v>
      </c>
      <c r="W2494">
        <v>266</v>
      </c>
      <c r="X2494">
        <v>-1</v>
      </c>
      <c r="Y2494">
        <v>393</v>
      </c>
      <c r="Z2494">
        <v>-1</v>
      </c>
      <c r="AA2494">
        <v>-1</v>
      </c>
      <c r="AB2494">
        <v>-1</v>
      </c>
      <c r="AC2494">
        <v>-2.2719999999999998</v>
      </c>
      <c r="AD2494">
        <v>-0.79930000000000001</v>
      </c>
      <c r="AE2494">
        <v>-1.3599000000000001</v>
      </c>
      <c r="AF2494">
        <v>0.5323</v>
      </c>
      <c r="AG2494">
        <v>-2.1833</v>
      </c>
      <c r="AH2494">
        <v>505000</v>
      </c>
    </row>
    <row r="2495" spans="1:34">
      <c r="A2495">
        <v>342936</v>
      </c>
      <c r="B2495" t="s">
        <v>39</v>
      </c>
      <c r="C2495" s="1">
        <v>33851</v>
      </c>
      <c r="D2495">
        <v>60.2</v>
      </c>
      <c r="E2495" t="s">
        <v>35</v>
      </c>
      <c r="F2495">
        <v>2010</v>
      </c>
      <c r="G2495">
        <v>60.8</v>
      </c>
      <c r="H2495" t="s">
        <v>35</v>
      </c>
      <c r="I2495">
        <v>10932</v>
      </c>
      <c r="J2495">
        <v>2</v>
      </c>
      <c r="K2495" t="s">
        <v>36</v>
      </c>
      <c r="L2495" t="s">
        <v>40</v>
      </c>
      <c r="M2495">
        <v>62.42</v>
      </c>
      <c r="N2495">
        <v>10932</v>
      </c>
      <c r="O2495">
        <v>0</v>
      </c>
      <c r="P2495" t="s">
        <v>41</v>
      </c>
      <c r="Q2495">
        <v>2014</v>
      </c>
      <c r="R2495">
        <v>485</v>
      </c>
      <c r="S2495">
        <v>405</v>
      </c>
      <c r="T2495">
        <v>345</v>
      </c>
      <c r="U2495">
        <v>0.14478988948246199</v>
      </c>
      <c r="V2495">
        <v>405</v>
      </c>
      <c r="W2495">
        <v>-1</v>
      </c>
      <c r="X2495">
        <v>284</v>
      </c>
      <c r="Y2495">
        <v>-1</v>
      </c>
      <c r="Z2495">
        <v>-1</v>
      </c>
      <c r="AA2495">
        <v>-1</v>
      </c>
      <c r="AB2495">
        <v>-1</v>
      </c>
      <c r="AC2495">
        <v>1.1283000000000001</v>
      </c>
      <c r="AD2495">
        <v>0.96879999999999999</v>
      </c>
      <c r="AE2495">
        <v>0.96230000000000004</v>
      </c>
      <c r="AF2495">
        <v>0.41482999999999998</v>
      </c>
      <c r="AG2495">
        <v>6.7900000000000002E-2</v>
      </c>
      <c r="AH2495">
        <v>95000</v>
      </c>
    </row>
    <row r="2496" spans="1:34">
      <c r="A2496">
        <v>262989</v>
      </c>
      <c r="B2496" t="s">
        <v>39</v>
      </c>
      <c r="C2496" s="1">
        <v>33141</v>
      </c>
      <c r="D2496">
        <v>72</v>
      </c>
      <c r="E2496">
        <v>0</v>
      </c>
      <c r="F2496">
        <v>2006</v>
      </c>
      <c r="G2496">
        <v>71.599999999999994</v>
      </c>
      <c r="H2496">
        <v>0</v>
      </c>
      <c r="I2496">
        <v>11025</v>
      </c>
      <c r="J2496">
        <v>2</v>
      </c>
      <c r="K2496" t="s">
        <v>36</v>
      </c>
      <c r="L2496" t="s">
        <v>64</v>
      </c>
      <c r="M2496">
        <v>62</v>
      </c>
      <c r="N2496">
        <v>11025</v>
      </c>
      <c r="O2496">
        <v>0</v>
      </c>
      <c r="P2496" t="s">
        <v>41</v>
      </c>
      <c r="Q2496">
        <v>2011</v>
      </c>
      <c r="R2496">
        <v>425</v>
      </c>
      <c r="S2496">
        <v>345</v>
      </c>
      <c r="T2496">
        <v>365</v>
      </c>
      <c r="U2496">
        <v>0.34231489991181502</v>
      </c>
      <c r="V2496">
        <v>365</v>
      </c>
      <c r="W2496">
        <v>-1</v>
      </c>
      <c r="X2496">
        <v>-1</v>
      </c>
      <c r="Y2496">
        <v>-1</v>
      </c>
      <c r="Z2496">
        <v>-1</v>
      </c>
      <c r="AA2496">
        <v>-1</v>
      </c>
      <c r="AB2496">
        <v>-1</v>
      </c>
      <c r="AC2496">
        <v>0.35549999999999998</v>
      </c>
      <c r="AD2496">
        <v>0.50080000000000002</v>
      </c>
      <c r="AE2496">
        <v>-0.34399999999999997</v>
      </c>
      <c r="AF2496">
        <v>-0.4078</v>
      </c>
      <c r="AG2496">
        <v>-0.1295</v>
      </c>
      <c r="AH2496">
        <v>180000</v>
      </c>
    </row>
    <row r="2497" spans="1:34">
      <c r="A2497">
        <v>755088</v>
      </c>
      <c r="B2497" t="s">
        <v>39</v>
      </c>
      <c r="C2497" s="1">
        <v>33098</v>
      </c>
      <c r="D2497">
        <v>86.6</v>
      </c>
      <c r="E2497" t="s">
        <v>48</v>
      </c>
      <c r="F2497">
        <v>2009</v>
      </c>
      <c r="G2497">
        <v>81.5</v>
      </c>
      <c r="H2497" t="s">
        <v>48</v>
      </c>
      <c r="I2497">
        <v>1906</v>
      </c>
      <c r="J2497">
        <v>2</v>
      </c>
      <c r="K2497" t="s">
        <v>36</v>
      </c>
      <c r="L2497" t="s">
        <v>77</v>
      </c>
      <c r="M2497">
        <v>78</v>
      </c>
      <c r="N2497">
        <v>1906</v>
      </c>
      <c r="O2497">
        <v>1</v>
      </c>
      <c r="P2497" t="s">
        <v>53</v>
      </c>
      <c r="Q2497">
        <v>2013</v>
      </c>
      <c r="R2497">
        <v>500</v>
      </c>
      <c r="S2497">
        <v>560</v>
      </c>
      <c r="T2497">
        <v>470</v>
      </c>
      <c r="U2497">
        <v>0.83762072571425705</v>
      </c>
      <c r="V2497">
        <v>345</v>
      </c>
      <c r="W2497">
        <v>-1</v>
      </c>
      <c r="X2497">
        <v>-1</v>
      </c>
      <c r="Y2497">
        <v>-1</v>
      </c>
      <c r="Z2497">
        <v>500</v>
      </c>
      <c r="AA2497">
        <v>-1</v>
      </c>
      <c r="AB2497">
        <v>-1</v>
      </c>
      <c r="AC2497">
        <v>0.70269999999999999</v>
      </c>
      <c r="AD2497">
        <v>-0.4536</v>
      </c>
      <c r="AE2497">
        <v>-1.2196</v>
      </c>
      <c r="AF2497">
        <v>-0.86819999999999997</v>
      </c>
      <c r="AG2497">
        <v>-0.86080000000000001</v>
      </c>
      <c r="AH2497">
        <v>265000</v>
      </c>
    </row>
    <row r="2498" spans="1:34">
      <c r="A2498">
        <v>1095963</v>
      </c>
      <c r="B2498" t="s">
        <v>39</v>
      </c>
      <c r="C2498" s="1">
        <v>33906</v>
      </c>
      <c r="D2498">
        <v>82.87</v>
      </c>
      <c r="E2498" t="s">
        <v>51</v>
      </c>
      <c r="F2498">
        <v>2010</v>
      </c>
      <c r="G2498">
        <v>60.42</v>
      </c>
      <c r="H2498" t="s">
        <v>51</v>
      </c>
      <c r="I2498">
        <v>6884</v>
      </c>
      <c r="J2498">
        <v>2</v>
      </c>
      <c r="K2498" t="s">
        <v>36</v>
      </c>
      <c r="L2498" t="s">
        <v>174</v>
      </c>
      <c r="M2498">
        <v>67.77</v>
      </c>
      <c r="N2498">
        <v>6884</v>
      </c>
      <c r="O2498">
        <v>0</v>
      </c>
      <c r="P2498" t="s">
        <v>53</v>
      </c>
      <c r="Q2498">
        <v>2014</v>
      </c>
      <c r="R2498">
        <v>420</v>
      </c>
      <c r="S2498">
        <v>400</v>
      </c>
      <c r="T2498">
        <v>545</v>
      </c>
      <c r="U2498">
        <v>0.25577819371939398</v>
      </c>
      <c r="V2498">
        <v>-1</v>
      </c>
      <c r="W2498">
        <v>-1</v>
      </c>
      <c r="X2498">
        <v>-1</v>
      </c>
      <c r="Y2498">
        <v>-1</v>
      </c>
      <c r="Z2498">
        <v>-1</v>
      </c>
      <c r="AA2498">
        <v>-1</v>
      </c>
      <c r="AB2498">
        <v>292</v>
      </c>
      <c r="AC2498">
        <v>-0.44629999999999997</v>
      </c>
      <c r="AD2498">
        <v>-1.1195999999999999</v>
      </c>
      <c r="AE2498">
        <v>-0.91220000000000001</v>
      </c>
      <c r="AF2498">
        <v>1.1600999999999999</v>
      </c>
      <c r="AG2498">
        <v>-2.2021000000000002</v>
      </c>
      <c r="AH2498">
        <v>300000</v>
      </c>
    </row>
    <row r="2499" spans="1:34">
      <c r="A2499">
        <v>637441</v>
      </c>
      <c r="B2499" t="s">
        <v>39</v>
      </c>
      <c r="C2499" s="1">
        <v>33443</v>
      </c>
      <c r="D2499">
        <v>91.3</v>
      </c>
      <c r="E2499" t="s">
        <v>51</v>
      </c>
      <c r="F2499">
        <v>2009</v>
      </c>
      <c r="G2499">
        <v>91.2</v>
      </c>
      <c r="H2499" t="s">
        <v>51</v>
      </c>
      <c r="I2499">
        <v>1428</v>
      </c>
      <c r="J2499">
        <v>2</v>
      </c>
      <c r="K2499" t="s">
        <v>36</v>
      </c>
      <c r="L2499" t="s">
        <v>60</v>
      </c>
      <c r="M2499">
        <v>70</v>
      </c>
      <c r="N2499">
        <v>1428</v>
      </c>
      <c r="O2499">
        <v>1</v>
      </c>
      <c r="P2499" t="s">
        <v>54</v>
      </c>
      <c r="Q2499">
        <v>2013</v>
      </c>
      <c r="R2499">
        <v>520</v>
      </c>
      <c r="S2499">
        <v>605</v>
      </c>
      <c r="T2499">
        <v>855</v>
      </c>
      <c r="U2499">
        <v>0.22948175491175499</v>
      </c>
      <c r="V2499">
        <v>315</v>
      </c>
      <c r="W2499">
        <v>266</v>
      </c>
      <c r="X2499">
        <v>407</v>
      </c>
      <c r="Y2499">
        <v>-1</v>
      </c>
      <c r="Z2499">
        <v>-1</v>
      </c>
      <c r="AA2499">
        <v>393</v>
      </c>
      <c r="AB2499">
        <v>-1</v>
      </c>
      <c r="AC2499">
        <v>-1.54E-2</v>
      </c>
      <c r="AD2499">
        <v>0.87839999999999996</v>
      </c>
      <c r="AE2499">
        <v>-0.6048</v>
      </c>
      <c r="AF2499">
        <v>-0.995</v>
      </c>
      <c r="AG2499">
        <v>0.48049999999999998</v>
      </c>
      <c r="AH2499">
        <v>350000</v>
      </c>
    </row>
    <row r="2500" spans="1:34">
      <c r="A2500">
        <v>1227702</v>
      </c>
      <c r="B2500" t="s">
        <v>39</v>
      </c>
      <c r="C2500" s="1">
        <v>33906</v>
      </c>
      <c r="D2500">
        <v>68.83</v>
      </c>
      <c r="E2500" t="s">
        <v>51</v>
      </c>
      <c r="F2500">
        <v>2010</v>
      </c>
      <c r="G2500">
        <v>62</v>
      </c>
      <c r="H2500" t="s">
        <v>51</v>
      </c>
      <c r="I2500">
        <v>8310</v>
      </c>
      <c r="J2500">
        <v>2</v>
      </c>
      <c r="K2500" t="s">
        <v>36</v>
      </c>
      <c r="L2500" t="s">
        <v>40</v>
      </c>
      <c r="M2500">
        <v>73.2</v>
      </c>
      <c r="N2500">
        <v>8310</v>
      </c>
      <c r="O2500">
        <v>1</v>
      </c>
      <c r="P2500" t="s">
        <v>71</v>
      </c>
      <c r="Q2500">
        <v>2015</v>
      </c>
      <c r="R2500">
        <v>290</v>
      </c>
      <c r="S2500">
        <v>385</v>
      </c>
      <c r="T2500">
        <v>405</v>
      </c>
      <c r="U2500">
        <v>0.84224832225783597</v>
      </c>
      <c r="V2500">
        <v>385</v>
      </c>
      <c r="W2500">
        <v>-1</v>
      </c>
      <c r="X2500">
        <v>469</v>
      </c>
      <c r="Y2500">
        <v>-1</v>
      </c>
      <c r="Z2500">
        <v>-1</v>
      </c>
      <c r="AA2500">
        <v>-1</v>
      </c>
      <c r="AB2500">
        <v>-1</v>
      </c>
      <c r="AC2500">
        <v>1.2771999999999999</v>
      </c>
      <c r="AD2500">
        <v>0.71189999999999998</v>
      </c>
      <c r="AE2500">
        <v>1.5469999999999999</v>
      </c>
      <c r="AF2500">
        <v>-0.1076</v>
      </c>
      <c r="AG2500">
        <v>1.0553999999999999</v>
      </c>
      <c r="AH2500">
        <v>220000</v>
      </c>
    </row>
    <row r="2501" spans="1:34">
      <c r="A2501">
        <v>845819</v>
      </c>
      <c r="B2501" t="s">
        <v>39</v>
      </c>
      <c r="C2501" s="1">
        <v>33655</v>
      </c>
      <c r="D2501">
        <v>67</v>
      </c>
      <c r="E2501" t="s">
        <v>48</v>
      </c>
      <c r="F2501">
        <v>2010</v>
      </c>
      <c r="G2501">
        <v>62</v>
      </c>
      <c r="H2501" t="s">
        <v>119</v>
      </c>
      <c r="I2501">
        <v>2774</v>
      </c>
      <c r="J2501">
        <v>2</v>
      </c>
      <c r="K2501" t="s">
        <v>36</v>
      </c>
      <c r="L2501" t="s">
        <v>55</v>
      </c>
      <c r="M2501">
        <v>71</v>
      </c>
      <c r="N2501">
        <v>2774</v>
      </c>
      <c r="O2501">
        <v>0</v>
      </c>
      <c r="P2501" t="s">
        <v>84</v>
      </c>
      <c r="Q2501">
        <v>2014</v>
      </c>
      <c r="R2501">
        <v>520</v>
      </c>
      <c r="S2501">
        <v>305</v>
      </c>
      <c r="T2501">
        <v>355</v>
      </c>
      <c r="U2501">
        <v>4.0999310361411898E-2</v>
      </c>
      <c r="V2501">
        <v>365</v>
      </c>
      <c r="W2501">
        <v>-1</v>
      </c>
      <c r="X2501">
        <v>223</v>
      </c>
      <c r="Y2501">
        <v>-1</v>
      </c>
      <c r="Z2501">
        <v>-1</v>
      </c>
      <c r="AA2501">
        <v>-1</v>
      </c>
      <c r="AB2501">
        <v>-1</v>
      </c>
      <c r="AC2501">
        <v>-1.3080000000000001</v>
      </c>
      <c r="AD2501">
        <v>-0.28710000000000002</v>
      </c>
      <c r="AE2501">
        <v>-0.2974</v>
      </c>
      <c r="AF2501">
        <v>0.39950000000000002</v>
      </c>
      <c r="AG2501">
        <v>-1.8189</v>
      </c>
      <c r="AH2501">
        <v>310000</v>
      </c>
    </row>
    <row r="2502" spans="1:34">
      <c r="A2502">
        <v>89702</v>
      </c>
      <c r="B2502" t="s">
        <v>39</v>
      </c>
      <c r="C2502" s="1">
        <v>32055</v>
      </c>
      <c r="D2502">
        <v>76</v>
      </c>
      <c r="E2502" t="s">
        <v>168</v>
      </c>
      <c r="F2502">
        <v>2005</v>
      </c>
      <c r="G2502">
        <v>84</v>
      </c>
      <c r="H2502" t="s">
        <v>168</v>
      </c>
      <c r="I2502">
        <v>928</v>
      </c>
      <c r="J2502">
        <v>2</v>
      </c>
      <c r="K2502" t="s">
        <v>36</v>
      </c>
      <c r="L2502" t="s">
        <v>55</v>
      </c>
      <c r="M2502">
        <v>64</v>
      </c>
      <c r="N2502">
        <v>928</v>
      </c>
      <c r="O2502">
        <v>0</v>
      </c>
      <c r="P2502" t="s">
        <v>84</v>
      </c>
      <c r="Q2502">
        <v>2010</v>
      </c>
      <c r="R2502">
        <v>544</v>
      </c>
      <c r="S2502">
        <v>535</v>
      </c>
      <c r="T2502">
        <v>485</v>
      </c>
      <c r="U2502">
        <v>0.413838255788123</v>
      </c>
      <c r="V2502">
        <v>385</v>
      </c>
      <c r="W2502">
        <v>-1</v>
      </c>
      <c r="X2502">
        <v>-1</v>
      </c>
      <c r="Y2502">
        <v>-1</v>
      </c>
      <c r="Z2502">
        <v>-1</v>
      </c>
      <c r="AA2502">
        <v>-1</v>
      </c>
      <c r="AB2502">
        <v>-1</v>
      </c>
      <c r="AC2502">
        <v>-0.1082</v>
      </c>
      <c r="AD2502">
        <v>0.96879999999999999</v>
      </c>
      <c r="AE2502">
        <v>-0.77939999999999998</v>
      </c>
      <c r="AF2502">
        <v>1.3549</v>
      </c>
      <c r="AG2502">
        <v>1.2923</v>
      </c>
      <c r="AH2502">
        <v>525000</v>
      </c>
    </row>
    <row r="2503" spans="1:34">
      <c r="A2503">
        <v>1093749</v>
      </c>
      <c r="B2503" t="s">
        <v>34</v>
      </c>
      <c r="C2503" s="1">
        <v>33665</v>
      </c>
      <c r="D2503">
        <v>61</v>
      </c>
      <c r="E2503" t="s">
        <v>35</v>
      </c>
      <c r="F2503">
        <v>2009</v>
      </c>
      <c r="G2503">
        <v>67</v>
      </c>
      <c r="H2503" t="s">
        <v>35</v>
      </c>
      <c r="I2503">
        <v>8317</v>
      </c>
      <c r="J2503">
        <v>2</v>
      </c>
      <c r="K2503" t="s">
        <v>36</v>
      </c>
      <c r="L2503" t="s">
        <v>40</v>
      </c>
      <c r="M2503">
        <v>79</v>
      </c>
      <c r="N2503">
        <v>8317</v>
      </c>
      <c r="O2503">
        <v>0</v>
      </c>
      <c r="P2503" t="s">
        <v>84</v>
      </c>
      <c r="Q2503">
        <v>2014</v>
      </c>
      <c r="R2503">
        <v>455</v>
      </c>
      <c r="S2503">
        <v>460</v>
      </c>
      <c r="T2503">
        <v>510</v>
      </c>
      <c r="U2503">
        <v>0.899843843549198</v>
      </c>
      <c r="V2503">
        <v>544</v>
      </c>
      <c r="W2503">
        <v>-1</v>
      </c>
      <c r="X2503">
        <v>-1</v>
      </c>
      <c r="Y2503">
        <v>-1</v>
      </c>
      <c r="Z2503">
        <v>-1</v>
      </c>
      <c r="AA2503">
        <v>-1</v>
      </c>
      <c r="AB2503">
        <v>-1</v>
      </c>
      <c r="AC2503">
        <v>-0.73350000000000004</v>
      </c>
      <c r="AD2503">
        <v>-0.78659999999999997</v>
      </c>
      <c r="AE2503">
        <v>0.77849999999999997</v>
      </c>
      <c r="AF2503">
        <v>-1.3753</v>
      </c>
      <c r="AG2503">
        <v>0.28889999999999999</v>
      </c>
      <c r="AH2503">
        <v>150000</v>
      </c>
    </row>
    <row r="2504" spans="1:34">
      <c r="A2504">
        <v>133773</v>
      </c>
      <c r="B2504" t="s">
        <v>34</v>
      </c>
      <c r="C2504" s="1">
        <v>32193</v>
      </c>
      <c r="D2504">
        <v>86.5</v>
      </c>
      <c r="E2504">
        <v>0</v>
      </c>
      <c r="F2504">
        <v>2005</v>
      </c>
      <c r="G2504">
        <v>81</v>
      </c>
      <c r="H2504">
        <v>0</v>
      </c>
      <c r="I2504">
        <v>2066</v>
      </c>
      <c r="J2504">
        <v>2</v>
      </c>
      <c r="K2504" t="s">
        <v>36</v>
      </c>
      <c r="L2504" t="s">
        <v>60</v>
      </c>
      <c r="M2504">
        <v>79</v>
      </c>
      <c r="N2504">
        <v>2066</v>
      </c>
      <c r="O2504">
        <v>1</v>
      </c>
      <c r="P2504" t="s">
        <v>53</v>
      </c>
      <c r="Q2504">
        <v>2010</v>
      </c>
      <c r="R2504">
        <v>554</v>
      </c>
      <c r="S2504">
        <v>495</v>
      </c>
      <c r="T2504">
        <v>575</v>
      </c>
      <c r="U2504">
        <v>0.37605958665154499</v>
      </c>
      <c r="V2504">
        <v>-1</v>
      </c>
      <c r="W2504">
        <v>300</v>
      </c>
      <c r="X2504">
        <v>-1</v>
      </c>
      <c r="Y2504">
        <v>-1</v>
      </c>
      <c r="Z2504">
        <v>-1</v>
      </c>
      <c r="AA2504">
        <v>-1</v>
      </c>
      <c r="AB2504">
        <v>-1</v>
      </c>
      <c r="AC2504">
        <v>0.35549999999999998</v>
      </c>
      <c r="AD2504">
        <v>0.1888</v>
      </c>
      <c r="AE2504">
        <v>9.1399999999999995E-2</v>
      </c>
      <c r="AF2504">
        <v>0.5323</v>
      </c>
      <c r="AG2504">
        <v>0.81830000000000003</v>
      </c>
      <c r="AH2504">
        <v>405000</v>
      </c>
    </row>
    <row r="2505" spans="1:34">
      <c r="A2505">
        <v>1064862</v>
      </c>
      <c r="B2505" t="s">
        <v>39</v>
      </c>
      <c r="C2505" s="1">
        <v>33273</v>
      </c>
      <c r="D2505">
        <v>87</v>
      </c>
      <c r="E2505" t="s">
        <v>51</v>
      </c>
      <c r="F2505">
        <v>2009</v>
      </c>
      <c r="G2505">
        <v>79.900000000000006</v>
      </c>
      <c r="H2505" t="s">
        <v>51</v>
      </c>
      <c r="I2505">
        <v>6345</v>
      </c>
      <c r="J2505">
        <v>2</v>
      </c>
      <c r="K2505" t="s">
        <v>36</v>
      </c>
      <c r="L2505" t="s">
        <v>52</v>
      </c>
      <c r="M2505">
        <v>66.67</v>
      </c>
      <c r="N2505">
        <v>6345</v>
      </c>
      <c r="O2505">
        <v>0</v>
      </c>
      <c r="P2505" t="s">
        <v>56</v>
      </c>
      <c r="Q2505">
        <v>2013</v>
      </c>
      <c r="R2505">
        <v>350</v>
      </c>
      <c r="S2505">
        <v>445</v>
      </c>
      <c r="T2505">
        <v>295</v>
      </c>
      <c r="U2505">
        <v>0.328746378624932</v>
      </c>
      <c r="V2505">
        <v>-1</v>
      </c>
      <c r="W2505">
        <v>-1</v>
      </c>
      <c r="X2505">
        <v>-1</v>
      </c>
      <c r="Y2505">
        <v>346</v>
      </c>
      <c r="Z2505">
        <v>-1</v>
      </c>
      <c r="AA2505">
        <v>-1</v>
      </c>
      <c r="AB2505">
        <v>-1</v>
      </c>
      <c r="AC2505">
        <v>1.5644</v>
      </c>
      <c r="AD2505">
        <v>-1.1195999999999999</v>
      </c>
      <c r="AE2505">
        <v>0.47110000000000002</v>
      </c>
      <c r="AF2505">
        <v>1.1600999999999999</v>
      </c>
      <c r="AG2505">
        <v>0.48049999999999998</v>
      </c>
      <c r="AH2505">
        <v>175000</v>
      </c>
    </row>
    <row r="2506" spans="1:34">
      <c r="A2506">
        <v>116358</v>
      </c>
      <c r="B2506" t="s">
        <v>39</v>
      </c>
      <c r="C2506" s="1">
        <v>32529</v>
      </c>
      <c r="D2506">
        <v>87</v>
      </c>
      <c r="E2506" t="s">
        <v>100</v>
      </c>
      <c r="F2506">
        <v>2006</v>
      </c>
      <c r="G2506">
        <v>90.6</v>
      </c>
      <c r="H2506" t="s">
        <v>108</v>
      </c>
      <c r="I2506">
        <v>1141</v>
      </c>
      <c r="J2506">
        <v>2</v>
      </c>
      <c r="K2506" t="s">
        <v>36</v>
      </c>
      <c r="L2506" t="s">
        <v>55</v>
      </c>
      <c r="M2506">
        <v>69.040000000000006</v>
      </c>
      <c r="N2506">
        <v>1141</v>
      </c>
      <c r="O2506">
        <v>0</v>
      </c>
      <c r="P2506" t="s">
        <v>56</v>
      </c>
      <c r="Q2506">
        <v>2010</v>
      </c>
      <c r="R2506">
        <v>325</v>
      </c>
      <c r="S2506">
        <v>535</v>
      </c>
      <c r="T2506">
        <v>505</v>
      </c>
      <c r="U2506">
        <v>0.52592258425205496</v>
      </c>
      <c r="V2506">
        <v>415</v>
      </c>
      <c r="W2506">
        <v>-1</v>
      </c>
      <c r="X2506">
        <v>-1</v>
      </c>
      <c r="Y2506">
        <v>-1</v>
      </c>
      <c r="Z2506">
        <v>-1</v>
      </c>
      <c r="AA2506">
        <v>-1</v>
      </c>
      <c r="AB2506">
        <v>-1</v>
      </c>
      <c r="AC2506">
        <v>0.66459999999999997</v>
      </c>
      <c r="AD2506">
        <v>0.1888</v>
      </c>
      <c r="AE2506">
        <v>0.2366</v>
      </c>
      <c r="AF2506">
        <v>6.2300000000000001E-2</v>
      </c>
      <c r="AG2506">
        <v>0.18640000000000001</v>
      </c>
      <c r="AH2506">
        <v>490000</v>
      </c>
    </row>
    <row r="2507" spans="1:34">
      <c r="A2507">
        <v>63106</v>
      </c>
      <c r="B2507" t="s">
        <v>39</v>
      </c>
      <c r="C2507" s="1">
        <v>32131</v>
      </c>
      <c r="D2507">
        <v>77.16</v>
      </c>
      <c r="E2507" t="s">
        <v>48</v>
      </c>
      <c r="F2507">
        <v>2006</v>
      </c>
      <c r="G2507">
        <v>71</v>
      </c>
      <c r="H2507" t="s">
        <v>35</v>
      </c>
      <c r="I2507">
        <v>255</v>
      </c>
      <c r="J2507">
        <v>2</v>
      </c>
      <c r="K2507" t="s">
        <v>36</v>
      </c>
      <c r="L2507" t="s">
        <v>64</v>
      </c>
      <c r="M2507">
        <v>72.22</v>
      </c>
      <c r="N2507">
        <v>255</v>
      </c>
      <c r="O2507">
        <v>0</v>
      </c>
      <c r="P2507" t="s">
        <v>41</v>
      </c>
      <c r="Q2507">
        <v>2011</v>
      </c>
      <c r="R2507">
        <v>685</v>
      </c>
      <c r="S2507">
        <v>545</v>
      </c>
      <c r="T2507">
        <v>525</v>
      </c>
      <c r="U2507">
        <v>0.97439611253839797</v>
      </c>
      <c r="V2507">
        <v>615</v>
      </c>
      <c r="W2507">
        <v>-1</v>
      </c>
      <c r="X2507">
        <v>-1</v>
      </c>
      <c r="Y2507">
        <v>-1</v>
      </c>
      <c r="Z2507">
        <v>-1</v>
      </c>
      <c r="AA2507">
        <v>-1</v>
      </c>
      <c r="AB2507">
        <v>-1</v>
      </c>
      <c r="AC2507">
        <v>-1.3447</v>
      </c>
      <c r="AD2507">
        <v>0.81279999999999997</v>
      </c>
      <c r="AE2507">
        <v>0.38169999999999998</v>
      </c>
      <c r="AF2507">
        <v>-1.4653</v>
      </c>
      <c r="AG2507">
        <v>0.81830000000000003</v>
      </c>
      <c r="AH2507">
        <v>460000</v>
      </c>
    </row>
    <row r="2508" spans="1:34">
      <c r="A2508">
        <v>599652</v>
      </c>
      <c r="B2508" t="s">
        <v>39</v>
      </c>
      <c r="C2508" s="1">
        <v>33832</v>
      </c>
      <c r="D2508">
        <v>71.2</v>
      </c>
      <c r="E2508" t="s">
        <v>35</v>
      </c>
      <c r="F2508">
        <v>2009</v>
      </c>
      <c r="G2508">
        <v>85.5</v>
      </c>
      <c r="H2508" t="s">
        <v>51</v>
      </c>
      <c r="I2508">
        <v>830</v>
      </c>
      <c r="J2508">
        <v>2</v>
      </c>
      <c r="K2508" t="s">
        <v>36</v>
      </c>
      <c r="L2508" t="s">
        <v>60</v>
      </c>
      <c r="M2508">
        <v>74</v>
      </c>
      <c r="N2508">
        <v>830</v>
      </c>
      <c r="O2508">
        <v>1</v>
      </c>
      <c r="P2508" t="s">
        <v>47</v>
      </c>
      <c r="Q2508">
        <v>2013</v>
      </c>
      <c r="R2508">
        <v>625</v>
      </c>
      <c r="S2508">
        <v>520</v>
      </c>
      <c r="T2508">
        <v>325</v>
      </c>
      <c r="U2508">
        <v>5.8792800008353401E-2</v>
      </c>
      <c r="V2508">
        <v>335</v>
      </c>
      <c r="W2508">
        <v>200</v>
      </c>
      <c r="X2508">
        <v>-1</v>
      </c>
      <c r="Y2508">
        <v>-1</v>
      </c>
      <c r="Z2508">
        <v>-1</v>
      </c>
      <c r="AA2508">
        <v>393</v>
      </c>
      <c r="AB2508">
        <v>-1</v>
      </c>
      <c r="AC2508">
        <v>-0.159</v>
      </c>
      <c r="AD2508">
        <v>0.87839999999999996</v>
      </c>
      <c r="AE2508">
        <v>0.31740000000000002</v>
      </c>
      <c r="AF2508">
        <v>1.2868999999999999</v>
      </c>
      <c r="AG2508">
        <v>0.86370000000000002</v>
      </c>
      <c r="AH2508">
        <v>330000</v>
      </c>
    </row>
    <row r="2509" spans="1:34">
      <c r="A2509">
        <v>271904</v>
      </c>
      <c r="B2509" t="s">
        <v>39</v>
      </c>
      <c r="C2509" s="1">
        <v>32781</v>
      </c>
      <c r="D2509">
        <v>83.8</v>
      </c>
      <c r="E2509" t="s">
        <v>35</v>
      </c>
      <c r="F2509">
        <v>2007</v>
      </c>
      <c r="G2509">
        <v>63.4</v>
      </c>
      <c r="H2509" t="s">
        <v>35</v>
      </c>
      <c r="I2509">
        <v>1648</v>
      </c>
      <c r="J2509">
        <v>2</v>
      </c>
      <c r="K2509" t="s">
        <v>36</v>
      </c>
      <c r="L2509" t="s">
        <v>55</v>
      </c>
      <c r="M2509">
        <v>61.2</v>
      </c>
      <c r="N2509">
        <v>1648</v>
      </c>
      <c r="O2509">
        <v>1</v>
      </c>
      <c r="P2509" t="s">
        <v>61</v>
      </c>
      <c r="Q2509">
        <v>2011</v>
      </c>
      <c r="R2509">
        <v>665</v>
      </c>
      <c r="S2509">
        <v>615</v>
      </c>
      <c r="T2509">
        <v>515</v>
      </c>
      <c r="U2509">
        <v>0.91686996110361896</v>
      </c>
      <c r="V2509">
        <v>555</v>
      </c>
      <c r="W2509">
        <v>-1</v>
      </c>
      <c r="X2509">
        <v>-1</v>
      </c>
      <c r="Y2509">
        <v>-1</v>
      </c>
      <c r="Z2509">
        <v>-1</v>
      </c>
      <c r="AA2509">
        <v>-1</v>
      </c>
      <c r="AB2509">
        <v>-1</v>
      </c>
      <c r="AC2509">
        <v>-0.88099999999999901</v>
      </c>
      <c r="AD2509">
        <v>0.50080000000000002</v>
      </c>
      <c r="AE2509">
        <v>-0.63429999999999997</v>
      </c>
      <c r="AF2509">
        <v>-1.3478000000000001</v>
      </c>
      <c r="AG2509">
        <v>-0.60350000000000004</v>
      </c>
      <c r="AH2509">
        <v>1100000</v>
      </c>
    </row>
    <row r="2510" spans="1:34">
      <c r="A2510">
        <v>998012</v>
      </c>
      <c r="B2510" t="s">
        <v>34</v>
      </c>
      <c r="C2510" s="1">
        <v>33264</v>
      </c>
      <c r="D2510">
        <v>86.5</v>
      </c>
      <c r="E2510" t="s">
        <v>51</v>
      </c>
      <c r="F2510">
        <v>2009</v>
      </c>
      <c r="G2510">
        <v>93.5</v>
      </c>
      <c r="H2510" t="s">
        <v>51</v>
      </c>
      <c r="I2510">
        <v>11556</v>
      </c>
      <c r="J2510">
        <v>2</v>
      </c>
      <c r="K2510" t="s">
        <v>36</v>
      </c>
      <c r="L2510" t="s">
        <v>81</v>
      </c>
      <c r="M2510">
        <v>77.8</v>
      </c>
      <c r="N2510">
        <v>11556</v>
      </c>
      <c r="O2510">
        <v>0</v>
      </c>
      <c r="P2510" t="s">
        <v>56</v>
      </c>
      <c r="Q2510">
        <v>2013</v>
      </c>
      <c r="R2510">
        <v>525</v>
      </c>
      <c r="S2510">
        <v>495</v>
      </c>
      <c r="T2510">
        <v>475</v>
      </c>
      <c r="U2510">
        <v>0.68456506765820402</v>
      </c>
      <c r="V2510">
        <v>-1</v>
      </c>
      <c r="W2510">
        <v>-1</v>
      </c>
      <c r="X2510">
        <v>223</v>
      </c>
      <c r="Y2510">
        <v>-1</v>
      </c>
      <c r="Z2510">
        <v>452</v>
      </c>
      <c r="AA2510">
        <v>-1</v>
      </c>
      <c r="AB2510">
        <v>-1</v>
      </c>
      <c r="AC2510">
        <v>1.7081</v>
      </c>
      <c r="AD2510">
        <v>0.87839999999999996</v>
      </c>
      <c r="AE2510">
        <v>0.01</v>
      </c>
      <c r="AF2510">
        <v>-1.3753</v>
      </c>
      <c r="AG2510">
        <v>9.7299999999999998E-2</v>
      </c>
      <c r="AH2510">
        <v>190000</v>
      </c>
    </row>
    <row r="2511" spans="1:34">
      <c r="A2511">
        <v>937947</v>
      </c>
      <c r="B2511" t="s">
        <v>34</v>
      </c>
      <c r="C2511" s="1">
        <v>33960</v>
      </c>
      <c r="D2511">
        <v>82.66</v>
      </c>
      <c r="E2511" t="s">
        <v>35</v>
      </c>
      <c r="F2511">
        <v>2010</v>
      </c>
      <c r="G2511">
        <v>69.400000000000006</v>
      </c>
      <c r="H2511" t="s">
        <v>35</v>
      </c>
      <c r="I2511">
        <v>6874</v>
      </c>
      <c r="J2511">
        <v>2</v>
      </c>
      <c r="K2511" t="s">
        <v>36</v>
      </c>
      <c r="L2511" t="s">
        <v>55</v>
      </c>
      <c r="M2511">
        <v>72</v>
      </c>
      <c r="N2511">
        <v>6874</v>
      </c>
      <c r="O2511">
        <v>0</v>
      </c>
      <c r="P2511" t="s">
        <v>96</v>
      </c>
      <c r="Q2511">
        <v>2014</v>
      </c>
      <c r="R2511">
        <v>710</v>
      </c>
      <c r="S2511">
        <v>665</v>
      </c>
      <c r="T2511">
        <v>510</v>
      </c>
      <c r="U2511">
        <v>0.23780283983757</v>
      </c>
      <c r="V2511">
        <v>435</v>
      </c>
      <c r="W2511">
        <v>-1</v>
      </c>
      <c r="X2511">
        <v>315</v>
      </c>
      <c r="Y2511">
        <v>-1</v>
      </c>
      <c r="Z2511">
        <v>-1</v>
      </c>
      <c r="AA2511">
        <v>-1</v>
      </c>
      <c r="AB2511">
        <v>-1</v>
      </c>
      <c r="AC2511">
        <v>1.7081</v>
      </c>
      <c r="AD2511">
        <v>1.7109000000000001</v>
      </c>
      <c r="AE2511">
        <v>2.1617000000000002</v>
      </c>
      <c r="AF2511">
        <v>-2.2627000000000002</v>
      </c>
      <c r="AG2511">
        <v>0.86370000000000002</v>
      </c>
      <c r="AH2511">
        <v>325000</v>
      </c>
    </row>
    <row r="2512" spans="1:34">
      <c r="A2512">
        <v>1097187</v>
      </c>
      <c r="B2512" t="s">
        <v>39</v>
      </c>
      <c r="C2512" s="1">
        <v>33625</v>
      </c>
      <c r="D2512">
        <v>86.5</v>
      </c>
      <c r="E2512" t="s">
        <v>51</v>
      </c>
      <c r="F2512">
        <v>2010</v>
      </c>
      <c r="G2512">
        <v>69.16</v>
      </c>
      <c r="H2512">
        <v>0</v>
      </c>
      <c r="I2512">
        <v>9837</v>
      </c>
      <c r="J2512">
        <v>2</v>
      </c>
      <c r="K2512" t="s">
        <v>36</v>
      </c>
      <c r="L2512" t="s">
        <v>60</v>
      </c>
      <c r="M2512">
        <v>67.81</v>
      </c>
      <c r="N2512">
        <v>9837</v>
      </c>
      <c r="O2512">
        <v>1</v>
      </c>
      <c r="P2512" t="s">
        <v>54</v>
      </c>
      <c r="Q2512">
        <v>2013</v>
      </c>
      <c r="R2512">
        <v>395</v>
      </c>
      <c r="S2512">
        <v>615</v>
      </c>
      <c r="T2512">
        <v>560</v>
      </c>
      <c r="U2512">
        <v>-1</v>
      </c>
      <c r="V2512">
        <v>325</v>
      </c>
      <c r="W2512">
        <v>-1</v>
      </c>
      <c r="X2512">
        <v>407</v>
      </c>
      <c r="Y2512">
        <v>-1</v>
      </c>
      <c r="Z2512">
        <v>-1</v>
      </c>
      <c r="AA2512">
        <v>-1</v>
      </c>
      <c r="AB2512">
        <v>-1</v>
      </c>
      <c r="AC2512">
        <v>1.9953000000000001</v>
      </c>
      <c r="AD2512">
        <v>1.7109000000000001</v>
      </c>
      <c r="AE2512">
        <v>1.7007000000000001</v>
      </c>
      <c r="AF2512">
        <v>-2.1360000000000001</v>
      </c>
      <c r="AG2512">
        <v>1.6302000000000001</v>
      </c>
      <c r="AH2512">
        <v>300000</v>
      </c>
    </row>
    <row r="2513" spans="1:34">
      <c r="A2513">
        <v>849071</v>
      </c>
      <c r="B2513" t="s">
        <v>39</v>
      </c>
      <c r="C2513" s="1">
        <v>32822</v>
      </c>
      <c r="D2513">
        <v>86</v>
      </c>
      <c r="E2513" t="s">
        <v>35</v>
      </c>
      <c r="F2513">
        <v>2007</v>
      </c>
      <c r="G2513">
        <v>72.8</v>
      </c>
      <c r="H2513" t="s">
        <v>35</v>
      </c>
      <c r="I2513">
        <v>47</v>
      </c>
      <c r="J2513">
        <v>1</v>
      </c>
      <c r="K2513" t="s">
        <v>36</v>
      </c>
      <c r="L2513" t="s">
        <v>81</v>
      </c>
      <c r="M2513">
        <v>65.89</v>
      </c>
      <c r="N2513">
        <v>47</v>
      </c>
      <c r="O2513">
        <v>1</v>
      </c>
      <c r="P2513" t="s">
        <v>38</v>
      </c>
      <c r="Q2513">
        <v>2013</v>
      </c>
      <c r="R2513">
        <v>650</v>
      </c>
      <c r="S2513">
        <v>640</v>
      </c>
      <c r="T2513">
        <v>795</v>
      </c>
      <c r="U2513">
        <v>0.207392169717661</v>
      </c>
      <c r="V2513">
        <v>-1</v>
      </c>
      <c r="W2513">
        <v>260</v>
      </c>
      <c r="X2513">
        <v>376</v>
      </c>
      <c r="Y2513">
        <v>-1</v>
      </c>
      <c r="Z2513">
        <v>-1</v>
      </c>
      <c r="AA2513">
        <v>-1</v>
      </c>
      <c r="AB2513">
        <v>-1</v>
      </c>
      <c r="AC2513">
        <v>-0.44629999999999997</v>
      </c>
      <c r="AD2513">
        <v>4.5900000000000003E-2</v>
      </c>
      <c r="AE2513">
        <v>0.31740000000000002</v>
      </c>
      <c r="AF2513">
        <v>-0.36120000000000002</v>
      </c>
      <c r="AG2513">
        <v>-1.0524</v>
      </c>
      <c r="AH2513">
        <v>325000</v>
      </c>
    </row>
    <row r="2514" spans="1:34">
      <c r="A2514">
        <v>35694</v>
      </c>
      <c r="B2514" t="s">
        <v>39</v>
      </c>
      <c r="C2514" s="1">
        <v>32677</v>
      </c>
      <c r="D2514">
        <v>84.8</v>
      </c>
      <c r="E2514" t="s">
        <v>35</v>
      </c>
      <c r="F2514">
        <v>2006</v>
      </c>
      <c r="G2514">
        <v>85.8</v>
      </c>
      <c r="H2514" t="s">
        <v>35</v>
      </c>
      <c r="I2514">
        <v>225</v>
      </c>
      <c r="J2514">
        <v>2</v>
      </c>
      <c r="K2514" t="s">
        <v>36</v>
      </c>
      <c r="L2514" t="s">
        <v>81</v>
      </c>
      <c r="M2514">
        <v>67</v>
      </c>
      <c r="N2514">
        <v>225</v>
      </c>
      <c r="O2514">
        <v>1</v>
      </c>
      <c r="P2514" t="s">
        <v>38</v>
      </c>
      <c r="Q2514">
        <v>2012</v>
      </c>
      <c r="R2514">
        <v>475</v>
      </c>
      <c r="S2514">
        <v>605</v>
      </c>
      <c r="T2514">
        <v>605</v>
      </c>
      <c r="U2514">
        <v>0.22948175491175499</v>
      </c>
      <c r="V2514">
        <v>425</v>
      </c>
      <c r="W2514">
        <v>266</v>
      </c>
      <c r="X2514">
        <v>-1</v>
      </c>
      <c r="Y2514">
        <v>-1</v>
      </c>
      <c r="Z2514">
        <v>-1</v>
      </c>
      <c r="AA2514">
        <v>-1</v>
      </c>
      <c r="AB2514">
        <v>-1</v>
      </c>
      <c r="AC2514">
        <v>4.6399999999999997E-2</v>
      </c>
      <c r="AD2514">
        <v>-0.1232</v>
      </c>
      <c r="AE2514">
        <v>-1.0697000000000001</v>
      </c>
      <c r="AF2514">
        <v>1.0024</v>
      </c>
      <c r="AG2514">
        <v>-0.28749999999999998</v>
      </c>
      <c r="AH2514">
        <v>180000</v>
      </c>
    </row>
    <row r="2515" spans="1:34">
      <c r="A2515">
        <v>1066913</v>
      </c>
      <c r="B2515" t="s">
        <v>39</v>
      </c>
      <c r="C2515" s="1">
        <v>34092</v>
      </c>
      <c r="D2515">
        <v>75</v>
      </c>
      <c r="E2515" t="s">
        <v>51</v>
      </c>
      <c r="F2515">
        <v>2010</v>
      </c>
      <c r="G2515">
        <v>60.4</v>
      </c>
      <c r="H2515" t="s">
        <v>51</v>
      </c>
      <c r="I2515">
        <v>13599</v>
      </c>
      <c r="J2515">
        <v>2</v>
      </c>
      <c r="K2515" t="s">
        <v>36</v>
      </c>
      <c r="L2515" t="s">
        <v>77</v>
      </c>
      <c r="M2515">
        <v>72</v>
      </c>
      <c r="N2515">
        <v>13599</v>
      </c>
      <c r="O2515">
        <v>1</v>
      </c>
      <c r="P2515" t="s">
        <v>53</v>
      </c>
      <c r="Q2515">
        <v>2014</v>
      </c>
      <c r="R2515">
        <v>350</v>
      </c>
      <c r="S2515">
        <v>445</v>
      </c>
      <c r="T2515">
        <v>510</v>
      </c>
      <c r="U2515">
        <v>0.55738950564608802</v>
      </c>
      <c r="V2515">
        <v>-1</v>
      </c>
      <c r="W2515">
        <v>324</v>
      </c>
      <c r="X2515">
        <v>-1</v>
      </c>
      <c r="Y2515">
        <v>-1</v>
      </c>
      <c r="Z2515">
        <v>420</v>
      </c>
      <c r="AA2515">
        <v>-1</v>
      </c>
      <c r="AB2515">
        <v>-1</v>
      </c>
      <c r="AC2515">
        <v>-0.51160000000000005</v>
      </c>
      <c r="AD2515">
        <v>-1.6191</v>
      </c>
      <c r="AE2515">
        <v>-0.75849999999999995</v>
      </c>
      <c r="AF2515">
        <v>-0.1076</v>
      </c>
      <c r="AG2515">
        <v>-0.25109999999999999</v>
      </c>
      <c r="AH2515">
        <v>120000</v>
      </c>
    </row>
    <row r="2516" spans="1:34">
      <c r="A2516">
        <v>796601</v>
      </c>
      <c r="B2516" t="s">
        <v>39</v>
      </c>
      <c r="C2516" s="1">
        <v>33609</v>
      </c>
      <c r="D2516">
        <v>87</v>
      </c>
      <c r="E2516" t="s">
        <v>35</v>
      </c>
      <c r="F2516">
        <v>2009</v>
      </c>
      <c r="G2516">
        <v>68</v>
      </c>
      <c r="H2516" t="s">
        <v>35</v>
      </c>
      <c r="I2516">
        <v>222</v>
      </c>
      <c r="J2516">
        <v>2</v>
      </c>
      <c r="K2516" t="s">
        <v>36</v>
      </c>
      <c r="L2516" t="s">
        <v>60</v>
      </c>
      <c r="M2516">
        <v>69</v>
      </c>
      <c r="N2516">
        <v>222</v>
      </c>
      <c r="O2516">
        <v>0</v>
      </c>
      <c r="P2516" t="s">
        <v>120</v>
      </c>
      <c r="Q2516">
        <v>2014</v>
      </c>
      <c r="R2516">
        <v>475</v>
      </c>
      <c r="S2516">
        <v>535</v>
      </c>
      <c r="T2516">
        <v>765</v>
      </c>
      <c r="U2516">
        <v>0.33878634721952799</v>
      </c>
      <c r="V2516">
        <v>305</v>
      </c>
      <c r="W2516">
        <v>292</v>
      </c>
      <c r="X2516">
        <v>-1</v>
      </c>
      <c r="Y2516">
        <v>-1</v>
      </c>
      <c r="Z2516">
        <v>-1</v>
      </c>
      <c r="AA2516">
        <v>-1</v>
      </c>
      <c r="AB2516">
        <v>-1</v>
      </c>
      <c r="AC2516">
        <v>1.8516999999999999</v>
      </c>
      <c r="AD2516">
        <v>-1.6191</v>
      </c>
      <c r="AE2516">
        <v>-1.3733</v>
      </c>
      <c r="AF2516">
        <v>-1.2485999999999999</v>
      </c>
      <c r="AG2516">
        <v>1.0553999999999999</v>
      </c>
      <c r="AH2516">
        <v>275000</v>
      </c>
    </row>
    <row r="2517" spans="1:34">
      <c r="A2517">
        <v>578157</v>
      </c>
      <c r="B2517" t="s">
        <v>39</v>
      </c>
      <c r="C2517" s="1">
        <v>33329</v>
      </c>
      <c r="D2517">
        <v>64</v>
      </c>
      <c r="E2517" t="s">
        <v>35</v>
      </c>
      <c r="F2517">
        <v>2008</v>
      </c>
      <c r="G2517">
        <v>63.33</v>
      </c>
      <c r="H2517" t="s">
        <v>51</v>
      </c>
      <c r="I2517">
        <v>8811</v>
      </c>
      <c r="J2517">
        <v>2</v>
      </c>
      <c r="K2517" t="s">
        <v>49</v>
      </c>
      <c r="L2517" t="s">
        <v>426</v>
      </c>
      <c r="M2517">
        <v>71</v>
      </c>
      <c r="N2517">
        <v>8811</v>
      </c>
      <c r="O2517">
        <v>1</v>
      </c>
      <c r="P2517" t="s">
        <v>61</v>
      </c>
      <c r="Q2517">
        <v>2014</v>
      </c>
      <c r="R2517">
        <v>415</v>
      </c>
      <c r="S2517">
        <v>545</v>
      </c>
      <c r="T2517">
        <v>524</v>
      </c>
      <c r="U2517">
        <v>-1</v>
      </c>
      <c r="V2517">
        <v>-1</v>
      </c>
      <c r="W2517">
        <v>-1</v>
      </c>
      <c r="X2517">
        <v>-1</v>
      </c>
      <c r="Y2517">
        <v>-1</v>
      </c>
      <c r="Z2517">
        <v>-1</v>
      </c>
      <c r="AA2517">
        <v>-1</v>
      </c>
      <c r="AB2517">
        <v>-1</v>
      </c>
      <c r="AC2517">
        <v>1.8516999999999999</v>
      </c>
      <c r="AD2517">
        <v>0.21240000000000001</v>
      </c>
      <c r="AE2517">
        <v>2.1617000000000002</v>
      </c>
      <c r="AF2517">
        <v>-2.0091999999999999</v>
      </c>
      <c r="AG2517">
        <v>-0.28589999999999999</v>
      </c>
      <c r="AH2517">
        <v>40000</v>
      </c>
    </row>
    <row r="2518" spans="1:34">
      <c r="A2518">
        <v>335201</v>
      </c>
      <c r="B2518" t="s">
        <v>39</v>
      </c>
      <c r="C2518" s="1">
        <v>33147</v>
      </c>
      <c r="D2518">
        <v>74</v>
      </c>
      <c r="E2518" t="s">
        <v>79</v>
      </c>
      <c r="F2518">
        <v>2006</v>
      </c>
      <c r="G2518">
        <v>76.599999999999994</v>
      </c>
      <c r="H2518" t="s">
        <v>79</v>
      </c>
      <c r="I2518">
        <v>198</v>
      </c>
      <c r="J2518">
        <v>2</v>
      </c>
      <c r="K2518" t="s">
        <v>36</v>
      </c>
      <c r="L2518" t="s">
        <v>52</v>
      </c>
      <c r="M2518">
        <v>73.599999999999994</v>
      </c>
      <c r="N2518">
        <v>198</v>
      </c>
      <c r="O2518">
        <v>0</v>
      </c>
      <c r="P2518" t="s">
        <v>41</v>
      </c>
      <c r="Q2518">
        <v>2012</v>
      </c>
      <c r="R2518">
        <v>475</v>
      </c>
      <c r="S2518">
        <v>575</v>
      </c>
      <c r="T2518">
        <v>615</v>
      </c>
      <c r="U2518">
        <v>0.95868201656605101</v>
      </c>
      <c r="V2518">
        <v>-1</v>
      </c>
      <c r="W2518">
        <v>-1</v>
      </c>
      <c r="X2518">
        <v>-1</v>
      </c>
      <c r="Y2518">
        <v>538</v>
      </c>
      <c r="Z2518">
        <v>-1</v>
      </c>
      <c r="AA2518">
        <v>-1</v>
      </c>
      <c r="AB2518">
        <v>-1</v>
      </c>
      <c r="AC2518">
        <v>-0.57189999999999996</v>
      </c>
      <c r="AD2518">
        <v>1.2028000000000001</v>
      </c>
      <c r="AE2518">
        <v>-0.81569999999999998</v>
      </c>
      <c r="AF2518">
        <v>0.41482999999999998</v>
      </c>
      <c r="AG2518">
        <v>-0.28749999999999998</v>
      </c>
      <c r="AH2518">
        <v>410000</v>
      </c>
    </row>
    <row r="2519" spans="1:34">
      <c r="A2519">
        <v>1087183</v>
      </c>
      <c r="B2519" t="s">
        <v>39</v>
      </c>
      <c r="C2519" s="1">
        <v>33815</v>
      </c>
      <c r="D2519">
        <v>76.959999999999994</v>
      </c>
      <c r="E2519" t="s">
        <v>51</v>
      </c>
      <c r="F2519">
        <v>2010</v>
      </c>
      <c r="G2519">
        <v>70</v>
      </c>
      <c r="H2519" t="s">
        <v>51</v>
      </c>
      <c r="I2519">
        <v>9170</v>
      </c>
      <c r="J2519">
        <v>2</v>
      </c>
      <c r="K2519" t="s">
        <v>36</v>
      </c>
      <c r="L2519" t="s">
        <v>60</v>
      </c>
      <c r="M2519">
        <v>70</v>
      </c>
      <c r="N2519">
        <v>9170</v>
      </c>
      <c r="O2519">
        <v>1</v>
      </c>
      <c r="P2519" t="s">
        <v>61</v>
      </c>
      <c r="Q2519">
        <v>2014</v>
      </c>
      <c r="R2519">
        <v>350</v>
      </c>
      <c r="S2519">
        <v>240</v>
      </c>
      <c r="T2519">
        <v>210</v>
      </c>
      <c r="U2519">
        <v>0.11213943820740301</v>
      </c>
      <c r="V2519">
        <v>315</v>
      </c>
      <c r="W2519">
        <v>228</v>
      </c>
      <c r="X2519">
        <v>-1</v>
      </c>
      <c r="Y2519">
        <v>-1</v>
      </c>
      <c r="Z2519">
        <v>-1</v>
      </c>
      <c r="AA2519">
        <v>-1</v>
      </c>
      <c r="AB2519">
        <v>-1</v>
      </c>
      <c r="AC2519">
        <v>0.99</v>
      </c>
      <c r="AD2519">
        <v>-0.95309999999999995</v>
      </c>
      <c r="AE2519">
        <v>1.0859000000000001</v>
      </c>
      <c r="AF2519">
        <v>0.5262</v>
      </c>
      <c r="AG2519">
        <v>-9.4299999999999995E-2</v>
      </c>
      <c r="AH2519">
        <v>100000</v>
      </c>
    </row>
    <row r="2520" spans="1:34">
      <c r="A2520">
        <v>1204221</v>
      </c>
      <c r="B2520" t="s">
        <v>39</v>
      </c>
      <c r="C2520" s="1">
        <v>34351</v>
      </c>
      <c r="D2520">
        <v>84.5</v>
      </c>
      <c r="E2520" t="s">
        <v>51</v>
      </c>
      <c r="F2520">
        <v>2011</v>
      </c>
      <c r="G2520">
        <v>85</v>
      </c>
      <c r="H2520" t="s">
        <v>51</v>
      </c>
      <c r="I2520">
        <v>883</v>
      </c>
      <c r="J2520">
        <v>2</v>
      </c>
      <c r="K2520" t="s">
        <v>36</v>
      </c>
      <c r="L2520" t="s">
        <v>40</v>
      </c>
      <c r="M2520">
        <v>72.3</v>
      </c>
      <c r="N2520">
        <v>883</v>
      </c>
      <c r="O2520">
        <v>0</v>
      </c>
      <c r="P2520" t="s">
        <v>47</v>
      </c>
      <c r="Q2520">
        <v>2015</v>
      </c>
      <c r="R2520">
        <v>615</v>
      </c>
      <c r="S2520">
        <v>530</v>
      </c>
      <c r="T2520">
        <v>475</v>
      </c>
      <c r="U2520">
        <v>0.84224832225783597</v>
      </c>
      <c r="V2520">
        <v>525</v>
      </c>
      <c r="W2520">
        <v>-1</v>
      </c>
      <c r="X2520">
        <v>469</v>
      </c>
      <c r="Y2520">
        <v>-1</v>
      </c>
      <c r="Z2520">
        <v>-1</v>
      </c>
      <c r="AA2520">
        <v>-1</v>
      </c>
      <c r="AB2520">
        <v>-1</v>
      </c>
      <c r="AC2520">
        <v>-0.58989999999999998</v>
      </c>
      <c r="AD2520">
        <v>-0.78659999999999997</v>
      </c>
      <c r="AE2520">
        <v>-1.2196</v>
      </c>
      <c r="AF2520">
        <v>0.90659999999999996</v>
      </c>
      <c r="AG2520">
        <v>-0.86080000000000001</v>
      </c>
      <c r="AH2520">
        <v>350000</v>
      </c>
    </row>
    <row r="2521" spans="1:34">
      <c r="A2521">
        <v>920413</v>
      </c>
      <c r="B2521" t="s">
        <v>39</v>
      </c>
      <c r="C2521" s="1">
        <v>33147</v>
      </c>
      <c r="D2521">
        <v>68.599999999999994</v>
      </c>
      <c r="E2521" t="s">
        <v>51</v>
      </c>
      <c r="F2521">
        <v>2007</v>
      </c>
      <c r="G2521">
        <v>62.6</v>
      </c>
      <c r="H2521" t="s">
        <v>51</v>
      </c>
      <c r="I2521">
        <v>55</v>
      </c>
      <c r="J2521">
        <v>2</v>
      </c>
      <c r="K2521" t="s">
        <v>66</v>
      </c>
      <c r="L2521" t="s">
        <v>67</v>
      </c>
      <c r="M2521">
        <v>74.95</v>
      </c>
      <c r="N2521">
        <v>55</v>
      </c>
      <c r="O2521">
        <v>0</v>
      </c>
      <c r="P2521" t="s">
        <v>41</v>
      </c>
      <c r="Q2521">
        <v>2014</v>
      </c>
      <c r="R2521">
        <v>325</v>
      </c>
      <c r="S2521">
        <v>435</v>
      </c>
      <c r="T2521">
        <v>340</v>
      </c>
      <c r="U2521">
        <v>-1</v>
      </c>
      <c r="V2521">
        <v>-1</v>
      </c>
      <c r="W2521">
        <v>-1</v>
      </c>
      <c r="X2521">
        <v>-1</v>
      </c>
      <c r="Y2521">
        <v>-1</v>
      </c>
      <c r="Z2521">
        <v>-1</v>
      </c>
      <c r="AA2521">
        <v>-1</v>
      </c>
      <c r="AB2521">
        <v>-1</v>
      </c>
      <c r="AC2521">
        <v>-0.30270000000000002</v>
      </c>
      <c r="AD2521">
        <v>-1.4525999999999999</v>
      </c>
      <c r="AE2521">
        <v>-0.2974</v>
      </c>
      <c r="AF2521">
        <v>1.6672</v>
      </c>
      <c r="AG2521">
        <v>0.86370000000000002</v>
      </c>
      <c r="AH2521">
        <v>50000</v>
      </c>
    </row>
    <row r="2522" spans="1:34">
      <c r="A2522">
        <v>707108</v>
      </c>
      <c r="B2522" t="s">
        <v>39</v>
      </c>
      <c r="C2522" s="1">
        <v>33718</v>
      </c>
      <c r="D2522">
        <v>92.3</v>
      </c>
      <c r="E2522" t="s">
        <v>51</v>
      </c>
      <c r="F2522">
        <v>2009</v>
      </c>
      <c r="G2522">
        <v>95</v>
      </c>
      <c r="H2522" t="s">
        <v>51</v>
      </c>
      <c r="I2522">
        <v>13741</v>
      </c>
      <c r="J2522">
        <v>2</v>
      </c>
      <c r="K2522" t="s">
        <v>36</v>
      </c>
      <c r="L2522" t="s">
        <v>60</v>
      </c>
      <c r="M2522">
        <v>80</v>
      </c>
      <c r="N2522">
        <v>13741</v>
      </c>
      <c r="O2522">
        <v>0</v>
      </c>
      <c r="P2522" t="s">
        <v>56</v>
      </c>
      <c r="Q2522">
        <v>2013</v>
      </c>
      <c r="R2522">
        <v>465</v>
      </c>
      <c r="S2522">
        <v>570</v>
      </c>
      <c r="T2522">
        <v>680</v>
      </c>
      <c r="U2522">
        <v>0.69447932770846299</v>
      </c>
      <c r="V2522">
        <v>485</v>
      </c>
      <c r="W2522">
        <v>366</v>
      </c>
      <c r="X2522">
        <v>-1</v>
      </c>
      <c r="Y2522">
        <v>-1</v>
      </c>
      <c r="Z2522">
        <v>-1</v>
      </c>
      <c r="AA2522">
        <v>-1</v>
      </c>
      <c r="AB2522">
        <v>-1</v>
      </c>
      <c r="AC2522">
        <v>1.1335999999999999</v>
      </c>
      <c r="AD2522">
        <v>1.5293000000000001</v>
      </c>
      <c r="AE2522">
        <v>0.3034</v>
      </c>
      <c r="AF2522">
        <v>-1.8824000000000001</v>
      </c>
      <c r="AG2522">
        <v>0.94040000000000001</v>
      </c>
      <c r="AH2522">
        <v>485000</v>
      </c>
    </row>
    <row r="2523" spans="1:34">
      <c r="A2523">
        <v>1187208</v>
      </c>
      <c r="B2523" t="s">
        <v>39</v>
      </c>
      <c r="C2523" s="1">
        <v>33450</v>
      </c>
      <c r="D2523">
        <v>90.6</v>
      </c>
      <c r="E2523" t="s">
        <v>35</v>
      </c>
      <c r="F2523">
        <v>2009</v>
      </c>
      <c r="G2523">
        <v>78</v>
      </c>
      <c r="H2523" t="s">
        <v>35</v>
      </c>
      <c r="I2523">
        <v>8351</v>
      </c>
      <c r="J2523">
        <v>1</v>
      </c>
      <c r="K2523" t="s">
        <v>36</v>
      </c>
      <c r="L2523" t="s">
        <v>60</v>
      </c>
      <c r="M2523">
        <v>62</v>
      </c>
      <c r="N2523">
        <v>8351</v>
      </c>
      <c r="O2523">
        <v>0</v>
      </c>
      <c r="P2523" t="s">
        <v>61</v>
      </c>
      <c r="Q2523">
        <v>2013</v>
      </c>
      <c r="R2523">
        <v>710</v>
      </c>
      <c r="S2523">
        <v>565</v>
      </c>
      <c r="T2523">
        <v>690</v>
      </c>
      <c r="U2523">
        <v>0.33878634721952799</v>
      </c>
      <c r="V2523">
        <v>395</v>
      </c>
      <c r="W2523">
        <v>292</v>
      </c>
      <c r="X2523">
        <v>-1</v>
      </c>
      <c r="Y2523">
        <v>-1</v>
      </c>
      <c r="Z2523">
        <v>-1</v>
      </c>
      <c r="AA2523">
        <v>-1</v>
      </c>
      <c r="AB2523">
        <v>-1</v>
      </c>
      <c r="AC2523">
        <v>-1.0207999999999999</v>
      </c>
      <c r="AD2523">
        <v>0.37890000000000001</v>
      </c>
      <c r="AE2523">
        <v>-1.2196</v>
      </c>
      <c r="AF2523">
        <v>-0.995</v>
      </c>
      <c r="AG2523">
        <v>-9.4299999999999995E-2</v>
      </c>
      <c r="AH2523">
        <v>240000</v>
      </c>
    </row>
    <row r="2524" spans="1:34">
      <c r="A2524">
        <v>1127268</v>
      </c>
      <c r="B2524" t="s">
        <v>39</v>
      </c>
      <c r="C2524" s="1">
        <v>33250</v>
      </c>
      <c r="D2524">
        <v>68</v>
      </c>
      <c r="E2524" t="s">
        <v>35</v>
      </c>
      <c r="F2524">
        <v>2009</v>
      </c>
      <c r="G2524">
        <v>72</v>
      </c>
      <c r="H2524" t="s">
        <v>35</v>
      </c>
      <c r="I2524">
        <v>6659</v>
      </c>
      <c r="J2524">
        <v>2</v>
      </c>
      <c r="K2524" t="s">
        <v>36</v>
      </c>
      <c r="L2524" t="s">
        <v>40</v>
      </c>
      <c r="M2524">
        <v>70</v>
      </c>
      <c r="N2524">
        <v>6659</v>
      </c>
      <c r="O2524">
        <v>1</v>
      </c>
      <c r="P2524" t="s">
        <v>47</v>
      </c>
      <c r="Q2524">
        <v>2013</v>
      </c>
      <c r="R2524">
        <v>440</v>
      </c>
      <c r="S2524">
        <v>425</v>
      </c>
      <c r="T2524">
        <v>415</v>
      </c>
      <c r="U2524">
        <v>0.62264291584993803</v>
      </c>
      <c r="V2524">
        <v>455</v>
      </c>
      <c r="W2524">
        <v>-1</v>
      </c>
      <c r="X2524">
        <v>407</v>
      </c>
      <c r="Y2524">
        <v>-1</v>
      </c>
      <c r="Z2524">
        <v>-1</v>
      </c>
      <c r="AA2524">
        <v>-1</v>
      </c>
      <c r="AB2524">
        <v>-1</v>
      </c>
      <c r="AC2524">
        <v>-0.58989999999999998</v>
      </c>
      <c r="AD2524">
        <v>-0.62009999999999998</v>
      </c>
      <c r="AE2524">
        <v>0.16370000000000001</v>
      </c>
      <c r="AF2524">
        <v>0.1459</v>
      </c>
      <c r="AG2524">
        <v>-0.66920000000000002</v>
      </c>
      <c r="AH2524">
        <v>300000</v>
      </c>
    </row>
    <row r="2525" spans="1:34">
      <c r="A2525">
        <v>1019761</v>
      </c>
      <c r="B2525" t="s">
        <v>39</v>
      </c>
      <c r="C2525" s="1">
        <v>33848</v>
      </c>
      <c r="D2525">
        <v>83.6</v>
      </c>
      <c r="E2525" t="s">
        <v>51</v>
      </c>
      <c r="F2525">
        <v>2009</v>
      </c>
      <c r="G2525">
        <v>90.2</v>
      </c>
      <c r="H2525" t="s">
        <v>51</v>
      </c>
      <c r="I2525">
        <v>1487</v>
      </c>
      <c r="J2525">
        <v>2</v>
      </c>
      <c r="K2525" t="s">
        <v>36</v>
      </c>
      <c r="L2525" t="s">
        <v>60</v>
      </c>
      <c r="M2525">
        <v>69.3</v>
      </c>
      <c r="N2525">
        <v>1487</v>
      </c>
      <c r="O2525">
        <v>0</v>
      </c>
      <c r="P2525" t="s">
        <v>56</v>
      </c>
      <c r="Q2525">
        <v>2013</v>
      </c>
      <c r="R2525">
        <v>405</v>
      </c>
      <c r="S2525">
        <v>480</v>
      </c>
      <c r="T2525">
        <v>665</v>
      </c>
      <c r="U2525">
        <v>0.64938971484669095</v>
      </c>
      <c r="V2525">
        <v>345</v>
      </c>
      <c r="W2525">
        <v>356</v>
      </c>
      <c r="X2525">
        <v>-1</v>
      </c>
      <c r="Y2525">
        <v>-1</v>
      </c>
      <c r="Z2525">
        <v>-1</v>
      </c>
      <c r="AA2525">
        <v>-1</v>
      </c>
      <c r="AB2525">
        <v>-1</v>
      </c>
      <c r="AC2525">
        <v>0.55910000000000004</v>
      </c>
      <c r="AD2525">
        <v>-1.1195999999999999</v>
      </c>
      <c r="AE2525">
        <v>-0.91220000000000001</v>
      </c>
      <c r="AF2525">
        <v>-1.5021</v>
      </c>
      <c r="AG2525">
        <v>-0.66920000000000002</v>
      </c>
      <c r="AH2525">
        <v>330000</v>
      </c>
    </row>
    <row r="2526" spans="1:34">
      <c r="A2526">
        <v>327856</v>
      </c>
      <c r="B2526" t="s">
        <v>39</v>
      </c>
      <c r="C2526" s="1">
        <v>32975</v>
      </c>
      <c r="D2526">
        <v>64</v>
      </c>
      <c r="E2526" t="s">
        <v>51</v>
      </c>
      <c r="F2526">
        <v>2008</v>
      </c>
      <c r="G2526">
        <v>61</v>
      </c>
      <c r="H2526" t="s">
        <v>51</v>
      </c>
      <c r="I2526">
        <v>310</v>
      </c>
      <c r="J2526">
        <v>2</v>
      </c>
      <c r="K2526" t="s">
        <v>36</v>
      </c>
      <c r="L2526" t="s">
        <v>55</v>
      </c>
      <c r="M2526">
        <v>72</v>
      </c>
      <c r="N2526">
        <v>310</v>
      </c>
      <c r="O2526">
        <v>0</v>
      </c>
      <c r="P2526" t="s">
        <v>53</v>
      </c>
      <c r="Q2526">
        <v>2012</v>
      </c>
      <c r="R2526">
        <v>345</v>
      </c>
      <c r="S2526">
        <v>335</v>
      </c>
      <c r="T2526">
        <v>275</v>
      </c>
      <c r="U2526">
        <v>0.24545565999982899</v>
      </c>
      <c r="V2526">
        <v>335</v>
      </c>
      <c r="W2526">
        <v>-1</v>
      </c>
      <c r="X2526">
        <v>-1</v>
      </c>
      <c r="Y2526">
        <v>-1</v>
      </c>
      <c r="Z2526">
        <v>-1</v>
      </c>
      <c r="AA2526">
        <v>-1</v>
      </c>
      <c r="AB2526">
        <v>-1</v>
      </c>
      <c r="AC2526">
        <v>-0.4173</v>
      </c>
      <c r="AD2526">
        <v>0.3448</v>
      </c>
      <c r="AE2526">
        <v>-0.1988</v>
      </c>
      <c r="AF2526">
        <v>0.17982999999999999</v>
      </c>
      <c r="AG2526">
        <v>-5.0599999999999999E-2</v>
      </c>
      <c r="AH2526">
        <v>100000</v>
      </c>
    </row>
    <row r="2527" spans="1:34">
      <c r="A2527">
        <v>247078</v>
      </c>
      <c r="B2527" t="s">
        <v>34</v>
      </c>
      <c r="C2527" s="1">
        <v>32337</v>
      </c>
      <c r="D2527">
        <v>78</v>
      </c>
      <c r="E2527">
        <v>0</v>
      </c>
      <c r="F2527">
        <v>2006</v>
      </c>
      <c r="G2527">
        <v>53</v>
      </c>
      <c r="H2527">
        <v>0</v>
      </c>
      <c r="I2527">
        <v>6570</v>
      </c>
      <c r="J2527">
        <v>2</v>
      </c>
      <c r="K2527" t="s">
        <v>36</v>
      </c>
      <c r="L2527" t="s">
        <v>64</v>
      </c>
      <c r="M2527">
        <v>65</v>
      </c>
      <c r="N2527">
        <v>6570</v>
      </c>
      <c r="O2527">
        <v>0</v>
      </c>
      <c r="P2527" t="s">
        <v>65</v>
      </c>
      <c r="Q2527">
        <v>2011</v>
      </c>
      <c r="R2527">
        <v>475</v>
      </c>
      <c r="S2527">
        <v>485</v>
      </c>
      <c r="T2527">
        <v>525</v>
      </c>
      <c r="U2527">
        <v>0.60005718233834104</v>
      </c>
      <c r="V2527">
        <v>435</v>
      </c>
      <c r="W2527">
        <v>-1</v>
      </c>
      <c r="X2527">
        <v>-1</v>
      </c>
      <c r="Y2527">
        <v>-1</v>
      </c>
      <c r="Z2527">
        <v>-1</v>
      </c>
      <c r="AA2527">
        <v>-1</v>
      </c>
      <c r="AB2527">
        <v>-1</v>
      </c>
      <c r="AC2527">
        <v>0.66459999999999997</v>
      </c>
      <c r="AD2527">
        <v>0.81279999999999997</v>
      </c>
      <c r="AE2527">
        <v>-0.34399999999999997</v>
      </c>
      <c r="AF2527">
        <v>-0.29020000000000001</v>
      </c>
      <c r="AG2527">
        <v>0.18640000000000001</v>
      </c>
      <c r="AH2527">
        <v>275000</v>
      </c>
    </row>
    <row r="2528" spans="1:34">
      <c r="A2528">
        <v>51320</v>
      </c>
      <c r="B2528" t="s">
        <v>39</v>
      </c>
      <c r="C2528" s="1">
        <v>32250</v>
      </c>
      <c r="D2528">
        <v>86</v>
      </c>
      <c r="E2528" t="s">
        <v>427</v>
      </c>
      <c r="F2528">
        <v>2006</v>
      </c>
      <c r="G2528">
        <v>82.83</v>
      </c>
      <c r="H2528" t="s">
        <v>428</v>
      </c>
      <c r="I2528">
        <v>182</v>
      </c>
      <c r="J2528">
        <v>2</v>
      </c>
      <c r="K2528" t="s">
        <v>36</v>
      </c>
      <c r="L2528" t="s">
        <v>64</v>
      </c>
      <c r="M2528">
        <v>68.5</v>
      </c>
      <c r="N2528">
        <v>182</v>
      </c>
      <c r="O2528">
        <v>1</v>
      </c>
      <c r="P2528" t="s">
        <v>61</v>
      </c>
      <c r="Q2528">
        <v>2010</v>
      </c>
      <c r="R2528">
        <v>455</v>
      </c>
      <c r="S2528">
        <v>305</v>
      </c>
      <c r="T2528">
        <v>595</v>
      </c>
      <c r="U2528">
        <v>0.76567358123401097</v>
      </c>
      <c r="V2528">
        <v>485</v>
      </c>
      <c r="W2528">
        <v>-1</v>
      </c>
      <c r="X2528">
        <v>-1</v>
      </c>
      <c r="Y2528">
        <v>-1</v>
      </c>
      <c r="Z2528">
        <v>-1</v>
      </c>
      <c r="AA2528">
        <v>-1</v>
      </c>
      <c r="AB2528">
        <v>-1</v>
      </c>
      <c r="AC2528">
        <v>1.2827999999999999</v>
      </c>
      <c r="AD2528">
        <v>1.2807999999999999</v>
      </c>
      <c r="AE2528">
        <v>9.1399999999999995E-2</v>
      </c>
      <c r="AF2528">
        <v>0.17979999999999999</v>
      </c>
      <c r="AG2528">
        <v>0.6603</v>
      </c>
      <c r="AH2528">
        <v>545000</v>
      </c>
    </row>
    <row r="2529" spans="1:34">
      <c r="A2529">
        <v>530592</v>
      </c>
      <c r="B2529" t="s">
        <v>39</v>
      </c>
      <c r="C2529" s="1">
        <v>33360</v>
      </c>
      <c r="D2529">
        <v>67</v>
      </c>
      <c r="E2529" t="s">
        <v>51</v>
      </c>
      <c r="F2529">
        <v>2008</v>
      </c>
      <c r="G2529">
        <v>78</v>
      </c>
      <c r="H2529" t="s">
        <v>51</v>
      </c>
      <c r="I2529">
        <v>2563</v>
      </c>
      <c r="J2529">
        <v>2</v>
      </c>
      <c r="K2529" t="s">
        <v>36</v>
      </c>
      <c r="L2529" t="s">
        <v>40</v>
      </c>
      <c r="M2529">
        <v>80</v>
      </c>
      <c r="N2529">
        <v>2563</v>
      </c>
      <c r="O2529">
        <v>0</v>
      </c>
      <c r="P2529" t="s">
        <v>96</v>
      </c>
      <c r="Q2529">
        <v>2013</v>
      </c>
      <c r="R2529">
        <v>450</v>
      </c>
      <c r="S2529">
        <v>545</v>
      </c>
      <c r="T2529">
        <v>515</v>
      </c>
      <c r="U2529">
        <v>0.99887610810285898</v>
      </c>
      <c r="V2529">
        <v>585</v>
      </c>
      <c r="W2529">
        <v>-1</v>
      </c>
      <c r="X2529">
        <v>653</v>
      </c>
      <c r="Y2529">
        <v>-1</v>
      </c>
      <c r="Z2529">
        <v>-1</v>
      </c>
      <c r="AA2529">
        <v>-1</v>
      </c>
      <c r="AB2529">
        <v>-1</v>
      </c>
      <c r="AC2529">
        <v>-1.8083</v>
      </c>
      <c r="AD2529">
        <v>-2.4243000000000001</v>
      </c>
      <c r="AE2529">
        <v>-2.0131000000000001</v>
      </c>
      <c r="AF2529">
        <v>-5.5199999999999999E-2</v>
      </c>
      <c r="AG2529">
        <v>-2.9731000000000001</v>
      </c>
      <c r="AH2529">
        <v>120000</v>
      </c>
    </row>
    <row r="2530" spans="1:34">
      <c r="A2530">
        <v>599552</v>
      </c>
      <c r="B2530" t="s">
        <v>39</v>
      </c>
      <c r="C2530" s="1">
        <v>33482</v>
      </c>
      <c r="D2530">
        <v>87.4</v>
      </c>
      <c r="E2530" t="s">
        <v>35</v>
      </c>
      <c r="F2530">
        <v>2009</v>
      </c>
      <c r="G2530">
        <v>86.6</v>
      </c>
      <c r="H2530" t="s">
        <v>35</v>
      </c>
      <c r="I2530">
        <v>830</v>
      </c>
      <c r="J2530">
        <v>2</v>
      </c>
      <c r="K2530" t="s">
        <v>36</v>
      </c>
      <c r="L2530" t="s">
        <v>81</v>
      </c>
      <c r="M2530">
        <v>78.400000000000006</v>
      </c>
      <c r="N2530">
        <v>830</v>
      </c>
      <c r="O2530">
        <v>1</v>
      </c>
      <c r="P2530" t="s">
        <v>47</v>
      </c>
      <c r="Q2530">
        <v>2013</v>
      </c>
      <c r="R2530">
        <v>485</v>
      </c>
      <c r="S2530">
        <v>475</v>
      </c>
      <c r="T2530">
        <v>620</v>
      </c>
      <c r="U2530">
        <v>0.82466640067133201</v>
      </c>
      <c r="V2530">
        <v>505</v>
      </c>
      <c r="W2530">
        <v>400</v>
      </c>
      <c r="X2530">
        <v>-1</v>
      </c>
      <c r="Y2530">
        <v>-1</v>
      </c>
      <c r="Z2530">
        <v>-1</v>
      </c>
      <c r="AA2530">
        <v>-1</v>
      </c>
      <c r="AB2530">
        <v>-1</v>
      </c>
      <c r="AC2530">
        <v>-1.54E-2</v>
      </c>
      <c r="AD2530">
        <v>1.2114</v>
      </c>
      <c r="AE2530">
        <v>1.0859000000000001</v>
      </c>
      <c r="AF2530">
        <v>-1.2485999999999999</v>
      </c>
      <c r="AG2530">
        <v>0.28889999999999999</v>
      </c>
      <c r="AH2530">
        <v>175000</v>
      </c>
    </row>
    <row r="2531" spans="1:34">
      <c r="A2531">
        <v>662142</v>
      </c>
      <c r="B2531" t="s">
        <v>39</v>
      </c>
      <c r="C2531" s="1">
        <v>33530</v>
      </c>
      <c r="D2531">
        <v>71.13</v>
      </c>
      <c r="E2531" t="s">
        <v>51</v>
      </c>
      <c r="F2531">
        <v>2009</v>
      </c>
      <c r="G2531">
        <v>66</v>
      </c>
      <c r="H2531" t="s">
        <v>51</v>
      </c>
      <c r="I2531">
        <v>13095</v>
      </c>
      <c r="J2531">
        <v>2</v>
      </c>
      <c r="K2531" t="s">
        <v>36</v>
      </c>
      <c r="L2531" t="s">
        <v>60</v>
      </c>
      <c r="M2531">
        <v>77.7</v>
      </c>
      <c r="N2531">
        <v>13095</v>
      </c>
      <c r="O2531">
        <v>1</v>
      </c>
      <c r="P2531" t="s">
        <v>53</v>
      </c>
      <c r="Q2531">
        <v>2013</v>
      </c>
      <c r="R2531">
        <v>345</v>
      </c>
      <c r="S2531">
        <v>495</v>
      </c>
      <c r="T2531">
        <v>575</v>
      </c>
      <c r="U2531">
        <v>0.985461394326131</v>
      </c>
      <c r="V2531">
        <v>-1</v>
      </c>
      <c r="W2531">
        <v>500</v>
      </c>
      <c r="X2531">
        <v>-1</v>
      </c>
      <c r="Y2531">
        <v>-1</v>
      </c>
      <c r="Z2531">
        <v>-1</v>
      </c>
      <c r="AA2531">
        <v>-1</v>
      </c>
      <c r="AB2531">
        <v>-1</v>
      </c>
      <c r="AC2531">
        <v>0.84630000000000005</v>
      </c>
      <c r="AD2531">
        <v>4.5900000000000003E-2</v>
      </c>
      <c r="AE2531">
        <v>1.0859000000000001</v>
      </c>
      <c r="AF2531">
        <v>0.2727</v>
      </c>
      <c r="AG2531">
        <v>1.6302000000000001</v>
      </c>
      <c r="AH2531">
        <v>120000</v>
      </c>
    </row>
    <row r="2532" spans="1:34">
      <c r="A2532">
        <v>1294572</v>
      </c>
      <c r="B2532" t="s">
        <v>39</v>
      </c>
      <c r="C2532" s="1">
        <v>33455</v>
      </c>
      <c r="D2532">
        <v>81.400000000000006</v>
      </c>
      <c r="E2532" t="s">
        <v>35</v>
      </c>
      <c r="F2532">
        <v>2010</v>
      </c>
      <c r="G2532">
        <v>74.400000000000006</v>
      </c>
      <c r="H2532" t="s">
        <v>35</v>
      </c>
      <c r="I2532">
        <v>2388</v>
      </c>
      <c r="J2532">
        <v>2</v>
      </c>
      <c r="K2532" t="s">
        <v>36</v>
      </c>
      <c r="L2532" t="s">
        <v>102</v>
      </c>
      <c r="M2532">
        <v>84</v>
      </c>
      <c r="N2532">
        <v>2388</v>
      </c>
      <c r="O2532">
        <v>1</v>
      </c>
      <c r="P2532" t="s">
        <v>61</v>
      </c>
      <c r="Q2532">
        <v>2014</v>
      </c>
      <c r="R2532">
        <v>560</v>
      </c>
      <c r="S2532">
        <v>565</v>
      </c>
      <c r="T2532">
        <v>455</v>
      </c>
      <c r="U2532">
        <v>0.96532715773978295</v>
      </c>
      <c r="V2532">
        <v>405</v>
      </c>
      <c r="W2532">
        <v>-1</v>
      </c>
      <c r="X2532">
        <v>-1</v>
      </c>
      <c r="Y2532">
        <v>-1</v>
      </c>
      <c r="Z2532">
        <v>-1</v>
      </c>
      <c r="AA2532">
        <v>-1</v>
      </c>
      <c r="AB2532">
        <v>-1</v>
      </c>
      <c r="AC2532">
        <v>-0.44629999999999997</v>
      </c>
      <c r="AD2532">
        <v>0.37890000000000001</v>
      </c>
      <c r="AE2532">
        <v>0.77849999999999997</v>
      </c>
      <c r="AF2532">
        <v>0.2727</v>
      </c>
      <c r="AG2532">
        <v>-0.66920000000000002</v>
      </c>
      <c r="AH2532">
        <v>200000</v>
      </c>
    </row>
    <row r="2533" spans="1:34">
      <c r="A2533">
        <v>423209</v>
      </c>
      <c r="B2533" t="s">
        <v>39</v>
      </c>
      <c r="C2533" s="1">
        <v>32143</v>
      </c>
      <c r="D2533">
        <v>55</v>
      </c>
      <c r="E2533" t="s">
        <v>79</v>
      </c>
      <c r="F2533">
        <v>2005</v>
      </c>
      <c r="G2533">
        <v>68</v>
      </c>
      <c r="H2533" t="s">
        <v>79</v>
      </c>
      <c r="I2533">
        <v>8718</v>
      </c>
      <c r="J2533">
        <v>2</v>
      </c>
      <c r="K2533" t="s">
        <v>36</v>
      </c>
      <c r="L2533" t="s">
        <v>40</v>
      </c>
      <c r="M2533">
        <v>59</v>
      </c>
      <c r="N2533">
        <v>8718</v>
      </c>
      <c r="O2533">
        <v>0</v>
      </c>
      <c r="P2533" t="s">
        <v>41</v>
      </c>
      <c r="Q2533">
        <v>2012</v>
      </c>
      <c r="R2533">
        <v>475</v>
      </c>
      <c r="S2533">
        <v>415</v>
      </c>
      <c r="T2533">
        <v>435</v>
      </c>
      <c r="U2533">
        <v>0.48674700843819302</v>
      </c>
      <c r="V2533">
        <v>385</v>
      </c>
      <c r="W2533">
        <v>-1</v>
      </c>
      <c r="X2533">
        <v>376</v>
      </c>
      <c r="Y2533">
        <v>-1</v>
      </c>
      <c r="Z2533">
        <v>-1</v>
      </c>
      <c r="AA2533">
        <v>-1</v>
      </c>
      <c r="AB2533">
        <v>-1</v>
      </c>
      <c r="AC2533">
        <v>-0.7651</v>
      </c>
      <c r="AD2533">
        <v>3.2800000000000003E-2</v>
      </c>
      <c r="AE2533">
        <v>9.1399999999999995E-2</v>
      </c>
      <c r="AF2533">
        <v>1.4136</v>
      </c>
      <c r="AG2533">
        <v>2.8400000000000002E-2</v>
      </c>
      <c r="AH2533">
        <v>180000</v>
      </c>
    </row>
    <row r="2534" spans="1:34">
      <c r="A2534">
        <v>407740</v>
      </c>
      <c r="B2534" t="s">
        <v>39</v>
      </c>
      <c r="C2534" s="1">
        <v>32904</v>
      </c>
      <c r="D2534">
        <v>88.33</v>
      </c>
      <c r="E2534" t="s">
        <v>48</v>
      </c>
      <c r="F2534">
        <v>2008</v>
      </c>
      <c r="G2534">
        <v>85.2</v>
      </c>
      <c r="H2534" t="s">
        <v>35</v>
      </c>
      <c r="I2534">
        <v>3801</v>
      </c>
      <c r="J2534">
        <v>2</v>
      </c>
      <c r="K2534" t="s">
        <v>36</v>
      </c>
      <c r="L2534" t="s">
        <v>64</v>
      </c>
      <c r="M2534">
        <v>88.3</v>
      </c>
      <c r="N2534">
        <v>3801</v>
      </c>
      <c r="O2534">
        <v>0</v>
      </c>
      <c r="P2534" t="s">
        <v>61</v>
      </c>
      <c r="Q2534">
        <v>2012</v>
      </c>
      <c r="R2534">
        <v>585</v>
      </c>
      <c r="S2534">
        <v>575</v>
      </c>
      <c r="T2534">
        <v>605</v>
      </c>
      <c r="U2534">
        <v>0.96090308716316397</v>
      </c>
      <c r="V2534">
        <v>595</v>
      </c>
      <c r="W2534">
        <v>-1</v>
      </c>
      <c r="X2534">
        <v>-1</v>
      </c>
      <c r="Y2534">
        <v>-1</v>
      </c>
      <c r="Z2534">
        <v>-1</v>
      </c>
      <c r="AA2534">
        <v>-1</v>
      </c>
      <c r="AB2534">
        <v>-1</v>
      </c>
      <c r="AC2534">
        <v>-1.4605999999999999</v>
      </c>
      <c r="AD2534">
        <v>-1.8392999999999999</v>
      </c>
      <c r="AE2534">
        <v>-1.6501999999999999</v>
      </c>
      <c r="AF2534">
        <v>0.26790000000000003</v>
      </c>
      <c r="AG2534">
        <v>-1.8673</v>
      </c>
      <c r="AH2534">
        <v>395000</v>
      </c>
    </row>
    <row r="2535" spans="1:34">
      <c r="A2535">
        <v>618308</v>
      </c>
      <c r="B2535" t="s">
        <v>39</v>
      </c>
      <c r="C2535" s="1">
        <v>32976</v>
      </c>
      <c r="D2535">
        <v>91.6</v>
      </c>
      <c r="E2535" t="s">
        <v>35</v>
      </c>
      <c r="F2535">
        <v>2008</v>
      </c>
      <c r="G2535">
        <v>82.4</v>
      </c>
      <c r="H2535" t="s">
        <v>35</v>
      </c>
      <c r="I2535">
        <v>400</v>
      </c>
      <c r="J2535">
        <v>1</v>
      </c>
      <c r="K2535" t="s">
        <v>36</v>
      </c>
      <c r="L2535" t="s">
        <v>177</v>
      </c>
      <c r="M2535">
        <v>81.900000000000006</v>
      </c>
      <c r="N2535">
        <v>400</v>
      </c>
      <c r="O2535">
        <v>0</v>
      </c>
      <c r="P2535" t="s">
        <v>84</v>
      </c>
      <c r="Q2535">
        <v>2013</v>
      </c>
      <c r="R2535">
        <v>615</v>
      </c>
      <c r="S2535">
        <v>605</v>
      </c>
      <c r="T2535">
        <v>725</v>
      </c>
      <c r="U2535">
        <v>0.94513485596035496</v>
      </c>
      <c r="V2535">
        <v>-1</v>
      </c>
      <c r="W2535">
        <v>-1</v>
      </c>
      <c r="X2535">
        <v>-1</v>
      </c>
      <c r="Y2535">
        <v>526</v>
      </c>
      <c r="Z2535">
        <v>-1</v>
      </c>
      <c r="AA2535">
        <v>-1</v>
      </c>
      <c r="AB2535">
        <v>-1</v>
      </c>
      <c r="AC2535">
        <v>-1.1644000000000001</v>
      </c>
      <c r="AD2535">
        <v>-0.78659999999999997</v>
      </c>
      <c r="AE2535">
        <v>-1.2196</v>
      </c>
      <c r="AF2535">
        <v>0.65300000000000002</v>
      </c>
      <c r="AG2535">
        <v>-1.6273</v>
      </c>
      <c r="AH2535">
        <v>600000</v>
      </c>
    </row>
    <row r="2536" spans="1:34">
      <c r="A2536">
        <v>920388</v>
      </c>
      <c r="B2536" t="s">
        <v>39</v>
      </c>
      <c r="C2536" s="1">
        <v>33504</v>
      </c>
      <c r="D2536">
        <v>80.599999999999994</v>
      </c>
      <c r="E2536" t="s">
        <v>48</v>
      </c>
      <c r="F2536">
        <v>2009</v>
      </c>
      <c r="G2536">
        <v>80.7</v>
      </c>
      <c r="H2536" t="s">
        <v>48</v>
      </c>
      <c r="I2536">
        <v>55</v>
      </c>
      <c r="J2536">
        <v>2</v>
      </c>
      <c r="K2536" t="s">
        <v>36</v>
      </c>
      <c r="L2536" t="s">
        <v>60</v>
      </c>
      <c r="M2536">
        <v>72.5</v>
      </c>
      <c r="N2536">
        <v>55</v>
      </c>
      <c r="O2536">
        <v>0</v>
      </c>
      <c r="P2536" t="s">
        <v>41</v>
      </c>
      <c r="Q2536">
        <v>2014</v>
      </c>
      <c r="R2536">
        <v>625</v>
      </c>
      <c r="S2536">
        <v>525</v>
      </c>
      <c r="T2536">
        <v>635</v>
      </c>
      <c r="U2536">
        <v>0.493596387301038</v>
      </c>
      <c r="V2536">
        <v>435</v>
      </c>
      <c r="W2536">
        <v>324</v>
      </c>
      <c r="X2536">
        <v>-1</v>
      </c>
      <c r="Y2536">
        <v>-1</v>
      </c>
      <c r="Z2536">
        <v>-1</v>
      </c>
      <c r="AA2536">
        <v>-1</v>
      </c>
      <c r="AB2536">
        <v>-1</v>
      </c>
      <c r="AC2536">
        <v>0.84630000000000005</v>
      </c>
      <c r="AD2536">
        <v>0.87839999999999996</v>
      </c>
      <c r="AE2536">
        <v>1.7007000000000001</v>
      </c>
      <c r="AF2536">
        <v>-0.4879</v>
      </c>
      <c r="AG2536">
        <v>9.7299999999999998E-2</v>
      </c>
      <c r="AH2536">
        <v>400000</v>
      </c>
    </row>
    <row r="2537" spans="1:34">
      <c r="A2537">
        <v>670628</v>
      </c>
      <c r="B2537" t="s">
        <v>39</v>
      </c>
      <c r="C2537" s="1">
        <v>33519</v>
      </c>
      <c r="D2537">
        <v>76.599999999999994</v>
      </c>
      <c r="E2537" t="s">
        <v>35</v>
      </c>
      <c r="F2537">
        <v>2009</v>
      </c>
      <c r="G2537">
        <v>82.2</v>
      </c>
      <c r="H2537" t="s">
        <v>35</v>
      </c>
      <c r="I2537">
        <v>67</v>
      </c>
      <c r="J2537">
        <v>2</v>
      </c>
      <c r="K2537" t="s">
        <v>36</v>
      </c>
      <c r="L2537" t="s">
        <v>40</v>
      </c>
      <c r="M2537">
        <v>72</v>
      </c>
      <c r="N2537">
        <v>67</v>
      </c>
      <c r="O2537">
        <v>0</v>
      </c>
      <c r="P2537" t="s">
        <v>41</v>
      </c>
      <c r="Q2537">
        <v>2013</v>
      </c>
      <c r="R2537">
        <v>520</v>
      </c>
      <c r="S2537">
        <v>610</v>
      </c>
      <c r="T2537">
        <v>705</v>
      </c>
      <c r="U2537">
        <v>0.95224557292430301</v>
      </c>
      <c r="V2537">
        <v>585</v>
      </c>
      <c r="W2537">
        <v>-1</v>
      </c>
      <c r="X2537">
        <v>-1</v>
      </c>
      <c r="Y2537">
        <v>-1</v>
      </c>
      <c r="Z2537">
        <v>-1</v>
      </c>
      <c r="AA2537">
        <v>-1</v>
      </c>
      <c r="AB2537">
        <v>-1</v>
      </c>
      <c r="AC2537">
        <v>-1.0207999999999999</v>
      </c>
      <c r="AD2537">
        <v>-0.28710000000000002</v>
      </c>
      <c r="AE2537">
        <v>-0.91220000000000001</v>
      </c>
      <c r="AF2537">
        <v>1.9199999999999998E-2</v>
      </c>
      <c r="AG2537">
        <v>-2.0105</v>
      </c>
      <c r="AH2537">
        <v>340000</v>
      </c>
    </row>
    <row r="2538" spans="1:34">
      <c r="A2538">
        <v>335328</v>
      </c>
      <c r="B2538" t="s">
        <v>39</v>
      </c>
      <c r="C2538" s="1">
        <v>33249</v>
      </c>
      <c r="D2538">
        <v>76</v>
      </c>
      <c r="E2538">
        <v>0</v>
      </c>
      <c r="F2538">
        <v>2008</v>
      </c>
      <c r="G2538">
        <v>73</v>
      </c>
      <c r="H2538">
        <v>0</v>
      </c>
      <c r="I2538">
        <v>198</v>
      </c>
      <c r="J2538">
        <v>2</v>
      </c>
      <c r="K2538" t="s">
        <v>36</v>
      </c>
      <c r="L2538" t="s">
        <v>60</v>
      </c>
      <c r="M2538">
        <v>64</v>
      </c>
      <c r="N2538">
        <v>198</v>
      </c>
      <c r="O2538">
        <v>0</v>
      </c>
      <c r="P2538" t="s">
        <v>41</v>
      </c>
      <c r="Q2538">
        <v>2013</v>
      </c>
      <c r="R2538">
        <v>464</v>
      </c>
      <c r="S2538">
        <v>405</v>
      </c>
      <c r="T2538">
        <v>524</v>
      </c>
      <c r="U2538">
        <v>0.22948175491175499</v>
      </c>
      <c r="V2538">
        <v>405</v>
      </c>
      <c r="W2538">
        <v>266</v>
      </c>
      <c r="X2538">
        <v>-1</v>
      </c>
      <c r="Y2538">
        <v>-1</v>
      </c>
      <c r="Z2538">
        <v>-1</v>
      </c>
      <c r="AA2538">
        <v>366</v>
      </c>
      <c r="AB2538">
        <v>-1</v>
      </c>
      <c r="AC2538">
        <v>-6.9599999999999995E-2</v>
      </c>
      <c r="AD2538">
        <v>0.50080000000000002</v>
      </c>
      <c r="AE2538">
        <v>-0.63429999999999997</v>
      </c>
      <c r="AF2538">
        <v>-0.26086999999999999</v>
      </c>
      <c r="AG2538">
        <v>-0.9194</v>
      </c>
      <c r="AH2538">
        <v>200000</v>
      </c>
    </row>
    <row r="2539" spans="1:34">
      <c r="A2539">
        <v>35122</v>
      </c>
      <c r="B2539" t="s">
        <v>39</v>
      </c>
      <c r="C2539" s="1">
        <v>33283</v>
      </c>
      <c r="D2539">
        <v>62</v>
      </c>
      <c r="E2539" t="s">
        <v>97</v>
      </c>
      <c r="F2539">
        <v>2006</v>
      </c>
      <c r="G2539">
        <v>71</v>
      </c>
      <c r="H2539" t="s">
        <v>97</v>
      </c>
      <c r="I2539">
        <v>374</v>
      </c>
      <c r="J2539">
        <v>2</v>
      </c>
      <c r="K2539" t="s">
        <v>36</v>
      </c>
      <c r="L2539" t="s">
        <v>64</v>
      </c>
      <c r="M2539">
        <v>67</v>
      </c>
      <c r="N2539">
        <v>374</v>
      </c>
      <c r="O2539">
        <v>0</v>
      </c>
      <c r="P2539" t="s">
        <v>41</v>
      </c>
      <c r="Q2539">
        <v>2010</v>
      </c>
      <c r="R2539">
        <v>425</v>
      </c>
      <c r="S2539">
        <v>385</v>
      </c>
      <c r="T2539">
        <v>435</v>
      </c>
      <c r="U2539">
        <v>0.81941652983588797</v>
      </c>
      <c r="V2539">
        <v>505</v>
      </c>
      <c r="W2539">
        <v>-1</v>
      </c>
      <c r="X2539">
        <v>-1</v>
      </c>
      <c r="Y2539">
        <v>-1</v>
      </c>
      <c r="Z2539">
        <v>-1</v>
      </c>
      <c r="AA2539">
        <v>-1</v>
      </c>
      <c r="AB2539">
        <v>-1</v>
      </c>
      <c r="AC2539">
        <v>1.7464999999999999</v>
      </c>
      <c r="AD2539">
        <v>1.5928</v>
      </c>
      <c r="AE2539">
        <v>0.81710000000000005</v>
      </c>
      <c r="AF2539">
        <v>-0.4078</v>
      </c>
      <c r="AG2539">
        <v>0.6603</v>
      </c>
      <c r="AH2539">
        <v>180000</v>
      </c>
    </row>
    <row r="2540" spans="1:34">
      <c r="A2540">
        <v>1157393</v>
      </c>
      <c r="B2540" t="s">
        <v>39</v>
      </c>
      <c r="C2540" s="1">
        <v>33531</v>
      </c>
      <c r="D2540">
        <v>53</v>
      </c>
      <c r="E2540" t="s">
        <v>51</v>
      </c>
      <c r="F2540">
        <v>2008</v>
      </c>
      <c r="G2540">
        <v>62</v>
      </c>
      <c r="H2540" t="s">
        <v>51</v>
      </c>
      <c r="I2540">
        <v>3579</v>
      </c>
      <c r="J2540">
        <v>2</v>
      </c>
      <c r="K2540" t="s">
        <v>36</v>
      </c>
      <c r="L2540" t="s">
        <v>60</v>
      </c>
      <c r="M2540">
        <v>69</v>
      </c>
      <c r="N2540">
        <v>3579</v>
      </c>
      <c r="O2540">
        <v>0</v>
      </c>
      <c r="P2540" t="s">
        <v>41</v>
      </c>
      <c r="Q2540">
        <v>2014</v>
      </c>
      <c r="R2540">
        <v>500</v>
      </c>
      <c r="S2540">
        <v>360</v>
      </c>
      <c r="T2540">
        <v>330</v>
      </c>
      <c r="U2540">
        <v>0.64938971484669095</v>
      </c>
      <c r="V2540">
        <v>-1</v>
      </c>
      <c r="W2540">
        <v>356</v>
      </c>
      <c r="X2540">
        <v>-1</v>
      </c>
      <c r="Y2540">
        <v>-1</v>
      </c>
      <c r="Z2540">
        <v>-1</v>
      </c>
      <c r="AA2540">
        <v>-1</v>
      </c>
      <c r="AB2540">
        <v>-1</v>
      </c>
      <c r="AC2540">
        <v>-0.159</v>
      </c>
      <c r="AD2540">
        <v>-0.1206</v>
      </c>
      <c r="AE2540">
        <v>0.47110000000000002</v>
      </c>
      <c r="AF2540">
        <v>0.77980000000000005</v>
      </c>
      <c r="AG2540">
        <v>0.67210000000000003</v>
      </c>
      <c r="AH2540">
        <v>145000</v>
      </c>
    </row>
    <row r="2541" spans="1:34">
      <c r="A2541">
        <v>1258895</v>
      </c>
      <c r="B2541" t="s">
        <v>39</v>
      </c>
      <c r="C2541" s="1">
        <v>33449</v>
      </c>
      <c r="D2541">
        <v>82</v>
      </c>
      <c r="E2541" t="s">
        <v>51</v>
      </c>
      <c r="F2541">
        <v>2008</v>
      </c>
      <c r="G2541">
        <v>79.599999999999994</v>
      </c>
      <c r="H2541" t="s">
        <v>51</v>
      </c>
      <c r="I2541">
        <v>1011</v>
      </c>
      <c r="J2541">
        <v>2</v>
      </c>
      <c r="K2541" t="s">
        <v>36</v>
      </c>
      <c r="L2541" t="s">
        <v>60</v>
      </c>
      <c r="M2541">
        <v>68</v>
      </c>
      <c r="N2541">
        <v>1011</v>
      </c>
      <c r="O2541">
        <v>0</v>
      </c>
      <c r="P2541" t="s">
        <v>111</v>
      </c>
      <c r="Q2541">
        <v>2012</v>
      </c>
      <c r="R2541">
        <v>350</v>
      </c>
      <c r="S2541">
        <v>520</v>
      </c>
      <c r="T2541">
        <v>450</v>
      </c>
      <c r="U2541">
        <v>0.78330353667029795</v>
      </c>
      <c r="V2541">
        <v>295</v>
      </c>
      <c r="W2541">
        <v>388</v>
      </c>
      <c r="X2541">
        <v>-1</v>
      </c>
      <c r="Y2541">
        <v>-1</v>
      </c>
      <c r="Z2541">
        <v>-1</v>
      </c>
      <c r="AA2541">
        <v>-1</v>
      </c>
      <c r="AB2541">
        <v>-1</v>
      </c>
      <c r="AC2541">
        <v>-0.58989999999999998</v>
      </c>
      <c r="AD2541">
        <v>0.5454</v>
      </c>
      <c r="AE2541">
        <v>0.16370000000000001</v>
      </c>
      <c r="AF2541">
        <v>1.1600999999999999</v>
      </c>
      <c r="AG2541">
        <v>1.2470000000000001</v>
      </c>
      <c r="AH2541">
        <v>205000</v>
      </c>
    </row>
    <row r="2542" spans="1:34">
      <c r="A2542">
        <v>629285</v>
      </c>
      <c r="B2542" t="s">
        <v>34</v>
      </c>
      <c r="C2542" s="1">
        <v>33350</v>
      </c>
      <c r="D2542">
        <v>87.7</v>
      </c>
      <c r="E2542" t="s">
        <v>51</v>
      </c>
      <c r="F2542">
        <v>2009</v>
      </c>
      <c r="G2542">
        <v>88.5</v>
      </c>
      <c r="H2542" t="s">
        <v>51</v>
      </c>
      <c r="I2542">
        <v>6568</v>
      </c>
      <c r="J2542">
        <v>2</v>
      </c>
      <c r="K2542" t="s">
        <v>36</v>
      </c>
      <c r="L2542" t="s">
        <v>64</v>
      </c>
      <c r="M2542">
        <v>85.9</v>
      </c>
      <c r="N2542">
        <v>6568</v>
      </c>
      <c r="O2542">
        <v>0</v>
      </c>
      <c r="P2542" t="s">
        <v>47</v>
      </c>
      <c r="Q2542">
        <v>2013</v>
      </c>
      <c r="R2542">
        <v>695</v>
      </c>
      <c r="S2542">
        <v>545</v>
      </c>
      <c r="T2542">
        <v>560</v>
      </c>
      <c r="U2542">
        <v>0.96823749589054298</v>
      </c>
      <c r="V2542">
        <v>605</v>
      </c>
      <c r="W2542">
        <v>-1</v>
      </c>
      <c r="X2542">
        <v>-1</v>
      </c>
      <c r="Y2542">
        <v>-1</v>
      </c>
      <c r="Z2542">
        <v>-1</v>
      </c>
      <c r="AA2542">
        <v>-1</v>
      </c>
      <c r="AB2542">
        <v>-1</v>
      </c>
      <c r="AC2542">
        <v>-0.73350000000000004</v>
      </c>
      <c r="AD2542">
        <v>0.71189999999999998</v>
      </c>
      <c r="AE2542">
        <v>0.93220000000000003</v>
      </c>
      <c r="AF2542">
        <v>-0.61470000000000002</v>
      </c>
      <c r="AG2542">
        <v>1.0553999999999999</v>
      </c>
      <c r="AH2542">
        <v>410000</v>
      </c>
    </row>
    <row r="2543" spans="1:34">
      <c r="A2543">
        <v>914336</v>
      </c>
      <c r="B2543" t="s">
        <v>39</v>
      </c>
      <c r="C2543" s="1">
        <v>33281</v>
      </c>
      <c r="D2543">
        <v>78.8</v>
      </c>
      <c r="E2543" t="s">
        <v>51</v>
      </c>
      <c r="F2543">
        <v>2009</v>
      </c>
      <c r="G2543">
        <v>70.400000000000006</v>
      </c>
      <c r="H2543" t="s">
        <v>51</v>
      </c>
      <c r="I2543">
        <v>15404</v>
      </c>
      <c r="J2543">
        <v>2</v>
      </c>
      <c r="K2543" t="s">
        <v>36</v>
      </c>
      <c r="L2543" t="s">
        <v>60</v>
      </c>
      <c r="M2543">
        <v>73</v>
      </c>
      <c r="N2543">
        <v>15404</v>
      </c>
      <c r="O2543">
        <v>0</v>
      </c>
      <c r="P2543" t="s">
        <v>84</v>
      </c>
      <c r="Q2543">
        <v>2014</v>
      </c>
      <c r="R2543">
        <v>465</v>
      </c>
      <c r="S2543">
        <v>510</v>
      </c>
      <c r="T2543">
        <v>370</v>
      </c>
      <c r="U2543">
        <v>0.64938971484669095</v>
      </c>
      <c r="V2543">
        <v>-1</v>
      </c>
      <c r="W2543">
        <v>356</v>
      </c>
      <c r="X2543">
        <v>-1</v>
      </c>
      <c r="Y2543">
        <v>-1</v>
      </c>
      <c r="Z2543">
        <v>-1</v>
      </c>
      <c r="AA2543">
        <v>393</v>
      </c>
      <c r="AB2543">
        <v>-1</v>
      </c>
      <c r="AC2543">
        <v>1.7081</v>
      </c>
      <c r="AD2543">
        <v>0.37890000000000001</v>
      </c>
      <c r="AE2543">
        <v>0.77849999999999997</v>
      </c>
      <c r="AF2543">
        <v>-2.1360000000000001</v>
      </c>
      <c r="AG2543">
        <v>0.67210000000000003</v>
      </c>
      <c r="AH2543">
        <v>150000</v>
      </c>
    </row>
    <row r="2544" spans="1:34">
      <c r="A2544">
        <v>322522</v>
      </c>
      <c r="B2544" t="s">
        <v>34</v>
      </c>
      <c r="C2544" s="1">
        <v>33443</v>
      </c>
      <c r="D2544">
        <v>88.88</v>
      </c>
      <c r="E2544" t="s">
        <v>75</v>
      </c>
      <c r="F2544">
        <v>2008</v>
      </c>
      <c r="G2544">
        <v>71</v>
      </c>
      <c r="H2544" t="s">
        <v>429</v>
      </c>
      <c r="I2544">
        <v>14708</v>
      </c>
      <c r="J2544">
        <v>2</v>
      </c>
      <c r="K2544" t="s">
        <v>36</v>
      </c>
      <c r="L2544" t="s">
        <v>60</v>
      </c>
      <c r="M2544">
        <v>87</v>
      </c>
      <c r="N2544">
        <v>14708</v>
      </c>
      <c r="O2544">
        <v>0</v>
      </c>
      <c r="P2544" t="s">
        <v>65</v>
      </c>
      <c r="Q2544">
        <v>2012</v>
      </c>
      <c r="R2544">
        <v>365</v>
      </c>
      <c r="S2544">
        <v>475</v>
      </c>
      <c r="T2544">
        <v>485</v>
      </c>
      <c r="U2544">
        <v>0.82466640067133201</v>
      </c>
      <c r="V2544">
        <v>-1</v>
      </c>
      <c r="W2544">
        <v>400</v>
      </c>
      <c r="X2544">
        <v>-1</v>
      </c>
      <c r="Y2544">
        <v>-1</v>
      </c>
      <c r="Z2544">
        <v>-1</v>
      </c>
      <c r="AA2544">
        <v>-1</v>
      </c>
      <c r="AB2544">
        <v>-1</v>
      </c>
      <c r="AC2544">
        <v>1.4374</v>
      </c>
      <c r="AD2544">
        <v>1.4368000000000001</v>
      </c>
      <c r="AE2544">
        <v>-0.59799999999999998</v>
      </c>
      <c r="AF2544">
        <v>-1.7003999999999999</v>
      </c>
      <c r="AG2544">
        <v>0.18640000000000001</v>
      </c>
      <c r="AH2544">
        <v>160000</v>
      </c>
    </row>
    <row r="2545" spans="1:34">
      <c r="A2545">
        <v>337194</v>
      </c>
      <c r="B2545" t="s">
        <v>39</v>
      </c>
      <c r="C2545" s="1">
        <v>33328</v>
      </c>
      <c r="D2545">
        <v>94.4</v>
      </c>
      <c r="E2545" t="s">
        <v>430</v>
      </c>
      <c r="F2545">
        <v>2008</v>
      </c>
      <c r="G2545">
        <v>94.16</v>
      </c>
      <c r="H2545" t="s">
        <v>430</v>
      </c>
      <c r="I2545">
        <v>3076</v>
      </c>
      <c r="J2545">
        <v>2</v>
      </c>
      <c r="K2545" t="s">
        <v>36</v>
      </c>
      <c r="L2545" t="s">
        <v>52</v>
      </c>
      <c r="M2545">
        <v>87.2</v>
      </c>
      <c r="N2545">
        <v>3076</v>
      </c>
      <c r="O2545">
        <v>0</v>
      </c>
      <c r="P2545" t="s">
        <v>47</v>
      </c>
      <c r="Q2545">
        <v>2012</v>
      </c>
      <c r="R2545">
        <v>495</v>
      </c>
      <c r="S2545">
        <v>585</v>
      </c>
      <c r="T2545">
        <v>585</v>
      </c>
      <c r="U2545">
        <v>0.99561379662538796</v>
      </c>
      <c r="V2545">
        <v>-1</v>
      </c>
      <c r="W2545">
        <v>-1</v>
      </c>
      <c r="X2545">
        <v>-1</v>
      </c>
      <c r="Y2545">
        <v>616</v>
      </c>
      <c r="Z2545">
        <v>-1</v>
      </c>
      <c r="AA2545">
        <v>-1</v>
      </c>
      <c r="AB2545">
        <v>-1</v>
      </c>
      <c r="AC2545">
        <v>-0.3014</v>
      </c>
      <c r="AD2545">
        <v>0.3448</v>
      </c>
      <c r="AE2545">
        <v>-0.34399999999999997</v>
      </c>
      <c r="AF2545">
        <v>-0.43717</v>
      </c>
      <c r="AG2545">
        <v>0.34439999999999998</v>
      </c>
      <c r="AH2545">
        <v>495000</v>
      </c>
    </row>
    <row r="2546" spans="1:34">
      <c r="A2546">
        <v>1129408</v>
      </c>
      <c r="B2546" t="s">
        <v>39</v>
      </c>
      <c r="C2546" s="1">
        <v>32982</v>
      </c>
      <c r="D2546">
        <v>69</v>
      </c>
      <c r="E2546" t="s">
        <v>51</v>
      </c>
      <c r="F2546">
        <v>2009</v>
      </c>
      <c r="G2546">
        <v>61.3</v>
      </c>
      <c r="H2546" t="s">
        <v>51</v>
      </c>
      <c r="I2546">
        <v>5039</v>
      </c>
      <c r="J2546">
        <v>2</v>
      </c>
      <c r="K2546" t="s">
        <v>36</v>
      </c>
      <c r="L2546" t="s">
        <v>60</v>
      </c>
      <c r="M2546">
        <v>69</v>
      </c>
      <c r="N2546">
        <v>5039</v>
      </c>
      <c r="O2546">
        <v>0</v>
      </c>
      <c r="P2546" t="s">
        <v>56</v>
      </c>
      <c r="Q2546">
        <v>2013</v>
      </c>
      <c r="R2546">
        <v>430</v>
      </c>
      <c r="S2546">
        <v>425</v>
      </c>
      <c r="T2546">
        <v>295</v>
      </c>
      <c r="U2546">
        <v>0.33878634721952799</v>
      </c>
      <c r="V2546">
        <v>175</v>
      </c>
      <c r="W2546">
        <v>292</v>
      </c>
      <c r="X2546">
        <v>-1</v>
      </c>
      <c r="Y2546">
        <v>-1</v>
      </c>
      <c r="Z2546">
        <v>-1</v>
      </c>
      <c r="AA2546">
        <v>-1</v>
      </c>
      <c r="AB2546">
        <v>-1</v>
      </c>
      <c r="AC2546">
        <v>0.12820000000000001</v>
      </c>
      <c r="AD2546">
        <v>0.5454</v>
      </c>
      <c r="AE2546">
        <v>-0.6048</v>
      </c>
      <c r="AF2546">
        <v>1.9199999999999998E-2</v>
      </c>
      <c r="AG2546">
        <v>-1.0524</v>
      </c>
      <c r="AH2546">
        <v>250000</v>
      </c>
    </row>
    <row r="2547" spans="1:34">
      <c r="A2547">
        <v>242701</v>
      </c>
      <c r="B2547" t="s">
        <v>39</v>
      </c>
      <c r="C2547" s="1">
        <v>32243</v>
      </c>
      <c r="D2547">
        <v>73.8</v>
      </c>
      <c r="E2547">
        <v>0</v>
      </c>
      <c r="F2547">
        <v>2006</v>
      </c>
      <c r="G2547">
        <v>55.8</v>
      </c>
      <c r="H2547">
        <v>0</v>
      </c>
      <c r="I2547">
        <v>1436</v>
      </c>
      <c r="J2547">
        <v>2</v>
      </c>
      <c r="K2547" t="s">
        <v>36</v>
      </c>
      <c r="L2547" t="s">
        <v>81</v>
      </c>
      <c r="M2547">
        <v>54</v>
      </c>
      <c r="N2547">
        <v>1436</v>
      </c>
      <c r="O2547">
        <v>0</v>
      </c>
      <c r="P2547" t="s">
        <v>61</v>
      </c>
      <c r="Q2547">
        <v>2011</v>
      </c>
      <c r="R2547">
        <v>395</v>
      </c>
      <c r="S2547">
        <v>405</v>
      </c>
      <c r="T2547">
        <v>445</v>
      </c>
      <c r="U2547">
        <v>0.37605958665154499</v>
      </c>
      <c r="V2547">
        <v>-1</v>
      </c>
      <c r="W2547">
        <v>300</v>
      </c>
      <c r="X2547">
        <v>-1</v>
      </c>
      <c r="Y2547">
        <v>-1</v>
      </c>
      <c r="Z2547">
        <v>-1</v>
      </c>
      <c r="AA2547">
        <v>286</v>
      </c>
      <c r="AB2547">
        <v>-1</v>
      </c>
      <c r="AC2547">
        <v>-3.5085000000000002</v>
      </c>
      <c r="AD2547">
        <v>-1.9953000000000001</v>
      </c>
      <c r="AE2547">
        <v>-0.77939999999999998</v>
      </c>
      <c r="AF2547">
        <v>0.29730000000000001</v>
      </c>
      <c r="AG2547">
        <v>-1.3934</v>
      </c>
      <c r="AH2547">
        <v>600000</v>
      </c>
    </row>
    <row r="2548" spans="1:34">
      <c r="A2548">
        <v>238088</v>
      </c>
      <c r="B2548" t="s">
        <v>39</v>
      </c>
      <c r="C2548" s="1">
        <v>32713</v>
      </c>
      <c r="D2548">
        <v>67</v>
      </c>
      <c r="E2548" t="s">
        <v>48</v>
      </c>
      <c r="F2548">
        <v>2007</v>
      </c>
      <c r="G2548">
        <v>81</v>
      </c>
      <c r="H2548" t="s">
        <v>431</v>
      </c>
      <c r="I2548">
        <v>1070</v>
      </c>
      <c r="J2548">
        <v>2</v>
      </c>
      <c r="K2548" t="s">
        <v>36</v>
      </c>
      <c r="L2548" t="s">
        <v>60</v>
      </c>
      <c r="M2548">
        <v>60.38</v>
      </c>
      <c r="N2548">
        <v>1070</v>
      </c>
      <c r="O2548">
        <v>1</v>
      </c>
      <c r="P2548" t="s">
        <v>61</v>
      </c>
      <c r="Q2548">
        <v>2011</v>
      </c>
      <c r="R2548">
        <v>545</v>
      </c>
      <c r="S2548">
        <v>455</v>
      </c>
      <c r="T2548">
        <v>515</v>
      </c>
      <c r="U2548">
        <v>0.22948175491175499</v>
      </c>
      <c r="V2548">
        <v>455</v>
      </c>
      <c r="W2548">
        <v>266</v>
      </c>
      <c r="X2548">
        <v>-1</v>
      </c>
      <c r="Y2548">
        <v>-1</v>
      </c>
      <c r="Z2548">
        <v>-1</v>
      </c>
      <c r="AA2548">
        <v>366</v>
      </c>
      <c r="AB2548">
        <v>-1</v>
      </c>
      <c r="AC2548">
        <v>-0.57189999999999996</v>
      </c>
      <c r="AD2548">
        <v>-0.74729999999999996</v>
      </c>
      <c r="AE2548">
        <v>-0.1988</v>
      </c>
      <c r="AF2548">
        <v>6.2300000000000001E-2</v>
      </c>
      <c r="AG2548">
        <v>-1.3934</v>
      </c>
      <c r="AH2548">
        <v>360000</v>
      </c>
    </row>
    <row r="2549" spans="1:34">
      <c r="A2549">
        <v>754972</v>
      </c>
      <c r="B2549" t="s">
        <v>39</v>
      </c>
      <c r="C2549" s="1">
        <v>33596</v>
      </c>
      <c r="D2549">
        <v>82.25</v>
      </c>
      <c r="E2549" t="s">
        <v>51</v>
      </c>
      <c r="F2549">
        <v>2009</v>
      </c>
      <c r="G2549">
        <v>83.6</v>
      </c>
      <c r="H2549" t="s">
        <v>51</v>
      </c>
      <c r="I2549">
        <v>1906</v>
      </c>
      <c r="J2549">
        <v>2</v>
      </c>
      <c r="K2549" t="s">
        <v>36</v>
      </c>
      <c r="L2549" t="s">
        <v>60</v>
      </c>
      <c r="M2549">
        <v>82.9</v>
      </c>
      <c r="N2549">
        <v>1906</v>
      </c>
      <c r="O2549">
        <v>1</v>
      </c>
      <c r="P2549" t="s">
        <v>53</v>
      </c>
      <c r="Q2549">
        <v>2013</v>
      </c>
      <c r="R2549">
        <v>440</v>
      </c>
      <c r="S2549">
        <v>680</v>
      </c>
      <c r="T2549">
        <v>665</v>
      </c>
      <c r="U2549">
        <v>0.493596387301038</v>
      </c>
      <c r="V2549">
        <v>-1</v>
      </c>
      <c r="W2549">
        <v>324</v>
      </c>
      <c r="X2549">
        <v>-1</v>
      </c>
      <c r="Y2549">
        <v>-1</v>
      </c>
      <c r="Z2549">
        <v>-1</v>
      </c>
      <c r="AA2549">
        <v>393</v>
      </c>
      <c r="AB2549">
        <v>-1</v>
      </c>
      <c r="AC2549">
        <v>1.1335999999999999</v>
      </c>
      <c r="AD2549">
        <v>1.2114</v>
      </c>
      <c r="AE2549">
        <v>0.16370000000000001</v>
      </c>
      <c r="AF2549">
        <v>-2.1360000000000001</v>
      </c>
      <c r="AG2549">
        <v>1.2470000000000001</v>
      </c>
      <c r="AH2549">
        <v>225000</v>
      </c>
    </row>
    <row r="2550" spans="1:34">
      <c r="A2550">
        <v>1044900</v>
      </c>
      <c r="B2550" t="s">
        <v>39</v>
      </c>
      <c r="C2550" s="1">
        <v>33866</v>
      </c>
      <c r="D2550">
        <v>84</v>
      </c>
      <c r="E2550" t="s">
        <v>35</v>
      </c>
      <c r="F2550">
        <v>2010</v>
      </c>
      <c r="G2550">
        <v>78.8</v>
      </c>
      <c r="H2550" t="s">
        <v>35</v>
      </c>
      <c r="I2550">
        <v>648</v>
      </c>
      <c r="J2550">
        <v>1</v>
      </c>
      <c r="K2550" t="s">
        <v>36</v>
      </c>
      <c r="L2550" t="s">
        <v>40</v>
      </c>
      <c r="M2550">
        <v>67.27</v>
      </c>
      <c r="N2550">
        <v>648</v>
      </c>
      <c r="O2550">
        <v>0</v>
      </c>
      <c r="P2550" t="s">
        <v>166</v>
      </c>
      <c r="Q2550">
        <v>2014</v>
      </c>
      <c r="R2550">
        <v>700</v>
      </c>
      <c r="S2550">
        <v>640</v>
      </c>
      <c r="T2550">
        <v>510</v>
      </c>
      <c r="U2550">
        <v>0.99674448685225303</v>
      </c>
      <c r="V2550">
        <v>675</v>
      </c>
      <c r="W2550">
        <v>-1</v>
      </c>
      <c r="X2550">
        <v>623</v>
      </c>
      <c r="Y2550">
        <v>-1</v>
      </c>
      <c r="Z2550">
        <v>-1</v>
      </c>
      <c r="AA2550">
        <v>-1</v>
      </c>
      <c r="AB2550">
        <v>-1</v>
      </c>
      <c r="AC2550">
        <v>0.84630000000000005</v>
      </c>
      <c r="AD2550">
        <v>0.5454</v>
      </c>
      <c r="AE2550">
        <v>1.2396</v>
      </c>
      <c r="AF2550">
        <v>-0.74150000000000005</v>
      </c>
      <c r="AG2550">
        <v>1.0553999999999999</v>
      </c>
      <c r="AH2550">
        <v>450000</v>
      </c>
    </row>
    <row r="2551" spans="1:34">
      <c r="A2551">
        <v>661111</v>
      </c>
      <c r="B2551" t="s">
        <v>34</v>
      </c>
      <c r="C2551" s="1">
        <v>33718</v>
      </c>
      <c r="D2551">
        <v>84</v>
      </c>
      <c r="E2551" t="s">
        <v>51</v>
      </c>
      <c r="F2551">
        <v>2009</v>
      </c>
      <c r="G2551">
        <v>77</v>
      </c>
      <c r="H2551" t="s">
        <v>51</v>
      </c>
      <c r="I2551">
        <v>3944</v>
      </c>
      <c r="J2551">
        <v>2</v>
      </c>
      <c r="K2551" t="s">
        <v>36</v>
      </c>
      <c r="L2551" t="s">
        <v>40</v>
      </c>
      <c r="M2551">
        <v>77.599999999999994</v>
      </c>
      <c r="N2551">
        <v>3944</v>
      </c>
      <c r="O2551">
        <v>1</v>
      </c>
      <c r="P2551" t="s">
        <v>47</v>
      </c>
      <c r="Q2551">
        <v>2013</v>
      </c>
      <c r="R2551">
        <v>605</v>
      </c>
      <c r="S2551">
        <v>475</v>
      </c>
      <c r="T2551">
        <v>325</v>
      </c>
      <c r="U2551">
        <v>0.413838255788123</v>
      </c>
      <c r="V2551">
        <v>385</v>
      </c>
      <c r="W2551">
        <v>-1</v>
      </c>
      <c r="X2551">
        <v>-1</v>
      </c>
      <c r="Y2551">
        <v>-1</v>
      </c>
      <c r="Z2551">
        <v>-1</v>
      </c>
      <c r="AA2551">
        <v>-1</v>
      </c>
      <c r="AB2551">
        <v>-1</v>
      </c>
      <c r="AC2551">
        <v>0.12820000000000001</v>
      </c>
      <c r="AD2551">
        <v>-0.62009999999999998</v>
      </c>
      <c r="AE2551">
        <v>0.16370000000000001</v>
      </c>
      <c r="AF2551">
        <v>-0.36120000000000002</v>
      </c>
      <c r="AG2551">
        <v>9.7299999999999998E-2</v>
      </c>
      <c r="AH2551">
        <v>150000</v>
      </c>
    </row>
    <row r="2552" spans="1:34">
      <c r="A2552">
        <v>1233151</v>
      </c>
      <c r="B2552" t="s">
        <v>34</v>
      </c>
      <c r="C2552" s="1">
        <v>33414</v>
      </c>
      <c r="D2552">
        <v>72</v>
      </c>
      <c r="E2552" t="s">
        <v>51</v>
      </c>
      <c r="F2552">
        <v>2008</v>
      </c>
      <c r="G2552">
        <v>69.8</v>
      </c>
      <c r="H2552" t="s">
        <v>51</v>
      </c>
      <c r="I2552">
        <v>4501</v>
      </c>
      <c r="J2552">
        <v>2</v>
      </c>
      <c r="K2552" t="s">
        <v>36</v>
      </c>
      <c r="L2552" t="s">
        <v>55</v>
      </c>
      <c r="M2552">
        <v>67.84</v>
      </c>
      <c r="N2552">
        <v>4501</v>
      </c>
      <c r="O2552">
        <v>0</v>
      </c>
      <c r="P2552" t="s">
        <v>41</v>
      </c>
      <c r="Q2552">
        <v>2014</v>
      </c>
      <c r="R2552">
        <v>420</v>
      </c>
      <c r="S2552">
        <v>385</v>
      </c>
      <c r="T2552">
        <v>440</v>
      </c>
      <c r="U2552">
        <v>0.23780283983757</v>
      </c>
      <c r="V2552">
        <v>395</v>
      </c>
      <c r="W2552">
        <v>-1</v>
      </c>
      <c r="X2552">
        <v>315</v>
      </c>
      <c r="Y2552">
        <v>-1</v>
      </c>
      <c r="Z2552">
        <v>-1</v>
      </c>
      <c r="AA2552">
        <v>-1</v>
      </c>
      <c r="AB2552">
        <v>-1</v>
      </c>
      <c r="AC2552">
        <v>0.55910000000000004</v>
      </c>
      <c r="AD2552">
        <v>0.37890000000000001</v>
      </c>
      <c r="AE2552">
        <v>0.93220000000000003</v>
      </c>
      <c r="AF2552">
        <v>-0.74150000000000005</v>
      </c>
      <c r="AG2552">
        <v>-9.4299999999999995E-2</v>
      </c>
      <c r="AH2552">
        <v>150000</v>
      </c>
    </row>
    <row r="2553" spans="1:34">
      <c r="A2553">
        <v>328163</v>
      </c>
      <c r="B2553" t="s">
        <v>39</v>
      </c>
      <c r="C2553" s="1">
        <v>33422</v>
      </c>
      <c r="D2553">
        <v>60</v>
      </c>
      <c r="E2553" t="s">
        <v>79</v>
      </c>
      <c r="F2553">
        <v>2007</v>
      </c>
      <c r="G2553">
        <v>63</v>
      </c>
      <c r="H2553" t="s">
        <v>79</v>
      </c>
      <c r="I2553">
        <v>55</v>
      </c>
      <c r="J2553">
        <v>2</v>
      </c>
      <c r="K2553" t="s">
        <v>36</v>
      </c>
      <c r="L2553" t="s">
        <v>81</v>
      </c>
      <c r="M2553">
        <v>54</v>
      </c>
      <c r="N2553">
        <v>55</v>
      </c>
      <c r="O2553">
        <v>0</v>
      </c>
      <c r="P2553" t="s">
        <v>41</v>
      </c>
      <c r="Q2553">
        <v>2012</v>
      </c>
      <c r="R2553">
        <v>425</v>
      </c>
      <c r="S2553">
        <v>205</v>
      </c>
      <c r="T2553">
        <v>325</v>
      </c>
      <c r="U2553">
        <v>8.1547752353218206E-3</v>
      </c>
      <c r="V2553">
        <v>-1</v>
      </c>
      <c r="W2553">
        <v>133</v>
      </c>
      <c r="X2553">
        <v>-1</v>
      </c>
      <c r="Y2553">
        <v>-1</v>
      </c>
      <c r="Z2553">
        <v>-1</v>
      </c>
      <c r="AA2553">
        <v>-1</v>
      </c>
      <c r="AB2553">
        <v>-1</v>
      </c>
      <c r="AC2553">
        <v>-0.57189999999999996</v>
      </c>
      <c r="AD2553">
        <v>-1.2543</v>
      </c>
      <c r="AE2553">
        <v>0.16399999999999901</v>
      </c>
      <c r="AF2553">
        <v>1.1198299999999899</v>
      </c>
      <c r="AG2553">
        <v>-1.3934</v>
      </c>
      <c r="AH2553">
        <v>205000</v>
      </c>
    </row>
    <row r="2554" spans="1:34">
      <c r="A2554">
        <v>670213</v>
      </c>
      <c r="B2554" t="s">
        <v>39</v>
      </c>
      <c r="C2554" s="1">
        <v>33363</v>
      </c>
      <c r="D2554">
        <v>69.83</v>
      </c>
      <c r="E2554" t="s">
        <v>51</v>
      </c>
      <c r="F2554">
        <v>2008</v>
      </c>
      <c r="G2554">
        <v>53.85</v>
      </c>
      <c r="H2554" t="s">
        <v>51</v>
      </c>
      <c r="I2554">
        <v>9699</v>
      </c>
      <c r="J2554">
        <v>2</v>
      </c>
      <c r="K2554" t="s">
        <v>36</v>
      </c>
      <c r="L2554" t="s">
        <v>55</v>
      </c>
      <c r="M2554">
        <v>66.88</v>
      </c>
      <c r="N2554">
        <v>9699</v>
      </c>
      <c r="O2554">
        <v>1</v>
      </c>
      <c r="P2554" t="s">
        <v>71</v>
      </c>
      <c r="Q2554">
        <v>2013</v>
      </c>
      <c r="R2554">
        <v>450</v>
      </c>
      <c r="S2554">
        <v>410</v>
      </c>
      <c r="T2554">
        <v>400</v>
      </c>
      <c r="U2554">
        <v>0.37755141942454101</v>
      </c>
      <c r="V2554">
        <v>375</v>
      </c>
      <c r="W2554">
        <v>-1</v>
      </c>
      <c r="X2554">
        <v>-1</v>
      </c>
      <c r="Y2554">
        <v>-1</v>
      </c>
      <c r="Z2554">
        <v>-1</v>
      </c>
      <c r="AA2554">
        <v>-1</v>
      </c>
      <c r="AB2554">
        <v>-1</v>
      </c>
      <c r="AC2554">
        <v>-0.159</v>
      </c>
      <c r="AD2554">
        <v>4.5900000000000003E-2</v>
      </c>
      <c r="AE2554">
        <v>0.01</v>
      </c>
      <c r="AF2554">
        <v>0.2727</v>
      </c>
      <c r="AG2554">
        <v>0.48049999999999998</v>
      </c>
      <c r="AH2554">
        <v>180000</v>
      </c>
    </row>
    <row r="2555" spans="1:34">
      <c r="A2555">
        <v>746050</v>
      </c>
      <c r="B2555" t="s">
        <v>39</v>
      </c>
      <c r="C2555" s="1">
        <v>33313</v>
      </c>
      <c r="D2555">
        <v>78.83</v>
      </c>
      <c r="E2555" t="s">
        <v>48</v>
      </c>
      <c r="F2555">
        <v>2008</v>
      </c>
      <c r="G2555">
        <v>80.5</v>
      </c>
      <c r="H2555" t="s">
        <v>48</v>
      </c>
      <c r="I2555">
        <v>2550</v>
      </c>
      <c r="J2555">
        <v>1</v>
      </c>
      <c r="K2555" t="s">
        <v>36</v>
      </c>
      <c r="L2555" t="s">
        <v>60</v>
      </c>
      <c r="M2555">
        <v>69.099999999999994</v>
      </c>
      <c r="N2555">
        <v>2550</v>
      </c>
      <c r="O2555">
        <v>0</v>
      </c>
      <c r="P2555" t="s">
        <v>96</v>
      </c>
      <c r="Q2555">
        <v>2013</v>
      </c>
      <c r="R2555">
        <v>595</v>
      </c>
      <c r="S2555">
        <v>520</v>
      </c>
      <c r="T2555">
        <v>605</v>
      </c>
      <c r="U2555">
        <v>0.64938971484669095</v>
      </c>
      <c r="V2555">
        <v>475</v>
      </c>
      <c r="W2555">
        <v>356</v>
      </c>
      <c r="X2555">
        <v>-1</v>
      </c>
      <c r="Y2555">
        <v>-1</v>
      </c>
      <c r="Z2555">
        <v>-1</v>
      </c>
      <c r="AA2555">
        <v>-1</v>
      </c>
      <c r="AB2555">
        <v>-1</v>
      </c>
      <c r="AC2555">
        <v>-0.44629999999999997</v>
      </c>
      <c r="AD2555">
        <v>0.5454</v>
      </c>
      <c r="AE2555">
        <v>1.3933</v>
      </c>
      <c r="AF2555">
        <v>-0.74150000000000005</v>
      </c>
      <c r="AG2555">
        <v>0.86370000000000002</v>
      </c>
      <c r="AH2555">
        <v>300000</v>
      </c>
    </row>
    <row r="2556" spans="1:34">
      <c r="A2556">
        <v>310559</v>
      </c>
      <c r="B2556" t="s">
        <v>39</v>
      </c>
      <c r="C2556" s="1">
        <v>33095</v>
      </c>
      <c r="D2556">
        <v>87.33</v>
      </c>
      <c r="E2556">
        <v>0</v>
      </c>
      <c r="F2556">
        <v>2007</v>
      </c>
      <c r="G2556">
        <v>89</v>
      </c>
      <c r="H2556">
        <v>0</v>
      </c>
      <c r="I2556">
        <v>9557</v>
      </c>
      <c r="J2556">
        <v>2</v>
      </c>
      <c r="K2556" t="s">
        <v>36</v>
      </c>
      <c r="L2556" t="s">
        <v>55</v>
      </c>
      <c r="M2556">
        <v>75.400000000000006</v>
      </c>
      <c r="N2556">
        <v>9557</v>
      </c>
      <c r="O2556">
        <v>1</v>
      </c>
      <c r="P2556" t="s">
        <v>54</v>
      </c>
      <c r="Q2556">
        <v>2011</v>
      </c>
      <c r="R2556">
        <v>525</v>
      </c>
      <c r="S2556">
        <v>415</v>
      </c>
      <c r="T2556">
        <v>475</v>
      </c>
      <c r="U2556">
        <v>0.81941652983588797</v>
      </c>
      <c r="V2556">
        <v>505</v>
      </c>
      <c r="W2556">
        <v>-1</v>
      </c>
      <c r="X2556">
        <v>-1</v>
      </c>
      <c r="Y2556">
        <v>-1</v>
      </c>
      <c r="Z2556">
        <v>-1</v>
      </c>
      <c r="AA2556">
        <v>-1</v>
      </c>
      <c r="AB2556">
        <v>-1</v>
      </c>
      <c r="AC2556">
        <v>0.81920000000000004</v>
      </c>
      <c r="AD2556">
        <v>0.50080000000000002</v>
      </c>
      <c r="AE2556">
        <v>0.81710000000000005</v>
      </c>
      <c r="AF2556">
        <v>-0.4078</v>
      </c>
      <c r="AG2556">
        <v>0.18640000000000001</v>
      </c>
      <c r="AH2556">
        <v>560000</v>
      </c>
    </row>
    <row r="2557" spans="1:34">
      <c r="A2557">
        <v>237941</v>
      </c>
      <c r="B2557" t="s">
        <v>39</v>
      </c>
      <c r="C2557" s="1">
        <v>32596</v>
      </c>
      <c r="D2557">
        <v>88.5</v>
      </c>
      <c r="E2557" t="s">
        <v>48</v>
      </c>
      <c r="F2557">
        <v>2007</v>
      </c>
      <c r="G2557">
        <v>85.4</v>
      </c>
      <c r="H2557" t="s">
        <v>35</v>
      </c>
      <c r="I2557">
        <v>5671</v>
      </c>
      <c r="J2557">
        <v>2</v>
      </c>
      <c r="K2557" t="s">
        <v>36</v>
      </c>
      <c r="L2557" t="s">
        <v>60</v>
      </c>
      <c r="M2557">
        <v>93.6</v>
      </c>
      <c r="N2557">
        <v>5671</v>
      </c>
      <c r="O2557">
        <v>0</v>
      </c>
      <c r="P2557" t="s">
        <v>61</v>
      </c>
      <c r="Q2557">
        <v>2011</v>
      </c>
      <c r="R2557">
        <v>505</v>
      </c>
      <c r="S2557">
        <v>605</v>
      </c>
      <c r="T2557">
        <v>675</v>
      </c>
      <c r="U2557">
        <v>0.96060325199705299</v>
      </c>
      <c r="V2557">
        <v>-1</v>
      </c>
      <c r="W2557">
        <v>466</v>
      </c>
      <c r="X2557">
        <v>-1</v>
      </c>
      <c r="Y2557">
        <v>-1</v>
      </c>
      <c r="Z2557">
        <v>-1</v>
      </c>
      <c r="AA2557">
        <v>340</v>
      </c>
      <c r="AB2557">
        <v>-1</v>
      </c>
      <c r="AC2557">
        <v>-0.4173</v>
      </c>
      <c r="AD2557">
        <v>0.65680000000000005</v>
      </c>
      <c r="AE2557">
        <v>-0.92449999999999999</v>
      </c>
      <c r="AF2557">
        <v>-0.4078</v>
      </c>
      <c r="AG2557">
        <v>0.81830000000000003</v>
      </c>
      <c r="AH2557">
        <v>655000</v>
      </c>
    </row>
    <row r="2558" spans="1:34">
      <c r="A2558">
        <v>958966</v>
      </c>
      <c r="B2558" t="s">
        <v>39</v>
      </c>
      <c r="C2558" s="1">
        <v>33740</v>
      </c>
      <c r="D2558">
        <v>68.14</v>
      </c>
      <c r="E2558" t="s">
        <v>51</v>
      </c>
      <c r="F2558">
        <v>2010</v>
      </c>
      <c r="G2558">
        <v>61.7</v>
      </c>
      <c r="H2558" t="s">
        <v>51</v>
      </c>
      <c r="I2558">
        <v>15863</v>
      </c>
      <c r="J2558">
        <v>2</v>
      </c>
      <c r="K2558" t="s">
        <v>36</v>
      </c>
      <c r="L2558" t="s">
        <v>40</v>
      </c>
      <c r="M2558">
        <v>70.400000000000006</v>
      </c>
      <c r="N2558">
        <v>15863</v>
      </c>
      <c r="O2558">
        <v>1</v>
      </c>
      <c r="P2558" t="s">
        <v>71</v>
      </c>
      <c r="Q2558">
        <v>2014</v>
      </c>
      <c r="R2558">
        <v>520</v>
      </c>
      <c r="S2558">
        <v>575</v>
      </c>
      <c r="T2558">
        <v>485</v>
      </c>
      <c r="U2558">
        <v>0.86468541337008498</v>
      </c>
      <c r="V2558">
        <v>525</v>
      </c>
      <c r="W2558">
        <v>-1</v>
      </c>
      <c r="X2558">
        <v>-1</v>
      </c>
      <c r="Y2558">
        <v>-1</v>
      </c>
      <c r="Z2558">
        <v>-1</v>
      </c>
      <c r="AA2558">
        <v>-1</v>
      </c>
      <c r="AB2558">
        <v>-1</v>
      </c>
      <c r="AC2558">
        <v>-1.54E-2</v>
      </c>
      <c r="AD2558">
        <v>0.21240000000000001</v>
      </c>
      <c r="AE2558">
        <v>0.47110000000000002</v>
      </c>
      <c r="AF2558">
        <v>0.1459</v>
      </c>
      <c r="AG2558">
        <v>0.67210000000000003</v>
      </c>
      <c r="AH2558">
        <v>190000</v>
      </c>
    </row>
    <row r="2559" spans="1:34">
      <c r="A2559">
        <v>277307</v>
      </c>
      <c r="B2559" t="s">
        <v>39</v>
      </c>
      <c r="C2559" s="1">
        <v>32791</v>
      </c>
      <c r="D2559">
        <v>75.2</v>
      </c>
      <c r="E2559" t="s">
        <v>35</v>
      </c>
      <c r="F2559">
        <v>2006</v>
      </c>
      <c r="G2559">
        <v>73.400000000000006</v>
      </c>
      <c r="H2559" t="s">
        <v>35</v>
      </c>
      <c r="I2559">
        <v>75</v>
      </c>
      <c r="J2559">
        <v>2</v>
      </c>
      <c r="K2559" t="s">
        <v>36</v>
      </c>
      <c r="L2559" t="s">
        <v>64</v>
      </c>
      <c r="M2559">
        <v>72.400000000000006</v>
      </c>
      <c r="N2559">
        <v>75</v>
      </c>
      <c r="O2559">
        <v>0</v>
      </c>
      <c r="P2559" t="s">
        <v>41</v>
      </c>
      <c r="Q2559">
        <v>2011</v>
      </c>
      <c r="R2559">
        <v>505</v>
      </c>
      <c r="S2559">
        <v>575</v>
      </c>
      <c r="T2559">
        <v>615</v>
      </c>
      <c r="U2559">
        <v>0.73579570922465598</v>
      </c>
      <c r="V2559">
        <v>475</v>
      </c>
      <c r="W2559">
        <v>-1</v>
      </c>
      <c r="X2559">
        <v>-1</v>
      </c>
      <c r="Y2559">
        <v>-1</v>
      </c>
      <c r="Z2559">
        <v>-1</v>
      </c>
      <c r="AA2559">
        <v>-1</v>
      </c>
      <c r="AB2559">
        <v>-1</v>
      </c>
      <c r="AC2559">
        <v>-1.9629000000000001</v>
      </c>
      <c r="AD2559">
        <v>-1.0592999999999999</v>
      </c>
      <c r="AE2559">
        <v>-0.77939999999999998</v>
      </c>
      <c r="AF2559">
        <v>0.76729999999999998</v>
      </c>
      <c r="AG2559">
        <v>-0.60350000000000004</v>
      </c>
      <c r="AH2559">
        <v>215000</v>
      </c>
    </row>
    <row r="2560" spans="1:34">
      <c r="A2560">
        <v>627124</v>
      </c>
      <c r="B2560" t="s">
        <v>39</v>
      </c>
      <c r="C2560" s="1">
        <v>33900</v>
      </c>
      <c r="D2560">
        <v>87</v>
      </c>
      <c r="E2560" t="s">
        <v>35</v>
      </c>
      <c r="F2560">
        <v>2009</v>
      </c>
      <c r="G2560">
        <v>92</v>
      </c>
      <c r="H2560" t="s">
        <v>35</v>
      </c>
      <c r="I2560">
        <v>66</v>
      </c>
      <c r="J2560">
        <v>2</v>
      </c>
      <c r="K2560" t="s">
        <v>36</v>
      </c>
      <c r="L2560" t="s">
        <v>60</v>
      </c>
      <c r="M2560">
        <v>78</v>
      </c>
      <c r="N2560">
        <v>66</v>
      </c>
      <c r="O2560">
        <v>0</v>
      </c>
      <c r="P2560" t="s">
        <v>41</v>
      </c>
      <c r="Q2560">
        <v>2013</v>
      </c>
      <c r="R2560">
        <v>590</v>
      </c>
      <c r="S2560">
        <v>545</v>
      </c>
      <c r="T2560">
        <v>705</v>
      </c>
      <c r="U2560">
        <v>0.37605958665154499</v>
      </c>
      <c r="V2560">
        <v>-1</v>
      </c>
      <c r="W2560">
        <v>300</v>
      </c>
      <c r="X2560">
        <v>-1</v>
      </c>
      <c r="Y2560">
        <v>-1</v>
      </c>
      <c r="Z2560">
        <v>-1</v>
      </c>
      <c r="AA2560">
        <v>-1</v>
      </c>
      <c r="AB2560">
        <v>-1</v>
      </c>
      <c r="AC2560">
        <v>0.27179999999999999</v>
      </c>
      <c r="AD2560">
        <v>0.37890000000000001</v>
      </c>
      <c r="AE2560">
        <v>-0.75849999999999995</v>
      </c>
      <c r="AF2560">
        <v>-0.61470000000000002</v>
      </c>
      <c r="AG2560">
        <v>9.7299999999999998E-2</v>
      </c>
      <c r="AH2560">
        <v>500000</v>
      </c>
    </row>
    <row r="2561" spans="1:34">
      <c r="A2561">
        <v>611920</v>
      </c>
      <c r="B2561" t="s">
        <v>39</v>
      </c>
      <c r="C2561" s="1">
        <v>33424</v>
      </c>
      <c r="D2561">
        <v>62.13</v>
      </c>
      <c r="E2561" t="s">
        <v>51</v>
      </c>
      <c r="F2561">
        <v>2010</v>
      </c>
      <c r="G2561">
        <v>74</v>
      </c>
      <c r="H2561" t="s">
        <v>281</v>
      </c>
      <c r="I2561">
        <v>64</v>
      </c>
      <c r="J2561">
        <v>2</v>
      </c>
      <c r="K2561" t="s">
        <v>36</v>
      </c>
      <c r="L2561" t="s">
        <v>40</v>
      </c>
      <c r="M2561">
        <v>65.599999999999994</v>
      </c>
      <c r="N2561">
        <v>64</v>
      </c>
      <c r="O2561">
        <v>0</v>
      </c>
      <c r="P2561" t="s">
        <v>41</v>
      </c>
      <c r="Q2561">
        <v>2013</v>
      </c>
      <c r="R2561">
        <v>475</v>
      </c>
      <c r="S2561">
        <v>610</v>
      </c>
      <c r="T2561">
        <v>415</v>
      </c>
      <c r="U2561">
        <v>0.91686996110361896</v>
      </c>
      <c r="V2561">
        <v>555</v>
      </c>
      <c r="W2561">
        <v>-1</v>
      </c>
      <c r="X2561">
        <v>-1</v>
      </c>
      <c r="Y2561">
        <v>-1</v>
      </c>
      <c r="Z2561">
        <v>-1</v>
      </c>
      <c r="AA2561">
        <v>-1</v>
      </c>
      <c r="AB2561">
        <v>-1</v>
      </c>
      <c r="AC2561">
        <v>0.99</v>
      </c>
      <c r="AD2561">
        <v>-0.28710000000000002</v>
      </c>
      <c r="AE2561">
        <v>-0.2974</v>
      </c>
      <c r="AF2561">
        <v>0.5262</v>
      </c>
      <c r="AG2561">
        <v>-2.3936999999999999</v>
      </c>
      <c r="AH2561">
        <v>95000</v>
      </c>
    </row>
    <row r="2562" spans="1:34">
      <c r="A2562">
        <v>335789</v>
      </c>
      <c r="B2562" t="s">
        <v>34</v>
      </c>
      <c r="C2562" s="1">
        <v>33464</v>
      </c>
      <c r="D2562">
        <v>87</v>
      </c>
      <c r="E2562" t="s">
        <v>35</v>
      </c>
      <c r="F2562">
        <v>2008</v>
      </c>
      <c r="G2562">
        <v>96.6</v>
      </c>
      <c r="H2562" t="s">
        <v>432</v>
      </c>
      <c r="I2562">
        <v>1141</v>
      </c>
      <c r="J2562">
        <v>2</v>
      </c>
      <c r="K2562" t="s">
        <v>36</v>
      </c>
      <c r="L2562" t="s">
        <v>60</v>
      </c>
      <c r="M2562">
        <v>80.14</v>
      </c>
      <c r="N2562">
        <v>1141</v>
      </c>
      <c r="O2562">
        <v>0</v>
      </c>
      <c r="P2562" t="s">
        <v>56</v>
      </c>
      <c r="Q2562">
        <v>2012</v>
      </c>
      <c r="R2562">
        <v>415</v>
      </c>
      <c r="S2562">
        <v>425</v>
      </c>
      <c r="T2562">
        <v>675</v>
      </c>
      <c r="U2562">
        <v>5.8792800008353401E-2</v>
      </c>
      <c r="V2562">
        <v>395</v>
      </c>
      <c r="W2562">
        <v>200</v>
      </c>
      <c r="X2562">
        <v>-1</v>
      </c>
      <c r="Y2562">
        <v>-1</v>
      </c>
      <c r="Z2562">
        <v>-1</v>
      </c>
      <c r="AA2562">
        <v>366</v>
      </c>
      <c r="AB2562">
        <v>-1</v>
      </c>
      <c r="AC2562">
        <v>1.5919999999999901</v>
      </c>
      <c r="AD2562">
        <v>1.5538000000000001</v>
      </c>
      <c r="AE2562">
        <v>-1.5775999999999999</v>
      </c>
      <c r="AF2562">
        <v>-0.87780000000000002</v>
      </c>
      <c r="AG2562">
        <v>-0.9194</v>
      </c>
      <c r="AH2562">
        <v>325000</v>
      </c>
    </row>
    <row r="2563" spans="1:34">
      <c r="A2563">
        <v>482761</v>
      </c>
      <c r="B2563" t="s">
        <v>34</v>
      </c>
      <c r="C2563" s="1">
        <v>33408</v>
      </c>
      <c r="D2563">
        <v>82</v>
      </c>
      <c r="E2563" t="s">
        <v>433</v>
      </c>
      <c r="F2563">
        <v>2008</v>
      </c>
      <c r="G2563">
        <v>82</v>
      </c>
      <c r="H2563" t="s">
        <v>433</v>
      </c>
      <c r="I2563">
        <v>7016</v>
      </c>
      <c r="J2563">
        <v>2</v>
      </c>
      <c r="K2563" t="s">
        <v>36</v>
      </c>
      <c r="L2563" t="s">
        <v>81</v>
      </c>
      <c r="M2563">
        <v>80.7</v>
      </c>
      <c r="N2563">
        <v>7016</v>
      </c>
      <c r="O2563">
        <v>1</v>
      </c>
      <c r="P2563" t="s">
        <v>47</v>
      </c>
      <c r="Q2563">
        <v>2012</v>
      </c>
      <c r="R2563">
        <v>505</v>
      </c>
      <c r="S2563">
        <v>565</v>
      </c>
      <c r="T2563">
        <v>545</v>
      </c>
      <c r="U2563">
        <v>5.8792800008353401E-2</v>
      </c>
      <c r="V2563">
        <v>-1</v>
      </c>
      <c r="W2563">
        <v>200</v>
      </c>
      <c r="X2563">
        <v>-1</v>
      </c>
      <c r="Y2563">
        <v>-1</v>
      </c>
      <c r="Z2563">
        <v>-1</v>
      </c>
      <c r="AA2563">
        <v>-1</v>
      </c>
      <c r="AB2563">
        <v>-1</v>
      </c>
      <c r="AC2563">
        <v>-1.1900999999999999</v>
      </c>
      <c r="AD2563">
        <v>-0.7863</v>
      </c>
      <c r="AE2563">
        <v>5.5199999999999999E-2</v>
      </c>
      <c r="AF2563">
        <v>1.7074</v>
      </c>
      <c r="AG2563">
        <v>-1.0773999999999999</v>
      </c>
      <c r="AH2563">
        <v>50000</v>
      </c>
    </row>
    <row r="2564" spans="1:34">
      <c r="A2564">
        <v>46291</v>
      </c>
      <c r="B2564" t="s">
        <v>34</v>
      </c>
      <c r="C2564" s="1">
        <v>32284</v>
      </c>
      <c r="D2564">
        <v>71</v>
      </c>
      <c r="E2564" t="s">
        <v>97</v>
      </c>
      <c r="F2564">
        <v>2005</v>
      </c>
      <c r="G2564">
        <v>75</v>
      </c>
      <c r="H2564" t="s">
        <v>97</v>
      </c>
      <c r="I2564">
        <v>429</v>
      </c>
      <c r="J2564">
        <v>2</v>
      </c>
      <c r="K2564" t="s">
        <v>36</v>
      </c>
      <c r="L2564" t="s">
        <v>77</v>
      </c>
      <c r="M2564">
        <v>65</v>
      </c>
      <c r="N2564">
        <v>429</v>
      </c>
      <c r="O2564">
        <v>0</v>
      </c>
      <c r="P2564" t="s">
        <v>41</v>
      </c>
      <c r="Q2564">
        <v>2010</v>
      </c>
      <c r="R2564">
        <v>415</v>
      </c>
      <c r="S2564">
        <v>555</v>
      </c>
      <c r="T2564">
        <v>435</v>
      </c>
      <c r="U2564">
        <v>0.37605958665154499</v>
      </c>
      <c r="V2564">
        <v>335</v>
      </c>
      <c r="W2564">
        <v>300</v>
      </c>
      <c r="X2564">
        <v>-1</v>
      </c>
      <c r="Y2564">
        <v>-1</v>
      </c>
      <c r="Z2564">
        <v>-1</v>
      </c>
      <c r="AA2564">
        <v>-1</v>
      </c>
      <c r="AB2564">
        <v>-1</v>
      </c>
      <c r="AC2564">
        <v>0.66459999999999997</v>
      </c>
      <c r="AD2564">
        <v>-1.0592999999999999</v>
      </c>
      <c r="AE2564">
        <v>0.2366</v>
      </c>
      <c r="AF2564">
        <v>-1.1128</v>
      </c>
      <c r="AG2564">
        <v>0.6603</v>
      </c>
      <c r="AH2564">
        <v>560000</v>
      </c>
    </row>
    <row r="2565" spans="1:34">
      <c r="A2565">
        <v>696034</v>
      </c>
      <c r="B2565" t="s">
        <v>39</v>
      </c>
      <c r="C2565" s="1">
        <v>33040</v>
      </c>
      <c r="D2565">
        <v>72.36</v>
      </c>
      <c r="E2565" t="s">
        <v>51</v>
      </c>
      <c r="F2565">
        <v>2007</v>
      </c>
      <c r="G2565">
        <v>80.83</v>
      </c>
      <c r="H2565" t="s">
        <v>51</v>
      </c>
      <c r="I2565">
        <v>879</v>
      </c>
      <c r="J2565">
        <v>2</v>
      </c>
      <c r="K2565" t="s">
        <v>36</v>
      </c>
      <c r="L2565" t="s">
        <v>60</v>
      </c>
      <c r="M2565">
        <v>63</v>
      </c>
      <c r="N2565">
        <v>879</v>
      </c>
      <c r="O2565">
        <v>1</v>
      </c>
      <c r="P2565" t="s">
        <v>47</v>
      </c>
      <c r="Q2565">
        <v>2011</v>
      </c>
      <c r="R2565">
        <v>370</v>
      </c>
      <c r="S2565">
        <v>460</v>
      </c>
      <c r="T2565">
        <v>340</v>
      </c>
      <c r="U2565">
        <v>0.53838689298509601</v>
      </c>
      <c r="V2565">
        <v>455</v>
      </c>
      <c r="W2565">
        <v>333</v>
      </c>
      <c r="X2565">
        <v>-1</v>
      </c>
      <c r="Y2565">
        <v>-1</v>
      </c>
      <c r="Z2565">
        <v>-1</v>
      </c>
      <c r="AA2565">
        <v>-1</v>
      </c>
      <c r="AB2565">
        <v>-1</v>
      </c>
      <c r="AC2565">
        <v>-0.159</v>
      </c>
      <c r="AD2565">
        <v>-0.62009999999999998</v>
      </c>
      <c r="AE2565">
        <v>-0.2974</v>
      </c>
      <c r="AF2565">
        <v>-1.1217999999999999</v>
      </c>
      <c r="AG2565">
        <v>9.7299999999999998E-2</v>
      </c>
      <c r="AH2565">
        <v>230000</v>
      </c>
    </row>
    <row r="2566" spans="1:34">
      <c r="A2566">
        <v>366097</v>
      </c>
      <c r="B2566" t="s">
        <v>34</v>
      </c>
      <c r="C2566" s="1">
        <v>32494</v>
      </c>
      <c r="D2566">
        <v>78.08</v>
      </c>
      <c r="E2566" t="s">
        <v>434</v>
      </c>
      <c r="F2566">
        <v>2006</v>
      </c>
      <c r="G2566">
        <v>62.5</v>
      </c>
      <c r="H2566" t="s">
        <v>409</v>
      </c>
      <c r="I2566">
        <v>3801</v>
      </c>
      <c r="J2566">
        <v>2</v>
      </c>
      <c r="K2566" t="s">
        <v>66</v>
      </c>
      <c r="L2566" t="s">
        <v>67</v>
      </c>
      <c r="M2566">
        <v>84.3</v>
      </c>
      <c r="N2566">
        <v>3801</v>
      </c>
      <c r="O2566">
        <v>0</v>
      </c>
      <c r="P2566" t="s">
        <v>61</v>
      </c>
      <c r="Q2566">
        <v>2012</v>
      </c>
      <c r="R2566">
        <v>405</v>
      </c>
      <c r="S2566">
        <v>545</v>
      </c>
      <c r="T2566">
        <v>365</v>
      </c>
      <c r="U2566">
        <v>0.79358061454850604</v>
      </c>
      <c r="V2566">
        <v>495</v>
      </c>
      <c r="W2566">
        <v>-1</v>
      </c>
      <c r="X2566">
        <v>-1</v>
      </c>
      <c r="Y2566">
        <v>-1</v>
      </c>
      <c r="Z2566">
        <v>-1</v>
      </c>
      <c r="AA2566">
        <v>-1</v>
      </c>
      <c r="AB2566">
        <v>-1</v>
      </c>
      <c r="AC2566">
        <v>0.66459999999999997</v>
      </c>
      <c r="AD2566">
        <v>0.81279999999999997</v>
      </c>
      <c r="AE2566">
        <v>-0.92449999999999999</v>
      </c>
      <c r="AF2566">
        <v>-1.3478000000000001</v>
      </c>
      <c r="AG2566">
        <v>0.4234</v>
      </c>
      <c r="AH2566">
        <v>415000</v>
      </c>
    </row>
    <row r="2567" spans="1:34">
      <c r="A2567">
        <v>752781</v>
      </c>
      <c r="B2567" t="s">
        <v>34</v>
      </c>
      <c r="C2567" s="1">
        <v>33843</v>
      </c>
      <c r="D2567">
        <v>90</v>
      </c>
      <c r="E2567" t="s">
        <v>51</v>
      </c>
      <c r="F2567">
        <v>2009</v>
      </c>
      <c r="G2567">
        <v>93</v>
      </c>
      <c r="H2567" t="s">
        <v>51</v>
      </c>
      <c r="I2567">
        <v>4883</v>
      </c>
      <c r="J2567">
        <v>2</v>
      </c>
      <c r="K2567" t="s">
        <v>36</v>
      </c>
      <c r="L2567" t="s">
        <v>60</v>
      </c>
      <c r="M2567">
        <v>77.3</v>
      </c>
      <c r="N2567">
        <v>4883</v>
      </c>
      <c r="O2567">
        <v>1</v>
      </c>
      <c r="P2567" t="s">
        <v>54</v>
      </c>
      <c r="Q2567">
        <v>2013</v>
      </c>
      <c r="R2567">
        <v>415</v>
      </c>
      <c r="S2567">
        <v>410</v>
      </c>
      <c r="T2567">
        <v>535</v>
      </c>
      <c r="U2567">
        <v>0.88162006953017702</v>
      </c>
      <c r="V2567">
        <v>325</v>
      </c>
      <c r="W2567">
        <v>420</v>
      </c>
      <c r="X2567">
        <v>-1</v>
      </c>
      <c r="Y2567">
        <v>-1</v>
      </c>
      <c r="Z2567">
        <v>-1</v>
      </c>
      <c r="AA2567">
        <v>-1</v>
      </c>
      <c r="AB2567">
        <v>-1</v>
      </c>
      <c r="AC2567">
        <v>-0.30270000000000002</v>
      </c>
      <c r="AD2567">
        <v>0.87839999999999996</v>
      </c>
      <c r="AE2567">
        <v>0.93220000000000003</v>
      </c>
      <c r="AF2567">
        <v>0.77980000000000005</v>
      </c>
      <c r="AG2567">
        <v>-9.4299999999999995E-2</v>
      </c>
      <c r="AH2567">
        <v>100000</v>
      </c>
    </row>
    <row r="2568" spans="1:34">
      <c r="A2568">
        <v>1242190</v>
      </c>
      <c r="B2568" t="s">
        <v>39</v>
      </c>
      <c r="C2568" s="1">
        <v>33907</v>
      </c>
      <c r="D2568">
        <v>65</v>
      </c>
      <c r="E2568" t="s">
        <v>48</v>
      </c>
      <c r="F2568">
        <v>2010</v>
      </c>
      <c r="G2568">
        <v>71.25</v>
      </c>
      <c r="H2568" t="s">
        <v>48</v>
      </c>
      <c r="I2568">
        <v>2921</v>
      </c>
      <c r="J2568">
        <v>2</v>
      </c>
      <c r="K2568" t="s">
        <v>36</v>
      </c>
      <c r="L2568" t="s">
        <v>77</v>
      </c>
      <c r="M2568">
        <v>76</v>
      </c>
      <c r="N2568">
        <v>2921</v>
      </c>
      <c r="O2568">
        <v>0</v>
      </c>
      <c r="P2568" t="s">
        <v>53</v>
      </c>
      <c r="Q2568">
        <v>2014</v>
      </c>
      <c r="R2568">
        <v>370</v>
      </c>
      <c r="S2568">
        <v>480</v>
      </c>
      <c r="T2568">
        <v>645</v>
      </c>
      <c r="U2568">
        <v>0.98466188778394204</v>
      </c>
      <c r="V2568">
        <v>-1</v>
      </c>
      <c r="W2568">
        <v>-1</v>
      </c>
      <c r="X2568">
        <v>-1</v>
      </c>
      <c r="Y2568">
        <v>-1</v>
      </c>
      <c r="Z2568">
        <v>612</v>
      </c>
      <c r="AA2568">
        <v>-1</v>
      </c>
      <c r="AB2568">
        <v>-1</v>
      </c>
      <c r="AC2568">
        <v>-0.159</v>
      </c>
      <c r="AD2568">
        <v>4.5900000000000003E-2</v>
      </c>
      <c r="AE2568">
        <v>0.77849999999999997</v>
      </c>
      <c r="AF2568">
        <v>1.9199999999999998E-2</v>
      </c>
      <c r="AG2568">
        <v>0.28889999999999999</v>
      </c>
      <c r="AH2568">
        <v>215000</v>
      </c>
    </row>
    <row r="2569" spans="1:34">
      <c r="A2569">
        <v>1092984</v>
      </c>
      <c r="B2569" t="s">
        <v>39</v>
      </c>
      <c r="C2569" s="1">
        <v>33580</v>
      </c>
      <c r="D2569">
        <v>63</v>
      </c>
      <c r="E2569" t="s">
        <v>51</v>
      </c>
      <c r="F2569">
        <v>2011</v>
      </c>
      <c r="G2569">
        <v>69.319999999999993</v>
      </c>
      <c r="H2569">
        <v>0</v>
      </c>
      <c r="I2569">
        <v>220</v>
      </c>
      <c r="J2569">
        <v>2</v>
      </c>
      <c r="K2569" t="s">
        <v>36</v>
      </c>
      <c r="L2569" t="s">
        <v>40</v>
      </c>
      <c r="M2569">
        <v>71</v>
      </c>
      <c r="N2569">
        <v>220</v>
      </c>
      <c r="O2569">
        <v>0</v>
      </c>
      <c r="P2569" t="s">
        <v>84</v>
      </c>
      <c r="Q2569">
        <v>2014</v>
      </c>
      <c r="R2569">
        <v>335</v>
      </c>
      <c r="S2569">
        <v>350</v>
      </c>
      <c r="T2569">
        <v>345</v>
      </c>
      <c r="U2569">
        <v>8.0055281340549497E-2</v>
      </c>
      <c r="V2569">
        <v>355</v>
      </c>
      <c r="W2569">
        <v>-1</v>
      </c>
      <c r="X2569">
        <v>253</v>
      </c>
      <c r="Y2569">
        <v>-1</v>
      </c>
      <c r="Z2569">
        <v>-1</v>
      </c>
      <c r="AA2569">
        <v>-1</v>
      </c>
      <c r="AB2569">
        <v>-1</v>
      </c>
      <c r="AC2569">
        <v>1.1335999999999999</v>
      </c>
      <c r="AD2569">
        <v>1.2114</v>
      </c>
      <c r="AE2569">
        <v>0.62480000000000002</v>
      </c>
      <c r="AF2569">
        <v>-1.2485999999999999</v>
      </c>
      <c r="AG2569">
        <v>1.2470000000000001</v>
      </c>
      <c r="AH2569">
        <v>180000</v>
      </c>
    </row>
    <row r="2570" spans="1:34">
      <c r="A2570">
        <v>605021</v>
      </c>
      <c r="B2570" t="s">
        <v>39</v>
      </c>
      <c r="C2570" s="1">
        <v>33772</v>
      </c>
      <c r="D2570">
        <v>81</v>
      </c>
      <c r="E2570" t="s">
        <v>35</v>
      </c>
      <c r="F2570">
        <v>2009</v>
      </c>
      <c r="G2570">
        <v>79</v>
      </c>
      <c r="H2570" t="s">
        <v>35</v>
      </c>
      <c r="I2570">
        <v>272</v>
      </c>
      <c r="J2570">
        <v>2</v>
      </c>
      <c r="K2570" t="s">
        <v>36</v>
      </c>
      <c r="L2570" t="s">
        <v>60</v>
      </c>
      <c r="M2570">
        <v>70.02</v>
      </c>
      <c r="N2570">
        <v>272</v>
      </c>
      <c r="O2570">
        <v>0</v>
      </c>
      <c r="P2570" t="s">
        <v>50</v>
      </c>
      <c r="Q2570">
        <v>2013</v>
      </c>
      <c r="R2570">
        <v>570</v>
      </c>
      <c r="S2570">
        <v>585</v>
      </c>
      <c r="T2570">
        <v>470</v>
      </c>
      <c r="U2570">
        <v>0.82466640067133201</v>
      </c>
      <c r="V2570">
        <v>455</v>
      </c>
      <c r="W2570">
        <v>400</v>
      </c>
      <c r="X2570">
        <v>-1</v>
      </c>
      <c r="Y2570">
        <v>-1</v>
      </c>
      <c r="Z2570">
        <v>-1</v>
      </c>
      <c r="AA2570">
        <v>-1</v>
      </c>
      <c r="AB2570">
        <v>-1</v>
      </c>
      <c r="AC2570">
        <v>-1.0207999999999999</v>
      </c>
      <c r="AD2570">
        <v>4.5900000000000003E-2</v>
      </c>
      <c r="AE2570">
        <v>1.5469999999999999</v>
      </c>
      <c r="AF2570">
        <v>0.39950000000000002</v>
      </c>
      <c r="AG2570">
        <v>0.86370000000000002</v>
      </c>
      <c r="AH2570">
        <v>375000</v>
      </c>
    </row>
    <row r="2571" spans="1:34">
      <c r="A2571">
        <v>623192</v>
      </c>
      <c r="B2571" t="s">
        <v>39</v>
      </c>
      <c r="C2571" s="1">
        <v>32973</v>
      </c>
      <c r="D2571">
        <v>80.63</v>
      </c>
      <c r="E2571" t="s">
        <v>51</v>
      </c>
      <c r="F2571">
        <v>2008</v>
      </c>
      <c r="G2571">
        <v>72.400000000000006</v>
      </c>
      <c r="H2571" t="s">
        <v>51</v>
      </c>
      <c r="I2571">
        <v>6851</v>
      </c>
      <c r="J2571">
        <v>2</v>
      </c>
      <c r="K2571" t="s">
        <v>36</v>
      </c>
      <c r="L2571" t="s">
        <v>64</v>
      </c>
      <c r="M2571">
        <v>73.3</v>
      </c>
      <c r="N2571">
        <v>6851</v>
      </c>
      <c r="O2571">
        <v>0</v>
      </c>
      <c r="P2571" t="s">
        <v>53</v>
      </c>
      <c r="Q2571">
        <v>2013</v>
      </c>
      <c r="R2571">
        <v>325</v>
      </c>
      <c r="S2571">
        <v>485</v>
      </c>
      <c r="T2571">
        <v>515</v>
      </c>
      <c r="U2571">
        <v>0.30840058286030803</v>
      </c>
      <c r="V2571">
        <v>355</v>
      </c>
      <c r="W2571">
        <v>-1</v>
      </c>
      <c r="X2571">
        <v>-1</v>
      </c>
      <c r="Y2571">
        <v>-1</v>
      </c>
      <c r="Z2571">
        <v>-1</v>
      </c>
      <c r="AA2571">
        <v>-1</v>
      </c>
      <c r="AB2571">
        <v>-1</v>
      </c>
      <c r="AC2571">
        <v>-0.30270000000000002</v>
      </c>
      <c r="AD2571">
        <v>1.0448999999999999</v>
      </c>
      <c r="AE2571">
        <v>1.5469999999999999</v>
      </c>
      <c r="AF2571">
        <v>1.6672</v>
      </c>
      <c r="AG2571">
        <v>-0.28589999999999999</v>
      </c>
      <c r="AH2571">
        <v>380000</v>
      </c>
    </row>
    <row r="2572" spans="1:34">
      <c r="A2572">
        <v>1044603</v>
      </c>
      <c r="B2572" t="s">
        <v>39</v>
      </c>
      <c r="C2572" s="1">
        <v>33938</v>
      </c>
      <c r="D2572">
        <v>68.2</v>
      </c>
      <c r="E2572" t="s">
        <v>35</v>
      </c>
      <c r="F2572">
        <v>2010</v>
      </c>
      <c r="G2572">
        <v>76.400000000000006</v>
      </c>
      <c r="H2572" t="s">
        <v>35</v>
      </c>
      <c r="I2572">
        <v>13</v>
      </c>
      <c r="J2572">
        <v>1</v>
      </c>
      <c r="K2572" t="s">
        <v>36</v>
      </c>
      <c r="L2572" t="s">
        <v>60</v>
      </c>
      <c r="M2572">
        <v>69</v>
      </c>
      <c r="N2572">
        <v>13</v>
      </c>
      <c r="O2572">
        <v>1</v>
      </c>
      <c r="P2572" t="s">
        <v>38</v>
      </c>
      <c r="Q2572">
        <v>2014</v>
      </c>
      <c r="R2572">
        <v>650</v>
      </c>
      <c r="S2572">
        <v>445</v>
      </c>
      <c r="T2572">
        <v>475</v>
      </c>
      <c r="U2572">
        <v>0.64938971484669095</v>
      </c>
      <c r="V2572">
        <v>435</v>
      </c>
      <c r="W2572">
        <v>356</v>
      </c>
      <c r="X2572">
        <v>407</v>
      </c>
      <c r="Y2572">
        <v>-1</v>
      </c>
      <c r="Z2572">
        <v>-1</v>
      </c>
      <c r="AA2572">
        <v>-1</v>
      </c>
      <c r="AB2572">
        <v>-1</v>
      </c>
      <c r="AC2572">
        <v>-1.1644000000000001</v>
      </c>
      <c r="AD2572">
        <v>0.21240000000000001</v>
      </c>
      <c r="AE2572">
        <v>-0.2974</v>
      </c>
      <c r="AF2572">
        <v>1.9199999999999998E-2</v>
      </c>
      <c r="AG2572">
        <v>-1.0524</v>
      </c>
      <c r="AH2572">
        <v>180000</v>
      </c>
    </row>
    <row r="2573" spans="1:34">
      <c r="A2573">
        <v>575845</v>
      </c>
      <c r="B2573" t="s">
        <v>39</v>
      </c>
      <c r="C2573" s="1">
        <v>32937</v>
      </c>
      <c r="D2573">
        <v>57</v>
      </c>
      <c r="E2573" t="s">
        <v>187</v>
      </c>
      <c r="F2573">
        <v>2007</v>
      </c>
      <c r="G2573">
        <v>55</v>
      </c>
      <c r="H2573" t="s">
        <v>187</v>
      </c>
      <c r="I2573">
        <v>2679</v>
      </c>
      <c r="J2573">
        <v>2</v>
      </c>
      <c r="K2573" t="s">
        <v>66</v>
      </c>
      <c r="L2573" t="s">
        <v>67</v>
      </c>
      <c r="M2573">
        <v>60</v>
      </c>
      <c r="N2573">
        <v>2679</v>
      </c>
      <c r="O2573">
        <v>1</v>
      </c>
      <c r="P2573" t="s">
        <v>38</v>
      </c>
      <c r="Q2573">
        <v>2012</v>
      </c>
      <c r="R2573">
        <v>395</v>
      </c>
      <c r="S2573">
        <v>270</v>
      </c>
      <c r="T2573">
        <v>295</v>
      </c>
      <c r="U2573">
        <v>-1</v>
      </c>
      <c r="V2573">
        <v>-1</v>
      </c>
      <c r="W2573">
        <v>-1</v>
      </c>
      <c r="X2573">
        <v>-1</v>
      </c>
      <c r="Y2573">
        <v>-1</v>
      </c>
      <c r="Z2573">
        <v>-1</v>
      </c>
      <c r="AA2573">
        <v>-1</v>
      </c>
      <c r="AB2573">
        <v>-1</v>
      </c>
      <c r="AC2573">
        <v>0.84630000000000005</v>
      </c>
      <c r="AD2573">
        <v>1.0448999999999999</v>
      </c>
      <c r="AE2573">
        <v>-1.2196</v>
      </c>
      <c r="AF2573">
        <v>0.77980000000000005</v>
      </c>
      <c r="AG2573">
        <v>-9.4299999999999995E-2</v>
      </c>
      <c r="AH2573">
        <v>95000</v>
      </c>
    </row>
    <row r="2574" spans="1:34">
      <c r="A2574">
        <v>310092</v>
      </c>
      <c r="B2574" t="s">
        <v>34</v>
      </c>
      <c r="C2574" s="1">
        <v>32851</v>
      </c>
      <c r="D2574">
        <v>82</v>
      </c>
      <c r="E2574" t="s">
        <v>35</v>
      </c>
      <c r="F2574">
        <v>2008</v>
      </c>
      <c r="G2574">
        <v>86</v>
      </c>
      <c r="H2574" t="s">
        <v>35</v>
      </c>
      <c r="I2574">
        <v>5050</v>
      </c>
      <c r="J2574">
        <v>2</v>
      </c>
      <c r="K2574" t="s">
        <v>36</v>
      </c>
      <c r="L2574" t="s">
        <v>64</v>
      </c>
      <c r="M2574">
        <v>81</v>
      </c>
      <c r="N2574">
        <v>5050</v>
      </c>
      <c r="O2574">
        <v>0</v>
      </c>
      <c r="P2574" t="s">
        <v>71</v>
      </c>
      <c r="Q2574">
        <v>2012</v>
      </c>
      <c r="R2574">
        <v>405</v>
      </c>
      <c r="S2574">
        <v>375</v>
      </c>
      <c r="T2574">
        <v>585</v>
      </c>
      <c r="U2574">
        <v>0.70409041213131396</v>
      </c>
      <c r="V2574">
        <v>465</v>
      </c>
      <c r="W2574">
        <v>-1</v>
      </c>
      <c r="X2574">
        <v>-1</v>
      </c>
      <c r="Y2574">
        <v>-1</v>
      </c>
      <c r="Z2574">
        <v>-1</v>
      </c>
      <c r="AA2574">
        <v>-1</v>
      </c>
      <c r="AB2574">
        <v>-1</v>
      </c>
      <c r="AC2574">
        <v>1.5919999999999901</v>
      </c>
      <c r="AD2574">
        <v>1.5928</v>
      </c>
      <c r="AE2574">
        <v>1.2524999999999999</v>
      </c>
      <c r="AF2574">
        <v>-1.1128</v>
      </c>
      <c r="AG2574">
        <v>-0.60350000000000004</v>
      </c>
      <c r="AH2574">
        <v>120000</v>
      </c>
    </row>
    <row r="2575" spans="1:34">
      <c r="A2575">
        <v>796708</v>
      </c>
      <c r="B2575" t="s">
        <v>39</v>
      </c>
      <c r="C2575" s="1">
        <v>33469</v>
      </c>
      <c r="D2575">
        <v>78</v>
      </c>
      <c r="E2575" t="s">
        <v>35</v>
      </c>
      <c r="F2575">
        <v>2009</v>
      </c>
      <c r="G2575">
        <v>70</v>
      </c>
      <c r="H2575" t="s">
        <v>35</v>
      </c>
      <c r="I2575">
        <v>11848</v>
      </c>
      <c r="J2575">
        <v>1</v>
      </c>
      <c r="K2575" t="s">
        <v>36</v>
      </c>
      <c r="L2575" t="s">
        <v>81</v>
      </c>
      <c r="M2575">
        <v>62</v>
      </c>
      <c r="N2575">
        <v>11848</v>
      </c>
      <c r="O2575">
        <v>0</v>
      </c>
      <c r="P2575" t="s">
        <v>124</v>
      </c>
      <c r="Q2575">
        <v>2014</v>
      </c>
      <c r="R2575">
        <v>555</v>
      </c>
      <c r="S2575">
        <v>645</v>
      </c>
      <c r="T2575">
        <v>635</v>
      </c>
      <c r="U2575">
        <v>0.33618506604239901</v>
      </c>
      <c r="V2575">
        <v>325</v>
      </c>
      <c r="W2575">
        <v>-1</v>
      </c>
      <c r="X2575">
        <v>-1</v>
      </c>
      <c r="Y2575">
        <v>-1</v>
      </c>
      <c r="Z2575">
        <v>366</v>
      </c>
      <c r="AA2575">
        <v>-1</v>
      </c>
      <c r="AB2575">
        <v>-1</v>
      </c>
      <c r="AC2575">
        <v>1.1335999999999999</v>
      </c>
      <c r="AD2575">
        <v>1.5444</v>
      </c>
      <c r="AE2575">
        <v>1.8543000000000001</v>
      </c>
      <c r="AF2575">
        <v>-1.7556</v>
      </c>
      <c r="AG2575">
        <v>9.7299999999999998E-2</v>
      </c>
      <c r="AH2575">
        <v>325000</v>
      </c>
    </row>
    <row r="2576" spans="1:34">
      <c r="A2576">
        <v>215595</v>
      </c>
      <c r="B2576" t="s">
        <v>39</v>
      </c>
      <c r="C2576" s="1">
        <v>32984</v>
      </c>
      <c r="D2576">
        <v>68.8</v>
      </c>
      <c r="E2576" t="s">
        <v>48</v>
      </c>
      <c r="F2576">
        <v>2007</v>
      </c>
      <c r="G2576">
        <v>68.7</v>
      </c>
      <c r="H2576" t="s">
        <v>48</v>
      </c>
      <c r="I2576">
        <v>1175</v>
      </c>
      <c r="J2576">
        <v>2</v>
      </c>
      <c r="K2576" t="s">
        <v>36</v>
      </c>
      <c r="L2576" t="s">
        <v>44</v>
      </c>
      <c r="M2576">
        <v>67</v>
      </c>
      <c r="N2576">
        <v>1175</v>
      </c>
      <c r="O2576">
        <v>0</v>
      </c>
      <c r="P2576" t="s">
        <v>65</v>
      </c>
      <c r="Q2576">
        <v>2011</v>
      </c>
      <c r="R2576">
        <v>545</v>
      </c>
      <c r="S2576">
        <v>485</v>
      </c>
      <c r="T2576">
        <v>505</v>
      </c>
      <c r="U2576">
        <v>0.22948175491175499</v>
      </c>
      <c r="V2576">
        <v>355</v>
      </c>
      <c r="W2576">
        <v>266</v>
      </c>
      <c r="X2576">
        <v>-1</v>
      </c>
      <c r="Y2576">
        <v>-1</v>
      </c>
      <c r="Z2576">
        <v>-1</v>
      </c>
      <c r="AA2576">
        <v>-1</v>
      </c>
      <c r="AB2576">
        <v>-1</v>
      </c>
      <c r="AC2576">
        <v>0.51</v>
      </c>
      <c r="AD2576">
        <v>0.81279999999999997</v>
      </c>
      <c r="AE2576">
        <v>0.52690000000000003</v>
      </c>
      <c r="AF2576">
        <v>1.0024</v>
      </c>
      <c r="AG2576">
        <v>-0.44550000000000001</v>
      </c>
      <c r="AH2576">
        <v>240000</v>
      </c>
    </row>
    <row r="2577" spans="1:34">
      <c r="A2577">
        <v>1190687</v>
      </c>
      <c r="B2577" t="s">
        <v>39</v>
      </c>
      <c r="C2577" s="1">
        <v>33641</v>
      </c>
      <c r="D2577">
        <v>70</v>
      </c>
      <c r="E2577" t="s">
        <v>48</v>
      </c>
      <c r="F2577">
        <v>2008</v>
      </c>
      <c r="G2577">
        <v>61</v>
      </c>
      <c r="H2577" t="s">
        <v>48</v>
      </c>
      <c r="I2577">
        <v>8776</v>
      </c>
      <c r="J2577">
        <v>2</v>
      </c>
      <c r="K2577" t="s">
        <v>36</v>
      </c>
      <c r="L2577" t="s">
        <v>55</v>
      </c>
      <c r="M2577">
        <v>67.599999999999994</v>
      </c>
      <c r="N2577">
        <v>8776</v>
      </c>
      <c r="O2577">
        <v>0</v>
      </c>
      <c r="P2577" t="s">
        <v>50</v>
      </c>
      <c r="Q2577">
        <v>2012</v>
      </c>
      <c r="R2577">
        <v>605</v>
      </c>
      <c r="S2577">
        <v>580</v>
      </c>
      <c r="T2577">
        <v>655</v>
      </c>
      <c r="U2577">
        <v>0.35653648772447499</v>
      </c>
      <c r="V2577">
        <v>-1</v>
      </c>
      <c r="W2577">
        <v>-1</v>
      </c>
      <c r="X2577">
        <v>346</v>
      </c>
      <c r="Y2577">
        <v>-1</v>
      </c>
      <c r="Z2577">
        <v>-1</v>
      </c>
      <c r="AA2577">
        <v>-1</v>
      </c>
      <c r="AB2577">
        <v>-1</v>
      </c>
      <c r="AC2577">
        <v>1.5644</v>
      </c>
      <c r="AD2577">
        <v>0.87839999999999996</v>
      </c>
      <c r="AE2577">
        <v>1.2396</v>
      </c>
      <c r="AF2577">
        <v>-2.6429999999999998</v>
      </c>
      <c r="AG2577">
        <v>9.7299999999999998E-2</v>
      </c>
      <c r="AH2577">
        <v>110000</v>
      </c>
    </row>
    <row r="2578" spans="1:34">
      <c r="A2578">
        <v>328236</v>
      </c>
      <c r="B2578" t="s">
        <v>39</v>
      </c>
      <c r="C2578" s="1">
        <v>33167</v>
      </c>
      <c r="D2578">
        <v>83.83</v>
      </c>
      <c r="E2578" t="s">
        <v>48</v>
      </c>
      <c r="F2578">
        <v>2008</v>
      </c>
      <c r="G2578">
        <v>79.83</v>
      </c>
      <c r="H2578" t="s">
        <v>119</v>
      </c>
      <c r="I2578">
        <v>55</v>
      </c>
      <c r="J2578">
        <v>2</v>
      </c>
      <c r="K2578" t="s">
        <v>36</v>
      </c>
      <c r="L2578" t="s">
        <v>55</v>
      </c>
      <c r="M2578">
        <v>72.16</v>
      </c>
      <c r="N2578">
        <v>55</v>
      </c>
      <c r="O2578">
        <v>0</v>
      </c>
      <c r="P2578" t="s">
        <v>41</v>
      </c>
      <c r="Q2578">
        <v>2012</v>
      </c>
      <c r="R2578">
        <v>475</v>
      </c>
      <c r="S2578">
        <v>465</v>
      </c>
      <c r="T2578">
        <v>565</v>
      </c>
      <c r="U2578">
        <v>0.73579570922465598</v>
      </c>
      <c r="V2578">
        <v>475</v>
      </c>
      <c r="W2578">
        <v>-1</v>
      </c>
      <c r="X2578">
        <v>-1</v>
      </c>
      <c r="Y2578">
        <v>-1</v>
      </c>
      <c r="Z2578">
        <v>-1</v>
      </c>
      <c r="AA2578">
        <v>-1</v>
      </c>
      <c r="AB2578">
        <v>-1</v>
      </c>
      <c r="AC2578">
        <v>-1.9629000000000001</v>
      </c>
      <c r="AD2578">
        <v>0.14979999999999999</v>
      </c>
      <c r="AE2578">
        <v>0.92599999999999905</v>
      </c>
      <c r="AF2578">
        <v>0.53232999999999997</v>
      </c>
      <c r="AG2578">
        <v>-0.44550000000000001</v>
      </c>
      <c r="AH2578">
        <v>390000</v>
      </c>
    </row>
    <row r="2579" spans="1:34">
      <c r="A2579">
        <v>794947</v>
      </c>
      <c r="B2579" t="s">
        <v>39</v>
      </c>
      <c r="C2579" s="1">
        <v>33940</v>
      </c>
      <c r="D2579">
        <v>92.2</v>
      </c>
      <c r="E2579" t="s">
        <v>35</v>
      </c>
      <c r="F2579">
        <v>2010</v>
      </c>
      <c r="G2579">
        <v>88.6</v>
      </c>
      <c r="H2579" t="s">
        <v>35</v>
      </c>
      <c r="I2579">
        <v>13439</v>
      </c>
      <c r="J2579">
        <v>2</v>
      </c>
      <c r="K2579" t="s">
        <v>36</v>
      </c>
      <c r="L2579" t="s">
        <v>81</v>
      </c>
      <c r="M2579">
        <v>74.2</v>
      </c>
      <c r="N2579">
        <v>13439</v>
      </c>
      <c r="O2579">
        <v>0</v>
      </c>
      <c r="P2579" t="s">
        <v>120</v>
      </c>
      <c r="Q2579">
        <v>2014</v>
      </c>
      <c r="R2579">
        <v>580</v>
      </c>
      <c r="S2579">
        <v>655</v>
      </c>
      <c r="T2579">
        <v>705</v>
      </c>
      <c r="U2579">
        <v>0.55738950564608802</v>
      </c>
      <c r="V2579">
        <v>415</v>
      </c>
      <c r="W2579">
        <v>-1</v>
      </c>
      <c r="X2579">
        <v>-1</v>
      </c>
      <c r="Y2579">
        <v>-1</v>
      </c>
      <c r="Z2579">
        <v>420</v>
      </c>
      <c r="AA2579">
        <v>-1</v>
      </c>
      <c r="AB2579">
        <v>-1</v>
      </c>
      <c r="AC2579">
        <v>0.55910000000000004</v>
      </c>
      <c r="AD2579">
        <v>4.5900000000000003E-2</v>
      </c>
      <c r="AE2579">
        <v>0.31740000000000002</v>
      </c>
      <c r="AF2579">
        <v>-0.86819999999999997</v>
      </c>
      <c r="AG2579">
        <v>-9.4299999999999995E-2</v>
      </c>
      <c r="AH2579">
        <v>450000</v>
      </c>
    </row>
    <row r="2580" spans="1:34">
      <c r="A2580">
        <v>190911</v>
      </c>
      <c r="B2580" t="s">
        <v>39</v>
      </c>
      <c r="C2580" s="1">
        <v>31717</v>
      </c>
      <c r="D2580">
        <v>69.33</v>
      </c>
      <c r="E2580" t="s">
        <v>79</v>
      </c>
      <c r="F2580">
        <v>2003</v>
      </c>
      <c r="G2580">
        <v>63</v>
      </c>
      <c r="H2580" t="s">
        <v>79</v>
      </c>
      <c r="I2580">
        <v>11157</v>
      </c>
      <c r="J2580">
        <v>1</v>
      </c>
      <c r="K2580" t="s">
        <v>66</v>
      </c>
      <c r="L2580" t="s">
        <v>67</v>
      </c>
      <c r="M2580">
        <v>85.2</v>
      </c>
      <c r="N2580">
        <v>11157</v>
      </c>
      <c r="O2580">
        <v>0</v>
      </c>
      <c r="P2580" t="s">
        <v>120</v>
      </c>
      <c r="Q2580">
        <v>2011</v>
      </c>
      <c r="R2580">
        <v>585</v>
      </c>
      <c r="S2580">
        <v>585</v>
      </c>
      <c r="T2580">
        <v>635</v>
      </c>
      <c r="U2580">
        <v>0.88412251159373501</v>
      </c>
      <c r="V2580">
        <v>535</v>
      </c>
      <c r="W2580">
        <v>-1</v>
      </c>
      <c r="X2580">
        <v>-1</v>
      </c>
      <c r="Y2580">
        <v>-1</v>
      </c>
      <c r="Z2580">
        <v>-1</v>
      </c>
      <c r="AA2580">
        <v>-1</v>
      </c>
      <c r="AB2580">
        <v>-1</v>
      </c>
      <c r="AC2580">
        <v>4.6399999999999997E-2</v>
      </c>
      <c r="AD2580">
        <v>0.96879999999999999</v>
      </c>
      <c r="AE2580">
        <v>0.38169999999999998</v>
      </c>
      <c r="AF2580">
        <v>-1.3478000000000001</v>
      </c>
      <c r="AG2580">
        <v>-0.28749999999999998</v>
      </c>
      <c r="AH2580">
        <v>700000</v>
      </c>
    </row>
    <row r="2581" spans="1:34">
      <c r="A2581">
        <v>226847</v>
      </c>
      <c r="B2581" t="s">
        <v>39</v>
      </c>
      <c r="C2581" s="1">
        <v>31846</v>
      </c>
      <c r="D2581">
        <v>78.5</v>
      </c>
      <c r="E2581" t="s">
        <v>100</v>
      </c>
      <c r="F2581">
        <v>2004</v>
      </c>
      <c r="G2581">
        <v>82</v>
      </c>
      <c r="H2581" t="s">
        <v>101</v>
      </c>
      <c r="I2581">
        <v>1428</v>
      </c>
      <c r="J2581">
        <v>2</v>
      </c>
      <c r="K2581" t="s">
        <v>66</v>
      </c>
      <c r="L2581" t="s">
        <v>67</v>
      </c>
      <c r="M2581">
        <v>77</v>
      </c>
      <c r="N2581">
        <v>1428</v>
      </c>
      <c r="O2581">
        <v>1</v>
      </c>
      <c r="P2581" t="s">
        <v>54</v>
      </c>
      <c r="Q2581">
        <v>2011</v>
      </c>
      <c r="R2581">
        <v>425</v>
      </c>
      <c r="S2581">
        <v>425</v>
      </c>
      <c r="T2581">
        <v>435</v>
      </c>
      <c r="U2581">
        <v>0.52592258425205496</v>
      </c>
      <c r="V2581">
        <v>415</v>
      </c>
      <c r="W2581">
        <v>-1</v>
      </c>
      <c r="X2581">
        <v>-1</v>
      </c>
      <c r="Y2581">
        <v>-1</v>
      </c>
      <c r="Z2581">
        <v>-1</v>
      </c>
      <c r="AA2581">
        <v>-1</v>
      </c>
      <c r="AB2581">
        <v>-1</v>
      </c>
      <c r="AC2581">
        <v>0.81920000000000004</v>
      </c>
      <c r="AD2581">
        <v>-0.43530000000000002</v>
      </c>
      <c r="AE2581">
        <v>0.81710000000000005</v>
      </c>
      <c r="AF2581">
        <v>-0.4078</v>
      </c>
      <c r="AG2581">
        <v>2.8400000000000002E-2</v>
      </c>
      <c r="AH2581">
        <v>360000</v>
      </c>
    </row>
    <row r="2582" spans="1:34">
      <c r="A2582">
        <v>243425</v>
      </c>
      <c r="B2582" t="s">
        <v>39</v>
      </c>
      <c r="C2582" s="1">
        <v>32016</v>
      </c>
      <c r="D2582">
        <v>73.5</v>
      </c>
      <c r="E2582" t="s">
        <v>87</v>
      </c>
      <c r="F2582">
        <v>2008</v>
      </c>
      <c r="G2582">
        <v>81</v>
      </c>
      <c r="H2582" t="s">
        <v>435</v>
      </c>
      <c r="I2582">
        <v>1906</v>
      </c>
      <c r="J2582">
        <v>2</v>
      </c>
      <c r="K2582" t="s">
        <v>36</v>
      </c>
      <c r="L2582" t="s">
        <v>60</v>
      </c>
      <c r="M2582">
        <v>73.8</v>
      </c>
      <c r="N2582">
        <v>1906</v>
      </c>
      <c r="O2582">
        <v>1</v>
      </c>
      <c r="P2582" t="s">
        <v>53</v>
      </c>
      <c r="Q2582">
        <v>2011</v>
      </c>
      <c r="R2582">
        <v>415</v>
      </c>
      <c r="S2582">
        <v>445</v>
      </c>
      <c r="T2582">
        <v>615</v>
      </c>
      <c r="U2582">
        <v>0.37605958665154499</v>
      </c>
      <c r="V2582">
        <v>155</v>
      </c>
      <c r="W2582">
        <v>300</v>
      </c>
      <c r="X2582">
        <v>-1</v>
      </c>
      <c r="Y2582">
        <v>-1</v>
      </c>
      <c r="Z2582">
        <v>-1</v>
      </c>
      <c r="AA2582">
        <v>286</v>
      </c>
      <c r="AB2582">
        <v>-1</v>
      </c>
      <c r="AC2582">
        <v>-1.1900999999999999</v>
      </c>
      <c r="AD2582">
        <v>0.96879999999999999</v>
      </c>
      <c r="AE2582">
        <v>0.38169999999999998</v>
      </c>
      <c r="AF2582">
        <v>6.2300000000000001E-2</v>
      </c>
      <c r="AG2582">
        <v>0.81830000000000003</v>
      </c>
      <c r="AH2582">
        <v>330000</v>
      </c>
    </row>
    <row r="2583" spans="1:34">
      <c r="A2583">
        <v>1266498</v>
      </c>
      <c r="B2583" t="s">
        <v>39</v>
      </c>
      <c r="C2583" s="1">
        <v>34080</v>
      </c>
      <c r="D2583">
        <v>91.53</v>
      </c>
      <c r="E2583" t="s">
        <v>51</v>
      </c>
      <c r="F2583">
        <v>2010</v>
      </c>
      <c r="G2583">
        <v>71.17</v>
      </c>
      <c r="H2583" t="s">
        <v>51</v>
      </c>
      <c r="I2583">
        <v>3291</v>
      </c>
      <c r="J2583">
        <v>1</v>
      </c>
      <c r="K2583" t="s">
        <v>36</v>
      </c>
      <c r="L2583" t="s">
        <v>52</v>
      </c>
      <c r="M2583">
        <v>60.7</v>
      </c>
      <c r="N2583">
        <v>3291</v>
      </c>
      <c r="O2583">
        <v>1</v>
      </c>
      <c r="P2583" t="s">
        <v>45</v>
      </c>
      <c r="Q2583">
        <v>2014</v>
      </c>
      <c r="R2583">
        <v>545</v>
      </c>
      <c r="S2583">
        <v>615</v>
      </c>
      <c r="T2583">
        <v>820</v>
      </c>
      <c r="U2583">
        <v>0.59828069148683005</v>
      </c>
      <c r="V2583">
        <v>-1</v>
      </c>
      <c r="W2583">
        <v>-1</v>
      </c>
      <c r="X2583">
        <v>315</v>
      </c>
      <c r="Y2583">
        <v>407</v>
      </c>
      <c r="Z2583">
        <v>-1</v>
      </c>
      <c r="AA2583">
        <v>-1</v>
      </c>
      <c r="AB2583">
        <v>-1</v>
      </c>
      <c r="AC2583">
        <v>0.55910000000000004</v>
      </c>
      <c r="AD2583">
        <v>1.0448999999999999</v>
      </c>
      <c r="AE2583">
        <v>-0.2974</v>
      </c>
      <c r="AF2583">
        <v>-1.6289</v>
      </c>
      <c r="AG2583">
        <v>0.67210000000000003</v>
      </c>
      <c r="AH2583">
        <v>210000</v>
      </c>
    </row>
    <row r="2584" spans="1:34">
      <c r="A2584">
        <v>719970</v>
      </c>
      <c r="B2584" t="s">
        <v>39</v>
      </c>
      <c r="C2584" s="1">
        <v>32563</v>
      </c>
      <c r="D2584">
        <v>76.5</v>
      </c>
      <c r="E2584" t="s">
        <v>51</v>
      </c>
      <c r="F2584">
        <v>2006</v>
      </c>
      <c r="G2584">
        <v>69</v>
      </c>
      <c r="H2584" t="s">
        <v>51</v>
      </c>
      <c r="I2584">
        <v>413</v>
      </c>
      <c r="J2584">
        <v>1</v>
      </c>
      <c r="K2584" t="s">
        <v>66</v>
      </c>
      <c r="L2584" t="s">
        <v>67</v>
      </c>
      <c r="M2584">
        <v>64.2</v>
      </c>
      <c r="N2584">
        <v>413</v>
      </c>
      <c r="O2584">
        <v>0</v>
      </c>
      <c r="P2584" t="s">
        <v>54</v>
      </c>
      <c r="Q2584">
        <v>2013</v>
      </c>
      <c r="R2584">
        <v>635</v>
      </c>
      <c r="S2584">
        <v>585</v>
      </c>
      <c r="T2584">
        <v>665</v>
      </c>
      <c r="U2584">
        <v>0.35653648772447499</v>
      </c>
      <c r="V2584">
        <v>505</v>
      </c>
      <c r="W2584">
        <v>-1</v>
      </c>
      <c r="X2584">
        <v>346</v>
      </c>
      <c r="Y2584">
        <v>-1</v>
      </c>
      <c r="Z2584">
        <v>-1</v>
      </c>
      <c r="AA2584">
        <v>-1</v>
      </c>
      <c r="AB2584">
        <v>-1</v>
      </c>
      <c r="AC2584">
        <v>1.5644</v>
      </c>
      <c r="AD2584">
        <v>4.5900000000000003E-2</v>
      </c>
      <c r="AE2584">
        <v>1.2396</v>
      </c>
      <c r="AF2584">
        <v>-1.2485999999999999</v>
      </c>
      <c r="AG2584">
        <v>0.48049999999999998</v>
      </c>
      <c r="AH2584">
        <v>300000</v>
      </c>
    </row>
    <row r="2585" spans="1:34">
      <c r="A2585">
        <v>220779</v>
      </c>
      <c r="B2585" t="s">
        <v>39</v>
      </c>
      <c r="C2585" s="1">
        <v>32274</v>
      </c>
      <c r="D2585">
        <v>82.8</v>
      </c>
      <c r="E2585">
        <v>0</v>
      </c>
      <c r="F2585">
        <v>2006</v>
      </c>
      <c r="G2585">
        <v>80.400000000000006</v>
      </c>
      <c r="H2585">
        <v>0</v>
      </c>
      <c r="I2585">
        <v>285</v>
      </c>
      <c r="J2585">
        <v>1</v>
      </c>
      <c r="K2585" t="s">
        <v>36</v>
      </c>
      <c r="L2585" t="s">
        <v>153</v>
      </c>
      <c r="M2585">
        <v>80.7</v>
      </c>
      <c r="N2585">
        <v>285</v>
      </c>
      <c r="O2585">
        <v>0</v>
      </c>
      <c r="P2585" t="s">
        <v>50</v>
      </c>
      <c r="Q2585">
        <v>2011</v>
      </c>
      <c r="R2585">
        <v>475</v>
      </c>
      <c r="S2585">
        <v>545</v>
      </c>
      <c r="T2585">
        <v>585</v>
      </c>
      <c r="U2585">
        <v>0.82466640067133201</v>
      </c>
      <c r="V2585">
        <v>-1</v>
      </c>
      <c r="W2585">
        <v>400</v>
      </c>
      <c r="X2585">
        <v>-1</v>
      </c>
      <c r="Y2585">
        <v>-1</v>
      </c>
      <c r="Z2585">
        <v>-1</v>
      </c>
      <c r="AA2585">
        <v>-1</v>
      </c>
      <c r="AB2585">
        <v>-1</v>
      </c>
      <c r="AC2585">
        <v>-0.1082</v>
      </c>
      <c r="AD2585">
        <v>-1.2153</v>
      </c>
      <c r="AE2585">
        <v>-1.3599000000000001</v>
      </c>
      <c r="AF2585">
        <v>-0.64280000000000004</v>
      </c>
      <c r="AG2585">
        <v>-0.1295</v>
      </c>
      <c r="AH2585">
        <v>435000</v>
      </c>
    </row>
    <row r="2586" spans="1:34">
      <c r="A2586">
        <v>1092991</v>
      </c>
      <c r="B2586" t="s">
        <v>39</v>
      </c>
      <c r="C2586" s="1">
        <v>34012</v>
      </c>
      <c r="D2586">
        <v>75.400000000000006</v>
      </c>
      <c r="E2586" t="s">
        <v>51</v>
      </c>
      <c r="F2586">
        <v>2009</v>
      </c>
      <c r="G2586">
        <v>68.8</v>
      </c>
      <c r="H2586" t="s">
        <v>51</v>
      </c>
      <c r="I2586">
        <v>220</v>
      </c>
      <c r="J2586">
        <v>2</v>
      </c>
      <c r="K2586" t="s">
        <v>36</v>
      </c>
      <c r="L2586" t="s">
        <v>55</v>
      </c>
      <c r="M2586">
        <v>79</v>
      </c>
      <c r="N2586">
        <v>220</v>
      </c>
      <c r="O2586">
        <v>0</v>
      </c>
      <c r="P2586" t="s">
        <v>84</v>
      </c>
      <c r="Q2586">
        <v>2014</v>
      </c>
      <c r="R2586">
        <v>440</v>
      </c>
      <c r="S2586">
        <v>565</v>
      </c>
      <c r="T2586">
        <v>430</v>
      </c>
      <c r="U2586">
        <v>0.35653648772447499</v>
      </c>
      <c r="V2586">
        <v>255</v>
      </c>
      <c r="W2586">
        <v>-1</v>
      </c>
      <c r="X2586">
        <v>346</v>
      </c>
      <c r="Y2586">
        <v>-1</v>
      </c>
      <c r="Z2586">
        <v>-1</v>
      </c>
      <c r="AA2586">
        <v>-1</v>
      </c>
      <c r="AB2586">
        <v>-1</v>
      </c>
      <c r="AC2586">
        <v>1.7081</v>
      </c>
      <c r="AD2586">
        <v>0.71189999999999998</v>
      </c>
      <c r="AE2586">
        <v>1.2396</v>
      </c>
      <c r="AF2586">
        <v>-1.8824000000000001</v>
      </c>
      <c r="AG2586">
        <v>-0.28589999999999999</v>
      </c>
      <c r="AH2586">
        <v>315000</v>
      </c>
    </row>
    <row r="2587" spans="1:34">
      <c r="A2587">
        <v>109571</v>
      </c>
      <c r="B2587" t="s">
        <v>34</v>
      </c>
      <c r="C2587" s="1">
        <v>32319</v>
      </c>
      <c r="D2587">
        <v>78</v>
      </c>
      <c r="E2587" t="s">
        <v>100</v>
      </c>
      <c r="F2587">
        <v>2006</v>
      </c>
      <c r="G2587">
        <v>82</v>
      </c>
      <c r="H2587" t="s">
        <v>108</v>
      </c>
      <c r="I2587">
        <v>1014</v>
      </c>
      <c r="J2587">
        <v>2</v>
      </c>
      <c r="K2587" t="s">
        <v>36</v>
      </c>
      <c r="L2587" t="s">
        <v>153</v>
      </c>
      <c r="M2587">
        <v>61</v>
      </c>
      <c r="N2587">
        <v>1014</v>
      </c>
      <c r="O2587">
        <v>0</v>
      </c>
      <c r="P2587" t="s">
        <v>56</v>
      </c>
      <c r="Q2587">
        <v>2010</v>
      </c>
      <c r="R2587">
        <v>405</v>
      </c>
      <c r="S2587">
        <v>465</v>
      </c>
      <c r="T2587">
        <v>425</v>
      </c>
      <c r="U2587">
        <v>2.3312168242986299E-2</v>
      </c>
      <c r="V2587">
        <v>345</v>
      </c>
      <c r="W2587">
        <v>166</v>
      </c>
      <c r="X2587">
        <v>-1</v>
      </c>
      <c r="Y2587">
        <v>-1</v>
      </c>
      <c r="Z2587">
        <v>-1</v>
      </c>
      <c r="AA2587">
        <v>-1</v>
      </c>
      <c r="AB2587">
        <v>-1</v>
      </c>
      <c r="AC2587">
        <v>0.2009</v>
      </c>
      <c r="AD2587">
        <v>0.81279999999999997</v>
      </c>
      <c r="AE2587">
        <v>-0.34399999999999997</v>
      </c>
      <c r="AF2587">
        <v>-0.52529999999999999</v>
      </c>
      <c r="AG2587">
        <v>0.6603</v>
      </c>
      <c r="AH2587">
        <v>50000</v>
      </c>
    </row>
    <row r="2588" spans="1:34">
      <c r="A2588">
        <v>248992</v>
      </c>
      <c r="B2588" t="s">
        <v>39</v>
      </c>
      <c r="C2588" s="1">
        <v>32765</v>
      </c>
      <c r="D2588">
        <v>67.5</v>
      </c>
      <c r="E2588" t="s">
        <v>436</v>
      </c>
      <c r="F2588">
        <v>2006</v>
      </c>
      <c r="G2588">
        <v>63.6</v>
      </c>
      <c r="H2588" t="s">
        <v>436</v>
      </c>
      <c r="I2588">
        <v>3579</v>
      </c>
      <c r="J2588">
        <v>2</v>
      </c>
      <c r="K2588" t="s">
        <v>36</v>
      </c>
      <c r="L2588" t="s">
        <v>64</v>
      </c>
      <c r="M2588">
        <v>61.65</v>
      </c>
      <c r="N2588">
        <v>3579</v>
      </c>
      <c r="O2588">
        <v>0</v>
      </c>
      <c r="P2588" t="s">
        <v>41</v>
      </c>
      <c r="Q2588">
        <v>2011</v>
      </c>
      <c r="R2588">
        <v>545</v>
      </c>
      <c r="S2588">
        <v>425</v>
      </c>
      <c r="T2588">
        <v>605</v>
      </c>
      <c r="U2588">
        <v>0.45087658448345103</v>
      </c>
      <c r="V2588">
        <v>395</v>
      </c>
      <c r="W2588">
        <v>-1</v>
      </c>
      <c r="X2588">
        <v>-1</v>
      </c>
      <c r="Y2588">
        <v>-1</v>
      </c>
      <c r="Z2588">
        <v>-1</v>
      </c>
      <c r="AA2588">
        <v>-1</v>
      </c>
      <c r="AB2588">
        <v>-1</v>
      </c>
      <c r="AC2588">
        <v>-0.72640000000000005</v>
      </c>
      <c r="AD2588">
        <v>-0.43530000000000002</v>
      </c>
      <c r="AE2588">
        <v>-5.3699999999999998E-2</v>
      </c>
      <c r="AF2588">
        <v>-5.5199999999999999E-2</v>
      </c>
      <c r="AG2588">
        <v>0.18640000000000001</v>
      </c>
      <c r="AH2588">
        <v>180000</v>
      </c>
    </row>
    <row r="2589" spans="1:34">
      <c r="A2589">
        <v>965196</v>
      </c>
      <c r="B2589" t="s">
        <v>34</v>
      </c>
      <c r="C2589" s="1">
        <v>34120</v>
      </c>
      <c r="D2589">
        <v>90</v>
      </c>
      <c r="E2589" t="s">
        <v>51</v>
      </c>
      <c r="F2589">
        <v>2010</v>
      </c>
      <c r="G2589">
        <v>74</v>
      </c>
      <c r="H2589" t="s">
        <v>51</v>
      </c>
      <c r="I2589">
        <v>12387</v>
      </c>
      <c r="J2589">
        <v>2</v>
      </c>
      <c r="K2589" t="s">
        <v>36</v>
      </c>
      <c r="L2589" t="s">
        <v>60</v>
      </c>
      <c r="M2589">
        <v>75</v>
      </c>
      <c r="N2589">
        <v>12387</v>
      </c>
      <c r="O2589">
        <v>0</v>
      </c>
      <c r="P2589" t="s">
        <v>56</v>
      </c>
      <c r="Q2589">
        <v>2014</v>
      </c>
      <c r="R2589">
        <v>520</v>
      </c>
      <c r="S2589">
        <v>545</v>
      </c>
      <c r="T2589">
        <v>450</v>
      </c>
      <c r="U2589">
        <v>0.64938971484669095</v>
      </c>
      <c r="V2589">
        <v>455</v>
      </c>
      <c r="W2589">
        <v>356</v>
      </c>
      <c r="X2589">
        <v>-1</v>
      </c>
      <c r="Y2589">
        <v>-1</v>
      </c>
      <c r="Z2589">
        <v>-1</v>
      </c>
      <c r="AA2589">
        <v>-1</v>
      </c>
      <c r="AB2589">
        <v>-1</v>
      </c>
      <c r="AC2589">
        <v>0.41549999999999998</v>
      </c>
      <c r="AD2589">
        <v>1.0448999999999999</v>
      </c>
      <c r="AE2589">
        <v>-0.14369999999999999</v>
      </c>
      <c r="AF2589">
        <v>-1.2485999999999999</v>
      </c>
      <c r="AG2589">
        <v>-0.47760000000000002</v>
      </c>
      <c r="AH2589">
        <v>305000</v>
      </c>
    </row>
    <row r="2590" spans="1:34">
      <c r="A2590">
        <v>349752</v>
      </c>
      <c r="B2590" t="s">
        <v>39</v>
      </c>
      <c r="C2590" s="1">
        <v>33383</v>
      </c>
      <c r="D2590">
        <v>80.5</v>
      </c>
      <c r="E2590" t="s">
        <v>437</v>
      </c>
      <c r="F2590">
        <v>2008</v>
      </c>
      <c r="G2590">
        <v>95</v>
      </c>
      <c r="H2590" t="s">
        <v>438</v>
      </c>
      <c r="I2590">
        <v>2929</v>
      </c>
      <c r="J2590">
        <v>2</v>
      </c>
      <c r="K2590" t="s">
        <v>36</v>
      </c>
      <c r="L2590" t="s">
        <v>52</v>
      </c>
      <c r="M2590">
        <v>77.37</v>
      </c>
      <c r="N2590">
        <v>2929</v>
      </c>
      <c r="O2590">
        <v>0</v>
      </c>
      <c r="P2590" t="s">
        <v>56</v>
      </c>
      <c r="Q2590">
        <v>2012</v>
      </c>
      <c r="R2590">
        <v>505</v>
      </c>
      <c r="S2590">
        <v>615</v>
      </c>
      <c r="T2590">
        <v>625</v>
      </c>
      <c r="U2590">
        <v>0.27350033039951799</v>
      </c>
      <c r="V2590">
        <v>-1</v>
      </c>
      <c r="W2590">
        <v>-1</v>
      </c>
      <c r="X2590">
        <v>-1</v>
      </c>
      <c r="Y2590">
        <v>332</v>
      </c>
      <c r="Z2590">
        <v>-1</v>
      </c>
      <c r="AA2590">
        <v>-1</v>
      </c>
      <c r="AB2590">
        <v>-1</v>
      </c>
      <c r="AC2590">
        <v>0.81920000000000004</v>
      </c>
      <c r="AD2590">
        <v>1.5928</v>
      </c>
      <c r="AE2590">
        <v>0.67200000000000004</v>
      </c>
      <c r="AF2590">
        <v>3.2349999999999999</v>
      </c>
      <c r="AG2590">
        <v>-0.87990000000000002</v>
      </c>
      <c r="AH2590">
        <v>550000</v>
      </c>
    </row>
    <row r="2591" spans="1:34">
      <c r="A2591">
        <v>425547</v>
      </c>
      <c r="B2591" t="s">
        <v>39</v>
      </c>
      <c r="C2591" s="1">
        <v>33178</v>
      </c>
      <c r="D2591">
        <v>69.2</v>
      </c>
      <c r="E2591" t="s">
        <v>35</v>
      </c>
      <c r="F2591">
        <v>2008</v>
      </c>
      <c r="G2591">
        <v>71.2</v>
      </c>
      <c r="H2591" t="s">
        <v>35</v>
      </c>
      <c r="I2591">
        <v>75</v>
      </c>
      <c r="J2591">
        <v>2</v>
      </c>
      <c r="K2591" t="s">
        <v>36</v>
      </c>
      <c r="L2591" t="s">
        <v>60</v>
      </c>
      <c r="M2591">
        <v>67.459999999999994</v>
      </c>
      <c r="N2591">
        <v>75</v>
      </c>
      <c r="O2591">
        <v>0</v>
      </c>
      <c r="P2591" t="s">
        <v>41</v>
      </c>
      <c r="Q2591">
        <v>2012</v>
      </c>
      <c r="R2591">
        <v>425</v>
      </c>
      <c r="S2591">
        <v>535</v>
      </c>
      <c r="T2591">
        <v>555</v>
      </c>
      <c r="U2591">
        <v>0.37605958665154499</v>
      </c>
      <c r="V2591">
        <v>-1</v>
      </c>
      <c r="W2591">
        <v>300</v>
      </c>
      <c r="X2591">
        <v>-1</v>
      </c>
      <c r="Y2591">
        <v>-1</v>
      </c>
      <c r="Z2591">
        <v>-1</v>
      </c>
      <c r="AA2591">
        <v>340</v>
      </c>
      <c r="AB2591">
        <v>-1</v>
      </c>
      <c r="AC2591">
        <v>-1.6537999999999999</v>
      </c>
      <c r="AD2591">
        <v>1.1248</v>
      </c>
      <c r="AE2591">
        <v>0.81710000000000005</v>
      </c>
      <c r="AF2591">
        <v>-5.5199999999999999E-2</v>
      </c>
      <c r="AG2591">
        <v>-0.40600000000000003</v>
      </c>
      <c r="AH2591">
        <v>300000</v>
      </c>
    </row>
    <row r="2592" spans="1:34">
      <c r="A2592">
        <v>52947</v>
      </c>
      <c r="B2592" t="s">
        <v>39</v>
      </c>
      <c r="C2592" s="1">
        <v>31375</v>
      </c>
      <c r="D2592">
        <v>77.400000000000006</v>
      </c>
      <c r="E2592" t="s">
        <v>100</v>
      </c>
      <c r="F2592">
        <v>2007</v>
      </c>
      <c r="G2592">
        <v>72.48</v>
      </c>
      <c r="H2592" t="s">
        <v>439</v>
      </c>
      <c r="I2592">
        <v>472</v>
      </c>
      <c r="J2592">
        <v>2</v>
      </c>
      <c r="K2592" t="s">
        <v>36</v>
      </c>
      <c r="L2592" t="s">
        <v>55</v>
      </c>
      <c r="M2592">
        <v>54.75</v>
      </c>
      <c r="N2592">
        <v>472</v>
      </c>
      <c r="O2592">
        <v>1</v>
      </c>
      <c r="P2592" t="s">
        <v>45</v>
      </c>
      <c r="Q2592">
        <v>2010</v>
      </c>
      <c r="R2592">
        <v>415</v>
      </c>
      <c r="S2592">
        <v>475</v>
      </c>
      <c r="T2592">
        <v>455</v>
      </c>
      <c r="U2592">
        <v>0.88412251159373501</v>
      </c>
      <c r="V2592">
        <v>535</v>
      </c>
      <c r="W2592">
        <v>-1</v>
      </c>
      <c r="X2592">
        <v>-1</v>
      </c>
      <c r="Y2592">
        <v>-1</v>
      </c>
      <c r="Z2592">
        <v>-1</v>
      </c>
      <c r="AA2592">
        <v>-1</v>
      </c>
      <c r="AB2592">
        <v>-1</v>
      </c>
      <c r="AC2592">
        <v>-0.57189999999999996</v>
      </c>
      <c r="AD2592">
        <v>-0.59130000000000005</v>
      </c>
      <c r="AE2592">
        <v>-0.77939999999999998</v>
      </c>
      <c r="AF2592">
        <v>-0.52529999999999999</v>
      </c>
      <c r="AG2592">
        <v>0.34439999999999998</v>
      </c>
      <c r="AH2592">
        <v>220000</v>
      </c>
    </row>
    <row r="2593" spans="1:34">
      <c r="A2593">
        <v>622495</v>
      </c>
      <c r="B2593" t="s">
        <v>39</v>
      </c>
      <c r="C2593" s="1">
        <v>33233</v>
      </c>
      <c r="D2593">
        <v>81.900000000000006</v>
      </c>
      <c r="E2593" t="s">
        <v>35</v>
      </c>
      <c r="F2593">
        <v>2008</v>
      </c>
      <c r="G2593">
        <v>72</v>
      </c>
      <c r="H2593" t="s">
        <v>35</v>
      </c>
      <c r="I2593">
        <v>272</v>
      </c>
      <c r="J2593">
        <v>2</v>
      </c>
      <c r="K2593" t="s">
        <v>36</v>
      </c>
      <c r="L2593" t="s">
        <v>55</v>
      </c>
      <c r="M2593">
        <v>71.900000000000006</v>
      </c>
      <c r="N2593">
        <v>272</v>
      </c>
      <c r="O2593">
        <v>0</v>
      </c>
      <c r="P2593" t="s">
        <v>50</v>
      </c>
      <c r="Q2593">
        <v>2012</v>
      </c>
      <c r="R2593">
        <v>465</v>
      </c>
      <c r="S2593">
        <v>415</v>
      </c>
      <c r="T2593">
        <v>485</v>
      </c>
      <c r="U2593">
        <v>-1</v>
      </c>
      <c r="V2593">
        <v>-1</v>
      </c>
      <c r="W2593">
        <v>-1</v>
      </c>
      <c r="X2593">
        <v>-1</v>
      </c>
      <c r="Y2593">
        <v>-1</v>
      </c>
      <c r="Z2593">
        <v>-1</v>
      </c>
      <c r="AA2593">
        <v>-1</v>
      </c>
      <c r="AB2593">
        <v>-1</v>
      </c>
      <c r="AC2593">
        <v>-1.3080000000000001</v>
      </c>
      <c r="AD2593">
        <v>-0.4536</v>
      </c>
      <c r="AE2593">
        <v>0.01</v>
      </c>
      <c r="AF2593">
        <v>0.1459</v>
      </c>
      <c r="AG2593">
        <v>-1.0524</v>
      </c>
      <c r="AH2593">
        <v>325000</v>
      </c>
    </row>
    <row r="2594" spans="1:34">
      <c r="A2594">
        <v>990568</v>
      </c>
      <c r="B2594" t="s">
        <v>34</v>
      </c>
      <c r="C2594" s="1">
        <v>33738</v>
      </c>
      <c r="D2594">
        <v>82.7</v>
      </c>
      <c r="E2594" t="s">
        <v>51</v>
      </c>
      <c r="F2594">
        <v>2010</v>
      </c>
      <c r="G2594">
        <v>91</v>
      </c>
      <c r="H2594" t="s">
        <v>51</v>
      </c>
      <c r="I2594">
        <v>11788</v>
      </c>
      <c r="J2594">
        <v>2</v>
      </c>
      <c r="K2594" t="s">
        <v>36</v>
      </c>
      <c r="L2594" t="s">
        <v>40</v>
      </c>
      <c r="M2594">
        <v>73</v>
      </c>
      <c r="N2594">
        <v>11788</v>
      </c>
      <c r="O2594">
        <v>0</v>
      </c>
      <c r="P2594" t="s">
        <v>56</v>
      </c>
      <c r="Q2594">
        <v>2014</v>
      </c>
      <c r="R2594">
        <v>490</v>
      </c>
      <c r="S2594">
        <v>435</v>
      </c>
      <c r="T2594">
        <v>560</v>
      </c>
      <c r="U2594">
        <v>8.0055281340549497E-2</v>
      </c>
      <c r="V2594">
        <v>425</v>
      </c>
      <c r="W2594">
        <v>-1</v>
      </c>
      <c r="X2594">
        <v>253</v>
      </c>
      <c r="Y2594">
        <v>-1</v>
      </c>
      <c r="Z2594">
        <v>-1</v>
      </c>
      <c r="AA2594">
        <v>-1</v>
      </c>
      <c r="AB2594">
        <v>-1</v>
      </c>
      <c r="AC2594">
        <v>0.41549999999999998</v>
      </c>
      <c r="AD2594">
        <v>1.2114</v>
      </c>
      <c r="AE2594">
        <v>0.47110000000000002</v>
      </c>
      <c r="AF2594">
        <v>-0.4879</v>
      </c>
      <c r="AG2594">
        <v>0.28889999999999999</v>
      </c>
      <c r="AH2594">
        <v>320000</v>
      </c>
    </row>
    <row r="2595" spans="1:34">
      <c r="A2595">
        <v>1075225</v>
      </c>
      <c r="B2595" t="s">
        <v>39</v>
      </c>
      <c r="C2595" s="1">
        <v>33181</v>
      </c>
      <c r="D2595">
        <v>71</v>
      </c>
      <c r="E2595" t="s">
        <v>51</v>
      </c>
      <c r="F2595">
        <v>2008</v>
      </c>
      <c r="G2595">
        <v>62</v>
      </c>
      <c r="H2595" t="s">
        <v>51</v>
      </c>
      <c r="I2595">
        <v>1087</v>
      </c>
      <c r="J2595">
        <v>2</v>
      </c>
      <c r="K2595" t="s">
        <v>36</v>
      </c>
      <c r="L2595" t="s">
        <v>55</v>
      </c>
      <c r="M2595">
        <v>73</v>
      </c>
      <c r="N2595">
        <v>1087</v>
      </c>
      <c r="O2595">
        <v>0</v>
      </c>
      <c r="P2595" t="s">
        <v>65</v>
      </c>
      <c r="Q2595">
        <v>2013</v>
      </c>
      <c r="R2595">
        <v>570</v>
      </c>
      <c r="S2595">
        <v>495</v>
      </c>
      <c r="T2595">
        <v>595</v>
      </c>
      <c r="U2595">
        <v>0.45087658448345103</v>
      </c>
      <c r="V2595">
        <v>395</v>
      </c>
      <c r="W2595">
        <v>-1</v>
      </c>
      <c r="X2595">
        <v>-1</v>
      </c>
      <c r="Y2595">
        <v>-1</v>
      </c>
      <c r="Z2595">
        <v>-1</v>
      </c>
      <c r="AA2595">
        <v>-1</v>
      </c>
      <c r="AB2595">
        <v>-1</v>
      </c>
      <c r="AC2595">
        <v>-0.58989999999999998</v>
      </c>
      <c r="AD2595">
        <v>-0.4536</v>
      </c>
      <c r="AE2595">
        <v>-0.6048</v>
      </c>
      <c r="AF2595">
        <v>0.90659999999999996</v>
      </c>
      <c r="AG2595">
        <v>-0.47760000000000002</v>
      </c>
      <c r="AH2595">
        <v>345000</v>
      </c>
    </row>
    <row r="2596" spans="1:34">
      <c r="A2596">
        <v>465339</v>
      </c>
      <c r="B2596" t="s">
        <v>34</v>
      </c>
      <c r="C2596" s="1">
        <v>33086</v>
      </c>
      <c r="D2596">
        <v>90</v>
      </c>
      <c r="E2596" t="s">
        <v>100</v>
      </c>
      <c r="F2596">
        <v>2008</v>
      </c>
      <c r="G2596">
        <v>93</v>
      </c>
      <c r="H2596" t="s">
        <v>108</v>
      </c>
      <c r="I2596">
        <v>8970</v>
      </c>
      <c r="J2596">
        <v>2</v>
      </c>
      <c r="K2596" t="s">
        <v>36</v>
      </c>
      <c r="L2596" t="s">
        <v>64</v>
      </c>
      <c r="M2596">
        <v>83.7</v>
      </c>
      <c r="N2596">
        <v>8970</v>
      </c>
      <c r="O2596">
        <v>1</v>
      </c>
      <c r="P2596" t="s">
        <v>54</v>
      </c>
      <c r="Q2596">
        <v>2012</v>
      </c>
      <c r="R2596">
        <v>425</v>
      </c>
      <c r="S2596">
        <v>515</v>
      </c>
      <c r="T2596">
        <v>395</v>
      </c>
      <c r="U2596">
        <v>0.48834797678271402</v>
      </c>
      <c r="V2596">
        <v>405</v>
      </c>
      <c r="W2596">
        <v>-1</v>
      </c>
      <c r="X2596">
        <v>-1</v>
      </c>
      <c r="Y2596">
        <v>-1</v>
      </c>
      <c r="Z2596">
        <v>-1</v>
      </c>
      <c r="AA2596">
        <v>-1</v>
      </c>
      <c r="AB2596">
        <v>-1</v>
      </c>
      <c r="AC2596">
        <v>0.35549999999999998</v>
      </c>
      <c r="AD2596">
        <v>-0.27929999999999999</v>
      </c>
      <c r="AE2596">
        <v>0.2366</v>
      </c>
      <c r="AF2596">
        <v>1.4723999999999999</v>
      </c>
      <c r="AG2596">
        <v>0.54190000000000005</v>
      </c>
      <c r="AH2596">
        <v>115000</v>
      </c>
    </row>
    <row r="2597" spans="1:34">
      <c r="A2597">
        <v>1057665</v>
      </c>
      <c r="B2597" t="s">
        <v>39</v>
      </c>
      <c r="C2597" s="1">
        <v>33988</v>
      </c>
      <c r="D2597">
        <v>91.3</v>
      </c>
      <c r="E2597" t="s">
        <v>51</v>
      </c>
      <c r="F2597">
        <v>2010</v>
      </c>
      <c r="G2597">
        <v>88.9</v>
      </c>
      <c r="H2597" t="s">
        <v>51</v>
      </c>
      <c r="I2597">
        <v>4128</v>
      </c>
      <c r="J2597">
        <v>2</v>
      </c>
      <c r="K2597" t="s">
        <v>36</v>
      </c>
      <c r="L2597" t="s">
        <v>40</v>
      </c>
      <c r="M2597">
        <v>74.86</v>
      </c>
      <c r="N2597">
        <v>4128</v>
      </c>
      <c r="O2597">
        <v>1</v>
      </c>
      <c r="P2597" t="s">
        <v>54</v>
      </c>
      <c r="Q2597">
        <v>2014</v>
      </c>
      <c r="R2597">
        <v>525</v>
      </c>
      <c r="S2597">
        <v>545</v>
      </c>
      <c r="T2597">
        <v>560</v>
      </c>
      <c r="U2597">
        <v>0.48674700843819302</v>
      </c>
      <c r="V2597">
        <v>455</v>
      </c>
      <c r="W2597">
        <v>-1</v>
      </c>
      <c r="X2597">
        <v>376</v>
      </c>
      <c r="Y2597">
        <v>-1</v>
      </c>
      <c r="Z2597">
        <v>-1</v>
      </c>
      <c r="AA2597">
        <v>-1</v>
      </c>
      <c r="AB2597">
        <v>-1</v>
      </c>
      <c r="AC2597">
        <v>-1.0207999999999999</v>
      </c>
      <c r="AD2597">
        <v>0.71189999999999998</v>
      </c>
      <c r="AE2597">
        <v>0.47110000000000002</v>
      </c>
      <c r="AF2597">
        <v>-0.2344</v>
      </c>
      <c r="AG2597">
        <v>0.28889999999999999</v>
      </c>
      <c r="AH2597">
        <v>180000</v>
      </c>
    </row>
    <row r="2598" spans="1:34">
      <c r="A2598">
        <v>457244</v>
      </c>
      <c r="B2598" t="s">
        <v>39</v>
      </c>
      <c r="C2598" s="1">
        <v>33392</v>
      </c>
      <c r="D2598">
        <v>82</v>
      </c>
      <c r="E2598" t="s">
        <v>51</v>
      </c>
      <c r="F2598">
        <v>2008</v>
      </c>
      <c r="G2598">
        <v>70.16</v>
      </c>
      <c r="H2598" t="s">
        <v>51</v>
      </c>
      <c r="I2598">
        <v>2353</v>
      </c>
      <c r="J2598">
        <v>2</v>
      </c>
      <c r="K2598" t="s">
        <v>36</v>
      </c>
      <c r="L2598" t="s">
        <v>40</v>
      </c>
      <c r="M2598">
        <v>85.8</v>
      </c>
      <c r="N2598">
        <v>2353</v>
      </c>
      <c r="O2598">
        <v>0</v>
      </c>
      <c r="P2598" t="s">
        <v>65</v>
      </c>
      <c r="Q2598">
        <v>2012</v>
      </c>
      <c r="R2598">
        <v>415</v>
      </c>
      <c r="S2598">
        <v>245</v>
      </c>
      <c r="T2598">
        <v>485</v>
      </c>
      <c r="U2598">
        <v>0.563267823666597</v>
      </c>
      <c r="V2598">
        <v>425</v>
      </c>
      <c r="W2598">
        <v>-1</v>
      </c>
      <c r="X2598">
        <v>-1</v>
      </c>
      <c r="Y2598">
        <v>-1</v>
      </c>
      <c r="Z2598">
        <v>-1</v>
      </c>
      <c r="AA2598">
        <v>-1</v>
      </c>
      <c r="AB2598">
        <v>-1</v>
      </c>
      <c r="AC2598">
        <v>-2.1175000000000002</v>
      </c>
      <c r="AD2598">
        <v>-2.9314</v>
      </c>
      <c r="AE2598">
        <v>-2.2307999999999999</v>
      </c>
      <c r="AF2598">
        <v>-0.87780000000000002</v>
      </c>
      <c r="AG2598">
        <v>-3.9605000000000001</v>
      </c>
      <c r="AH2598">
        <v>360000</v>
      </c>
    </row>
    <row r="2599" spans="1:34">
      <c r="A2599">
        <v>358850</v>
      </c>
      <c r="B2599" t="s">
        <v>39</v>
      </c>
      <c r="C2599" s="1">
        <v>32292</v>
      </c>
      <c r="D2599">
        <v>70.2</v>
      </c>
      <c r="E2599">
        <v>0</v>
      </c>
      <c r="F2599">
        <v>2005</v>
      </c>
      <c r="G2599">
        <v>55</v>
      </c>
      <c r="H2599">
        <v>0</v>
      </c>
      <c r="I2599">
        <v>9072</v>
      </c>
      <c r="J2599">
        <v>2</v>
      </c>
      <c r="K2599" t="s">
        <v>66</v>
      </c>
      <c r="L2599" t="s">
        <v>67</v>
      </c>
      <c r="M2599">
        <v>87</v>
      </c>
      <c r="N2599">
        <v>9072</v>
      </c>
      <c r="O2599">
        <v>0</v>
      </c>
      <c r="P2599" t="s">
        <v>65</v>
      </c>
      <c r="Q2599">
        <v>2012</v>
      </c>
      <c r="R2599">
        <v>425</v>
      </c>
      <c r="S2599">
        <v>485</v>
      </c>
      <c r="T2599">
        <v>345</v>
      </c>
      <c r="U2599">
        <v>0.94211655148500795</v>
      </c>
      <c r="V2599">
        <v>575</v>
      </c>
      <c r="W2599">
        <v>-1</v>
      </c>
      <c r="X2599">
        <v>-1</v>
      </c>
      <c r="Y2599">
        <v>-1</v>
      </c>
      <c r="Z2599">
        <v>-1</v>
      </c>
      <c r="AA2599">
        <v>-1</v>
      </c>
      <c r="AB2599">
        <v>-1</v>
      </c>
      <c r="AC2599">
        <v>-0.72640000000000005</v>
      </c>
      <c r="AD2599">
        <v>-1.0592999999999999</v>
      </c>
      <c r="AE2599">
        <v>-1.0697000000000001</v>
      </c>
      <c r="AF2599">
        <v>0.76729999999999998</v>
      </c>
      <c r="AG2599">
        <v>-2.3016999999999999</v>
      </c>
      <c r="AH2599">
        <v>310000</v>
      </c>
    </row>
    <row r="2600" spans="1:34">
      <c r="A2600">
        <v>451825</v>
      </c>
      <c r="B2600" t="s">
        <v>39</v>
      </c>
      <c r="C2600" s="1">
        <v>32635</v>
      </c>
      <c r="D2600">
        <v>59.3</v>
      </c>
      <c r="E2600" t="s">
        <v>440</v>
      </c>
      <c r="F2600">
        <v>2006</v>
      </c>
      <c r="G2600">
        <v>60.4</v>
      </c>
      <c r="H2600" t="s">
        <v>440</v>
      </c>
      <c r="I2600">
        <v>348</v>
      </c>
      <c r="J2600">
        <v>2</v>
      </c>
      <c r="K2600" t="s">
        <v>36</v>
      </c>
      <c r="L2600" t="s">
        <v>64</v>
      </c>
      <c r="M2600">
        <v>67.099999999999994</v>
      </c>
      <c r="N2600">
        <v>348</v>
      </c>
      <c r="O2600">
        <v>0</v>
      </c>
      <c r="P2600" t="s">
        <v>41</v>
      </c>
      <c r="Q2600">
        <v>2011</v>
      </c>
      <c r="R2600">
        <v>495</v>
      </c>
      <c r="S2600">
        <v>635</v>
      </c>
      <c r="T2600">
        <v>405</v>
      </c>
      <c r="U2600">
        <v>0.60005718233834104</v>
      </c>
      <c r="V2600">
        <v>435</v>
      </c>
      <c r="W2600">
        <v>-1</v>
      </c>
      <c r="X2600">
        <v>-1</v>
      </c>
      <c r="Y2600">
        <v>-1</v>
      </c>
      <c r="Z2600">
        <v>-1</v>
      </c>
      <c r="AA2600">
        <v>-1</v>
      </c>
      <c r="AB2600">
        <v>-1</v>
      </c>
      <c r="AC2600">
        <v>1.4374</v>
      </c>
      <c r="AD2600">
        <v>0.50080000000000002</v>
      </c>
      <c r="AE2600">
        <v>1.3976999999999999</v>
      </c>
      <c r="AF2600">
        <v>0.29730000000000001</v>
      </c>
      <c r="AG2600">
        <v>-0.28749999999999998</v>
      </c>
      <c r="AH2600">
        <v>435000</v>
      </c>
    </row>
    <row r="2601" spans="1:34">
      <c r="A2601">
        <v>895695</v>
      </c>
      <c r="B2601" t="s">
        <v>39</v>
      </c>
      <c r="C2601" s="1">
        <v>33963</v>
      </c>
      <c r="D2601">
        <v>78</v>
      </c>
      <c r="E2601" t="s">
        <v>35</v>
      </c>
      <c r="F2601">
        <v>2010</v>
      </c>
      <c r="G2601">
        <v>76.599999999999994</v>
      </c>
      <c r="H2601" t="s">
        <v>35</v>
      </c>
      <c r="I2601">
        <v>119</v>
      </c>
      <c r="J2601">
        <v>1</v>
      </c>
      <c r="K2601" t="s">
        <v>36</v>
      </c>
      <c r="L2601" t="s">
        <v>55</v>
      </c>
      <c r="M2601">
        <v>75</v>
      </c>
      <c r="N2601">
        <v>119</v>
      </c>
      <c r="O2601">
        <v>0</v>
      </c>
      <c r="P2601" t="s">
        <v>41</v>
      </c>
      <c r="Q2601">
        <v>2014</v>
      </c>
      <c r="R2601">
        <v>590</v>
      </c>
      <c r="S2601">
        <v>555</v>
      </c>
      <c r="T2601">
        <v>545</v>
      </c>
      <c r="U2601">
        <v>0.91139527839132795</v>
      </c>
      <c r="V2601">
        <v>525</v>
      </c>
      <c r="W2601">
        <v>-1</v>
      </c>
      <c r="X2601">
        <v>500</v>
      </c>
      <c r="Y2601">
        <v>-1</v>
      </c>
      <c r="Z2601">
        <v>-1</v>
      </c>
      <c r="AA2601">
        <v>-1</v>
      </c>
      <c r="AB2601">
        <v>-1</v>
      </c>
      <c r="AC2601">
        <v>-0.159</v>
      </c>
      <c r="AD2601">
        <v>-0.28710000000000002</v>
      </c>
      <c r="AE2601">
        <v>0.01</v>
      </c>
      <c r="AF2601">
        <v>-0.61470000000000002</v>
      </c>
      <c r="AG2601">
        <v>0.28889999999999999</v>
      </c>
      <c r="AH2601">
        <v>325000</v>
      </c>
    </row>
    <row r="2602" spans="1:34">
      <c r="A2602">
        <v>663169</v>
      </c>
      <c r="B2602" t="s">
        <v>39</v>
      </c>
      <c r="C2602" s="1">
        <v>32914</v>
      </c>
      <c r="D2602">
        <v>82</v>
      </c>
      <c r="E2602" t="s">
        <v>35</v>
      </c>
      <c r="F2602">
        <v>2008</v>
      </c>
      <c r="G2602">
        <v>69.400000000000006</v>
      </c>
      <c r="H2602" t="s">
        <v>35</v>
      </c>
      <c r="I2602">
        <v>1872</v>
      </c>
      <c r="J2602">
        <v>2</v>
      </c>
      <c r="K2602" t="s">
        <v>36</v>
      </c>
      <c r="L2602" t="s">
        <v>40</v>
      </c>
      <c r="M2602">
        <v>71.8</v>
      </c>
      <c r="N2602">
        <v>1872</v>
      </c>
      <c r="O2602">
        <v>0</v>
      </c>
      <c r="P2602" t="s">
        <v>61</v>
      </c>
      <c r="Q2602">
        <v>2013</v>
      </c>
      <c r="R2602">
        <v>645</v>
      </c>
      <c r="S2602">
        <v>595</v>
      </c>
      <c r="T2602">
        <v>655</v>
      </c>
      <c r="U2602">
        <v>0.95389977507992596</v>
      </c>
      <c r="V2602">
        <v>635</v>
      </c>
      <c r="W2602">
        <v>-1</v>
      </c>
      <c r="X2602">
        <v>530</v>
      </c>
      <c r="Y2602">
        <v>-1</v>
      </c>
      <c r="Z2602">
        <v>-1</v>
      </c>
      <c r="AA2602">
        <v>-1</v>
      </c>
      <c r="AB2602">
        <v>-1</v>
      </c>
      <c r="AC2602">
        <v>0.12820000000000001</v>
      </c>
      <c r="AD2602">
        <v>0.5454</v>
      </c>
      <c r="AE2602">
        <v>-1.3733</v>
      </c>
      <c r="AF2602">
        <v>-1.2485999999999999</v>
      </c>
      <c r="AG2602">
        <v>0.67210000000000003</v>
      </c>
      <c r="AH2602">
        <v>320000</v>
      </c>
    </row>
    <row r="2603" spans="1:34">
      <c r="A2603">
        <v>1288222</v>
      </c>
      <c r="B2603" t="s">
        <v>34</v>
      </c>
      <c r="C2603" s="1">
        <v>33404</v>
      </c>
      <c r="D2603">
        <v>73.2</v>
      </c>
      <c r="E2603" t="s">
        <v>35</v>
      </c>
      <c r="F2603">
        <v>2008</v>
      </c>
      <c r="G2603">
        <v>57.6</v>
      </c>
      <c r="H2603" t="s">
        <v>35</v>
      </c>
      <c r="I2603">
        <v>3725</v>
      </c>
      <c r="J2603">
        <v>2</v>
      </c>
      <c r="K2603" t="s">
        <v>36</v>
      </c>
      <c r="L2603" t="s">
        <v>116</v>
      </c>
      <c r="M2603">
        <v>68.2</v>
      </c>
      <c r="N2603">
        <v>3725</v>
      </c>
      <c r="O2603">
        <v>0</v>
      </c>
      <c r="P2603" t="s">
        <v>84</v>
      </c>
      <c r="Q2603">
        <v>2012</v>
      </c>
      <c r="R2603">
        <v>475</v>
      </c>
      <c r="S2603">
        <v>505</v>
      </c>
      <c r="T2603">
        <v>375</v>
      </c>
      <c r="U2603">
        <v>0.62264291584993803</v>
      </c>
      <c r="V2603">
        <v>-1</v>
      </c>
      <c r="W2603">
        <v>-1</v>
      </c>
      <c r="X2603">
        <v>407</v>
      </c>
      <c r="Y2603">
        <v>-1</v>
      </c>
      <c r="Z2603">
        <v>-1</v>
      </c>
      <c r="AA2603">
        <v>-1</v>
      </c>
      <c r="AB2603">
        <v>-1</v>
      </c>
      <c r="AC2603">
        <v>-1.54E-2</v>
      </c>
      <c r="AD2603">
        <v>0.5454</v>
      </c>
      <c r="AE2603">
        <v>0.77849999999999997</v>
      </c>
      <c r="AF2603">
        <v>-1.5021</v>
      </c>
      <c r="AG2603">
        <v>-1.0524</v>
      </c>
      <c r="AH2603">
        <v>205000</v>
      </c>
    </row>
    <row r="2604" spans="1:34">
      <c r="A2604">
        <v>730857</v>
      </c>
      <c r="B2604" t="s">
        <v>39</v>
      </c>
      <c r="C2604" s="1">
        <v>33260</v>
      </c>
      <c r="D2604">
        <v>83.75</v>
      </c>
      <c r="E2604" t="s">
        <v>51</v>
      </c>
      <c r="F2604">
        <v>2009</v>
      </c>
      <c r="G2604">
        <v>74.8</v>
      </c>
      <c r="H2604" t="s">
        <v>51</v>
      </c>
      <c r="I2604">
        <v>8297</v>
      </c>
      <c r="J2604">
        <v>2</v>
      </c>
      <c r="K2604" t="s">
        <v>36</v>
      </c>
      <c r="L2604" t="s">
        <v>60</v>
      </c>
      <c r="M2604">
        <v>75.900000000000006</v>
      </c>
      <c r="N2604">
        <v>8297</v>
      </c>
      <c r="O2604">
        <v>1</v>
      </c>
      <c r="P2604" t="s">
        <v>53</v>
      </c>
      <c r="Q2604">
        <v>2013</v>
      </c>
      <c r="R2604">
        <v>660</v>
      </c>
      <c r="S2604">
        <v>630</v>
      </c>
      <c r="T2604">
        <v>680</v>
      </c>
      <c r="U2604">
        <v>0.77657832422744999</v>
      </c>
      <c r="V2604">
        <v>-1</v>
      </c>
      <c r="W2604">
        <v>-1</v>
      </c>
      <c r="X2604">
        <v>-1</v>
      </c>
      <c r="Y2604">
        <v>-1</v>
      </c>
      <c r="Z2604">
        <v>-1</v>
      </c>
      <c r="AA2604">
        <v>393</v>
      </c>
      <c r="AB2604">
        <v>-1</v>
      </c>
      <c r="AC2604">
        <v>-0.87719999999999998</v>
      </c>
      <c r="AD2604">
        <v>-0.28710000000000002</v>
      </c>
      <c r="AE2604">
        <v>-2.1417999999999999</v>
      </c>
      <c r="AF2604">
        <v>0.2727</v>
      </c>
      <c r="AG2604">
        <v>-0.66920000000000002</v>
      </c>
      <c r="AH2604">
        <v>325000</v>
      </c>
    </row>
    <row r="2605" spans="1:34">
      <c r="A2605">
        <v>273719</v>
      </c>
      <c r="B2605" t="s">
        <v>34</v>
      </c>
      <c r="C2605" s="1">
        <v>32690</v>
      </c>
      <c r="D2605">
        <v>94.24</v>
      </c>
      <c r="E2605" t="s">
        <v>126</v>
      </c>
      <c r="F2605">
        <v>2007</v>
      </c>
      <c r="G2605">
        <v>89.67</v>
      </c>
      <c r="H2605" t="s">
        <v>127</v>
      </c>
      <c r="I2605">
        <v>4023</v>
      </c>
      <c r="J2605">
        <v>2</v>
      </c>
      <c r="K2605" t="s">
        <v>36</v>
      </c>
      <c r="L2605" t="s">
        <v>64</v>
      </c>
      <c r="M2605">
        <v>78.239999999999995</v>
      </c>
      <c r="N2605">
        <v>4023</v>
      </c>
      <c r="O2605">
        <v>1</v>
      </c>
      <c r="P2605" t="s">
        <v>61</v>
      </c>
      <c r="Q2605">
        <v>2011</v>
      </c>
      <c r="R2605">
        <v>555</v>
      </c>
      <c r="S2605">
        <v>495</v>
      </c>
      <c r="T2605">
        <v>465</v>
      </c>
      <c r="U2605">
        <v>0.81941652983588797</v>
      </c>
      <c r="V2605">
        <v>505</v>
      </c>
      <c r="W2605">
        <v>-1</v>
      </c>
      <c r="X2605">
        <v>-1</v>
      </c>
      <c r="Y2605">
        <v>-1</v>
      </c>
      <c r="Z2605">
        <v>-1</v>
      </c>
      <c r="AA2605">
        <v>-1</v>
      </c>
      <c r="AB2605">
        <v>-1</v>
      </c>
      <c r="AC2605">
        <v>-0.4173</v>
      </c>
      <c r="AD2605">
        <v>0.96879999999999999</v>
      </c>
      <c r="AE2605">
        <v>0.52690000000000003</v>
      </c>
      <c r="AF2605">
        <v>1.2374000000000001</v>
      </c>
      <c r="AG2605">
        <v>0.18640000000000001</v>
      </c>
      <c r="AH2605">
        <v>600000</v>
      </c>
    </row>
    <row r="2606" spans="1:34">
      <c r="A2606">
        <v>669585</v>
      </c>
      <c r="B2606" t="s">
        <v>34</v>
      </c>
      <c r="C2606" s="1">
        <v>33838</v>
      </c>
      <c r="D2606">
        <v>73.8</v>
      </c>
      <c r="E2606" t="s">
        <v>35</v>
      </c>
      <c r="F2606">
        <v>2009</v>
      </c>
      <c r="G2606">
        <v>92.9</v>
      </c>
      <c r="H2606" t="s">
        <v>51</v>
      </c>
      <c r="I2606">
        <v>7269</v>
      </c>
      <c r="J2606">
        <v>2</v>
      </c>
      <c r="K2606" t="s">
        <v>36</v>
      </c>
      <c r="L2606" t="s">
        <v>52</v>
      </c>
      <c r="M2606">
        <v>71.900000000000006</v>
      </c>
      <c r="N2606">
        <v>7269</v>
      </c>
      <c r="O2606">
        <v>1</v>
      </c>
      <c r="P2606" t="s">
        <v>54</v>
      </c>
      <c r="Q2606">
        <v>2013</v>
      </c>
      <c r="R2606">
        <v>545</v>
      </c>
      <c r="S2606">
        <v>520</v>
      </c>
      <c r="T2606">
        <v>545</v>
      </c>
      <c r="U2606">
        <v>0.206710618336758</v>
      </c>
      <c r="V2606">
        <v>325</v>
      </c>
      <c r="W2606">
        <v>-1</v>
      </c>
      <c r="X2606">
        <v>-1</v>
      </c>
      <c r="Y2606">
        <v>313</v>
      </c>
      <c r="Z2606">
        <v>-1</v>
      </c>
      <c r="AA2606">
        <v>-1</v>
      </c>
      <c r="AB2606">
        <v>-1</v>
      </c>
      <c r="AC2606">
        <v>0.55910000000000004</v>
      </c>
      <c r="AD2606">
        <v>1.0448999999999999</v>
      </c>
      <c r="AE2606">
        <v>1.2396</v>
      </c>
      <c r="AF2606">
        <v>-0.86819999999999997</v>
      </c>
      <c r="AG2606">
        <v>9.7299999999999998E-2</v>
      </c>
      <c r="AH2606">
        <v>345000</v>
      </c>
    </row>
    <row r="2607" spans="1:34">
      <c r="A2607">
        <v>1193139</v>
      </c>
      <c r="B2607" t="s">
        <v>39</v>
      </c>
      <c r="C2607" s="1">
        <v>33780</v>
      </c>
      <c r="D2607">
        <v>71.84</v>
      </c>
      <c r="E2607" t="s">
        <v>51</v>
      </c>
      <c r="F2607">
        <v>2010</v>
      </c>
      <c r="G2607">
        <v>66.83</v>
      </c>
      <c r="H2607" t="s">
        <v>51</v>
      </c>
      <c r="I2607">
        <v>3770</v>
      </c>
      <c r="J2607">
        <v>2</v>
      </c>
      <c r="K2607" t="s">
        <v>36</v>
      </c>
      <c r="L2607" t="s">
        <v>40</v>
      </c>
      <c r="M2607">
        <v>70.349999999999994</v>
      </c>
      <c r="N2607">
        <v>3770</v>
      </c>
      <c r="O2607">
        <v>0</v>
      </c>
      <c r="P2607" t="s">
        <v>61</v>
      </c>
      <c r="Q2607">
        <v>2016</v>
      </c>
      <c r="R2607">
        <v>640</v>
      </c>
      <c r="S2607">
        <v>615</v>
      </c>
      <c r="T2607">
        <v>585</v>
      </c>
      <c r="U2607">
        <v>0.97439611253839797</v>
      </c>
      <c r="V2607">
        <v>615</v>
      </c>
      <c r="W2607">
        <v>-1</v>
      </c>
      <c r="X2607">
        <v>-1</v>
      </c>
      <c r="Y2607">
        <v>-1</v>
      </c>
      <c r="Z2607">
        <v>-1</v>
      </c>
      <c r="AA2607">
        <v>-1</v>
      </c>
      <c r="AB2607">
        <v>-1</v>
      </c>
      <c r="AC2607">
        <v>0.12820000000000001</v>
      </c>
      <c r="AD2607">
        <v>0.21240000000000001</v>
      </c>
      <c r="AE2607">
        <v>-0.91220000000000001</v>
      </c>
      <c r="AF2607">
        <v>1.0333000000000001</v>
      </c>
      <c r="AG2607">
        <v>-9.4299999999999995E-2</v>
      </c>
      <c r="AH2607">
        <v>325000</v>
      </c>
    </row>
    <row r="2608" spans="1:34">
      <c r="A2608">
        <v>336003</v>
      </c>
      <c r="B2608" t="s">
        <v>39</v>
      </c>
      <c r="C2608" s="1">
        <v>33424</v>
      </c>
      <c r="D2608">
        <v>82</v>
      </c>
      <c r="E2608" t="s">
        <v>100</v>
      </c>
      <c r="F2608">
        <v>2008</v>
      </c>
      <c r="G2608">
        <v>91.9</v>
      </c>
      <c r="H2608" t="s">
        <v>441</v>
      </c>
      <c r="I2608">
        <v>1141</v>
      </c>
      <c r="J2608">
        <v>2</v>
      </c>
      <c r="K2608" t="s">
        <v>36</v>
      </c>
      <c r="L2608" t="s">
        <v>52</v>
      </c>
      <c r="M2608">
        <v>63</v>
      </c>
      <c r="N2608">
        <v>1141</v>
      </c>
      <c r="O2608">
        <v>0</v>
      </c>
      <c r="P2608" t="s">
        <v>56</v>
      </c>
      <c r="Q2608">
        <v>2012</v>
      </c>
      <c r="R2608">
        <v>495</v>
      </c>
      <c r="S2608">
        <v>505</v>
      </c>
      <c r="T2608">
        <v>625</v>
      </c>
      <c r="U2608">
        <v>0.92514031158838705</v>
      </c>
      <c r="V2608">
        <v>-1</v>
      </c>
      <c r="W2608">
        <v>-1</v>
      </c>
      <c r="X2608">
        <v>-1</v>
      </c>
      <c r="Y2608">
        <v>512</v>
      </c>
      <c r="Z2608">
        <v>-1</v>
      </c>
      <c r="AA2608">
        <v>-1</v>
      </c>
      <c r="AB2608">
        <v>-1</v>
      </c>
      <c r="AC2608">
        <v>0.35549999999999998</v>
      </c>
      <c r="AD2608">
        <v>0.30020000000000002</v>
      </c>
      <c r="AE2608">
        <v>-0.82399999999999995</v>
      </c>
      <c r="AF2608">
        <v>-0.99526999999999999</v>
      </c>
      <c r="AG2608">
        <v>-0.1295</v>
      </c>
      <c r="AH2608">
        <v>255000</v>
      </c>
    </row>
    <row r="2609" spans="1:34">
      <c r="A2609">
        <v>577325</v>
      </c>
      <c r="B2609" t="s">
        <v>39</v>
      </c>
      <c r="C2609" s="1">
        <v>32402</v>
      </c>
      <c r="D2609">
        <v>56.5</v>
      </c>
      <c r="E2609" t="s">
        <v>79</v>
      </c>
      <c r="F2609">
        <v>2006</v>
      </c>
      <c r="G2609">
        <v>56.8</v>
      </c>
      <c r="H2609" t="s">
        <v>79</v>
      </c>
      <c r="I2609">
        <v>35</v>
      </c>
      <c r="J2609">
        <v>1</v>
      </c>
      <c r="K2609" t="s">
        <v>66</v>
      </c>
      <c r="L2609" t="s">
        <v>67</v>
      </c>
      <c r="M2609">
        <v>79.290000000000006</v>
      </c>
      <c r="N2609">
        <v>35</v>
      </c>
      <c r="O2609">
        <v>1</v>
      </c>
      <c r="P2609" t="s">
        <v>38</v>
      </c>
      <c r="Q2609">
        <v>2013</v>
      </c>
      <c r="R2609">
        <v>370</v>
      </c>
      <c r="S2609">
        <v>525</v>
      </c>
      <c r="T2609">
        <v>545</v>
      </c>
      <c r="U2609">
        <v>0.96090308716316397</v>
      </c>
      <c r="V2609">
        <v>595</v>
      </c>
      <c r="W2609">
        <v>-1</v>
      </c>
      <c r="X2609">
        <v>-1</v>
      </c>
      <c r="Y2609">
        <v>-1</v>
      </c>
      <c r="Z2609">
        <v>-1</v>
      </c>
      <c r="AA2609">
        <v>-1</v>
      </c>
      <c r="AB2609">
        <v>-1</v>
      </c>
      <c r="AC2609">
        <v>-0.73350000000000004</v>
      </c>
      <c r="AD2609">
        <v>-0.95309999999999995</v>
      </c>
      <c r="AE2609">
        <v>-1.6807000000000001</v>
      </c>
      <c r="AF2609">
        <v>0.39950000000000002</v>
      </c>
      <c r="AG2609">
        <v>-1.0524</v>
      </c>
      <c r="AH2609">
        <v>100000</v>
      </c>
    </row>
    <row r="2610" spans="1:34">
      <c r="A2610">
        <v>1096110</v>
      </c>
      <c r="B2610" t="s">
        <v>39</v>
      </c>
      <c r="C2610" s="1">
        <v>33623</v>
      </c>
      <c r="D2610">
        <v>67</v>
      </c>
      <c r="E2610" t="s">
        <v>51</v>
      </c>
      <c r="F2610">
        <v>2008</v>
      </c>
      <c r="G2610">
        <v>60.44</v>
      </c>
      <c r="H2610" t="s">
        <v>51</v>
      </c>
      <c r="I2610">
        <v>14708</v>
      </c>
      <c r="J2610">
        <v>2</v>
      </c>
      <c r="K2610" t="s">
        <v>36</v>
      </c>
      <c r="L2610" t="s">
        <v>40</v>
      </c>
      <c r="M2610">
        <v>72</v>
      </c>
      <c r="N2610">
        <v>14708</v>
      </c>
      <c r="O2610">
        <v>0</v>
      </c>
      <c r="P2610" t="s">
        <v>65</v>
      </c>
      <c r="Q2610">
        <v>2014</v>
      </c>
      <c r="R2610">
        <v>455</v>
      </c>
      <c r="S2610">
        <v>455</v>
      </c>
      <c r="T2610">
        <v>380</v>
      </c>
      <c r="U2610">
        <v>0.23780283983757</v>
      </c>
      <c r="V2610">
        <v>455</v>
      </c>
      <c r="W2610">
        <v>-1</v>
      </c>
      <c r="X2610">
        <v>315</v>
      </c>
      <c r="Y2610">
        <v>-1</v>
      </c>
      <c r="Z2610">
        <v>-1</v>
      </c>
      <c r="AA2610">
        <v>-1</v>
      </c>
      <c r="AB2610">
        <v>-1</v>
      </c>
      <c r="AC2610">
        <v>1.5644</v>
      </c>
      <c r="AD2610">
        <v>1.5444</v>
      </c>
      <c r="AE2610">
        <v>0.77849999999999997</v>
      </c>
      <c r="AF2610">
        <v>0.1459</v>
      </c>
      <c r="AG2610">
        <v>0.86370000000000002</v>
      </c>
      <c r="AH2610">
        <v>185000</v>
      </c>
    </row>
    <row r="2611" spans="1:34">
      <c r="A2611">
        <v>196379</v>
      </c>
      <c r="B2611" t="s">
        <v>39</v>
      </c>
      <c r="C2611" s="1">
        <v>32250</v>
      </c>
      <c r="D2611">
        <v>82</v>
      </c>
      <c r="E2611">
        <v>0</v>
      </c>
      <c r="F2611">
        <v>2006</v>
      </c>
      <c r="G2611">
        <v>65</v>
      </c>
      <c r="H2611" t="s">
        <v>35</v>
      </c>
      <c r="I2611">
        <v>115</v>
      </c>
      <c r="J2611">
        <v>2</v>
      </c>
      <c r="K2611" t="s">
        <v>66</v>
      </c>
      <c r="L2611" t="s">
        <v>67</v>
      </c>
      <c r="M2611">
        <v>66.39</v>
      </c>
      <c r="N2611">
        <v>115</v>
      </c>
      <c r="O2611">
        <v>0</v>
      </c>
      <c r="P2611" t="s">
        <v>50</v>
      </c>
      <c r="Q2611">
        <v>2011</v>
      </c>
      <c r="R2611">
        <v>515</v>
      </c>
      <c r="S2611">
        <v>585</v>
      </c>
      <c r="T2611">
        <v>535</v>
      </c>
      <c r="U2611">
        <v>0.95224557292430301</v>
      </c>
      <c r="V2611">
        <v>585</v>
      </c>
      <c r="W2611">
        <v>-1</v>
      </c>
      <c r="X2611">
        <v>-1</v>
      </c>
      <c r="Y2611">
        <v>-1</v>
      </c>
      <c r="Z2611">
        <v>-1</v>
      </c>
      <c r="AA2611">
        <v>-1</v>
      </c>
      <c r="AB2611">
        <v>-1</v>
      </c>
      <c r="AC2611">
        <v>-0.57189999999999996</v>
      </c>
      <c r="AD2611">
        <v>1.1248</v>
      </c>
      <c r="AE2611">
        <v>0.81710000000000005</v>
      </c>
      <c r="AF2611">
        <v>-0.99529999999999996</v>
      </c>
      <c r="AG2611">
        <v>0.18640000000000001</v>
      </c>
      <c r="AH2611">
        <v>300000</v>
      </c>
    </row>
    <row r="2612" spans="1:34">
      <c r="A2612">
        <v>455593</v>
      </c>
      <c r="B2612" t="s">
        <v>39</v>
      </c>
      <c r="C2612" s="1">
        <v>31923</v>
      </c>
      <c r="D2612">
        <v>56</v>
      </c>
      <c r="E2612" t="s">
        <v>442</v>
      </c>
      <c r="F2612">
        <v>2008</v>
      </c>
      <c r="G2612">
        <v>58.4</v>
      </c>
      <c r="H2612" t="s">
        <v>51</v>
      </c>
      <c r="I2612">
        <v>272</v>
      </c>
      <c r="J2612">
        <v>2</v>
      </c>
      <c r="K2612" t="s">
        <v>36</v>
      </c>
      <c r="L2612" t="s">
        <v>55</v>
      </c>
      <c r="M2612">
        <v>55</v>
      </c>
      <c r="N2612">
        <v>272</v>
      </c>
      <c r="O2612">
        <v>0</v>
      </c>
      <c r="P2612" t="s">
        <v>50</v>
      </c>
      <c r="Q2612">
        <v>2012</v>
      </c>
      <c r="R2612">
        <v>404</v>
      </c>
      <c r="S2612">
        <v>285</v>
      </c>
      <c r="T2612">
        <v>385</v>
      </c>
      <c r="U2612">
        <v>0.16563309151247599</v>
      </c>
      <c r="V2612">
        <v>305</v>
      </c>
      <c r="W2612">
        <v>-1</v>
      </c>
      <c r="X2612">
        <v>-1</v>
      </c>
      <c r="Y2612">
        <v>-1</v>
      </c>
      <c r="Z2612">
        <v>-1</v>
      </c>
      <c r="AA2612">
        <v>-1</v>
      </c>
      <c r="AB2612">
        <v>-1</v>
      </c>
      <c r="AC2612">
        <v>-1.9629000000000001</v>
      </c>
      <c r="AD2612">
        <v>-1.2543</v>
      </c>
      <c r="AE2612">
        <v>-0.27139999999999997</v>
      </c>
      <c r="AF2612">
        <v>6.2300000000000001E-2</v>
      </c>
      <c r="AG2612">
        <v>-0.28749999999999998</v>
      </c>
      <c r="AH2612">
        <v>190000</v>
      </c>
    </row>
    <row r="2613" spans="1:34">
      <c r="A2613">
        <v>435338</v>
      </c>
      <c r="B2613" t="s">
        <v>39</v>
      </c>
      <c r="C2613" s="1">
        <v>32969</v>
      </c>
      <c r="D2613">
        <v>75</v>
      </c>
      <c r="E2613">
        <v>0</v>
      </c>
      <c r="F2613">
        <v>2007</v>
      </c>
      <c r="G2613">
        <v>56</v>
      </c>
      <c r="H2613">
        <v>0</v>
      </c>
      <c r="I2613">
        <v>11982</v>
      </c>
      <c r="J2613">
        <v>2</v>
      </c>
      <c r="K2613" t="s">
        <v>36</v>
      </c>
      <c r="L2613" t="s">
        <v>77</v>
      </c>
      <c r="M2613">
        <v>72</v>
      </c>
      <c r="N2613">
        <v>11982</v>
      </c>
      <c r="O2613">
        <v>0</v>
      </c>
      <c r="P2613" t="s">
        <v>65</v>
      </c>
      <c r="Q2613">
        <v>2012</v>
      </c>
      <c r="R2613">
        <v>465</v>
      </c>
      <c r="S2613">
        <v>365</v>
      </c>
      <c r="T2613">
        <v>475</v>
      </c>
      <c r="U2613">
        <v>0.22948175491175499</v>
      </c>
      <c r="V2613">
        <v>-1</v>
      </c>
      <c r="W2613">
        <v>266</v>
      </c>
      <c r="X2613">
        <v>-1</v>
      </c>
      <c r="Y2613">
        <v>-1</v>
      </c>
      <c r="Z2613">
        <v>-1</v>
      </c>
      <c r="AA2613">
        <v>-1</v>
      </c>
      <c r="AB2613">
        <v>-1</v>
      </c>
      <c r="AC2613">
        <v>0.97370000000000001</v>
      </c>
      <c r="AD2613">
        <v>0.26679999999999998</v>
      </c>
      <c r="AE2613">
        <v>-1.7954000000000001</v>
      </c>
      <c r="AF2613">
        <v>-1.4653</v>
      </c>
      <c r="AG2613">
        <v>-0.28749999999999998</v>
      </c>
      <c r="AH2613">
        <v>120000</v>
      </c>
    </row>
    <row r="2614" spans="1:34">
      <c r="A2614">
        <v>883188</v>
      </c>
      <c r="B2614" t="s">
        <v>39</v>
      </c>
      <c r="C2614" s="1">
        <v>33743</v>
      </c>
      <c r="D2614">
        <v>87.68</v>
      </c>
      <c r="E2614" t="s">
        <v>51</v>
      </c>
      <c r="F2614">
        <v>2009</v>
      </c>
      <c r="G2614">
        <v>75</v>
      </c>
      <c r="H2614" t="s">
        <v>51</v>
      </c>
      <c r="I2614">
        <v>319</v>
      </c>
      <c r="J2614">
        <v>2</v>
      </c>
      <c r="K2614" t="s">
        <v>36</v>
      </c>
      <c r="L2614" t="s">
        <v>77</v>
      </c>
      <c r="M2614">
        <v>69</v>
      </c>
      <c r="N2614">
        <v>319</v>
      </c>
      <c r="O2614">
        <v>1</v>
      </c>
      <c r="P2614" t="s">
        <v>61</v>
      </c>
      <c r="Q2614">
        <v>2013</v>
      </c>
      <c r="R2614">
        <v>415</v>
      </c>
      <c r="S2614">
        <v>425</v>
      </c>
      <c r="T2614">
        <v>280</v>
      </c>
      <c r="U2614">
        <v>-1</v>
      </c>
      <c r="V2614">
        <v>435</v>
      </c>
      <c r="W2614">
        <v>-1</v>
      </c>
      <c r="X2614">
        <v>346</v>
      </c>
      <c r="Y2614">
        <v>-1</v>
      </c>
      <c r="Z2614">
        <v>-1</v>
      </c>
      <c r="AA2614">
        <v>-1</v>
      </c>
      <c r="AB2614">
        <v>-1</v>
      </c>
      <c r="AC2614">
        <v>0.27179999999999999</v>
      </c>
      <c r="AD2614">
        <v>-0.4536</v>
      </c>
      <c r="AE2614">
        <v>0.77849999999999997</v>
      </c>
      <c r="AF2614">
        <v>-2.5163000000000002</v>
      </c>
      <c r="AG2614">
        <v>-0.28589999999999999</v>
      </c>
      <c r="AH2614">
        <v>200000</v>
      </c>
    </row>
    <row r="2615" spans="1:34">
      <c r="A2615">
        <v>955394</v>
      </c>
      <c r="B2615" t="s">
        <v>34</v>
      </c>
      <c r="C2615" s="1">
        <v>34587</v>
      </c>
      <c r="D2615">
        <v>74</v>
      </c>
      <c r="E2615" t="s">
        <v>51</v>
      </c>
      <c r="F2615">
        <v>2010</v>
      </c>
      <c r="G2615">
        <v>78</v>
      </c>
      <c r="H2615" t="s">
        <v>51</v>
      </c>
      <c r="I2615">
        <v>172</v>
      </c>
      <c r="J2615">
        <v>2</v>
      </c>
      <c r="K2615" t="s">
        <v>36</v>
      </c>
      <c r="L2615" t="s">
        <v>55</v>
      </c>
      <c r="M2615">
        <v>75</v>
      </c>
      <c r="N2615">
        <v>172</v>
      </c>
      <c r="O2615">
        <v>0</v>
      </c>
      <c r="P2615" t="s">
        <v>41</v>
      </c>
      <c r="Q2615">
        <v>2014</v>
      </c>
      <c r="R2615">
        <v>415</v>
      </c>
      <c r="S2615">
        <v>545</v>
      </c>
      <c r="T2615">
        <v>510</v>
      </c>
      <c r="U2615">
        <v>0.48674700843819302</v>
      </c>
      <c r="V2615">
        <v>335</v>
      </c>
      <c r="W2615">
        <v>-1</v>
      </c>
      <c r="X2615">
        <v>376</v>
      </c>
      <c r="Y2615">
        <v>-1</v>
      </c>
      <c r="Z2615">
        <v>-1</v>
      </c>
      <c r="AA2615">
        <v>-1</v>
      </c>
      <c r="AB2615">
        <v>-1</v>
      </c>
      <c r="AC2615">
        <v>1.2771999999999999</v>
      </c>
      <c r="AD2615">
        <v>1.2114</v>
      </c>
      <c r="AE2615">
        <v>0.01</v>
      </c>
      <c r="AF2615">
        <v>-1.1217999999999999</v>
      </c>
      <c r="AG2615">
        <v>0.48049999999999998</v>
      </c>
      <c r="AH2615">
        <v>180000</v>
      </c>
    </row>
    <row r="2616" spans="1:34">
      <c r="A2616">
        <v>295383</v>
      </c>
      <c r="B2616" t="s">
        <v>34</v>
      </c>
      <c r="C2616" s="1">
        <v>32608</v>
      </c>
      <c r="D2616">
        <v>76.180000000000007</v>
      </c>
      <c r="E2616" t="s">
        <v>443</v>
      </c>
      <c r="F2616">
        <v>2007</v>
      </c>
      <c r="G2616">
        <v>86.33</v>
      </c>
      <c r="H2616" t="s">
        <v>444</v>
      </c>
      <c r="I2616">
        <v>1034</v>
      </c>
      <c r="J2616">
        <v>2</v>
      </c>
      <c r="K2616" t="s">
        <v>36</v>
      </c>
      <c r="L2616" t="s">
        <v>64</v>
      </c>
      <c r="M2616">
        <v>73.459999999999994</v>
      </c>
      <c r="N2616">
        <v>1034</v>
      </c>
      <c r="O2616">
        <v>0</v>
      </c>
      <c r="P2616" t="s">
        <v>47</v>
      </c>
      <c r="Q2616">
        <v>2011</v>
      </c>
      <c r="R2616">
        <v>485</v>
      </c>
      <c r="S2616">
        <v>545</v>
      </c>
      <c r="T2616">
        <v>385</v>
      </c>
      <c r="U2616">
        <v>0.63597875645679403</v>
      </c>
      <c r="V2616">
        <v>445</v>
      </c>
      <c r="W2616">
        <v>-1</v>
      </c>
      <c r="X2616">
        <v>-1</v>
      </c>
      <c r="Y2616">
        <v>-1</v>
      </c>
      <c r="Z2616">
        <v>-1</v>
      </c>
      <c r="AA2616">
        <v>-1</v>
      </c>
      <c r="AB2616">
        <v>-1</v>
      </c>
      <c r="AC2616">
        <v>0.35549999999999998</v>
      </c>
      <c r="AD2616">
        <v>1.2807999999999999</v>
      </c>
      <c r="AE2616">
        <v>0.2366</v>
      </c>
      <c r="AF2616">
        <v>1.3549</v>
      </c>
      <c r="AG2616">
        <v>1.2923</v>
      </c>
      <c r="AH2616">
        <v>170000</v>
      </c>
    </row>
    <row r="2617" spans="1:34">
      <c r="A2617">
        <v>17126</v>
      </c>
      <c r="B2617" t="s">
        <v>39</v>
      </c>
      <c r="C2617" s="1">
        <v>32622</v>
      </c>
      <c r="D2617">
        <v>76</v>
      </c>
      <c r="E2617" t="s">
        <v>73</v>
      </c>
      <c r="F2617">
        <v>2005</v>
      </c>
      <c r="G2617">
        <v>71</v>
      </c>
      <c r="H2617" t="s">
        <v>73</v>
      </c>
      <c r="I2617">
        <v>23</v>
      </c>
      <c r="J2617">
        <v>2</v>
      </c>
      <c r="K2617" t="s">
        <v>36</v>
      </c>
      <c r="L2617" t="s">
        <v>64</v>
      </c>
      <c r="M2617">
        <v>70</v>
      </c>
      <c r="N2617">
        <v>23</v>
      </c>
      <c r="O2617">
        <v>0</v>
      </c>
      <c r="P2617" t="s">
        <v>41</v>
      </c>
      <c r="Q2617">
        <v>2010</v>
      </c>
      <c r="R2617">
        <v>345</v>
      </c>
      <c r="S2617">
        <v>475</v>
      </c>
      <c r="T2617">
        <v>625</v>
      </c>
      <c r="U2617">
        <v>0.34231489991181502</v>
      </c>
      <c r="V2617">
        <v>365</v>
      </c>
      <c r="W2617">
        <v>-1</v>
      </c>
      <c r="X2617">
        <v>-1</v>
      </c>
      <c r="Y2617">
        <v>-1</v>
      </c>
      <c r="Z2617">
        <v>-1</v>
      </c>
      <c r="AA2617">
        <v>-1</v>
      </c>
      <c r="AB2617">
        <v>-1</v>
      </c>
      <c r="AC2617">
        <v>0.35549999999999998</v>
      </c>
      <c r="AD2617">
        <v>1.2807999999999999</v>
      </c>
      <c r="AE2617">
        <v>1.3976999999999999</v>
      </c>
      <c r="AF2617">
        <v>-0.99529999999999996</v>
      </c>
      <c r="AG2617">
        <v>-0.28749999999999998</v>
      </c>
      <c r="AH2617">
        <v>370000</v>
      </c>
    </row>
    <row r="2618" spans="1:34">
      <c r="A2618">
        <v>361646</v>
      </c>
      <c r="B2618" t="s">
        <v>39</v>
      </c>
      <c r="C2618" s="1">
        <v>33083</v>
      </c>
      <c r="D2618">
        <v>79.680000000000007</v>
      </c>
      <c r="E2618">
        <v>0</v>
      </c>
      <c r="F2618">
        <v>2008</v>
      </c>
      <c r="G2618">
        <v>65.83</v>
      </c>
      <c r="H2618">
        <v>0</v>
      </c>
      <c r="I2618">
        <v>1384</v>
      </c>
      <c r="J2618">
        <v>2</v>
      </c>
      <c r="K2618" t="s">
        <v>36</v>
      </c>
      <c r="L2618" t="s">
        <v>52</v>
      </c>
      <c r="M2618">
        <v>79.400000000000006</v>
      </c>
      <c r="N2618">
        <v>1384</v>
      </c>
      <c r="O2618">
        <v>0</v>
      </c>
      <c r="P2618" t="s">
        <v>61</v>
      </c>
      <c r="Q2618">
        <v>2012</v>
      </c>
      <c r="R2618">
        <v>435</v>
      </c>
      <c r="S2618">
        <v>554</v>
      </c>
      <c r="T2618">
        <v>515</v>
      </c>
      <c r="U2618">
        <v>0.49063695588996398</v>
      </c>
      <c r="V2618">
        <v>-1</v>
      </c>
      <c r="W2618">
        <v>-1</v>
      </c>
      <c r="X2618">
        <v>-1</v>
      </c>
      <c r="Y2618">
        <v>383</v>
      </c>
      <c r="Z2618">
        <v>-1</v>
      </c>
      <c r="AA2618">
        <v>-1</v>
      </c>
      <c r="AB2618">
        <v>-1</v>
      </c>
      <c r="AC2618">
        <v>-1.8083</v>
      </c>
      <c r="AD2618">
        <v>-0.90329999999999999</v>
      </c>
      <c r="AE2618">
        <v>-1.0697000000000001</v>
      </c>
      <c r="AF2618">
        <v>0.29730000000000001</v>
      </c>
      <c r="AG2618">
        <v>-0.40600000000000003</v>
      </c>
      <c r="AH2618">
        <v>155000</v>
      </c>
    </row>
    <row r="2619" spans="1:34">
      <c r="A2619">
        <v>947111</v>
      </c>
      <c r="B2619" t="s">
        <v>34</v>
      </c>
      <c r="C2619" s="1">
        <v>33683</v>
      </c>
      <c r="D2619">
        <v>78.72</v>
      </c>
      <c r="E2619" t="s">
        <v>51</v>
      </c>
      <c r="F2619">
        <v>2010</v>
      </c>
      <c r="G2619">
        <v>69.88</v>
      </c>
      <c r="H2619" t="s">
        <v>51</v>
      </c>
      <c r="I2619">
        <v>979</v>
      </c>
      <c r="J2619">
        <v>2</v>
      </c>
      <c r="K2619" t="s">
        <v>36</v>
      </c>
      <c r="L2619" t="s">
        <v>40</v>
      </c>
      <c r="M2619">
        <v>70.42</v>
      </c>
      <c r="N2619">
        <v>979</v>
      </c>
      <c r="O2619">
        <v>1</v>
      </c>
      <c r="P2619" t="s">
        <v>61</v>
      </c>
      <c r="Q2619">
        <v>2014</v>
      </c>
      <c r="R2619">
        <v>450</v>
      </c>
      <c r="S2619">
        <v>410</v>
      </c>
      <c r="T2619">
        <v>320</v>
      </c>
      <c r="U2619">
        <v>0.74475835400893897</v>
      </c>
      <c r="V2619">
        <v>445</v>
      </c>
      <c r="W2619">
        <v>-1</v>
      </c>
      <c r="X2619">
        <v>438</v>
      </c>
      <c r="Y2619">
        <v>-1</v>
      </c>
      <c r="Z2619">
        <v>-1</v>
      </c>
      <c r="AA2619">
        <v>-1</v>
      </c>
      <c r="AB2619">
        <v>-1</v>
      </c>
      <c r="AC2619">
        <v>-0.159</v>
      </c>
      <c r="AD2619">
        <v>4.5900000000000003E-2</v>
      </c>
      <c r="AE2619">
        <v>-0.4511</v>
      </c>
      <c r="AF2619">
        <v>-0.36120000000000002</v>
      </c>
      <c r="AG2619">
        <v>-9.4299999999999995E-2</v>
      </c>
      <c r="AH2619">
        <v>200000</v>
      </c>
    </row>
    <row r="2620" spans="1:34">
      <c r="A2620">
        <v>351307</v>
      </c>
      <c r="B2620" t="s">
        <v>39</v>
      </c>
      <c r="C2620" s="1">
        <v>32914</v>
      </c>
      <c r="D2620">
        <v>80.5</v>
      </c>
      <c r="E2620" t="s">
        <v>48</v>
      </c>
      <c r="F2620">
        <v>2008</v>
      </c>
      <c r="G2620">
        <v>68.400000000000006</v>
      </c>
      <c r="H2620" t="s">
        <v>35</v>
      </c>
      <c r="I2620">
        <v>11571</v>
      </c>
      <c r="J2620">
        <v>1</v>
      </c>
      <c r="K2620" t="s">
        <v>36</v>
      </c>
      <c r="L2620" t="s">
        <v>64</v>
      </c>
      <c r="M2620">
        <v>67.95</v>
      </c>
      <c r="N2620">
        <v>11571</v>
      </c>
      <c r="O2620">
        <v>1</v>
      </c>
      <c r="P2620" t="s">
        <v>45</v>
      </c>
      <c r="Q2620">
        <v>2012</v>
      </c>
      <c r="R2620">
        <v>565</v>
      </c>
      <c r="S2620">
        <v>544</v>
      </c>
      <c r="T2620">
        <v>505</v>
      </c>
      <c r="U2620">
        <v>0.79358061454850604</v>
      </c>
      <c r="V2620">
        <v>495</v>
      </c>
      <c r="W2620">
        <v>-1</v>
      </c>
      <c r="X2620">
        <v>-1</v>
      </c>
      <c r="Y2620">
        <v>-1</v>
      </c>
      <c r="Z2620">
        <v>-1</v>
      </c>
      <c r="AA2620">
        <v>-1</v>
      </c>
      <c r="AB2620">
        <v>-1</v>
      </c>
      <c r="AC2620">
        <v>-0.1082</v>
      </c>
      <c r="AD2620">
        <v>0.96879999999999999</v>
      </c>
      <c r="AE2620">
        <v>-5.3699999999999998E-2</v>
      </c>
      <c r="AF2620">
        <v>0.76729999999999998</v>
      </c>
      <c r="AG2620">
        <v>-0.28749999999999998</v>
      </c>
      <c r="AH2620">
        <v>550000</v>
      </c>
    </row>
    <row r="2621" spans="1:34">
      <c r="A2621">
        <v>507994</v>
      </c>
      <c r="B2621" t="s">
        <v>34</v>
      </c>
      <c r="C2621" s="1">
        <v>33330</v>
      </c>
      <c r="D2621">
        <v>82</v>
      </c>
      <c r="E2621" t="s">
        <v>220</v>
      </c>
      <c r="F2621">
        <v>2008</v>
      </c>
      <c r="G2621">
        <v>65.599999999999994</v>
      </c>
      <c r="H2621" t="s">
        <v>220</v>
      </c>
      <c r="I2621">
        <v>12378</v>
      </c>
      <c r="J2621">
        <v>2</v>
      </c>
      <c r="K2621" t="s">
        <v>36</v>
      </c>
      <c r="L2621" t="s">
        <v>55</v>
      </c>
      <c r="M2621">
        <v>54.68</v>
      </c>
      <c r="N2621">
        <v>12378</v>
      </c>
      <c r="O2621">
        <v>0</v>
      </c>
      <c r="P2621" t="s">
        <v>45</v>
      </c>
      <c r="Q2621">
        <v>2012</v>
      </c>
      <c r="R2621">
        <v>415</v>
      </c>
      <c r="S2621">
        <v>450</v>
      </c>
      <c r="T2621">
        <v>430</v>
      </c>
      <c r="U2621">
        <v>0.76567358123401097</v>
      </c>
      <c r="V2621">
        <v>485</v>
      </c>
      <c r="W2621">
        <v>-1</v>
      </c>
      <c r="X2621">
        <v>-1</v>
      </c>
      <c r="Y2621">
        <v>-1</v>
      </c>
      <c r="Z2621">
        <v>-1</v>
      </c>
      <c r="AA2621">
        <v>-1</v>
      </c>
      <c r="AB2621">
        <v>-1</v>
      </c>
      <c r="AC2621">
        <v>-1.6537999999999999</v>
      </c>
      <c r="AD2621">
        <v>0.50080000000000002</v>
      </c>
      <c r="AE2621">
        <v>1.1436999999999999</v>
      </c>
      <c r="AF2621">
        <v>1.2374000000000001</v>
      </c>
      <c r="AG2621">
        <v>-0.44550000000000001</v>
      </c>
      <c r="AH2621">
        <v>195000</v>
      </c>
    </row>
    <row r="2622" spans="1:34">
      <c r="A2622">
        <v>493734</v>
      </c>
      <c r="B2622" t="s">
        <v>39</v>
      </c>
      <c r="C2622" s="1">
        <v>33535</v>
      </c>
      <c r="D2622">
        <v>86.2</v>
      </c>
      <c r="E2622" t="s">
        <v>35</v>
      </c>
      <c r="F2622">
        <v>2008</v>
      </c>
      <c r="G2622">
        <v>91.33</v>
      </c>
      <c r="H2622" t="s">
        <v>445</v>
      </c>
      <c r="I2622">
        <v>3944</v>
      </c>
      <c r="J2622">
        <v>2</v>
      </c>
      <c r="K2622" t="s">
        <v>36</v>
      </c>
      <c r="L2622" t="s">
        <v>40</v>
      </c>
      <c r="M2622">
        <v>84</v>
      </c>
      <c r="N2622">
        <v>3944</v>
      </c>
      <c r="O2622">
        <v>1</v>
      </c>
      <c r="P2622" t="s">
        <v>47</v>
      </c>
      <c r="Q2622">
        <v>2012</v>
      </c>
      <c r="R2622">
        <v>465</v>
      </c>
      <c r="S2622">
        <v>415</v>
      </c>
      <c r="T2622">
        <v>530</v>
      </c>
      <c r="U2622">
        <v>0.563267823666597</v>
      </c>
      <c r="V2622">
        <v>425</v>
      </c>
      <c r="W2622">
        <v>-1</v>
      </c>
      <c r="X2622">
        <v>-1</v>
      </c>
      <c r="Y2622">
        <v>-1</v>
      </c>
      <c r="Z2622">
        <v>-1</v>
      </c>
      <c r="AA2622">
        <v>-1</v>
      </c>
      <c r="AB2622">
        <v>-1</v>
      </c>
      <c r="AC2622">
        <v>-2.2719999999999998</v>
      </c>
      <c r="AD2622">
        <v>-0.90329999999999999</v>
      </c>
      <c r="AE2622">
        <v>-0.63429999999999997</v>
      </c>
      <c r="AF2622">
        <v>0.4148</v>
      </c>
      <c r="AG2622">
        <v>-1.4723999999999999</v>
      </c>
      <c r="AH2622">
        <v>400000</v>
      </c>
    </row>
    <row r="2623" spans="1:34">
      <c r="A2623">
        <v>1225876</v>
      </c>
      <c r="B2623" t="s">
        <v>39</v>
      </c>
      <c r="C2623" s="1">
        <v>33778</v>
      </c>
      <c r="D2623">
        <v>64</v>
      </c>
      <c r="E2623" t="s">
        <v>51</v>
      </c>
      <c r="F2623">
        <v>2009</v>
      </c>
      <c r="G2623">
        <v>66.5</v>
      </c>
      <c r="H2623" t="s">
        <v>51</v>
      </c>
      <c r="I2623">
        <v>9189</v>
      </c>
      <c r="J2623">
        <v>2</v>
      </c>
      <c r="K2623" t="s">
        <v>36</v>
      </c>
      <c r="L2623" t="s">
        <v>40</v>
      </c>
      <c r="M2623">
        <v>70.52</v>
      </c>
      <c r="N2623">
        <v>9189</v>
      </c>
      <c r="O2623">
        <v>1</v>
      </c>
      <c r="P2623" t="s">
        <v>54</v>
      </c>
      <c r="Q2623">
        <v>2013</v>
      </c>
      <c r="R2623">
        <v>395</v>
      </c>
      <c r="S2623">
        <v>570</v>
      </c>
      <c r="T2623">
        <v>430</v>
      </c>
      <c r="U2623">
        <v>0.35653648772447499</v>
      </c>
      <c r="V2623">
        <v>415</v>
      </c>
      <c r="W2623">
        <v>-1</v>
      </c>
      <c r="X2623">
        <v>346</v>
      </c>
      <c r="Y2623">
        <v>-1</v>
      </c>
      <c r="Z2623">
        <v>-1</v>
      </c>
      <c r="AA2623">
        <v>-1</v>
      </c>
      <c r="AB2623">
        <v>-1</v>
      </c>
      <c r="AC2623">
        <v>-0.73350000000000004</v>
      </c>
      <c r="AD2623">
        <v>-0.78659999999999997</v>
      </c>
      <c r="AE2623">
        <v>-0.4511</v>
      </c>
      <c r="AF2623">
        <v>1.4136</v>
      </c>
      <c r="AG2623">
        <v>-0.47760000000000002</v>
      </c>
      <c r="AH2623">
        <v>200000</v>
      </c>
    </row>
    <row r="2624" spans="1:34">
      <c r="A2624">
        <v>517535</v>
      </c>
      <c r="B2624" t="s">
        <v>39</v>
      </c>
      <c r="C2624" s="1">
        <v>33298</v>
      </c>
      <c r="D2624">
        <v>88.83</v>
      </c>
      <c r="E2624" t="s">
        <v>446</v>
      </c>
      <c r="F2624">
        <v>2008</v>
      </c>
      <c r="G2624">
        <v>97.2</v>
      </c>
      <c r="H2624" t="s">
        <v>447</v>
      </c>
      <c r="I2624">
        <v>9189</v>
      </c>
      <c r="J2624">
        <v>2</v>
      </c>
      <c r="K2624" t="s">
        <v>36</v>
      </c>
      <c r="L2624" t="s">
        <v>60</v>
      </c>
      <c r="M2624">
        <v>75</v>
      </c>
      <c r="N2624">
        <v>9189</v>
      </c>
      <c r="O2624">
        <v>1</v>
      </c>
      <c r="P2624" t="s">
        <v>54</v>
      </c>
      <c r="Q2624">
        <v>2012</v>
      </c>
      <c r="R2624">
        <v>485</v>
      </c>
      <c r="S2624">
        <v>585</v>
      </c>
      <c r="T2624">
        <v>695</v>
      </c>
      <c r="U2624">
        <v>0.91077016424602197</v>
      </c>
      <c r="V2624">
        <v>475</v>
      </c>
      <c r="W2624">
        <v>433</v>
      </c>
      <c r="X2624">
        <v>-1</v>
      </c>
      <c r="Y2624">
        <v>-1</v>
      </c>
      <c r="Z2624">
        <v>-1</v>
      </c>
      <c r="AA2624">
        <v>-1</v>
      </c>
      <c r="AB2624">
        <v>-1</v>
      </c>
      <c r="AC2624">
        <v>-0.57189999999999996</v>
      </c>
      <c r="AD2624">
        <v>0.73480000000000001</v>
      </c>
      <c r="AE2624">
        <v>0.38169999999999998</v>
      </c>
      <c r="AF2624">
        <v>0.17979999999999999</v>
      </c>
      <c r="AG2624">
        <v>-0.44550000000000001</v>
      </c>
      <c r="AH2624">
        <v>530000</v>
      </c>
    </row>
    <row r="2625" spans="1:34">
      <c r="A2625">
        <v>947697</v>
      </c>
      <c r="B2625" t="s">
        <v>39</v>
      </c>
      <c r="C2625" s="1">
        <v>33739</v>
      </c>
      <c r="D2625">
        <v>67.42</v>
      </c>
      <c r="E2625" t="s">
        <v>48</v>
      </c>
      <c r="F2625">
        <v>2010</v>
      </c>
      <c r="G2625">
        <v>85.5</v>
      </c>
      <c r="H2625" t="s">
        <v>51</v>
      </c>
      <c r="I2625">
        <v>314</v>
      </c>
      <c r="J2625">
        <v>2</v>
      </c>
      <c r="K2625" t="s">
        <v>36</v>
      </c>
      <c r="L2625" t="s">
        <v>40</v>
      </c>
      <c r="M2625">
        <v>75.040000000000006</v>
      </c>
      <c r="N2625">
        <v>314</v>
      </c>
      <c r="O2625">
        <v>1</v>
      </c>
      <c r="P2625" t="s">
        <v>61</v>
      </c>
      <c r="Q2625">
        <v>2014</v>
      </c>
      <c r="R2625">
        <v>590</v>
      </c>
      <c r="S2625">
        <v>520</v>
      </c>
      <c r="T2625">
        <v>605</v>
      </c>
      <c r="U2625">
        <v>0.84224832225783597</v>
      </c>
      <c r="V2625">
        <v>515</v>
      </c>
      <c r="W2625">
        <v>-1</v>
      </c>
      <c r="X2625">
        <v>469</v>
      </c>
      <c r="Y2625">
        <v>-1</v>
      </c>
      <c r="Z2625">
        <v>-1</v>
      </c>
      <c r="AA2625">
        <v>-1</v>
      </c>
      <c r="AB2625">
        <v>-1</v>
      </c>
      <c r="AC2625">
        <v>0.12820000000000001</v>
      </c>
      <c r="AD2625">
        <v>-0.4536</v>
      </c>
      <c r="AE2625">
        <v>-0.2974</v>
      </c>
      <c r="AF2625">
        <v>0.5262</v>
      </c>
      <c r="AG2625">
        <v>-2.0105</v>
      </c>
      <c r="AH2625">
        <v>325000</v>
      </c>
    </row>
    <row r="2626" spans="1:34">
      <c r="A2626">
        <v>1251095</v>
      </c>
      <c r="B2626" t="s">
        <v>34</v>
      </c>
      <c r="C2626" s="1">
        <v>33919</v>
      </c>
      <c r="D2626">
        <v>79.33</v>
      </c>
      <c r="E2626" t="s">
        <v>51</v>
      </c>
      <c r="F2626">
        <v>2008</v>
      </c>
      <c r="G2626">
        <v>71</v>
      </c>
      <c r="H2626" t="s">
        <v>51</v>
      </c>
      <c r="I2626">
        <v>973</v>
      </c>
      <c r="J2626">
        <v>2</v>
      </c>
      <c r="K2626" t="s">
        <v>36</v>
      </c>
      <c r="L2626" t="s">
        <v>60</v>
      </c>
      <c r="M2626">
        <v>70.08</v>
      </c>
      <c r="N2626">
        <v>973</v>
      </c>
      <c r="O2626">
        <v>0</v>
      </c>
      <c r="P2626" t="s">
        <v>41</v>
      </c>
      <c r="Q2626">
        <v>2013</v>
      </c>
      <c r="R2626">
        <v>405</v>
      </c>
      <c r="S2626">
        <v>470</v>
      </c>
      <c r="T2626">
        <v>450</v>
      </c>
      <c r="U2626">
        <v>0.493596387301038</v>
      </c>
      <c r="V2626">
        <v>325</v>
      </c>
      <c r="W2626">
        <v>324</v>
      </c>
      <c r="X2626">
        <v>-1</v>
      </c>
      <c r="Y2626">
        <v>-1</v>
      </c>
      <c r="Z2626">
        <v>-1</v>
      </c>
      <c r="AA2626">
        <v>-1</v>
      </c>
      <c r="AB2626">
        <v>-1</v>
      </c>
      <c r="AC2626">
        <v>1.4208000000000001</v>
      </c>
      <c r="AD2626">
        <v>0.21240000000000001</v>
      </c>
      <c r="AE2626">
        <v>0.47110000000000002</v>
      </c>
      <c r="AF2626">
        <v>-0.995</v>
      </c>
      <c r="AG2626">
        <v>0.86370000000000002</v>
      </c>
      <c r="AH2626">
        <v>150000</v>
      </c>
    </row>
    <row r="2627" spans="1:34">
      <c r="A2627">
        <v>538390</v>
      </c>
      <c r="B2627" t="s">
        <v>39</v>
      </c>
      <c r="C2627" s="1">
        <v>32893</v>
      </c>
      <c r="D2627">
        <v>90.4</v>
      </c>
      <c r="E2627" t="s">
        <v>126</v>
      </c>
      <c r="F2627">
        <v>2008</v>
      </c>
      <c r="G2627">
        <v>65</v>
      </c>
      <c r="H2627" t="s">
        <v>409</v>
      </c>
      <c r="I2627">
        <v>315</v>
      </c>
      <c r="J2627">
        <v>2</v>
      </c>
      <c r="K2627" t="s">
        <v>36</v>
      </c>
      <c r="L2627" t="s">
        <v>77</v>
      </c>
      <c r="M2627">
        <v>80.3</v>
      </c>
      <c r="N2627">
        <v>315</v>
      </c>
      <c r="O2627">
        <v>1</v>
      </c>
      <c r="P2627" t="s">
        <v>61</v>
      </c>
      <c r="Q2627">
        <v>2012</v>
      </c>
      <c r="R2627">
        <v>615</v>
      </c>
      <c r="S2627">
        <v>620</v>
      </c>
      <c r="T2627">
        <v>750</v>
      </c>
      <c r="U2627">
        <v>0.22948175491175499</v>
      </c>
      <c r="V2627">
        <v>355</v>
      </c>
      <c r="W2627">
        <v>266</v>
      </c>
      <c r="X2627">
        <v>-1</v>
      </c>
      <c r="Y2627">
        <v>-1</v>
      </c>
      <c r="Z2627">
        <v>-1</v>
      </c>
      <c r="AA2627">
        <v>-1</v>
      </c>
      <c r="AB2627">
        <v>-1</v>
      </c>
      <c r="AC2627">
        <v>0.2782</v>
      </c>
      <c r="AD2627">
        <v>-0.43530000000000002</v>
      </c>
      <c r="AE2627">
        <v>-0.1988</v>
      </c>
      <c r="AF2627">
        <v>0.70860000000000001</v>
      </c>
      <c r="AG2627">
        <v>-0.76149999999999995</v>
      </c>
      <c r="AH2627">
        <v>375000</v>
      </c>
    </row>
    <row r="2628" spans="1:34">
      <c r="A2628">
        <v>794194</v>
      </c>
      <c r="B2628" t="s">
        <v>39</v>
      </c>
      <c r="C2628" s="1">
        <v>33232</v>
      </c>
      <c r="D2628">
        <v>82.4</v>
      </c>
      <c r="E2628" t="s">
        <v>35</v>
      </c>
      <c r="F2628">
        <v>2010</v>
      </c>
      <c r="G2628">
        <v>72</v>
      </c>
      <c r="H2628" t="s">
        <v>35</v>
      </c>
      <c r="I2628">
        <v>8350</v>
      </c>
      <c r="J2628">
        <v>2</v>
      </c>
      <c r="K2628" t="s">
        <v>36</v>
      </c>
      <c r="L2628" t="s">
        <v>60</v>
      </c>
      <c r="M2628">
        <v>64.06</v>
      </c>
      <c r="N2628">
        <v>8350</v>
      </c>
      <c r="O2628">
        <v>0</v>
      </c>
      <c r="P2628" t="s">
        <v>41</v>
      </c>
      <c r="Q2628">
        <v>2014</v>
      </c>
      <c r="R2628">
        <v>485</v>
      </c>
      <c r="S2628">
        <v>525</v>
      </c>
      <c r="T2628">
        <v>545</v>
      </c>
      <c r="U2628">
        <v>0.33878634721952799</v>
      </c>
      <c r="V2628">
        <v>-1</v>
      </c>
      <c r="W2628">
        <v>292</v>
      </c>
      <c r="X2628">
        <v>-1</v>
      </c>
      <c r="Y2628">
        <v>-1</v>
      </c>
      <c r="Z2628">
        <v>-1</v>
      </c>
      <c r="AA2628">
        <v>-1</v>
      </c>
      <c r="AB2628">
        <v>-1</v>
      </c>
      <c r="AC2628">
        <v>-1.54E-2</v>
      </c>
      <c r="AD2628">
        <v>0.37890000000000001</v>
      </c>
      <c r="AE2628">
        <v>0.62480000000000002</v>
      </c>
      <c r="AF2628">
        <v>0.90659999999999996</v>
      </c>
      <c r="AG2628">
        <v>0.67210000000000003</v>
      </c>
      <c r="AH2628">
        <v>225000</v>
      </c>
    </row>
    <row r="2629" spans="1:34">
      <c r="A2629">
        <v>274695</v>
      </c>
      <c r="B2629" t="s">
        <v>39</v>
      </c>
      <c r="C2629" s="1">
        <v>32852</v>
      </c>
      <c r="D2629">
        <v>68.8</v>
      </c>
      <c r="E2629" t="s">
        <v>186</v>
      </c>
      <c r="F2629">
        <v>2006</v>
      </c>
      <c r="G2629">
        <v>63.6</v>
      </c>
      <c r="H2629" t="s">
        <v>186</v>
      </c>
      <c r="I2629">
        <v>10932</v>
      </c>
      <c r="J2629">
        <v>2</v>
      </c>
      <c r="K2629" t="s">
        <v>36</v>
      </c>
      <c r="L2629" t="s">
        <v>60</v>
      </c>
      <c r="M2629">
        <v>68.2</v>
      </c>
      <c r="N2629">
        <v>10932</v>
      </c>
      <c r="O2629">
        <v>0</v>
      </c>
      <c r="P2629" t="s">
        <v>41</v>
      </c>
      <c r="Q2629">
        <v>2011</v>
      </c>
      <c r="R2629">
        <v>315</v>
      </c>
      <c r="S2629">
        <v>515</v>
      </c>
      <c r="T2629">
        <v>565</v>
      </c>
      <c r="U2629">
        <v>0.69447932770846299</v>
      </c>
      <c r="V2629">
        <v>-1</v>
      </c>
      <c r="W2629">
        <v>366</v>
      </c>
      <c r="X2629">
        <v>-1</v>
      </c>
      <c r="Y2629">
        <v>-1</v>
      </c>
      <c r="Z2629">
        <v>-1</v>
      </c>
      <c r="AA2629">
        <v>313</v>
      </c>
      <c r="AB2629">
        <v>-1</v>
      </c>
      <c r="AC2629">
        <v>1.4374</v>
      </c>
      <c r="AD2629">
        <v>0.3448</v>
      </c>
      <c r="AE2629">
        <v>9.1399999999999995E-2</v>
      </c>
      <c r="AF2629">
        <v>-5.5199999999999999E-2</v>
      </c>
      <c r="AG2629">
        <v>0.50239999999999996</v>
      </c>
      <c r="AH2629">
        <v>120000</v>
      </c>
    </row>
    <row r="2630" spans="1:34">
      <c r="A2630">
        <v>1266399</v>
      </c>
      <c r="B2630" t="s">
        <v>39</v>
      </c>
      <c r="C2630" s="1">
        <v>32909</v>
      </c>
      <c r="D2630">
        <v>77</v>
      </c>
      <c r="E2630" t="s">
        <v>35</v>
      </c>
      <c r="F2630">
        <v>2008</v>
      </c>
      <c r="G2630">
        <v>66</v>
      </c>
      <c r="H2630" t="s">
        <v>35</v>
      </c>
      <c r="I2630">
        <v>11425</v>
      </c>
      <c r="J2630">
        <v>2</v>
      </c>
      <c r="K2630" t="s">
        <v>36</v>
      </c>
      <c r="L2630" t="s">
        <v>40</v>
      </c>
      <c r="M2630">
        <v>64.25</v>
      </c>
      <c r="N2630">
        <v>11425</v>
      </c>
      <c r="O2630">
        <v>1</v>
      </c>
      <c r="P2630" t="s">
        <v>61</v>
      </c>
      <c r="Q2630">
        <v>2013</v>
      </c>
      <c r="R2630">
        <v>770</v>
      </c>
      <c r="S2630">
        <v>565</v>
      </c>
      <c r="T2630">
        <v>430</v>
      </c>
      <c r="U2630">
        <v>0.74475835400893897</v>
      </c>
      <c r="V2630">
        <v>555</v>
      </c>
      <c r="W2630">
        <v>-1</v>
      </c>
      <c r="X2630">
        <v>438</v>
      </c>
      <c r="Y2630">
        <v>-1</v>
      </c>
      <c r="Z2630">
        <v>-1</v>
      </c>
      <c r="AA2630">
        <v>-1</v>
      </c>
      <c r="AB2630">
        <v>-1</v>
      </c>
      <c r="AC2630">
        <v>-1.0207999999999999</v>
      </c>
      <c r="AD2630">
        <v>-0.28710000000000002</v>
      </c>
      <c r="AE2630">
        <v>0.16370000000000001</v>
      </c>
      <c r="AF2630">
        <v>-0.36120000000000002</v>
      </c>
      <c r="AG2630">
        <v>1.0553999999999999</v>
      </c>
      <c r="AH2630">
        <v>240000</v>
      </c>
    </row>
    <row r="2631" spans="1:34">
      <c r="A2631">
        <v>1089302</v>
      </c>
      <c r="B2631" t="s">
        <v>39</v>
      </c>
      <c r="C2631" s="1">
        <v>33681</v>
      </c>
      <c r="D2631">
        <v>84.6</v>
      </c>
      <c r="E2631" t="s">
        <v>35</v>
      </c>
      <c r="F2631">
        <v>2010</v>
      </c>
      <c r="G2631">
        <v>70.400000000000006</v>
      </c>
      <c r="H2631" t="s">
        <v>35</v>
      </c>
      <c r="I2631">
        <v>14004</v>
      </c>
      <c r="J2631">
        <v>2</v>
      </c>
      <c r="K2631" t="s">
        <v>36</v>
      </c>
      <c r="L2631" t="s">
        <v>174</v>
      </c>
      <c r="M2631">
        <v>75</v>
      </c>
      <c r="N2631">
        <v>14004</v>
      </c>
      <c r="O2631">
        <v>0</v>
      </c>
      <c r="P2631" t="s">
        <v>121</v>
      </c>
      <c r="Q2631">
        <v>2014</v>
      </c>
      <c r="R2631">
        <v>580</v>
      </c>
      <c r="S2631">
        <v>625</v>
      </c>
      <c r="T2631">
        <v>545</v>
      </c>
      <c r="U2631">
        <v>0.53678266653517204</v>
      </c>
      <c r="V2631">
        <v>-1</v>
      </c>
      <c r="W2631">
        <v>-1</v>
      </c>
      <c r="X2631">
        <v>-1</v>
      </c>
      <c r="Y2631">
        <v>-1</v>
      </c>
      <c r="Z2631">
        <v>-1</v>
      </c>
      <c r="AA2631">
        <v>-1</v>
      </c>
      <c r="AB2631">
        <v>356</v>
      </c>
      <c r="AC2631">
        <v>1.5644</v>
      </c>
      <c r="AD2631">
        <v>1.7109000000000001</v>
      </c>
      <c r="AE2631">
        <v>0.77849999999999997</v>
      </c>
      <c r="AF2631">
        <v>-0.86819999999999997</v>
      </c>
      <c r="AG2631">
        <v>1.2470000000000001</v>
      </c>
      <c r="AH2631">
        <v>375000</v>
      </c>
    </row>
    <row r="2632" spans="1:34">
      <c r="A2632">
        <v>597966</v>
      </c>
      <c r="B2632" t="s">
        <v>39</v>
      </c>
      <c r="C2632" s="1">
        <v>33087</v>
      </c>
      <c r="D2632">
        <v>91.8</v>
      </c>
      <c r="E2632" t="s">
        <v>35</v>
      </c>
      <c r="F2632">
        <v>2008</v>
      </c>
      <c r="G2632">
        <v>82.7</v>
      </c>
      <c r="H2632" t="s">
        <v>35</v>
      </c>
      <c r="I2632">
        <v>47</v>
      </c>
      <c r="J2632">
        <v>1</v>
      </c>
      <c r="K2632" t="s">
        <v>36</v>
      </c>
      <c r="L2632" t="s">
        <v>247</v>
      </c>
      <c r="M2632">
        <v>75.39</v>
      </c>
      <c r="N2632">
        <v>47</v>
      </c>
      <c r="O2632">
        <v>1</v>
      </c>
      <c r="P2632" t="s">
        <v>38</v>
      </c>
      <c r="Q2632">
        <v>2013</v>
      </c>
      <c r="R2632">
        <v>580</v>
      </c>
      <c r="S2632">
        <v>640</v>
      </c>
      <c r="T2632">
        <v>720</v>
      </c>
      <c r="U2632">
        <v>0.97166349082088799</v>
      </c>
      <c r="V2632">
        <v>-1</v>
      </c>
      <c r="W2632">
        <v>-1</v>
      </c>
      <c r="X2632">
        <v>-1</v>
      </c>
      <c r="Y2632">
        <v>553</v>
      </c>
      <c r="Z2632">
        <v>-1</v>
      </c>
      <c r="AA2632">
        <v>-1</v>
      </c>
      <c r="AB2632">
        <v>-1</v>
      </c>
      <c r="AC2632">
        <v>-0.159</v>
      </c>
      <c r="AD2632">
        <v>0.87839999999999996</v>
      </c>
      <c r="AE2632">
        <v>0.31740000000000002</v>
      </c>
      <c r="AF2632">
        <v>0.2727</v>
      </c>
      <c r="AG2632">
        <v>0.48049999999999998</v>
      </c>
      <c r="AH2632">
        <v>180000</v>
      </c>
    </row>
    <row r="2633" spans="1:34">
      <c r="A2633">
        <v>692823</v>
      </c>
      <c r="B2633" t="s">
        <v>39</v>
      </c>
      <c r="C2633" s="1">
        <v>33632</v>
      </c>
      <c r="D2633">
        <v>78.25</v>
      </c>
      <c r="E2633" t="s">
        <v>51</v>
      </c>
      <c r="F2633">
        <v>2009</v>
      </c>
      <c r="G2633">
        <v>74.599999999999994</v>
      </c>
      <c r="H2633" t="s">
        <v>51</v>
      </c>
      <c r="I2633">
        <v>5216</v>
      </c>
      <c r="J2633">
        <v>2</v>
      </c>
      <c r="K2633" t="s">
        <v>36</v>
      </c>
      <c r="L2633" t="s">
        <v>55</v>
      </c>
      <c r="M2633">
        <v>78.599999999999994</v>
      </c>
      <c r="N2633">
        <v>5216</v>
      </c>
      <c r="O2633">
        <v>1</v>
      </c>
      <c r="P2633" t="s">
        <v>53</v>
      </c>
      <c r="Q2633">
        <v>2013</v>
      </c>
      <c r="R2633">
        <v>720</v>
      </c>
      <c r="S2633">
        <v>450</v>
      </c>
      <c r="T2633">
        <v>590</v>
      </c>
      <c r="U2633">
        <v>0.86468541337008498</v>
      </c>
      <c r="V2633">
        <v>525</v>
      </c>
      <c r="W2633">
        <v>-1</v>
      </c>
      <c r="X2633">
        <v>-1</v>
      </c>
      <c r="Y2633">
        <v>-1</v>
      </c>
      <c r="Z2633">
        <v>-1</v>
      </c>
      <c r="AA2633">
        <v>-1</v>
      </c>
      <c r="AB2633">
        <v>-1</v>
      </c>
      <c r="AC2633">
        <v>-0.87719999999999998</v>
      </c>
      <c r="AD2633">
        <v>0.71189999999999998</v>
      </c>
      <c r="AE2633">
        <v>0.47110000000000002</v>
      </c>
      <c r="AF2633">
        <v>-0.1076</v>
      </c>
      <c r="AG2633">
        <v>0.67210000000000003</v>
      </c>
      <c r="AH2633">
        <v>520000</v>
      </c>
    </row>
    <row r="2634" spans="1:34">
      <c r="A2634">
        <v>362798</v>
      </c>
      <c r="B2634" t="s">
        <v>34</v>
      </c>
      <c r="C2634" s="1">
        <v>32730</v>
      </c>
      <c r="D2634">
        <v>70</v>
      </c>
      <c r="E2634" t="s">
        <v>51</v>
      </c>
      <c r="F2634">
        <v>2007</v>
      </c>
      <c r="G2634">
        <v>69</v>
      </c>
      <c r="H2634" t="s">
        <v>51</v>
      </c>
      <c r="I2634">
        <v>5158</v>
      </c>
      <c r="J2634">
        <v>2</v>
      </c>
      <c r="K2634" t="s">
        <v>36</v>
      </c>
      <c r="L2634" t="s">
        <v>60</v>
      </c>
      <c r="M2634">
        <v>76.11</v>
      </c>
      <c r="N2634">
        <v>5158</v>
      </c>
      <c r="O2634">
        <v>0</v>
      </c>
      <c r="P2634" t="s">
        <v>96</v>
      </c>
      <c r="Q2634">
        <v>2012</v>
      </c>
      <c r="R2634">
        <v>565</v>
      </c>
      <c r="S2634">
        <v>445</v>
      </c>
      <c r="T2634">
        <v>625</v>
      </c>
      <c r="U2634">
        <v>-1</v>
      </c>
      <c r="V2634">
        <v>465</v>
      </c>
      <c r="W2634">
        <v>-1</v>
      </c>
      <c r="X2634">
        <v>-1</v>
      </c>
      <c r="Y2634">
        <v>-1</v>
      </c>
      <c r="Z2634">
        <v>-1</v>
      </c>
      <c r="AA2634">
        <v>-1</v>
      </c>
      <c r="AB2634">
        <v>-1</v>
      </c>
      <c r="AC2634">
        <v>0.12820000000000001</v>
      </c>
      <c r="AD2634">
        <v>4.5900000000000003E-2</v>
      </c>
      <c r="AE2634">
        <v>0.31740000000000002</v>
      </c>
      <c r="AF2634">
        <v>0.2727</v>
      </c>
      <c r="AG2634">
        <v>0.28889999999999999</v>
      </c>
      <c r="AH2634">
        <v>365000</v>
      </c>
    </row>
    <row r="2635" spans="1:34">
      <c r="A2635">
        <v>356259</v>
      </c>
      <c r="B2635" t="s">
        <v>39</v>
      </c>
      <c r="C2635" s="1">
        <v>33196</v>
      </c>
      <c r="D2635">
        <v>58</v>
      </c>
      <c r="E2635" t="s">
        <v>35</v>
      </c>
      <c r="F2635">
        <v>2008</v>
      </c>
      <c r="G2635">
        <v>64</v>
      </c>
      <c r="H2635" t="s">
        <v>79</v>
      </c>
      <c r="I2635">
        <v>7134</v>
      </c>
      <c r="J2635">
        <v>2</v>
      </c>
      <c r="K2635" t="s">
        <v>36</v>
      </c>
      <c r="L2635" t="s">
        <v>55</v>
      </c>
      <c r="M2635">
        <v>62</v>
      </c>
      <c r="N2635">
        <v>7134</v>
      </c>
      <c r="O2635">
        <v>0</v>
      </c>
      <c r="P2635" t="s">
        <v>41</v>
      </c>
      <c r="Q2635">
        <v>2012</v>
      </c>
      <c r="R2635">
        <v>475</v>
      </c>
      <c r="S2635">
        <v>485</v>
      </c>
      <c r="T2635">
        <v>365</v>
      </c>
      <c r="U2635">
        <v>0.10487135986097</v>
      </c>
      <c r="V2635">
        <v>275</v>
      </c>
      <c r="W2635">
        <v>-1</v>
      </c>
      <c r="X2635">
        <v>-1</v>
      </c>
      <c r="Y2635">
        <v>-1</v>
      </c>
      <c r="Z2635">
        <v>-1</v>
      </c>
      <c r="AA2635">
        <v>-1</v>
      </c>
      <c r="AB2635">
        <v>-1</v>
      </c>
      <c r="AC2635">
        <v>0.39410000000000001</v>
      </c>
      <c r="AD2635">
        <v>0.1888</v>
      </c>
      <c r="AE2635">
        <v>1.2524999999999999</v>
      </c>
      <c r="AF2635">
        <v>-0.34899999999999998</v>
      </c>
      <c r="AG2635">
        <v>-1.2354000000000001</v>
      </c>
      <c r="AH2635">
        <v>130000</v>
      </c>
    </row>
    <row r="2636" spans="1:34">
      <c r="A2636">
        <v>1077591</v>
      </c>
      <c r="B2636" t="s">
        <v>39</v>
      </c>
      <c r="C2636" s="1">
        <v>32735</v>
      </c>
      <c r="D2636">
        <v>87</v>
      </c>
      <c r="E2636" t="s">
        <v>35</v>
      </c>
      <c r="F2636">
        <v>2008</v>
      </c>
      <c r="G2636">
        <v>75</v>
      </c>
      <c r="H2636" t="s">
        <v>35</v>
      </c>
      <c r="I2636">
        <v>17199</v>
      </c>
      <c r="J2636">
        <v>2</v>
      </c>
      <c r="K2636" t="s">
        <v>36</v>
      </c>
      <c r="L2636" t="s">
        <v>40</v>
      </c>
      <c r="M2636">
        <v>68.62</v>
      </c>
      <c r="N2636">
        <v>17199</v>
      </c>
      <c r="O2636">
        <v>0</v>
      </c>
      <c r="P2636" t="s">
        <v>41</v>
      </c>
      <c r="Q2636">
        <v>2013</v>
      </c>
      <c r="R2636">
        <v>560</v>
      </c>
      <c r="S2636">
        <v>555</v>
      </c>
      <c r="T2636">
        <v>535</v>
      </c>
      <c r="U2636">
        <v>0.62264291584993803</v>
      </c>
      <c r="V2636">
        <v>535</v>
      </c>
      <c r="W2636">
        <v>-1</v>
      </c>
      <c r="X2636">
        <v>407</v>
      </c>
      <c r="Y2636">
        <v>-1</v>
      </c>
      <c r="Z2636">
        <v>-1</v>
      </c>
      <c r="AA2636">
        <v>-1</v>
      </c>
      <c r="AB2636">
        <v>-1</v>
      </c>
      <c r="AC2636">
        <v>-0.58989999999999998</v>
      </c>
      <c r="AD2636">
        <v>-0.95309999999999995</v>
      </c>
      <c r="AE2636">
        <v>0.01</v>
      </c>
      <c r="AF2636">
        <v>1.9199999999999998E-2</v>
      </c>
      <c r="AG2636">
        <v>-1.0524</v>
      </c>
      <c r="AH2636">
        <v>240000</v>
      </c>
    </row>
    <row r="2637" spans="1:34">
      <c r="A2637">
        <v>313158</v>
      </c>
      <c r="B2637" t="s">
        <v>39</v>
      </c>
      <c r="C2637" s="1">
        <v>33274</v>
      </c>
      <c r="D2637">
        <v>69.5</v>
      </c>
      <c r="E2637" t="s">
        <v>79</v>
      </c>
      <c r="F2637">
        <v>2008</v>
      </c>
      <c r="G2637">
        <v>64.400000000000006</v>
      </c>
      <c r="H2637" t="s">
        <v>79</v>
      </c>
      <c r="I2637">
        <v>96</v>
      </c>
      <c r="J2637">
        <v>2</v>
      </c>
      <c r="K2637" t="s">
        <v>66</v>
      </c>
      <c r="L2637" t="s">
        <v>67</v>
      </c>
      <c r="M2637">
        <v>68</v>
      </c>
      <c r="N2637">
        <v>96</v>
      </c>
      <c r="O2637">
        <v>0</v>
      </c>
      <c r="P2637" t="s">
        <v>226</v>
      </c>
      <c r="Q2637">
        <v>2013</v>
      </c>
      <c r="R2637">
        <v>435</v>
      </c>
      <c r="S2637">
        <v>575</v>
      </c>
      <c r="T2637">
        <v>415</v>
      </c>
      <c r="U2637">
        <v>-1</v>
      </c>
      <c r="V2637">
        <v>-1</v>
      </c>
      <c r="W2637">
        <v>-1</v>
      </c>
      <c r="X2637">
        <v>-1</v>
      </c>
      <c r="Y2637">
        <v>-1</v>
      </c>
      <c r="Z2637">
        <v>-1</v>
      </c>
      <c r="AA2637">
        <v>-1</v>
      </c>
      <c r="AB2637">
        <v>-1</v>
      </c>
      <c r="AC2637">
        <v>0.97370000000000001</v>
      </c>
      <c r="AD2637">
        <v>0.61780000000000002</v>
      </c>
      <c r="AE2637">
        <v>-0.70679999999999998</v>
      </c>
      <c r="AF2637">
        <v>-0.17277000000000001</v>
      </c>
      <c r="AG2637">
        <v>0.34439999999999998</v>
      </c>
      <c r="AH2637">
        <v>520000</v>
      </c>
    </row>
    <row r="2638" spans="1:34">
      <c r="A2638">
        <v>42876</v>
      </c>
      <c r="B2638" t="s">
        <v>39</v>
      </c>
      <c r="C2638" s="1">
        <v>32073</v>
      </c>
      <c r="D2638">
        <v>83.14</v>
      </c>
      <c r="E2638" t="s">
        <v>448</v>
      </c>
      <c r="F2638">
        <v>2006</v>
      </c>
      <c r="G2638">
        <v>58</v>
      </c>
      <c r="H2638" t="s">
        <v>448</v>
      </c>
      <c r="I2638">
        <v>412</v>
      </c>
      <c r="J2638">
        <v>2</v>
      </c>
      <c r="K2638" t="s">
        <v>36</v>
      </c>
      <c r="L2638" t="s">
        <v>95</v>
      </c>
      <c r="M2638">
        <v>69.94</v>
      </c>
      <c r="N2638">
        <v>412</v>
      </c>
      <c r="O2638">
        <v>0</v>
      </c>
      <c r="P2638" t="s">
        <v>111</v>
      </c>
      <c r="Q2638">
        <v>2010</v>
      </c>
      <c r="R2638">
        <v>595</v>
      </c>
      <c r="S2638">
        <v>435</v>
      </c>
      <c r="T2638">
        <v>475</v>
      </c>
      <c r="U2638">
        <v>-1</v>
      </c>
      <c r="V2638">
        <v>265</v>
      </c>
      <c r="W2638">
        <v>-1</v>
      </c>
      <c r="X2638">
        <v>-1</v>
      </c>
      <c r="Y2638">
        <v>-1</v>
      </c>
      <c r="Z2638">
        <v>-1</v>
      </c>
      <c r="AA2638">
        <v>-1</v>
      </c>
      <c r="AB2638">
        <v>-1</v>
      </c>
      <c r="AC2638">
        <v>-2.2719999999999998</v>
      </c>
      <c r="AD2638">
        <v>0.3448</v>
      </c>
      <c r="AE2638">
        <v>-1.2148000000000001</v>
      </c>
      <c r="AF2638">
        <v>-5.5199999999999999E-2</v>
      </c>
      <c r="AG2638">
        <v>0.34439999999999998</v>
      </c>
      <c r="AH2638">
        <v>120000</v>
      </c>
    </row>
    <row r="2639" spans="1:34">
      <c r="A2639">
        <v>1230582</v>
      </c>
      <c r="B2639" t="s">
        <v>39</v>
      </c>
      <c r="C2639" s="1">
        <v>33889</v>
      </c>
      <c r="D2639">
        <v>95.8</v>
      </c>
      <c r="E2639" t="s">
        <v>51</v>
      </c>
      <c r="F2639">
        <v>2010</v>
      </c>
      <c r="G2639">
        <v>87.16</v>
      </c>
      <c r="H2639" t="s">
        <v>51</v>
      </c>
      <c r="I2639">
        <v>482</v>
      </c>
      <c r="J2639">
        <v>2</v>
      </c>
      <c r="K2639" t="s">
        <v>36</v>
      </c>
      <c r="L2639" t="s">
        <v>52</v>
      </c>
      <c r="M2639">
        <v>79</v>
      </c>
      <c r="N2639">
        <v>482</v>
      </c>
      <c r="O2639">
        <v>0</v>
      </c>
      <c r="P2639" t="s">
        <v>47</v>
      </c>
      <c r="Q2639">
        <v>2014</v>
      </c>
      <c r="R2639">
        <v>430</v>
      </c>
      <c r="S2639">
        <v>395</v>
      </c>
      <c r="T2639">
        <v>500</v>
      </c>
      <c r="U2639">
        <v>6.6960706502830397E-2</v>
      </c>
      <c r="V2639">
        <v>-1</v>
      </c>
      <c r="W2639">
        <v>-1</v>
      </c>
      <c r="X2639">
        <v>-1</v>
      </c>
      <c r="Y2639">
        <v>253</v>
      </c>
      <c r="Z2639">
        <v>-1</v>
      </c>
      <c r="AA2639">
        <v>-1</v>
      </c>
      <c r="AB2639">
        <v>-1</v>
      </c>
      <c r="AC2639">
        <v>-0.58989999999999998</v>
      </c>
      <c r="AD2639">
        <v>-1.1195999999999999</v>
      </c>
      <c r="AE2639">
        <v>0.47110000000000002</v>
      </c>
      <c r="AF2639">
        <v>-0.74150000000000005</v>
      </c>
      <c r="AG2639">
        <v>-1.4356</v>
      </c>
      <c r="AH2639">
        <v>110000</v>
      </c>
    </row>
    <row r="2640" spans="1:34">
      <c r="A2640">
        <v>596083</v>
      </c>
      <c r="B2640" t="s">
        <v>39</v>
      </c>
      <c r="C2640" s="1">
        <v>33423</v>
      </c>
      <c r="D2640">
        <v>87</v>
      </c>
      <c r="E2640" t="s">
        <v>48</v>
      </c>
      <c r="F2640">
        <v>2009</v>
      </c>
      <c r="G2640">
        <v>92.5</v>
      </c>
      <c r="H2640" t="s">
        <v>48</v>
      </c>
      <c r="I2640">
        <v>44</v>
      </c>
      <c r="J2640">
        <v>2</v>
      </c>
      <c r="K2640" t="s">
        <v>36</v>
      </c>
      <c r="L2640" t="s">
        <v>60</v>
      </c>
      <c r="M2640">
        <v>75.64</v>
      </c>
      <c r="N2640">
        <v>44</v>
      </c>
      <c r="O2640">
        <v>0</v>
      </c>
      <c r="P2640" t="s">
        <v>41</v>
      </c>
      <c r="Q2640">
        <v>2014</v>
      </c>
      <c r="R2640">
        <v>570</v>
      </c>
      <c r="S2640">
        <v>645</v>
      </c>
      <c r="T2640">
        <v>870</v>
      </c>
      <c r="U2640">
        <v>0.985461394326131</v>
      </c>
      <c r="V2640">
        <v>415</v>
      </c>
      <c r="W2640">
        <v>500</v>
      </c>
      <c r="X2640">
        <v>-1</v>
      </c>
      <c r="Y2640">
        <v>-1</v>
      </c>
      <c r="Z2640">
        <v>553</v>
      </c>
      <c r="AA2640">
        <v>-1</v>
      </c>
      <c r="AB2640">
        <v>-1</v>
      </c>
      <c r="AC2640">
        <v>0.70269999999999999</v>
      </c>
      <c r="AD2640">
        <v>-0.1206</v>
      </c>
      <c r="AE2640">
        <v>-0.14369999999999999</v>
      </c>
      <c r="AF2640">
        <v>-2.0091999999999999</v>
      </c>
      <c r="AG2640">
        <v>-1.4356</v>
      </c>
      <c r="AH2640">
        <v>450000</v>
      </c>
    </row>
    <row r="2641" spans="1:34">
      <c r="A2641">
        <v>619652</v>
      </c>
      <c r="B2641" t="s">
        <v>39</v>
      </c>
      <c r="C2641" s="1">
        <v>32555</v>
      </c>
      <c r="D2641">
        <v>84.75</v>
      </c>
      <c r="E2641" t="s">
        <v>51</v>
      </c>
      <c r="F2641">
        <v>2008</v>
      </c>
      <c r="G2641">
        <v>75.599999999999994</v>
      </c>
      <c r="H2641" t="s">
        <v>51</v>
      </c>
      <c r="I2641">
        <v>275</v>
      </c>
      <c r="J2641">
        <v>2</v>
      </c>
      <c r="K2641" t="s">
        <v>36</v>
      </c>
      <c r="L2641" t="s">
        <v>44</v>
      </c>
      <c r="M2641">
        <v>94.7</v>
      </c>
      <c r="N2641">
        <v>275</v>
      </c>
      <c r="O2641">
        <v>1</v>
      </c>
      <c r="P2641" t="s">
        <v>61</v>
      </c>
      <c r="Q2641">
        <v>2013</v>
      </c>
      <c r="R2641">
        <v>510</v>
      </c>
      <c r="S2641">
        <v>545</v>
      </c>
      <c r="T2641">
        <v>780</v>
      </c>
      <c r="U2641">
        <v>0.53838689298509601</v>
      </c>
      <c r="V2641">
        <v>-1</v>
      </c>
      <c r="W2641">
        <v>333</v>
      </c>
      <c r="X2641">
        <v>-1</v>
      </c>
      <c r="Y2641">
        <v>-1</v>
      </c>
      <c r="Z2641">
        <v>-1</v>
      </c>
      <c r="AA2641">
        <v>446</v>
      </c>
      <c r="AB2641">
        <v>-1</v>
      </c>
      <c r="AC2641">
        <v>0.27179999999999999</v>
      </c>
      <c r="AD2641">
        <v>-0.62009999999999998</v>
      </c>
      <c r="AE2641">
        <v>-0.6048</v>
      </c>
      <c r="AF2641">
        <v>0.77980000000000005</v>
      </c>
      <c r="AG2641">
        <v>9.7299999999999998E-2</v>
      </c>
      <c r="AH2641">
        <v>325000</v>
      </c>
    </row>
    <row r="2642" spans="1:34">
      <c r="A2642">
        <v>513384</v>
      </c>
      <c r="B2642" t="s">
        <v>39</v>
      </c>
      <c r="C2642" s="1">
        <v>33396</v>
      </c>
      <c r="D2642">
        <v>75</v>
      </c>
      <c r="E2642" t="s">
        <v>79</v>
      </c>
      <c r="F2642">
        <v>2007</v>
      </c>
      <c r="G2642">
        <v>75</v>
      </c>
      <c r="H2642" t="s">
        <v>79</v>
      </c>
      <c r="I2642">
        <v>893</v>
      </c>
      <c r="J2642">
        <v>2</v>
      </c>
      <c r="K2642" t="s">
        <v>36</v>
      </c>
      <c r="L2642" t="s">
        <v>40</v>
      </c>
      <c r="M2642">
        <v>70</v>
      </c>
      <c r="N2642">
        <v>893</v>
      </c>
      <c r="O2642">
        <v>0</v>
      </c>
      <c r="P2642" t="s">
        <v>41</v>
      </c>
      <c r="Q2642">
        <v>2011</v>
      </c>
      <c r="R2642">
        <v>555</v>
      </c>
      <c r="S2642">
        <v>545</v>
      </c>
      <c r="T2642">
        <v>635</v>
      </c>
      <c r="U2642">
        <v>0.97952174431921601</v>
      </c>
      <c r="V2642">
        <v>625</v>
      </c>
      <c r="W2642">
        <v>-1</v>
      </c>
      <c r="X2642">
        <v>-1</v>
      </c>
      <c r="Y2642">
        <v>-1</v>
      </c>
      <c r="Z2642">
        <v>-1</v>
      </c>
      <c r="AA2642">
        <v>-1</v>
      </c>
      <c r="AB2642">
        <v>-1</v>
      </c>
      <c r="AC2642">
        <v>1.2827999999999999</v>
      </c>
      <c r="AD2642">
        <v>1.5928</v>
      </c>
      <c r="AE2642">
        <v>0.2366</v>
      </c>
      <c r="AF2642">
        <v>-1.2302999999999999</v>
      </c>
      <c r="AG2642">
        <v>0.6603</v>
      </c>
      <c r="AH2642">
        <v>420000</v>
      </c>
    </row>
    <row r="2643" spans="1:34">
      <c r="A2643">
        <v>1248140</v>
      </c>
      <c r="B2643" t="s">
        <v>39</v>
      </c>
      <c r="C2643" s="1">
        <v>33322</v>
      </c>
      <c r="D2643">
        <v>68</v>
      </c>
      <c r="E2643" t="s">
        <v>51</v>
      </c>
      <c r="F2643">
        <v>2007</v>
      </c>
      <c r="G2643">
        <v>70</v>
      </c>
      <c r="H2643" t="s">
        <v>51</v>
      </c>
      <c r="I2643">
        <v>973</v>
      </c>
      <c r="J2643">
        <v>2</v>
      </c>
      <c r="K2643" t="s">
        <v>36</v>
      </c>
      <c r="L2643" t="s">
        <v>55</v>
      </c>
      <c r="M2643">
        <v>64</v>
      </c>
      <c r="N2643">
        <v>973</v>
      </c>
      <c r="O2643">
        <v>0</v>
      </c>
      <c r="P2643" t="s">
        <v>41</v>
      </c>
      <c r="Q2643">
        <v>2013</v>
      </c>
      <c r="R2643">
        <v>395</v>
      </c>
      <c r="S2643">
        <v>555</v>
      </c>
      <c r="T2643">
        <v>475</v>
      </c>
      <c r="U2643">
        <v>8.0055281340549497E-2</v>
      </c>
      <c r="V2643">
        <v>525</v>
      </c>
      <c r="W2643">
        <v>-1</v>
      </c>
      <c r="X2643">
        <v>253</v>
      </c>
      <c r="Y2643">
        <v>-1</v>
      </c>
      <c r="Z2643">
        <v>-1</v>
      </c>
      <c r="AA2643">
        <v>-1</v>
      </c>
      <c r="AB2643">
        <v>-1</v>
      </c>
      <c r="AC2643">
        <v>0.27179999999999999</v>
      </c>
      <c r="AD2643">
        <v>1.3778999999999999</v>
      </c>
      <c r="AE2643">
        <v>0.16370000000000001</v>
      </c>
      <c r="AF2643">
        <v>-0.74150000000000005</v>
      </c>
      <c r="AG2643">
        <v>0.86370000000000002</v>
      </c>
      <c r="AH2643">
        <v>95000</v>
      </c>
    </row>
    <row r="2644" spans="1:34">
      <c r="A2644">
        <v>308775</v>
      </c>
      <c r="B2644" t="s">
        <v>39</v>
      </c>
      <c r="C2644" s="1">
        <v>33003</v>
      </c>
      <c r="D2644">
        <v>75</v>
      </c>
      <c r="E2644" t="s">
        <v>35</v>
      </c>
      <c r="F2644">
        <v>2008</v>
      </c>
      <c r="G2644">
        <v>62.8</v>
      </c>
      <c r="H2644" t="s">
        <v>35</v>
      </c>
      <c r="I2644">
        <v>5904</v>
      </c>
      <c r="J2644">
        <v>2</v>
      </c>
      <c r="K2644" t="s">
        <v>36</v>
      </c>
      <c r="L2644" t="s">
        <v>81</v>
      </c>
      <c r="M2644">
        <v>64.7</v>
      </c>
      <c r="N2644">
        <v>5904</v>
      </c>
      <c r="O2644">
        <v>0</v>
      </c>
      <c r="P2644" t="s">
        <v>41</v>
      </c>
      <c r="Q2644">
        <v>2012</v>
      </c>
      <c r="R2644">
        <v>555</v>
      </c>
      <c r="S2644">
        <v>625</v>
      </c>
      <c r="T2644">
        <v>535</v>
      </c>
      <c r="U2644">
        <v>0.124502074009537</v>
      </c>
      <c r="V2644">
        <v>-1</v>
      </c>
      <c r="W2644">
        <v>233</v>
      </c>
      <c r="X2644">
        <v>-1</v>
      </c>
      <c r="Y2644">
        <v>-1</v>
      </c>
      <c r="Z2644">
        <v>-1</v>
      </c>
      <c r="AA2644">
        <v>-1</v>
      </c>
      <c r="AB2644">
        <v>-1</v>
      </c>
      <c r="AC2644">
        <v>-0.26279999999999998</v>
      </c>
      <c r="AD2644">
        <v>-1.2153</v>
      </c>
      <c r="AE2644">
        <v>-1.5051000000000001</v>
      </c>
      <c r="AF2644">
        <v>-0.87780000000000002</v>
      </c>
      <c r="AG2644">
        <v>-0.60350000000000004</v>
      </c>
      <c r="AH2644">
        <v>360000</v>
      </c>
    </row>
    <row r="2645" spans="1:34">
      <c r="A2645">
        <v>1081710</v>
      </c>
      <c r="B2645" t="s">
        <v>39</v>
      </c>
      <c r="C2645" s="1">
        <v>33928</v>
      </c>
      <c r="D2645">
        <v>83.33</v>
      </c>
      <c r="E2645" t="s">
        <v>35</v>
      </c>
      <c r="F2645">
        <v>2010</v>
      </c>
      <c r="G2645">
        <v>80.3</v>
      </c>
      <c r="H2645" t="s">
        <v>35</v>
      </c>
      <c r="I2645">
        <v>16186</v>
      </c>
      <c r="J2645">
        <v>1</v>
      </c>
      <c r="K2645" t="s">
        <v>36</v>
      </c>
      <c r="L2645" t="s">
        <v>52</v>
      </c>
      <c r="M2645">
        <v>76</v>
      </c>
      <c r="N2645">
        <v>16186</v>
      </c>
      <c r="O2645">
        <v>0</v>
      </c>
      <c r="P2645" t="s">
        <v>56</v>
      </c>
      <c r="Q2645">
        <v>2014</v>
      </c>
      <c r="R2645">
        <v>720</v>
      </c>
      <c r="S2645">
        <v>580</v>
      </c>
      <c r="T2645">
        <v>645</v>
      </c>
      <c r="U2645">
        <v>0.72598414796947897</v>
      </c>
      <c r="V2645">
        <v>-1</v>
      </c>
      <c r="W2645">
        <v>-1</v>
      </c>
      <c r="X2645">
        <v>-1</v>
      </c>
      <c r="Y2645">
        <v>438</v>
      </c>
      <c r="Z2645">
        <v>-1</v>
      </c>
      <c r="AA2645">
        <v>-1</v>
      </c>
      <c r="AB2645">
        <v>-1</v>
      </c>
      <c r="AC2645">
        <v>1.2771999999999999</v>
      </c>
      <c r="AD2645">
        <v>1.2114</v>
      </c>
      <c r="AE2645">
        <v>1.3933</v>
      </c>
      <c r="AF2645">
        <v>-2.0091999999999999</v>
      </c>
      <c r="AG2645">
        <v>-9.4299999999999995E-2</v>
      </c>
      <c r="AH2645">
        <v>320000</v>
      </c>
    </row>
    <row r="2646" spans="1:34">
      <c r="A2646">
        <v>337784</v>
      </c>
      <c r="B2646" t="s">
        <v>34</v>
      </c>
      <c r="C2646" s="1">
        <v>32669</v>
      </c>
      <c r="D2646">
        <v>92.8</v>
      </c>
      <c r="E2646">
        <v>0</v>
      </c>
      <c r="F2646">
        <v>2006</v>
      </c>
      <c r="G2646">
        <v>83</v>
      </c>
      <c r="H2646">
        <v>0</v>
      </c>
      <c r="I2646">
        <v>3076</v>
      </c>
      <c r="J2646">
        <v>2</v>
      </c>
      <c r="K2646" t="s">
        <v>66</v>
      </c>
      <c r="L2646" t="s">
        <v>67</v>
      </c>
      <c r="M2646">
        <v>86.7</v>
      </c>
      <c r="N2646">
        <v>3076</v>
      </c>
      <c r="O2646">
        <v>0</v>
      </c>
      <c r="P2646" t="s">
        <v>47</v>
      </c>
      <c r="Q2646">
        <v>2012</v>
      </c>
      <c r="R2646">
        <v>375</v>
      </c>
      <c r="S2646">
        <v>435</v>
      </c>
      <c r="T2646">
        <v>425</v>
      </c>
      <c r="U2646">
        <v>0.73579570922465598</v>
      </c>
      <c r="V2646">
        <v>475</v>
      </c>
      <c r="W2646">
        <v>-1</v>
      </c>
      <c r="X2646">
        <v>-1</v>
      </c>
      <c r="Y2646">
        <v>-1</v>
      </c>
      <c r="Z2646">
        <v>-1</v>
      </c>
      <c r="AA2646">
        <v>-1</v>
      </c>
      <c r="AB2646">
        <v>-1</v>
      </c>
      <c r="AC2646">
        <v>-0.88099999999999901</v>
      </c>
      <c r="AD2646">
        <v>-0.74729999999999996</v>
      </c>
      <c r="AE2646">
        <v>-0.63429999999999997</v>
      </c>
      <c r="AF2646">
        <v>-0.29026999999999997</v>
      </c>
      <c r="AG2646">
        <v>-0.52449999999999997</v>
      </c>
      <c r="AH2646">
        <v>300000</v>
      </c>
    </row>
    <row r="2647" spans="1:34">
      <c r="A2647">
        <v>850062</v>
      </c>
      <c r="B2647" t="s">
        <v>39</v>
      </c>
      <c r="C2647" s="1">
        <v>33816</v>
      </c>
      <c r="D2647">
        <v>91.8</v>
      </c>
      <c r="E2647" t="s">
        <v>51</v>
      </c>
      <c r="F2647">
        <v>2009</v>
      </c>
      <c r="G2647">
        <v>89</v>
      </c>
      <c r="H2647" t="s">
        <v>51</v>
      </c>
      <c r="I2647">
        <v>1754</v>
      </c>
      <c r="J2647">
        <v>2</v>
      </c>
      <c r="K2647" t="s">
        <v>36</v>
      </c>
      <c r="L2647" t="s">
        <v>40</v>
      </c>
      <c r="M2647">
        <v>66.2</v>
      </c>
      <c r="N2647">
        <v>1754</v>
      </c>
      <c r="O2647">
        <v>0</v>
      </c>
      <c r="P2647" t="s">
        <v>166</v>
      </c>
      <c r="Q2647">
        <v>2013</v>
      </c>
      <c r="R2647">
        <v>675</v>
      </c>
      <c r="S2647">
        <v>500</v>
      </c>
      <c r="T2647">
        <v>575</v>
      </c>
      <c r="U2647">
        <v>0.74475835400893897</v>
      </c>
      <c r="V2647">
        <v>395</v>
      </c>
      <c r="W2647">
        <v>-1</v>
      </c>
      <c r="X2647">
        <v>438</v>
      </c>
      <c r="Y2647">
        <v>-1</v>
      </c>
      <c r="Z2647">
        <v>-1</v>
      </c>
      <c r="AA2647">
        <v>-1</v>
      </c>
      <c r="AB2647">
        <v>-1</v>
      </c>
      <c r="AC2647">
        <v>0.99</v>
      </c>
      <c r="AD2647">
        <v>1.7109000000000001</v>
      </c>
      <c r="AE2647">
        <v>0.16370000000000001</v>
      </c>
      <c r="AF2647">
        <v>1.0333000000000001</v>
      </c>
      <c r="AG2647">
        <v>1.2470000000000001</v>
      </c>
      <c r="AH2647">
        <v>325000</v>
      </c>
    </row>
    <row r="2648" spans="1:34">
      <c r="A2648">
        <v>529692</v>
      </c>
      <c r="B2648" t="s">
        <v>39</v>
      </c>
      <c r="C2648" s="1">
        <v>33420</v>
      </c>
      <c r="D2648">
        <v>72</v>
      </c>
      <c r="E2648" t="s">
        <v>79</v>
      </c>
      <c r="F2648">
        <v>2007</v>
      </c>
      <c r="G2648">
        <v>76</v>
      </c>
      <c r="H2648" t="s">
        <v>79</v>
      </c>
      <c r="I2648">
        <v>66</v>
      </c>
      <c r="J2648">
        <v>2</v>
      </c>
      <c r="K2648" t="s">
        <v>36</v>
      </c>
      <c r="L2648" t="s">
        <v>55</v>
      </c>
      <c r="M2648">
        <v>71.319999999999993</v>
      </c>
      <c r="N2648">
        <v>66</v>
      </c>
      <c r="O2648">
        <v>0</v>
      </c>
      <c r="P2648" t="s">
        <v>41</v>
      </c>
      <c r="Q2648">
        <v>2012</v>
      </c>
      <c r="R2648">
        <v>510</v>
      </c>
      <c r="S2648">
        <v>535</v>
      </c>
      <c r="T2648">
        <v>545</v>
      </c>
      <c r="U2648">
        <v>0.88412251159373501</v>
      </c>
      <c r="V2648">
        <v>535</v>
      </c>
      <c r="W2648">
        <v>-1</v>
      </c>
      <c r="X2648">
        <v>-1</v>
      </c>
      <c r="Y2648">
        <v>-1</v>
      </c>
      <c r="Z2648">
        <v>-1</v>
      </c>
      <c r="AA2648">
        <v>-1</v>
      </c>
      <c r="AB2648">
        <v>-1</v>
      </c>
      <c r="AC2648">
        <v>0.2782</v>
      </c>
      <c r="AD2648">
        <v>1.4368000000000001</v>
      </c>
      <c r="AE2648">
        <v>1.3976999999999999</v>
      </c>
      <c r="AF2648">
        <v>3.5000000000000001E-3</v>
      </c>
      <c r="AG2648">
        <v>0.6603</v>
      </c>
      <c r="AH2648">
        <v>240000</v>
      </c>
    </row>
    <row r="2649" spans="1:34">
      <c r="A2649">
        <v>350055</v>
      </c>
      <c r="B2649" t="s">
        <v>34</v>
      </c>
      <c r="C2649" s="1">
        <v>33146</v>
      </c>
      <c r="D2649">
        <v>80</v>
      </c>
      <c r="E2649">
        <v>0</v>
      </c>
      <c r="F2649">
        <v>2008</v>
      </c>
      <c r="G2649">
        <v>83</v>
      </c>
      <c r="H2649">
        <v>0</v>
      </c>
      <c r="I2649">
        <v>9019</v>
      </c>
      <c r="J2649">
        <v>2</v>
      </c>
      <c r="K2649" t="s">
        <v>36</v>
      </c>
      <c r="L2649" t="s">
        <v>64</v>
      </c>
      <c r="M2649">
        <v>80.67</v>
      </c>
      <c r="N2649">
        <v>9019</v>
      </c>
      <c r="O2649">
        <v>0</v>
      </c>
      <c r="P2649" t="s">
        <v>59</v>
      </c>
      <c r="Q2649">
        <v>2012</v>
      </c>
      <c r="R2649">
        <v>534</v>
      </c>
      <c r="S2649">
        <v>515</v>
      </c>
      <c r="T2649">
        <v>485</v>
      </c>
      <c r="U2649">
        <v>0.76567358123401097</v>
      </c>
      <c r="V2649">
        <v>485</v>
      </c>
      <c r="W2649">
        <v>-1</v>
      </c>
      <c r="X2649">
        <v>-1</v>
      </c>
      <c r="Y2649">
        <v>-1</v>
      </c>
      <c r="Z2649">
        <v>-1</v>
      </c>
      <c r="AA2649">
        <v>-1</v>
      </c>
      <c r="AB2649">
        <v>-1</v>
      </c>
      <c r="AC2649">
        <v>1.5919999999999901</v>
      </c>
      <c r="AD2649">
        <v>0.96879999999999999</v>
      </c>
      <c r="AE2649">
        <v>0.49059999999999998</v>
      </c>
      <c r="AF2649">
        <v>2.1774</v>
      </c>
      <c r="AG2649">
        <v>-0.1295</v>
      </c>
      <c r="AH2649">
        <v>420000</v>
      </c>
    </row>
    <row r="2650" spans="1:34">
      <c r="A2650">
        <v>895882</v>
      </c>
      <c r="B2650" t="s">
        <v>34</v>
      </c>
      <c r="C2650" s="1">
        <v>33615</v>
      </c>
      <c r="D2650">
        <v>93.6</v>
      </c>
      <c r="E2650" t="s">
        <v>51</v>
      </c>
      <c r="F2650">
        <v>2010</v>
      </c>
      <c r="G2650">
        <v>69.8</v>
      </c>
      <c r="H2650" t="s">
        <v>51</v>
      </c>
      <c r="I2650">
        <v>15578</v>
      </c>
      <c r="J2650">
        <v>2</v>
      </c>
      <c r="K2650" t="s">
        <v>36</v>
      </c>
      <c r="L2650" t="s">
        <v>40</v>
      </c>
      <c r="M2650">
        <v>68.569999999999993</v>
      </c>
      <c r="N2650">
        <v>15578</v>
      </c>
      <c r="O2650">
        <v>0</v>
      </c>
      <c r="P2650" t="s">
        <v>61</v>
      </c>
      <c r="Q2650">
        <v>2014</v>
      </c>
      <c r="R2650">
        <v>605</v>
      </c>
      <c r="S2650">
        <v>485</v>
      </c>
      <c r="T2650">
        <v>650</v>
      </c>
      <c r="U2650">
        <v>0.95389977507992596</v>
      </c>
      <c r="V2650">
        <v>365</v>
      </c>
      <c r="W2650">
        <v>-1</v>
      </c>
      <c r="X2650">
        <v>530</v>
      </c>
      <c r="Y2650">
        <v>-1</v>
      </c>
      <c r="Z2650">
        <v>-1</v>
      </c>
      <c r="AA2650">
        <v>-1</v>
      </c>
      <c r="AB2650">
        <v>-1</v>
      </c>
      <c r="AC2650">
        <v>0.55910000000000004</v>
      </c>
      <c r="AD2650">
        <v>1.0448999999999999</v>
      </c>
      <c r="AE2650">
        <v>0.31740000000000002</v>
      </c>
      <c r="AF2650">
        <v>1.2868999999999999</v>
      </c>
      <c r="AG2650">
        <v>0.67210000000000003</v>
      </c>
      <c r="AH2650">
        <v>115000</v>
      </c>
    </row>
    <row r="2651" spans="1:34">
      <c r="A2651">
        <v>390591</v>
      </c>
      <c r="B2651" t="s">
        <v>39</v>
      </c>
      <c r="C2651" s="1">
        <v>33334</v>
      </c>
      <c r="D2651">
        <v>70</v>
      </c>
      <c r="E2651" t="s">
        <v>449</v>
      </c>
      <c r="F2651">
        <v>2008</v>
      </c>
      <c r="G2651">
        <v>68.67</v>
      </c>
      <c r="H2651" t="s">
        <v>449</v>
      </c>
      <c r="I2651">
        <v>7495</v>
      </c>
      <c r="J2651">
        <v>2</v>
      </c>
      <c r="K2651" t="s">
        <v>36</v>
      </c>
      <c r="L2651" t="s">
        <v>52</v>
      </c>
      <c r="M2651">
        <v>56.36</v>
      </c>
      <c r="N2651">
        <v>7495</v>
      </c>
      <c r="O2651">
        <v>0</v>
      </c>
      <c r="P2651" t="s">
        <v>45</v>
      </c>
      <c r="Q2651">
        <v>2012</v>
      </c>
      <c r="R2651">
        <v>415</v>
      </c>
      <c r="S2651">
        <v>535</v>
      </c>
      <c r="T2651">
        <v>425</v>
      </c>
      <c r="U2651">
        <v>0.71452936324344696</v>
      </c>
      <c r="V2651">
        <v>-1</v>
      </c>
      <c r="W2651">
        <v>-1</v>
      </c>
      <c r="X2651">
        <v>-1</v>
      </c>
      <c r="Y2651">
        <v>435</v>
      </c>
      <c r="Z2651">
        <v>-1</v>
      </c>
      <c r="AA2651">
        <v>-1</v>
      </c>
      <c r="AB2651">
        <v>-1</v>
      </c>
      <c r="AC2651">
        <v>1.7851999999999999</v>
      </c>
      <c r="AD2651">
        <v>1.9048</v>
      </c>
      <c r="AE2651">
        <v>1.3976999999999999</v>
      </c>
      <c r="AF2651">
        <v>0.26790000000000003</v>
      </c>
      <c r="AG2651">
        <v>-0.60350000000000004</v>
      </c>
      <c r="AH2651">
        <v>180000</v>
      </c>
    </row>
    <row r="2652" spans="1:34">
      <c r="A2652">
        <v>716336</v>
      </c>
      <c r="B2652" t="s">
        <v>39</v>
      </c>
      <c r="C2652" s="1">
        <v>33346</v>
      </c>
      <c r="D2652">
        <v>81.5</v>
      </c>
      <c r="E2652" t="s">
        <v>51</v>
      </c>
      <c r="F2652">
        <v>2012</v>
      </c>
      <c r="G2652">
        <v>89</v>
      </c>
      <c r="H2652" t="s">
        <v>51</v>
      </c>
      <c r="I2652">
        <v>3026</v>
      </c>
      <c r="J2652">
        <v>2</v>
      </c>
      <c r="K2652" t="s">
        <v>36</v>
      </c>
      <c r="L2652" t="s">
        <v>60</v>
      </c>
      <c r="M2652">
        <v>69.2</v>
      </c>
      <c r="N2652">
        <v>3026</v>
      </c>
      <c r="O2652">
        <v>1</v>
      </c>
      <c r="P2652" t="s">
        <v>54</v>
      </c>
      <c r="Q2652">
        <v>2013</v>
      </c>
      <c r="R2652">
        <v>395</v>
      </c>
      <c r="S2652">
        <v>500</v>
      </c>
      <c r="T2652">
        <v>530</v>
      </c>
      <c r="U2652">
        <v>0.96060325199705299</v>
      </c>
      <c r="V2652">
        <v>335</v>
      </c>
      <c r="W2652">
        <v>466</v>
      </c>
      <c r="X2652">
        <v>-1</v>
      </c>
      <c r="Y2652">
        <v>-1</v>
      </c>
      <c r="Z2652">
        <v>-1</v>
      </c>
      <c r="AA2652">
        <v>-1</v>
      </c>
      <c r="AB2652">
        <v>-1</v>
      </c>
      <c r="AC2652">
        <v>1.4208000000000001</v>
      </c>
      <c r="AD2652">
        <v>0.37890000000000001</v>
      </c>
      <c r="AE2652">
        <v>0.93220000000000003</v>
      </c>
      <c r="AF2652">
        <v>1.4136</v>
      </c>
      <c r="AG2652">
        <v>0.28889999999999999</v>
      </c>
      <c r="AH2652">
        <v>400000</v>
      </c>
    </row>
    <row r="2653" spans="1:34">
      <c r="A2653">
        <v>1247341</v>
      </c>
      <c r="B2653" t="s">
        <v>39</v>
      </c>
      <c r="C2653" s="1">
        <v>33453</v>
      </c>
      <c r="D2653">
        <v>90.4</v>
      </c>
      <c r="E2653" t="s">
        <v>35</v>
      </c>
      <c r="F2653">
        <v>2009</v>
      </c>
      <c r="G2653">
        <v>83.6</v>
      </c>
      <c r="H2653" t="s">
        <v>35</v>
      </c>
      <c r="I2653">
        <v>1570</v>
      </c>
      <c r="J2653">
        <v>2</v>
      </c>
      <c r="K2653" t="s">
        <v>36</v>
      </c>
      <c r="L2653" t="s">
        <v>77</v>
      </c>
      <c r="M2653">
        <v>76.400000000000006</v>
      </c>
      <c r="N2653">
        <v>1570</v>
      </c>
      <c r="O2653">
        <v>0</v>
      </c>
      <c r="P2653" t="s">
        <v>185</v>
      </c>
      <c r="Q2653">
        <v>2013</v>
      </c>
      <c r="R2653">
        <v>675</v>
      </c>
      <c r="S2653">
        <v>570</v>
      </c>
      <c r="T2653">
        <v>645</v>
      </c>
      <c r="U2653">
        <v>0.98466188778394204</v>
      </c>
      <c r="V2653">
        <v>635</v>
      </c>
      <c r="W2653">
        <v>-1</v>
      </c>
      <c r="X2653">
        <v>-1</v>
      </c>
      <c r="Y2653">
        <v>-1</v>
      </c>
      <c r="Z2653">
        <v>612</v>
      </c>
      <c r="AA2653">
        <v>-1</v>
      </c>
      <c r="AB2653">
        <v>-1</v>
      </c>
      <c r="AC2653">
        <v>0.27179999999999999</v>
      </c>
      <c r="AD2653">
        <v>0.21240000000000001</v>
      </c>
      <c r="AE2653">
        <v>0.47110000000000002</v>
      </c>
      <c r="AF2653">
        <v>-1.5021</v>
      </c>
      <c r="AG2653">
        <v>-9.4299999999999995E-2</v>
      </c>
      <c r="AH2653">
        <v>360000</v>
      </c>
    </row>
    <row r="2654" spans="1:34">
      <c r="A2654">
        <v>352852</v>
      </c>
      <c r="B2654" t="s">
        <v>34</v>
      </c>
      <c r="C2654" s="1">
        <v>33275</v>
      </c>
      <c r="D2654">
        <v>73</v>
      </c>
      <c r="E2654" t="s">
        <v>113</v>
      </c>
      <c r="F2654">
        <v>2008</v>
      </c>
      <c r="G2654">
        <v>71</v>
      </c>
      <c r="H2654" t="s">
        <v>107</v>
      </c>
      <c r="I2654">
        <v>9481</v>
      </c>
      <c r="J2654">
        <v>2</v>
      </c>
      <c r="K2654" t="s">
        <v>36</v>
      </c>
      <c r="L2654" t="s">
        <v>81</v>
      </c>
      <c r="M2654">
        <v>73.400000000000006</v>
      </c>
      <c r="N2654">
        <v>9481</v>
      </c>
      <c r="O2654">
        <v>0</v>
      </c>
      <c r="P2654" t="s">
        <v>47</v>
      </c>
      <c r="Q2654">
        <v>2012</v>
      </c>
      <c r="R2654">
        <v>575</v>
      </c>
      <c r="S2654">
        <v>385</v>
      </c>
      <c r="T2654">
        <v>335</v>
      </c>
      <c r="U2654">
        <v>0.53838689298509601</v>
      </c>
      <c r="V2654">
        <v>285</v>
      </c>
      <c r="W2654">
        <v>333</v>
      </c>
      <c r="X2654">
        <v>-1</v>
      </c>
      <c r="Y2654">
        <v>-1</v>
      </c>
      <c r="Z2654">
        <v>-1</v>
      </c>
      <c r="AA2654">
        <v>-1</v>
      </c>
      <c r="AB2654">
        <v>-1</v>
      </c>
      <c r="AC2654">
        <v>0.2782</v>
      </c>
      <c r="AD2654">
        <v>1.1248</v>
      </c>
      <c r="AE2654">
        <v>-0.34399999999999997</v>
      </c>
      <c r="AF2654">
        <v>-0.70150000000000001</v>
      </c>
      <c r="AG2654">
        <v>0.50239999999999996</v>
      </c>
      <c r="AH2654">
        <v>300000</v>
      </c>
    </row>
    <row r="2655" spans="1:34">
      <c r="A2655">
        <v>338428</v>
      </c>
      <c r="B2655" t="s">
        <v>39</v>
      </c>
      <c r="C2655" s="1">
        <v>33297</v>
      </c>
      <c r="D2655">
        <v>86.6</v>
      </c>
      <c r="E2655" t="s">
        <v>35</v>
      </c>
      <c r="F2655">
        <v>2009</v>
      </c>
      <c r="G2655">
        <v>75</v>
      </c>
      <c r="H2655" t="s">
        <v>35</v>
      </c>
      <c r="I2655">
        <v>11637</v>
      </c>
      <c r="J2655">
        <v>2</v>
      </c>
      <c r="K2655" t="s">
        <v>36</v>
      </c>
      <c r="L2655" t="s">
        <v>40</v>
      </c>
      <c r="M2655">
        <v>74</v>
      </c>
      <c r="N2655">
        <v>11637</v>
      </c>
      <c r="O2655">
        <v>0</v>
      </c>
      <c r="P2655" t="s">
        <v>84</v>
      </c>
      <c r="Q2655">
        <v>2013</v>
      </c>
      <c r="R2655">
        <v>505</v>
      </c>
      <c r="S2655">
        <v>545</v>
      </c>
      <c r="T2655">
        <v>565</v>
      </c>
      <c r="U2655">
        <v>0.35653648772447499</v>
      </c>
      <c r="V2655">
        <v>475</v>
      </c>
      <c r="W2655">
        <v>-1</v>
      </c>
      <c r="X2655">
        <v>346</v>
      </c>
      <c r="Y2655">
        <v>-1</v>
      </c>
      <c r="Z2655">
        <v>-1</v>
      </c>
      <c r="AA2655">
        <v>-1</v>
      </c>
      <c r="AB2655">
        <v>-1</v>
      </c>
      <c r="AC2655">
        <v>-2.5038999999999998</v>
      </c>
      <c r="AD2655">
        <v>3.2800000000000003E-2</v>
      </c>
      <c r="AE2655">
        <v>0.38169999999999998</v>
      </c>
      <c r="AF2655">
        <v>0.26793</v>
      </c>
      <c r="AG2655">
        <v>0.50239999999999996</v>
      </c>
      <c r="AH2655">
        <v>390000</v>
      </c>
    </row>
    <row r="2656" spans="1:34">
      <c r="A2656">
        <v>637306</v>
      </c>
      <c r="B2656" t="s">
        <v>39</v>
      </c>
      <c r="C2656" s="1">
        <v>32550</v>
      </c>
      <c r="D2656">
        <v>69</v>
      </c>
      <c r="E2656" t="s">
        <v>51</v>
      </c>
      <c r="F2656">
        <v>2009</v>
      </c>
      <c r="G2656">
        <v>87</v>
      </c>
      <c r="H2656" t="s">
        <v>51</v>
      </c>
      <c r="I2656">
        <v>1428</v>
      </c>
      <c r="J2656">
        <v>2</v>
      </c>
      <c r="K2656" t="s">
        <v>36</v>
      </c>
      <c r="L2656" t="s">
        <v>131</v>
      </c>
      <c r="M2656">
        <v>60</v>
      </c>
      <c r="N2656">
        <v>1428</v>
      </c>
      <c r="O2656">
        <v>1</v>
      </c>
      <c r="P2656" t="s">
        <v>54</v>
      </c>
      <c r="Q2656">
        <v>2013</v>
      </c>
      <c r="R2656">
        <v>310</v>
      </c>
      <c r="S2656">
        <v>400</v>
      </c>
      <c r="T2656">
        <v>455</v>
      </c>
      <c r="U2656">
        <v>0.13044173571957399</v>
      </c>
      <c r="V2656">
        <v>-1</v>
      </c>
      <c r="W2656">
        <v>-1</v>
      </c>
      <c r="X2656">
        <v>-1</v>
      </c>
      <c r="Y2656">
        <v>286</v>
      </c>
      <c r="Z2656">
        <v>-1</v>
      </c>
      <c r="AA2656">
        <v>-1</v>
      </c>
      <c r="AB2656">
        <v>-1</v>
      </c>
      <c r="AC2656">
        <v>-1.0207999999999999</v>
      </c>
      <c r="AD2656">
        <v>-0.78659999999999997</v>
      </c>
      <c r="AE2656">
        <v>-0.75849999999999995</v>
      </c>
      <c r="AF2656">
        <v>1.6672</v>
      </c>
      <c r="AG2656">
        <v>-3.7349999999999999</v>
      </c>
      <c r="AH2656">
        <v>145000</v>
      </c>
    </row>
    <row r="2657" spans="1:34">
      <c r="A2657">
        <v>1160213</v>
      </c>
      <c r="B2657" t="s">
        <v>39</v>
      </c>
      <c r="C2657" s="1">
        <v>33413</v>
      </c>
      <c r="D2657">
        <v>72.599999999999994</v>
      </c>
      <c r="E2657" t="s">
        <v>35</v>
      </c>
      <c r="F2657">
        <v>2008</v>
      </c>
      <c r="G2657">
        <v>71.400000000000006</v>
      </c>
      <c r="H2657" t="s">
        <v>35</v>
      </c>
      <c r="I2657">
        <v>7557</v>
      </c>
      <c r="J2657">
        <v>2</v>
      </c>
      <c r="K2657" t="s">
        <v>36</v>
      </c>
      <c r="L2657" t="s">
        <v>55</v>
      </c>
      <c r="M2657">
        <v>67</v>
      </c>
      <c r="N2657">
        <v>7557</v>
      </c>
      <c r="O2657">
        <v>1</v>
      </c>
      <c r="P2657" t="s">
        <v>38</v>
      </c>
      <c r="Q2657">
        <v>2014</v>
      </c>
      <c r="R2657">
        <v>685</v>
      </c>
      <c r="S2657">
        <v>595</v>
      </c>
      <c r="T2657">
        <v>690</v>
      </c>
      <c r="U2657">
        <v>0.84224832225783597</v>
      </c>
      <c r="V2657">
        <v>575</v>
      </c>
      <c r="W2657">
        <v>-1</v>
      </c>
      <c r="X2657">
        <v>469</v>
      </c>
      <c r="Y2657">
        <v>-1</v>
      </c>
      <c r="Z2657">
        <v>-1</v>
      </c>
      <c r="AA2657">
        <v>-1</v>
      </c>
      <c r="AB2657">
        <v>-1</v>
      </c>
      <c r="AC2657">
        <v>-2.7443</v>
      </c>
      <c r="AD2657">
        <v>-0.28710000000000002</v>
      </c>
      <c r="AE2657">
        <v>-0.2974</v>
      </c>
      <c r="AF2657">
        <v>1.2868999999999999</v>
      </c>
      <c r="AG2657">
        <v>-2.2021000000000002</v>
      </c>
      <c r="AH2657">
        <v>320000</v>
      </c>
    </row>
    <row r="2658" spans="1:34">
      <c r="A2658">
        <v>405740</v>
      </c>
      <c r="B2658" t="s">
        <v>39</v>
      </c>
      <c r="C2658" s="1">
        <v>33498</v>
      </c>
      <c r="D2658">
        <v>88</v>
      </c>
      <c r="E2658" t="s">
        <v>35</v>
      </c>
      <c r="F2658">
        <v>2008</v>
      </c>
      <c r="G2658">
        <v>80</v>
      </c>
      <c r="H2658" t="s">
        <v>35</v>
      </c>
      <c r="I2658">
        <v>186</v>
      </c>
      <c r="J2658">
        <v>2</v>
      </c>
      <c r="K2658" t="s">
        <v>36</v>
      </c>
      <c r="L2658" t="s">
        <v>64</v>
      </c>
      <c r="M2658">
        <v>78</v>
      </c>
      <c r="N2658">
        <v>186</v>
      </c>
      <c r="O2658">
        <v>0</v>
      </c>
      <c r="P2658" t="s">
        <v>59</v>
      </c>
      <c r="Q2658">
        <v>2012</v>
      </c>
      <c r="R2658">
        <v>455</v>
      </c>
      <c r="S2658">
        <v>684</v>
      </c>
      <c r="T2658">
        <v>635</v>
      </c>
      <c r="U2658">
        <v>0.97439611253839797</v>
      </c>
      <c r="V2658">
        <v>615</v>
      </c>
      <c r="W2658">
        <v>-1</v>
      </c>
      <c r="X2658">
        <v>-1</v>
      </c>
      <c r="Y2658">
        <v>-1</v>
      </c>
      <c r="Z2658">
        <v>-1</v>
      </c>
      <c r="AA2658">
        <v>-1</v>
      </c>
      <c r="AB2658">
        <v>-1</v>
      </c>
      <c r="AC2658">
        <v>1.1283000000000001</v>
      </c>
      <c r="AD2658">
        <v>-0.66930000000000001</v>
      </c>
      <c r="AE2658">
        <v>5.5199999999999999E-2</v>
      </c>
      <c r="AF2658">
        <v>-2.0529000000000002</v>
      </c>
      <c r="AG2658">
        <v>-0.9194</v>
      </c>
      <c r="AH2658">
        <v>480000</v>
      </c>
    </row>
    <row r="2659" spans="1:34">
      <c r="A2659">
        <v>1233826</v>
      </c>
      <c r="B2659" t="s">
        <v>39</v>
      </c>
      <c r="C2659" s="1">
        <v>33993</v>
      </c>
      <c r="D2659">
        <v>76</v>
      </c>
      <c r="E2659" t="s">
        <v>51</v>
      </c>
      <c r="F2659">
        <v>2009</v>
      </c>
      <c r="G2659">
        <v>89.8</v>
      </c>
      <c r="H2659" t="s">
        <v>51</v>
      </c>
      <c r="I2659">
        <v>272</v>
      </c>
      <c r="J2659">
        <v>2</v>
      </c>
      <c r="K2659" t="s">
        <v>36</v>
      </c>
      <c r="L2659" t="s">
        <v>40</v>
      </c>
      <c r="M2659">
        <v>62</v>
      </c>
      <c r="N2659">
        <v>272</v>
      </c>
      <c r="O2659">
        <v>0</v>
      </c>
      <c r="P2659" t="s">
        <v>50</v>
      </c>
      <c r="Q2659">
        <v>2015</v>
      </c>
      <c r="R2659">
        <v>595</v>
      </c>
      <c r="S2659">
        <v>530</v>
      </c>
      <c r="T2659">
        <v>630</v>
      </c>
      <c r="U2659">
        <v>-1</v>
      </c>
      <c r="V2659">
        <v>-1</v>
      </c>
      <c r="W2659">
        <v>-1</v>
      </c>
      <c r="X2659">
        <v>-1</v>
      </c>
      <c r="Y2659">
        <v>-1</v>
      </c>
      <c r="Z2659">
        <v>-1</v>
      </c>
      <c r="AA2659">
        <v>-1</v>
      </c>
      <c r="AB2659">
        <v>-1</v>
      </c>
      <c r="AC2659">
        <v>0.55910000000000004</v>
      </c>
      <c r="AD2659">
        <v>0.71189999999999998</v>
      </c>
      <c r="AE2659">
        <v>0.01</v>
      </c>
      <c r="AF2659">
        <v>-0.2344</v>
      </c>
      <c r="AG2659">
        <v>0.86370000000000002</v>
      </c>
      <c r="AH2659">
        <v>330000</v>
      </c>
    </row>
    <row r="2660" spans="1:34">
      <c r="A2660">
        <v>1206204</v>
      </c>
      <c r="B2660" t="s">
        <v>39</v>
      </c>
      <c r="C2660" s="1">
        <v>33702</v>
      </c>
      <c r="D2660">
        <v>77.599999999999994</v>
      </c>
      <c r="E2660" t="s">
        <v>35</v>
      </c>
      <c r="F2660">
        <v>2010</v>
      </c>
      <c r="G2660">
        <v>77.400000000000006</v>
      </c>
      <c r="H2660" t="s">
        <v>35</v>
      </c>
      <c r="I2660">
        <v>6874</v>
      </c>
      <c r="J2660">
        <v>2</v>
      </c>
      <c r="K2660" t="s">
        <v>36</v>
      </c>
      <c r="L2660" t="s">
        <v>40</v>
      </c>
      <c r="M2660">
        <v>72</v>
      </c>
      <c r="N2660">
        <v>6874</v>
      </c>
      <c r="O2660">
        <v>0</v>
      </c>
      <c r="P2660" t="s">
        <v>96</v>
      </c>
      <c r="Q2660">
        <v>2014</v>
      </c>
      <c r="R2660">
        <v>630</v>
      </c>
      <c r="S2660">
        <v>520</v>
      </c>
      <c r="T2660">
        <v>355</v>
      </c>
      <c r="U2660">
        <v>0.84224832225783597</v>
      </c>
      <c r="V2660">
        <v>645</v>
      </c>
      <c r="W2660">
        <v>-1</v>
      </c>
      <c r="X2660">
        <v>469</v>
      </c>
      <c r="Y2660">
        <v>-1</v>
      </c>
      <c r="Z2660">
        <v>-1</v>
      </c>
      <c r="AA2660">
        <v>-1</v>
      </c>
      <c r="AB2660">
        <v>-1</v>
      </c>
      <c r="AC2660">
        <v>-1.1644000000000001</v>
      </c>
      <c r="AD2660">
        <v>-1.1195999999999999</v>
      </c>
      <c r="AE2660">
        <v>-0.91220000000000001</v>
      </c>
      <c r="AF2660">
        <v>-0.1076</v>
      </c>
      <c r="AG2660">
        <v>-0.66920000000000002</v>
      </c>
      <c r="AH2660">
        <v>325000</v>
      </c>
    </row>
    <row r="2661" spans="1:34">
      <c r="A2661">
        <v>123487</v>
      </c>
      <c r="B2661" t="s">
        <v>34</v>
      </c>
      <c r="C2661" s="1">
        <v>32700</v>
      </c>
      <c r="D2661">
        <v>82.13</v>
      </c>
      <c r="E2661" t="s">
        <v>118</v>
      </c>
      <c r="F2661">
        <v>2006</v>
      </c>
      <c r="G2661">
        <v>78.5</v>
      </c>
      <c r="H2661" t="s">
        <v>118</v>
      </c>
      <c r="I2661">
        <v>1277</v>
      </c>
      <c r="J2661">
        <v>2</v>
      </c>
      <c r="K2661" t="s">
        <v>36</v>
      </c>
      <c r="L2661" t="s">
        <v>55</v>
      </c>
      <c r="M2661">
        <v>62.13</v>
      </c>
      <c r="N2661">
        <v>1277</v>
      </c>
      <c r="O2661">
        <v>1</v>
      </c>
      <c r="P2661" t="s">
        <v>45</v>
      </c>
      <c r="Q2661">
        <v>2010</v>
      </c>
      <c r="R2661">
        <v>755</v>
      </c>
      <c r="S2661">
        <v>625</v>
      </c>
      <c r="T2661">
        <v>665</v>
      </c>
      <c r="U2661">
        <v>0.93037060720269105</v>
      </c>
      <c r="V2661">
        <v>565</v>
      </c>
      <c r="W2661">
        <v>-1</v>
      </c>
      <c r="X2661">
        <v>-1</v>
      </c>
      <c r="Y2661">
        <v>-1</v>
      </c>
      <c r="Z2661">
        <v>-1</v>
      </c>
      <c r="AA2661">
        <v>-1</v>
      </c>
      <c r="AB2661">
        <v>-1</v>
      </c>
      <c r="AC2661">
        <v>-0.4173</v>
      </c>
      <c r="AD2661">
        <v>-0.1232</v>
      </c>
      <c r="AE2661">
        <v>-1.0697000000000001</v>
      </c>
      <c r="AF2661">
        <v>0.4148</v>
      </c>
      <c r="AG2661">
        <v>0.6603</v>
      </c>
      <c r="AH2661">
        <v>630000</v>
      </c>
    </row>
    <row r="2662" spans="1:34">
      <c r="A2662">
        <v>927386</v>
      </c>
      <c r="B2662" t="s">
        <v>39</v>
      </c>
      <c r="C2662" s="1">
        <v>33048</v>
      </c>
      <c r="D2662">
        <v>72.8</v>
      </c>
      <c r="E2662" t="s">
        <v>51</v>
      </c>
      <c r="F2662">
        <v>2008</v>
      </c>
      <c r="G2662">
        <v>80.2</v>
      </c>
      <c r="H2662" t="s">
        <v>51</v>
      </c>
      <c r="I2662">
        <v>5015</v>
      </c>
      <c r="J2662">
        <v>2</v>
      </c>
      <c r="K2662" t="s">
        <v>66</v>
      </c>
      <c r="L2662" t="s">
        <v>67</v>
      </c>
      <c r="M2662">
        <v>78.5</v>
      </c>
      <c r="N2662">
        <v>5015</v>
      </c>
      <c r="O2662">
        <v>0</v>
      </c>
      <c r="P2662" t="s">
        <v>56</v>
      </c>
      <c r="Q2662">
        <v>2014</v>
      </c>
      <c r="R2662">
        <v>440</v>
      </c>
      <c r="S2662">
        <v>415</v>
      </c>
      <c r="T2662">
        <v>560</v>
      </c>
      <c r="U2662">
        <v>0.276047228046856</v>
      </c>
      <c r="V2662">
        <v>345</v>
      </c>
      <c r="W2662">
        <v>-1</v>
      </c>
      <c r="X2662">
        <v>-1</v>
      </c>
      <c r="Y2662">
        <v>-1</v>
      </c>
      <c r="Z2662">
        <v>-1</v>
      </c>
      <c r="AA2662">
        <v>-1</v>
      </c>
      <c r="AB2662">
        <v>-1</v>
      </c>
      <c r="AC2662">
        <v>1.4208000000000001</v>
      </c>
      <c r="AD2662">
        <v>0.87839999999999996</v>
      </c>
      <c r="AE2662">
        <v>2.1617000000000002</v>
      </c>
      <c r="AF2662">
        <v>-0.995</v>
      </c>
      <c r="AG2662">
        <v>0.86370000000000002</v>
      </c>
      <c r="AH2662">
        <v>120000</v>
      </c>
    </row>
    <row r="2663" spans="1:34">
      <c r="A2663">
        <v>1218810</v>
      </c>
      <c r="B2663" t="s">
        <v>39</v>
      </c>
      <c r="C2663" s="1">
        <v>33750</v>
      </c>
      <c r="D2663">
        <v>76</v>
      </c>
      <c r="E2663" t="s">
        <v>35</v>
      </c>
      <c r="F2663">
        <v>2009</v>
      </c>
      <c r="G2663">
        <v>68.2</v>
      </c>
      <c r="H2663" t="s">
        <v>35</v>
      </c>
      <c r="I2663">
        <v>8160</v>
      </c>
      <c r="J2663">
        <v>2</v>
      </c>
      <c r="K2663" t="s">
        <v>36</v>
      </c>
      <c r="L2663" t="s">
        <v>60</v>
      </c>
      <c r="M2663">
        <v>70</v>
      </c>
      <c r="N2663">
        <v>8160</v>
      </c>
      <c r="O2663">
        <v>0</v>
      </c>
      <c r="P2663" t="s">
        <v>59</v>
      </c>
      <c r="Q2663">
        <v>2013</v>
      </c>
      <c r="R2663">
        <v>615</v>
      </c>
      <c r="S2663">
        <v>485</v>
      </c>
      <c r="T2663">
        <v>525</v>
      </c>
      <c r="U2663">
        <v>-1</v>
      </c>
      <c r="V2663">
        <v>445</v>
      </c>
      <c r="W2663">
        <v>-1</v>
      </c>
      <c r="X2663">
        <v>407</v>
      </c>
      <c r="Y2663">
        <v>-1</v>
      </c>
      <c r="Z2663">
        <v>-1</v>
      </c>
      <c r="AA2663">
        <v>-1</v>
      </c>
      <c r="AB2663">
        <v>-1</v>
      </c>
      <c r="AC2663">
        <v>1.2771999999999999</v>
      </c>
      <c r="AD2663">
        <v>0.87839999999999996</v>
      </c>
      <c r="AE2663">
        <v>0.47110000000000002</v>
      </c>
      <c r="AF2663">
        <v>-0.1076</v>
      </c>
      <c r="AG2663">
        <v>0.86370000000000002</v>
      </c>
      <c r="AH2663">
        <v>205000</v>
      </c>
    </row>
    <row r="2664" spans="1:34">
      <c r="A2664">
        <v>536794</v>
      </c>
      <c r="B2664" t="s">
        <v>34</v>
      </c>
      <c r="C2664" s="1">
        <v>33681</v>
      </c>
      <c r="D2664">
        <v>88.8</v>
      </c>
      <c r="E2664">
        <v>0</v>
      </c>
      <c r="F2664">
        <v>2009</v>
      </c>
      <c r="G2664">
        <v>79.8</v>
      </c>
      <c r="H2664">
        <v>0</v>
      </c>
      <c r="I2664">
        <v>124</v>
      </c>
      <c r="J2664">
        <v>2</v>
      </c>
      <c r="K2664" t="s">
        <v>36</v>
      </c>
      <c r="L2664" t="s">
        <v>64</v>
      </c>
      <c r="M2664">
        <v>86.76</v>
      </c>
      <c r="N2664">
        <v>124</v>
      </c>
      <c r="O2664">
        <v>0</v>
      </c>
      <c r="P2664" t="s">
        <v>65</v>
      </c>
      <c r="Q2664">
        <v>2013</v>
      </c>
      <c r="R2664">
        <v>615</v>
      </c>
      <c r="S2664">
        <v>545</v>
      </c>
      <c r="T2664">
        <v>575</v>
      </c>
      <c r="U2664">
        <v>0.88412251159373501</v>
      </c>
      <c r="V2664">
        <v>535</v>
      </c>
      <c r="W2664">
        <v>-1</v>
      </c>
      <c r="X2664">
        <v>-1</v>
      </c>
      <c r="Y2664">
        <v>-1</v>
      </c>
      <c r="Z2664">
        <v>-1</v>
      </c>
      <c r="AA2664">
        <v>-1</v>
      </c>
      <c r="AB2664">
        <v>-1</v>
      </c>
      <c r="AC2664">
        <v>-0.1082</v>
      </c>
      <c r="AD2664">
        <v>0.81279999999999997</v>
      </c>
      <c r="AE2664">
        <v>-5.3699999999999998E-2</v>
      </c>
      <c r="AF2664">
        <v>0.64980000000000004</v>
      </c>
      <c r="AG2664">
        <v>-5.0599999999999999E-2</v>
      </c>
      <c r="AH2664">
        <v>450000</v>
      </c>
    </row>
    <row r="2665" spans="1:34">
      <c r="A2665">
        <v>724092</v>
      </c>
      <c r="B2665" t="s">
        <v>39</v>
      </c>
      <c r="C2665" s="1">
        <v>32955</v>
      </c>
      <c r="D2665">
        <v>82.4</v>
      </c>
      <c r="E2665" t="s">
        <v>35</v>
      </c>
      <c r="F2665">
        <v>2008</v>
      </c>
      <c r="G2665">
        <v>71.3</v>
      </c>
      <c r="H2665" t="s">
        <v>35</v>
      </c>
      <c r="I2665">
        <v>7000</v>
      </c>
      <c r="J2665">
        <v>2</v>
      </c>
      <c r="K2665" t="s">
        <v>36</v>
      </c>
      <c r="L2665" t="s">
        <v>334</v>
      </c>
      <c r="M2665">
        <v>72.599999999999994</v>
      </c>
      <c r="N2665">
        <v>7000</v>
      </c>
      <c r="O2665">
        <v>1</v>
      </c>
      <c r="P2665" t="s">
        <v>61</v>
      </c>
      <c r="Q2665">
        <v>2013</v>
      </c>
      <c r="R2665">
        <v>595</v>
      </c>
      <c r="S2665">
        <v>580</v>
      </c>
      <c r="T2665">
        <v>635</v>
      </c>
      <c r="U2665">
        <v>0.65576694261721102</v>
      </c>
      <c r="V2665">
        <v>485</v>
      </c>
      <c r="W2665">
        <v>-1</v>
      </c>
      <c r="X2665">
        <v>-1</v>
      </c>
      <c r="Y2665">
        <v>-1</v>
      </c>
      <c r="Z2665">
        <v>-1</v>
      </c>
      <c r="AA2665">
        <v>366</v>
      </c>
      <c r="AB2665">
        <v>-1</v>
      </c>
      <c r="AC2665">
        <v>-1.54E-2</v>
      </c>
      <c r="AD2665">
        <v>0.71189999999999998</v>
      </c>
      <c r="AE2665">
        <v>0.16370000000000001</v>
      </c>
      <c r="AF2665">
        <v>-0.1076</v>
      </c>
      <c r="AG2665">
        <v>1.2121</v>
      </c>
      <c r="AH2665">
        <v>350000</v>
      </c>
    </row>
    <row r="2666" spans="1:34">
      <c r="A2666">
        <v>991139</v>
      </c>
      <c r="B2666" t="s">
        <v>39</v>
      </c>
      <c r="C2666" s="1">
        <v>33900</v>
      </c>
      <c r="D2666">
        <v>75</v>
      </c>
      <c r="E2666" t="s">
        <v>51</v>
      </c>
      <c r="F2666">
        <v>2010</v>
      </c>
      <c r="G2666">
        <v>71.599999999999994</v>
      </c>
      <c r="H2666" t="s">
        <v>51</v>
      </c>
      <c r="I2666">
        <v>16092</v>
      </c>
      <c r="J2666">
        <v>2</v>
      </c>
      <c r="K2666" t="s">
        <v>36</v>
      </c>
      <c r="L2666" t="s">
        <v>40</v>
      </c>
      <c r="M2666">
        <v>68.75</v>
      </c>
      <c r="N2666">
        <v>16092</v>
      </c>
      <c r="O2666">
        <v>0</v>
      </c>
      <c r="P2666" t="s">
        <v>56</v>
      </c>
      <c r="Q2666">
        <v>2014</v>
      </c>
      <c r="R2666">
        <v>290</v>
      </c>
      <c r="S2666">
        <v>485</v>
      </c>
      <c r="T2666">
        <v>310</v>
      </c>
      <c r="U2666">
        <v>0.74475835400893897</v>
      </c>
      <c r="V2666">
        <v>435</v>
      </c>
      <c r="W2666">
        <v>-1</v>
      </c>
      <c r="X2666">
        <v>438</v>
      </c>
      <c r="Y2666">
        <v>-1</v>
      </c>
      <c r="Z2666">
        <v>-1</v>
      </c>
      <c r="AA2666">
        <v>-1</v>
      </c>
      <c r="AB2666">
        <v>-1</v>
      </c>
      <c r="AC2666">
        <v>1.4208000000000001</v>
      </c>
      <c r="AD2666">
        <v>0.21240000000000001</v>
      </c>
      <c r="AE2666">
        <v>0.93220000000000003</v>
      </c>
      <c r="AF2666">
        <v>-1.5021</v>
      </c>
      <c r="AG2666">
        <v>1.2470000000000001</v>
      </c>
      <c r="AH2666">
        <v>320000</v>
      </c>
    </row>
    <row r="2667" spans="1:34">
      <c r="A2667">
        <v>259792</v>
      </c>
      <c r="B2667" t="s">
        <v>39</v>
      </c>
      <c r="C2667" s="1">
        <v>32284</v>
      </c>
      <c r="D2667">
        <v>79.8</v>
      </c>
      <c r="E2667">
        <v>0</v>
      </c>
      <c r="F2667">
        <v>2006</v>
      </c>
      <c r="G2667">
        <v>74.5</v>
      </c>
      <c r="H2667">
        <v>0</v>
      </c>
      <c r="I2667">
        <v>4408</v>
      </c>
      <c r="J2667">
        <v>2</v>
      </c>
      <c r="K2667" t="s">
        <v>36</v>
      </c>
      <c r="L2667" t="s">
        <v>64</v>
      </c>
      <c r="M2667">
        <v>74.3</v>
      </c>
      <c r="N2667">
        <v>4408</v>
      </c>
      <c r="O2667">
        <v>0</v>
      </c>
      <c r="P2667" t="s">
        <v>47</v>
      </c>
      <c r="Q2667">
        <v>2010</v>
      </c>
      <c r="R2667">
        <v>255</v>
      </c>
      <c r="S2667">
        <v>365</v>
      </c>
      <c r="T2667">
        <v>315</v>
      </c>
      <c r="U2667">
        <v>4.2223131097241899E-2</v>
      </c>
      <c r="V2667">
        <v>225</v>
      </c>
      <c r="W2667">
        <v>-1</v>
      </c>
      <c r="X2667">
        <v>-1</v>
      </c>
      <c r="Y2667">
        <v>-1</v>
      </c>
      <c r="Z2667">
        <v>-1</v>
      </c>
      <c r="AA2667">
        <v>-1</v>
      </c>
      <c r="AB2667">
        <v>-1</v>
      </c>
      <c r="AC2667">
        <v>-0.26279999999999998</v>
      </c>
      <c r="AD2667">
        <v>-1.2153</v>
      </c>
      <c r="AE2667">
        <v>-0.34399999999999997</v>
      </c>
      <c r="AF2667">
        <v>1.1198999999999999</v>
      </c>
      <c r="AG2667">
        <v>-1.5512999999999999</v>
      </c>
      <c r="AH2667">
        <v>120000</v>
      </c>
    </row>
    <row r="2668" spans="1:34">
      <c r="A2668">
        <v>1034769</v>
      </c>
      <c r="B2668" t="s">
        <v>39</v>
      </c>
      <c r="C2668" s="1">
        <v>33180</v>
      </c>
      <c r="D2668">
        <v>76.8</v>
      </c>
      <c r="E2668" t="s">
        <v>51</v>
      </c>
      <c r="F2668">
        <v>2009</v>
      </c>
      <c r="G2668">
        <v>83.6</v>
      </c>
      <c r="H2668" t="s">
        <v>51</v>
      </c>
      <c r="I2668">
        <v>2066</v>
      </c>
      <c r="J2668">
        <v>2</v>
      </c>
      <c r="K2668" t="s">
        <v>36</v>
      </c>
      <c r="L2668" t="s">
        <v>55</v>
      </c>
      <c r="M2668">
        <v>84.8</v>
      </c>
      <c r="N2668">
        <v>2066</v>
      </c>
      <c r="O2668">
        <v>1</v>
      </c>
      <c r="P2668" t="s">
        <v>53</v>
      </c>
      <c r="Q2668">
        <v>2013</v>
      </c>
      <c r="R2668">
        <v>665</v>
      </c>
      <c r="S2668">
        <v>570</v>
      </c>
      <c r="T2668">
        <v>690</v>
      </c>
      <c r="U2668">
        <v>0.84224832225783597</v>
      </c>
      <c r="V2668">
        <v>395</v>
      </c>
      <c r="W2668">
        <v>-1</v>
      </c>
      <c r="X2668">
        <v>469</v>
      </c>
      <c r="Y2668">
        <v>-1</v>
      </c>
      <c r="Z2668">
        <v>-1</v>
      </c>
      <c r="AA2668">
        <v>-1</v>
      </c>
      <c r="AB2668">
        <v>-1</v>
      </c>
      <c r="AC2668">
        <v>-1.0207999999999999</v>
      </c>
      <c r="AD2668">
        <v>-0.78659999999999997</v>
      </c>
      <c r="AE2668">
        <v>-1.2196</v>
      </c>
      <c r="AF2668">
        <v>0.2727</v>
      </c>
      <c r="AG2668">
        <v>-0.86080000000000001</v>
      </c>
      <c r="AH2668">
        <v>290000</v>
      </c>
    </row>
    <row r="2669" spans="1:34">
      <c r="A2669">
        <v>337880</v>
      </c>
      <c r="B2669" t="s">
        <v>34</v>
      </c>
      <c r="C2669" s="1">
        <v>32571</v>
      </c>
      <c r="D2669">
        <v>87.8</v>
      </c>
      <c r="E2669">
        <v>0</v>
      </c>
      <c r="F2669">
        <v>2006</v>
      </c>
      <c r="G2669">
        <v>73.83</v>
      </c>
      <c r="H2669">
        <v>0</v>
      </c>
      <c r="I2669">
        <v>3076</v>
      </c>
      <c r="J2669">
        <v>2</v>
      </c>
      <c r="K2669" t="s">
        <v>66</v>
      </c>
      <c r="L2669" t="s">
        <v>67</v>
      </c>
      <c r="M2669">
        <v>88</v>
      </c>
      <c r="N2669">
        <v>3076</v>
      </c>
      <c r="O2669">
        <v>0</v>
      </c>
      <c r="P2669" t="s">
        <v>47</v>
      </c>
      <c r="Q2669">
        <v>2012</v>
      </c>
      <c r="R2669">
        <v>345</v>
      </c>
      <c r="S2669">
        <v>475</v>
      </c>
      <c r="T2669">
        <v>345</v>
      </c>
      <c r="U2669">
        <v>0.84312372666574198</v>
      </c>
      <c r="V2669">
        <v>515</v>
      </c>
      <c r="W2669">
        <v>-1</v>
      </c>
      <c r="X2669">
        <v>-1</v>
      </c>
      <c r="Y2669">
        <v>-1</v>
      </c>
      <c r="Z2669">
        <v>-1</v>
      </c>
      <c r="AA2669">
        <v>-1</v>
      </c>
      <c r="AB2669">
        <v>-1</v>
      </c>
      <c r="AC2669">
        <v>1.5919999999999901</v>
      </c>
      <c r="AD2669">
        <v>1.0858000000000001</v>
      </c>
      <c r="AE2669">
        <v>-0.81569999999999998</v>
      </c>
      <c r="AF2669">
        <v>-1.58287</v>
      </c>
      <c r="AG2669">
        <v>0.34439999999999998</v>
      </c>
      <c r="AH2669">
        <v>315000</v>
      </c>
    </row>
    <row r="2670" spans="1:34">
      <c r="A2670">
        <v>295307</v>
      </c>
      <c r="B2670" t="s">
        <v>39</v>
      </c>
      <c r="C2670" s="1">
        <v>32026</v>
      </c>
      <c r="D2670">
        <v>60.14</v>
      </c>
      <c r="E2670" t="s">
        <v>450</v>
      </c>
      <c r="F2670">
        <v>2007</v>
      </c>
      <c r="G2670">
        <v>66</v>
      </c>
      <c r="H2670" t="s">
        <v>186</v>
      </c>
      <c r="I2670">
        <v>2819</v>
      </c>
      <c r="J2670">
        <v>2</v>
      </c>
      <c r="K2670" t="s">
        <v>36</v>
      </c>
      <c r="L2670" t="s">
        <v>64</v>
      </c>
      <c r="M2670">
        <v>67</v>
      </c>
      <c r="N2670">
        <v>2819</v>
      </c>
      <c r="O2670">
        <v>0</v>
      </c>
      <c r="P2670" t="s">
        <v>41</v>
      </c>
      <c r="Q2670">
        <v>2011</v>
      </c>
      <c r="R2670">
        <v>295</v>
      </c>
      <c r="S2670">
        <v>365</v>
      </c>
      <c r="T2670">
        <v>615</v>
      </c>
      <c r="U2670">
        <v>0.413838255788123</v>
      </c>
      <c r="V2670">
        <v>385</v>
      </c>
      <c r="W2670">
        <v>-1</v>
      </c>
      <c r="X2670">
        <v>-1</v>
      </c>
      <c r="Y2670">
        <v>-1</v>
      </c>
      <c r="Z2670">
        <v>-1</v>
      </c>
      <c r="AA2670">
        <v>-1</v>
      </c>
      <c r="AB2670">
        <v>-1</v>
      </c>
      <c r="AC2670">
        <v>-0.1082</v>
      </c>
      <c r="AD2670">
        <v>-0.27929999999999999</v>
      </c>
      <c r="AE2670">
        <v>-1.7954000000000001</v>
      </c>
      <c r="AF2670">
        <v>1.0024</v>
      </c>
      <c r="AG2670">
        <v>-0.44550000000000001</v>
      </c>
      <c r="AH2670">
        <v>135000</v>
      </c>
    </row>
    <row r="2671" spans="1:34">
      <c r="A2671">
        <v>757456</v>
      </c>
      <c r="B2671" t="s">
        <v>39</v>
      </c>
      <c r="C2671" s="1">
        <v>30838</v>
      </c>
      <c r="D2671">
        <v>62</v>
      </c>
      <c r="E2671" t="s">
        <v>51</v>
      </c>
      <c r="F2671">
        <v>2004</v>
      </c>
      <c r="G2671">
        <v>64</v>
      </c>
      <c r="H2671" t="s">
        <v>51</v>
      </c>
      <c r="I2671">
        <v>315</v>
      </c>
      <c r="J2671">
        <v>2</v>
      </c>
      <c r="K2671" t="s">
        <v>66</v>
      </c>
      <c r="L2671" t="s">
        <v>67</v>
      </c>
      <c r="M2671">
        <v>72</v>
      </c>
      <c r="N2671">
        <v>315</v>
      </c>
      <c r="O2671">
        <v>1</v>
      </c>
      <c r="P2671" t="s">
        <v>61</v>
      </c>
      <c r="Q2671">
        <v>2012</v>
      </c>
      <c r="R2671">
        <v>415</v>
      </c>
      <c r="S2671">
        <v>485</v>
      </c>
      <c r="T2671">
        <v>445</v>
      </c>
      <c r="U2671">
        <v>0.76567358123401097</v>
      </c>
      <c r="V2671">
        <v>485</v>
      </c>
      <c r="W2671">
        <v>-1</v>
      </c>
      <c r="X2671">
        <v>-1</v>
      </c>
      <c r="Y2671">
        <v>-1</v>
      </c>
      <c r="Z2671">
        <v>-1</v>
      </c>
      <c r="AA2671">
        <v>-1</v>
      </c>
      <c r="AB2671">
        <v>-1</v>
      </c>
      <c r="AC2671">
        <v>1.7081</v>
      </c>
      <c r="AD2671">
        <v>0.71189999999999998</v>
      </c>
      <c r="AE2671">
        <v>0.77849999999999997</v>
      </c>
      <c r="AF2671">
        <v>-0.36120000000000002</v>
      </c>
      <c r="AG2671">
        <v>-0.66920000000000002</v>
      </c>
      <c r="AH2671">
        <v>330000</v>
      </c>
    </row>
    <row r="2672" spans="1:34">
      <c r="A2672">
        <v>133428</v>
      </c>
      <c r="B2672" t="s">
        <v>39</v>
      </c>
      <c r="C2672" s="1">
        <v>32188</v>
      </c>
      <c r="D2672">
        <v>64</v>
      </c>
      <c r="E2672">
        <v>0</v>
      </c>
      <c r="F2672">
        <v>2004</v>
      </c>
      <c r="G2672">
        <v>53</v>
      </c>
      <c r="H2672">
        <v>0</v>
      </c>
      <c r="I2672">
        <v>6953</v>
      </c>
      <c r="J2672">
        <v>2</v>
      </c>
      <c r="K2672" t="s">
        <v>36</v>
      </c>
      <c r="L2672" t="s">
        <v>64</v>
      </c>
      <c r="M2672">
        <v>74.5</v>
      </c>
      <c r="N2672">
        <v>6953</v>
      </c>
      <c r="O2672">
        <v>0</v>
      </c>
      <c r="P2672" t="s">
        <v>53</v>
      </c>
      <c r="Q2672">
        <v>2010</v>
      </c>
      <c r="R2672">
        <v>465</v>
      </c>
      <c r="S2672">
        <v>625</v>
      </c>
      <c r="T2672">
        <v>625</v>
      </c>
      <c r="U2672">
        <v>0.67074315143312702</v>
      </c>
      <c r="V2672">
        <v>455</v>
      </c>
      <c r="W2672">
        <v>-1</v>
      </c>
      <c r="X2672">
        <v>-1</v>
      </c>
      <c r="Y2672">
        <v>-1</v>
      </c>
      <c r="Z2672">
        <v>-1</v>
      </c>
      <c r="AA2672">
        <v>-1</v>
      </c>
      <c r="AB2672">
        <v>-1</v>
      </c>
      <c r="AC2672">
        <v>1.7464999999999999</v>
      </c>
      <c r="AD2672">
        <v>0.81279999999999997</v>
      </c>
      <c r="AE2672">
        <v>1.2524999999999999</v>
      </c>
      <c r="AF2672">
        <v>-0.4078</v>
      </c>
      <c r="AG2672">
        <v>0.6603</v>
      </c>
      <c r="AH2672">
        <v>360000</v>
      </c>
    </row>
    <row r="2673" spans="1:34">
      <c r="A2673">
        <v>1089747</v>
      </c>
      <c r="B2673" t="s">
        <v>39</v>
      </c>
      <c r="C2673" s="1">
        <v>32162</v>
      </c>
      <c r="D2673">
        <v>62.86</v>
      </c>
      <c r="E2673" t="s">
        <v>451</v>
      </c>
      <c r="F2673">
        <v>2007</v>
      </c>
      <c r="G2673">
        <v>69.040000000000006</v>
      </c>
      <c r="H2673" t="s">
        <v>452</v>
      </c>
      <c r="I2673">
        <v>1744</v>
      </c>
      <c r="J2673">
        <v>2</v>
      </c>
      <c r="K2673" t="s">
        <v>66</v>
      </c>
      <c r="L2673" t="s">
        <v>67</v>
      </c>
      <c r="M2673">
        <v>76.67</v>
      </c>
      <c r="N2673">
        <v>1744</v>
      </c>
      <c r="O2673">
        <v>0</v>
      </c>
      <c r="P2673" t="s">
        <v>41</v>
      </c>
      <c r="Q2673">
        <v>2013</v>
      </c>
      <c r="R2673">
        <v>630</v>
      </c>
      <c r="S2673">
        <v>580</v>
      </c>
      <c r="T2673">
        <v>330</v>
      </c>
      <c r="U2673">
        <v>0.98374996654107005</v>
      </c>
      <c r="V2673">
        <v>635</v>
      </c>
      <c r="W2673">
        <v>-1</v>
      </c>
      <c r="X2673">
        <v>-1</v>
      </c>
      <c r="Y2673">
        <v>-1</v>
      </c>
      <c r="Z2673">
        <v>-1</v>
      </c>
      <c r="AA2673">
        <v>-1</v>
      </c>
      <c r="AB2673">
        <v>-1</v>
      </c>
      <c r="AC2673">
        <v>0.70269999999999999</v>
      </c>
      <c r="AD2673">
        <v>0.21240000000000001</v>
      </c>
      <c r="AE2673">
        <v>-1.2196</v>
      </c>
      <c r="AF2673">
        <v>-0.86819999999999997</v>
      </c>
      <c r="AG2673">
        <v>0.67210000000000003</v>
      </c>
      <c r="AH2673">
        <v>315000</v>
      </c>
    </row>
    <row r="2674" spans="1:34">
      <c r="A2674">
        <v>1267511</v>
      </c>
      <c r="B2674" t="s">
        <v>39</v>
      </c>
      <c r="C2674" s="1">
        <v>32802</v>
      </c>
      <c r="D2674">
        <v>72</v>
      </c>
      <c r="E2674" t="s">
        <v>51</v>
      </c>
      <c r="F2674">
        <v>2008</v>
      </c>
      <c r="G2674">
        <v>68</v>
      </c>
      <c r="H2674" t="s">
        <v>51</v>
      </c>
      <c r="I2674">
        <v>883</v>
      </c>
      <c r="J2674">
        <v>2</v>
      </c>
      <c r="K2674" t="s">
        <v>66</v>
      </c>
      <c r="L2674" t="s">
        <v>67</v>
      </c>
      <c r="M2674">
        <v>70</v>
      </c>
      <c r="N2674">
        <v>883</v>
      </c>
      <c r="O2674">
        <v>0</v>
      </c>
      <c r="P2674" t="s">
        <v>47</v>
      </c>
      <c r="Q2674">
        <v>2015</v>
      </c>
      <c r="R2674">
        <v>315</v>
      </c>
      <c r="S2674">
        <v>395</v>
      </c>
      <c r="T2674">
        <v>320</v>
      </c>
      <c r="U2674">
        <v>0.35653648772447499</v>
      </c>
      <c r="V2674">
        <v>495</v>
      </c>
      <c r="W2674">
        <v>-1</v>
      </c>
      <c r="X2674">
        <v>346</v>
      </c>
      <c r="Y2674">
        <v>-1</v>
      </c>
      <c r="Z2674">
        <v>-1</v>
      </c>
      <c r="AA2674">
        <v>-1</v>
      </c>
      <c r="AB2674">
        <v>-1</v>
      </c>
      <c r="AC2674">
        <v>-0.58989999999999998</v>
      </c>
      <c r="AD2674">
        <v>-0.62009999999999998</v>
      </c>
      <c r="AE2674">
        <v>-0.14369999999999999</v>
      </c>
      <c r="AF2674">
        <v>1.9199999999999998E-2</v>
      </c>
      <c r="AG2674">
        <v>-2.0105</v>
      </c>
      <c r="AH2674">
        <v>105000</v>
      </c>
    </row>
    <row r="2675" spans="1:34">
      <c r="A2675">
        <v>338410</v>
      </c>
      <c r="B2675" t="s">
        <v>39</v>
      </c>
      <c r="C2675" s="1">
        <v>33757</v>
      </c>
      <c r="D2675">
        <v>75</v>
      </c>
      <c r="E2675" t="s">
        <v>35</v>
      </c>
      <c r="F2675">
        <v>2009</v>
      </c>
      <c r="G2675">
        <v>70</v>
      </c>
      <c r="H2675" t="s">
        <v>35</v>
      </c>
      <c r="I2675">
        <v>11637</v>
      </c>
      <c r="J2675">
        <v>2</v>
      </c>
      <c r="K2675" t="s">
        <v>36</v>
      </c>
      <c r="L2675" t="s">
        <v>64</v>
      </c>
      <c r="M2675">
        <v>72</v>
      </c>
      <c r="N2675">
        <v>11637</v>
      </c>
      <c r="O2675">
        <v>0</v>
      </c>
      <c r="P2675" t="s">
        <v>84</v>
      </c>
      <c r="Q2675">
        <v>2013</v>
      </c>
      <c r="R2675">
        <v>495</v>
      </c>
      <c r="S2675">
        <v>605</v>
      </c>
      <c r="T2675">
        <v>545</v>
      </c>
      <c r="U2675">
        <v>0.35653648772447499</v>
      </c>
      <c r="V2675">
        <v>425</v>
      </c>
      <c r="W2675">
        <v>-1</v>
      </c>
      <c r="X2675">
        <v>346</v>
      </c>
      <c r="Y2675">
        <v>-1</v>
      </c>
      <c r="Z2675">
        <v>-1</v>
      </c>
      <c r="AA2675">
        <v>-1</v>
      </c>
      <c r="AB2675">
        <v>-1</v>
      </c>
      <c r="AC2675">
        <v>-0.64910000000000001</v>
      </c>
      <c r="AD2675">
        <v>0.50080000000000002</v>
      </c>
      <c r="AE2675">
        <v>0.52690000000000003</v>
      </c>
      <c r="AF2675">
        <v>0.53232999999999997</v>
      </c>
      <c r="AG2675">
        <v>0.6603</v>
      </c>
      <c r="AH2675">
        <v>200000</v>
      </c>
    </row>
    <row r="2676" spans="1:34">
      <c r="A2676">
        <v>927081</v>
      </c>
      <c r="B2676" t="s">
        <v>39</v>
      </c>
      <c r="C2676" s="1">
        <v>33573</v>
      </c>
      <c r="D2676">
        <v>83</v>
      </c>
      <c r="E2676" t="s">
        <v>35</v>
      </c>
      <c r="F2676">
        <v>2009</v>
      </c>
      <c r="G2676">
        <v>76</v>
      </c>
      <c r="H2676" t="s">
        <v>35</v>
      </c>
      <c r="I2676">
        <v>10971</v>
      </c>
      <c r="J2676">
        <v>2</v>
      </c>
      <c r="K2676" t="s">
        <v>36</v>
      </c>
      <c r="L2676" t="s">
        <v>64</v>
      </c>
      <c r="M2676">
        <v>65</v>
      </c>
      <c r="N2676">
        <v>10971</v>
      </c>
      <c r="O2676">
        <v>0</v>
      </c>
      <c r="P2676" t="s">
        <v>41</v>
      </c>
      <c r="Q2676">
        <v>2014</v>
      </c>
      <c r="R2676">
        <v>545</v>
      </c>
      <c r="S2676">
        <v>385</v>
      </c>
      <c r="T2676">
        <v>470</v>
      </c>
      <c r="U2676">
        <v>0.23780283983757</v>
      </c>
      <c r="V2676">
        <v>135</v>
      </c>
      <c r="W2676">
        <v>-1</v>
      </c>
      <c r="X2676">
        <v>315</v>
      </c>
      <c r="Y2676">
        <v>-1</v>
      </c>
      <c r="Z2676">
        <v>-1</v>
      </c>
      <c r="AA2676">
        <v>-1</v>
      </c>
      <c r="AB2676">
        <v>-1</v>
      </c>
      <c r="AC2676">
        <v>-0.87719999999999998</v>
      </c>
      <c r="AD2676">
        <v>0.71189999999999998</v>
      </c>
      <c r="AE2676">
        <v>1.0859000000000001</v>
      </c>
      <c r="AF2676">
        <v>-0.995</v>
      </c>
      <c r="AG2676">
        <v>1.0553999999999999</v>
      </c>
      <c r="AH2676">
        <v>250000</v>
      </c>
    </row>
    <row r="2677" spans="1:34">
      <c r="A2677">
        <v>302743</v>
      </c>
      <c r="B2677" t="s">
        <v>34</v>
      </c>
      <c r="C2677" s="1">
        <v>32839</v>
      </c>
      <c r="D2677">
        <v>84</v>
      </c>
      <c r="E2677" t="s">
        <v>394</v>
      </c>
      <c r="F2677">
        <v>2007</v>
      </c>
      <c r="G2677">
        <v>71.83</v>
      </c>
      <c r="H2677" t="s">
        <v>394</v>
      </c>
      <c r="I2677">
        <v>11583</v>
      </c>
      <c r="J2677">
        <v>2</v>
      </c>
      <c r="K2677" t="s">
        <v>36</v>
      </c>
      <c r="L2677" t="s">
        <v>138</v>
      </c>
      <c r="M2677">
        <v>61.32</v>
      </c>
      <c r="N2677">
        <v>11583</v>
      </c>
      <c r="O2677">
        <v>0</v>
      </c>
      <c r="P2677" t="s">
        <v>45</v>
      </c>
      <c r="Q2677">
        <v>2011</v>
      </c>
      <c r="R2677">
        <v>495</v>
      </c>
      <c r="S2677">
        <v>535</v>
      </c>
      <c r="T2677">
        <v>425</v>
      </c>
      <c r="U2677">
        <v>5.8792800008353401E-2</v>
      </c>
      <c r="V2677">
        <v>-1</v>
      </c>
      <c r="W2677">
        <v>200</v>
      </c>
      <c r="X2677">
        <v>-1</v>
      </c>
      <c r="Y2677">
        <v>-1</v>
      </c>
      <c r="Z2677">
        <v>-1</v>
      </c>
      <c r="AA2677">
        <v>-1</v>
      </c>
      <c r="AB2677">
        <v>-1</v>
      </c>
      <c r="AC2677">
        <v>-0.88099999999999901</v>
      </c>
      <c r="AD2677">
        <v>0.96879999999999999</v>
      </c>
      <c r="AE2677">
        <v>0.52690000000000003</v>
      </c>
      <c r="AF2677">
        <v>-0.99529999999999996</v>
      </c>
      <c r="AG2677">
        <v>0.97629999999999995</v>
      </c>
      <c r="AH2677">
        <v>410000</v>
      </c>
    </row>
    <row r="2678" spans="1:34">
      <c r="A2678">
        <v>277189</v>
      </c>
      <c r="B2678" t="s">
        <v>39</v>
      </c>
      <c r="C2678" s="1">
        <v>32187</v>
      </c>
      <c r="D2678">
        <v>53</v>
      </c>
      <c r="E2678">
        <v>0</v>
      </c>
      <c r="F2678">
        <v>2004</v>
      </c>
      <c r="G2678">
        <v>61</v>
      </c>
      <c r="H2678">
        <v>0</v>
      </c>
      <c r="I2678">
        <v>66</v>
      </c>
      <c r="J2678">
        <v>2</v>
      </c>
      <c r="K2678" t="s">
        <v>66</v>
      </c>
      <c r="L2678" t="s">
        <v>67</v>
      </c>
      <c r="M2678">
        <v>64</v>
      </c>
      <c r="N2678">
        <v>66</v>
      </c>
      <c r="O2678">
        <v>0</v>
      </c>
      <c r="P2678" t="s">
        <v>41</v>
      </c>
      <c r="Q2678">
        <v>2011</v>
      </c>
      <c r="R2678">
        <v>355</v>
      </c>
      <c r="S2678">
        <v>325</v>
      </c>
      <c r="T2678">
        <v>535</v>
      </c>
      <c r="U2678">
        <v>0.37755141942454101</v>
      </c>
      <c r="V2678">
        <v>375</v>
      </c>
      <c r="W2678">
        <v>-1</v>
      </c>
      <c r="X2678">
        <v>-1</v>
      </c>
      <c r="Y2678">
        <v>-1</v>
      </c>
      <c r="Z2678">
        <v>-1</v>
      </c>
      <c r="AA2678">
        <v>-1</v>
      </c>
      <c r="AB2678">
        <v>-1</v>
      </c>
      <c r="AC2678">
        <v>0.66459999999999997</v>
      </c>
      <c r="AD2678">
        <v>-0.74729999999999996</v>
      </c>
      <c r="AE2678">
        <v>1.1073999999999999</v>
      </c>
      <c r="AF2678">
        <v>0.17979999999999999</v>
      </c>
      <c r="AG2678">
        <v>0.34439999999999998</v>
      </c>
      <c r="AH2678">
        <v>340000</v>
      </c>
    </row>
    <row r="2679" spans="1:34">
      <c r="A2679">
        <v>872382</v>
      </c>
      <c r="B2679" t="s">
        <v>39</v>
      </c>
      <c r="C2679" s="1">
        <v>33358</v>
      </c>
      <c r="D2679">
        <v>86.6</v>
      </c>
      <c r="E2679" t="s">
        <v>35</v>
      </c>
      <c r="F2679">
        <v>2009</v>
      </c>
      <c r="G2679">
        <v>73.2</v>
      </c>
      <c r="H2679" t="s">
        <v>35</v>
      </c>
      <c r="I2679">
        <v>347</v>
      </c>
      <c r="J2679">
        <v>2</v>
      </c>
      <c r="K2679" t="s">
        <v>36</v>
      </c>
      <c r="L2679" t="s">
        <v>55</v>
      </c>
      <c r="M2679">
        <v>75</v>
      </c>
      <c r="N2679">
        <v>347</v>
      </c>
      <c r="O2679">
        <v>0</v>
      </c>
      <c r="P2679" t="s">
        <v>41</v>
      </c>
      <c r="Q2679">
        <v>2014</v>
      </c>
      <c r="R2679">
        <v>640</v>
      </c>
      <c r="S2679">
        <v>545</v>
      </c>
      <c r="T2679">
        <v>605</v>
      </c>
      <c r="U2679">
        <v>0.84224832225783597</v>
      </c>
      <c r="V2679">
        <v>435</v>
      </c>
      <c r="W2679">
        <v>-1</v>
      </c>
      <c r="X2679">
        <v>469</v>
      </c>
      <c r="Y2679">
        <v>-1</v>
      </c>
      <c r="Z2679">
        <v>-1</v>
      </c>
      <c r="AA2679">
        <v>-1</v>
      </c>
      <c r="AB2679">
        <v>-1</v>
      </c>
      <c r="AC2679">
        <v>-1.5952999999999999</v>
      </c>
      <c r="AD2679">
        <v>-0.95309999999999995</v>
      </c>
      <c r="AE2679">
        <v>0.01</v>
      </c>
      <c r="AF2679">
        <v>0.77980000000000005</v>
      </c>
      <c r="AG2679">
        <v>0.48049999999999998</v>
      </c>
      <c r="AH2679">
        <v>325000</v>
      </c>
    </row>
    <row r="2680" spans="1:34">
      <c r="A2680">
        <v>831825</v>
      </c>
      <c r="B2680" t="s">
        <v>39</v>
      </c>
      <c r="C2680" s="1">
        <v>33849</v>
      </c>
      <c r="D2680">
        <v>73.400000000000006</v>
      </c>
      <c r="E2680" t="s">
        <v>51</v>
      </c>
      <c r="F2680">
        <v>2010</v>
      </c>
      <c r="G2680">
        <v>74.400000000000006</v>
      </c>
      <c r="H2680" t="s">
        <v>51</v>
      </c>
      <c r="I2680">
        <v>492</v>
      </c>
      <c r="J2680">
        <v>2</v>
      </c>
      <c r="K2680" t="s">
        <v>36</v>
      </c>
      <c r="L2680" t="s">
        <v>40</v>
      </c>
      <c r="M2680">
        <v>61.2</v>
      </c>
      <c r="N2680">
        <v>492</v>
      </c>
      <c r="O2680">
        <v>1</v>
      </c>
      <c r="P2680" t="s">
        <v>54</v>
      </c>
      <c r="Q2680">
        <v>2014</v>
      </c>
      <c r="R2680">
        <v>650</v>
      </c>
      <c r="S2680">
        <v>440</v>
      </c>
      <c r="T2680">
        <v>445</v>
      </c>
      <c r="U2680">
        <v>0.48674700843819302</v>
      </c>
      <c r="V2680">
        <v>375</v>
      </c>
      <c r="W2680">
        <v>-1</v>
      </c>
      <c r="X2680">
        <v>376</v>
      </c>
      <c r="Y2680">
        <v>-1</v>
      </c>
      <c r="Z2680">
        <v>-1</v>
      </c>
      <c r="AA2680">
        <v>-1</v>
      </c>
      <c r="AB2680">
        <v>-1</v>
      </c>
      <c r="AC2680">
        <v>-0.58989999999999998</v>
      </c>
      <c r="AD2680">
        <v>-1.6191</v>
      </c>
      <c r="AE2680">
        <v>-0.75849999999999995</v>
      </c>
      <c r="AF2680">
        <v>-0.4879</v>
      </c>
      <c r="AG2680">
        <v>-3.3517999999999999</v>
      </c>
      <c r="AH2680">
        <v>315000</v>
      </c>
    </row>
    <row r="2681" spans="1:34">
      <c r="A2681">
        <v>435062</v>
      </c>
      <c r="B2681" t="s">
        <v>39</v>
      </c>
      <c r="C2681" s="1">
        <v>33137</v>
      </c>
      <c r="D2681">
        <v>71.099999999999994</v>
      </c>
      <c r="E2681" t="s">
        <v>179</v>
      </c>
      <c r="F2681">
        <v>2009</v>
      </c>
      <c r="G2681">
        <v>71.010000000000005</v>
      </c>
      <c r="H2681" t="s">
        <v>453</v>
      </c>
      <c r="I2681">
        <v>186</v>
      </c>
      <c r="J2681">
        <v>2</v>
      </c>
      <c r="K2681" t="s">
        <v>36</v>
      </c>
      <c r="L2681" t="s">
        <v>52</v>
      </c>
      <c r="M2681">
        <v>69</v>
      </c>
      <c r="N2681">
        <v>186</v>
      </c>
      <c r="O2681">
        <v>0</v>
      </c>
      <c r="P2681" t="s">
        <v>59</v>
      </c>
      <c r="Q2681">
        <v>2012</v>
      </c>
      <c r="R2681">
        <v>475</v>
      </c>
      <c r="S2681">
        <v>455</v>
      </c>
      <c r="T2681">
        <v>575</v>
      </c>
      <c r="U2681">
        <v>0.71452936324344696</v>
      </c>
      <c r="V2681">
        <v>-1</v>
      </c>
      <c r="W2681">
        <v>-1</v>
      </c>
      <c r="X2681">
        <v>-1</v>
      </c>
      <c r="Y2681">
        <v>435</v>
      </c>
      <c r="Z2681">
        <v>-1</v>
      </c>
      <c r="AA2681">
        <v>-1</v>
      </c>
      <c r="AB2681">
        <v>-1</v>
      </c>
      <c r="AC2681">
        <v>0.2009</v>
      </c>
      <c r="AD2681">
        <v>0.26679999999999998</v>
      </c>
      <c r="AE2681">
        <v>0.16399999999999901</v>
      </c>
      <c r="AF2681">
        <v>0.4148</v>
      </c>
      <c r="AG2681">
        <v>2.8400000000000002E-2</v>
      </c>
      <c r="AH2681">
        <v>255000</v>
      </c>
    </row>
    <row r="2682" spans="1:34">
      <c r="A2682">
        <v>898295</v>
      </c>
      <c r="B2682" t="s">
        <v>39</v>
      </c>
      <c r="C2682" s="1">
        <v>33934</v>
      </c>
      <c r="D2682">
        <v>76</v>
      </c>
      <c r="E2682" t="s">
        <v>35</v>
      </c>
      <c r="F2682">
        <v>2010</v>
      </c>
      <c r="G2682">
        <v>71</v>
      </c>
      <c r="H2682" t="s">
        <v>35</v>
      </c>
      <c r="I2682">
        <v>7626</v>
      </c>
      <c r="J2682">
        <v>2</v>
      </c>
      <c r="K2682" t="s">
        <v>36</v>
      </c>
      <c r="L2682" t="s">
        <v>55</v>
      </c>
      <c r="M2682">
        <v>68.8</v>
      </c>
      <c r="N2682">
        <v>7626</v>
      </c>
      <c r="O2682">
        <v>0</v>
      </c>
      <c r="P2682" t="s">
        <v>41</v>
      </c>
      <c r="Q2682">
        <v>2014</v>
      </c>
      <c r="R2682">
        <v>555</v>
      </c>
      <c r="S2682">
        <v>585</v>
      </c>
      <c r="T2682">
        <v>470</v>
      </c>
      <c r="U2682">
        <v>0.48674700843819302</v>
      </c>
      <c r="V2682">
        <v>335</v>
      </c>
      <c r="W2682">
        <v>-1</v>
      </c>
      <c r="X2682">
        <v>376</v>
      </c>
      <c r="Y2682">
        <v>-1</v>
      </c>
      <c r="Z2682">
        <v>-1</v>
      </c>
      <c r="AA2682">
        <v>-1</v>
      </c>
      <c r="AB2682">
        <v>-1</v>
      </c>
      <c r="AC2682">
        <v>-1.4517</v>
      </c>
      <c r="AD2682">
        <v>-0.95309999999999995</v>
      </c>
      <c r="AE2682">
        <v>-1.2196</v>
      </c>
      <c r="AF2682">
        <v>0.2727</v>
      </c>
      <c r="AG2682">
        <v>-1.244</v>
      </c>
      <c r="AH2682">
        <v>180000</v>
      </c>
    </row>
    <row r="2683" spans="1:34">
      <c r="A2683">
        <v>1063638</v>
      </c>
      <c r="B2683" t="s">
        <v>39</v>
      </c>
      <c r="C2683" s="1">
        <v>33637</v>
      </c>
      <c r="D2683">
        <v>72</v>
      </c>
      <c r="E2683" t="s">
        <v>51</v>
      </c>
      <c r="F2683">
        <v>2009</v>
      </c>
      <c r="G2683">
        <v>53</v>
      </c>
      <c r="H2683" t="s">
        <v>35</v>
      </c>
      <c r="I2683">
        <v>13964</v>
      </c>
      <c r="J2683">
        <v>2</v>
      </c>
      <c r="K2683" t="s">
        <v>36</v>
      </c>
      <c r="L2683" t="s">
        <v>40</v>
      </c>
      <c r="M2683">
        <v>73.5</v>
      </c>
      <c r="N2683">
        <v>13964</v>
      </c>
      <c r="O2683">
        <v>0</v>
      </c>
      <c r="P2683" t="s">
        <v>50</v>
      </c>
      <c r="Q2683">
        <v>2013</v>
      </c>
      <c r="R2683">
        <v>465</v>
      </c>
      <c r="S2683">
        <v>420</v>
      </c>
      <c r="T2683">
        <v>500</v>
      </c>
      <c r="U2683">
        <v>0.35653648772447499</v>
      </c>
      <c r="V2683">
        <v>475</v>
      </c>
      <c r="W2683">
        <v>-1</v>
      </c>
      <c r="X2683">
        <v>346</v>
      </c>
      <c r="Y2683">
        <v>-1</v>
      </c>
      <c r="Z2683">
        <v>-1</v>
      </c>
      <c r="AA2683">
        <v>-1</v>
      </c>
      <c r="AB2683">
        <v>-1</v>
      </c>
      <c r="AC2683">
        <v>0.12820000000000001</v>
      </c>
      <c r="AD2683">
        <v>0.37890000000000001</v>
      </c>
      <c r="AE2683">
        <v>0.31740000000000002</v>
      </c>
      <c r="AF2683">
        <v>-0.74150000000000005</v>
      </c>
      <c r="AG2683">
        <v>0.67210000000000003</v>
      </c>
      <c r="AH2683">
        <v>360000</v>
      </c>
    </row>
    <row r="2684" spans="1:34">
      <c r="A2684">
        <v>592952</v>
      </c>
      <c r="B2684" t="s">
        <v>34</v>
      </c>
      <c r="C2684" s="1">
        <v>33569</v>
      </c>
      <c r="D2684">
        <v>80</v>
      </c>
      <c r="E2684" t="s">
        <v>35</v>
      </c>
      <c r="F2684">
        <v>2009</v>
      </c>
      <c r="G2684">
        <v>90</v>
      </c>
      <c r="H2684" t="s">
        <v>454</v>
      </c>
      <c r="I2684">
        <v>8818</v>
      </c>
      <c r="J2684">
        <v>2</v>
      </c>
      <c r="K2684" t="s">
        <v>36</v>
      </c>
      <c r="L2684" t="s">
        <v>60</v>
      </c>
      <c r="M2684">
        <v>79</v>
      </c>
      <c r="N2684">
        <v>8818</v>
      </c>
      <c r="O2684">
        <v>1</v>
      </c>
      <c r="P2684" t="s">
        <v>54</v>
      </c>
      <c r="Q2684">
        <v>2013</v>
      </c>
      <c r="R2684">
        <v>465</v>
      </c>
      <c r="S2684">
        <v>410</v>
      </c>
      <c r="T2684">
        <v>530</v>
      </c>
      <c r="U2684">
        <v>0.82466640067133201</v>
      </c>
      <c r="V2684">
        <v>-1</v>
      </c>
      <c r="W2684">
        <v>400</v>
      </c>
      <c r="X2684">
        <v>-1</v>
      </c>
      <c r="Y2684">
        <v>-1</v>
      </c>
      <c r="Z2684">
        <v>-1</v>
      </c>
      <c r="AA2684">
        <v>366</v>
      </c>
      <c r="AB2684">
        <v>-1</v>
      </c>
      <c r="AC2684">
        <v>0.70269999999999999</v>
      </c>
      <c r="AD2684">
        <v>0.71189999999999998</v>
      </c>
      <c r="AE2684">
        <v>-3.3713000000000002</v>
      </c>
      <c r="AF2684">
        <v>0.2727</v>
      </c>
      <c r="AG2684">
        <v>0.48049999999999998</v>
      </c>
      <c r="AH2684">
        <v>250000</v>
      </c>
    </row>
    <row r="2685" spans="1:34">
      <c r="A2685">
        <v>989860</v>
      </c>
      <c r="B2685" t="s">
        <v>39</v>
      </c>
      <c r="C2685" s="1">
        <v>33647</v>
      </c>
      <c r="D2685">
        <v>90.8</v>
      </c>
      <c r="E2685" t="s">
        <v>51</v>
      </c>
      <c r="F2685">
        <v>2010</v>
      </c>
      <c r="G2685">
        <v>90.1</v>
      </c>
      <c r="H2685" t="s">
        <v>51</v>
      </c>
      <c r="I2685">
        <v>12832</v>
      </c>
      <c r="J2685">
        <v>2</v>
      </c>
      <c r="K2685" t="s">
        <v>36</v>
      </c>
      <c r="L2685" t="s">
        <v>40</v>
      </c>
      <c r="M2685">
        <v>67.7</v>
      </c>
      <c r="N2685">
        <v>12832</v>
      </c>
      <c r="O2685">
        <v>0</v>
      </c>
      <c r="P2685" t="s">
        <v>61</v>
      </c>
      <c r="Q2685">
        <v>2014</v>
      </c>
      <c r="R2685">
        <v>525</v>
      </c>
      <c r="S2685">
        <v>530</v>
      </c>
      <c r="T2685">
        <v>595</v>
      </c>
      <c r="U2685">
        <v>0.48674700843819302</v>
      </c>
      <c r="V2685">
        <v>485</v>
      </c>
      <c r="W2685">
        <v>-1</v>
      </c>
      <c r="X2685">
        <v>376</v>
      </c>
      <c r="Y2685">
        <v>-1</v>
      </c>
      <c r="Z2685">
        <v>-1</v>
      </c>
      <c r="AA2685">
        <v>-1</v>
      </c>
      <c r="AB2685">
        <v>-1</v>
      </c>
      <c r="AC2685">
        <v>-0.30270000000000002</v>
      </c>
      <c r="AD2685">
        <v>0.71189999999999998</v>
      </c>
      <c r="AE2685">
        <v>-0.2974</v>
      </c>
      <c r="AF2685">
        <v>1.1600999999999999</v>
      </c>
      <c r="AG2685">
        <v>-0.47760000000000002</v>
      </c>
      <c r="AH2685">
        <v>250000</v>
      </c>
    </row>
    <row r="2686" spans="1:34">
      <c r="A2686">
        <v>644037</v>
      </c>
      <c r="B2686" t="s">
        <v>39</v>
      </c>
      <c r="C2686" s="1">
        <v>33348</v>
      </c>
      <c r="D2686">
        <v>80.599999999999994</v>
      </c>
      <c r="E2686" t="s">
        <v>35</v>
      </c>
      <c r="F2686">
        <v>2008</v>
      </c>
      <c r="G2686">
        <v>63</v>
      </c>
      <c r="H2686" t="s">
        <v>35</v>
      </c>
      <c r="I2686">
        <v>462</v>
      </c>
      <c r="J2686">
        <v>2</v>
      </c>
      <c r="K2686" t="s">
        <v>36</v>
      </c>
      <c r="L2686" t="s">
        <v>60</v>
      </c>
      <c r="M2686">
        <v>72.58</v>
      </c>
      <c r="N2686">
        <v>462</v>
      </c>
      <c r="O2686">
        <v>1</v>
      </c>
      <c r="P2686" t="s">
        <v>61</v>
      </c>
      <c r="Q2686">
        <v>2013</v>
      </c>
      <c r="R2686">
        <v>640</v>
      </c>
      <c r="S2686">
        <v>545</v>
      </c>
      <c r="T2686">
        <v>515</v>
      </c>
      <c r="U2686">
        <v>0.82466640067133201</v>
      </c>
      <c r="V2686">
        <v>405</v>
      </c>
      <c r="W2686">
        <v>400</v>
      </c>
      <c r="X2686">
        <v>-1</v>
      </c>
      <c r="Y2686">
        <v>-1</v>
      </c>
      <c r="Z2686">
        <v>-1</v>
      </c>
      <c r="AA2686">
        <v>473</v>
      </c>
      <c r="AB2686">
        <v>-1</v>
      </c>
      <c r="AC2686">
        <v>0.41549999999999998</v>
      </c>
      <c r="AD2686">
        <v>-0.78659999999999997</v>
      </c>
      <c r="AE2686">
        <v>0.16370000000000001</v>
      </c>
      <c r="AF2686">
        <v>-0.74150000000000005</v>
      </c>
      <c r="AG2686">
        <v>0.48049999999999998</v>
      </c>
      <c r="AH2686">
        <v>300000</v>
      </c>
    </row>
    <row r="2687" spans="1:34">
      <c r="A2687">
        <v>1279886</v>
      </c>
      <c r="B2687" t="s">
        <v>34</v>
      </c>
      <c r="C2687" s="1">
        <v>33580</v>
      </c>
      <c r="D2687">
        <v>81</v>
      </c>
      <c r="E2687" t="s">
        <v>35</v>
      </c>
      <c r="F2687">
        <v>2010</v>
      </c>
      <c r="G2687">
        <v>78</v>
      </c>
      <c r="H2687" t="s">
        <v>35</v>
      </c>
      <c r="I2687">
        <v>4450</v>
      </c>
      <c r="J2687">
        <v>2</v>
      </c>
      <c r="K2687" t="s">
        <v>36</v>
      </c>
      <c r="L2687" t="s">
        <v>60</v>
      </c>
      <c r="M2687">
        <v>65</v>
      </c>
      <c r="N2687">
        <v>4450</v>
      </c>
      <c r="O2687">
        <v>0</v>
      </c>
      <c r="P2687" t="s">
        <v>41</v>
      </c>
      <c r="Q2687">
        <v>2014</v>
      </c>
      <c r="R2687">
        <v>630</v>
      </c>
      <c r="S2687">
        <v>520</v>
      </c>
      <c r="T2687">
        <v>545</v>
      </c>
      <c r="U2687">
        <v>0.493596387301038</v>
      </c>
      <c r="V2687">
        <v>495</v>
      </c>
      <c r="W2687">
        <v>324</v>
      </c>
      <c r="X2687">
        <v>-1</v>
      </c>
      <c r="Y2687">
        <v>-1</v>
      </c>
      <c r="Z2687">
        <v>-1</v>
      </c>
      <c r="AA2687">
        <v>-1</v>
      </c>
      <c r="AB2687">
        <v>-1</v>
      </c>
      <c r="AC2687">
        <v>1.2771999999999999</v>
      </c>
      <c r="AD2687">
        <v>0.87839999999999996</v>
      </c>
      <c r="AE2687">
        <v>1.5469999999999999</v>
      </c>
      <c r="AF2687">
        <v>-0.86819999999999997</v>
      </c>
      <c r="AG2687">
        <v>-0.28589999999999999</v>
      </c>
      <c r="AH2687">
        <v>170000</v>
      </c>
    </row>
    <row r="2688" spans="1:34">
      <c r="A2688">
        <v>814349</v>
      </c>
      <c r="B2688" t="s">
        <v>39</v>
      </c>
      <c r="C2688" s="1">
        <v>33277</v>
      </c>
      <c r="D2688">
        <v>68</v>
      </c>
      <c r="E2688" t="s">
        <v>35</v>
      </c>
      <c r="F2688">
        <v>2010</v>
      </c>
      <c r="G2688">
        <v>67</v>
      </c>
      <c r="H2688" t="s">
        <v>35</v>
      </c>
      <c r="I2688">
        <v>13210</v>
      </c>
      <c r="J2688">
        <v>2</v>
      </c>
      <c r="K2688" t="s">
        <v>36</v>
      </c>
      <c r="L2688" t="s">
        <v>60</v>
      </c>
      <c r="M2688">
        <v>61.72</v>
      </c>
      <c r="N2688">
        <v>13210</v>
      </c>
      <c r="O2688">
        <v>0</v>
      </c>
      <c r="P2688" t="s">
        <v>41</v>
      </c>
      <c r="Q2688">
        <v>2014</v>
      </c>
      <c r="R2688">
        <v>450</v>
      </c>
      <c r="S2688">
        <v>465</v>
      </c>
      <c r="T2688">
        <v>470</v>
      </c>
      <c r="U2688">
        <v>0.88162006953017702</v>
      </c>
      <c r="V2688">
        <v>-1</v>
      </c>
      <c r="W2688">
        <v>420</v>
      </c>
      <c r="X2688">
        <v>-1</v>
      </c>
      <c r="Y2688">
        <v>-1</v>
      </c>
      <c r="Z2688">
        <v>-1</v>
      </c>
      <c r="AA2688">
        <v>-1</v>
      </c>
      <c r="AB2688">
        <v>-1</v>
      </c>
      <c r="AC2688">
        <v>0.41549999999999998</v>
      </c>
      <c r="AD2688">
        <v>0.5454</v>
      </c>
      <c r="AE2688">
        <v>-0.4511</v>
      </c>
      <c r="AF2688">
        <v>-1.6289</v>
      </c>
      <c r="AG2688">
        <v>0.86370000000000002</v>
      </c>
      <c r="AH2688">
        <v>120000</v>
      </c>
    </row>
    <row r="2689" spans="1:34">
      <c r="A2689">
        <v>715228</v>
      </c>
      <c r="B2689" t="s">
        <v>39</v>
      </c>
      <c r="C2689" s="1">
        <v>33456</v>
      </c>
      <c r="D2689">
        <v>82.8</v>
      </c>
      <c r="E2689" t="s">
        <v>51</v>
      </c>
      <c r="F2689">
        <v>2008</v>
      </c>
      <c r="G2689">
        <v>73.11</v>
      </c>
      <c r="H2689" t="s">
        <v>51</v>
      </c>
      <c r="I2689">
        <v>2766</v>
      </c>
      <c r="J2689">
        <v>2</v>
      </c>
      <c r="K2689" t="s">
        <v>36</v>
      </c>
      <c r="L2689" t="s">
        <v>60</v>
      </c>
      <c r="M2689">
        <v>71.81</v>
      </c>
      <c r="N2689">
        <v>2766</v>
      </c>
      <c r="O2689">
        <v>0</v>
      </c>
      <c r="P2689" t="s">
        <v>84</v>
      </c>
      <c r="Q2689">
        <v>2012</v>
      </c>
      <c r="R2689">
        <v>510</v>
      </c>
      <c r="S2689">
        <v>495</v>
      </c>
      <c r="T2689">
        <v>340</v>
      </c>
      <c r="U2689">
        <v>0.53838689298509601</v>
      </c>
      <c r="V2689">
        <v>-1</v>
      </c>
      <c r="W2689">
        <v>333</v>
      </c>
      <c r="X2689">
        <v>-1</v>
      </c>
      <c r="Y2689">
        <v>-1</v>
      </c>
      <c r="Z2689">
        <v>-1</v>
      </c>
      <c r="AA2689">
        <v>-1</v>
      </c>
      <c r="AB2689">
        <v>-1</v>
      </c>
      <c r="AC2689">
        <v>1.5644</v>
      </c>
      <c r="AD2689">
        <v>0.71189999999999998</v>
      </c>
      <c r="AE2689">
        <v>-0.91220000000000001</v>
      </c>
      <c r="AF2689">
        <v>-2.5163000000000002</v>
      </c>
      <c r="AG2689">
        <v>-0.66920000000000002</v>
      </c>
      <c r="AH2689">
        <v>405000</v>
      </c>
    </row>
    <row r="2690" spans="1:34">
      <c r="A2690">
        <v>722915</v>
      </c>
      <c r="B2690" t="s">
        <v>39</v>
      </c>
      <c r="C2690" s="1">
        <v>33574</v>
      </c>
      <c r="D2690">
        <v>89.23</v>
      </c>
      <c r="E2690" t="s">
        <v>51</v>
      </c>
      <c r="F2690">
        <v>2009</v>
      </c>
      <c r="G2690">
        <v>88</v>
      </c>
      <c r="H2690" t="s">
        <v>51</v>
      </c>
      <c r="I2690">
        <v>6189</v>
      </c>
      <c r="J2690">
        <v>2</v>
      </c>
      <c r="K2690" t="s">
        <v>36</v>
      </c>
      <c r="L2690" t="s">
        <v>44</v>
      </c>
      <c r="M2690">
        <v>75.2</v>
      </c>
      <c r="N2690">
        <v>6189</v>
      </c>
      <c r="O2690">
        <v>1</v>
      </c>
      <c r="P2690" t="s">
        <v>45</v>
      </c>
      <c r="Q2690">
        <v>2013</v>
      </c>
      <c r="R2690">
        <v>685</v>
      </c>
      <c r="S2690">
        <v>620</v>
      </c>
      <c r="T2690">
        <v>750</v>
      </c>
      <c r="U2690">
        <v>0.91077016424602197</v>
      </c>
      <c r="V2690">
        <v>-1</v>
      </c>
      <c r="W2690">
        <v>433</v>
      </c>
      <c r="X2690">
        <v>-1</v>
      </c>
      <c r="Y2690">
        <v>-1</v>
      </c>
      <c r="Z2690">
        <v>-1</v>
      </c>
      <c r="AA2690">
        <v>-1</v>
      </c>
      <c r="AB2690">
        <v>-1</v>
      </c>
      <c r="AC2690">
        <v>-0.87719999999999998</v>
      </c>
      <c r="AD2690">
        <v>-1.2861</v>
      </c>
      <c r="AE2690">
        <v>0.77849999999999997</v>
      </c>
      <c r="AF2690">
        <v>-0.36120000000000002</v>
      </c>
      <c r="AG2690">
        <v>-0.86080000000000001</v>
      </c>
      <c r="AH2690">
        <v>400000</v>
      </c>
    </row>
    <row r="2691" spans="1:34">
      <c r="A2691">
        <v>1274508</v>
      </c>
      <c r="B2691" t="s">
        <v>39</v>
      </c>
      <c r="C2691" s="1">
        <v>33215</v>
      </c>
      <c r="D2691">
        <v>74.5</v>
      </c>
      <c r="E2691" t="s">
        <v>35</v>
      </c>
      <c r="F2691">
        <v>2009</v>
      </c>
      <c r="G2691">
        <v>61.2</v>
      </c>
      <c r="H2691" t="s">
        <v>35</v>
      </c>
      <c r="I2691">
        <v>23</v>
      </c>
      <c r="J2691">
        <v>2</v>
      </c>
      <c r="K2691" t="s">
        <v>36</v>
      </c>
      <c r="L2691" t="s">
        <v>40</v>
      </c>
      <c r="M2691">
        <v>68.900000000000006</v>
      </c>
      <c r="N2691">
        <v>23</v>
      </c>
      <c r="O2691">
        <v>0</v>
      </c>
      <c r="P2691" t="s">
        <v>41</v>
      </c>
      <c r="Q2691">
        <v>2013</v>
      </c>
      <c r="R2691">
        <v>420</v>
      </c>
      <c r="S2691">
        <v>530</v>
      </c>
      <c r="T2691">
        <v>415</v>
      </c>
      <c r="U2691">
        <v>0.48674700843819302</v>
      </c>
      <c r="V2691">
        <v>535</v>
      </c>
      <c r="W2691">
        <v>-1</v>
      </c>
      <c r="X2691">
        <v>376</v>
      </c>
      <c r="Y2691">
        <v>-1</v>
      </c>
      <c r="Z2691">
        <v>-1</v>
      </c>
      <c r="AA2691">
        <v>-1</v>
      </c>
      <c r="AB2691">
        <v>-1</v>
      </c>
      <c r="AC2691">
        <v>1.9953000000000001</v>
      </c>
      <c r="AD2691">
        <v>1.0448999999999999</v>
      </c>
      <c r="AE2691">
        <v>1.2396</v>
      </c>
      <c r="AF2691">
        <v>-1.7556</v>
      </c>
      <c r="AG2691">
        <v>0.48049999999999998</v>
      </c>
      <c r="AH2691">
        <v>280000</v>
      </c>
    </row>
    <row r="2692" spans="1:34">
      <c r="A2692">
        <v>349849</v>
      </c>
      <c r="B2692" t="s">
        <v>39</v>
      </c>
      <c r="C2692" s="1">
        <v>32703</v>
      </c>
      <c r="D2692">
        <v>78.3</v>
      </c>
      <c r="E2692">
        <v>0</v>
      </c>
      <c r="F2692">
        <v>2006</v>
      </c>
      <c r="G2692">
        <v>63.8</v>
      </c>
      <c r="H2692">
        <v>0</v>
      </c>
      <c r="I2692">
        <v>2162</v>
      </c>
      <c r="J2692">
        <v>2</v>
      </c>
      <c r="K2692" t="s">
        <v>66</v>
      </c>
      <c r="L2692" t="s">
        <v>67</v>
      </c>
      <c r="M2692">
        <v>72</v>
      </c>
      <c r="N2692">
        <v>2162</v>
      </c>
      <c r="O2692">
        <v>1</v>
      </c>
      <c r="P2692" t="s">
        <v>54</v>
      </c>
      <c r="Q2692">
        <v>2012</v>
      </c>
      <c r="R2692">
        <v>465</v>
      </c>
      <c r="S2692">
        <v>335</v>
      </c>
      <c r="T2692">
        <v>365</v>
      </c>
      <c r="U2692">
        <v>0.30840058286030803</v>
      </c>
      <c r="V2692">
        <v>355</v>
      </c>
      <c r="W2692">
        <v>-1</v>
      </c>
      <c r="X2692">
        <v>-1</v>
      </c>
      <c r="Y2692">
        <v>-1</v>
      </c>
      <c r="Z2692">
        <v>-1</v>
      </c>
      <c r="AA2692">
        <v>-1</v>
      </c>
      <c r="AB2692">
        <v>-1</v>
      </c>
      <c r="AC2692">
        <v>-1.4992000000000001</v>
      </c>
      <c r="AD2692">
        <v>-0.20119999999999999</v>
      </c>
      <c r="AE2692">
        <v>0.27289999999999998</v>
      </c>
      <c r="AF2692">
        <v>0.4148</v>
      </c>
      <c r="AG2692">
        <v>-0.28749999999999998</v>
      </c>
      <c r="AH2692">
        <v>240000</v>
      </c>
    </row>
    <row r="2693" spans="1:34">
      <c r="A2693">
        <v>1281863</v>
      </c>
      <c r="B2693" t="s">
        <v>39</v>
      </c>
      <c r="C2693" s="1">
        <v>34226</v>
      </c>
      <c r="D2693">
        <v>89</v>
      </c>
      <c r="E2693" t="s">
        <v>51</v>
      </c>
      <c r="F2693">
        <v>2011</v>
      </c>
      <c r="G2693">
        <v>95.7</v>
      </c>
      <c r="H2693" t="s">
        <v>51</v>
      </c>
      <c r="I2693">
        <v>12941</v>
      </c>
      <c r="J2693">
        <v>2</v>
      </c>
      <c r="K2693" t="s">
        <v>36</v>
      </c>
      <c r="L2693" t="s">
        <v>40</v>
      </c>
      <c r="M2693">
        <v>72</v>
      </c>
      <c r="N2693">
        <v>12941</v>
      </c>
      <c r="O2693">
        <v>0</v>
      </c>
      <c r="P2693" t="s">
        <v>56</v>
      </c>
      <c r="Q2693">
        <v>2015</v>
      </c>
      <c r="R2693">
        <v>545</v>
      </c>
      <c r="S2693">
        <v>530</v>
      </c>
      <c r="T2693">
        <v>495</v>
      </c>
      <c r="U2693">
        <v>0.74475835400893897</v>
      </c>
      <c r="V2693">
        <v>425</v>
      </c>
      <c r="W2693">
        <v>-1</v>
      </c>
      <c r="X2693">
        <v>438</v>
      </c>
      <c r="Y2693">
        <v>-1</v>
      </c>
      <c r="Z2693">
        <v>-1</v>
      </c>
      <c r="AA2693">
        <v>-1</v>
      </c>
      <c r="AB2693">
        <v>-1</v>
      </c>
      <c r="AC2693">
        <v>-0.30270000000000002</v>
      </c>
      <c r="AD2693">
        <v>0.71189999999999998</v>
      </c>
      <c r="AE2693">
        <v>0.47110000000000002</v>
      </c>
      <c r="AF2693">
        <v>0.39950000000000002</v>
      </c>
      <c r="AG2693">
        <v>-0.66920000000000002</v>
      </c>
      <c r="AH2693">
        <v>300000</v>
      </c>
    </row>
    <row r="2694" spans="1:34">
      <c r="A2694">
        <v>707121</v>
      </c>
      <c r="B2694" t="s">
        <v>39</v>
      </c>
      <c r="C2694" s="1">
        <v>33727</v>
      </c>
      <c r="D2694">
        <v>81.599999999999994</v>
      </c>
      <c r="E2694" t="s">
        <v>51</v>
      </c>
      <c r="F2694">
        <v>2009</v>
      </c>
      <c r="G2694">
        <v>85.4</v>
      </c>
      <c r="H2694" t="s">
        <v>51</v>
      </c>
      <c r="I2694">
        <v>13741</v>
      </c>
      <c r="J2694">
        <v>2</v>
      </c>
      <c r="K2694" t="s">
        <v>36</v>
      </c>
      <c r="L2694" t="s">
        <v>55</v>
      </c>
      <c r="M2694">
        <v>63.79</v>
      </c>
      <c r="N2694">
        <v>13741</v>
      </c>
      <c r="O2694">
        <v>0</v>
      </c>
      <c r="P2694" t="s">
        <v>56</v>
      </c>
      <c r="Q2694">
        <v>2013</v>
      </c>
      <c r="R2694">
        <v>395</v>
      </c>
      <c r="S2694">
        <v>485</v>
      </c>
      <c r="T2694">
        <v>445</v>
      </c>
      <c r="U2694">
        <v>0.35653648772447499</v>
      </c>
      <c r="V2694">
        <v>375</v>
      </c>
      <c r="W2694">
        <v>-1</v>
      </c>
      <c r="X2694">
        <v>346</v>
      </c>
      <c r="Y2694">
        <v>-1</v>
      </c>
      <c r="Z2694">
        <v>-1</v>
      </c>
      <c r="AA2694">
        <v>-1</v>
      </c>
      <c r="AB2694">
        <v>-1</v>
      </c>
      <c r="AC2694">
        <v>-1.1644000000000001</v>
      </c>
      <c r="AD2694">
        <v>-1.1195999999999999</v>
      </c>
      <c r="AE2694">
        <v>-1.8344</v>
      </c>
      <c r="AF2694">
        <v>-0.4879</v>
      </c>
      <c r="AG2694">
        <v>-3.7349999999999999</v>
      </c>
      <c r="AH2694">
        <v>345000</v>
      </c>
    </row>
    <row r="2695" spans="1:34">
      <c r="A2695">
        <v>1007216</v>
      </c>
      <c r="B2695" t="s">
        <v>34</v>
      </c>
      <c r="C2695" s="1">
        <v>33892</v>
      </c>
      <c r="D2695">
        <v>86.2</v>
      </c>
      <c r="E2695" t="s">
        <v>35</v>
      </c>
      <c r="F2695">
        <v>2010</v>
      </c>
      <c r="G2695">
        <v>84.3</v>
      </c>
      <c r="H2695" t="s">
        <v>51</v>
      </c>
      <c r="I2695">
        <v>4609</v>
      </c>
      <c r="J2695">
        <v>2</v>
      </c>
      <c r="K2695" t="s">
        <v>36</v>
      </c>
      <c r="L2695" t="s">
        <v>60</v>
      </c>
      <c r="M2695">
        <v>72.599999999999994</v>
      </c>
      <c r="N2695">
        <v>4609</v>
      </c>
      <c r="O2695">
        <v>1</v>
      </c>
      <c r="P2695" t="s">
        <v>47</v>
      </c>
      <c r="Q2695">
        <v>2014</v>
      </c>
      <c r="R2695">
        <v>535</v>
      </c>
      <c r="S2695">
        <v>590</v>
      </c>
      <c r="T2695">
        <v>430</v>
      </c>
      <c r="U2695">
        <v>0.33878634721952799</v>
      </c>
      <c r="V2695">
        <v>325</v>
      </c>
      <c r="W2695">
        <v>292</v>
      </c>
      <c r="X2695">
        <v>-1</v>
      </c>
      <c r="Y2695">
        <v>-1</v>
      </c>
      <c r="Z2695">
        <v>-1</v>
      </c>
      <c r="AA2695">
        <v>-1</v>
      </c>
      <c r="AB2695">
        <v>-1</v>
      </c>
      <c r="AC2695">
        <v>1.2771999999999999</v>
      </c>
      <c r="AD2695">
        <v>-0.28710000000000002</v>
      </c>
      <c r="AE2695">
        <v>-0.2974</v>
      </c>
      <c r="AF2695">
        <v>-1.6289</v>
      </c>
      <c r="AG2695">
        <v>9.7299999999999998E-2</v>
      </c>
      <c r="AH2695">
        <v>300000</v>
      </c>
    </row>
    <row r="2696" spans="1:34">
      <c r="A2696">
        <v>514541</v>
      </c>
      <c r="B2696" t="s">
        <v>34</v>
      </c>
      <c r="C2696" s="1">
        <v>32378</v>
      </c>
      <c r="D2696">
        <v>84</v>
      </c>
      <c r="E2696" t="s">
        <v>35</v>
      </c>
      <c r="F2696">
        <v>2006</v>
      </c>
      <c r="G2696">
        <v>71</v>
      </c>
      <c r="H2696" t="s">
        <v>35</v>
      </c>
      <c r="I2696">
        <v>2528</v>
      </c>
      <c r="J2696">
        <v>2</v>
      </c>
      <c r="K2696" t="s">
        <v>36</v>
      </c>
      <c r="L2696" t="s">
        <v>60</v>
      </c>
      <c r="M2696">
        <v>73.5</v>
      </c>
      <c r="N2696">
        <v>2528</v>
      </c>
      <c r="O2696">
        <v>0</v>
      </c>
      <c r="P2696" t="s">
        <v>41</v>
      </c>
      <c r="Q2696">
        <v>2012</v>
      </c>
      <c r="R2696">
        <v>535</v>
      </c>
      <c r="S2696">
        <v>460</v>
      </c>
      <c r="T2696">
        <v>340</v>
      </c>
      <c r="U2696">
        <v>0.985461394326131</v>
      </c>
      <c r="V2696">
        <v>325</v>
      </c>
      <c r="W2696">
        <v>500</v>
      </c>
      <c r="X2696">
        <v>-1</v>
      </c>
      <c r="Y2696">
        <v>-1</v>
      </c>
      <c r="Z2696">
        <v>-1</v>
      </c>
      <c r="AA2696">
        <v>-1</v>
      </c>
      <c r="AB2696">
        <v>-1</v>
      </c>
      <c r="AC2696">
        <v>0.35549999999999998</v>
      </c>
      <c r="AD2696">
        <v>0.1888</v>
      </c>
      <c r="AE2696">
        <v>0.67200000000000004</v>
      </c>
      <c r="AF2696">
        <v>0.88480000000000003</v>
      </c>
      <c r="AG2696">
        <v>-0.40600000000000003</v>
      </c>
      <c r="AH2696">
        <v>200000</v>
      </c>
    </row>
    <row r="2697" spans="1:34">
      <c r="A2697">
        <v>805128</v>
      </c>
      <c r="B2697" t="s">
        <v>34</v>
      </c>
      <c r="C2697" s="1">
        <v>32789</v>
      </c>
      <c r="D2697">
        <v>74</v>
      </c>
      <c r="E2697" t="s">
        <v>51</v>
      </c>
      <c r="F2697">
        <v>2008</v>
      </c>
      <c r="G2697">
        <v>76.44</v>
      </c>
      <c r="H2697" t="s">
        <v>51</v>
      </c>
      <c r="I2697">
        <v>3238</v>
      </c>
      <c r="J2697">
        <v>2</v>
      </c>
      <c r="K2697" t="s">
        <v>36</v>
      </c>
      <c r="L2697" t="s">
        <v>55</v>
      </c>
      <c r="M2697">
        <v>70</v>
      </c>
      <c r="N2697">
        <v>3238</v>
      </c>
      <c r="O2697">
        <v>0</v>
      </c>
      <c r="P2697" t="s">
        <v>84</v>
      </c>
      <c r="Q2697">
        <v>2012</v>
      </c>
      <c r="R2697">
        <v>475</v>
      </c>
      <c r="S2697">
        <v>535</v>
      </c>
      <c r="T2697">
        <v>530</v>
      </c>
      <c r="U2697">
        <v>0.84312372666574198</v>
      </c>
      <c r="V2697">
        <v>515</v>
      </c>
      <c r="W2697">
        <v>-1</v>
      </c>
      <c r="X2697">
        <v>-1</v>
      </c>
      <c r="Y2697">
        <v>-1</v>
      </c>
      <c r="Z2697">
        <v>-1</v>
      </c>
      <c r="AA2697">
        <v>-1</v>
      </c>
      <c r="AB2697">
        <v>-1</v>
      </c>
      <c r="AC2697">
        <v>1.7081</v>
      </c>
      <c r="AD2697">
        <v>1.2114</v>
      </c>
      <c r="AE2697">
        <v>1.3933</v>
      </c>
      <c r="AF2697">
        <v>0.5262</v>
      </c>
      <c r="AG2697">
        <v>0.48049999999999998</v>
      </c>
      <c r="AH2697">
        <v>305000</v>
      </c>
    </row>
    <row r="2698" spans="1:34">
      <c r="A2698">
        <v>182636</v>
      </c>
      <c r="B2698" t="s">
        <v>34</v>
      </c>
      <c r="C2698" s="1">
        <v>33039</v>
      </c>
      <c r="D2698">
        <v>79.400000000000006</v>
      </c>
      <c r="E2698" t="s">
        <v>35</v>
      </c>
      <c r="F2698">
        <v>2007</v>
      </c>
      <c r="G2698">
        <v>83.2</v>
      </c>
      <c r="H2698" t="s">
        <v>35</v>
      </c>
      <c r="I2698">
        <v>429</v>
      </c>
      <c r="J2698">
        <v>2</v>
      </c>
      <c r="K2698" t="s">
        <v>36</v>
      </c>
      <c r="L2698" t="s">
        <v>55</v>
      </c>
      <c r="M2698">
        <v>83.54</v>
      </c>
      <c r="N2698">
        <v>429</v>
      </c>
      <c r="O2698">
        <v>0</v>
      </c>
      <c r="P2698" t="s">
        <v>41</v>
      </c>
      <c r="Q2698">
        <v>2011</v>
      </c>
      <c r="R2698">
        <v>525</v>
      </c>
      <c r="S2698">
        <v>565</v>
      </c>
      <c r="T2698">
        <v>605</v>
      </c>
      <c r="U2698">
        <v>0.86468541337008498</v>
      </c>
      <c r="V2698">
        <v>525</v>
      </c>
      <c r="W2698">
        <v>-1</v>
      </c>
      <c r="X2698">
        <v>-1</v>
      </c>
      <c r="Y2698">
        <v>-1</v>
      </c>
      <c r="Z2698">
        <v>-1</v>
      </c>
      <c r="AA2698">
        <v>-1</v>
      </c>
      <c r="AB2698">
        <v>-1</v>
      </c>
      <c r="AC2698">
        <v>-1.0355000000000001</v>
      </c>
      <c r="AD2698">
        <v>0.50080000000000002</v>
      </c>
      <c r="AE2698">
        <v>-0.1988</v>
      </c>
      <c r="AF2698">
        <v>-5.5199999999999999E-2</v>
      </c>
      <c r="AG2698">
        <v>1.2923</v>
      </c>
      <c r="AH2698">
        <v>180000</v>
      </c>
    </row>
    <row r="2699" spans="1:34">
      <c r="A2699">
        <v>549816</v>
      </c>
      <c r="B2699" t="s">
        <v>34</v>
      </c>
      <c r="C2699" s="1">
        <v>33454</v>
      </c>
      <c r="D2699">
        <v>85</v>
      </c>
      <c r="E2699" t="s">
        <v>100</v>
      </c>
      <c r="F2699">
        <v>2009</v>
      </c>
      <c r="G2699">
        <v>84.17</v>
      </c>
      <c r="H2699" t="s">
        <v>455</v>
      </c>
      <c r="I2699">
        <v>4032</v>
      </c>
      <c r="J2699">
        <v>2</v>
      </c>
      <c r="K2699" t="s">
        <v>36</v>
      </c>
      <c r="L2699" t="s">
        <v>60</v>
      </c>
      <c r="M2699">
        <v>69.98</v>
      </c>
      <c r="N2699">
        <v>4032</v>
      </c>
      <c r="O2699">
        <v>0</v>
      </c>
      <c r="P2699" t="s">
        <v>56</v>
      </c>
      <c r="Q2699">
        <v>2012</v>
      </c>
      <c r="R2699">
        <v>495</v>
      </c>
      <c r="S2699">
        <v>615</v>
      </c>
      <c r="T2699">
        <v>494</v>
      </c>
      <c r="U2699">
        <v>0.91077016424602197</v>
      </c>
      <c r="V2699">
        <v>465</v>
      </c>
      <c r="W2699">
        <v>433</v>
      </c>
      <c r="X2699">
        <v>-1</v>
      </c>
      <c r="Y2699">
        <v>-1</v>
      </c>
      <c r="Z2699">
        <v>-1</v>
      </c>
      <c r="AA2699">
        <v>-1</v>
      </c>
      <c r="AB2699">
        <v>-1</v>
      </c>
      <c r="AC2699">
        <v>0.55910000000000004</v>
      </c>
      <c r="AD2699">
        <v>-0.28710000000000002</v>
      </c>
      <c r="AE2699">
        <v>0.47110000000000002</v>
      </c>
      <c r="AF2699">
        <v>-1.7556</v>
      </c>
      <c r="AG2699">
        <v>-0.66920000000000002</v>
      </c>
      <c r="AH2699">
        <v>330000</v>
      </c>
    </row>
    <row r="2700" spans="1:34">
      <c r="A2700">
        <v>1262846</v>
      </c>
      <c r="B2700" t="s">
        <v>34</v>
      </c>
      <c r="C2700" s="1">
        <v>33723</v>
      </c>
      <c r="D2700">
        <v>93.44</v>
      </c>
      <c r="E2700" t="s">
        <v>51</v>
      </c>
      <c r="F2700">
        <v>2010</v>
      </c>
      <c r="G2700">
        <v>86</v>
      </c>
      <c r="H2700" t="s">
        <v>51</v>
      </c>
      <c r="I2700">
        <v>1140</v>
      </c>
      <c r="J2700">
        <v>2</v>
      </c>
      <c r="K2700" t="s">
        <v>36</v>
      </c>
      <c r="L2700" t="s">
        <v>60</v>
      </c>
      <c r="M2700">
        <v>79.95</v>
      </c>
      <c r="N2700">
        <v>1140</v>
      </c>
      <c r="O2700">
        <v>1</v>
      </c>
      <c r="P2700" t="s">
        <v>61</v>
      </c>
      <c r="Q2700">
        <v>2014</v>
      </c>
      <c r="R2700">
        <v>745</v>
      </c>
      <c r="S2700">
        <v>545</v>
      </c>
      <c r="T2700">
        <v>500</v>
      </c>
      <c r="U2700">
        <v>0.88162006953017702</v>
      </c>
      <c r="V2700">
        <v>415</v>
      </c>
      <c r="W2700">
        <v>420</v>
      </c>
      <c r="X2700">
        <v>-1</v>
      </c>
      <c r="Y2700">
        <v>-1</v>
      </c>
      <c r="Z2700">
        <v>-1</v>
      </c>
      <c r="AA2700">
        <v>-1</v>
      </c>
      <c r="AB2700">
        <v>-1</v>
      </c>
      <c r="AC2700">
        <v>0.84630000000000005</v>
      </c>
      <c r="AD2700">
        <v>-0.1206</v>
      </c>
      <c r="AE2700">
        <v>0.77849999999999997</v>
      </c>
      <c r="AF2700">
        <v>-0.86819999999999997</v>
      </c>
      <c r="AG2700">
        <v>9.7299999999999998E-2</v>
      </c>
      <c r="AH2700">
        <v>325000</v>
      </c>
    </row>
    <row r="2701" spans="1:34">
      <c r="A2701">
        <v>984667</v>
      </c>
      <c r="B2701" t="s">
        <v>39</v>
      </c>
      <c r="C2701" s="1">
        <v>34289</v>
      </c>
      <c r="D2701">
        <v>74.5</v>
      </c>
      <c r="E2701" t="s">
        <v>35</v>
      </c>
      <c r="F2701">
        <v>2010</v>
      </c>
      <c r="G2701">
        <v>62</v>
      </c>
      <c r="H2701" t="s">
        <v>35</v>
      </c>
      <c r="I2701">
        <v>387</v>
      </c>
      <c r="J2701">
        <v>2</v>
      </c>
      <c r="K2701" t="s">
        <v>36</v>
      </c>
      <c r="L2701" t="s">
        <v>52</v>
      </c>
      <c r="M2701">
        <v>63.82</v>
      </c>
      <c r="N2701">
        <v>387</v>
      </c>
      <c r="O2701">
        <v>0</v>
      </c>
      <c r="P2701" t="s">
        <v>41</v>
      </c>
      <c r="Q2701">
        <v>2015</v>
      </c>
      <c r="R2701">
        <v>615</v>
      </c>
      <c r="S2701">
        <v>470</v>
      </c>
      <c r="T2701">
        <v>560</v>
      </c>
      <c r="U2701">
        <v>0.45901584049293698</v>
      </c>
      <c r="V2701">
        <v>-1</v>
      </c>
      <c r="W2701">
        <v>-1</v>
      </c>
      <c r="X2701">
        <v>-1</v>
      </c>
      <c r="Y2701">
        <v>376</v>
      </c>
      <c r="Z2701">
        <v>-1</v>
      </c>
      <c r="AA2701">
        <v>-1</v>
      </c>
      <c r="AB2701">
        <v>-1</v>
      </c>
      <c r="AC2701">
        <v>0.27179999999999999</v>
      </c>
      <c r="AD2701">
        <v>0.71189999999999998</v>
      </c>
      <c r="AE2701">
        <v>-0.4511</v>
      </c>
      <c r="AF2701">
        <v>0.65300000000000002</v>
      </c>
      <c r="AG2701">
        <v>0.48049999999999998</v>
      </c>
      <c r="AH2701">
        <v>60000</v>
      </c>
    </row>
    <row r="2702" spans="1:34">
      <c r="A2702">
        <v>113081</v>
      </c>
      <c r="B2702" t="s">
        <v>39</v>
      </c>
      <c r="C2702" s="1">
        <v>32553</v>
      </c>
      <c r="D2702">
        <v>74</v>
      </c>
      <c r="E2702" t="s">
        <v>456</v>
      </c>
      <c r="F2702">
        <v>2006</v>
      </c>
      <c r="G2702">
        <v>72</v>
      </c>
      <c r="H2702" t="s">
        <v>457</v>
      </c>
      <c r="I2702">
        <v>2093</v>
      </c>
      <c r="J2702">
        <v>2</v>
      </c>
      <c r="K2702" t="s">
        <v>49</v>
      </c>
      <c r="L2702" t="s">
        <v>55</v>
      </c>
      <c r="M2702">
        <v>72.7</v>
      </c>
      <c r="N2702">
        <v>2093</v>
      </c>
      <c r="O2702">
        <v>0</v>
      </c>
      <c r="P2702" t="s">
        <v>41</v>
      </c>
      <c r="Q2702">
        <v>2013</v>
      </c>
      <c r="R2702">
        <v>415</v>
      </c>
      <c r="S2702">
        <v>485</v>
      </c>
      <c r="T2702">
        <v>545</v>
      </c>
      <c r="U2702">
        <v>0.563267823666597</v>
      </c>
      <c r="V2702">
        <v>425</v>
      </c>
      <c r="W2702">
        <v>-1</v>
      </c>
      <c r="X2702">
        <v>-1</v>
      </c>
      <c r="Y2702">
        <v>-1</v>
      </c>
      <c r="Z2702">
        <v>-1</v>
      </c>
      <c r="AA2702">
        <v>-1</v>
      </c>
      <c r="AB2702">
        <v>-1</v>
      </c>
      <c r="AC2702">
        <v>-0.4173</v>
      </c>
      <c r="AD2702">
        <v>0.50080000000000002</v>
      </c>
      <c r="AE2702">
        <v>1.1073999999999999</v>
      </c>
      <c r="AF2702">
        <v>-5.5199999999999999E-2</v>
      </c>
      <c r="AG2702">
        <v>-0.44550000000000001</v>
      </c>
      <c r="AH2702">
        <v>445000</v>
      </c>
    </row>
    <row r="2703" spans="1:34">
      <c r="A2703">
        <v>556005</v>
      </c>
      <c r="B2703" t="s">
        <v>39</v>
      </c>
      <c r="C2703" s="1">
        <v>33543</v>
      </c>
      <c r="D2703">
        <v>92</v>
      </c>
      <c r="E2703" t="s">
        <v>98</v>
      </c>
      <c r="F2703">
        <v>2009</v>
      </c>
      <c r="G2703">
        <v>72</v>
      </c>
      <c r="H2703" t="s">
        <v>458</v>
      </c>
      <c r="I2703">
        <v>10209</v>
      </c>
      <c r="J2703">
        <v>2</v>
      </c>
      <c r="K2703" t="s">
        <v>36</v>
      </c>
      <c r="L2703" t="s">
        <v>64</v>
      </c>
      <c r="M2703">
        <v>66</v>
      </c>
      <c r="N2703">
        <v>10209</v>
      </c>
      <c r="O2703">
        <v>1</v>
      </c>
      <c r="P2703" t="s">
        <v>61</v>
      </c>
      <c r="Q2703">
        <v>2013</v>
      </c>
      <c r="R2703">
        <v>500</v>
      </c>
      <c r="S2703">
        <v>440</v>
      </c>
      <c r="T2703">
        <v>500</v>
      </c>
      <c r="U2703">
        <v>0.81941652983588797</v>
      </c>
      <c r="V2703">
        <v>505</v>
      </c>
      <c r="W2703">
        <v>-1</v>
      </c>
      <c r="X2703">
        <v>-1</v>
      </c>
      <c r="Y2703">
        <v>-1</v>
      </c>
      <c r="Z2703">
        <v>-1</v>
      </c>
      <c r="AA2703">
        <v>-1</v>
      </c>
      <c r="AB2703">
        <v>-1</v>
      </c>
      <c r="AC2703">
        <v>-2.4569999999999999</v>
      </c>
      <c r="AD2703">
        <v>-0.95309999999999995</v>
      </c>
      <c r="AE2703">
        <v>-0.75849999999999995</v>
      </c>
      <c r="AF2703">
        <v>0.90659999999999996</v>
      </c>
      <c r="AG2703">
        <v>9.7299999999999998E-2</v>
      </c>
      <c r="AH2703">
        <v>300000</v>
      </c>
    </row>
    <row r="2704" spans="1:34">
      <c r="A2704">
        <v>897769</v>
      </c>
      <c r="B2704" t="s">
        <v>39</v>
      </c>
      <c r="C2704" s="1">
        <v>33904</v>
      </c>
      <c r="D2704">
        <v>82.56</v>
      </c>
      <c r="E2704" t="s">
        <v>51</v>
      </c>
      <c r="F2704">
        <v>2010</v>
      </c>
      <c r="G2704">
        <v>81.66</v>
      </c>
      <c r="H2704" t="s">
        <v>51</v>
      </c>
      <c r="I2704">
        <v>1866</v>
      </c>
      <c r="J2704">
        <v>2</v>
      </c>
      <c r="K2704" t="s">
        <v>36</v>
      </c>
      <c r="L2704" t="s">
        <v>334</v>
      </c>
      <c r="M2704">
        <v>73.56</v>
      </c>
      <c r="N2704">
        <v>1866</v>
      </c>
      <c r="O2704">
        <v>1</v>
      </c>
      <c r="P2704" t="s">
        <v>61</v>
      </c>
      <c r="Q2704">
        <v>2014</v>
      </c>
      <c r="R2704">
        <v>520</v>
      </c>
      <c r="S2704">
        <v>525</v>
      </c>
      <c r="T2704">
        <v>455</v>
      </c>
      <c r="U2704">
        <v>0.65576694261721102</v>
      </c>
      <c r="V2704">
        <v>-1</v>
      </c>
      <c r="W2704">
        <v>356</v>
      </c>
      <c r="X2704">
        <v>-1</v>
      </c>
      <c r="Y2704">
        <v>-1</v>
      </c>
      <c r="Z2704">
        <v>-1</v>
      </c>
      <c r="AA2704">
        <v>366</v>
      </c>
      <c r="AB2704">
        <v>-1</v>
      </c>
      <c r="AC2704">
        <v>-0.44629999999999997</v>
      </c>
      <c r="AD2704">
        <v>-0.62009999999999998</v>
      </c>
      <c r="AE2704">
        <v>0.16370000000000001</v>
      </c>
      <c r="AF2704">
        <v>1.0333000000000001</v>
      </c>
      <c r="AG2704">
        <v>1.0553999999999999</v>
      </c>
      <c r="AH2704">
        <v>400000</v>
      </c>
    </row>
    <row r="2705" spans="1:34">
      <c r="A2705">
        <v>806067</v>
      </c>
      <c r="B2705" t="s">
        <v>39</v>
      </c>
      <c r="C2705" s="1">
        <v>32965</v>
      </c>
      <c r="D2705">
        <v>58</v>
      </c>
      <c r="E2705" t="s">
        <v>51</v>
      </c>
      <c r="F2705">
        <v>2007</v>
      </c>
      <c r="G2705">
        <v>63</v>
      </c>
      <c r="H2705" t="s">
        <v>51</v>
      </c>
      <c r="I2705">
        <v>11759</v>
      </c>
      <c r="J2705">
        <v>2</v>
      </c>
      <c r="K2705" t="s">
        <v>66</v>
      </c>
      <c r="L2705" t="s">
        <v>67</v>
      </c>
      <c r="M2705">
        <v>55</v>
      </c>
      <c r="N2705">
        <v>11759</v>
      </c>
      <c r="O2705">
        <v>0</v>
      </c>
      <c r="P2705" t="s">
        <v>96</v>
      </c>
      <c r="Q2705">
        <v>2014</v>
      </c>
      <c r="R2705">
        <v>265</v>
      </c>
      <c r="S2705">
        <v>340</v>
      </c>
      <c r="T2705">
        <v>265</v>
      </c>
      <c r="U2705">
        <v>0.16563309151247599</v>
      </c>
      <c r="V2705">
        <v>305</v>
      </c>
      <c r="W2705">
        <v>-1</v>
      </c>
      <c r="X2705">
        <v>-1</v>
      </c>
      <c r="Y2705">
        <v>-1</v>
      </c>
      <c r="Z2705">
        <v>-1</v>
      </c>
      <c r="AA2705">
        <v>-1</v>
      </c>
      <c r="AB2705">
        <v>-1</v>
      </c>
      <c r="AC2705">
        <v>-0.44629999999999997</v>
      </c>
      <c r="AD2705">
        <v>-0.95309999999999995</v>
      </c>
      <c r="AE2705">
        <v>0.01</v>
      </c>
      <c r="AF2705">
        <v>1.2868999999999999</v>
      </c>
      <c r="AG2705">
        <v>-1.0524</v>
      </c>
      <c r="AH2705">
        <v>125000</v>
      </c>
    </row>
    <row r="2706" spans="1:34">
      <c r="A2706">
        <v>897369</v>
      </c>
      <c r="B2706" t="s">
        <v>39</v>
      </c>
      <c r="C2706" s="1">
        <v>33899</v>
      </c>
      <c r="D2706">
        <v>76</v>
      </c>
      <c r="E2706" t="s">
        <v>51</v>
      </c>
      <c r="F2706">
        <v>2010</v>
      </c>
      <c r="G2706">
        <v>69</v>
      </c>
      <c r="H2706" t="s">
        <v>51</v>
      </c>
      <c r="I2706">
        <v>2045</v>
      </c>
      <c r="J2706">
        <v>2</v>
      </c>
      <c r="K2706" t="s">
        <v>36</v>
      </c>
      <c r="L2706" t="s">
        <v>40</v>
      </c>
      <c r="M2706">
        <v>67.099999999999994</v>
      </c>
      <c r="N2706">
        <v>2045</v>
      </c>
      <c r="O2706">
        <v>1</v>
      </c>
      <c r="P2706" t="s">
        <v>61</v>
      </c>
      <c r="Q2706">
        <v>2014</v>
      </c>
      <c r="R2706">
        <v>485</v>
      </c>
      <c r="S2706">
        <v>415</v>
      </c>
      <c r="T2706">
        <v>455</v>
      </c>
      <c r="U2706">
        <v>4.0999310361411898E-2</v>
      </c>
      <c r="V2706">
        <v>555</v>
      </c>
      <c r="W2706">
        <v>-1</v>
      </c>
      <c r="X2706">
        <v>223</v>
      </c>
      <c r="Y2706">
        <v>-1</v>
      </c>
      <c r="Z2706">
        <v>-1</v>
      </c>
      <c r="AA2706">
        <v>-1</v>
      </c>
      <c r="AB2706">
        <v>-1</v>
      </c>
      <c r="AC2706">
        <v>-0.73350000000000004</v>
      </c>
      <c r="AD2706">
        <v>-0.1206</v>
      </c>
      <c r="AE2706">
        <v>0.31740000000000002</v>
      </c>
      <c r="AF2706">
        <v>0.77980000000000005</v>
      </c>
      <c r="AG2706">
        <v>-0.28589999999999999</v>
      </c>
      <c r="AH2706">
        <v>400000</v>
      </c>
    </row>
    <row r="2707" spans="1:34">
      <c r="A2707">
        <v>841260</v>
      </c>
      <c r="B2707" t="s">
        <v>39</v>
      </c>
      <c r="C2707" s="1">
        <v>33070</v>
      </c>
      <c r="D2707">
        <v>77.400000000000006</v>
      </c>
      <c r="E2707" t="s">
        <v>51</v>
      </c>
      <c r="F2707">
        <v>2007</v>
      </c>
      <c r="G2707">
        <v>88.1</v>
      </c>
      <c r="H2707" t="s">
        <v>51</v>
      </c>
      <c r="I2707">
        <v>8970</v>
      </c>
      <c r="J2707">
        <v>2</v>
      </c>
      <c r="K2707" t="s">
        <v>36</v>
      </c>
      <c r="L2707" t="s">
        <v>40</v>
      </c>
      <c r="M2707">
        <v>65.61</v>
      </c>
      <c r="N2707">
        <v>8970</v>
      </c>
      <c r="O2707">
        <v>1</v>
      </c>
      <c r="P2707" t="s">
        <v>54</v>
      </c>
      <c r="Q2707">
        <v>2011</v>
      </c>
      <c r="R2707">
        <v>580</v>
      </c>
      <c r="S2707">
        <v>595</v>
      </c>
      <c r="T2707">
        <v>720</v>
      </c>
      <c r="U2707">
        <v>-1</v>
      </c>
      <c r="V2707">
        <v>-1</v>
      </c>
      <c r="W2707">
        <v>-1</v>
      </c>
      <c r="X2707">
        <v>-1</v>
      </c>
      <c r="Y2707">
        <v>-1</v>
      </c>
      <c r="Z2707">
        <v>-1</v>
      </c>
      <c r="AA2707">
        <v>-1</v>
      </c>
      <c r="AB2707">
        <v>-1</v>
      </c>
      <c r="AC2707">
        <v>-0.26319999999999999</v>
      </c>
      <c r="AD2707">
        <v>1.5081</v>
      </c>
      <c r="AE2707">
        <v>0.21129999999999999</v>
      </c>
      <c r="AF2707">
        <v>-1.3254999999999999</v>
      </c>
      <c r="AG2707">
        <v>-8.4400000000000003E-2</v>
      </c>
      <c r="AH2707">
        <v>330000</v>
      </c>
    </row>
    <row r="2708" spans="1:34">
      <c r="A2708">
        <v>708034</v>
      </c>
      <c r="B2708" t="s">
        <v>39</v>
      </c>
      <c r="C2708" s="1">
        <v>33227</v>
      </c>
      <c r="D2708">
        <v>65</v>
      </c>
      <c r="E2708" t="s">
        <v>35</v>
      </c>
      <c r="F2708">
        <v>2008</v>
      </c>
      <c r="G2708">
        <v>70.400000000000006</v>
      </c>
      <c r="H2708" t="s">
        <v>35</v>
      </c>
      <c r="I2708">
        <v>10266</v>
      </c>
      <c r="J2708">
        <v>2</v>
      </c>
      <c r="K2708" t="s">
        <v>36</v>
      </c>
      <c r="L2708" t="s">
        <v>102</v>
      </c>
      <c r="M2708">
        <v>58.13</v>
      </c>
      <c r="N2708">
        <v>10266</v>
      </c>
      <c r="O2708">
        <v>1</v>
      </c>
      <c r="P2708" t="s">
        <v>61</v>
      </c>
      <c r="Q2708">
        <v>2013</v>
      </c>
      <c r="R2708">
        <v>615</v>
      </c>
      <c r="S2708">
        <v>620</v>
      </c>
      <c r="T2708">
        <v>545</v>
      </c>
      <c r="U2708">
        <v>9.5753763004268605E-2</v>
      </c>
      <c r="V2708">
        <v>315</v>
      </c>
      <c r="W2708">
        <v>-1</v>
      </c>
      <c r="X2708">
        <v>-1</v>
      </c>
      <c r="Y2708">
        <v>-1</v>
      </c>
      <c r="Z2708">
        <v>-1</v>
      </c>
      <c r="AA2708">
        <v>-1</v>
      </c>
      <c r="AB2708">
        <v>-1</v>
      </c>
      <c r="AC2708">
        <v>-0.87719999999999998</v>
      </c>
      <c r="AD2708">
        <v>-0.1206</v>
      </c>
      <c r="AE2708">
        <v>0.16370000000000001</v>
      </c>
      <c r="AF2708">
        <v>1.2868999999999999</v>
      </c>
      <c r="AG2708">
        <v>1.2470000000000001</v>
      </c>
      <c r="AH2708">
        <v>260000</v>
      </c>
    </row>
    <row r="2709" spans="1:34">
      <c r="A2709">
        <v>918908</v>
      </c>
      <c r="B2709" t="s">
        <v>34</v>
      </c>
      <c r="C2709" s="1">
        <v>34709</v>
      </c>
      <c r="D2709">
        <v>60</v>
      </c>
      <c r="E2709" t="s">
        <v>51</v>
      </c>
      <c r="F2709">
        <v>2010</v>
      </c>
      <c r="G2709">
        <v>73</v>
      </c>
      <c r="H2709" t="s">
        <v>51</v>
      </c>
      <c r="I2709">
        <v>6408</v>
      </c>
      <c r="J2709">
        <v>2</v>
      </c>
      <c r="K2709" t="s">
        <v>36</v>
      </c>
      <c r="L2709" t="s">
        <v>60</v>
      </c>
      <c r="M2709">
        <v>75.16</v>
      </c>
      <c r="N2709">
        <v>6408</v>
      </c>
      <c r="O2709">
        <v>0</v>
      </c>
      <c r="P2709" t="s">
        <v>41</v>
      </c>
      <c r="Q2709">
        <v>2014</v>
      </c>
      <c r="R2709">
        <v>450</v>
      </c>
      <c r="S2709">
        <v>555</v>
      </c>
      <c r="T2709">
        <v>500</v>
      </c>
      <c r="U2709">
        <v>-1</v>
      </c>
      <c r="V2709">
        <v>-1</v>
      </c>
      <c r="W2709">
        <v>-1</v>
      </c>
      <c r="X2709">
        <v>-1</v>
      </c>
      <c r="Y2709">
        <v>-1</v>
      </c>
      <c r="Z2709">
        <v>-1</v>
      </c>
      <c r="AA2709">
        <v>-1</v>
      </c>
      <c r="AB2709">
        <v>-1</v>
      </c>
      <c r="AC2709">
        <v>1.2771999999999999</v>
      </c>
      <c r="AD2709">
        <v>-1.1195999999999999</v>
      </c>
      <c r="AE2709">
        <v>0.01</v>
      </c>
      <c r="AF2709">
        <v>0.90659999999999996</v>
      </c>
      <c r="AG2709">
        <v>0.48049999999999998</v>
      </c>
      <c r="AH2709">
        <v>240000</v>
      </c>
    </row>
    <row r="2710" spans="1:34">
      <c r="A2710">
        <v>1088577</v>
      </c>
      <c r="B2710" t="s">
        <v>39</v>
      </c>
      <c r="C2710" s="1">
        <v>34125</v>
      </c>
      <c r="D2710">
        <v>69</v>
      </c>
      <c r="E2710" t="s">
        <v>51</v>
      </c>
      <c r="F2710">
        <v>2010</v>
      </c>
      <c r="G2710">
        <v>83.6</v>
      </c>
      <c r="H2710" t="s">
        <v>51</v>
      </c>
      <c r="I2710">
        <v>1843</v>
      </c>
      <c r="J2710">
        <v>2</v>
      </c>
      <c r="K2710" t="s">
        <v>36</v>
      </c>
      <c r="L2710" t="s">
        <v>40</v>
      </c>
      <c r="M2710">
        <v>66.23</v>
      </c>
      <c r="N2710">
        <v>1843</v>
      </c>
      <c r="O2710">
        <v>1</v>
      </c>
      <c r="P2710" t="s">
        <v>54</v>
      </c>
      <c r="Q2710">
        <v>2014</v>
      </c>
      <c r="R2710">
        <v>405</v>
      </c>
      <c r="S2710">
        <v>495</v>
      </c>
      <c r="T2710">
        <v>535</v>
      </c>
      <c r="U2710">
        <v>0.14478988948246199</v>
      </c>
      <c r="V2710">
        <v>455</v>
      </c>
      <c r="W2710">
        <v>-1</v>
      </c>
      <c r="X2710">
        <v>284</v>
      </c>
      <c r="Y2710">
        <v>-1</v>
      </c>
      <c r="Z2710">
        <v>-1</v>
      </c>
      <c r="AA2710">
        <v>-1</v>
      </c>
      <c r="AB2710">
        <v>-1</v>
      </c>
      <c r="AC2710">
        <v>1.2771999999999999</v>
      </c>
      <c r="AD2710">
        <v>0.37890000000000001</v>
      </c>
      <c r="AE2710">
        <v>-0.6048</v>
      </c>
      <c r="AF2710">
        <v>0.1459</v>
      </c>
      <c r="AG2710">
        <v>-0.47760000000000002</v>
      </c>
      <c r="AH2710">
        <v>145000</v>
      </c>
    </row>
    <row r="2711" spans="1:34">
      <c r="A2711">
        <v>509882</v>
      </c>
      <c r="B2711" t="s">
        <v>34</v>
      </c>
      <c r="C2711" s="1">
        <v>33362</v>
      </c>
      <c r="D2711">
        <v>76.2</v>
      </c>
      <c r="E2711" t="s">
        <v>35</v>
      </c>
      <c r="F2711">
        <v>2008</v>
      </c>
      <c r="G2711">
        <v>72.599999999999994</v>
      </c>
      <c r="H2711" t="s">
        <v>35</v>
      </c>
      <c r="I2711">
        <v>8954</v>
      </c>
      <c r="J2711">
        <v>2</v>
      </c>
      <c r="K2711" t="s">
        <v>36</v>
      </c>
      <c r="L2711" t="s">
        <v>64</v>
      </c>
      <c r="M2711">
        <v>74.7</v>
      </c>
      <c r="N2711">
        <v>8954</v>
      </c>
      <c r="O2711">
        <v>0</v>
      </c>
      <c r="P2711" t="s">
        <v>71</v>
      </c>
      <c r="Q2711">
        <v>2012</v>
      </c>
      <c r="R2711">
        <v>510</v>
      </c>
      <c r="S2711">
        <v>665</v>
      </c>
      <c r="T2711">
        <v>455</v>
      </c>
      <c r="U2711">
        <v>0.84312372666574198</v>
      </c>
      <c r="V2711">
        <v>515</v>
      </c>
      <c r="W2711">
        <v>-1</v>
      </c>
      <c r="X2711">
        <v>-1</v>
      </c>
      <c r="Y2711">
        <v>-1</v>
      </c>
      <c r="Z2711">
        <v>-1</v>
      </c>
      <c r="AA2711">
        <v>-1</v>
      </c>
      <c r="AB2711">
        <v>-1</v>
      </c>
      <c r="AC2711">
        <v>-0.1082</v>
      </c>
      <c r="AD2711">
        <v>0.26679999999999998</v>
      </c>
      <c r="AE2711">
        <v>-0.27139999999999997</v>
      </c>
      <c r="AF2711">
        <v>0.29730000000000001</v>
      </c>
      <c r="AG2711">
        <v>-0.9194</v>
      </c>
      <c r="AH2711">
        <v>450000</v>
      </c>
    </row>
    <row r="2712" spans="1:34">
      <c r="A2712">
        <v>489860</v>
      </c>
      <c r="B2712" t="s">
        <v>39</v>
      </c>
      <c r="C2712" s="1">
        <v>33467</v>
      </c>
      <c r="D2712">
        <v>71</v>
      </c>
      <c r="E2712" t="s">
        <v>113</v>
      </c>
      <c r="F2712">
        <v>2008</v>
      </c>
      <c r="G2712">
        <v>73</v>
      </c>
      <c r="H2712" t="s">
        <v>113</v>
      </c>
      <c r="I2712">
        <v>7160</v>
      </c>
      <c r="J2712">
        <v>2</v>
      </c>
      <c r="K2712" t="s">
        <v>36</v>
      </c>
      <c r="L2712" t="s">
        <v>55</v>
      </c>
      <c r="M2712">
        <v>69.2</v>
      </c>
      <c r="N2712">
        <v>7160</v>
      </c>
      <c r="O2712">
        <v>0</v>
      </c>
      <c r="P2712" t="s">
        <v>47</v>
      </c>
      <c r="Q2712">
        <v>2013</v>
      </c>
      <c r="R2712">
        <v>360</v>
      </c>
      <c r="S2712">
        <v>435</v>
      </c>
      <c r="T2712">
        <v>120</v>
      </c>
      <c r="U2712">
        <v>0.35653648772447499</v>
      </c>
      <c r="V2712">
        <v>375</v>
      </c>
      <c r="W2712">
        <v>300</v>
      </c>
      <c r="X2712">
        <v>346</v>
      </c>
      <c r="Y2712">
        <v>-1</v>
      </c>
      <c r="Z2712">
        <v>-1</v>
      </c>
      <c r="AA2712">
        <v>-1</v>
      </c>
      <c r="AB2712">
        <v>-1</v>
      </c>
      <c r="AC2712">
        <v>0.39410000000000001</v>
      </c>
      <c r="AD2712">
        <v>-0.1232</v>
      </c>
      <c r="AE2712">
        <v>-0.63429999999999997</v>
      </c>
      <c r="AF2712">
        <v>1.0610999999999999</v>
      </c>
      <c r="AG2712">
        <v>-0.1295</v>
      </c>
      <c r="AH2712">
        <v>120000</v>
      </c>
    </row>
    <row r="2713" spans="1:34">
      <c r="A2713">
        <v>1066112</v>
      </c>
      <c r="B2713" t="s">
        <v>34</v>
      </c>
      <c r="C2713" s="1">
        <v>33484</v>
      </c>
      <c r="D2713">
        <v>82.2</v>
      </c>
      <c r="E2713" t="s">
        <v>35</v>
      </c>
      <c r="F2713">
        <v>2010</v>
      </c>
      <c r="G2713">
        <v>68.8</v>
      </c>
      <c r="H2713" t="s">
        <v>35</v>
      </c>
      <c r="I2713">
        <v>14004</v>
      </c>
      <c r="J2713">
        <v>2</v>
      </c>
      <c r="K2713" t="s">
        <v>36</v>
      </c>
      <c r="L2713" t="s">
        <v>60</v>
      </c>
      <c r="M2713">
        <v>74</v>
      </c>
      <c r="N2713">
        <v>14004</v>
      </c>
      <c r="O2713">
        <v>0</v>
      </c>
      <c r="P2713" t="s">
        <v>121</v>
      </c>
      <c r="Q2713">
        <v>2014</v>
      </c>
      <c r="R2713">
        <v>580</v>
      </c>
      <c r="S2713">
        <v>545</v>
      </c>
      <c r="T2713">
        <v>390</v>
      </c>
      <c r="U2713">
        <v>0.207392169717661</v>
      </c>
      <c r="V2713">
        <v>375</v>
      </c>
      <c r="W2713">
        <v>260</v>
      </c>
      <c r="X2713">
        <v>-1</v>
      </c>
      <c r="Y2713">
        <v>-1</v>
      </c>
      <c r="Z2713">
        <v>-1</v>
      </c>
      <c r="AA2713">
        <v>-1</v>
      </c>
      <c r="AB2713">
        <v>-1</v>
      </c>
      <c r="AC2713">
        <v>-0.58989999999999998</v>
      </c>
      <c r="AD2713">
        <v>1.0448999999999999</v>
      </c>
      <c r="AE2713">
        <v>0.93220000000000003</v>
      </c>
      <c r="AF2713">
        <v>-0.74150000000000005</v>
      </c>
      <c r="AG2713">
        <v>1.4386000000000001</v>
      </c>
      <c r="AH2713">
        <v>180000</v>
      </c>
    </row>
    <row r="2714" spans="1:34">
      <c r="A2714">
        <v>1088451</v>
      </c>
      <c r="B2714" t="s">
        <v>39</v>
      </c>
      <c r="C2714" s="1">
        <v>33701</v>
      </c>
      <c r="D2714">
        <v>70.14</v>
      </c>
      <c r="E2714" t="s">
        <v>48</v>
      </c>
      <c r="F2714">
        <v>2009</v>
      </c>
      <c r="G2714">
        <v>75.2</v>
      </c>
      <c r="H2714" t="s">
        <v>35</v>
      </c>
      <c r="I2714">
        <v>7814</v>
      </c>
      <c r="J2714">
        <v>2</v>
      </c>
      <c r="K2714" t="s">
        <v>36</v>
      </c>
      <c r="L2714" t="s">
        <v>60</v>
      </c>
      <c r="M2714">
        <v>80.900000000000006</v>
      </c>
      <c r="N2714">
        <v>7814</v>
      </c>
      <c r="O2714">
        <v>0</v>
      </c>
      <c r="P2714" t="s">
        <v>65</v>
      </c>
      <c r="Q2714">
        <v>2013</v>
      </c>
      <c r="R2714">
        <v>650</v>
      </c>
      <c r="S2714">
        <v>615</v>
      </c>
      <c r="T2714">
        <v>525</v>
      </c>
      <c r="U2714">
        <v>-1</v>
      </c>
      <c r="V2714">
        <v>615</v>
      </c>
      <c r="W2714">
        <v>-1</v>
      </c>
      <c r="X2714">
        <v>-1</v>
      </c>
      <c r="Y2714">
        <v>-1</v>
      </c>
      <c r="Z2714">
        <v>-1</v>
      </c>
      <c r="AA2714">
        <v>-1</v>
      </c>
      <c r="AB2714">
        <v>-1</v>
      </c>
      <c r="AC2714">
        <v>0.41549999999999998</v>
      </c>
      <c r="AD2714">
        <v>0.5454</v>
      </c>
      <c r="AE2714">
        <v>-0.6048</v>
      </c>
      <c r="AF2714">
        <v>-0.995</v>
      </c>
      <c r="AG2714">
        <v>-0.47760000000000002</v>
      </c>
      <c r="AH2714">
        <v>250000</v>
      </c>
    </row>
    <row r="2715" spans="1:34">
      <c r="A2715">
        <v>901346</v>
      </c>
      <c r="B2715" t="s">
        <v>39</v>
      </c>
      <c r="C2715" s="1">
        <v>33861</v>
      </c>
      <c r="D2715">
        <v>92.4</v>
      </c>
      <c r="E2715" t="s">
        <v>35</v>
      </c>
      <c r="F2715">
        <v>2009</v>
      </c>
      <c r="G2715">
        <v>82.4</v>
      </c>
      <c r="H2715" t="s">
        <v>35</v>
      </c>
      <c r="I2715">
        <v>8811</v>
      </c>
      <c r="J2715">
        <v>2</v>
      </c>
      <c r="K2715" t="s">
        <v>36</v>
      </c>
      <c r="L2715" t="s">
        <v>81</v>
      </c>
      <c r="M2715">
        <v>71.16</v>
      </c>
      <c r="N2715">
        <v>8811</v>
      </c>
      <c r="O2715">
        <v>1</v>
      </c>
      <c r="P2715" t="s">
        <v>61</v>
      </c>
      <c r="Q2715">
        <v>2014</v>
      </c>
      <c r="R2715">
        <v>590</v>
      </c>
      <c r="S2715">
        <v>525</v>
      </c>
      <c r="T2715">
        <v>705</v>
      </c>
      <c r="U2715">
        <v>0.66183447584007105</v>
      </c>
      <c r="V2715">
        <v>315</v>
      </c>
      <c r="W2715">
        <v>-1</v>
      </c>
      <c r="X2715">
        <v>-1</v>
      </c>
      <c r="Y2715">
        <v>-1</v>
      </c>
      <c r="Z2715">
        <v>446</v>
      </c>
      <c r="AA2715">
        <v>-1</v>
      </c>
      <c r="AB2715">
        <v>-1</v>
      </c>
      <c r="AC2715">
        <v>-1.7388999999999999</v>
      </c>
      <c r="AD2715">
        <v>4.5900000000000003E-2</v>
      </c>
      <c r="AE2715">
        <v>-2.1417999999999999</v>
      </c>
      <c r="AF2715">
        <v>0.90659999999999996</v>
      </c>
      <c r="AG2715">
        <v>-0.86080000000000001</v>
      </c>
      <c r="AH2715">
        <v>335000</v>
      </c>
    </row>
    <row r="2716" spans="1:34">
      <c r="A2716">
        <v>214964</v>
      </c>
      <c r="B2716" t="s">
        <v>34</v>
      </c>
      <c r="C2716" s="1">
        <v>32502</v>
      </c>
      <c r="D2716">
        <v>88.4</v>
      </c>
      <c r="E2716" t="s">
        <v>35</v>
      </c>
      <c r="F2716">
        <v>2006</v>
      </c>
      <c r="G2716">
        <v>79.2</v>
      </c>
      <c r="H2716" t="s">
        <v>35</v>
      </c>
      <c r="I2716">
        <v>332</v>
      </c>
      <c r="J2716">
        <v>1</v>
      </c>
      <c r="K2716" t="s">
        <v>36</v>
      </c>
      <c r="L2716" t="s">
        <v>46</v>
      </c>
      <c r="M2716">
        <v>69.540000000000006</v>
      </c>
      <c r="N2716">
        <v>332</v>
      </c>
      <c r="O2716">
        <v>0</v>
      </c>
      <c r="P2716" t="s">
        <v>50</v>
      </c>
      <c r="Q2716">
        <v>2011</v>
      </c>
      <c r="R2716">
        <v>525</v>
      </c>
      <c r="S2716">
        <v>705</v>
      </c>
      <c r="T2716">
        <v>524</v>
      </c>
      <c r="U2716">
        <v>-1</v>
      </c>
      <c r="V2716">
        <v>-1</v>
      </c>
      <c r="W2716">
        <v>-1</v>
      </c>
      <c r="X2716">
        <v>-1</v>
      </c>
      <c r="Y2716">
        <v>-1</v>
      </c>
      <c r="Z2716">
        <v>-1</v>
      </c>
      <c r="AA2716">
        <v>-1</v>
      </c>
      <c r="AB2716">
        <v>-1</v>
      </c>
      <c r="AC2716">
        <v>0.97370000000000001</v>
      </c>
      <c r="AD2716">
        <v>-0.1232</v>
      </c>
      <c r="AE2716">
        <v>-1.0697000000000001</v>
      </c>
      <c r="AF2716">
        <v>1.5899000000000001</v>
      </c>
      <c r="AG2716">
        <v>0.97629999999999995</v>
      </c>
      <c r="AH2716">
        <v>315000</v>
      </c>
    </row>
    <row r="2717" spans="1:34">
      <c r="A2717">
        <v>552531</v>
      </c>
      <c r="B2717" t="s">
        <v>39</v>
      </c>
      <c r="C2717" s="1">
        <v>33447</v>
      </c>
      <c r="D2717">
        <v>87.2</v>
      </c>
      <c r="E2717" t="s">
        <v>35</v>
      </c>
      <c r="F2717">
        <v>2009</v>
      </c>
      <c r="G2717">
        <v>87</v>
      </c>
      <c r="H2717" t="s">
        <v>35</v>
      </c>
      <c r="I2717">
        <v>13</v>
      </c>
      <c r="J2717">
        <v>1</v>
      </c>
      <c r="K2717" t="s">
        <v>36</v>
      </c>
      <c r="L2717" t="s">
        <v>81</v>
      </c>
      <c r="M2717">
        <v>74.62</v>
      </c>
      <c r="N2717">
        <v>13</v>
      </c>
      <c r="O2717">
        <v>1</v>
      </c>
      <c r="P2717" t="s">
        <v>38</v>
      </c>
      <c r="Q2717">
        <v>2013</v>
      </c>
      <c r="R2717">
        <v>675</v>
      </c>
      <c r="S2717">
        <v>640</v>
      </c>
      <c r="T2717">
        <v>825</v>
      </c>
      <c r="U2717">
        <v>0.96060325199705299</v>
      </c>
      <c r="V2717">
        <v>495</v>
      </c>
      <c r="W2717">
        <v>466</v>
      </c>
      <c r="X2717">
        <v>-1</v>
      </c>
      <c r="Y2717">
        <v>-1</v>
      </c>
      <c r="Z2717">
        <v>-1</v>
      </c>
      <c r="AA2717">
        <v>-1</v>
      </c>
      <c r="AB2717">
        <v>-1</v>
      </c>
      <c r="AC2717">
        <v>-1.8825000000000001</v>
      </c>
      <c r="AD2717">
        <v>0.71189999999999998</v>
      </c>
      <c r="AE2717">
        <v>0.16370000000000001</v>
      </c>
      <c r="AF2717">
        <v>0.39950000000000002</v>
      </c>
      <c r="AG2717">
        <v>-1.0524</v>
      </c>
      <c r="AH2717">
        <v>420000</v>
      </c>
    </row>
    <row r="2718" spans="1:34">
      <c r="A2718">
        <v>333406</v>
      </c>
      <c r="B2718" t="s">
        <v>39</v>
      </c>
      <c r="C2718" s="1">
        <v>33127</v>
      </c>
      <c r="D2718">
        <v>73</v>
      </c>
      <c r="E2718" t="s">
        <v>48</v>
      </c>
      <c r="F2718">
        <v>2008</v>
      </c>
      <c r="G2718">
        <v>70</v>
      </c>
      <c r="H2718" t="s">
        <v>48</v>
      </c>
      <c r="I2718">
        <v>6434</v>
      </c>
      <c r="J2718">
        <v>2</v>
      </c>
      <c r="K2718" t="s">
        <v>36</v>
      </c>
      <c r="L2718" t="s">
        <v>64</v>
      </c>
      <c r="M2718">
        <v>60</v>
      </c>
      <c r="N2718">
        <v>6434</v>
      </c>
      <c r="O2718">
        <v>0</v>
      </c>
      <c r="P2718" t="s">
        <v>96</v>
      </c>
      <c r="Q2718">
        <v>2012</v>
      </c>
      <c r="R2718">
        <v>505</v>
      </c>
      <c r="S2718">
        <v>505</v>
      </c>
      <c r="T2718">
        <v>355</v>
      </c>
      <c r="U2718">
        <v>0.16563309151247599</v>
      </c>
      <c r="V2718">
        <v>305</v>
      </c>
      <c r="W2718">
        <v>-1</v>
      </c>
      <c r="X2718">
        <v>-1</v>
      </c>
      <c r="Y2718">
        <v>-1</v>
      </c>
      <c r="Z2718">
        <v>-1</v>
      </c>
      <c r="AA2718">
        <v>-1</v>
      </c>
      <c r="AB2718">
        <v>-1</v>
      </c>
      <c r="AC2718">
        <v>0.39410000000000001</v>
      </c>
      <c r="AD2718">
        <v>1.2807999999999999</v>
      </c>
      <c r="AE2718">
        <v>1.6879999999999999</v>
      </c>
      <c r="AF2718">
        <v>-8.4570000000000006E-2</v>
      </c>
      <c r="AG2718">
        <v>-0.28749999999999998</v>
      </c>
      <c r="AH2718">
        <v>600000</v>
      </c>
    </row>
    <row r="2719" spans="1:34">
      <c r="A2719">
        <v>639696</v>
      </c>
      <c r="B2719" t="s">
        <v>34</v>
      </c>
      <c r="C2719" s="1">
        <v>33584</v>
      </c>
      <c r="D2719">
        <v>81</v>
      </c>
      <c r="E2719" t="s">
        <v>35</v>
      </c>
      <c r="F2719">
        <v>2009</v>
      </c>
      <c r="G2719">
        <v>76</v>
      </c>
      <c r="H2719" t="s">
        <v>35</v>
      </c>
      <c r="I2719">
        <v>350</v>
      </c>
      <c r="J2719">
        <v>2</v>
      </c>
      <c r="K2719" t="s">
        <v>36</v>
      </c>
      <c r="L2719" t="s">
        <v>55</v>
      </c>
      <c r="M2719">
        <v>77.34</v>
      </c>
      <c r="N2719">
        <v>350</v>
      </c>
      <c r="O2719">
        <v>0</v>
      </c>
      <c r="P2719" t="s">
        <v>41</v>
      </c>
      <c r="Q2719">
        <v>2013</v>
      </c>
      <c r="R2719">
        <v>440</v>
      </c>
      <c r="S2719">
        <v>535</v>
      </c>
      <c r="T2719">
        <v>485</v>
      </c>
      <c r="U2719">
        <v>0.282788144938598</v>
      </c>
      <c r="V2719">
        <v>-1</v>
      </c>
      <c r="W2719">
        <v>-1</v>
      </c>
      <c r="X2719">
        <v>-1</v>
      </c>
      <c r="Y2719">
        <v>-1</v>
      </c>
      <c r="Z2719">
        <v>-1</v>
      </c>
      <c r="AA2719">
        <v>-1</v>
      </c>
      <c r="AB2719">
        <v>-1</v>
      </c>
      <c r="AC2719">
        <v>-0.30270000000000002</v>
      </c>
      <c r="AD2719">
        <v>-0.1206</v>
      </c>
      <c r="AE2719">
        <v>0.16370000000000001</v>
      </c>
      <c r="AF2719">
        <v>0.1459</v>
      </c>
      <c r="AG2719">
        <v>0.28889999999999999</v>
      </c>
      <c r="AH2719">
        <v>275000</v>
      </c>
    </row>
    <row r="2720" spans="1:34">
      <c r="A2720">
        <v>262077</v>
      </c>
      <c r="B2720" t="s">
        <v>39</v>
      </c>
      <c r="C2720" s="1">
        <v>31927</v>
      </c>
      <c r="D2720">
        <v>75.83</v>
      </c>
      <c r="E2720" t="s">
        <v>459</v>
      </c>
      <c r="F2720">
        <v>2007</v>
      </c>
      <c r="G2720">
        <v>62</v>
      </c>
      <c r="H2720" t="s">
        <v>460</v>
      </c>
      <c r="I2720">
        <v>2692</v>
      </c>
      <c r="J2720">
        <v>2</v>
      </c>
      <c r="K2720" t="s">
        <v>36</v>
      </c>
      <c r="L2720" t="s">
        <v>64</v>
      </c>
      <c r="M2720">
        <v>71</v>
      </c>
      <c r="N2720">
        <v>2692</v>
      </c>
      <c r="O2720">
        <v>0</v>
      </c>
      <c r="P2720" t="s">
        <v>65</v>
      </c>
      <c r="Q2720">
        <v>2011</v>
      </c>
      <c r="R2720">
        <v>425</v>
      </c>
      <c r="S2720">
        <v>355</v>
      </c>
      <c r="T2720">
        <v>425</v>
      </c>
      <c r="U2720">
        <v>0.60005718233834104</v>
      </c>
      <c r="V2720">
        <v>435</v>
      </c>
      <c r="W2720">
        <v>-1</v>
      </c>
      <c r="X2720">
        <v>-1</v>
      </c>
      <c r="Y2720">
        <v>-1</v>
      </c>
      <c r="Z2720">
        <v>-1</v>
      </c>
      <c r="AA2720">
        <v>-1</v>
      </c>
      <c r="AB2720">
        <v>-1</v>
      </c>
      <c r="AC2720">
        <v>-0.26279999999999998</v>
      </c>
      <c r="AD2720">
        <v>0.3448</v>
      </c>
      <c r="AE2720">
        <v>9.1399999999999995E-2</v>
      </c>
      <c r="AF2720">
        <v>-0.52529999999999999</v>
      </c>
      <c r="AG2720">
        <v>0.18640000000000001</v>
      </c>
      <c r="AH2720">
        <v>80000</v>
      </c>
    </row>
    <row r="2721" spans="1:34">
      <c r="A2721">
        <v>63123</v>
      </c>
      <c r="B2721" t="s">
        <v>39</v>
      </c>
      <c r="C2721" s="1">
        <v>32543</v>
      </c>
      <c r="D2721">
        <v>81</v>
      </c>
      <c r="E2721" t="s">
        <v>35</v>
      </c>
      <c r="F2721">
        <v>2007</v>
      </c>
      <c r="G2721">
        <v>86</v>
      </c>
      <c r="H2721" t="s">
        <v>35</v>
      </c>
      <c r="I2721">
        <v>255</v>
      </c>
      <c r="J2721">
        <v>2</v>
      </c>
      <c r="K2721" t="s">
        <v>36</v>
      </c>
      <c r="L2721" t="s">
        <v>60</v>
      </c>
      <c r="M2721">
        <v>73</v>
      </c>
      <c r="N2721">
        <v>255</v>
      </c>
      <c r="O2721">
        <v>0</v>
      </c>
      <c r="P2721" t="s">
        <v>41</v>
      </c>
      <c r="Q2721">
        <v>2011</v>
      </c>
      <c r="R2721">
        <v>415</v>
      </c>
      <c r="S2721">
        <v>375</v>
      </c>
      <c r="T2721">
        <v>565</v>
      </c>
      <c r="U2721">
        <v>0.124502074009537</v>
      </c>
      <c r="V2721">
        <v>445</v>
      </c>
      <c r="W2721">
        <v>233</v>
      </c>
      <c r="X2721">
        <v>-1</v>
      </c>
      <c r="Y2721">
        <v>-1</v>
      </c>
      <c r="Z2721">
        <v>-1</v>
      </c>
      <c r="AA2721">
        <v>-1</v>
      </c>
      <c r="AB2721">
        <v>-1</v>
      </c>
      <c r="AC2721">
        <v>-0.4173</v>
      </c>
      <c r="AD2721">
        <v>-1.0592999999999999</v>
      </c>
      <c r="AE2721">
        <v>-0.1988</v>
      </c>
      <c r="AF2721">
        <v>6.2300000000000001E-2</v>
      </c>
      <c r="AG2721">
        <v>0.34439999999999998</v>
      </c>
      <c r="AH2721">
        <v>360000</v>
      </c>
    </row>
    <row r="2722" spans="1:34">
      <c r="A2722">
        <v>416769</v>
      </c>
      <c r="B2722" t="s">
        <v>39</v>
      </c>
      <c r="C2722" s="1">
        <v>32978</v>
      </c>
      <c r="D2722">
        <v>83.66</v>
      </c>
      <c r="E2722" t="s">
        <v>35</v>
      </c>
      <c r="F2722">
        <v>2007</v>
      </c>
      <c r="G2722">
        <v>80</v>
      </c>
      <c r="H2722" t="s">
        <v>35</v>
      </c>
      <c r="I2722">
        <v>7765</v>
      </c>
      <c r="J2722">
        <v>2</v>
      </c>
      <c r="K2722" t="s">
        <v>36</v>
      </c>
      <c r="L2722" t="s">
        <v>60</v>
      </c>
      <c r="M2722">
        <v>75.22</v>
      </c>
      <c r="N2722">
        <v>7765</v>
      </c>
      <c r="O2722">
        <v>0</v>
      </c>
      <c r="P2722" t="s">
        <v>41</v>
      </c>
      <c r="Q2722">
        <v>2012</v>
      </c>
      <c r="R2722">
        <v>495</v>
      </c>
      <c r="S2722">
        <v>655</v>
      </c>
      <c r="T2722">
        <v>605</v>
      </c>
      <c r="U2722">
        <v>0.69447932770846299</v>
      </c>
      <c r="V2722">
        <v>255</v>
      </c>
      <c r="W2722">
        <v>366</v>
      </c>
      <c r="X2722">
        <v>-1</v>
      </c>
      <c r="Y2722">
        <v>-1</v>
      </c>
      <c r="Z2722">
        <v>-1</v>
      </c>
      <c r="AA2722">
        <v>-1</v>
      </c>
      <c r="AB2722">
        <v>-1</v>
      </c>
      <c r="AC2722">
        <v>1.5644</v>
      </c>
      <c r="AD2722">
        <v>1.5444</v>
      </c>
      <c r="AE2722">
        <v>1.2396</v>
      </c>
      <c r="AF2722">
        <v>-1.3753</v>
      </c>
      <c r="AG2722">
        <v>9.7299999999999998E-2</v>
      </c>
      <c r="AH2722">
        <v>325000</v>
      </c>
    </row>
    <row r="2723" spans="1:34">
      <c r="A2723">
        <v>1073190</v>
      </c>
      <c r="B2723" t="s">
        <v>34</v>
      </c>
      <c r="C2723" s="1">
        <v>32750</v>
      </c>
      <c r="D2723">
        <v>71</v>
      </c>
      <c r="E2723" t="s">
        <v>35</v>
      </c>
      <c r="F2723">
        <v>2009</v>
      </c>
      <c r="G2723">
        <v>68</v>
      </c>
      <c r="H2723" t="s">
        <v>48</v>
      </c>
      <c r="I2723">
        <v>7869</v>
      </c>
      <c r="J2723">
        <v>2</v>
      </c>
      <c r="K2723" t="s">
        <v>36</v>
      </c>
      <c r="L2723" t="s">
        <v>40</v>
      </c>
      <c r="M2723">
        <v>70.86</v>
      </c>
      <c r="N2723">
        <v>7869</v>
      </c>
      <c r="O2723">
        <v>0</v>
      </c>
      <c r="P2723" t="s">
        <v>41</v>
      </c>
      <c r="Q2723">
        <v>2013</v>
      </c>
      <c r="R2723">
        <v>430</v>
      </c>
      <c r="S2723">
        <v>510</v>
      </c>
      <c r="T2723">
        <v>405</v>
      </c>
      <c r="U2723">
        <v>0.35653648772447499</v>
      </c>
      <c r="V2723">
        <v>465</v>
      </c>
      <c r="W2723">
        <v>-1</v>
      </c>
      <c r="X2723">
        <v>346</v>
      </c>
      <c r="Y2723">
        <v>-1</v>
      </c>
      <c r="Z2723">
        <v>-1</v>
      </c>
      <c r="AA2723">
        <v>-1</v>
      </c>
      <c r="AB2723">
        <v>-1</v>
      </c>
      <c r="AC2723">
        <v>1.5644</v>
      </c>
      <c r="AD2723">
        <v>1.0448999999999999</v>
      </c>
      <c r="AE2723">
        <v>0.31740000000000002</v>
      </c>
      <c r="AF2723">
        <v>-1.8824000000000001</v>
      </c>
      <c r="AG2723">
        <v>1.0553999999999999</v>
      </c>
      <c r="AH2723">
        <v>215000</v>
      </c>
    </row>
    <row r="2724" spans="1:34">
      <c r="A2724">
        <v>297430</v>
      </c>
      <c r="B2724" t="s">
        <v>39</v>
      </c>
      <c r="C2724" s="1">
        <v>32142</v>
      </c>
      <c r="D2724">
        <v>86.2</v>
      </c>
      <c r="E2724" t="s">
        <v>35</v>
      </c>
      <c r="F2724">
        <v>2006</v>
      </c>
      <c r="G2724">
        <v>60.2</v>
      </c>
      <c r="H2724" t="s">
        <v>35</v>
      </c>
      <c r="I2724">
        <v>3918</v>
      </c>
      <c r="J2724">
        <v>2</v>
      </c>
      <c r="K2724" t="s">
        <v>36</v>
      </c>
      <c r="L2724" t="s">
        <v>91</v>
      </c>
      <c r="M2724">
        <v>65.2</v>
      </c>
      <c r="N2724">
        <v>3918</v>
      </c>
      <c r="O2724">
        <v>1</v>
      </c>
      <c r="P2724" t="s">
        <v>61</v>
      </c>
      <c r="Q2724">
        <v>2011</v>
      </c>
      <c r="R2724">
        <v>545</v>
      </c>
      <c r="S2724">
        <v>505</v>
      </c>
      <c r="T2724">
        <v>695</v>
      </c>
      <c r="U2724">
        <v>0.88412251159373501</v>
      </c>
      <c r="V2724">
        <v>535</v>
      </c>
      <c r="W2724">
        <v>-1</v>
      </c>
      <c r="X2724">
        <v>-1</v>
      </c>
      <c r="Y2724">
        <v>-1</v>
      </c>
      <c r="Z2724">
        <v>-1</v>
      </c>
      <c r="AA2724">
        <v>-1</v>
      </c>
      <c r="AB2724">
        <v>-1</v>
      </c>
      <c r="AC2724">
        <v>1.4374</v>
      </c>
      <c r="AD2724">
        <v>-0.27929999999999999</v>
      </c>
      <c r="AE2724">
        <v>-0.63429999999999997</v>
      </c>
      <c r="AF2724">
        <v>-2.0529000000000002</v>
      </c>
      <c r="AG2724">
        <v>-0.60350000000000004</v>
      </c>
      <c r="AH2724">
        <v>445000</v>
      </c>
    </row>
    <row r="2725" spans="1:34">
      <c r="A2725">
        <v>1133460</v>
      </c>
      <c r="B2725" t="s">
        <v>34</v>
      </c>
      <c r="C2725" s="1">
        <v>34228</v>
      </c>
      <c r="D2725">
        <v>71.599999999999994</v>
      </c>
      <c r="E2725" t="s">
        <v>35</v>
      </c>
      <c r="F2725">
        <v>2011</v>
      </c>
      <c r="G2725">
        <v>64.400000000000006</v>
      </c>
      <c r="H2725" t="s">
        <v>35</v>
      </c>
      <c r="I2725">
        <v>57</v>
      </c>
      <c r="J2725">
        <v>2</v>
      </c>
      <c r="K2725" t="s">
        <v>36</v>
      </c>
      <c r="L2725" t="s">
        <v>55</v>
      </c>
      <c r="M2725">
        <v>71.02</v>
      </c>
      <c r="N2725">
        <v>57</v>
      </c>
      <c r="O2725">
        <v>0</v>
      </c>
      <c r="P2725" t="s">
        <v>59</v>
      </c>
      <c r="Q2725">
        <v>2015</v>
      </c>
      <c r="R2725">
        <v>475</v>
      </c>
      <c r="S2725">
        <v>520</v>
      </c>
      <c r="T2725">
        <v>485</v>
      </c>
      <c r="U2725">
        <v>0.48674700843819302</v>
      </c>
      <c r="V2725">
        <v>405</v>
      </c>
      <c r="W2725">
        <v>-1</v>
      </c>
      <c r="X2725">
        <v>376</v>
      </c>
      <c r="Y2725">
        <v>-1</v>
      </c>
      <c r="Z2725">
        <v>-1</v>
      </c>
      <c r="AA2725">
        <v>-1</v>
      </c>
      <c r="AB2725">
        <v>-1</v>
      </c>
      <c r="AC2725">
        <v>-1.4517</v>
      </c>
      <c r="AD2725">
        <v>0.37890000000000001</v>
      </c>
      <c r="AE2725">
        <v>-0.4511</v>
      </c>
      <c r="AF2725">
        <v>1.9207000000000001</v>
      </c>
      <c r="AG2725">
        <v>9.7299999999999998E-2</v>
      </c>
      <c r="AH2725">
        <v>95000</v>
      </c>
    </row>
    <row r="2726" spans="1:34">
      <c r="A2726">
        <v>302687</v>
      </c>
      <c r="B2726" t="s">
        <v>39</v>
      </c>
      <c r="C2726" s="1">
        <v>32717</v>
      </c>
      <c r="D2726">
        <v>79.86</v>
      </c>
      <c r="E2726" t="s">
        <v>461</v>
      </c>
      <c r="F2726">
        <v>2007</v>
      </c>
      <c r="G2726">
        <v>78.16</v>
      </c>
      <c r="H2726" t="s">
        <v>462</v>
      </c>
      <c r="I2726">
        <v>1950</v>
      </c>
      <c r="J2726">
        <v>2</v>
      </c>
      <c r="K2726" t="s">
        <v>36</v>
      </c>
      <c r="L2726" t="s">
        <v>44</v>
      </c>
      <c r="M2726">
        <v>58.26</v>
      </c>
      <c r="N2726">
        <v>1950</v>
      </c>
      <c r="O2726">
        <v>0</v>
      </c>
      <c r="P2726" t="s">
        <v>45</v>
      </c>
      <c r="Q2726">
        <v>2011</v>
      </c>
      <c r="R2726">
        <v>455</v>
      </c>
      <c r="S2726">
        <v>445</v>
      </c>
      <c r="T2726">
        <v>455</v>
      </c>
      <c r="U2726">
        <v>0.22948175491175499</v>
      </c>
      <c r="V2726">
        <v>-1</v>
      </c>
      <c r="W2726">
        <v>266</v>
      </c>
      <c r="X2726">
        <v>-1</v>
      </c>
      <c r="Y2726">
        <v>-1</v>
      </c>
      <c r="Z2726">
        <v>-1</v>
      </c>
      <c r="AA2726">
        <v>260</v>
      </c>
      <c r="AB2726">
        <v>-1</v>
      </c>
      <c r="AC2726">
        <v>-2.1175000000000002</v>
      </c>
      <c r="AD2726">
        <v>-1.6833</v>
      </c>
      <c r="AE2726">
        <v>1.1073999999999999</v>
      </c>
      <c r="AF2726">
        <v>1.0024</v>
      </c>
      <c r="AG2726">
        <v>-0.28749999999999998</v>
      </c>
      <c r="AH2726">
        <v>445000</v>
      </c>
    </row>
    <row r="2727" spans="1:34">
      <c r="A2727">
        <v>226015</v>
      </c>
      <c r="B2727" t="s">
        <v>39</v>
      </c>
      <c r="C2727" s="1">
        <v>33133</v>
      </c>
      <c r="D2727">
        <v>87.3</v>
      </c>
      <c r="E2727">
        <v>0</v>
      </c>
      <c r="F2727">
        <v>2008</v>
      </c>
      <c r="G2727">
        <v>82</v>
      </c>
      <c r="H2727">
        <v>0</v>
      </c>
      <c r="I2727">
        <v>8099</v>
      </c>
      <c r="J2727">
        <v>2</v>
      </c>
      <c r="K2727" t="s">
        <v>36</v>
      </c>
      <c r="L2727" t="s">
        <v>64</v>
      </c>
      <c r="M2727">
        <v>72</v>
      </c>
      <c r="N2727">
        <v>8099</v>
      </c>
      <c r="O2727">
        <v>0</v>
      </c>
      <c r="P2727" t="s">
        <v>61</v>
      </c>
      <c r="Q2727">
        <v>2012</v>
      </c>
      <c r="R2727">
        <v>405</v>
      </c>
      <c r="S2727">
        <v>545</v>
      </c>
      <c r="T2727">
        <v>505</v>
      </c>
      <c r="U2727">
        <v>0.73579570922465598</v>
      </c>
      <c r="V2727">
        <v>475</v>
      </c>
      <c r="W2727">
        <v>-1</v>
      </c>
      <c r="X2727">
        <v>-1</v>
      </c>
      <c r="Y2727">
        <v>-1</v>
      </c>
      <c r="Z2727">
        <v>-1</v>
      </c>
      <c r="AA2727">
        <v>-1</v>
      </c>
      <c r="AB2727">
        <v>-1</v>
      </c>
      <c r="AC2727">
        <v>-0.4173</v>
      </c>
      <c r="AD2727">
        <v>-2.1513</v>
      </c>
      <c r="AE2727">
        <v>0.2366</v>
      </c>
      <c r="AF2727">
        <v>-0.29020000000000001</v>
      </c>
      <c r="AG2727">
        <v>-1.2354000000000001</v>
      </c>
      <c r="AH2727">
        <v>430000</v>
      </c>
    </row>
    <row r="2728" spans="1:34">
      <c r="A2728">
        <v>345597</v>
      </c>
      <c r="B2728" t="s">
        <v>39</v>
      </c>
      <c r="C2728" s="1">
        <v>33102</v>
      </c>
      <c r="D2728">
        <v>77.7</v>
      </c>
      <c r="E2728" t="s">
        <v>35</v>
      </c>
      <c r="F2728">
        <v>2008</v>
      </c>
      <c r="G2728">
        <v>64.099999999999994</v>
      </c>
      <c r="H2728" t="s">
        <v>35</v>
      </c>
      <c r="I2728">
        <v>4889</v>
      </c>
      <c r="J2728">
        <v>2</v>
      </c>
      <c r="K2728" t="s">
        <v>36</v>
      </c>
      <c r="L2728" t="s">
        <v>64</v>
      </c>
      <c r="M2728">
        <v>76.2</v>
      </c>
      <c r="N2728">
        <v>4889</v>
      </c>
      <c r="O2728">
        <v>1</v>
      </c>
      <c r="P2728" t="s">
        <v>47</v>
      </c>
      <c r="Q2728">
        <v>2012</v>
      </c>
      <c r="R2728">
        <v>475</v>
      </c>
      <c r="S2728">
        <v>385</v>
      </c>
      <c r="T2728">
        <v>405</v>
      </c>
      <c r="U2728">
        <v>0.37755141942454101</v>
      </c>
      <c r="V2728">
        <v>375</v>
      </c>
      <c r="W2728">
        <v>-1</v>
      </c>
      <c r="X2728">
        <v>-1</v>
      </c>
      <c r="Y2728">
        <v>-1</v>
      </c>
      <c r="Z2728">
        <v>-1</v>
      </c>
      <c r="AA2728">
        <v>-1</v>
      </c>
      <c r="AB2728">
        <v>-1</v>
      </c>
      <c r="AC2728">
        <v>-2.5811000000000002</v>
      </c>
      <c r="AD2728">
        <v>-1.0592999999999999</v>
      </c>
      <c r="AE2728">
        <v>-5.3699999999999998E-2</v>
      </c>
      <c r="AF2728">
        <v>1.1198299999999899</v>
      </c>
      <c r="AG2728">
        <v>-0.28749999999999998</v>
      </c>
      <c r="AH2728">
        <v>105000</v>
      </c>
    </row>
    <row r="2729" spans="1:34">
      <c r="A2729">
        <v>1203348</v>
      </c>
      <c r="B2729" t="s">
        <v>39</v>
      </c>
      <c r="C2729" s="1">
        <v>33322</v>
      </c>
      <c r="D2729">
        <v>81.25</v>
      </c>
      <c r="E2729" t="s">
        <v>51</v>
      </c>
      <c r="F2729">
        <v>2009</v>
      </c>
      <c r="G2729">
        <v>75.849999999999994</v>
      </c>
      <c r="H2729" t="s">
        <v>51</v>
      </c>
      <c r="I2729">
        <v>577</v>
      </c>
      <c r="J2729">
        <v>2</v>
      </c>
      <c r="K2729" t="s">
        <v>36</v>
      </c>
      <c r="L2729" t="s">
        <v>40</v>
      </c>
      <c r="M2729">
        <v>81</v>
      </c>
      <c r="N2729">
        <v>577</v>
      </c>
      <c r="O2729">
        <v>1</v>
      </c>
      <c r="P2729" t="s">
        <v>53</v>
      </c>
      <c r="Q2729">
        <v>2013</v>
      </c>
      <c r="R2729">
        <v>545</v>
      </c>
      <c r="S2729">
        <v>530</v>
      </c>
      <c r="T2729">
        <v>630</v>
      </c>
      <c r="U2729">
        <v>0.62264291584993803</v>
      </c>
      <c r="V2729">
        <v>755</v>
      </c>
      <c r="W2729">
        <v>-1</v>
      </c>
      <c r="X2729">
        <v>407</v>
      </c>
      <c r="Y2729">
        <v>-1</v>
      </c>
      <c r="Z2729">
        <v>-1</v>
      </c>
      <c r="AA2729">
        <v>-1</v>
      </c>
      <c r="AB2729">
        <v>-1</v>
      </c>
      <c r="AC2729">
        <v>0.55910000000000004</v>
      </c>
      <c r="AD2729">
        <v>0.5454</v>
      </c>
      <c r="AE2729">
        <v>0.47110000000000002</v>
      </c>
      <c r="AF2729">
        <v>-0.61470000000000002</v>
      </c>
      <c r="AG2729">
        <v>1.2470000000000001</v>
      </c>
      <c r="AH2729">
        <v>340000</v>
      </c>
    </row>
    <row r="2730" spans="1:34">
      <c r="A2730">
        <v>822575</v>
      </c>
      <c r="B2730" t="s">
        <v>39</v>
      </c>
      <c r="C2730" s="1">
        <v>34044</v>
      </c>
      <c r="D2730">
        <v>67</v>
      </c>
      <c r="E2730" t="s">
        <v>35</v>
      </c>
      <c r="F2730">
        <v>2010</v>
      </c>
      <c r="G2730">
        <v>76</v>
      </c>
      <c r="H2730" t="s">
        <v>51</v>
      </c>
      <c r="I2730">
        <v>272</v>
      </c>
      <c r="J2730">
        <v>2</v>
      </c>
      <c r="K2730" t="s">
        <v>36</v>
      </c>
      <c r="L2730" t="s">
        <v>52</v>
      </c>
      <c r="M2730">
        <v>72.63</v>
      </c>
      <c r="N2730">
        <v>272</v>
      </c>
      <c r="O2730">
        <v>0</v>
      </c>
      <c r="P2730" t="s">
        <v>50</v>
      </c>
      <c r="Q2730">
        <v>2014</v>
      </c>
      <c r="R2730">
        <v>500</v>
      </c>
      <c r="S2730">
        <v>440</v>
      </c>
      <c r="T2730">
        <v>445</v>
      </c>
      <c r="U2730">
        <v>0.82958459979306698</v>
      </c>
      <c r="V2730">
        <v>345</v>
      </c>
      <c r="W2730">
        <v>-1</v>
      </c>
      <c r="X2730">
        <v>-1</v>
      </c>
      <c r="Y2730">
        <v>469</v>
      </c>
      <c r="Z2730">
        <v>-1</v>
      </c>
      <c r="AA2730">
        <v>-1</v>
      </c>
      <c r="AB2730">
        <v>-1</v>
      </c>
      <c r="AC2730">
        <v>-2.0261999999999998</v>
      </c>
      <c r="AD2730">
        <v>4.5900000000000003E-2</v>
      </c>
      <c r="AE2730">
        <v>0.31740000000000002</v>
      </c>
      <c r="AF2730">
        <v>0.1459</v>
      </c>
      <c r="AG2730">
        <v>0.28889999999999999</v>
      </c>
      <c r="AH2730">
        <v>210000</v>
      </c>
    </row>
    <row r="2731" spans="1:34">
      <c r="A2731">
        <v>113467</v>
      </c>
      <c r="B2731" t="s">
        <v>34</v>
      </c>
      <c r="C2731" s="1">
        <v>31034</v>
      </c>
      <c r="D2731">
        <v>64</v>
      </c>
      <c r="E2731">
        <v>0</v>
      </c>
      <c r="F2731">
        <v>2006</v>
      </c>
      <c r="G2731">
        <v>68</v>
      </c>
      <c r="H2731">
        <v>0</v>
      </c>
      <c r="I2731">
        <v>712</v>
      </c>
      <c r="J2731">
        <v>2</v>
      </c>
      <c r="K2731" t="s">
        <v>36</v>
      </c>
      <c r="L2731" t="s">
        <v>60</v>
      </c>
      <c r="M2731">
        <v>61</v>
      </c>
      <c r="N2731">
        <v>712</v>
      </c>
      <c r="O2731">
        <v>0</v>
      </c>
      <c r="P2731" t="s">
        <v>61</v>
      </c>
      <c r="Q2731">
        <v>2010</v>
      </c>
      <c r="R2731">
        <v>465</v>
      </c>
      <c r="S2731">
        <v>545</v>
      </c>
      <c r="T2731">
        <v>645</v>
      </c>
      <c r="U2731">
        <v>0.53838689298509601</v>
      </c>
      <c r="V2731">
        <v>445</v>
      </c>
      <c r="W2731">
        <v>333</v>
      </c>
      <c r="X2731">
        <v>-1</v>
      </c>
      <c r="Y2731">
        <v>-1</v>
      </c>
      <c r="Z2731">
        <v>-1</v>
      </c>
      <c r="AA2731">
        <v>-1</v>
      </c>
      <c r="AB2731">
        <v>-1</v>
      </c>
      <c r="AC2731">
        <v>1.1283000000000001</v>
      </c>
      <c r="AD2731">
        <v>3.2800000000000003E-2</v>
      </c>
      <c r="AE2731">
        <v>0.2366</v>
      </c>
      <c r="AF2731">
        <v>-1.8179000000000001</v>
      </c>
      <c r="AG2731">
        <v>-1.2354000000000001</v>
      </c>
      <c r="AH2731">
        <v>200000</v>
      </c>
    </row>
    <row r="2732" spans="1:34">
      <c r="A2732">
        <v>618785</v>
      </c>
      <c r="B2732" t="s">
        <v>39</v>
      </c>
      <c r="C2732" s="1">
        <v>33420</v>
      </c>
      <c r="D2732">
        <v>80</v>
      </c>
      <c r="E2732" t="s">
        <v>35</v>
      </c>
      <c r="F2732">
        <v>2008</v>
      </c>
      <c r="G2732">
        <v>77</v>
      </c>
      <c r="H2732" t="s">
        <v>35</v>
      </c>
      <c r="I2732">
        <v>11759</v>
      </c>
      <c r="J2732">
        <v>2</v>
      </c>
      <c r="K2732" t="s">
        <v>36</v>
      </c>
      <c r="L2732" t="s">
        <v>60</v>
      </c>
      <c r="M2732">
        <v>75</v>
      </c>
      <c r="N2732">
        <v>11759</v>
      </c>
      <c r="O2732">
        <v>0</v>
      </c>
      <c r="P2732" t="s">
        <v>96</v>
      </c>
      <c r="Q2732">
        <v>2013</v>
      </c>
      <c r="R2732">
        <v>545</v>
      </c>
      <c r="S2732">
        <v>555</v>
      </c>
      <c r="T2732">
        <v>765</v>
      </c>
      <c r="U2732">
        <v>0.82466640067133201</v>
      </c>
      <c r="V2732">
        <v>-1</v>
      </c>
      <c r="W2732">
        <v>400</v>
      </c>
      <c r="X2732">
        <v>-1</v>
      </c>
      <c r="Y2732">
        <v>-1</v>
      </c>
      <c r="Z2732">
        <v>-1</v>
      </c>
      <c r="AA2732">
        <v>206</v>
      </c>
      <c r="AB2732">
        <v>-1</v>
      </c>
      <c r="AC2732">
        <v>-2.8879000000000001</v>
      </c>
      <c r="AD2732">
        <v>-4.2831000000000001</v>
      </c>
      <c r="AE2732">
        <v>-3.2176</v>
      </c>
      <c r="AF2732">
        <v>-1.1217999999999999</v>
      </c>
      <c r="AG2732">
        <v>-5.4595000000000002</v>
      </c>
      <c r="AH2732">
        <v>335000</v>
      </c>
    </row>
    <row r="2733" spans="1:34">
      <c r="A2733">
        <v>1259889</v>
      </c>
      <c r="B2733" t="s">
        <v>39</v>
      </c>
      <c r="C2733" s="1">
        <v>33892</v>
      </c>
      <c r="D2733">
        <v>87.31</v>
      </c>
      <c r="E2733" t="s">
        <v>51</v>
      </c>
      <c r="F2733">
        <v>2011</v>
      </c>
      <c r="G2733">
        <v>86.31</v>
      </c>
      <c r="H2733">
        <v>0</v>
      </c>
      <c r="I2733">
        <v>242</v>
      </c>
      <c r="J2733">
        <v>2</v>
      </c>
      <c r="K2733" t="s">
        <v>36</v>
      </c>
      <c r="L2733" t="s">
        <v>52</v>
      </c>
      <c r="M2733">
        <v>72.099999999999994</v>
      </c>
      <c r="N2733">
        <v>242</v>
      </c>
      <c r="O2733">
        <v>0</v>
      </c>
      <c r="P2733" t="s">
        <v>45</v>
      </c>
      <c r="Q2733">
        <v>2014</v>
      </c>
      <c r="R2733">
        <v>640</v>
      </c>
      <c r="S2733">
        <v>625</v>
      </c>
      <c r="T2733">
        <v>390</v>
      </c>
      <c r="U2733">
        <v>0.40995219935966498</v>
      </c>
      <c r="V2733">
        <v>325</v>
      </c>
      <c r="W2733">
        <v>-1</v>
      </c>
      <c r="X2733">
        <v>-1</v>
      </c>
      <c r="Y2733">
        <v>-1</v>
      </c>
      <c r="Z2733">
        <v>-1</v>
      </c>
      <c r="AA2733">
        <v>-1</v>
      </c>
      <c r="AB2733">
        <v>-1</v>
      </c>
      <c r="AC2733">
        <v>-1.54E-2</v>
      </c>
      <c r="AD2733">
        <v>0.21240000000000001</v>
      </c>
      <c r="AE2733">
        <v>-0.14369999999999999</v>
      </c>
      <c r="AF2733">
        <v>0.5262</v>
      </c>
      <c r="AG2733">
        <v>-0.28589999999999999</v>
      </c>
      <c r="AH2733">
        <v>325000</v>
      </c>
    </row>
    <row r="2734" spans="1:34">
      <c r="A2734">
        <v>407197</v>
      </c>
      <c r="B2734" t="s">
        <v>39</v>
      </c>
      <c r="C2734" s="1">
        <v>32132</v>
      </c>
      <c r="D2734">
        <v>75.709999999999994</v>
      </c>
      <c r="E2734" t="s">
        <v>385</v>
      </c>
      <c r="F2734">
        <v>2004</v>
      </c>
      <c r="G2734">
        <v>53.44</v>
      </c>
      <c r="H2734" t="s">
        <v>387</v>
      </c>
      <c r="I2734">
        <v>1383</v>
      </c>
      <c r="J2734">
        <v>2</v>
      </c>
      <c r="K2734" t="s">
        <v>66</v>
      </c>
      <c r="L2734" t="s">
        <v>67</v>
      </c>
      <c r="M2734">
        <v>79.599999999999994</v>
      </c>
      <c r="N2734">
        <v>1383</v>
      </c>
      <c r="O2734">
        <v>0</v>
      </c>
      <c r="P2734" t="s">
        <v>61</v>
      </c>
      <c r="Q2734">
        <v>2012</v>
      </c>
      <c r="R2734">
        <v>305</v>
      </c>
      <c r="S2734">
        <v>555</v>
      </c>
      <c r="T2734">
        <v>645</v>
      </c>
      <c r="U2734">
        <v>0.90148957137103303</v>
      </c>
      <c r="V2734">
        <v>545</v>
      </c>
      <c r="W2734">
        <v>-1</v>
      </c>
      <c r="X2734">
        <v>-1</v>
      </c>
      <c r="Y2734">
        <v>-1</v>
      </c>
      <c r="Z2734">
        <v>-1</v>
      </c>
      <c r="AA2734">
        <v>-1</v>
      </c>
      <c r="AB2734">
        <v>-1</v>
      </c>
      <c r="AC2734">
        <v>0.39410000000000001</v>
      </c>
      <c r="AD2734">
        <v>0.1888</v>
      </c>
      <c r="AE2734">
        <v>-5.3699999999999998E-2</v>
      </c>
      <c r="AF2734">
        <v>0.17979999999999999</v>
      </c>
      <c r="AG2734">
        <v>2.8400000000000002E-2</v>
      </c>
      <c r="AH2734">
        <v>310000</v>
      </c>
    </row>
    <row r="2735" spans="1:34">
      <c r="A2735">
        <v>982400</v>
      </c>
      <c r="B2735" t="s">
        <v>39</v>
      </c>
      <c r="C2735" s="1">
        <v>33791</v>
      </c>
      <c r="D2735">
        <v>75</v>
      </c>
      <c r="E2735" t="s">
        <v>35</v>
      </c>
      <c r="F2735">
        <v>2009</v>
      </c>
      <c r="G2735">
        <v>64</v>
      </c>
      <c r="H2735" t="s">
        <v>35</v>
      </c>
      <c r="I2735">
        <v>184</v>
      </c>
      <c r="J2735">
        <v>2</v>
      </c>
      <c r="K2735" t="s">
        <v>36</v>
      </c>
      <c r="L2735" t="s">
        <v>40</v>
      </c>
      <c r="M2735">
        <v>67</v>
      </c>
      <c r="N2735">
        <v>184</v>
      </c>
      <c r="O2735">
        <v>0</v>
      </c>
      <c r="P2735" t="s">
        <v>41</v>
      </c>
      <c r="Q2735">
        <v>2014</v>
      </c>
      <c r="R2735">
        <v>510</v>
      </c>
      <c r="S2735">
        <v>480</v>
      </c>
      <c r="T2735">
        <v>485</v>
      </c>
      <c r="U2735">
        <v>-1</v>
      </c>
      <c r="V2735">
        <v>-1</v>
      </c>
      <c r="W2735">
        <v>-1</v>
      </c>
      <c r="X2735">
        <v>-1</v>
      </c>
      <c r="Y2735">
        <v>-1</v>
      </c>
      <c r="Z2735">
        <v>-1</v>
      </c>
      <c r="AA2735">
        <v>-1</v>
      </c>
      <c r="AB2735">
        <v>-1</v>
      </c>
      <c r="AC2735">
        <v>-0.159</v>
      </c>
      <c r="AD2735">
        <v>0.87839999999999996</v>
      </c>
      <c r="AE2735">
        <v>1.2396</v>
      </c>
      <c r="AF2735">
        <v>0.2727</v>
      </c>
      <c r="AG2735">
        <v>-0.66920000000000002</v>
      </c>
      <c r="AH2735">
        <v>240000</v>
      </c>
    </row>
    <row r="2736" spans="1:34">
      <c r="A2736">
        <v>514279</v>
      </c>
      <c r="B2736" t="s">
        <v>34</v>
      </c>
      <c r="C2736" s="1">
        <v>33112</v>
      </c>
      <c r="D2736">
        <v>80</v>
      </c>
      <c r="E2736" t="s">
        <v>51</v>
      </c>
      <c r="F2736">
        <v>2008</v>
      </c>
      <c r="G2736">
        <v>71.17</v>
      </c>
      <c r="H2736" t="s">
        <v>51</v>
      </c>
      <c r="I2736">
        <v>231</v>
      </c>
      <c r="J2736">
        <v>2</v>
      </c>
      <c r="K2736" t="s">
        <v>36</v>
      </c>
      <c r="L2736" t="s">
        <v>55</v>
      </c>
      <c r="M2736">
        <v>61</v>
      </c>
      <c r="N2736">
        <v>231</v>
      </c>
      <c r="O2736">
        <v>0</v>
      </c>
      <c r="P2736" t="s">
        <v>45</v>
      </c>
      <c r="Q2736">
        <v>2013</v>
      </c>
      <c r="R2736">
        <v>465</v>
      </c>
      <c r="S2736">
        <v>440</v>
      </c>
      <c r="T2736">
        <v>310</v>
      </c>
      <c r="U2736">
        <v>0.413838255788123</v>
      </c>
      <c r="V2736">
        <v>385</v>
      </c>
      <c r="W2736">
        <v>-1</v>
      </c>
      <c r="X2736">
        <v>-1</v>
      </c>
      <c r="Y2736">
        <v>-1</v>
      </c>
      <c r="Z2736">
        <v>-1</v>
      </c>
      <c r="AA2736">
        <v>-1</v>
      </c>
      <c r="AB2736">
        <v>-1</v>
      </c>
      <c r="AC2736">
        <v>0.51</v>
      </c>
      <c r="AD2736">
        <v>1.2807999999999999</v>
      </c>
      <c r="AE2736">
        <v>-0.92449999999999999</v>
      </c>
      <c r="AF2736">
        <v>-0.96589999999999998</v>
      </c>
      <c r="AG2736">
        <v>-0.28749999999999998</v>
      </c>
      <c r="AH2736">
        <v>180000</v>
      </c>
    </row>
    <row r="2737" spans="1:34">
      <c r="A2737">
        <v>632746</v>
      </c>
      <c r="B2737" t="s">
        <v>39</v>
      </c>
      <c r="C2737" s="1">
        <v>32947</v>
      </c>
      <c r="D2737">
        <v>65.66</v>
      </c>
      <c r="E2737" t="s">
        <v>48</v>
      </c>
      <c r="F2737">
        <v>2008</v>
      </c>
      <c r="G2737">
        <v>71.66</v>
      </c>
      <c r="H2737" t="s">
        <v>48</v>
      </c>
      <c r="I2737">
        <v>9737</v>
      </c>
      <c r="J2737">
        <v>2</v>
      </c>
      <c r="K2737" t="s">
        <v>36</v>
      </c>
      <c r="L2737" t="s">
        <v>60</v>
      </c>
      <c r="M2737">
        <v>65</v>
      </c>
      <c r="N2737">
        <v>9737</v>
      </c>
      <c r="O2737">
        <v>0</v>
      </c>
      <c r="P2737" t="s">
        <v>41</v>
      </c>
      <c r="Q2737">
        <v>2013</v>
      </c>
      <c r="R2737">
        <v>570</v>
      </c>
      <c r="S2737">
        <v>510</v>
      </c>
      <c r="T2737">
        <v>470</v>
      </c>
      <c r="U2737">
        <v>0.69447932770846299</v>
      </c>
      <c r="V2737">
        <v>-1</v>
      </c>
      <c r="W2737">
        <v>366</v>
      </c>
      <c r="X2737">
        <v>-1</v>
      </c>
      <c r="Y2737">
        <v>-1</v>
      </c>
      <c r="Z2737">
        <v>-1</v>
      </c>
      <c r="AA2737">
        <v>393</v>
      </c>
      <c r="AB2737">
        <v>-1</v>
      </c>
      <c r="AC2737">
        <v>1.1335999999999999</v>
      </c>
      <c r="AD2737">
        <v>1.7109000000000001</v>
      </c>
      <c r="AE2737">
        <v>0.31740000000000002</v>
      </c>
      <c r="AF2737">
        <v>-2.2627000000000002</v>
      </c>
      <c r="AG2737">
        <v>1.4386000000000001</v>
      </c>
      <c r="AH2737">
        <v>180000</v>
      </c>
    </row>
    <row r="2738" spans="1:34">
      <c r="A2738">
        <v>322718</v>
      </c>
      <c r="B2738" t="s">
        <v>39</v>
      </c>
      <c r="C2738" s="1">
        <v>32899</v>
      </c>
      <c r="D2738">
        <v>72</v>
      </c>
      <c r="E2738" t="s">
        <v>286</v>
      </c>
      <c r="F2738">
        <v>2006</v>
      </c>
      <c r="G2738">
        <v>64</v>
      </c>
      <c r="H2738" t="s">
        <v>258</v>
      </c>
      <c r="I2738">
        <v>3427</v>
      </c>
      <c r="J2738">
        <v>2</v>
      </c>
      <c r="K2738" t="s">
        <v>36</v>
      </c>
      <c r="L2738" t="s">
        <v>64</v>
      </c>
      <c r="M2738">
        <v>78</v>
      </c>
      <c r="N2738">
        <v>3427</v>
      </c>
      <c r="O2738">
        <v>0</v>
      </c>
      <c r="P2738" t="s">
        <v>65</v>
      </c>
      <c r="Q2738">
        <v>2012</v>
      </c>
      <c r="R2738">
        <v>405</v>
      </c>
      <c r="S2738">
        <v>485</v>
      </c>
      <c r="T2738">
        <v>495</v>
      </c>
      <c r="U2738">
        <v>0.16563309151247599</v>
      </c>
      <c r="V2738">
        <v>305</v>
      </c>
      <c r="W2738">
        <v>-1</v>
      </c>
      <c r="X2738">
        <v>-1</v>
      </c>
      <c r="Y2738">
        <v>-1</v>
      </c>
      <c r="Z2738">
        <v>-1</v>
      </c>
      <c r="AA2738">
        <v>-1</v>
      </c>
      <c r="AB2738">
        <v>-1</v>
      </c>
      <c r="AC2738">
        <v>-1.6537999999999999</v>
      </c>
      <c r="AD2738">
        <v>-1.8392999999999999</v>
      </c>
      <c r="AE2738">
        <v>-0.92449999999999999</v>
      </c>
      <c r="AF2738">
        <v>1.3549</v>
      </c>
      <c r="AG2738">
        <v>-0.52449999999999997</v>
      </c>
      <c r="AH2738">
        <v>110000</v>
      </c>
    </row>
    <row r="2739" spans="1:34">
      <c r="A2739">
        <v>347449</v>
      </c>
      <c r="B2739" t="s">
        <v>39</v>
      </c>
      <c r="C2739" s="1">
        <v>32296</v>
      </c>
      <c r="D2739">
        <v>58</v>
      </c>
      <c r="E2739" t="s">
        <v>79</v>
      </c>
      <c r="F2739">
        <v>2004</v>
      </c>
      <c r="G2739">
        <v>67</v>
      </c>
      <c r="H2739" t="s">
        <v>79</v>
      </c>
      <c r="I2739">
        <v>348</v>
      </c>
      <c r="J2739">
        <v>2</v>
      </c>
      <c r="K2739" t="s">
        <v>66</v>
      </c>
      <c r="L2739" t="s">
        <v>67</v>
      </c>
      <c r="M2739">
        <v>65</v>
      </c>
      <c r="N2739">
        <v>348</v>
      </c>
      <c r="O2739">
        <v>0</v>
      </c>
      <c r="P2739" t="s">
        <v>41</v>
      </c>
      <c r="Q2739">
        <v>2012</v>
      </c>
      <c r="R2739">
        <v>415</v>
      </c>
      <c r="S2739">
        <v>405</v>
      </c>
      <c r="T2739">
        <v>365</v>
      </c>
      <c r="U2739">
        <v>0.563267823666597</v>
      </c>
      <c r="V2739">
        <v>425</v>
      </c>
      <c r="W2739">
        <v>466</v>
      </c>
      <c r="X2739">
        <v>-1</v>
      </c>
      <c r="Y2739">
        <v>-1</v>
      </c>
      <c r="Z2739">
        <v>-1</v>
      </c>
      <c r="AA2739">
        <v>-1</v>
      </c>
      <c r="AB2739">
        <v>-1</v>
      </c>
      <c r="AC2739">
        <v>0.2009</v>
      </c>
      <c r="AD2739">
        <v>-1.2543</v>
      </c>
      <c r="AE2739">
        <v>-0.38030000000000003</v>
      </c>
      <c r="AF2739">
        <v>1.4723999999999999</v>
      </c>
      <c r="AG2739">
        <v>-0.76149999999999995</v>
      </c>
      <c r="AH2739">
        <v>95000</v>
      </c>
    </row>
    <row r="2740" spans="1:34">
      <c r="A2740">
        <v>611076</v>
      </c>
      <c r="B2740" t="s">
        <v>39</v>
      </c>
      <c r="C2740" s="1">
        <v>32027</v>
      </c>
      <c r="D2740">
        <v>61</v>
      </c>
      <c r="E2740" t="s">
        <v>35</v>
      </c>
      <c r="F2740">
        <v>2006</v>
      </c>
      <c r="G2740">
        <v>61</v>
      </c>
      <c r="H2740" t="s">
        <v>35</v>
      </c>
      <c r="I2740">
        <v>8160</v>
      </c>
      <c r="J2740">
        <v>2</v>
      </c>
      <c r="K2740" t="s">
        <v>36</v>
      </c>
      <c r="L2740" t="s">
        <v>55</v>
      </c>
      <c r="M2740">
        <v>72</v>
      </c>
      <c r="N2740">
        <v>8160</v>
      </c>
      <c r="O2740">
        <v>0</v>
      </c>
      <c r="P2740" t="s">
        <v>59</v>
      </c>
      <c r="Q2740">
        <v>2011</v>
      </c>
      <c r="R2740">
        <v>360</v>
      </c>
      <c r="S2740">
        <v>460</v>
      </c>
      <c r="T2740">
        <v>355</v>
      </c>
      <c r="U2740">
        <v>0.45087658448345103</v>
      </c>
      <c r="V2740">
        <v>395</v>
      </c>
      <c r="W2740">
        <v>-1</v>
      </c>
      <c r="X2740">
        <v>-1</v>
      </c>
      <c r="Y2740">
        <v>-1</v>
      </c>
      <c r="Z2740">
        <v>-1</v>
      </c>
      <c r="AA2740">
        <v>-1</v>
      </c>
      <c r="AB2740">
        <v>-1</v>
      </c>
      <c r="AC2740">
        <v>-0.73350000000000004</v>
      </c>
      <c r="AD2740">
        <v>-0.62009999999999998</v>
      </c>
      <c r="AE2740">
        <v>-1.0659000000000001</v>
      </c>
      <c r="AF2740">
        <v>1.0333000000000001</v>
      </c>
      <c r="AG2740">
        <v>-1.8189</v>
      </c>
      <c r="AH2740">
        <v>325000</v>
      </c>
    </row>
    <row r="2741" spans="1:34">
      <c r="A2741">
        <v>1123186</v>
      </c>
      <c r="B2741" t="s">
        <v>39</v>
      </c>
      <c r="C2741" s="1">
        <v>32324</v>
      </c>
      <c r="D2741">
        <v>55.6</v>
      </c>
      <c r="E2741" t="s">
        <v>51</v>
      </c>
      <c r="F2741">
        <v>2005</v>
      </c>
      <c r="G2741">
        <v>50.8</v>
      </c>
      <c r="H2741" t="s">
        <v>51</v>
      </c>
      <c r="I2741">
        <v>12992</v>
      </c>
      <c r="J2741">
        <v>2</v>
      </c>
      <c r="K2741" t="s">
        <v>66</v>
      </c>
      <c r="L2741" t="s">
        <v>67</v>
      </c>
      <c r="M2741">
        <v>80.03</v>
      </c>
      <c r="N2741">
        <v>12992</v>
      </c>
      <c r="O2741">
        <v>1</v>
      </c>
      <c r="P2741" t="s">
        <v>53</v>
      </c>
      <c r="Q2741">
        <v>2014</v>
      </c>
      <c r="R2741">
        <v>440</v>
      </c>
      <c r="S2741">
        <v>425</v>
      </c>
      <c r="T2741">
        <v>370</v>
      </c>
      <c r="U2741">
        <v>0.23780283983757</v>
      </c>
      <c r="V2741">
        <v>415</v>
      </c>
      <c r="W2741">
        <v>-1</v>
      </c>
      <c r="X2741">
        <v>315</v>
      </c>
      <c r="Y2741">
        <v>-1</v>
      </c>
      <c r="Z2741">
        <v>-1</v>
      </c>
      <c r="AA2741">
        <v>-1</v>
      </c>
      <c r="AB2741">
        <v>-1</v>
      </c>
      <c r="AC2741">
        <v>-1.54E-2</v>
      </c>
      <c r="AD2741">
        <v>0.87839999999999996</v>
      </c>
      <c r="AE2741">
        <v>1.2396</v>
      </c>
      <c r="AF2741">
        <v>1.2868999999999999</v>
      </c>
      <c r="AG2741">
        <v>0.86370000000000002</v>
      </c>
      <c r="AH2741">
        <v>120000</v>
      </c>
    </row>
    <row r="2742" spans="1:34">
      <c r="A2742">
        <v>1120742</v>
      </c>
      <c r="B2742" t="s">
        <v>39</v>
      </c>
      <c r="C2742" s="1">
        <v>33847</v>
      </c>
      <c r="D2742">
        <v>72.5</v>
      </c>
      <c r="E2742" t="s">
        <v>51</v>
      </c>
      <c r="F2742">
        <v>2008</v>
      </c>
      <c r="G2742">
        <v>63.2</v>
      </c>
      <c r="H2742" t="s">
        <v>51</v>
      </c>
      <c r="I2742">
        <v>6624</v>
      </c>
      <c r="J2742">
        <v>2</v>
      </c>
      <c r="K2742" t="s">
        <v>36</v>
      </c>
      <c r="L2742" t="s">
        <v>40</v>
      </c>
      <c r="M2742">
        <v>61.18</v>
      </c>
      <c r="N2742">
        <v>6624</v>
      </c>
      <c r="O2742">
        <v>0</v>
      </c>
      <c r="P2742" t="s">
        <v>41</v>
      </c>
      <c r="Q2742">
        <v>2013</v>
      </c>
      <c r="R2742">
        <v>465</v>
      </c>
      <c r="S2742">
        <v>410</v>
      </c>
      <c r="T2742">
        <v>330</v>
      </c>
      <c r="U2742">
        <v>0.35653648772447499</v>
      </c>
      <c r="V2742">
        <v>445</v>
      </c>
      <c r="W2742">
        <v>-1</v>
      </c>
      <c r="X2742">
        <v>346</v>
      </c>
      <c r="Y2742">
        <v>-1</v>
      </c>
      <c r="Z2742">
        <v>-1</v>
      </c>
      <c r="AA2742">
        <v>-1</v>
      </c>
      <c r="AB2742">
        <v>-1</v>
      </c>
      <c r="AC2742">
        <v>0.12820000000000001</v>
      </c>
      <c r="AD2742">
        <v>0.21240000000000001</v>
      </c>
      <c r="AE2742">
        <v>1.0859000000000001</v>
      </c>
      <c r="AF2742">
        <v>-0.4879</v>
      </c>
      <c r="AG2742">
        <v>0.28889999999999999</v>
      </c>
      <c r="AH2742">
        <v>505000</v>
      </c>
    </row>
    <row r="2743" spans="1:34">
      <c r="A2743">
        <v>616056</v>
      </c>
      <c r="B2743" t="s">
        <v>39</v>
      </c>
      <c r="C2743" s="1">
        <v>33819</v>
      </c>
      <c r="D2743">
        <v>91</v>
      </c>
      <c r="E2743" t="s">
        <v>35</v>
      </c>
      <c r="F2743">
        <v>2010</v>
      </c>
      <c r="G2743">
        <v>75</v>
      </c>
      <c r="H2743" t="s">
        <v>35</v>
      </c>
      <c r="I2743">
        <v>272</v>
      </c>
      <c r="J2743">
        <v>2</v>
      </c>
      <c r="K2743" t="s">
        <v>36</v>
      </c>
      <c r="L2743" t="s">
        <v>52</v>
      </c>
      <c r="M2743">
        <v>67.77</v>
      </c>
      <c r="N2743">
        <v>272</v>
      </c>
      <c r="O2743">
        <v>0</v>
      </c>
      <c r="P2743" t="s">
        <v>50</v>
      </c>
      <c r="Q2743">
        <v>2014</v>
      </c>
      <c r="R2743">
        <v>475</v>
      </c>
      <c r="S2743">
        <v>545</v>
      </c>
      <c r="T2743">
        <v>590</v>
      </c>
      <c r="U2743">
        <v>0.45901584049293698</v>
      </c>
      <c r="V2743">
        <v>-1</v>
      </c>
      <c r="W2743">
        <v>-1</v>
      </c>
      <c r="X2743">
        <v>-1</v>
      </c>
      <c r="Y2743">
        <v>376</v>
      </c>
      <c r="Z2743">
        <v>-1</v>
      </c>
      <c r="AA2743">
        <v>-1</v>
      </c>
      <c r="AB2743">
        <v>-1</v>
      </c>
      <c r="AC2743">
        <v>0.70269999999999999</v>
      </c>
      <c r="AD2743">
        <v>1.0448999999999999</v>
      </c>
      <c r="AE2743">
        <v>0.62480000000000002</v>
      </c>
      <c r="AF2743">
        <v>-1.2485999999999999</v>
      </c>
      <c r="AG2743">
        <v>-0.47760000000000002</v>
      </c>
      <c r="AH2743">
        <v>180000</v>
      </c>
    </row>
    <row r="2744" spans="1:34">
      <c r="A2744">
        <v>1171244</v>
      </c>
      <c r="B2744" t="s">
        <v>39</v>
      </c>
      <c r="C2744" s="1">
        <v>32948</v>
      </c>
      <c r="D2744">
        <v>73</v>
      </c>
      <c r="E2744" t="s">
        <v>35</v>
      </c>
      <c r="F2744">
        <v>2009</v>
      </c>
      <c r="G2744">
        <v>68.16</v>
      </c>
      <c r="H2744" t="s">
        <v>35</v>
      </c>
      <c r="I2744">
        <v>137</v>
      </c>
      <c r="J2744">
        <v>2</v>
      </c>
      <c r="K2744" t="s">
        <v>36</v>
      </c>
      <c r="L2744" t="s">
        <v>55</v>
      </c>
      <c r="M2744">
        <v>66.260000000000005</v>
      </c>
      <c r="N2744">
        <v>137</v>
      </c>
      <c r="O2744">
        <v>0</v>
      </c>
      <c r="P2744" t="s">
        <v>41</v>
      </c>
      <c r="Q2744">
        <v>2013</v>
      </c>
      <c r="R2744">
        <v>510</v>
      </c>
      <c r="S2744">
        <v>495</v>
      </c>
      <c r="T2744">
        <v>560</v>
      </c>
      <c r="U2744">
        <v>0.99123062526287098</v>
      </c>
      <c r="V2744">
        <v>575</v>
      </c>
      <c r="W2744">
        <v>-1</v>
      </c>
      <c r="X2744">
        <v>592</v>
      </c>
      <c r="Y2744">
        <v>-1</v>
      </c>
      <c r="Z2744">
        <v>-1</v>
      </c>
      <c r="AA2744">
        <v>-1</v>
      </c>
      <c r="AB2744">
        <v>-1</v>
      </c>
      <c r="AC2744">
        <v>-0.30270000000000002</v>
      </c>
      <c r="AD2744">
        <v>4.5900000000000003E-2</v>
      </c>
      <c r="AE2744">
        <v>-0.91220000000000001</v>
      </c>
      <c r="AF2744">
        <v>-2.0091999999999999</v>
      </c>
      <c r="AG2744">
        <v>-0.47760000000000002</v>
      </c>
      <c r="AH2744">
        <v>100000</v>
      </c>
    </row>
    <row r="2745" spans="1:34">
      <c r="A2745">
        <v>279824</v>
      </c>
      <c r="B2745" t="s">
        <v>39</v>
      </c>
      <c r="C2745" s="1">
        <v>32759</v>
      </c>
      <c r="D2745">
        <v>76</v>
      </c>
      <c r="E2745" t="s">
        <v>79</v>
      </c>
      <c r="F2745">
        <v>2006</v>
      </c>
      <c r="G2745">
        <v>74.2</v>
      </c>
      <c r="H2745" t="s">
        <v>79</v>
      </c>
      <c r="I2745">
        <v>51</v>
      </c>
      <c r="J2745">
        <v>2</v>
      </c>
      <c r="K2745" t="s">
        <v>36</v>
      </c>
      <c r="L2745" t="s">
        <v>52</v>
      </c>
      <c r="M2745">
        <v>76.2</v>
      </c>
      <c r="N2745">
        <v>51</v>
      </c>
      <c r="O2745">
        <v>0</v>
      </c>
      <c r="P2745" t="s">
        <v>41</v>
      </c>
      <c r="Q2745">
        <v>2011</v>
      </c>
      <c r="R2745">
        <v>445</v>
      </c>
      <c r="S2745">
        <v>475</v>
      </c>
      <c r="T2745">
        <v>675</v>
      </c>
      <c r="U2745">
        <v>0.94513485596035496</v>
      </c>
      <c r="V2745">
        <v>-1</v>
      </c>
      <c r="W2745">
        <v>-1</v>
      </c>
      <c r="X2745">
        <v>-1</v>
      </c>
      <c r="Y2745">
        <v>526</v>
      </c>
      <c r="Z2745">
        <v>-1</v>
      </c>
      <c r="AA2745">
        <v>-1</v>
      </c>
      <c r="AB2745">
        <v>-1</v>
      </c>
      <c r="AC2745">
        <v>0.97370000000000001</v>
      </c>
      <c r="AD2745">
        <v>0.3448</v>
      </c>
      <c r="AE2745">
        <v>0.2366</v>
      </c>
      <c r="AF2745">
        <v>-0.64280000000000004</v>
      </c>
      <c r="AG2745">
        <v>-0.76149999999999995</v>
      </c>
      <c r="AH2745">
        <v>1000000</v>
      </c>
    </row>
    <row r="2746" spans="1:34">
      <c r="A2746">
        <v>896880</v>
      </c>
      <c r="B2746" t="s">
        <v>34</v>
      </c>
      <c r="C2746" s="1">
        <v>33885</v>
      </c>
      <c r="D2746">
        <v>89</v>
      </c>
      <c r="E2746" t="s">
        <v>35</v>
      </c>
      <c r="F2746">
        <v>2010</v>
      </c>
      <c r="G2746">
        <v>82</v>
      </c>
      <c r="H2746" t="s">
        <v>35</v>
      </c>
      <c r="I2746">
        <v>8351</v>
      </c>
      <c r="J2746">
        <v>1</v>
      </c>
      <c r="K2746" t="s">
        <v>36</v>
      </c>
      <c r="L2746" t="s">
        <v>463</v>
      </c>
      <c r="M2746">
        <v>72</v>
      </c>
      <c r="N2746">
        <v>8351</v>
      </c>
      <c r="O2746">
        <v>0</v>
      </c>
      <c r="P2746" t="s">
        <v>61</v>
      </c>
      <c r="Q2746">
        <v>2014</v>
      </c>
      <c r="R2746">
        <v>660</v>
      </c>
      <c r="S2746">
        <v>620</v>
      </c>
      <c r="T2746">
        <v>765</v>
      </c>
      <c r="U2746">
        <v>0.84224832225783597</v>
      </c>
      <c r="V2746">
        <v>565</v>
      </c>
      <c r="W2746">
        <v>-1</v>
      </c>
      <c r="X2746">
        <v>469</v>
      </c>
      <c r="Y2746">
        <v>-1</v>
      </c>
      <c r="Z2746">
        <v>-1</v>
      </c>
      <c r="AA2746">
        <v>-1</v>
      </c>
      <c r="AB2746">
        <v>-1</v>
      </c>
      <c r="AC2746">
        <v>0.70269999999999999</v>
      </c>
      <c r="AD2746">
        <v>1.2114</v>
      </c>
      <c r="AE2746">
        <v>0.31740000000000002</v>
      </c>
      <c r="AF2746">
        <v>-1.5021</v>
      </c>
      <c r="AG2746">
        <v>-9.4299999999999995E-2</v>
      </c>
      <c r="AH2746">
        <v>450000</v>
      </c>
    </row>
    <row r="2747" spans="1:34">
      <c r="A2747">
        <v>682141</v>
      </c>
      <c r="B2747" t="s">
        <v>39</v>
      </c>
      <c r="C2747" s="1">
        <v>32338</v>
      </c>
      <c r="D2747">
        <v>54.8</v>
      </c>
      <c r="E2747" t="s">
        <v>51</v>
      </c>
      <c r="F2747">
        <v>2007</v>
      </c>
      <c r="G2747">
        <v>61.6</v>
      </c>
      <c r="H2747" t="s">
        <v>51</v>
      </c>
      <c r="I2747">
        <v>44</v>
      </c>
      <c r="J2747">
        <v>2</v>
      </c>
      <c r="K2747" t="s">
        <v>66</v>
      </c>
      <c r="L2747" t="s">
        <v>67</v>
      </c>
      <c r="M2747">
        <v>73.3</v>
      </c>
      <c r="N2747">
        <v>44</v>
      </c>
      <c r="O2747">
        <v>0</v>
      </c>
      <c r="P2747" t="s">
        <v>41</v>
      </c>
      <c r="Q2747">
        <v>2013</v>
      </c>
      <c r="R2747">
        <v>415</v>
      </c>
      <c r="S2747">
        <v>645</v>
      </c>
      <c r="T2747">
        <v>735</v>
      </c>
      <c r="U2747">
        <v>0.96823749589054298</v>
      </c>
      <c r="V2747">
        <v>605</v>
      </c>
      <c r="W2747">
        <v>-1</v>
      </c>
      <c r="X2747">
        <v>-1</v>
      </c>
      <c r="Y2747">
        <v>-1</v>
      </c>
      <c r="Z2747">
        <v>-1</v>
      </c>
      <c r="AA2747">
        <v>-1</v>
      </c>
      <c r="AB2747">
        <v>-1</v>
      </c>
      <c r="AC2747">
        <v>0.12820000000000001</v>
      </c>
      <c r="AD2747">
        <v>-0.1206</v>
      </c>
      <c r="AE2747">
        <v>-1.3733</v>
      </c>
      <c r="AF2747">
        <v>-1.1217999999999999</v>
      </c>
      <c r="AG2747">
        <v>-0.47760000000000002</v>
      </c>
      <c r="AH2747">
        <v>145000</v>
      </c>
    </row>
    <row r="2748" spans="1:34">
      <c r="A2748">
        <v>552431</v>
      </c>
      <c r="B2748" t="s">
        <v>39</v>
      </c>
      <c r="C2748" s="1">
        <v>33281</v>
      </c>
      <c r="D2748">
        <v>73</v>
      </c>
      <c r="E2748" t="s">
        <v>109</v>
      </c>
      <c r="F2748">
        <v>2008</v>
      </c>
      <c r="G2748">
        <v>47.2</v>
      </c>
      <c r="H2748" t="s">
        <v>464</v>
      </c>
      <c r="I2748">
        <v>121</v>
      </c>
      <c r="J2748">
        <v>1</v>
      </c>
      <c r="K2748" t="s">
        <v>465</v>
      </c>
      <c r="L2748" t="s">
        <v>466</v>
      </c>
      <c r="M2748">
        <v>81.2</v>
      </c>
      <c r="N2748">
        <v>121</v>
      </c>
      <c r="O2748">
        <v>0</v>
      </c>
      <c r="P2748" t="s">
        <v>111</v>
      </c>
      <c r="Q2748">
        <v>2013</v>
      </c>
      <c r="R2748">
        <v>545</v>
      </c>
      <c r="S2748">
        <v>610</v>
      </c>
      <c r="T2748">
        <v>560</v>
      </c>
      <c r="U2748">
        <v>-1</v>
      </c>
      <c r="V2748">
        <v>505</v>
      </c>
      <c r="W2748">
        <v>-1</v>
      </c>
      <c r="X2748">
        <v>-1</v>
      </c>
      <c r="Y2748">
        <v>-1</v>
      </c>
      <c r="Z2748">
        <v>-1</v>
      </c>
      <c r="AA2748">
        <v>-1</v>
      </c>
      <c r="AB2748">
        <v>-1</v>
      </c>
      <c r="AC2748">
        <v>-0.30270000000000002</v>
      </c>
      <c r="AD2748">
        <v>-2.6181000000000001</v>
      </c>
      <c r="AE2748">
        <v>-1.9881</v>
      </c>
      <c r="AF2748">
        <v>-1.1217999999999999</v>
      </c>
      <c r="AG2748">
        <v>-1.4356</v>
      </c>
      <c r="AH2748">
        <v>460000</v>
      </c>
    </row>
    <row r="2749" spans="1:34">
      <c r="A2749">
        <v>760965</v>
      </c>
      <c r="B2749" t="s">
        <v>34</v>
      </c>
      <c r="C2749" s="1">
        <v>33136</v>
      </c>
      <c r="D2749">
        <v>70</v>
      </c>
      <c r="E2749" t="s">
        <v>35</v>
      </c>
      <c r="F2749">
        <v>2008</v>
      </c>
      <c r="G2749">
        <v>61</v>
      </c>
      <c r="H2749" t="s">
        <v>35</v>
      </c>
      <c r="I2749">
        <v>1083</v>
      </c>
      <c r="J2749">
        <v>2</v>
      </c>
      <c r="K2749" t="s">
        <v>36</v>
      </c>
      <c r="L2749" t="s">
        <v>40</v>
      </c>
      <c r="M2749">
        <v>70</v>
      </c>
      <c r="N2749">
        <v>1083</v>
      </c>
      <c r="O2749">
        <v>0</v>
      </c>
      <c r="P2749" t="s">
        <v>61</v>
      </c>
      <c r="Q2749">
        <v>2012</v>
      </c>
      <c r="R2749">
        <v>405</v>
      </c>
      <c r="S2749">
        <v>410</v>
      </c>
      <c r="T2749">
        <v>325</v>
      </c>
      <c r="U2749">
        <v>2.2313285986740601E-2</v>
      </c>
      <c r="V2749">
        <v>195</v>
      </c>
      <c r="W2749">
        <v>-1</v>
      </c>
      <c r="X2749">
        <v>-1</v>
      </c>
      <c r="Y2749">
        <v>313</v>
      </c>
      <c r="Z2749">
        <v>-1</v>
      </c>
      <c r="AA2749">
        <v>-1</v>
      </c>
      <c r="AB2749">
        <v>-1</v>
      </c>
      <c r="AC2749">
        <v>1.5644</v>
      </c>
      <c r="AD2749">
        <v>0.71189999999999998</v>
      </c>
      <c r="AE2749">
        <v>0.77849999999999997</v>
      </c>
      <c r="AF2749">
        <v>0.39950000000000002</v>
      </c>
      <c r="AG2749">
        <v>0.28889999999999999</v>
      </c>
      <c r="AH2749">
        <v>250000</v>
      </c>
    </row>
    <row r="2750" spans="1:34">
      <c r="A2750">
        <v>509245</v>
      </c>
      <c r="B2750" t="s">
        <v>39</v>
      </c>
      <c r="C2750" s="1">
        <v>33149</v>
      </c>
      <c r="D2750">
        <v>74.33</v>
      </c>
      <c r="E2750" t="s">
        <v>76</v>
      </c>
      <c r="F2750">
        <v>2008</v>
      </c>
      <c r="G2750">
        <v>82.2</v>
      </c>
      <c r="H2750" t="s">
        <v>220</v>
      </c>
      <c r="I2750">
        <v>4948</v>
      </c>
      <c r="J2750">
        <v>2</v>
      </c>
      <c r="K2750" t="s">
        <v>36</v>
      </c>
      <c r="L2750" t="s">
        <v>60</v>
      </c>
      <c r="M2750">
        <v>77.75</v>
      </c>
      <c r="N2750">
        <v>4948</v>
      </c>
      <c r="O2750">
        <v>1</v>
      </c>
      <c r="P2750" t="s">
        <v>71</v>
      </c>
      <c r="Q2750">
        <v>2012</v>
      </c>
      <c r="R2750">
        <v>380</v>
      </c>
      <c r="S2750">
        <v>520</v>
      </c>
      <c r="T2750">
        <v>545</v>
      </c>
      <c r="U2750">
        <v>0.96060325199705299</v>
      </c>
      <c r="V2750">
        <v>-1</v>
      </c>
      <c r="W2750">
        <v>466</v>
      </c>
      <c r="X2750">
        <v>-1</v>
      </c>
      <c r="Y2750">
        <v>-1</v>
      </c>
      <c r="Z2750">
        <v>-1</v>
      </c>
      <c r="AA2750">
        <v>-1</v>
      </c>
      <c r="AB2750">
        <v>-1</v>
      </c>
      <c r="AC2750">
        <v>0.7419</v>
      </c>
      <c r="AD2750">
        <v>0.65680000000000005</v>
      </c>
      <c r="AE2750">
        <v>-0.48909999999999998</v>
      </c>
      <c r="AF2750">
        <v>0.26790000000000003</v>
      </c>
      <c r="AG2750">
        <v>-0.76149999999999995</v>
      </c>
      <c r="AH2750">
        <v>200000</v>
      </c>
    </row>
    <row r="2751" spans="1:34">
      <c r="A2751">
        <v>301629</v>
      </c>
      <c r="B2751" t="s">
        <v>34</v>
      </c>
      <c r="C2751" s="1">
        <v>32410</v>
      </c>
      <c r="D2751">
        <v>78.53</v>
      </c>
      <c r="E2751" t="s">
        <v>118</v>
      </c>
      <c r="F2751">
        <v>2006</v>
      </c>
      <c r="G2751">
        <v>74.14</v>
      </c>
      <c r="H2751" t="s">
        <v>118</v>
      </c>
      <c r="I2751">
        <v>9084</v>
      </c>
      <c r="J2751">
        <v>2</v>
      </c>
      <c r="K2751" t="s">
        <v>36</v>
      </c>
      <c r="L2751" t="s">
        <v>64</v>
      </c>
      <c r="M2751">
        <v>63.23</v>
      </c>
      <c r="N2751">
        <v>9084</v>
      </c>
      <c r="O2751">
        <v>0</v>
      </c>
      <c r="P2751" t="s">
        <v>45</v>
      </c>
      <c r="Q2751">
        <v>2011</v>
      </c>
      <c r="R2751">
        <v>625</v>
      </c>
      <c r="S2751">
        <v>635</v>
      </c>
      <c r="T2751">
        <v>475</v>
      </c>
      <c r="U2751">
        <v>0.73579570922465598</v>
      </c>
      <c r="V2751">
        <v>475</v>
      </c>
      <c r="W2751">
        <v>-1</v>
      </c>
      <c r="X2751">
        <v>-1</v>
      </c>
      <c r="Y2751">
        <v>-1</v>
      </c>
      <c r="Z2751">
        <v>-1</v>
      </c>
      <c r="AA2751">
        <v>-1</v>
      </c>
      <c r="AB2751">
        <v>-1</v>
      </c>
      <c r="AC2751">
        <v>-0.57189999999999996</v>
      </c>
      <c r="AD2751">
        <v>1.1248</v>
      </c>
      <c r="AE2751">
        <v>0.67200000000000004</v>
      </c>
      <c r="AF2751">
        <v>0.17979999999999999</v>
      </c>
      <c r="AG2751">
        <v>1.2923</v>
      </c>
      <c r="AH2751">
        <v>370000</v>
      </c>
    </row>
    <row r="2752" spans="1:34">
      <c r="A2752">
        <v>917487</v>
      </c>
      <c r="B2752" t="s">
        <v>34</v>
      </c>
      <c r="C2752" s="1">
        <v>33280</v>
      </c>
      <c r="D2752">
        <v>66.8</v>
      </c>
      <c r="E2752" t="s">
        <v>35</v>
      </c>
      <c r="F2752">
        <v>2008</v>
      </c>
      <c r="G2752">
        <v>64.33</v>
      </c>
      <c r="H2752" t="s">
        <v>35</v>
      </c>
      <c r="I2752">
        <v>66</v>
      </c>
      <c r="J2752">
        <v>2</v>
      </c>
      <c r="K2752" t="s">
        <v>66</v>
      </c>
      <c r="L2752" t="s">
        <v>67</v>
      </c>
      <c r="M2752">
        <v>75.650000000000006</v>
      </c>
      <c r="N2752">
        <v>66</v>
      </c>
      <c r="O2752">
        <v>0</v>
      </c>
      <c r="P2752" t="s">
        <v>41</v>
      </c>
      <c r="Q2752">
        <v>2014</v>
      </c>
      <c r="R2752">
        <v>450</v>
      </c>
      <c r="S2752">
        <v>580</v>
      </c>
      <c r="T2752">
        <v>385</v>
      </c>
      <c r="U2752">
        <v>0.74475835400893897</v>
      </c>
      <c r="V2752">
        <v>375</v>
      </c>
      <c r="W2752">
        <v>-1</v>
      </c>
      <c r="X2752">
        <v>438</v>
      </c>
      <c r="Y2752">
        <v>-1</v>
      </c>
      <c r="Z2752">
        <v>-1</v>
      </c>
      <c r="AA2752">
        <v>-1</v>
      </c>
      <c r="AB2752">
        <v>-1</v>
      </c>
      <c r="AC2752">
        <v>-0.30270000000000002</v>
      </c>
      <c r="AD2752">
        <v>1.3778999999999999</v>
      </c>
      <c r="AE2752">
        <v>1.0859000000000001</v>
      </c>
      <c r="AF2752">
        <v>-0.36120000000000002</v>
      </c>
      <c r="AG2752">
        <v>1.0553999999999999</v>
      </c>
      <c r="AH2752">
        <v>200000</v>
      </c>
    </row>
    <row r="2753" spans="1:34">
      <c r="A2753">
        <v>462964</v>
      </c>
      <c r="B2753" t="s">
        <v>34</v>
      </c>
      <c r="C2753" s="1">
        <v>33643</v>
      </c>
      <c r="D2753">
        <v>84.8</v>
      </c>
      <c r="E2753" t="s">
        <v>35</v>
      </c>
      <c r="F2753">
        <v>2009</v>
      </c>
      <c r="G2753">
        <v>81.2</v>
      </c>
      <c r="H2753" t="s">
        <v>35</v>
      </c>
      <c r="I2753">
        <v>7627</v>
      </c>
      <c r="J2753">
        <v>2</v>
      </c>
      <c r="K2753" t="s">
        <v>36</v>
      </c>
      <c r="L2753" t="s">
        <v>60</v>
      </c>
      <c r="M2753">
        <v>73.8</v>
      </c>
      <c r="N2753">
        <v>7627</v>
      </c>
      <c r="O2753">
        <v>0</v>
      </c>
      <c r="P2753" t="s">
        <v>41</v>
      </c>
      <c r="Q2753">
        <v>2013</v>
      </c>
      <c r="R2753">
        <v>425</v>
      </c>
      <c r="S2753">
        <v>565</v>
      </c>
      <c r="T2753">
        <v>565</v>
      </c>
      <c r="U2753">
        <v>0.37605958665154499</v>
      </c>
      <c r="V2753">
        <v>-1</v>
      </c>
      <c r="W2753">
        <v>300</v>
      </c>
      <c r="X2753">
        <v>-1</v>
      </c>
      <c r="Y2753">
        <v>-1</v>
      </c>
      <c r="Z2753">
        <v>-1</v>
      </c>
      <c r="AA2753">
        <v>-1</v>
      </c>
      <c r="AB2753">
        <v>-1</v>
      </c>
      <c r="AC2753">
        <v>-0.1082</v>
      </c>
      <c r="AD2753">
        <v>-0.55230000000000001</v>
      </c>
      <c r="AE2753">
        <v>-1.3599000000000001</v>
      </c>
      <c r="AF2753">
        <v>-0.76029999999999998</v>
      </c>
      <c r="AG2753">
        <v>-0.44550000000000001</v>
      </c>
      <c r="AH2753">
        <v>325000</v>
      </c>
    </row>
    <row r="2754" spans="1:34">
      <c r="A2754">
        <v>133282</v>
      </c>
      <c r="B2754" t="s">
        <v>39</v>
      </c>
      <c r="C2754" s="1">
        <v>32065</v>
      </c>
      <c r="D2754">
        <v>70</v>
      </c>
      <c r="E2754" t="s">
        <v>35</v>
      </c>
      <c r="F2754">
        <v>2006</v>
      </c>
      <c r="G2754">
        <v>60</v>
      </c>
      <c r="H2754" t="s">
        <v>35</v>
      </c>
      <c r="I2754">
        <v>4948</v>
      </c>
      <c r="J2754">
        <v>2</v>
      </c>
      <c r="K2754" t="s">
        <v>36</v>
      </c>
      <c r="L2754" t="s">
        <v>55</v>
      </c>
      <c r="M2754">
        <v>65</v>
      </c>
      <c r="N2754">
        <v>4948</v>
      </c>
      <c r="O2754">
        <v>1</v>
      </c>
      <c r="P2754" t="s">
        <v>71</v>
      </c>
      <c r="Q2754">
        <v>2010</v>
      </c>
      <c r="R2754">
        <v>495</v>
      </c>
      <c r="S2754">
        <v>515</v>
      </c>
      <c r="T2754">
        <v>495</v>
      </c>
      <c r="U2754">
        <v>0.45087658448345103</v>
      </c>
      <c r="V2754">
        <v>395</v>
      </c>
      <c r="W2754">
        <v>-1</v>
      </c>
      <c r="X2754">
        <v>-1</v>
      </c>
      <c r="Y2754">
        <v>-1</v>
      </c>
      <c r="Z2754">
        <v>-1</v>
      </c>
      <c r="AA2754">
        <v>-1</v>
      </c>
      <c r="AB2754">
        <v>-1</v>
      </c>
      <c r="AC2754">
        <v>-0.4173</v>
      </c>
      <c r="AD2754">
        <v>0.1888</v>
      </c>
      <c r="AE2754">
        <v>1.6879999999999999</v>
      </c>
      <c r="AF2754">
        <v>-5.5199999999999999E-2</v>
      </c>
      <c r="AG2754">
        <v>0.81830000000000003</v>
      </c>
      <c r="AH2754">
        <v>160000</v>
      </c>
    </row>
    <row r="2755" spans="1:34">
      <c r="A2755">
        <v>197796</v>
      </c>
      <c r="B2755" t="s">
        <v>39</v>
      </c>
      <c r="C2755" s="1">
        <v>31629</v>
      </c>
      <c r="D2755">
        <v>84</v>
      </c>
      <c r="E2755" t="s">
        <v>35</v>
      </c>
      <c r="F2755">
        <v>2004</v>
      </c>
      <c r="G2755">
        <v>67</v>
      </c>
      <c r="H2755" t="s">
        <v>35</v>
      </c>
      <c r="I2755">
        <v>9019</v>
      </c>
      <c r="J2755">
        <v>2</v>
      </c>
      <c r="K2755" t="s">
        <v>36</v>
      </c>
      <c r="L2755" t="s">
        <v>52</v>
      </c>
      <c r="M2755">
        <v>65.05</v>
      </c>
      <c r="N2755">
        <v>9019</v>
      </c>
      <c r="O2755">
        <v>0</v>
      </c>
      <c r="P2755" t="s">
        <v>59</v>
      </c>
      <c r="Q2755">
        <v>2011</v>
      </c>
      <c r="R2755">
        <v>515</v>
      </c>
      <c r="S2755">
        <v>575</v>
      </c>
      <c r="T2755">
        <v>595</v>
      </c>
      <c r="U2755">
        <v>0.84084096876371806</v>
      </c>
      <c r="V2755">
        <v>-1</v>
      </c>
      <c r="W2755">
        <v>-1</v>
      </c>
      <c r="X2755">
        <v>-1</v>
      </c>
      <c r="Y2755">
        <v>473</v>
      </c>
      <c r="Z2755">
        <v>-1</v>
      </c>
      <c r="AA2755">
        <v>-1</v>
      </c>
      <c r="AB2755">
        <v>-1</v>
      </c>
      <c r="AC2755">
        <v>-1.4992000000000001</v>
      </c>
      <c r="AD2755">
        <v>0.50080000000000002</v>
      </c>
      <c r="AE2755">
        <v>-0.92449999999999999</v>
      </c>
      <c r="AF2755">
        <v>-0.64280000000000004</v>
      </c>
      <c r="AG2755">
        <v>-0.60350000000000004</v>
      </c>
      <c r="AH2755">
        <v>150000</v>
      </c>
    </row>
    <row r="2756" spans="1:34">
      <c r="A2756">
        <v>1297805</v>
      </c>
      <c r="B2756" t="s">
        <v>39</v>
      </c>
      <c r="C2756" s="1">
        <v>32568</v>
      </c>
      <c r="D2756">
        <v>69</v>
      </c>
      <c r="E2756" t="s">
        <v>35</v>
      </c>
      <c r="F2756">
        <v>2007</v>
      </c>
      <c r="G2756">
        <v>66.599999999999994</v>
      </c>
      <c r="H2756" t="s">
        <v>35</v>
      </c>
      <c r="I2756">
        <v>8711</v>
      </c>
      <c r="J2756">
        <v>2</v>
      </c>
      <c r="K2756" t="s">
        <v>36</v>
      </c>
      <c r="L2756" t="s">
        <v>60</v>
      </c>
      <c r="M2756">
        <v>67</v>
      </c>
      <c r="N2756">
        <v>8711</v>
      </c>
      <c r="O2756">
        <v>0</v>
      </c>
      <c r="P2756" t="s">
        <v>41</v>
      </c>
      <c r="Q2756">
        <v>2012</v>
      </c>
      <c r="R2756">
        <v>455</v>
      </c>
      <c r="S2756">
        <v>495</v>
      </c>
      <c r="T2756">
        <v>544</v>
      </c>
      <c r="U2756">
        <v>-1</v>
      </c>
      <c r="V2756">
        <v>455</v>
      </c>
      <c r="W2756">
        <v>-1</v>
      </c>
      <c r="X2756">
        <v>376</v>
      </c>
      <c r="Y2756">
        <v>-1</v>
      </c>
      <c r="Z2756">
        <v>-1</v>
      </c>
      <c r="AA2756">
        <v>-1</v>
      </c>
      <c r="AB2756">
        <v>-1</v>
      </c>
      <c r="AC2756">
        <v>0.55910000000000004</v>
      </c>
      <c r="AD2756">
        <v>-0.28710000000000002</v>
      </c>
      <c r="AE2756">
        <v>0.16370000000000001</v>
      </c>
      <c r="AF2756">
        <v>0.1459</v>
      </c>
      <c r="AG2756">
        <v>0.28889999999999999</v>
      </c>
      <c r="AH2756">
        <v>210000</v>
      </c>
    </row>
    <row r="2757" spans="1:34">
      <c r="A2757">
        <v>407711</v>
      </c>
      <c r="B2757" t="s">
        <v>39</v>
      </c>
      <c r="C2757" s="1">
        <v>32995</v>
      </c>
      <c r="D2757">
        <v>74</v>
      </c>
      <c r="E2757">
        <v>0</v>
      </c>
      <c r="F2757">
        <v>2007</v>
      </c>
      <c r="G2757">
        <v>66</v>
      </c>
      <c r="H2757">
        <v>0</v>
      </c>
      <c r="I2757">
        <v>3801</v>
      </c>
      <c r="J2757">
        <v>2</v>
      </c>
      <c r="K2757" t="s">
        <v>36</v>
      </c>
      <c r="L2757" t="s">
        <v>64</v>
      </c>
      <c r="M2757">
        <v>80.069999999999993</v>
      </c>
      <c r="N2757">
        <v>3801</v>
      </c>
      <c r="O2757">
        <v>0</v>
      </c>
      <c r="P2757" t="s">
        <v>61</v>
      </c>
      <c r="Q2757">
        <v>2012</v>
      </c>
      <c r="R2757">
        <v>595</v>
      </c>
      <c r="S2757">
        <v>515</v>
      </c>
      <c r="T2757">
        <v>495</v>
      </c>
      <c r="U2757">
        <v>0.73579570922465598</v>
      </c>
      <c r="V2757">
        <v>475</v>
      </c>
      <c r="W2757">
        <v>-1</v>
      </c>
      <c r="X2757">
        <v>-1</v>
      </c>
      <c r="Y2757">
        <v>-1</v>
      </c>
      <c r="Z2757">
        <v>-1</v>
      </c>
      <c r="AA2757">
        <v>-1</v>
      </c>
      <c r="AB2757">
        <v>-1</v>
      </c>
      <c r="AC2757">
        <v>1.4374</v>
      </c>
      <c r="AD2757">
        <v>0.96879999999999999</v>
      </c>
      <c r="AE2757">
        <v>-0.70679999999999998</v>
      </c>
      <c r="AF2757">
        <v>6.2300000000000001E-2</v>
      </c>
      <c r="AG2757">
        <v>0.18640000000000001</v>
      </c>
      <c r="AH2757">
        <v>450000</v>
      </c>
    </row>
    <row r="2758" spans="1:34">
      <c r="A2758">
        <v>920335</v>
      </c>
      <c r="B2758" t="s">
        <v>39</v>
      </c>
      <c r="C2758" s="1">
        <v>33056</v>
      </c>
      <c r="D2758">
        <v>64</v>
      </c>
      <c r="E2758" t="s">
        <v>51</v>
      </c>
      <c r="F2758">
        <v>2009</v>
      </c>
      <c r="G2758">
        <v>60.01</v>
      </c>
      <c r="H2758" t="s">
        <v>51</v>
      </c>
      <c r="I2758">
        <v>55</v>
      </c>
      <c r="J2758">
        <v>2</v>
      </c>
      <c r="K2758" t="s">
        <v>36</v>
      </c>
      <c r="L2758" t="s">
        <v>60</v>
      </c>
      <c r="M2758">
        <v>60</v>
      </c>
      <c r="N2758">
        <v>55</v>
      </c>
      <c r="O2758">
        <v>0</v>
      </c>
      <c r="P2758" t="s">
        <v>41</v>
      </c>
      <c r="Q2758">
        <v>2017</v>
      </c>
      <c r="R2758">
        <v>500</v>
      </c>
      <c r="S2758">
        <v>425</v>
      </c>
      <c r="T2758">
        <v>250</v>
      </c>
      <c r="U2758">
        <v>5.3160305282683701E-2</v>
      </c>
      <c r="V2758">
        <v>-1</v>
      </c>
      <c r="W2758">
        <v>196</v>
      </c>
      <c r="X2758">
        <v>-1</v>
      </c>
      <c r="Y2758">
        <v>-1</v>
      </c>
      <c r="Z2758">
        <v>420</v>
      </c>
      <c r="AA2758">
        <v>-1</v>
      </c>
      <c r="AB2758">
        <v>-1</v>
      </c>
      <c r="AC2758">
        <v>1.5644</v>
      </c>
      <c r="AD2758">
        <v>0.87839999999999996</v>
      </c>
      <c r="AE2758">
        <v>1.7007000000000001</v>
      </c>
      <c r="AF2758">
        <v>-0.4879</v>
      </c>
      <c r="AG2758">
        <v>1.2470000000000001</v>
      </c>
      <c r="AH2758">
        <v>145000</v>
      </c>
    </row>
    <row r="2759" spans="1:34">
      <c r="A2759">
        <v>1015209</v>
      </c>
      <c r="B2759" t="s">
        <v>34</v>
      </c>
      <c r="C2759" s="1">
        <v>33860</v>
      </c>
      <c r="D2759">
        <v>92</v>
      </c>
      <c r="E2759" t="s">
        <v>35</v>
      </c>
      <c r="F2759">
        <v>2010</v>
      </c>
      <c r="G2759">
        <v>81</v>
      </c>
      <c r="H2759" t="s">
        <v>35</v>
      </c>
      <c r="I2759">
        <v>37</v>
      </c>
      <c r="J2759">
        <v>2</v>
      </c>
      <c r="K2759" t="s">
        <v>36</v>
      </c>
      <c r="L2759" t="s">
        <v>37</v>
      </c>
      <c r="M2759">
        <v>74.88</v>
      </c>
      <c r="N2759">
        <v>37</v>
      </c>
      <c r="O2759">
        <v>1</v>
      </c>
      <c r="P2759" t="s">
        <v>38</v>
      </c>
      <c r="Q2759">
        <v>2014</v>
      </c>
      <c r="R2759">
        <v>640</v>
      </c>
      <c r="S2759">
        <v>510</v>
      </c>
      <c r="T2759">
        <v>475</v>
      </c>
      <c r="U2759">
        <v>0.44619824967789701</v>
      </c>
      <c r="V2759">
        <v>395</v>
      </c>
      <c r="W2759">
        <v>-1</v>
      </c>
      <c r="X2759">
        <v>-1</v>
      </c>
      <c r="Y2759">
        <v>-1</v>
      </c>
      <c r="Z2759">
        <v>-1</v>
      </c>
      <c r="AA2759">
        <v>-1</v>
      </c>
      <c r="AB2759">
        <v>-1</v>
      </c>
      <c r="AC2759">
        <v>0.41549999999999998</v>
      </c>
      <c r="AD2759">
        <v>0.87839999999999996</v>
      </c>
      <c r="AE2759">
        <v>0.77849999999999997</v>
      </c>
      <c r="AF2759">
        <v>-0.4879</v>
      </c>
      <c r="AG2759">
        <v>-0.47760000000000002</v>
      </c>
      <c r="AH2759">
        <v>300000</v>
      </c>
    </row>
    <row r="2760" spans="1:34">
      <c r="A2760">
        <v>962526</v>
      </c>
      <c r="B2760" t="s">
        <v>39</v>
      </c>
      <c r="C2760" s="1">
        <v>33547</v>
      </c>
      <c r="D2760">
        <v>81.5</v>
      </c>
      <c r="E2760" t="s">
        <v>48</v>
      </c>
      <c r="F2760">
        <v>2009</v>
      </c>
      <c r="G2760">
        <v>83.16</v>
      </c>
      <c r="H2760" t="s">
        <v>48</v>
      </c>
      <c r="I2760">
        <v>436</v>
      </c>
      <c r="J2760">
        <v>1</v>
      </c>
      <c r="K2760" t="s">
        <v>36</v>
      </c>
      <c r="L2760" t="s">
        <v>77</v>
      </c>
      <c r="M2760">
        <v>71.44</v>
      </c>
      <c r="N2760">
        <v>436</v>
      </c>
      <c r="O2760">
        <v>0</v>
      </c>
      <c r="P2760" t="s">
        <v>96</v>
      </c>
      <c r="Q2760">
        <v>2014</v>
      </c>
      <c r="R2760">
        <v>605</v>
      </c>
      <c r="S2760">
        <v>585</v>
      </c>
      <c r="T2760">
        <v>580</v>
      </c>
      <c r="U2760">
        <v>0.66183447584007105</v>
      </c>
      <c r="V2760">
        <v>-1</v>
      </c>
      <c r="W2760">
        <v>-1</v>
      </c>
      <c r="X2760">
        <v>-1</v>
      </c>
      <c r="Y2760">
        <v>-1</v>
      </c>
      <c r="Z2760">
        <v>446</v>
      </c>
      <c r="AA2760">
        <v>-1</v>
      </c>
      <c r="AB2760">
        <v>-1</v>
      </c>
      <c r="AC2760">
        <v>-1.5952999999999999</v>
      </c>
      <c r="AD2760">
        <v>-0.1206</v>
      </c>
      <c r="AE2760">
        <v>-0.2974</v>
      </c>
      <c r="AF2760">
        <v>-0.995</v>
      </c>
      <c r="AG2760">
        <v>-0.86080000000000001</v>
      </c>
      <c r="AH2760">
        <v>700000</v>
      </c>
    </row>
    <row r="2761" spans="1:34">
      <c r="A2761">
        <v>1020520</v>
      </c>
      <c r="B2761" t="s">
        <v>34</v>
      </c>
      <c r="C2761" s="1">
        <v>32712</v>
      </c>
      <c r="D2761">
        <v>76</v>
      </c>
      <c r="E2761" t="s">
        <v>35</v>
      </c>
      <c r="F2761">
        <v>2007</v>
      </c>
      <c r="G2761">
        <v>58</v>
      </c>
      <c r="H2761" t="s">
        <v>35</v>
      </c>
      <c r="I2761">
        <v>903</v>
      </c>
      <c r="J2761">
        <v>2</v>
      </c>
      <c r="K2761" t="s">
        <v>66</v>
      </c>
      <c r="L2761" t="s">
        <v>67</v>
      </c>
      <c r="M2761">
        <v>74</v>
      </c>
      <c r="N2761">
        <v>903</v>
      </c>
      <c r="O2761">
        <v>0</v>
      </c>
      <c r="P2761" t="s">
        <v>41</v>
      </c>
      <c r="Q2761">
        <v>2013</v>
      </c>
      <c r="R2761">
        <v>405</v>
      </c>
      <c r="S2761">
        <v>510</v>
      </c>
      <c r="T2761">
        <v>330</v>
      </c>
      <c r="U2761">
        <v>0.35653648772447499</v>
      </c>
      <c r="V2761">
        <v>435</v>
      </c>
      <c r="W2761">
        <v>-1</v>
      </c>
      <c r="X2761">
        <v>346</v>
      </c>
      <c r="Y2761">
        <v>-1</v>
      </c>
      <c r="Z2761">
        <v>-1</v>
      </c>
      <c r="AA2761">
        <v>-1</v>
      </c>
      <c r="AB2761">
        <v>-1</v>
      </c>
      <c r="AC2761">
        <v>0.99</v>
      </c>
      <c r="AD2761">
        <v>0.5454</v>
      </c>
      <c r="AE2761">
        <v>0.16370000000000001</v>
      </c>
      <c r="AF2761">
        <v>-1.1217999999999999</v>
      </c>
      <c r="AG2761">
        <v>9.7299999999999998E-2</v>
      </c>
      <c r="AH2761">
        <v>230000</v>
      </c>
    </row>
    <row r="2762" spans="1:34">
      <c r="A2762">
        <v>248343</v>
      </c>
      <c r="B2762" t="s">
        <v>39</v>
      </c>
      <c r="C2762" s="1">
        <v>32721</v>
      </c>
      <c r="D2762">
        <v>71</v>
      </c>
      <c r="E2762" t="s">
        <v>100</v>
      </c>
      <c r="F2762">
        <v>2007</v>
      </c>
      <c r="G2762">
        <v>83</v>
      </c>
      <c r="H2762" t="s">
        <v>160</v>
      </c>
      <c r="I2762">
        <v>2162</v>
      </c>
      <c r="J2762">
        <v>2</v>
      </c>
      <c r="K2762" t="s">
        <v>36</v>
      </c>
      <c r="L2762" t="s">
        <v>60</v>
      </c>
      <c r="M2762">
        <v>58</v>
      </c>
      <c r="N2762">
        <v>2162</v>
      </c>
      <c r="O2762">
        <v>1</v>
      </c>
      <c r="P2762" t="s">
        <v>54</v>
      </c>
      <c r="Q2762">
        <v>2011</v>
      </c>
      <c r="R2762">
        <v>505</v>
      </c>
      <c r="S2762">
        <v>455</v>
      </c>
      <c r="T2762">
        <v>475</v>
      </c>
      <c r="U2762">
        <v>0.22948175491175499</v>
      </c>
      <c r="V2762">
        <v>-1</v>
      </c>
      <c r="W2762">
        <v>266</v>
      </c>
      <c r="X2762">
        <v>-1</v>
      </c>
      <c r="Y2762">
        <v>-1</v>
      </c>
      <c r="Z2762">
        <v>-1</v>
      </c>
      <c r="AA2762">
        <v>393</v>
      </c>
      <c r="AB2762">
        <v>-1</v>
      </c>
      <c r="AC2762">
        <v>-1.3025</v>
      </c>
      <c r="AD2762">
        <v>-0.1232</v>
      </c>
      <c r="AE2762">
        <v>-9.3299999999999994E-2</v>
      </c>
      <c r="AF2762">
        <v>-0.5958</v>
      </c>
      <c r="AG2762">
        <v>-1.6661999999999999</v>
      </c>
      <c r="AH2762">
        <v>280000</v>
      </c>
    </row>
    <row r="2763" spans="1:34">
      <c r="A2763">
        <v>959820</v>
      </c>
      <c r="B2763" t="s">
        <v>34</v>
      </c>
      <c r="C2763" s="1">
        <v>33316</v>
      </c>
      <c r="D2763">
        <v>89.6</v>
      </c>
      <c r="E2763" t="s">
        <v>35</v>
      </c>
      <c r="F2763">
        <v>2008</v>
      </c>
      <c r="G2763">
        <v>69.599999999999994</v>
      </c>
      <c r="H2763" t="s">
        <v>35</v>
      </c>
      <c r="I2763">
        <v>7255</v>
      </c>
      <c r="J2763">
        <v>2</v>
      </c>
      <c r="K2763" t="s">
        <v>36</v>
      </c>
      <c r="L2763" t="s">
        <v>40</v>
      </c>
      <c r="M2763">
        <v>69</v>
      </c>
      <c r="N2763">
        <v>7255</v>
      </c>
      <c r="O2763">
        <v>0</v>
      </c>
      <c r="P2763" t="s">
        <v>59</v>
      </c>
      <c r="Q2763">
        <v>2014</v>
      </c>
      <c r="R2763">
        <v>465</v>
      </c>
      <c r="S2763">
        <v>580</v>
      </c>
      <c r="T2763">
        <v>440</v>
      </c>
      <c r="U2763">
        <v>0.48674700843819302</v>
      </c>
      <c r="V2763">
        <v>445</v>
      </c>
      <c r="W2763">
        <v>-1</v>
      </c>
      <c r="X2763">
        <v>376</v>
      </c>
      <c r="Y2763">
        <v>-1</v>
      </c>
      <c r="Z2763">
        <v>-1</v>
      </c>
      <c r="AA2763">
        <v>-1</v>
      </c>
      <c r="AB2763">
        <v>-1</v>
      </c>
      <c r="AC2763">
        <v>-1.4517</v>
      </c>
      <c r="AD2763">
        <v>-0.62009999999999998</v>
      </c>
      <c r="AE2763">
        <v>-0.4511</v>
      </c>
      <c r="AF2763">
        <v>0.65300000000000002</v>
      </c>
      <c r="AG2763">
        <v>-1.0524</v>
      </c>
      <c r="AH2763">
        <v>180000</v>
      </c>
    </row>
    <row r="2764" spans="1:34">
      <c r="A2764">
        <v>108902</v>
      </c>
      <c r="B2764" t="s">
        <v>39</v>
      </c>
      <c r="C2764" s="1">
        <v>31798</v>
      </c>
      <c r="D2764">
        <v>50.66</v>
      </c>
      <c r="E2764" t="s">
        <v>467</v>
      </c>
      <c r="F2764">
        <v>2004</v>
      </c>
      <c r="G2764">
        <v>55.33</v>
      </c>
      <c r="H2764" t="s">
        <v>467</v>
      </c>
      <c r="I2764">
        <v>331</v>
      </c>
      <c r="J2764">
        <v>2</v>
      </c>
      <c r="K2764" t="s">
        <v>66</v>
      </c>
      <c r="L2764" t="s">
        <v>67</v>
      </c>
      <c r="M2764">
        <v>57.92</v>
      </c>
      <c r="N2764">
        <v>331</v>
      </c>
      <c r="O2764">
        <v>1</v>
      </c>
      <c r="P2764" t="s">
        <v>45</v>
      </c>
      <c r="Q2764">
        <v>2011</v>
      </c>
      <c r="R2764">
        <v>445</v>
      </c>
      <c r="S2764">
        <v>325</v>
      </c>
      <c r="T2764">
        <v>195</v>
      </c>
      <c r="U2764">
        <v>0.48834797678271402</v>
      </c>
      <c r="V2764">
        <v>405</v>
      </c>
      <c r="W2764">
        <v>-1</v>
      </c>
      <c r="X2764">
        <v>-1</v>
      </c>
      <c r="Y2764">
        <v>-1</v>
      </c>
      <c r="Z2764">
        <v>-1</v>
      </c>
      <c r="AA2764">
        <v>-1</v>
      </c>
      <c r="AB2764">
        <v>-1</v>
      </c>
      <c r="AC2764">
        <v>1.2827999999999999</v>
      </c>
      <c r="AD2764">
        <v>-1.3713</v>
      </c>
      <c r="AE2764">
        <v>0.81710000000000005</v>
      </c>
      <c r="AF2764">
        <v>0.88480000000000003</v>
      </c>
      <c r="AG2764">
        <v>0.50239999999999996</v>
      </c>
      <c r="AH2764">
        <v>85000</v>
      </c>
    </row>
    <row r="2765" spans="1:34">
      <c r="A2765">
        <v>820537</v>
      </c>
      <c r="B2765" t="s">
        <v>39</v>
      </c>
      <c r="C2765" s="1">
        <v>34216</v>
      </c>
      <c r="D2765">
        <v>72.33</v>
      </c>
      <c r="E2765" t="s">
        <v>79</v>
      </c>
      <c r="F2765">
        <v>2009</v>
      </c>
      <c r="G2765">
        <v>67</v>
      </c>
      <c r="H2765" t="s">
        <v>79</v>
      </c>
      <c r="I2765">
        <v>4450</v>
      </c>
      <c r="J2765">
        <v>2</v>
      </c>
      <c r="K2765" t="s">
        <v>36</v>
      </c>
      <c r="L2765" t="s">
        <v>40</v>
      </c>
      <c r="M2765">
        <v>70.84</v>
      </c>
      <c r="N2765">
        <v>4450</v>
      </c>
      <c r="O2765">
        <v>0</v>
      </c>
      <c r="P2765" t="s">
        <v>41</v>
      </c>
      <c r="Q2765">
        <v>2013</v>
      </c>
      <c r="R2765">
        <v>535</v>
      </c>
      <c r="S2765">
        <v>470</v>
      </c>
      <c r="T2765">
        <v>620</v>
      </c>
      <c r="U2765">
        <v>0.95389977507992596</v>
      </c>
      <c r="V2765">
        <v>495</v>
      </c>
      <c r="W2765">
        <v>-1</v>
      </c>
      <c r="X2765">
        <v>530</v>
      </c>
      <c r="Y2765">
        <v>-1</v>
      </c>
      <c r="Z2765">
        <v>-1</v>
      </c>
      <c r="AA2765">
        <v>-1</v>
      </c>
      <c r="AB2765">
        <v>-1</v>
      </c>
      <c r="AC2765">
        <v>-0.87719999999999998</v>
      </c>
      <c r="AD2765">
        <v>-1.8855</v>
      </c>
      <c r="AE2765">
        <v>-3.1899999999999998E-2</v>
      </c>
      <c r="AF2765">
        <v>2.4278</v>
      </c>
      <c r="AG2765">
        <v>-0.87819999999999998</v>
      </c>
      <c r="AH2765">
        <v>700000</v>
      </c>
    </row>
    <row r="2766" spans="1:34">
      <c r="A2766">
        <v>341806</v>
      </c>
      <c r="B2766" t="s">
        <v>39</v>
      </c>
      <c r="C2766" s="1">
        <v>33091</v>
      </c>
      <c r="D2766">
        <v>64</v>
      </c>
      <c r="E2766" t="s">
        <v>468</v>
      </c>
      <c r="F2766">
        <v>2007</v>
      </c>
      <c r="G2766">
        <v>61</v>
      </c>
      <c r="H2766" t="s">
        <v>468</v>
      </c>
      <c r="I2766">
        <v>2563</v>
      </c>
      <c r="J2766">
        <v>2</v>
      </c>
      <c r="K2766" t="s">
        <v>36</v>
      </c>
      <c r="L2766" t="s">
        <v>55</v>
      </c>
      <c r="M2766">
        <v>75</v>
      </c>
      <c r="N2766">
        <v>2563</v>
      </c>
      <c r="O2766">
        <v>0</v>
      </c>
      <c r="P2766" t="s">
        <v>96</v>
      </c>
      <c r="Q2766">
        <v>2012</v>
      </c>
      <c r="R2766">
        <v>495</v>
      </c>
      <c r="S2766">
        <v>475</v>
      </c>
      <c r="T2766">
        <v>575</v>
      </c>
      <c r="U2766">
        <v>0.45087658448345103</v>
      </c>
      <c r="V2766">
        <v>395</v>
      </c>
      <c r="W2766">
        <v>-1</v>
      </c>
      <c r="X2766">
        <v>-1</v>
      </c>
      <c r="Y2766">
        <v>-1</v>
      </c>
      <c r="Z2766">
        <v>-1</v>
      </c>
      <c r="AA2766">
        <v>-1</v>
      </c>
      <c r="AB2766">
        <v>-1</v>
      </c>
      <c r="AC2766">
        <v>-0.1855</v>
      </c>
      <c r="AD2766">
        <v>0.65680000000000005</v>
      </c>
      <c r="AE2766">
        <v>0.81710000000000005</v>
      </c>
      <c r="AF2766">
        <v>0.44423000000000001</v>
      </c>
      <c r="AG2766">
        <v>-1.5512999999999999</v>
      </c>
      <c r="AH2766">
        <v>140000</v>
      </c>
    </row>
    <row r="2767" spans="1:34">
      <c r="A2767">
        <v>113676</v>
      </c>
      <c r="B2767" t="s">
        <v>39</v>
      </c>
      <c r="C2767" s="1">
        <v>31797</v>
      </c>
      <c r="D2767">
        <v>82</v>
      </c>
      <c r="E2767" t="s">
        <v>103</v>
      </c>
      <c r="F2767">
        <v>2006</v>
      </c>
      <c r="G2767">
        <v>63</v>
      </c>
      <c r="H2767" t="s">
        <v>469</v>
      </c>
      <c r="I2767">
        <v>712</v>
      </c>
      <c r="J2767">
        <v>2</v>
      </c>
      <c r="K2767" t="s">
        <v>36</v>
      </c>
      <c r="L2767" t="s">
        <v>64</v>
      </c>
      <c r="M2767">
        <v>69.11</v>
      </c>
      <c r="N2767">
        <v>712</v>
      </c>
      <c r="O2767">
        <v>0</v>
      </c>
      <c r="P2767" t="s">
        <v>61</v>
      </c>
      <c r="Q2767">
        <v>2010</v>
      </c>
      <c r="R2767">
        <v>475</v>
      </c>
      <c r="S2767">
        <v>485</v>
      </c>
      <c r="T2767">
        <v>464</v>
      </c>
      <c r="U2767">
        <v>0.48834797678271402</v>
      </c>
      <c r="V2767">
        <v>405</v>
      </c>
      <c r="W2767">
        <v>-1</v>
      </c>
      <c r="X2767">
        <v>-1</v>
      </c>
      <c r="Y2767">
        <v>-1</v>
      </c>
      <c r="Z2767">
        <v>-1</v>
      </c>
      <c r="AA2767">
        <v>-1</v>
      </c>
      <c r="AB2767">
        <v>-1</v>
      </c>
      <c r="AC2767">
        <v>4.6399999999999997E-2</v>
      </c>
      <c r="AD2767">
        <v>-0.27929999999999999</v>
      </c>
      <c r="AE2767">
        <v>-1.0697000000000001</v>
      </c>
      <c r="AF2767">
        <v>0.29730000000000001</v>
      </c>
      <c r="AG2767">
        <v>-1.0773999999999999</v>
      </c>
      <c r="AH2767">
        <v>550000</v>
      </c>
    </row>
    <row r="2768" spans="1:34">
      <c r="A2768">
        <v>633797</v>
      </c>
      <c r="B2768" t="s">
        <v>34</v>
      </c>
      <c r="C2768" s="1">
        <v>33501</v>
      </c>
      <c r="D2768">
        <v>89</v>
      </c>
      <c r="E2768" t="s">
        <v>35</v>
      </c>
      <c r="F2768">
        <v>2009</v>
      </c>
      <c r="G2768">
        <v>88.8</v>
      </c>
      <c r="H2768" t="s">
        <v>35</v>
      </c>
      <c r="I2768">
        <v>1982</v>
      </c>
      <c r="J2768">
        <v>2</v>
      </c>
      <c r="K2768" t="s">
        <v>36</v>
      </c>
      <c r="L2768" t="s">
        <v>64</v>
      </c>
      <c r="M2768">
        <v>79.22</v>
      </c>
      <c r="N2768">
        <v>1982</v>
      </c>
      <c r="O2768">
        <v>0</v>
      </c>
      <c r="P2768" t="s">
        <v>41</v>
      </c>
      <c r="Q2768">
        <v>2013</v>
      </c>
      <c r="R2768">
        <v>475</v>
      </c>
      <c r="S2768">
        <v>610</v>
      </c>
      <c r="T2768">
        <v>695</v>
      </c>
      <c r="U2768">
        <v>0.91686996110361896</v>
      </c>
      <c r="V2768">
        <v>555</v>
      </c>
      <c r="W2768">
        <v>-1</v>
      </c>
      <c r="X2768">
        <v>-1</v>
      </c>
      <c r="Y2768">
        <v>-1</v>
      </c>
      <c r="Z2768">
        <v>-1</v>
      </c>
      <c r="AA2768">
        <v>-1</v>
      </c>
      <c r="AB2768">
        <v>-1</v>
      </c>
      <c r="AC2768">
        <v>0.41549999999999998</v>
      </c>
      <c r="AD2768">
        <v>1.2114</v>
      </c>
      <c r="AE2768">
        <v>0.01</v>
      </c>
      <c r="AF2768">
        <v>-1.1217999999999999</v>
      </c>
      <c r="AG2768">
        <v>0.28889999999999999</v>
      </c>
      <c r="AH2768">
        <v>365000</v>
      </c>
    </row>
    <row r="2769" spans="1:34">
      <c r="A2769">
        <v>602875</v>
      </c>
      <c r="B2769" t="s">
        <v>34</v>
      </c>
      <c r="C2769" s="1">
        <v>32511</v>
      </c>
      <c r="D2769">
        <v>88.3</v>
      </c>
      <c r="E2769" t="s">
        <v>51</v>
      </c>
      <c r="F2769">
        <v>2006</v>
      </c>
      <c r="G2769">
        <v>87</v>
      </c>
      <c r="H2769" t="s">
        <v>51</v>
      </c>
      <c r="I2769">
        <v>820</v>
      </c>
      <c r="J2769">
        <v>2</v>
      </c>
      <c r="K2769" t="s">
        <v>66</v>
      </c>
      <c r="L2769" t="s">
        <v>67</v>
      </c>
      <c r="M2769">
        <v>70.44</v>
      </c>
      <c r="N2769">
        <v>820</v>
      </c>
      <c r="O2769">
        <v>1</v>
      </c>
      <c r="P2769" t="s">
        <v>54</v>
      </c>
      <c r="Q2769">
        <v>2012</v>
      </c>
      <c r="R2769">
        <v>370</v>
      </c>
      <c r="S2769">
        <v>535</v>
      </c>
      <c r="T2769">
        <v>500</v>
      </c>
      <c r="U2769">
        <v>0.63597875645679403</v>
      </c>
      <c r="V2769">
        <v>445</v>
      </c>
      <c r="W2769">
        <v>-1</v>
      </c>
      <c r="X2769">
        <v>-1</v>
      </c>
      <c r="Y2769">
        <v>-1</v>
      </c>
      <c r="Z2769">
        <v>-1</v>
      </c>
      <c r="AA2769">
        <v>-1</v>
      </c>
      <c r="AB2769">
        <v>-1</v>
      </c>
      <c r="AC2769">
        <v>0.55910000000000004</v>
      </c>
      <c r="AD2769">
        <v>-0.28710000000000002</v>
      </c>
      <c r="AE2769">
        <v>0.01</v>
      </c>
      <c r="AF2769">
        <v>-0.36120000000000002</v>
      </c>
      <c r="AG2769">
        <v>0.28889999999999999</v>
      </c>
      <c r="AH2769">
        <v>300000</v>
      </c>
    </row>
    <row r="2770" spans="1:34">
      <c r="A2770">
        <v>1077212</v>
      </c>
      <c r="B2770" t="s">
        <v>39</v>
      </c>
      <c r="C2770" s="1">
        <v>33422</v>
      </c>
      <c r="D2770">
        <v>61.6</v>
      </c>
      <c r="E2770" t="s">
        <v>35</v>
      </c>
      <c r="F2770">
        <v>2007</v>
      </c>
      <c r="G2770">
        <v>61.2</v>
      </c>
      <c r="H2770" t="s">
        <v>35</v>
      </c>
      <c r="I2770">
        <v>1155</v>
      </c>
      <c r="J2770">
        <v>2</v>
      </c>
      <c r="K2770" t="s">
        <v>36</v>
      </c>
      <c r="L2770" t="s">
        <v>40</v>
      </c>
      <c r="M2770">
        <v>67.08</v>
      </c>
      <c r="N2770">
        <v>1155</v>
      </c>
      <c r="O2770">
        <v>0</v>
      </c>
      <c r="P2770" t="s">
        <v>41</v>
      </c>
      <c r="Q2770">
        <v>2012</v>
      </c>
      <c r="R2770">
        <v>405</v>
      </c>
      <c r="S2770">
        <v>460</v>
      </c>
      <c r="T2770">
        <v>450</v>
      </c>
      <c r="U2770">
        <v>0.84224832225783597</v>
      </c>
      <c r="V2770">
        <v>365</v>
      </c>
      <c r="W2770">
        <v>-1</v>
      </c>
      <c r="X2770">
        <v>469</v>
      </c>
      <c r="Y2770">
        <v>-1</v>
      </c>
      <c r="Z2770">
        <v>-1</v>
      </c>
      <c r="AA2770">
        <v>-1</v>
      </c>
      <c r="AB2770">
        <v>-1</v>
      </c>
      <c r="AC2770">
        <v>1.2771999999999999</v>
      </c>
      <c r="AD2770">
        <v>-0.28710000000000002</v>
      </c>
      <c r="AE2770">
        <v>2.008</v>
      </c>
      <c r="AF2770">
        <v>0.1459</v>
      </c>
      <c r="AG2770">
        <v>0.86370000000000002</v>
      </c>
      <c r="AH2770">
        <v>170000</v>
      </c>
    </row>
    <row r="2771" spans="1:34">
      <c r="A2771">
        <v>229854</v>
      </c>
      <c r="B2771" t="s">
        <v>34</v>
      </c>
      <c r="C2771" s="1">
        <v>32889</v>
      </c>
      <c r="D2771">
        <v>82.5</v>
      </c>
      <c r="E2771" t="s">
        <v>72</v>
      </c>
      <c r="F2771">
        <v>2006</v>
      </c>
      <c r="G2771">
        <v>85.23</v>
      </c>
      <c r="H2771" t="s">
        <v>72</v>
      </c>
      <c r="I2771">
        <v>5812</v>
      </c>
      <c r="J2771">
        <v>2</v>
      </c>
      <c r="K2771" t="s">
        <v>36</v>
      </c>
      <c r="L2771" t="s">
        <v>64</v>
      </c>
      <c r="M2771">
        <v>77.8</v>
      </c>
      <c r="N2771">
        <v>5812</v>
      </c>
      <c r="O2771">
        <v>1</v>
      </c>
      <c r="P2771" t="s">
        <v>71</v>
      </c>
      <c r="Q2771">
        <v>2011</v>
      </c>
      <c r="R2771">
        <v>555</v>
      </c>
      <c r="S2771">
        <v>595</v>
      </c>
      <c r="T2771">
        <v>675</v>
      </c>
      <c r="U2771">
        <v>0.96090308716316397</v>
      </c>
      <c r="V2771">
        <v>595</v>
      </c>
      <c r="W2771">
        <v>-1</v>
      </c>
      <c r="X2771">
        <v>-1</v>
      </c>
      <c r="Y2771">
        <v>-1</v>
      </c>
      <c r="Z2771">
        <v>-1</v>
      </c>
      <c r="AA2771">
        <v>-1</v>
      </c>
      <c r="AB2771">
        <v>-1</v>
      </c>
      <c r="AC2771">
        <v>-1.3447</v>
      </c>
      <c r="AD2771">
        <v>-0.74729999999999996</v>
      </c>
      <c r="AE2771">
        <v>-0.77939999999999998</v>
      </c>
      <c r="AF2771">
        <v>1.1198999999999999</v>
      </c>
      <c r="AG2771">
        <v>-0.28749999999999998</v>
      </c>
      <c r="AH2771">
        <v>435000</v>
      </c>
    </row>
    <row r="2772" spans="1:34">
      <c r="A2772">
        <v>341146</v>
      </c>
      <c r="B2772" t="s">
        <v>34</v>
      </c>
      <c r="C2772" s="1">
        <v>33283</v>
      </c>
      <c r="D2772">
        <v>69.73</v>
      </c>
      <c r="E2772" t="s">
        <v>51</v>
      </c>
      <c r="F2772">
        <v>2008</v>
      </c>
      <c r="G2772">
        <v>75.5</v>
      </c>
      <c r="H2772" t="s">
        <v>470</v>
      </c>
      <c r="I2772">
        <v>8743</v>
      </c>
      <c r="J2772">
        <v>2</v>
      </c>
      <c r="K2772" t="s">
        <v>36</v>
      </c>
      <c r="L2772" t="s">
        <v>356</v>
      </c>
      <c r="M2772">
        <v>65</v>
      </c>
      <c r="N2772">
        <v>8743</v>
      </c>
      <c r="O2772">
        <v>0</v>
      </c>
      <c r="P2772" t="s">
        <v>45</v>
      </c>
      <c r="Q2772">
        <v>2012</v>
      </c>
      <c r="R2772">
        <v>395</v>
      </c>
      <c r="S2772">
        <v>425</v>
      </c>
      <c r="T2772">
        <v>554</v>
      </c>
      <c r="U2772">
        <v>0.66033498773701405</v>
      </c>
      <c r="V2772">
        <v>-1</v>
      </c>
      <c r="W2772">
        <v>-1</v>
      </c>
      <c r="X2772">
        <v>-1</v>
      </c>
      <c r="Y2772">
        <v>435</v>
      </c>
      <c r="Z2772">
        <v>-1</v>
      </c>
      <c r="AA2772">
        <v>-1</v>
      </c>
      <c r="AB2772">
        <v>-1</v>
      </c>
      <c r="AC2772">
        <v>-1.54E-2</v>
      </c>
      <c r="AD2772">
        <v>4.5900000000000003E-2</v>
      </c>
      <c r="AE2772">
        <v>-1.2196</v>
      </c>
      <c r="AF2772">
        <v>-1.1217999999999999</v>
      </c>
      <c r="AG2772">
        <v>0.28889999999999999</v>
      </c>
      <c r="AH2772">
        <v>350000</v>
      </c>
    </row>
    <row r="2773" spans="1:34">
      <c r="A2773">
        <v>1091302</v>
      </c>
      <c r="B2773" t="s">
        <v>39</v>
      </c>
      <c r="C2773" s="1">
        <v>33853</v>
      </c>
      <c r="D2773">
        <v>76.64</v>
      </c>
      <c r="E2773" t="s">
        <v>51</v>
      </c>
      <c r="F2773">
        <v>2010</v>
      </c>
      <c r="G2773">
        <v>61.16</v>
      </c>
      <c r="H2773" t="s">
        <v>51</v>
      </c>
      <c r="I2773">
        <v>3547</v>
      </c>
      <c r="J2773">
        <v>2</v>
      </c>
      <c r="K2773" t="s">
        <v>36</v>
      </c>
      <c r="L2773" t="s">
        <v>40</v>
      </c>
      <c r="M2773">
        <v>61.48</v>
      </c>
      <c r="N2773">
        <v>3547</v>
      </c>
      <c r="O2773">
        <v>0</v>
      </c>
      <c r="P2773" t="s">
        <v>61</v>
      </c>
      <c r="Q2773">
        <v>2014</v>
      </c>
      <c r="R2773">
        <v>535</v>
      </c>
      <c r="S2773">
        <v>455</v>
      </c>
      <c r="T2773">
        <v>355</v>
      </c>
      <c r="U2773">
        <v>4.0999310361411898E-2</v>
      </c>
      <c r="V2773">
        <v>425</v>
      </c>
      <c r="W2773">
        <v>-1</v>
      </c>
      <c r="X2773">
        <v>223</v>
      </c>
      <c r="Y2773">
        <v>-1</v>
      </c>
      <c r="Z2773">
        <v>-1</v>
      </c>
      <c r="AA2773">
        <v>-1</v>
      </c>
      <c r="AB2773">
        <v>-1</v>
      </c>
      <c r="AC2773">
        <v>-1.54E-2</v>
      </c>
      <c r="AD2773">
        <v>0.37890000000000001</v>
      </c>
      <c r="AE2773">
        <v>1.2396</v>
      </c>
      <c r="AF2773">
        <v>-0.86819999999999997</v>
      </c>
      <c r="AG2773">
        <v>0.86370000000000002</v>
      </c>
      <c r="AH2773">
        <v>120000</v>
      </c>
    </row>
    <row r="2774" spans="1:34">
      <c r="A2774">
        <v>592393</v>
      </c>
      <c r="B2774" t="s">
        <v>34</v>
      </c>
      <c r="C2774" s="1">
        <v>33677</v>
      </c>
      <c r="D2774">
        <v>70.3</v>
      </c>
      <c r="E2774" t="s">
        <v>249</v>
      </c>
      <c r="F2774">
        <v>2009</v>
      </c>
      <c r="G2774">
        <v>64.569999999999993</v>
      </c>
      <c r="H2774" t="s">
        <v>249</v>
      </c>
      <c r="I2774">
        <v>3603</v>
      </c>
      <c r="J2774">
        <v>2</v>
      </c>
      <c r="K2774" t="s">
        <v>36</v>
      </c>
      <c r="L2774" t="s">
        <v>81</v>
      </c>
      <c r="M2774">
        <v>60</v>
      </c>
      <c r="N2774">
        <v>3603</v>
      </c>
      <c r="O2774">
        <v>0</v>
      </c>
      <c r="P2774" t="s">
        <v>45</v>
      </c>
      <c r="Q2774">
        <v>2013</v>
      </c>
      <c r="R2774">
        <v>535</v>
      </c>
      <c r="S2774">
        <v>390</v>
      </c>
      <c r="T2774">
        <v>470</v>
      </c>
      <c r="U2774">
        <v>0.24320865672560699</v>
      </c>
      <c r="V2774">
        <v>-1</v>
      </c>
      <c r="W2774">
        <v>233</v>
      </c>
      <c r="X2774">
        <v>-1</v>
      </c>
      <c r="Y2774">
        <v>-1</v>
      </c>
      <c r="Z2774">
        <v>340</v>
      </c>
      <c r="AA2774">
        <v>-1</v>
      </c>
      <c r="AB2774">
        <v>-1</v>
      </c>
      <c r="AC2774">
        <v>1.1335999999999999</v>
      </c>
      <c r="AD2774">
        <v>0.87839999999999996</v>
      </c>
      <c r="AE2774">
        <v>-0.14369999999999999</v>
      </c>
      <c r="AF2774">
        <v>2.4278</v>
      </c>
      <c r="AG2774">
        <v>1.2470000000000001</v>
      </c>
      <c r="AH2774">
        <v>200000</v>
      </c>
    </row>
    <row r="2775" spans="1:34">
      <c r="A2775">
        <v>627087</v>
      </c>
      <c r="B2775" t="s">
        <v>39</v>
      </c>
      <c r="C2775" s="1">
        <v>33336</v>
      </c>
      <c r="D2775">
        <v>84</v>
      </c>
      <c r="E2775" t="s">
        <v>35</v>
      </c>
      <c r="F2775">
        <v>2009</v>
      </c>
      <c r="G2775">
        <v>78</v>
      </c>
      <c r="H2775" t="s">
        <v>35</v>
      </c>
      <c r="I2775">
        <v>66</v>
      </c>
      <c r="J2775">
        <v>2</v>
      </c>
      <c r="K2775" t="s">
        <v>36</v>
      </c>
      <c r="L2775" t="s">
        <v>60</v>
      </c>
      <c r="M2775">
        <v>60</v>
      </c>
      <c r="N2775">
        <v>66</v>
      </c>
      <c r="O2775">
        <v>0</v>
      </c>
      <c r="P2775" t="s">
        <v>41</v>
      </c>
      <c r="Q2775">
        <v>2013</v>
      </c>
      <c r="R2775">
        <v>730</v>
      </c>
      <c r="S2775">
        <v>450</v>
      </c>
      <c r="T2775">
        <v>530</v>
      </c>
      <c r="U2775">
        <v>0.37605958665154499</v>
      </c>
      <c r="V2775">
        <v>-1</v>
      </c>
      <c r="W2775">
        <v>300</v>
      </c>
      <c r="X2775">
        <v>-1</v>
      </c>
      <c r="Y2775">
        <v>-1</v>
      </c>
      <c r="Z2775">
        <v>-1</v>
      </c>
      <c r="AA2775">
        <v>-1</v>
      </c>
      <c r="AB2775">
        <v>-1</v>
      </c>
      <c r="AC2775">
        <v>-1.54E-2</v>
      </c>
      <c r="AD2775">
        <v>0.71189999999999998</v>
      </c>
      <c r="AE2775">
        <v>1.7007000000000001</v>
      </c>
      <c r="AF2775">
        <v>-0.995</v>
      </c>
      <c r="AG2775">
        <v>-1.244</v>
      </c>
      <c r="AH2775">
        <v>500000</v>
      </c>
    </row>
    <row r="2776" spans="1:34">
      <c r="A2776">
        <v>116996</v>
      </c>
      <c r="B2776" t="s">
        <v>39</v>
      </c>
      <c r="C2776" s="1">
        <v>32001</v>
      </c>
      <c r="D2776">
        <v>71.400000000000006</v>
      </c>
      <c r="E2776" t="s">
        <v>51</v>
      </c>
      <c r="F2776">
        <v>2007</v>
      </c>
      <c r="G2776">
        <v>81.75</v>
      </c>
      <c r="H2776" t="s">
        <v>471</v>
      </c>
      <c r="I2776">
        <v>6996</v>
      </c>
      <c r="J2776">
        <v>2</v>
      </c>
      <c r="K2776" t="s">
        <v>36</v>
      </c>
      <c r="L2776" t="s">
        <v>64</v>
      </c>
      <c r="M2776">
        <v>70</v>
      </c>
      <c r="N2776">
        <v>6996</v>
      </c>
      <c r="O2776">
        <v>1</v>
      </c>
      <c r="P2776" t="s">
        <v>47</v>
      </c>
      <c r="Q2776">
        <v>2010</v>
      </c>
      <c r="R2776">
        <v>345</v>
      </c>
      <c r="S2776">
        <v>475</v>
      </c>
      <c r="T2776">
        <v>225</v>
      </c>
      <c r="U2776">
        <v>0.52592258425205496</v>
      </c>
      <c r="V2776">
        <v>415</v>
      </c>
      <c r="W2776">
        <v>-1</v>
      </c>
      <c r="X2776">
        <v>-1</v>
      </c>
      <c r="Y2776">
        <v>-1</v>
      </c>
      <c r="Z2776">
        <v>-1</v>
      </c>
      <c r="AA2776">
        <v>-1</v>
      </c>
      <c r="AB2776">
        <v>-1</v>
      </c>
      <c r="AC2776">
        <v>0.81920000000000004</v>
      </c>
      <c r="AD2776">
        <v>1.2807999999999999</v>
      </c>
      <c r="AE2776">
        <v>1.2524999999999999</v>
      </c>
      <c r="AF2776">
        <v>-0.17269999999999999</v>
      </c>
      <c r="AG2776">
        <v>0.81830000000000003</v>
      </c>
      <c r="AH2776">
        <v>125000</v>
      </c>
    </row>
    <row r="2777" spans="1:34">
      <c r="A2777">
        <v>1011018</v>
      </c>
      <c r="B2777" t="s">
        <v>39</v>
      </c>
      <c r="C2777" s="1">
        <v>33939</v>
      </c>
      <c r="D2777">
        <v>57.5</v>
      </c>
      <c r="E2777" t="s">
        <v>51</v>
      </c>
      <c r="F2777">
        <v>2009</v>
      </c>
      <c r="G2777">
        <v>59.2</v>
      </c>
      <c r="H2777" t="s">
        <v>51</v>
      </c>
      <c r="I2777">
        <v>2412</v>
      </c>
      <c r="J2777">
        <v>2</v>
      </c>
      <c r="K2777" t="s">
        <v>36</v>
      </c>
      <c r="L2777" t="s">
        <v>40</v>
      </c>
      <c r="M2777">
        <v>74.28</v>
      </c>
      <c r="N2777">
        <v>2412</v>
      </c>
      <c r="O2777">
        <v>0</v>
      </c>
      <c r="P2777" t="s">
        <v>41</v>
      </c>
      <c r="Q2777">
        <v>2014</v>
      </c>
      <c r="R2777">
        <v>370</v>
      </c>
      <c r="S2777">
        <v>460</v>
      </c>
      <c r="T2777">
        <v>500</v>
      </c>
      <c r="U2777">
        <v>0.14478988948246199</v>
      </c>
      <c r="V2777">
        <v>505</v>
      </c>
      <c r="W2777">
        <v>-1</v>
      </c>
      <c r="X2777">
        <v>284</v>
      </c>
      <c r="Y2777">
        <v>-1</v>
      </c>
      <c r="Z2777">
        <v>-1</v>
      </c>
      <c r="AA2777">
        <v>-1</v>
      </c>
      <c r="AB2777">
        <v>-1</v>
      </c>
      <c r="AC2777">
        <v>0.99</v>
      </c>
      <c r="AD2777">
        <v>1.0448999999999999</v>
      </c>
      <c r="AE2777">
        <v>0.62480000000000002</v>
      </c>
      <c r="AF2777">
        <v>0.2727</v>
      </c>
      <c r="AG2777">
        <v>0.67210000000000003</v>
      </c>
      <c r="AH2777">
        <v>315000</v>
      </c>
    </row>
    <row r="2778" spans="1:34">
      <c r="A2778">
        <v>871997</v>
      </c>
      <c r="B2778" t="s">
        <v>39</v>
      </c>
      <c r="C2778" s="1">
        <v>33949</v>
      </c>
      <c r="D2778">
        <v>86.4</v>
      </c>
      <c r="E2778" t="s">
        <v>35</v>
      </c>
      <c r="F2778">
        <v>2010</v>
      </c>
      <c r="G2778">
        <v>82.8</v>
      </c>
      <c r="H2778" t="s">
        <v>35</v>
      </c>
      <c r="I2778">
        <v>347</v>
      </c>
      <c r="J2778">
        <v>2</v>
      </c>
      <c r="K2778" t="s">
        <v>36</v>
      </c>
      <c r="L2778" t="s">
        <v>77</v>
      </c>
      <c r="M2778">
        <v>70</v>
      </c>
      <c r="N2778">
        <v>347</v>
      </c>
      <c r="O2778">
        <v>0</v>
      </c>
      <c r="P2778" t="s">
        <v>41</v>
      </c>
      <c r="Q2778">
        <v>2014</v>
      </c>
      <c r="R2778">
        <v>590</v>
      </c>
      <c r="S2778">
        <v>500</v>
      </c>
      <c r="T2778">
        <v>530</v>
      </c>
      <c r="U2778">
        <v>0.64938971484669095</v>
      </c>
      <c r="V2778">
        <v>345</v>
      </c>
      <c r="W2778">
        <v>356</v>
      </c>
      <c r="X2778">
        <v>-1</v>
      </c>
      <c r="Y2778">
        <v>-1</v>
      </c>
      <c r="Z2778">
        <v>-1</v>
      </c>
      <c r="AA2778">
        <v>-1</v>
      </c>
      <c r="AB2778">
        <v>-1</v>
      </c>
      <c r="AC2778">
        <v>0.84630000000000005</v>
      </c>
      <c r="AD2778">
        <v>0.71189999999999998</v>
      </c>
      <c r="AE2778">
        <v>0.93220000000000003</v>
      </c>
      <c r="AF2778">
        <v>-0.36120000000000002</v>
      </c>
      <c r="AG2778">
        <v>1.2470000000000001</v>
      </c>
      <c r="AH2778">
        <v>335000</v>
      </c>
    </row>
    <row r="2779" spans="1:34">
      <c r="A2779">
        <v>335701</v>
      </c>
      <c r="B2779" t="s">
        <v>39</v>
      </c>
      <c r="C2779" s="1">
        <v>33437</v>
      </c>
      <c r="D2779">
        <v>83</v>
      </c>
      <c r="E2779" t="s">
        <v>472</v>
      </c>
      <c r="F2779">
        <v>2008</v>
      </c>
      <c r="G2779">
        <v>96.2</v>
      </c>
      <c r="H2779" t="s">
        <v>134</v>
      </c>
      <c r="I2779">
        <v>3174</v>
      </c>
      <c r="J2779">
        <v>2</v>
      </c>
      <c r="K2779" t="s">
        <v>36</v>
      </c>
      <c r="L2779" t="s">
        <v>60</v>
      </c>
      <c r="M2779">
        <v>74.260000000000005</v>
      </c>
      <c r="N2779">
        <v>3174</v>
      </c>
      <c r="O2779">
        <v>0</v>
      </c>
      <c r="P2779" t="s">
        <v>56</v>
      </c>
      <c r="Q2779">
        <v>2012</v>
      </c>
      <c r="R2779">
        <v>505</v>
      </c>
      <c r="S2779">
        <v>415</v>
      </c>
      <c r="T2779">
        <v>535</v>
      </c>
      <c r="U2779">
        <v>0.82466640067133201</v>
      </c>
      <c r="V2779">
        <v>-1</v>
      </c>
      <c r="W2779">
        <v>400</v>
      </c>
      <c r="X2779">
        <v>-1</v>
      </c>
      <c r="Y2779">
        <v>-1</v>
      </c>
      <c r="Z2779">
        <v>-1</v>
      </c>
      <c r="AA2779">
        <v>313</v>
      </c>
      <c r="AB2779">
        <v>-1</v>
      </c>
      <c r="AC2779">
        <v>0.81920000000000004</v>
      </c>
      <c r="AD2779">
        <v>0.96879999999999999</v>
      </c>
      <c r="AE2779">
        <v>5.5199999999999999E-2</v>
      </c>
      <c r="AF2779">
        <v>-0.52529999999999999</v>
      </c>
      <c r="AG2779">
        <v>0.81830000000000003</v>
      </c>
      <c r="AH2779">
        <v>430000</v>
      </c>
    </row>
    <row r="2780" spans="1:34">
      <c r="A2780">
        <v>661546</v>
      </c>
      <c r="B2780" t="s">
        <v>39</v>
      </c>
      <c r="C2780" s="1">
        <v>33059</v>
      </c>
      <c r="D2780">
        <v>72.3</v>
      </c>
      <c r="E2780" t="s">
        <v>48</v>
      </c>
      <c r="F2780">
        <v>2008</v>
      </c>
      <c r="G2780">
        <v>60.2</v>
      </c>
      <c r="H2780" t="s">
        <v>35</v>
      </c>
      <c r="I2780">
        <v>8546</v>
      </c>
      <c r="J2780">
        <v>2</v>
      </c>
      <c r="K2780" t="s">
        <v>36</v>
      </c>
      <c r="L2780" t="s">
        <v>60</v>
      </c>
      <c r="M2780">
        <v>69.38</v>
      </c>
      <c r="N2780">
        <v>8546</v>
      </c>
      <c r="O2780">
        <v>1</v>
      </c>
      <c r="P2780" t="s">
        <v>71</v>
      </c>
      <c r="Q2780">
        <v>2013</v>
      </c>
      <c r="R2780">
        <v>555</v>
      </c>
      <c r="S2780">
        <v>475</v>
      </c>
      <c r="T2780">
        <v>415</v>
      </c>
      <c r="U2780">
        <v>0.69447932770846299</v>
      </c>
      <c r="V2780">
        <v>-1</v>
      </c>
      <c r="W2780">
        <v>366</v>
      </c>
      <c r="X2780">
        <v>-1</v>
      </c>
      <c r="Y2780">
        <v>-1</v>
      </c>
      <c r="Z2780">
        <v>-1</v>
      </c>
      <c r="AA2780">
        <v>393</v>
      </c>
      <c r="AB2780">
        <v>-1</v>
      </c>
      <c r="AC2780">
        <v>1.4208000000000001</v>
      </c>
      <c r="AD2780">
        <v>0.5454</v>
      </c>
      <c r="AE2780">
        <v>-0.2974</v>
      </c>
      <c r="AF2780">
        <v>1.0333000000000001</v>
      </c>
      <c r="AG2780">
        <v>-0.66920000000000002</v>
      </c>
      <c r="AH2780">
        <v>280000</v>
      </c>
    </row>
    <row r="2781" spans="1:34">
      <c r="A2781">
        <v>1088782</v>
      </c>
      <c r="B2781" t="s">
        <v>39</v>
      </c>
      <c r="C2781" s="1">
        <v>32529</v>
      </c>
      <c r="D2781">
        <v>66</v>
      </c>
      <c r="E2781" t="s">
        <v>51</v>
      </c>
      <c r="F2781">
        <v>2007</v>
      </c>
      <c r="G2781">
        <v>62</v>
      </c>
      <c r="H2781" t="s">
        <v>51</v>
      </c>
      <c r="I2781">
        <v>8517</v>
      </c>
      <c r="J2781">
        <v>2</v>
      </c>
      <c r="K2781" t="s">
        <v>66</v>
      </c>
      <c r="L2781" t="s">
        <v>67</v>
      </c>
      <c r="M2781">
        <v>75</v>
      </c>
      <c r="N2781">
        <v>8517</v>
      </c>
      <c r="O2781">
        <v>0</v>
      </c>
      <c r="P2781" t="s">
        <v>84</v>
      </c>
      <c r="Q2781">
        <v>2013</v>
      </c>
      <c r="R2781">
        <v>335</v>
      </c>
      <c r="S2781">
        <v>325</v>
      </c>
      <c r="T2781">
        <v>270</v>
      </c>
      <c r="U2781">
        <v>0.563267823666597</v>
      </c>
      <c r="V2781">
        <v>425</v>
      </c>
      <c r="W2781">
        <v>-1</v>
      </c>
      <c r="X2781">
        <v>-1</v>
      </c>
      <c r="Y2781">
        <v>-1</v>
      </c>
      <c r="Z2781">
        <v>-1</v>
      </c>
      <c r="AA2781">
        <v>-1</v>
      </c>
      <c r="AB2781">
        <v>-1</v>
      </c>
      <c r="AC2781">
        <v>1.1335999999999999</v>
      </c>
      <c r="AD2781">
        <v>1.3475999999999999</v>
      </c>
      <c r="AE2781">
        <v>0.13569999999999999</v>
      </c>
      <c r="AF2781">
        <v>0.2727</v>
      </c>
      <c r="AG2781">
        <v>0.376</v>
      </c>
      <c r="AH2781">
        <v>250000</v>
      </c>
    </row>
    <row r="2782" spans="1:34">
      <c r="A2782">
        <v>1189128</v>
      </c>
      <c r="B2782" t="s">
        <v>39</v>
      </c>
      <c r="C2782" s="1">
        <v>33660</v>
      </c>
      <c r="D2782">
        <v>86.8</v>
      </c>
      <c r="E2782" t="s">
        <v>51</v>
      </c>
      <c r="F2782">
        <v>2009</v>
      </c>
      <c r="G2782">
        <v>88.4</v>
      </c>
      <c r="H2782" t="s">
        <v>51</v>
      </c>
      <c r="I2782">
        <v>14521</v>
      </c>
      <c r="J2782">
        <v>2</v>
      </c>
      <c r="K2782" t="s">
        <v>36</v>
      </c>
      <c r="L2782" t="s">
        <v>60</v>
      </c>
      <c r="M2782">
        <v>75.2</v>
      </c>
      <c r="N2782">
        <v>14521</v>
      </c>
      <c r="O2782">
        <v>1</v>
      </c>
      <c r="P2782" t="s">
        <v>54</v>
      </c>
      <c r="Q2782">
        <v>2013</v>
      </c>
      <c r="R2782">
        <v>440</v>
      </c>
      <c r="S2782">
        <v>545</v>
      </c>
      <c r="T2782">
        <v>605</v>
      </c>
      <c r="U2782">
        <v>-1</v>
      </c>
      <c r="V2782">
        <v>375</v>
      </c>
      <c r="W2782">
        <v>-1</v>
      </c>
      <c r="X2782">
        <v>-1</v>
      </c>
      <c r="Y2782">
        <v>-1</v>
      </c>
      <c r="Z2782">
        <v>-1</v>
      </c>
      <c r="AA2782">
        <v>-1</v>
      </c>
      <c r="AB2782">
        <v>-1</v>
      </c>
      <c r="AC2782">
        <v>0.55910000000000004</v>
      </c>
      <c r="AD2782">
        <v>-0.1206</v>
      </c>
      <c r="AE2782">
        <v>1.0859000000000001</v>
      </c>
      <c r="AF2782">
        <v>-0.86819999999999997</v>
      </c>
      <c r="AG2782">
        <v>9.7299999999999998E-2</v>
      </c>
      <c r="AH2782">
        <v>170000</v>
      </c>
    </row>
    <row r="2783" spans="1:34">
      <c r="A2783">
        <v>605611</v>
      </c>
      <c r="B2783" t="s">
        <v>39</v>
      </c>
      <c r="C2783" s="1">
        <v>32720</v>
      </c>
      <c r="D2783">
        <v>67.2</v>
      </c>
      <c r="E2783" t="s">
        <v>35</v>
      </c>
      <c r="F2783">
        <v>2007</v>
      </c>
      <c r="G2783">
        <v>60.8</v>
      </c>
      <c r="H2783" t="s">
        <v>51</v>
      </c>
      <c r="I2783">
        <v>13845</v>
      </c>
      <c r="J2783">
        <v>2</v>
      </c>
      <c r="K2783" t="s">
        <v>36</v>
      </c>
      <c r="L2783" t="s">
        <v>55</v>
      </c>
      <c r="M2783">
        <v>71.02</v>
      </c>
      <c r="N2783">
        <v>13845</v>
      </c>
      <c r="O2783">
        <v>0</v>
      </c>
      <c r="P2783" t="s">
        <v>70</v>
      </c>
      <c r="Q2783">
        <v>2012</v>
      </c>
      <c r="R2783">
        <v>450</v>
      </c>
      <c r="S2783">
        <v>535</v>
      </c>
      <c r="T2783">
        <v>680</v>
      </c>
      <c r="U2783">
        <v>0.73579570922465598</v>
      </c>
      <c r="V2783">
        <v>475</v>
      </c>
      <c r="W2783">
        <v>-1</v>
      </c>
      <c r="X2783">
        <v>-1</v>
      </c>
      <c r="Y2783">
        <v>-1</v>
      </c>
      <c r="Z2783">
        <v>-1</v>
      </c>
      <c r="AA2783">
        <v>-1</v>
      </c>
      <c r="AB2783">
        <v>-1</v>
      </c>
      <c r="AC2783">
        <v>0.41549999999999998</v>
      </c>
      <c r="AD2783">
        <v>-0.4536</v>
      </c>
      <c r="AE2783">
        <v>-0.14369999999999999</v>
      </c>
      <c r="AF2783">
        <v>-0.995</v>
      </c>
      <c r="AG2783">
        <v>-1.0524</v>
      </c>
      <c r="AH2783">
        <v>550000</v>
      </c>
    </row>
    <row r="2784" spans="1:34">
      <c r="A2784">
        <v>942576</v>
      </c>
      <c r="B2784" t="s">
        <v>34</v>
      </c>
      <c r="C2784" s="1">
        <v>33201</v>
      </c>
      <c r="D2784">
        <v>77</v>
      </c>
      <c r="E2784" t="s">
        <v>51</v>
      </c>
      <c r="F2784">
        <v>2008</v>
      </c>
      <c r="G2784">
        <v>79</v>
      </c>
      <c r="H2784" t="s">
        <v>51</v>
      </c>
      <c r="I2784">
        <v>8541</v>
      </c>
      <c r="J2784">
        <v>2</v>
      </c>
      <c r="K2784" t="s">
        <v>36</v>
      </c>
      <c r="L2784" t="s">
        <v>60</v>
      </c>
      <c r="M2784">
        <v>86</v>
      </c>
      <c r="N2784">
        <v>8541</v>
      </c>
      <c r="O2784">
        <v>0</v>
      </c>
      <c r="P2784" t="s">
        <v>47</v>
      </c>
      <c r="Q2784">
        <v>2012</v>
      </c>
      <c r="R2784">
        <v>405</v>
      </c>
      <c r="S2784">
        <v>390</v>
      </c>
      <c r="T2784">
        <v>295</v>
      </c>
      <c r="U2784">
        <v>0.11213943820740301</v>
      </c>
      <c r="V2784">
        <v>-1</v>
      </c>
      <c r="W2784">
        <v>228</v>
      </c>
      <c r="X2784">
        <v>-1</v>
      </c>
      <c r="Y2784">
        <v>-1</v>
      </c>
      <c r="Z2784">
        <v>-1</v>
      </c>
      <c r="AA2784">
        <v>286</v>
      </c>
      <c r="AB2784">
        <v>-1</v>
      </c>
      <c r="AC2784">
        <v>-1.54E-2</v>
      </c>
      <c r="AD2784">
        <v>0.21240000000000001</v>
      </c>
      <c r="AE2784">
        <v>0.31740000000000002</v>
      </c>
      <c r="AF2784">
        <v>-1.5021</v>
      </c>
      <c r="AG2784">
        <v>1.2470000000000001</v>
      </c>
      <c r="AH2784">
        <v>150000</v>
      </c>
    </row>
    <row r="2785" spans="1:34">
      <c r="A2785">
        <v>267699</v>
      </c>
      <c r="B2785" t="s">
        <v>39</v>
      </c>
      <c r="C2785" s="1">
        <v>31854</v>
      </c>
      <c r="D2785">
        <v>57.78</v>
      </c>
      <c r="E2785" t="s">
        <v>473</v>
      </c>
      <c r="F2785">
        <v>2005</v>
      </c>
      <c r="G2785">
        <v>45.5</v>
      </c>
      <c r="H2785" t="s">
        <v>474</v>
      </c>
      <c r="I2785">
        <v>462</v>
      </c>
      <c r="J2785">
        <v>2</v>
      </c>
      <c r="K2785" t="s">
        <v>66</v>
      </c>
      <c r="L2785" t="s">
        <v>67</v>
      </c>
      <c r="M2785">
        <v>67</v>
      </c>
      <c r="N2785">
        <v>462</v>
      </c>
      <c r="O2785">
        <v>1</v>
      </c>
      <c r="P2785" t="s">
        <v>61</v>
      </c>
      <c r="Q2785">
        <v>2011</v>
      </c>
      <c r="R2785">
        <v>455</v>
      </c>
      <c r="S2785">
        <v>445</v>
      </c>
      <c r="T2785">
        <v>544</v>
      </c>
      <c r="U2785">
        <v>0.76567358123401097</v>
      </c>
      <c r="V2785">
        <v>485</v>
      </c>
      <c r="W2785">
        <v>-1</v>
      </c>
      <c r="X2785">
        <v>-1</v>
      </c>
      <c r="Y2785">
        <v>-1</v>
      </c>
      <c r="Z2785">
        <v>-1</v>
      </c>
      <c r="AA2785">
        <v>-1</v>
      </c>
      <c r="AB2785">
        <v>-1</v>
      </c>
      <c r="AC2785">
        <v>4.6399999999999997E-2</v>
      </c>
      <c r="AD2785">
        <v>-0.27929999999999999</v>
      </c>
      <c r="AE2785">
        <v>9.1399999999999995E-2</v>
      </c>
      <c r="AF2785">
        <v>-1.1128</v>
      </c>
      <c r="AG2785">
        <v>-0.1295</v>
      </c>
      <c r="AH2785">
        <v>430000</v>
      </c>
    </row>
    <row r="2786" spans="1:34">
      <c r="A2786">
        <v>810396</v>
      </c>
      <c r="B2786" t="s">
        <v>39</v>
      </c>
      <c r="C2786" s="1">
        <v>33086</v>
      </c>
      <c r="D2786">
        <v>69</v>
      </c>
      <c r="E2786" t="s">
        <v>51</v>
      </c>
      <c r="F2786">
        <v>2008</v>
      </c>
      <c r="G2786">
        <v>65</v>
      </c>
      <c r="H2786" t="s">
        <v>51</v>
      </c>
      <c r="I2786">
        <v>64</v>
      </c>
      <c r="J2786">
        <v>2</v>
      </c>
      <c r="K2786" t="s">
        <v>36</v>
      </c>
      <c r="L2786" t="s">
        <v>60</v>
      </c>
      <c r="M2786">
        <v>61.8</v>
      </c>
      <c r="N2786">
        <v>64</v>
      </c>
      <c r="O2786">
        <v>0</v>
      </c>
      <c r="P2786" t="s">
        <v>41</v>
      </c>
      <c r="Q2786">
        <v>2014</v>
      </c>
      <c r="R2786">
        <v>520</v>
      </c>
      <c r="S2786">
        <v>560</v>
      </c>
      <c r="T2786">
        <v>515</v>
      </c>
      <c r="U2786">
        <v>0.94327215786655505</v>
      </c>
      <c r="V2786">
        <v>-1</v>
      </c>
      <c r="W2786">
        <v>452</v>
      </c>
      <c r="X2786">
        <v>-1</v>
      </c>
      <c r="Y2786">
        <v>-1</v>
      </c>
      <c r="Z2786">
        <v>-1</v>
      </c>
      <c r="AA2786">
        <v>-1</v>
      </c>
      <c r="AB2786">
        <v>-1</v>
      </c>
      <c r="AC2786">
        <v>-1.7388999999999999</v>
      </c>
      <c r="AD2786">
        <v>-0.28710000000000002</v>
      </c>
      <c r="AE2786">
        <v>0.77849999999999997</v>
      </c>
      <c r="AF2786">
        <v>2.1743000000000001</v>
      </c>
      <c r="AG2786">
        <v>-0.28589999999999999</v>
      </c>
      <c r="AH2786">
        <v>195000</v>
      </c>
    </row>
    <row r="2787" spans="1:34">
      <c r="A2787">
        <v>909112</v>
      </c>
      <c r="B2787" t="s">
        <v>39</v>
      </c>
      <c r="C2787" s="1">
        <v>33095</v>
      </c>
      <c r="D2787">
        <v>65</v>
      </c>
      <c r="E2787" t="s">
        <v>51</v>
      </c>
      <c r="F2787">
        <v>2007</v>
      </c>
      <c r="G2787">
        <v>64</v>
      </c>
      <c r="H2787" t="s">
        <v>51</v>
      </c>
      <c r="I2787">
        <v>15349</v>
      </c>
      <c r="J2787">
        <v>2</v>
      </c>
      <c r="K2787" t="s">
        <v>36</v>
      </c>
      <c r="L2787" t="s">
        <v>60</v>
      </c>
      <c r="M2787">
        <v>72.14</v>
      </c>
      <c r="N2787">
        <v>15349</v>
      </c>
      <c r="O2787">
        <v>0</v>
      </c>
      <c r="P2787" t="s">
        <v>41</v>
      </c>
      <c r="Q2787">
        <v>2013</v>
      </c>
      <c r="R2787">
        <v>500</v>
      </c>
      <c r="S2787">
        <v>500</v>
      </c>
      <c r="T2787">
        <v>370</v>
      </c>
      <c r="U2787">
        <v>0.65576694261721102</v>
      </c>
      <c r="V2787">
        <v>-1</v>
      </c>
      <c r="W2787">
        <v>-1</v>
      </c>
      <c r="X2787">
        <v>-1</v>
      </c>
      <c r="Y2787">
        <v>-1</v>
      </c>
      <c r="Z2787">
        <v>-1</v>
      </c>
      <c r="AA2787">
        <v>366</v>
      </c>
      <c r="AB2787">
        <v>-1</v>
      </c>
      <c r="AC2787">
        <v>1.5644</v>
      </c>
      <c r="AD2787">
        <v>0.5454</v>
      </c>
      <c r="AE2787">
        <v>0.16370000000000001</v>
      </c>
      <c r="AF2787">
        <v>-1.6289</v>
      </c>
      <c r="AG2787">
        <v>1.0553999999999999</v>
      </c>
      <c r="AH2787">
        <v>190000</v>
      </c>
    </row>
    <row r="2788" spans="1:34">
      <c r="A2788">
        <v>1242353</v>
      </c>
      <c r="B2788" t="s">
        <v>39</v>
      </c>
      <c r="C2788" s="1">
        <v>33935</v>
      </c>
      <c r="D2788">
        <v>77.8</v>
      </c>
      <c r="E2788" t="s">
        <v>35</v>
      </c>
      <c r="F2788">
        <v>2010</v>
      </c>
      <c r="G2788">
        <v>78.2</v>
      </c>
      <c r="H2788" t="s">
        <v>35</v>
      </c>
      <c r="I2788">
        <v>167</v>
      </c>
      <c r="J2788">
        <v>2</v>
      </c>
      <c r="K2788" t="s">
        <v>36</v>
      </c>
      <c r="L2788" t="s">
        <v>60</v>
      </c>
      <c r="M2788">
        <v>62.24</v>
      </c>
      <c r="N2788">
        <v>167</v>
      </c>
      <c r="O2788">
        <v>0</v>
      </c>
      <c r="P2788" t="s">
        <v>59</v>
      </c>
      <c r="Q2788">
        <v>2014</v>
      </c>
      <c r="R2788">
        <v>455</v>
      </c>
      <c r="S2788">
        <v>605</v>
      </c>
      <c r="T2788">
        <v>690</v>
      </c>
      <c r="U2788">
        <v>0.78330353667029795</v>
      </c>
      <c r="V2788">
        <v>465</v>
      </c>
      <c r="W2788">
        <v>388</v>
      </c>
      <c r="X2788">
        <v>-1</v>
      </c>
      <c r="Y2788">
        <v>-1</v>
      </c>
      <c r="Z2788">
        <v>-1</v>
      </c>
      <c r="AA2788">
        <v>-1</v>
      </c>
      <c r="AB2788">
        <v>-1</v>
      </c>
      <c r="AC2788">
        <v>-0.44629999999999997</v>
      </c>
      <c r="AD2788">
        <v>-1.1195999999999999</v>
      </c>
      <c r="AE2788">
        <v>0.77849999999999997</v>
      </c>
      <c r="AF2788">
        <v>-1.6289</v>
      </c>
      <c r="AG2788">
        <v>9.7299999999999998E-2</v>
      </c>
      <c r="AH2788">
        <v>250000</v>
      </c>
    </row>
    <row r="2789" spans="1:34">
      <c r="A2789">
        <v>794238</v>
      </c>
      <c r="B2789" t="s">
        <v>39</v>
      </c>
      <c r="C2789" s="1">
        <v>33698</v>
      </c>
      <c r="D2789">
        <v>79.599999999999994</v>
      </c>
      <c r="E2789" t="s">
        <v>35</v>
      </c>
      <c r="F2789">
        <v>2010</v>
      </c>
      <c r="G2789">
        <v>69.599999999999994</v>
      </c>
      <c r="H2789" t="s">
        <v>35</v>
      </c>
      <c r="I2789">
        <v>8350</v>
      </c>
      <c r="J2789">
        <v>2</v>
      </c>
      <c r="K2789" t="s">
        <v>36</v>
      </c>
      <c r="L2789" t="s">
        <v>60</v>
      </c>
      <c r="M2789">
        <v>72.52</v>
      </c>
      <c r="N2789">
        <v>8350</v>
      </c>
      <c r="O2789">
        <v>0</v>
      </c>
      <c r="P2789" t="s">
        <v>41</v>
      </c>
      <c r="Q2789">
        <v>2014</v>
      </c>
      <c r="R2789">
        <v>325</v>
      </c>
      <c r="S2789">
        <v>525</v>
      </c>
      <c r="T2789">
        <v>530</v>
      </c>
      <c r="U2789">
        <v>0.207392169717661</v>
      </c>
      <c r="V2789">
        <v>425</v>
      </c>
      <c r="W2789">
        <v>260</v>
      </c>
      <c r="X2789">
        <v>-1</v>
      </c>
      <c r="Y2789">
        <v>-1</v>
      </c>
      <c r="Z2789">
        <v>-1</v>
      </c>
      <c r="AA2789">
        <v>-1</v>
      </c>
      <c r="AB2789">
        <v>-1</v>
      </c>
      <c r="AC2789">
        <v>0.12820000000000001</v>
      </c>
      <c r="AD2789">
        <v>1.3778999999999999</v>
      </c>
      <c r="AE2789">
        <v>0.31740000000000002</v>
      </c>
      <c r="AF2789">
        <v>0.2727</v>
      </c>
      <c r="AG2789">
        <v>-0.28589999999999999</v>
      </c>
      <c r="AH2789">
        <v>200000</v>
      </c>
    </row>
    <row r="2790" spans="1:34">
      <c r="A2790">
        <v>54007</v>
      </c>
      <c r="B2790" t="s">
        <v>39</v>
      </c>
      <c r="C2790" s="1">
        <v>33069</v>
      </c>
      <c r="D2790">
        <v>72</v>
      </c>
      <c r="E2790" t="s">
        <v>197</v>
      </c>
      <c r="F2790">
        <v>2006</v>
      </c>
      <c r="G2790">
        <v>72</v>
      </c>
      <c r="H2790" t="s">
        <v>197</v>
      </c>
      <c r="I2790">
        <v>6874</v>
      </c>
      <c r="J2790">
        <v>2</v>
      </c>
      <c r="K2790" t="s">
        <v>36</v>
      </c>
      <c r="L2790" t="s">
        <v>60</v>
      </c>
      <c r="M2790">
        <v>64.45</v>
      </c>
      <c r="N2790">
        <v>6874</v>
      </c>
      <c r="O2790">
        <v>0</v>
      </c>
      <c r="P2790" t="s">
        <v>96</v>
      </c>
      <c r="Q2790">
        <v>2010</v>
      </c>
      <c r="R2790">
        <v>495</v>
      </c>
      <c r="S2790">
        <v>245</v>
      </c>
      <c r="T2790">
        <v>425</v>
      </c>
      <c r="U2790">
        <v>0.37605958665154499</v>
      </c>
      <c r="V2790">
        <v>385</v>
      </c>
      <c r="W2790">
        <v>300</v>
      </c>
      <c r="X2790">
        <v>-1</v>
      </c>
      <c r="Y2790">
        <v>-1</v>
      </c>
      <c r="Z2790">
        <v>-1</v>
      </c>
      <c r="AA2790">
        <v>-1</v>
      </c>
      <c r="AB2790">
        <v>-1</v>
      </c>
      <c r="AC2790">
        <v>-0.88099999999999901</v>
      </c>
      <c r="AD2790">
        <v>0.1888</v>
      </c>
      <c r="AE2790">
        <v>-0.1988</v>
      </c>
      <c r="AF2790">
        <v>-1.2302999999999999</v>
      </c>
      <c r="AG2790">
        <v>0.34439999999999998</v>
      </c>
      <c r="AH2790">
        <v>130000</v>
      </c>
    </row>
    <row r="2791" spans="1:34">
      <c r="A2791">
        <v>670276</v>
      </c>
      <c r="B2791" t="s">
        <v>39</v>
      </c>
      <c r="C2791" s="1">
        <v>33450</v>
      </c>
      <c r="D2791">
        <v>77.900000000000006</v>
      </c>
      <c r="E2791" t="s">
        <v>51</v>
      </c>
      <c r="F2791">
        <v>2009</v>
      </c>
      <c r="G2791">
        <v>82.75</v>
      </c>
      <c r="H2791" t="s">
        <v>51</v>
      </c>
      <c r="I2791">
        <v>9481</v>
      </c>
      <c r="J2791">
        <v>2</v>
      </c>
      <c r="K2791" t="s">
        <v>36</v>
      </c>
      <c r="L2791" t="s">
        <v>60</v>
      </c>
      <c r="M2791">
        <v>67.2</v>
      </c>
      <c r="N2791">
        <v>9481</v>
      </c>
      <c r="O2791">
        <v>0</v>
      </c>
      <c r="P2791" t="s">
        <v>47</v>
      </c>
      <c r="Q2791">
        <v>2013</v>
      </c>
      <c r="R2791">
        <v>570</v>
      </c>
      <c r="S2791">
        <v>495</v>
      </c>
      <c r="T2791">
        <v>620</v>
      </c>
      <c r="U2791">
        <v>0.53838689298509601</v>
      </c>
      <c r="V2791">
        <v>375</v>
      </c>
      <c r="W2791">
        <v>333</v>
      </c>
      <c r="X2791">
        <v>-1</v>
      </c>
      <c r="Y2791">
        <v>-1</v>
      </c>
      <c r="Z2791">
        <v>-1</v>
      </c>
      <c r="AA2791">
        <v>-1</v>
      </c>
      <c r="AB2791">
        <v>-1</v>
      </c>
      <c r="AC2791">
        <v>0.41549999999999998</v>
      </c>
      <c r="AD2791">
        <v>0.87839999999999996</v>
      </c>
      <c r="AE2791">
        <v>0.01</v>
      </c>
      <c r="AF2791">
        <v>-2.1360000000000001</v>
      </c>
      <c r="AG2791">
        <v>-0.28589999999999999</v>
      </c>
      <c r="AH2791">
        <v>430000</v>
      </c>
    </row>
    <row r="2792" spans="1:34">
      <c r="A2792">
        <v>1026489</v>
      </c>
      <c r="B2792" t="s">
        <v>39</v>
      </c>
      <c r="C2792" s="1">
        <v>34116</v>
      </c>
      <c r="D2792">
        <v>78.08</v>
      </c>
      <c r="E2792" t="s">
        <v>35</v>
      </c>
      <c r="F2792">
        <v>2010</v>
      </c>
      <c r="G2792">
        <v>80.8</v>
      </c>
      <c r="H2792" t="s">
        <v>51</v>
      </c>
      <c r="I2792">
        <v>9282</v>
      </c>
      <c r="J2792">
        <v>2</v>
      </c>
      <c r="K2792" t="s">
        <v>36</v>
      </c>
      <c r="L2792" t="s">
        <v>52</v>
      </c>
      <c r="M2792">
        <v>62.67</v>
      </c>
      <c r="N2792">
        <v>9282</v>
      </c>
      <c r="O2792">
        <v>0</v>
      </c>
      <c r="P2792" t="s">
        <v>56</v>
      </c>
      <c r="Q2792">
        <v>2014</v>
      </c>
      <c r="R2792">
        <v>650</v>
      </c>
      <c r="S2792">
        <v>540</v>
      </c>
      <c r="T2792">
        <v>380</v>
      </c>
      <c r="U2792">
        <v>0.45901584049293698</v>
      </c>
      <c r="V2792">
        <v>225</v>
      </c>
      <c r="W2792">
        <v>-1</v>
      </c>
      <c r="X2792">
        <v>-1</v>
      </c>
      <c r="Y2792">
        <v>376</v>
      </c>
      <c r="Z2792">
        <v>-1</v>
      </c>
      <c r="AA2792">
        <v>-1</v>
      </c>
      <c r="AB2792">
        <v>-1</v>
      </c>
      <c r="AC2792">
        <v>1.1335999999999999</v>
      </c>
      <c r="AD2792">
        <v>0.37890000000000001</v>
      </c>
      <c r="AE2792">
        <v>0.01</v>
      </c>
      <c r="AF2792">
        <v>-0.4879</v>
      </c>
      <c r="AG2792">
        <v>0.48049999999999998</v>
      </c>
      <c r="AH2792">
        <v>200000</v>
      </c>
    </row>
    <row r="2793" spans="1:34">
      <c r="A2793">
        <v>211700</v>
      </c>
      <c r="B2793" t="s">
        <v>34</v>
      </c>
      <c r="C2793" s="1">
        <v>32789</v>
      </c>
      <c r="D2793">
        <v>72</v>
      </c>
      <c r="E2793" t="s">
        <v>35</v>
      </c>
      <c r="F2793">
        <v>2007</v>
      </c>
      <c r="G2793">
        <v>69</v>
      </c>
      <c r="H2793" t="s">
        <v>35</v>
      </c>
      <c r="I2793">
        <v>378</v>
      </c>
      <c r="J2793">
        <v>2</v>
      </c>
      <c r="K2793" t="s">
        <v>36</v>
      </c>
      <c r="L2793" t="s">
        <v>64</v>
      </c>
      <c r="M2793">
        <v>72</v>
      </c>
      <c r="N2793">
        <v>378</v>
      </c>
      <c r="O2793">
        <v>0</v>
      </c>
      <c r="P2793" t="s">
        <v>59</v>
      </c>
      <c r="Q2793">
        <v>2011</v>
      </c>
      <c r="R2793">
        <v>505</v>
      </c>
      <c r="S2793">
        <v>345</v>
      </c>
      <c r="T2793">
        <v>365</v>
      </c>
      <c r="U2793">
        <v>0.34231489991181502</v>
      </c>
      <c r="V2793">
        <v>365</v>
      </c>
      <c r="W2793">
        <v>-1</v>
      </c>
      <c r="X2793">
        <v>-1</v>
      </c>
      <c r="Y2793">
        <v>-1</v>
      </c>
      <c r="Z2793">
        <v>-1</v>
      </c>
      <c r="AA2793">
        <v>-1</v>
      </c>
      <c r="AB2793">
        <v>-1</v>
      </c>
      <c r="AC2793">
        <v>0.51</v>
      </c>
      <c r="AD2793">
        <v>0.1888</v>
      </c>
      <c r="AE2793">
        <v>0.2366</v>
      </c>
      <c r="AF2793">
        <v>-0.4078</v>
      </c>
      <c r="AG2793">
        <v>0.50239999999999996</v>
      </c>
      <c r="AH2793">
        <v>225000</v>
      </c>
    </row>
    <row r="2794" spans="1:34">
      <c r="A2794">
        <v>1094706</v>
      </c>
      <c r="B2794" t="s">
        <v>39</v>
      </c>
      <c r="C2794" s="1">
        <v>35577</v>
      </c>
      <c r="D2794">
        <v>89</v>
      </c>
      <c r="E2794" t="s">
        <v>51</v>
      </c>
      <c r="F2794">
        <v>2010</v>
      </c>
      <c r="G2794">
        <v>95.4</v>
      </c>
      <c r="H2794" t="s">
        <v>51</v>
      </c>
      <c r="I2794">
        <v>13941</v>
      </c>
      <c r="J2794">
        <v>2</v>
      </c>
      <c r="K2794" t="s">
        <v>36</v>
      </c>
      <c r="L2794" t="s">
        <v>52</v>
      </c>
      <c r="M2794">
        <v>69</v>
      </c>
      <c r="N2794">
        <v>13941</v>
      </c>
      <c r="O2794">
        <v>0</v>
      </c>
      <c r="P2794" t="s">
        <v>475</v>
      </c>
      <c r="Q2794">
        <v>2014</v>
      </c>
      <c r="R2794">
        <v>700</v>
      </c>
      <c r="S2794">
        <v>495</v>
      </c>
      <c r="T2794">
        <v>510</v>
      </c>
      <c r="U2794">
        <v>-1</v>
      </c>
      <c r="V2794">
        <v>295</v>
      </c>
      <c r="W2794">
        <v>-1</v>
      </c>
      <c r="X2794">
        <v>-1</v>
      </c>
      <c r="Y2794">
        <v>-1</v>
      </c>
      <c r="Z2794">
        <v>-1</v>
      </c>
      <c r="AA2794">
        <v>-1</v>
      </c>
      <c r="AB2794">
        <v>-1</v>
      </c>
      <c r="AC2794">
        <v>0.99</v>
      </c>
      <c r="AD2794">
        <v>0.37890000000000001</v>
      </c>
      <c r="AE2794">
        <v>0.62480000000000002</v>
      </c>
      <c r="AF2794">
        <v>-0.86819999999999997</v>
      </c>
      <c r="AG2794">
        <v>0.67210000000000003</v>
      </c>
      <c r="AH2794">
        <v>450000</v>
      </c>
    </row>
    <row r="2795" spans="1:34">
      <c r="A2795">
        <v>893654</v>
      </c>
      <c r="B2795" t="s">
        <v>39</v>
      </c>
      <c r="C2795" s="1">
        <v>33632</v>
      </c>
      <c r="D2795">
        <v>63</v>
      </c>
      <c r="E2795" t="s">
        <v>35</v>
      </c>
      <c r="F2795">
        <v>2010</v>
      </c>
      <c r="G2795">
        <v>74.83</v>
      </c>
      <c r="H2795" t="s">
        <v>51</v>
      </c>
      <c r="I2795">
        <v>11010</v>
      </c>
      <c r="J2795">
        <v>2</v>
      </c>
      <c r="K2795" t="s">
        <v>36</v>
      </c>
      <c r="L2795" t="s">
        <v>60</v>
      </c>
      <c r="M2795">
        <v>66.08</v>
      </c>
      <c r="N2795">
        <v>11010</v>
      </c>
      <c r="O2795">
        <v>1</v>
      </c>
      <c r="P2795" t="s">
        <v>61</v>
      </c>
      <c r="Q2795">
        <v>2014</v>
      </c>
      <c r="R2795">
        <v>430</v>
      </c>
      <c r="S2795">
        <v>555</v>
      </c>
      <c r="T2795">
        <v>460</v>
      </c>
      <c r="U2795">
        <v>0.33878634721952799</v>
      </c>
      <c r="V2795">
        <v>445</v>
      </c>
      <c r="W2795">
        <v>292</v>
      </c>
      <c r="X2795">
        <v>376</v>
      </c>
      <c r="Y2795">
        <v>-1</v>
      </c>
      <c r="Z2795">
        <v>-1</v>
      </c>
      <c r="AA2795">
        <v>356</v>
      </c>
      <c r="AB2795">
        <v>-1</v>
      </c>
      <c r="AC2795">
        <v>-0.44629999999999997</v>
      </c>
      <c r="AD2795">
        <v>-1.1195999999999999</v>
      </c>
      <c r="AE2795">
        <v>0.16370000000000001</v>
      </c>
      <c r="AF2795">
        <v>-1.2485999999999999</v>
      </c>
      <c r="AG2795">
        <v>-1.0524</v>
      </c>
      <c r="AH2795">
        <v>310000</v>
      </c>
    </row>
    <row r="2796" spans="1:34">
      <c r="A2796">
        <v>330381</v>
      </c>
      <c r="B2796" t="s">
        <v>39</v>
      </c>
      <c r="C2796" s="1">
        <v>33288</v>
      </c>
      <c r="D2796">
        <v>78.83</v>
      </c>
      <c r="E2796" t="s">
        <v>100</v>
      </c>
      <c r="F2796">
        <v>2008</v>
      </c>
      <c r="G2796">
        <v>90.2</v>
      </c>
      <c r="H2796" t="s">
        <v>134</v>
      </c>
      <c r="I2796">
        <v>8818</v>
      </c>
      <c r="J2796">
        <v>2</v>
      </c>
      <c r="K2796" t="s">
        <v>36</v>
      </c>
      <c r="L2796" t="s">
        <v>81</v>
      </c>
      <c r="M2796">
        <v>74.819999999999993</v>
      </c>
      <c r="N2796">
        <v>8818</v>
      </c>
      <c r="O2796">
        <v>1</v>
      </c>
      <c r="P2796" t="s">
        <v>54</v>
      </c>
      <c r="Q2796">
        <v>2012</v>
      </c>
      <c r="R2796">
        <v>495</v>
      </c>
      <c r="S2796">
        <v>395</v>
      </c>
      <c r="T2796">
        <v>615</v>
      </c>
      <c r="U2796">
        <v>0.37605958665154499</v>
      </c>
      <c r="V2796">
        <v>-1</v>
      </c>
      <c r="W2796">
        <v>300</v>
      </c>
      <c r="X2796">
        <v>-1</v>
      </c>
      <c r="Y2796">
        <v>-1</v>
      </c>
      <c r="Z2796">
        <v>-1</v>
      </c>
      <c r="AA2796">
        <v>-1</v>
      </c>
      <c r="AB2796">
        <v>-1</v>
      </c>
      <c r="AC2796">
        <v>4.6399999999999997E-2</v>
      </c>
      <c r="AD2796">
        <v>0.96879999999999999</v>
      </c>
      <c r="AE2796">
        <v>-0.27139999999999997</v>
      </c>
      <c r="AF2796">
        <v>-0.64280000000000004</v>
      </c>
      <c r="AG2796">
        <v>-0.28749999999999998</v>
      </c>
      <c r="AH2796">
        <v>360000</v>
      </c>
    </row>
    <row r="2797" spans="1:34">
      <c r="A2797">
        <v>1239599</v>
      </c>
      <c r="B2797" t="s">
        <v>39</v>
      </c>
      <c r="C2797" s="1">
        <v>33364</v>
      </c>
      <c r="D2797">
        <v>77</v>
      </c>
      <c r="E2797" t="s">
        <v>51</v>
      </c>
      <c r="F2797">
        <v>2009</v>
      </c>
      <c r="G2797">
        <v>85</v>
      </c>
      <c r="H2797" t="s">
        <v>51</v>
      </c>
      <c r="I2797">
        <v>2485</v>
      </c>
      <c r="J2797">
        <v>2</v>
      </c>
      <c r="K2797" t="s">
        <v>36</v>
      </c>
      <c r="L2797" t="s">
        <v>60</v>
      </c>
      <c r="M2797">
        <v>68</v>
      </c>
      <c r="N2797">
        <v>2485</v>
      </c>
      <c r="O2797">
        <v>1</v>
      </c>
      <c r="P2797" t="s">
        <v>54</v>
      </c>
      <c r="Q2797">
        <v>2013</v>
      </c>
      <c r="R2797">
        <v>545</v>
      </c>
      <c r="S2797">
        <v>370</v>
      </c>
      <c r="T2797">
        <v>415</v>
      </c>
      <c r="U2797">
        <v>-1</v>
      </c>
      <c r="V2797">
        <v>345</v>
      </c>
      <c r="W2797">
        <v>-1</v>
      </c>
      <c r="X2797">
        <v>223</v>
      </c>
      <c r="Y2797">
        <v>-1</v>
      </c>
      <c r="Z2797">
        <v>-1</v>
      </c>
      <c r="AA2797">
        <v>-1</v>
      </c>
      <c r="AB2797">
        <v>-1</v>
      </c>
      <c r="AC2797">
        <v>-0.73350000000000004</v>
      </c>
      <c r="AD2797">
        <v>-0.28710000000000002</v>
      </c>
      <c r="AE2797">
        <v>1.0859000000000001</v>
      </c>
      <c r="AF2797">
        <v>-0.995</v>
      </c>
      <c r="AG2797">
        <v>1.4386000000000001</v>
      </c>
      <c r="AH2797">
        <v>155000</v>
      </c>
    </row>
    <row r="2798" spans="1:34">
      <c r="A2798">
        <v>815061</v>
      </c>
      <c r="B2798" t="s">
        <v>39</v>
      </c>
      <c r="C2798" s="1">
        <v>33197</v>
      </c>
      <c r="D2798">
        <v>75</v>
      </c>
      <c r="E2798" t="s">
        <v>35</v>
      </c>
      <c r="F2798">
        <v>2008</v>
      </c>
      <c r="G2798">
        <v>85</v>
      </c>
      <c r="H2798" t="s">
        <v>35</v>
      </c>
      <c r="I2798">
        <v>8982</v>
      </c>
      <c r="J2798">
        <v>2</v>
      </c>
      <c r="K2798" t="s">
        <v>36</v>
      </c>
      <c r="L2798" t="s">
        <v>60</v>
      </c>
      <c r="M2798">
        <v>74.53</v>
      </c>
      <c r="N2798">
        <v>8982</v>
      </c>
      <c r="O2798">
        <v>0</v>
      </c>
      <c r="P2798" t="s">
        <v>41</v>
      </c>
      <c r="Q2798">
        <v>2012</v>
      </c>
      <c r="R2798">
        <v>500</v>
      </c>
      <c r="S2798">
        <v>535</v>
      </c>
      <c r="T2798">
        <v>765</v>
      </c>
      <c r="U2798">
        <v>0.94327215786655505</v>
      </c>
      <c r="V2798">
        <v>-1</v>
      </c>
      <c r="W2798">
        <v>452</v>
      </c>
      <c r="X2798">
        <v>-1</v>
      </c>
      <c r="Y2798">
        <v>-1</v>
      </c>
      <c r="Z2798">
        <v>-1</v>
      </c>
      <c r="AA2798">
        <v>-1</v>
      </c>
      <c r="AB2798">
        <v>-1</v>
      </c>
      <c r="AC2798">
        <v>0.12820000000000001</v>
      </c>
      <c r="AD2798">
        <v>1.2114</v>
      </c>
      <c r="AE2798">
        <v>1.8543000000000001</v>
      </c>
      <c r="AF2798">
        <v>-0.4879</v>
      </c>
      <c r="AG2798">
        <v>0.67210000000000003</v>
      </c>
      <c r="AH2798">
        <v>340000</v>
      </c>
    </row>
    <row r="2799" spans="1:34">
      <c r="A2799">
        <v>640383</v>
      </c>
      <c r="B2799" t="s">
        <v>34</v>
      </c>
      <c r="C2799" s="1">
        <v>33278</v>
      </c>
      <c r="D2799">
        <v>81</v>
      </c>
      <c r="E2799" t="s">
        <v>35</v>
      </c>
      <c r="F2799">
        <v>2009</v>
      </c>
      <c r="G2799">
        <v>74.400000000000006</v>
      </c>
      <c r="H2799" t="s">
        <v>35</v>
      </c>
      <c r="I2799">
        <v>2097</v>
      </c>
      <c r="J2799">
        <v>2</v>
      </c>
      <c r="K2799" t="s">
        <v>36</v>
      </c>
      <c r="L2799" t="s">
        <v>60</v>
      </c>
      <c r="M2799">
        <v>70</v>
      </c>
      <c r="N2799">
        <v>2097</v>
      </c>
      <c r="O2799">
        <v>0</v>
      </c>
      <c r="P2799" t="s">
        <v>41</v>
      </c>
      <c r="Q2799">
        <v>2013</v>
      </c>
      <c r="R2799">
        <v>530</v>
      </c>
      <c r="S2799">
        <v>450</v>
      </c>
      <c r="T2799">
        <v>425</v>
      </c>
      <c r="U2799">
        <v>0.22948175491175499</v>
      </c>
      <c r="V2799">
        <v>375</v>
      </c>
      <c r="W2799">
        <v>266</v>
      </c>
      <c r="X2799">
        <v>-1</v>
      </c>
      <c r="Y2799">
        <v>-1</v>
      </c>
      <c r="Z2799">
        <v>-1</v>
      </c>
      <c r="AA2799">
        <v>-1</v>
      </c>
      <c r="AB2799">
        <v>-1</v>
      </c>
      <c r="AC2799">
        <v>-0.30270000000000002</v>
      </c>
      <c r="AD2799">
        <v>0.21240000000000001</v>
      </c>
      <c r="AE2799">
        <v>-0.14369999999999999</v>
      </c>
      <c r="AF2799">
        <v>0.90659999999999996</v>
      </c>
      <c r="AG2799">
        <v>9.7299999999999998E-2</v>
      </c>
      <c r="AH2799">
        <v>215000</v>
      </c>
    </row>
    <row r="2800" spans="1:34">
      <c r="A2800">
        <v>661505</v>
      </c>
      <c r="B2800" t="s">
        <v>34</v>
      </c>
      <c r="C2800" s="1">
        <v>33305</v>
      </c>
      <c r="D2800">
        <v>74.900000000000006</v>
      </c>
      <c r="E2800" t="s">
        <v>35</v>
      </c>
      <c r="F2800">
        <v>2009</v>
      </c>
      <c r="G2800">
        <v>62.9</v>
      </c>
      <c r="H2800" t="s">
        <v>35</v>
      </c>
      <c r="I2800">
        <v>8546</v>
      </c>
      <c r="J2800">
        <v>2</v>
      </c>
      <c r="K2800" t="s">
        <v>36</v>
      </c>
      <c r="L2800" t="s">
        <v>55</v>
      </c>
      <c r="M2800">
        <v>70</v>
      </c>
      <c r="N2800">
        <v>8546</v>
      </c>
      <c r="O2800">
        <v>1</v>
      </c>
      <c r="P2800" t="s">
        <v>71</v>
      </c>
      <c r="Q2800">
        <v>2013</v>
      </c>
      <c r="R2800">
        <v>520</v>
      </c>
      <c r="S2800">
        <v>580</v>
      </c>
      <c r="T2800">
        <v>415</v>
      </c>
      <c r="U2800">
        <v>0.84312372666574198</v>
      </c>
      <c r="V2800">
        <v>515</v>
      </c>
      <c r="W2800">
        <v>-1</v>
      </c>
      <c r="X2800">
        <v>-1</v>
      </c>
      <c r="Y2800">
        <v>-1</v>
      </c>
      <c r="Z2800">
        <v>-1</v>
      </c>
      <c r="AA2800">
        <v>-1</v>
      </c>
      <c r="AB2800">
        <v>-1</v>
      </c>
      <c r="AC2800">
        <v>0.27179999999999999</v>
      </c>
      <c r="AD2800">
        <v>-1.2861</v>
      </c>
      <c r="AE2800">
        <v>0.16370000000000001</v>
      </c>
      <c r="AF2800">
        <v>1.0333000000000001</v>
      </c>
      <c r="AG2800">
        <v>-1.4356</v>
      </c>
      <c r="AH2800">
        <v>100000</v>
      </c>
    </row>
    <row r="2801" spans="1:34">
      <c r="A2801">
        <v>795771</v>
      </c>
      <c r="B2801" t="s">
        <v>39</v>
      </c>
      <c r="C2801" s="1">
        <v>33529</v>
      </c>
      <c r="D2801">
        <v>93.3</v>
      </c>
      <c r="E2801" t="s">
        <v>48</v>
      </c>
      <c r="F2801">
        <v>2010</v>
      </c>
      <c r="G2801">
        <v>93.5</v>
      </c>
      <c r="H2801" t="s">
        <v>119</v>
      </c>
      <c r="I2801">
        <v>222</v>
      </c>
      <c r="J2801">
        <v>2</v>
      </c>
      <c r="K2801" t="s">
        <v>36</v>
      </c>
      <c r="L2801" t="s">
        <v>177</v>
      </c>
      <c r="M2801">
        <v>84</v>
      </c>
      <c r="N2801">
        <v>222</v>
      </c>
      <c r="O2801">
        <v>0</v>
      </c>
      <c r="P2801" t="s">
        <v>120</v>
      </c>
      <c r="Q2801">
        <v>2015</v>
      </c>
      <c r="R2801">
        <v>675</v>
      </c>
      <c r="S2801">
        <v>630</v>
      </c>
      <c r="T2801">
        <v>590</v>
      </c>
      <c r="U2801">
        <v>0.90394078209860396</v>
      </c>
      <c r="V2801">
        <v>485</v>
      </c>
      <c r="W2801">
        <v>-1</v>
      </c>
      <c r="X2801">
        <v>-1</v>
      </c>
      <c r="Y2801">
        <v>500</v>
      </c>
      <c r="Z2801">
        <v>-1</v>
      </c>
      <c r="AA2801">
        <v>-1</v>
      </c>
      <c r="AB2801">
        <v>-1</v>
      </c>
      <c r="AC2801">
        <v>0.41549999999999998</v>
      </c>
      <c r="AD2801">
        <v>1.3778999999999999</v>
      </c>
      <c r="AE2801">
        <v>0.47110000000000002</v>
      </c>
      <c r="AF2801">
        <v>-0.74150000000000005</v>
      </c>
      <c r="AG2801">
        <v>1.0553999999999999</v>
      </c>
      <c r="AH2801">
        <v>310000</v>
      </c>
    </row>
    <row r="2802" spans="1:34">
      <c r="A2802">
        <v>289612</v>
      </c>
      <c r="B2802" t="s">
        <v>34</v>
      </c>
      <c r="C2802" s="1">
        <v>32753</v>
      </c>
      <c r="D2802">
        <v>89.6</v>
      </c>
      <c r="E2802" t="s">
        <v>100</v>
      </c>
      <c r="F2802">
        <v>2007</v>
      </c>
      <c r="G2802">
        <v>95.4</v>
      </c>
      <c r="H2802" t="s">
        <v>100</v>
      </c>
      <c r="I2802">
        <v>1422</v>
      </c>
      <c r="J2802">
        <v>2</v>
      </c>
      <c r="K2802" t="s">
        <v>36</v>
      </c>
      <c r="L2802" t="s">
        <v>81</v>
      </c>
      <c r="M2802">
        <v>74.7</v>
      </c>
      <c r="N2802">
        <v>1422</v>
      </c>
      <c r="O2802">
        <v>0</v>
      </c>
      <c r="P2802" t="s">
        <v>56</v>
      </c>
      <c r="Q2802">
        <v>2011</v>
      </c>
      <c r="R2802">
        <v>595</v>
      </c>
      <c r="S2802">
        <v>595</v>
      </c>
      <c r="T2802">
        <v>645</v>
      </c>
      <c r="U2802">
        <v>0.37605958665154499</v>
      </c>
      <c r="V2802">
        <v>-1</v>
      </c>
      <c r="W2802">
        <v>300</v>
      </c>
      <c r="X2802">
        <v>-1</v>
      </c>
      <c r="Y2802">
        <v>-1</v>
      </c>
      <c r="Z2802">
        <v>-1</v>
      </c>
      <c r="AA2802">
        <v>-1</v>
      </c>
      <c r="AB2802">
        <v>-1</v>
      </c>
      <c r="AC2802">
        <v>0.35549999999999998</v>
      </c>
      <c r="AD2802">
        <v>0.65680000000000005</v>
      </c>
      <c r="AE2802">
        <v>-0.34399999999999997</v>
      </c>
      <c r="AF2802">
        <v>1.0024</v>
      </c>
      <c r="AG2802">
        <v>0.6603</v>
      </c>
      <c r="AH2802">
        <v>480000</v>
      </c>
    </row>
    <row r="2803" spans="1:34">
      <c r="A2803">
        <v>702599</v>
      </c>
      <c r="B2803" t="s">
        <v>39</v>
      </c>
      <c r="C2803" s="1">
        <v>32632</v>
      </c>
      <c r="D2803">
        <v>52</v>
      </c>
      <c r="E2803" t="s">
        <v>51</v>
      </c>
      <c r="F2803">
        <v>2008</v>
      </c>
      <c r="G2803">
        <v>56</v>
      </c>
      <c r="H2803" t="s">
        <v>51</v>
      </c>
      <c r="I2803">
        <v>1618</v>
      </c>
      <c r="J2803">
        <v>2</v>
      </c>
      <c r="K2803" t="s">
        <v>36</v>
      </c>
      <c r="L2803" t="s">
        <v>55</v>
      </c>
      <c r="M2803">
        <v>70</v>
      </c>
      <c r="N2803">
        <v>1618</v>
      </c>
      <c r="O2803">
        <v>0</v>
      </c>
      <c r="P2803" t="s">
        <v>84</v>
      </c>
      <c r="Q2803">
        <v>2012</v>
      </c>
      <c r="R2803">
        <v>380</v>
      </c>
      <c r="S2803">
        <v>375</v>
      </c>
      <c r="T2803">
        <v>370</v>
      </c>
      <c r="U2803">
        <v>0.23780283983757</v>
      </c>
      <c r="V2803">
        <v>435</v>
      </c>
      <c r="W2803">
        <v>-1</v>
      </c>
      <c r="X2803">
        <v>315</v>
      </c>
      <c r="Y2803">
        <v>-1</v>
      </c>
      <c r="Z2803">
        <v>-1</v>
      </c>
      <c r="AA2803">
        <v>-1</v>
      </c>
      <c r="AB2803">
        <v>-1</v>
      </c>
      <c r="AC2803">
        <v>-1.4517</v>
      </c>
      <c r="AD2803">
        <v>0.5454</v>
      </c>
      <c r="AE2803">
        <v>0.93220000000000003</v>
      </c>
      <c r="AF2803">
        <v>1.9199999999999998E-2</v>
      </c>
      <c r="AG2803">
        <v>-0.66920000000000002</v>
      </c>
      <c r="AH2803">
        <v>180000</v>
      </c>
    </row>
    <row r="2804" spans="1:34">
      <c r="A2804">
        <v>1231953</v>
      </c>
      <c r="B2804" t="s">
        <v>34</v>
      </c>
      <c r="C2804" s="1">
        <v>32701</v>
      </c>
      <c r="D2804">
        <v>48.8</v>
      </c>
      <c r="E2804" t="s">
        <v>51</v>
      </c>
      <c r="F2804">
        <v>2005</v>
      </c>
      <c r="G2804">
        <v>48.8</v>
      </c>
      <c r="H2804">
        <v>0</v>
      </c>
      <c r="I2804">
        <v>2318</v>
      </c>
      <c r="J2804">
        <v>2</v>
      </c>
      <c r="K2804" t="s">
        <v>36</v>
      </c>
      <c r="L2804" t="s">
        <v>40</v>
      </c>
      <c r="M2804">
        <v>72.5</v>
      </c>
      <c r="N2804">
        <v>2318</v>
      </c>
      <c r="O2804">
        <v>1</v>
      </c>
      <c r="P2804" t="s">
        <v>61</v>
      </c>
      <c r="Q2804">
        <v>2014</v>
      </c>
      <c r="R2804">
        <v>430</v>
      </c>
      <c r="S2804">
        <v>385</v>
      </c>
      <c r="T2804">
        <v>295</v>
      </c>
      <c r="U2804">
        <v>0.91139527839132795</v>
      </c>
      <c r="V2804">
        <v>515</v>
      </c>
      <c r="W2804">
        <v>-1</v>
      </c>
      <c r="X2804">
        <v>500</v>
      </c>
      <c r="Y2804">
        <v>-1</v>
      </c>
      <c r="Z2804">
        <v>-1</v>
      </c>
      <c r="AA2804">
        <v>-1</v>
      </c>
      <c r="AB2804">
        <v>-1</v>
      </c>
      <c r="AC2804">
        <v>0.99</v>
      </c>
      <c r="AD2804">
        <v>0.37890000000000001</v>
      </c>
      <c r="AE2804">
        <v>1.0859000000000001</v>
      </c>
      <c r="AF2804">
        <v>0.65300000000000002</v>
      </c>
      <c r="AG2804">
        <v>0.48049999999999998</v>
      </c>
      <c r="AH2804">
        <v>450000</v>
      </c>
    </row>
    <row r="2805" spans="1:34">
      <c r="A2805">
        <v>1231990</v>
      </c>
      <c r="B2805" t="s">
        <v>34</v>
      </c>
      <c r="C2805" s="1">
        <v>33561</v>
      </c>
      <c r="D2805">
        <v>85.4</v>
      </c>
      <c r="E2805" t="s">
        <v>51</v>
      </c>
      <c r="F2805">
        <v>2009</v>
      </c>
      <c r="G2805">
        <v>91.4</v>
      </c>
      <c r="H2805" t="s">
        <v>51</v>
      </c>
      <c r="I2805">
        <v>14520</v>
      </c>
      <c r="J2805">
        <v>2</v>
      </c>
      <c r="K2805" t="s">
        <v>36</v>
      </c>
      <c r="L2805" t="s">
        <v>60</v>
      </c>
      <c r="M2805">
        <v>81.099999999999994</v>
      </c>
      <c r="N2805">
        <v>14520</v>
      </c>
      <c r="O2805">
        <v>1</v>
      </c>
      <c r="P2805" t="s">
        <v>54</v>
      </c>
      <c r="Q2805">
        <v>2013</v>
      </c>
      <c r="R2805">
        <v>475</v>
      </c>
      <c r="S2805">
        <v>485</v>
      </c>
      <c r="T2805">
        <v>405</v>
      </c>
      <c r="U2805">
        <v>0.207392169717661</v>
      </c>
      <c r="V2805">
        <v>285</v>
      </c>
      <c r="W2805">
        <v>260</v>
      </c>
      <c r="X2805">
        <v>-1</v>
      </c>
      <c r="Y2805">
        <v>-1</v>
      </c>
      <c r="Z2805">
        <v>-1</v>
      </c>
      <c r="AA2805">
        <v>-1</v>
      </c>
      <c r="AB2805">
        <v>-1</v>
      </c>
      <c r="AC2805">
        <v>0.99</v>
      </c>
      <c r="AD2805">
        <v>1.2114</v>
      </c>
      <c r="AE2805">
        <v>1.3933</v>
      </c>
      <c r="AF2805">
        <v>2.5546000000000002</v>
      </c>
      <c r="AG2805">
        <v>0.67210000000000003</v>
      </c>
      <c r="AH2805">
        <v>205000</v>
      </c>
    </row>
    <row r="2806" spans="1:34">
      <c r="A2806">
        <v>421635</v>
      </c>
      <c r="B2806" t="s">
        <v>39</v>
      </c>
      <c r="C2806" s="1">
        <v>33444</v>
      </c>
      <c r="D2806">
        <v>67.099999999999994</v>
      </c>
      <c r="E2806" t="s">
        <v>476</v>
      </c>
      <c r="F2806">
        <v>2008</v>
      </c>
      <c r="G2806">
        <v>70.400000000000006</v>
      </c>
      <c r="H2806" t="s">
        <v>476</v>
      </c>
      <c r="I2806">
        <v>79</v>
      </c>
      <c r="J2806">
        <v>2</v>
      </c>
      <c r="K2806" t="s">
        <v>36</v>
      </c>
      <c r="L2806" t="s">
        <v>60</v>
      </c>
      <c r="M2806">
        <v>62</v>
      </c>
      <c r="N2806">
        <v>79</v>
      </c>
      <c r="O2806">
        <v>0</v>
      </c>
      <c r="P2806" t="s">
        <v>41</v>
      </c>
      <c r="Q2806">
        <v>2012</v>
      </c>
      <c r="R2806">
        <v>465</v>
      </c>
      <c r="S2806">
        <v>425</v>
      </c>
      <c r="T2806">
        <v>575</v>
      </c>
      <c r="U2806">
        <v>0.22948175491175499</v>
      </c>
      <c r="V2806">
        <v>305</v>
      </c>
      <c r="W2806">
        <v>266</v>
      </c>
      <c r="X2806">
        <v>-1</v>
      </c>
      <c r="Y2806">
        <v>-1</v>
      </c>
      <c r="Z2806">
        <v>-1</v>
      </c>
      <c r="AA2806">
        <v>-1</v>
      </c>
      <c r="AB2806">
        <v>-1</v>
      </c>
      <c r="AC2806">
        <v>1.5919999999999901</v>
      </c>
      <c r="AD2806">
        <v>0.50080000000000002</v>
      </c>
      <c r="AE2806">
        <v>0.38169999999999998</v>
      </c>
      <c r="AF2806">
        <v>-1.1128</v>
      </c>
      <c r="AG2806">
        <v>0.18640000000000001</v>
      </c>
      <c r="AH2806">
        <v>120000</v>
      </c>
    </row>
    <row r="2807" spans="1:34">
      <c r="A2807">
        <v>639065</v>
      </c>
      <c r="B2807" t="s">
        <v>34</v>
      </c>
      <c r="C2807" s="1">
        <v>33655</v>
      </c>
      <c r="D2807">
        <v>90.3</v>
      </c>
      <c r="E2807" t="s">
        <v>51</v>
      </c>
      <c r="F2807">
        <v>2009</v>
      </c>
      <c r="G2807">
        <v>96.8</v>
      </c>
      <c r="H2807" t="s">
        <v>51</v>
      </c>
      <c r="I2807">
        <v>1141</v>
      </c>
      <c r="J2807">
        <v>2</v>
      </c>
      <c r="K2807" t="s">
        <v>36</v>
      </c>
      <c r="L2807" t="s">
        <v>81</v>
      </c>
      <c r="M2807">
        <v>82</v>
      </c>
      <c r="N2807">
        <v>1141</v>
      </c>
      <c r="O2807">
        <v>0</v>
      </c>
      <c r="P2807" t="s">
        <v>56</v>
      </c>
      <c r="Q2807">
        <v>2013</v>
      </c>
      <c r="R2807">
        <v>475</v>
      </c>
      <c r="S2807">
        <v>555</v>
      </c>
      <c r="T2807">
        <v>605</v>
      </c>
      <c r="U2807">
        <v>0.89577650156038502</v>
      </c>
      <c r="V2807">
        <v>405</v>
      </c>
      <c r="W2807">
        <v>366</v>
      </c>
      <c r="X2807">
        <v>-1</v>
      </c>
      <c r="Y2807">
        <v>-1</v>
      </c>
      <c r="Z2807">
        <v>526</v>
      </c>
      <c r="AA2807">
        <v>-1</v>
      </c>
      <c r="AB2807">
        <v>-1</v>
      </c>
      <c r="AC2807">
        <v>1.8516999999999999</v>
      </c>
      <c r="AD2807">
        <v>1.2114</v>
      </c>
      <c r="AE2807">
        <v>2.1617000000000002</v>
      </c>
      <c r="AF2807">
        <v>-2.2627000000000002</v>
      </c>
      <c r="AG2807">
        <v>0.48049999999999998</v>
      </c>
      <c r="AH2807">
        <v>280000</v>
      </c>
    </row>
    <row r="2808" spans="1:34">
      <c r="A2808">
        <v>1063437</v>
      </c>
      <c r="B2808" t="s">
        <v>39</v>
      </c>
      <c r="C2808" s="1">
        <v>33331</v>
      </c>
      <c r="D2808">
        <v>78</v>
      </c>
      <c r="E2808" t="s">
        <v>35</v>
      </c>
      <c r="F2808">
        <v>2008</v>
      </c>
      <c r="G2808">
        <v>69</v>
      </c>
      <c r="H2808" t="s">
        <v>35</v>
      </c>
      <c r="I2808">
        <v>14720</v>
      </c>
      <c r="J2808">
        <v>2</v>
      </c>
      <c r="K2808" t="s">
        <v>36</v>
      </c>
      <c r="L2808" t="s">
        <v>40</v>
      </c>
      <c r="M2808">
        <v>68</v>
      </c>
      <c r="N2808">
        <v>14720</v>
      </c>
      <c r="O2808">
        <v>0</v>
      </c>
      <c r="P2808" t="s">
        <v>41</v>
      </c>
      <c r="Q2808">
        <v>2013</v>
      </c>
      <c r="R2808">
        <v>675</v>
      </c>
      <c r="S2808">
        <v>545</v>
      </c>
      <c r="T2808">
        <v>525</v>
      </c>
      <c r="U2808">
        <v>0.23780283983757</v>
      </c>
      <c r="V2808">
        <v>395</v>
      </c>
      <c r="W2808">
        <v>-1</v>
      </c>
      <c r="X2808">
        <v>315</v>
      </c>
      <c r="Y2808">
        <v>-1</v>
      </c>
      <c r="Z2808">
        <v>-1</v>
      </c>
      <c r="AA2808">
        <v>-1</v>
      </c>
      <c r="AB2808">
        <v>-1</v>
      </c>
      <c r="AC2808">
        <v>-0.30270000000000002</v>
      </c>
      <c r="AD2808">
        <v>-0.62009999999999998</v>
      </c>
      <c r="AE2808">
        <v>-2.2953999999999999</v>
      </c>
      <c r="AF2808">
        <v>-0.1076</v>
      </c>
      <c r="AG2808">
        <v>-0.28589999999999999</v>
      </c>
      <c r="AH2808">
        <v>200000</v>
      </c>
    </row>
    <row r="2809" spans="1:34">
      <c r="A2809">
        <v>636483</v>
      </c>
      <c r="B2809" t="s">
        <v>39</v>
      </c>
      <c r="C2809" s="1">
        <v>32833</v>
      </c>
      <c r="D2809">
        <v>46.24</v>
      </c>
      <c r="E2809" t="s">
        <v>51</v>
      </c>
      <c r="F2809">
        <v>2007</v>
      </c>
      <c r="G2809">
        <v>52.5</v>
      </c>
      <c r="H2809" t="s">
        <v>51</v>
      </c>
      <c r="I2809">
        <v>2320</v>
      </c>
      <c r="J2809">
        <v>2</v>
      </c>
      <c r="K2809" t="s">
        <v>66</v>
      </c>
      <c r="L2809" t="s">
        <v>67</v>
      </c>
      <c r="M2809">
        <v>73</v>
      </c>
      <c r="N2809">
        <v>2320</v>
      </c>
      <c r="O2809">
        <v>1</v>
      </c>
      <c r="P2809" t="s">
        <v>61</v>
      </c>
      <c r="Q2809">
        <v>2013</v>
      </c>
      <c r="R2809">
        <v>310</v>
      </c>
      <c r="S2809">
        <v>375</v>
      </c>
      <c r="T2809">
        <v>295</v>
      </c>
      <c r="U2809">
        <v>-1</v>
      </c>
      <c r="V2809">
        <v>-1</v>
      </c>
      <c r="W2809">
        <v>-1</v>
      </c>
      <c r="X2809">
        <v>-1</v>
      </c>
      <c r="Y2809">
        <v>-1</v>
      </c>
      <c r="Z2809">
        <v>-1</v>
      </c>
      <c r="AA2809">
        <v>-1</v>
      </c>
      <c r="AB2809">
        <v>-1</v>
      </c>
      <c r="AC2809">
        <v>0.84630000000000005</v>
      </c>
      <c r="AD2809">
        <v>0.37890000000000001</v>
      </c>
      <c r="AE2809">
        <v>0.62480000000000002</v>
      </c>
      <c r="AF2809">
        <v>1.2868999999999999</v>
      </c>
      <c r="AG2809">
        <v>0.48049999999999998</v>
      </c>
      <c r="AH2809">
        <v>105000</v>
      </c>
    </row>
    <row r="2810" spans="1:34">
      <c r="A2810">
        <v>286955</v>
      </c>
      <c r="B2810" t="s">
        <v>39</v>
      </c>
      <c r="C2810" s="1">
        <v>32946</v>
      </c>
      <c r="D2810">
        <v>84.8</v>
      </c>
      <c r="E2810" t="s">
        <v>168</v>
      </c>
      <c r="F2810">
        <v>2007</v>
      </c>
      <c r="G2810">
        <v>84</v>
      </c>
      <c r="H2810" t="s">
        <v>168</v>
      </c>
      <c r="I2810">
        <v>547</v>
      </c>
      <c r="J2810">
        <v>2</v>
      </c>
      <c r="K2810" t="s">
        <v>36</v>
      </c>
      <c r="L2810" t="s">
        <v>64</v>
      </c>
      <c r="M2810">
        <v>73.66</v>
      </c>
      <c r="N2810">
        <v>547</v>
      </c>
      <c r="O2810">
        <v>0</v>
      </c>
      <c r="P2810" t="s">
        <v>84</v>
      </c>
      <c r="Q2810">
        <v>2011</v>
      </c>
      <c r="R2810">
        <v>465</v>
      </c>
      <c r="S2810">
        <v>505</v>
      </c>
      <c r="T2810">
        <v>595</v>
      </c>
      <c r="U2810">
        <v>0.94211655148500795</v>
      </c>
      <c r="V2810">
        <v>575</v>
      </c>
      <c r="W2810">
        <v>-1</v>
      </c>
      <c r="X2810">
        <v>-1</v>
      </c>
      <c r="Y2810">
        <v>-1</v>
      </c>
      <c r="Z2810">
        <v>-1</v>
      </c>
      <c r="AA2810">
        <v>-1</v>
      </c>
      <c r="AB2810">
        <v>-1</v>
      </c>
      <c r="AC2810">
        <v>-0.26279999999999998</v>
      </c>
      <c r="AD2810">
        <v>0.65680000000000005</v>
      </c>
      <c r="AE2810">
        <v>0.67200000000000004</v>
      </c>
      <c r="AF2810">
        <v>0.29730000000000001</v>
      </c>
      <c r="AG2810">
        <v>-0.60350000000000004</v>
      </c>
      <c r="AH2810">
        <v>350000</v>
      </c>
    </row>
    <row r="2811" spans="1:34">
      <c r="A2811">
        <v>190393</v>
      </c>
      <c r="B2811" t="s">
        <v>39</v>
      </c>
      <c r="C2811" s="1">
        <v>32914</v>
      </c>
      <c r="D2811">
        <v>81</v>
      </c>
      <c r="E2811" t="s">
        <v>35</v>
      </c>
      <c r="F2811">
        <v>2007</v>
      </c>
      <c r="G2811">
        <v>86</v>
      </c>
      <c r="H2811" t="s">
        <v>35</v>
      </c>
      <c r="I2811">
        <v>4441</v>
      </c>
      <c r="J2811">
        <v>1</v>
      </c>
      <c r="K2811" t="s">
        <v>36</v>
      </c>
      <c r="L2811" t="s">
        <v>55</v>
      </c>
      <c r="M2811">
        <v>72.290000000000006</v>
      </c>
      <c r="N2811">
        <v>4441</v>
      </c>
      <c r="O2811">
        <v>0</v>
      </c>
      <c r="P2811" t="s">
        <v>84</v>
      </c>
      <c r="Q2811">
        <v>2011</v>
      </c>
      <c r="R2811">
        <v>495</v>
      </c>
      <c r="S2811">
        <v>605</v>
      </c>
      <c r="T2811">
        <v>715</v>
      </c>
      <c r="U2811">
        <v>0.96823749589054298</v>
      </c>
      <c r="V2811">
        <v>605</v>
      </c>
      <c r="W2811">
        <v>-1</v>
      </c>
      <c r="X2811">
        <v>-1</v>
      </c>
      <c r="Y2811">
        <v>-1</v>
      </c>
      <c r="Z2811">
        <v>-1</v>
      </c>
      <c r="AA2811">
        <v>-1</v>
      </c>
      <c r="AB2811">
        <v>-1</v>
      </c>
      <c r="AC2811">
        <v>-2.2719999999999998</v>
      </c>
      <c r="AD2811">
        <v>1.1248</v>
      </c>
      <c r="AE2811">
        <v>0.81710000000000005</v>
      </c>
      <c r="AF2811">
        <v>-0.4078</v>
      </c>
      <c r="AG2811">
        <v>-0.44550000000000001</v>
      </c>
      <c r="AH2811">
        <v>450000</v>
      </c>
    </row>
    <row r="2812" spans="1:34">
      <c r="A2812">
        <v>358095</v>
      </c>
      <c r="B2812" t="s">
        <v>39</v>
      </c>
      <c r="C2812" s="1">
        <v>33520</v>
      </c>
      <c r="D2812">
        <v>70.400000000000006</v>
      </c>
      <c r="E2812" t="s">
        <v>35</v>
      </c>
      <c r="F2812">
        <v>2008</v>
      </c>
      <c r="G2812">
        <v>69.2</v>
      </c>
      <c r="H2812" t="s">
        <v>35</v>
      </c>
      <c r="I2812">
        <v>167</v>
      </c>
      <c r="J2812">
        <v>2</v>
      </c>
      <c r="K2812" t="s">
        <v>36</v>
      </c>
      <c r="L2812" t="s">
        <v>55</v>
      </c>
      <c r="M2812">
        <v>70</v>
      </c>
      <c r="N2812">
        <v>167</v>
      </c>
      <c r="O2812">
        <v>0</v>
      </c>
      <c r="P2812" t="s">
        <v>59</v>
      </c>
      <c r="Q2812">
        <v>2012</v>
      </c>
      <c r="R2812">
        <v>565</v>
      </c>
      <c r="S2812">
        <v>635</v>
      </c>
      <c r="T2812">
        <v>715</v>
      </c>
      <c r="U2812">
        <v>0.88412251159373501</v>
      </c>
      <c r="V2812">
        <v>535</v>
      </c>
      <c r="W2812">
        <v>-1</v>
      </c>
      <c r="X2812">
        <v>-1</v>
      </c>
      <c r="Y2812">
        <v>-1</v>
      </c>
      <c r="Z2812">
        <v>-1</v>
      </c>
      <c r="AA2812">
        <v>-1</v>
      </c>
      <c r="AB2812">
        <v>-1</v>
      </c>
      <c r="AC2812">
        <v>-1.4992000000000001</v>
      </c>
      <c r="AD2812">
        <v>-0.59130000000000005</v>
      </c>
      <c r="AE2812">
        <v>-1.0697000000000001</v>
      </c>
      <c r="AF2812">
        <v>-0.52529999999999999</v>
      </c>
      <c r="AG2812">
        <v>-1.2354000000000001</v>
      </c>
      <c r="AH2812">
        <v>470000</v>
      </c>
    </row>
    <row r="2813" spans="1:34">
      <c r="A2813">
        <v>283267</v>
      </c>
      <c r="B2813" t="s">
        <v>39</v>
      </c>
      <c r="C2813" s="1">
        <v>32590</v>
      </c>
      <c r="D2813">
        <v>91.4</v>
      </c>
      <c r="E2813" t="s">
        <v>48</v>
      </c>
      <c r="F2813">
        <v>2007</v>
      </c>
      <c r="G2813">
        <v>86</v>
      </c>
      <c r="H2813" t="s">
        <v>119</v>
      </c>
      <c r="I2813">
        <v>250</v>
      </c>
      <c r="J2813">
        <v>1</v>
      </c>
      <c r="K2813" t="s">
        <v>49</v>
      </c>
      <c r="L2813" t="s">
        <v>64</v>
      </c>
      <c r="M2813">
        <v>90.24</v>
      </c>
      <c r="N2813">
        <v>250</v>
      </c>
      <c r="O2813">
        <v>0</v>
      </c>
      <c r="P2813" t="s">
        <v>59</v>
      </c>
      <c r="Q2813">
        <v>2013</v>
      </c>
      <c r="R2813">
        <v>655</v>
      </c>
      <c r="S2813">
        <v>625</v>
      </c>
      <c r="T2813">
        <v>675</v>
      </c>
      <c r="U2813">
        <v>0.97439611253839797</v>
      </c>
      <c r="V2813">
        <v>615</v>
      </c>
      <c r="W2813">
        <v>-1</v>
      </c>
      <c r="X2813">
        <v>-1</v>
      </c>
      <c r="Y2813">
        <v>-1</v>
      </c>
      <c r="Z2813">
        <v>-1</v>
      </c>
      <c r="AA2813">
        <v>-1</v>
      </c>
      <c r="AB2813">
        <v>-1</v>
      </c>
      <c r="AC2813">
        <v>-1.0355000000000001</v>
      </c>
      <c r="AD2813">
        <v>0.96879999999999999</v>
      </c>
      <c r="AE2813">
        <v>-1.0697000000000001</v>
      </c>
      <c r="AF2813">
        <v>0.17979999999999999</v>
      </c>
      <c r="AG2813">
        <v>-0.60350000000000004</v>
      </c>
      <c r="AH2813">
        <v>440000</v>
      </c>
    </row>
    <row r="2814" spans="1:34">
      <c r="A2814">
        <v>592817</v>
      </c>
      <c r="B2814" t="s">
        <v>34</v>
      </c>
      <c r="C2814" s="1">
        <v>32592</v>
      </c>
      <c r="D2814">
        <v>88.8</v>
      </c>
      <c r="E2814" t="s">
        <v>220</v>
      </c>
      <c r="F2814">
        <v>2007</v>
      </c>
      <c r="G2814">
        <v>78.400000000000006</v>
      </c>
      <c r="H2814" t="s">
        <v>220</v>
      </c>
      <c r="I2814">
        <v>6041</v>
      </c>
      <c r="J2814">
        <v>2</v>
      </c>
      <c r="K2814" t="s">
        <v>36</v>
      </c>
      <c r="L2814" t="s">
        <v>46</v>
      </c>
      <c r="M2814">
        <v>80</v>
      </c>
      <c r="N2814">
        <v>6041</v>
      </c>
      <c r="O2814">
        <v>0</v>
      </c>
      <c r="P2814" t="s">
        <v>41</v>
      </c>
      <c r="Q2814">
        <v>2012</v>
      </c>
      <c r="R2814">
        <v>485</v>
      </c>
      <c r="S2814">
        <v>525</v>
      </c>
      <c r="T2814">
        <v>575</v>
      </c>
      <c r="U2814">
        <v>0.97289870874962503</v>
      </c>
      <c r="V2814">
        <v>425</v>
      </c>
      <c r="W2814">
        <v>-1</v>
      </c>
      <c r="X2814">
        <v>-1</v>
      </c>
      <c r="Y2814">
        <v>-1</v>
      </c>
      <c r="Z2814">
        <v>-1</v>
      </c>
      <c r="AA2814">
        <v>-1</v>
      </c>
      <c r="AB2814">
        <v>-1</v>
      </c>
      <c r="AC2814">
        <v>0.99</v>
      </c>
      <c r="AD2814">
        <v>0.37890000000000001</v>
      </c>
      <c r="AE2814">
        <v>0.01</v>
      </c>
      <c r="AF2814">
        <v>-0.4879</v>
      </c>
      <c r="AG2814">
        <v>0.28889999999999999</v>
      </c>
      <c r="AH2814">
        <v>355000</v>
      </c>
    </row>
    <row r="2815" spans="1:34">
      <c r="A2815">
        <v>192733</v>
      </c>
      <c r="B2815" t="s">
        <v>39</v>
      </c>
      <c r="C2815" s="1">
        <v>32635</v>
      </c>
      <c r="D2815">
        <v>75.83</v>
      </c>
      <c r="E2815" t="s">
        <v>100</v>
      </c>
      <c r="F2815">
        <v>2007</v>
      </c>
      <c r="G2815">
        <v>92.3</v>
      </c>
      <c r="H2815" t="s">
        <v>358</v>
      </c>
      <c r="I2815">
        <v>5003</v>
      </c>
      <c r="J2815">
        <v>2</v>
      </c>
      <c r="K2815" t="s">
        <v>36</v>
      </c>
      <c r="L2815" t="s">
        <v>55</v>
      </c>
      <c r="M2815">
        <v>69.12</v>
      </c>
      <c r="N2815">
        <v>5003</v>
      </c>
      <c r="O2815">
        <v>0</v>
      </c>
      <c r="P2815" t="s">
        <v>56</v>
      </c>
      <c r="Q2815">
        <v>2011</v>
      </c>
      <c r="R2815">
        <v>395</v>
      </c>
      <c r="S2815">
        <v>345</v>
      </c>
      <c r="T2815">
        <v>505</v>
      </c>
      <c r="U2815">
        <v>0.563267823666597</v>
      </c>
      <c r="V2815">
        <v>425</v>
      </c>
      <c r="W2815">
        <v>-1</v>
      </c>
      <c r="X2815">
        <v>-1</v>
      </c>
      <c r="Y2815">
        <v>-1</v>
      </c>
      <c r="Z2815">
        <v>-1</v>
      </c>
      <c r="AA2815">
        <v>-1</v>
      </c>
      <c r="AB2815">
        <v>-1</v>
      </c>
      <c r="AC2815">
        <v>-0.1082</v>
      </c>
      <c r="AD2815">
        <v>0.81279999999999997</v>
      </c>
      <c r="AE2815">
        <v>0.52690000000000003</v>
      </c>
      <c r="AF2815">
        <v>-0.52529999999999999</v>
      </c>
      <c r="AG2815">
        <v>-0.9194</v>
      </c>
      <c r="AH2815">
        <v>420000</v>
      </c>
    </row>
    <row r="2816" spans="1:34">
      <c r="A2816">
        <v>999631</v>
      </c>
      <c r="B2816" t="s">
        <v>34</v>
      </c>
      <c r="C2816" s="1">
        <v>34208</v>
      </c>
      <c r="D2816">
        <v>93</v>
      </c>
      <c r="E2816" t="s">
        <v>51</v>
      </c>
      <c r="F2816">
        <v>2010</v>
      </c>
      <c r="G2816">
        <v>88.2</v>
      </c>
      <c r="H2816" t="s">
        <v>51</v>
      </c>
      <c r="I2816">
        <v>11993</v>
      </c>
      <c r="J2816">
        <v>2</v>
      </c>
      <c r="K2816" t="s">
        <v>36</v>
      </c>
      <c r="L2816" t="s">
        <v>60</v>
      </c>
      <c r="M2816">
        <v>90</v>
      </c>
      <c r="N2816">
        <v>11993</v>
      </c>
      <c r="O2816">
        <v>0</v>
      </c>
      <c r="P2816" t="s">
        <v>56</v>
      </c>
      <c r="Q2816">
        <v>2014</v>
      </c>
      <c r="R2816">
        <v>510</v>
      </c>
      <c r="S2816">
        <v>530</v>
      </c>
      <c r="T2816">
        <v>520</v>
      </c>
      <c r="U2816">
        <v>5.3160305282683701E-2</v>
      </c>
      <c r="V2816">
        <v>365</v>
      </c>
      <c r="W2816">
        <v>196</v>
      </c>
      <c r="X2816">
        <v>-1</v>
      </c>
      <c r="Y2816">
        <v>-1</v>
      </c>
      <c r="Z2816">
        <v>-1</v>
      </c>
      <c r="AA2816">
        <v>-1</v>
      </c>
      <c r="AB2816">
        <v>-1</v>
      </c>
      <c r="AC2816">
        <v>0.41549999999999998</v>
      </c>
      <c r="AD2816">
        <v>0.21240000000000001</v>
      </c>
      <c r="AE2816">
        <v>-0.2974</v>
      </c>
      <c r="AF2816">
        <v>-0.4879</v>
      </c>
      <c r="AG2816">
        <v>1.4386000000000001</v>
      </c>
      <c r="AH2816">
        <v>300000</v>
      </c>
    </row>
    <row r="2817" spans="1:34">
      <c r="A2817">
        <v>1048543</v>
      </c>
      <c r="B2817" t="s">
        <v>39</v>
      </c>
      <c r="C2817" s="1">
        <v>33312</v>
      </c>
      <c r="D2817">
        <v>72</v>
      </c>
      <c r="E2817" t="s">
        <v>51</v>
      </c>
      <c r="F2817">
        <v>2010</v>
      </c>
      <c r="G2817">
        <v>71</v>
      </c>
      <c r="H2817" t="s">
        <v>51</v>
      </c>
      <c r="I2817">
        <v>7557</v>
      </c>
      <c r="J2817">
        <v>2</v>
      </c>
      <c r="K2817" t="s">
        <v>36</v>
      </c>
      <c r="L2817" t="s">
        <v>40</v>
      </c>
      <c r="M2817">
        <v>72.459999999999994</v>
      </c>
      <c r="N2817">
        <v>7557</v>
      </c>
      <c r="O2817">
        <v>1</v>
      </c>
      <c r="P2817" t="s">
        <v>38</v>
      </c>
      <c r="Q2817">
        <v>2014</v>
      </c>
      <c r="R2817">
        <v>475</v>
      </c>
      <c r="S2817">
        <v>360</v>
      </c>
      <c r="T2817">
        <v>570</v>
      </c>
      <c r="U2817">
        <v>0.563267823666597</v>
      </c>
      <c r="V2817">
        <v>425</v>
      </c>
      <c r="W2817">
        <v>-1</v>
      </c>
      <c r="X2817">
        <v>-1</v>
      </c>
      <c r="Y2817">
        <v>-1</v>
      </c>
      <c r="Z2817">
        <v>-1</v>
      </c>
      <c r="AA2817">
        <v>-1</v>
      </c>
      <c r="AB2817">
        <v>-1</v>
      </c>
      <c r="AC2817">
        <v>0.55910000000000004</v>
      </c>
      <c r="AD2817">
        <v>1.0448999999999999</v>
      </c>
      <c r="AE2817">
        <v>0.93220000000000003</v>
      </c>
      <c r="AF2817">
        <v>-0.1076</v>
      </c>
      <c r="AG2817">
        <v>9.7299999999999998E-2</v>
      </c>
      <c r="AH2817">
        <v>300000</v>
      </c>
    </row>
    <row r="2818" spans="1:34">
      <c r="A2818">
        <v>179878</v>
      </c>
      <c r="B2818" t="s">
        <v>39</v>
      </c>
      <c r="C2818" s="1">
        <v>31093</v>
      </c>
      <c r="D2818">
        <v>48.5</v>
      </c>
      <c r="E2818" t="s">
        <v>477</v>
      </c>
      <c r="F2818">
        <v>2002</v>
      </c>
      <c r="G2818">
        <v>59.77</v>
      </c>
      <c r="H2818" t="s">
        <v>478</v>
      </c>
      <c r="I2818">
        <v>17</v>
      </c>
      <c r="J2818">
        <v>2</v>
      </c>
      <c r="K2818" t="s">
        <v>66</v>
      </c>
      <c r="L2818" t="s">
        <v>67</v>
      </c>
      <c r="M2818">
        <v>64</v>
      </c>
      <c r="N2818">
        <v>17</v>
      </c>
      <c r="O2818">
        <v>1</v>
      </c>
      <c r="P2818" t="s">
        <v>38</v>
      </c>
      <c r="Q2818">
        <v>2011</v>
      </c>
      <c r="R2818">
        <v>335</v>
      </c>
      <c r="S2818">
        <v>515</v>
      </c>
      <c r="T2818">
        <v>565</v>
      </c>
      <c r="U2818">
        <v>0.94211655148500795</v>
      </c>
      <c r="V2818">
        <v>575</v>
      </c>
      <c r="W2818">
        <v>-1</v>
      </c>
      <c r="X2818">
        <v>-1</v>
      </c>
      <c r="Y2818">
        <v>-1</v>
      </c>
      <c r="Z2818">
        <v>-1</v>
      </c>
      <c r="AA2818">
        <v>-1</v>
      </c>
      <c r="AB2818">
        <v>-1</v>
      </c>
      <c r="AC2818">
        <v>-2.1175000000000002</v>
      </c>
      <c r="AD2818">
        <v>-3.0874000000000001</v>
      </c>
      <c r="AE2818">
        <v>-2.6661999999999999</v>
      </c>
      <c r="AF2818">
        <v>6.2300000000000001E-2</v>
      </c>
      <c r="AG2818">
        <v>-3.4470999999999998</v>
      </c>
      <c r="AH2818">
        <v>105000</v>
      </c>
    </row>
    <row r="2819" spans="1:34">
      <c r="A2819">
        <v>36817</v>
      </c>
      <c r="B2819" t="s">
        <v>39</v>
      </c>
      <c r="C2819" s="1">
        <v>31050</v>
      </c>
      <c r="D2819">
        <v>57.88</v>
      </c>
      <c r="E2819" t="s">
        <v>79</v>
      </c>
      <c r="F2819">
        <v>2001</v>
      </c>
      <c r="G2819">
        <v>52</v>
      </c>
      <c r="H2819" t="s">
        <v>79</v>
      </c>
      <c r="I2819">
        <v>397</v>
      </c>
      <c r="J2819">
        <v>2</v>
      </c>
      <c r="K2819" t="s">
        <v>66</v>
      </c>
      <c r="L2819" t="s">
        <v>67</v>
      </c>
      <c r="M2819">
        <v>60</v>
      </c>
      <c r="N2819">
        <v>397</v>
      </c>
      <c r="O2819">
        <v>0</v>
      </c>
      <c r="P2819" t="s">
        <v>41</v>
      </c>
      <c r="Q2819">
        <v>2010</v>
      </c>
      <c r="R2819">
        <v>355</v>
      </c>
      <c r="S2819">
        <v>405</v>
      </c>
      <c r="T2819">
        <v>395</v>
      </c>
      <c r="U2819">
        <v>0.45087658448345103</v>
      </c>
      <c r="V2819">
        <v>395</v>
      </c>
      <c r="W2819">
        <v>-1</v>
      </c>
      <c r="X2819">
        <v>-1</v>
      </c>
      <c r="Y2819">
        <v>-1</v>
      </c>
      <c r="Z2819">
        <v>-1</v>
      </c>
      <c r="AA2819">
        <v>-1</v>
      </c>
      <c r="AB2819">
        <v>-1</v>
      </c>
      <c r="AC2819">
        <v>-0.4173</v>
      </c>
      <c r="AD2819">
        <v>-2.1513</v>
      </c>
      <c r="AE2819">
        <v>0.52690000000000003</v>
      </c>
      <c r="AF2819">
        <v>-0.76029999999999998</v>
      </c>
      <c r="AG2819">
        <v>-1.7093</v>
      </c>
      <c r="AH2819">
        <v>100000</v>
      </c>
    </row>
    <row r="2820" spans="1:34">
      <c r="A2820">
        <v>1272092</v>
      </c>
      <c r="B2820" t="s">
        <v>39</v>
      </c>
      <c r="C2820" s="1">
        <v>33977</v>
      </c>
      <c r="D2820">
        <v>85.3</v>
      </c>
      <c r="E2820" t="s">
        <v>51</v>
      </c>
      <c r="F2820">
        <v>2010</v>
      </c>
      <c r="G2820">
        <v>85.4</v>
      </c>
      <c r="H2820" t="s">
        <v>51</v>
      </c>
      <c r="I2820">
        <v>1038</v>
      </c>
      <c r="J2820">
        <v>2</v>
      </c>
      <c r="K2820" t="s">
        <v>36</v>
      </c>
      <c r="L2820" t="s">
        <v>40</v>
      </c>
      <c r="M2820">
        <v>79.39</v>
      </c>
      <c r="N2820">
        <v>1038</v>
      </c>
      <c r="O2820">
        <v>1</v>
      </c>
      <c r="P2820" t="s">
        <v>54</v>
      </c>
      <c r="Q2820">
        <v>2014</v>
      </c>
      <c r="R2820">
        <v>350</v>
      </c>
      <c r="S2820">
        <v>470</v>
      </c>
      <c r="T2820">
        <v>430</v>
      </c>
      <c r="U2820">
        <v>0.48674700843819302</v>
      </c>
      <c r="V2820">
        <v>465</v>
      </c>
      <c r="W2820">
        <v>-1</v>
      </c>
      <c r="X2820">
        <v>376</v>
      </c>
      <c r="Y2820">
        <v>-1</v>
      </c>
      <c r="Z2820">
        <v>-1</v>
      </c>
      <c r="AA2820">
        <v>-1</v>
      </c>
      <c r="AB2820">
        <v>-1</v>
      </c>
      <c r="AC2820">
        <v>-3.7496</v>
      </c>
      <c r="AD2820">
        <v>-5.6151</v>
      </c>
      <c r="AE2820">
        <v>-3.8323999999999998</v>
      </c>
      <c r="AF2820">
        <v>-0.4879</v>
      </c>
      <c r="AG2820">
        <v>-7.3757000000000001</v>
      </c>
      <c r="AH2820">
        <v>35000</v>
      </c>
    </row>
    <row r="2821" spans="1:34">
      <c r="A2821">
        <v>575114</v>
      </c>
      <c r="B2821" t="s">
        <v>39</v>
      </c>
      <c r="C2821" s="1">
        <v>33552</v>
      </c>
      <c r="D2821">
        <v>80.8</v>
      </c>
      <c r="E2821" t="s">
        <v>35</v>
      </c>
      <c r="F2821">
        <v>2009</v>
      </c>
      <c r="G2821">
        <v>70.400000000000006</v>
      </c>
      <c r="H2821" t="s">
        <v>35</v>
      </c>
      <c r="I2821">
        <v>5400</v>
      </c>
      <c r="J2821">
        <v>2</v>
      </c>
      <c r="K2821" t="s">
        <v>36</v>
      </c>
      <c r="L2821" t="s">
        <v>40</v>
      </c>
      <c r="M2821">
        <v>69.3</v>
      </c>
      <c r="N2821">
        <v>5400</v>
      </c>
      <c r="O2821">
        <v>0</v>
      </c>
      <c r="P2821" t="s">
        <v>84</v>
      </c>
      <c r="Q2821">
        <v>2013</v>
      </c>
      <c r="R2821">
        <v>450</v>
      </c>
      <c r="S2821">
        <v>450</v>
      </c>
      <c r="T2821">
        <v>560</v>
      </c>
      <c r="U2821">
        <v>0.76567358123401097</v>
      </c>
      <c r="V2821">
        <v>485</v>
      </c>
      <c r="W2821">
        <v>-1</v>
      </c>
      <c r="X2821">
        <v>-1</v>
      </c>
      <c r="Y2821">
        <v>-1</v>
      </c>
      <c r="Z2821">
        <v>-1</v>
      </c>
      <c r="AA2821">
        <v>-1</v>
      </c>
      <c r="AB2821">
        <v>-1</v>
      </c>
      <c r="AC2821">
        <v>1.5644</v>
      </c>
      <c r="AD2821">
        <v>0.21240000000000001</v>
      </c>
      <c r="AE2821">
        <v>-0.75849999999999995</v>
      </c>
      <c r="AF2821">
        <v>-1.6289</v>
      </c>
      <c r="AG2821">
        <v>-0.66920000000000002</v>
      </c>
      <c r="AH2821">
        <v>380000</v>
      </c>
    </row>
    <row r="2822" spans="1:34">
      <c r="A2822">
        <v>258861</v>
      </c>
      <c r="B2822" t="s">
        <v>39</v>
      </c>
      <c r="C2822" s="1">
        <v>32753</v>
      </c>
      <c r="D2822">
        <v>55.5</v>
      </c>
      <c r="E2822" t="s">
        <v>72</v>
      </c>
      <c r="F2822">
        <v>2007</v>
      </c>
      <c r="G2822">
        <v>59.38</v>
      </c>
      <c r="H2822" t="s">
        <v>72</v>
      </c>
      <c r="I2822">
        <v>11444</v>
      </c>
      <c r="J2822">
        <v>2</v>
      </c>
      <c r="K2822" t="s">
        <v>36</v>
      </c>
      <c r="L2822" t="s">
        <v>64</v>
      </c>
      <c r="M2822">
        <v>64.400000000000006</v>
      </c>
      <c r="N2822">
        <v>11444</v>
      </c>
      <c r="O2822">
        <v>0</v>
      </c>
      <c r="P2822" t="s">
        <v>71</v>
      </c>
      <c r="Q2822">
        <v>2011</v>
      </c>
      <c r="R2822">
        <v>485</v>
      </c>
      <c r="S2822">
        <v>495</v>
      </c>
      <c r="T2822">
        <v>575</v>
      </c>
      <c r="U2822">
        <v>0.81941652983588797</v>
      </c>
      <c r="V2822">
        <v>505</v>
      </c>
      <c r="W2822">
        <v>-1</v>
      </c>
      <c r="X2822">
        <v>-1</v>
      </c>
      <c r="Y2822">
        <v>-1</v>
      </c>
      <c r="Z2822">
        <v>-1</v>
      </c>
      <c r="AA2822">
        <v>-1</v>
      </c>
      <c r="AB2822">
        <v>-1</v>
      </c>
      <c r="AC2822">
        <v>-0.4173</v>
      </c>
      <c r="AD2822">
        <v>1.1248</v>
      </c>
      <c r="AE2822">
        <v>-1.2148000000000001</v>
      </c>
      <c r="AF2822">
        <v>-5.5199999999999999E-2</v>
      </c>
      <c r="AG2822">
        <v>0.34439999999999998</v>
      </c>
      <c r="AH2822">
        <v>250000</v>
      </c>
    </row>
    <row r="2823" spans="1:34">
      <c r="A2823">
        <v>283980</v>
      </c>
      <c r="B2823" t="s">
        <v>39</v>
      </c>
      <c r="C2823" s="1">
        <v>32711</v>
      </c>
      <c r="D2823">
        <v>74</v>
      </c>
      <c r="E2823" t="s">
        <v>35</v>
      </c>
      <c r="F2823">
        <v>2007</v>
      </c>
      <c r="G2823">
        <v>74</v>
      </c>
      <c r="H2823" t="s">
        <v>35</v>
      </c>
      <c r="I2823">
        <v>107</v>
      </c>
      <c r="J2823">
        <v>1</v>
      </c>
      <c r="K2823" t="s">
        <v>36</v>
      </c>
      <c r="L2823" t="s">
        <v>55</v>
      </c>
      <c r="M2823">
        <v>61</v>
      </c>
      <c r="N2823">
        <v>107</v>
      </c>
      <c r="O2823">
        <v>0</v>
      </c>
      <c r="P2823" t="s">
        <v>59</v>
      </c>
      <c r="Q2823">
        <v>2011</v>
      </c>
      <c r="R2823">
        <v>605</v>
      </c>
      <c r="S2823">
        <v>455</v>
      </c>
      <c r="T2823">
        <v>685</v>
      </c>
      <c r="U2823">
        <v>0.45087658448345103</v>
      </c>
      <c r="V2823">
        <v>395</v>
      </c>
      <c r="W2823">
        <v>-1</v>
      </c>
      <c r="X2823">
        <v>-1</v>
      </c>
      <c r="Y2823">
        <v>-1</v>
      </c>
      <c r="Z2823">
        <v>-1</v>
      </c>
      <c r="AA2823">
        <v>-1</v>
      </c>
      <c r="AB2823">
        <v>-1</v>
      </c>
      <c r="AC2823">
        <v>0.35549999999999998</v>
      </c>
      <c r="AD2823">
        <v>0.50080000000000002</v>
      </c>
      <c r="AE2823">
        <v>0.38169999999999998</v>
      </c>
      <c r="AF2823">
        <v>0.5323</v>
      </c>
      <c r="AG2823">
        <v>0.34439999999999998</v>
      </c>
      <c r="AH2823">
        <v>250000</v>
      </c>
    </row>
    <row r="2824" spans="1:34">
      <c r="A2824">
        <v>454999</v>
      </c>
      <c r="B2824" t="s">
        <v>39</v>
      </c>
      <c r="C2824" s="1">
        <v>33170</v>
      </c>
      <c r="D2824">
        <v>74.180000000000007</v>
      </c>
      <c r="E2824" t="s">
        <v>479</v>
      </c>
      <c r="F2824">
        <v>2008</v>
      </c>
      <c r="G2824">
        <v>73</v>
      </c>
      <c r="H2824" t="s">
        <v>479</v>
      </c>
      <c r="I2824">
        <v>272</v>
      </c>
      <c r="J2824">
        <v>2</v>
      </c>
      <c r="K2824" t="s">
        <v>36</v>
      </c>
      <c r="L2824" t="s">
        <v>60</v>
      </c>
      <c r="M2824">
        <v>71.19</v>
      </c>
      <c r="N2824">
        <v>272</v>
      </c>
      <c r="O2824">
        <v>0</v>
      </c>
      <c r="P2824" t="s">
        <v>50</v>
      </c>
      <c r="Q2824">
        <v>2012</v>
      </c>
      <c r="R2824">
        <v>355</v>
      </c>
      <c r="S2824">
        <v>485</v>
      </c>
      <c r="T2824">
        <v>305</v>
      </c>
      <c r="U2824">
        <v>5.8792800008353401E-2</v>
      </c>
      <c r="V2824">
        <v>-1</v>
      </c>
      <c r="W2824">
        <v>200</v>
      </c>
      <c r="X2824">
        <v>-1</v>
      </c>
      <c r="Y2824">
        <v>-1</v>
      </c>
      <c r="Z2824">
        <v>-1</v>
      </c>
      <c r="AA2824">
        <v>366</v>
      </c>
      <c r="AB2824">
        <v>-1</v>
      </c>
      <c r="AC2824">
        <v>-0.88099999999999901</v>
      </c>
      <c r="AD2824">
        <v>-0.74729999999999996</v>
      </c>
      <c r="AE2824">
        <v>-1.2148000000000001</v>
      </c>
      <c r="AF2824">
        <v>1.2374000000000001</v>
      </c>
      <c r="AG2824">
        <v>-0.44550000000000001</v>
      </c>
      <c r="AH2824">
        <v>110000</v>
      </c>
    </row>
    <row r="2825" spans="1:34">
      <c r="A2825">
        <v>457565</v>
      </c>
      <c r="B2825" t="s">
        <v>34</v>
      </c>
      <c r="C2825" s="1">
        <v>32892</v>
      </c>
      <c r="D2825">
        <v>94</v>
      </c>
      <c r="E2825">
        <v>0</v>
      </c>
      <c r="F2825">
        <v>2008</v>
      </c>
      <c r="G2825">
        <v>88</v>
      </c>
      <c r="H2825">
        <v>0</v>
      </c>
      <c r="I2825">
        <v>1388</v>
      </c>
      <c r="J2825">
        <v>1</v>
      </c>
      <c r="K2825" t="s">
        <v>36</v>
      </c>
      <c r="L2825" t="s">
        <v>64</v>
      </c>
      <c r="M2825">
        <v>71.400000000000006</v>
      </c>
      <c r="N2825">
        <v>1388</v>
      </c>
      <c r="O2825">
        <v>0</v>
      </c>
      <c r="P2825" t="s">
        <v>59</v>
      </c>
      <c r="Q2825">
        <v>2012</v>
      </c>
      <c r="R2825">
        <v>755</v>
      </c>
      <c r="S2825">
        <v>545</v>
      </c>
      <c r="T2825">
        <v>585</v>
      </c>
      <c r="U2825">
        <v>0.81941652983588797</v>
      </c>
      <c r="V2825">
        <v>505</v>
      </c>
      <c r="W2825">
        <v>-1</v>
      </c>
      <c r="X2825">
        <v>-1</v>
      </c>
      <c r="Y2825">
        <v>-1</v>
      </c>
      <c r="Z2825">
        <v>-1</v>
      </c>
      <c r="AA2825">
        <v>-1</v>
      </c>
      <c r="AB2825">
        <v>-1</v>
      </c>
      <c r="AC2825">
        <v>-0.4173</v>
      </c>
      <c r="AD2825">
        <v>0.65680000000000005</v>
      </c>
      <c r="AE2825">
        <v>-0.1988</v>
      </c>
      <c r="AF2825">
        <v>1.2374000000000001</v>
      </c>
      <c r="AG2825">
        <v>-0.44550000000000001</v>
      </c>
      <c r="AH2825">
        <v>500000</v>
      </c>
    </row>
    <row r="2826" spans="1:34">
      <c r="A2826">
        <v>1123118</v>
      </c>
      <c r="B2826" t="s">
        <v>39</v>
      </c>
      <c r="C2826" s="1">
        <v>34224</v>
      </c>
      <c r="D2826">
        <v>75.3</v>
      </c>
      <c r="E2826" t="s">
        <v>51</v>
      </c>
      <c r="F2826">
        <v>2009</v>
      </c>
      <c r="G2826">
        <v>68.400000000000006</v>
      </c>
      <c r="H2826" t="s">
        <v>51</v>
      </c>
      <c r="I2826">
        <v>8346</v>
      </c>
      <c r="J2826">
        <v>2</v>
      </c>
      <c r="K2826" t="s">
        <v>36</v>
      </c>
      <c r="L2826" t="s">
        <v>60</v>
      </c>
      <c r="M2826">
        <v>73.2</v>
      </c>
      <c r="N2826">
        <v>8346</v>
      </c>
      <c r="O2826">
        <v>0</v>
      </c>
      <c r="P2826" t="s">
        <v>41</v>
      </c>
      <c r="Q2826">
        <v>2014</v>
      </c>
      <c r="R2826">
        <v>405</v>
      </c>
      <c r="S2826">
        <v>485</v>
      </c>
      <c r="T2826">
        <v>545</v>
      </c>
      <c r="U2826">
        <v>0.64938971484669095</v>
      </c>
      <c r="V2826">
        <v>-1</v>
      </c>
      <c r="W2826">
        <v>356</v>
      </c>
      <c r="X2826">
        <v>-1</v>
      </c>
      <c r="Y2826">
        <v>-1</v>
      </c>
      <c r="Z2826">
        <v>-1</v>
      </c>
      <c r="AA2826">
        <v>-1</v>
      </c>
      <c r="AB2826">
        <v>-1</v>
      </c>
      <c r="AC2826">
        <v>0.41549999999999998</v>
      </c>
      <c r="AD2826">
        <v>-0.95309999999999995</v>
      </c>
      <c r="AE2826">
        <v>-0.6048</v>
      </c>
      <c r="AF2826">
        <v>1.1600999999999999</v>
      </c>
      <c r="AG2826">
        <v>-1.0524</v>
      </c>
      <c r="AH2826">
        <v>100000</v>
      </c>
    </row>
    <row r="2827" spans="1:34">
      <c r="A2827">
        <v>265924</v>
      </c>
      <c r="B2827" t="s">
        <v>34</v>
      </c>
      <c r="C2827" s="1">
        <v>33160</v>
      </c>
      <c r="D2827">
        <v>88.3</v>
      </c>
      <c r="E2827" t="s">
        <v>100</v>
      </c>
      <c r="F2827">
        <v>2007</v>
      </c>
      <c r="G2827">
        <v>91.8</v>
      </c>
      <c r="H2827" t="s">
        <v>105</v>
      </c>
      <c r="I2827">
        <v>4128</v>
      </c>
      <c r="J2827">
        <v>2</v>
      </c>
      <c r="K2827" t="s">
        <v>36</v>
      </c>
      <c r="L2827" t="s">
        <v>64</v>
      </c>
      <c r="M2827">
        <v>69.099999999999994</v>
      </c>
      <c r="N2827">
        <v>4128</v>
      </c>
      <c r="O2827">
        <v>1</v>
      </c>
      <c r="P2827" t="s">
        <v>54</v>
      </c>
      <c r="Q2827">
        <v>2011</v>
      </c>
      <c r="R2827">
        <v>585</v>
      </c>
      <c r="S2827">
        <v>595</v>
      </c>
      <c r="T2827">
        <v>605</v>
      </c>
      <c r="U2827">
        <v>0.70409041213131396</v>
      </c>
      <c r="V2827">
        <v>465</v>
      </c>
      <c r="W2827">
        <v>-1</v>
      </c>
      <c r="X2827">
        <v>-1</v>
      </c>
      <c r="Y2827">
        <v>-1</v>
      </c>
      <c r="Z2827">
        <v>-1</v>
      </c>
      <c r="AA2827">
        <v>-1</v>
      </c>
      <c r="AB2827">
        <v>-1</v>
      </c>
      <c r="AC2827">
        <v>1.1283000000000001</v>
      </c>
      <c r="AD2827">
        <v>0.81279999999999997</v>
      </c>
      <c r="AE2827">
        <v>1.9782</v>
      </c>
      <c r="AF2827">
        <v>-0.76029999999999998</v>
      </c>
      <c r="AG2827">
        <v>0.97629999999999995</v>
      </c>
      <c r="AH2827">
        <v>460000</v>
      </c>
    </row>
    <row r="2828" spans="1:34">
      <c r="A2828">
        <v>335489</v>
      </c>
      <c r="B2828" t="s">
        <v>34</v>
      </c>
      <c r="C2828" s="1">
        <v>32701</v>
      </c>
      <c r="D2828">
        <v>81</v>
      </c>
      <c r="E2828" t="s">
        <v>48</v>
      </c>
      <c r="F2828">
        <v>2008</v>
      </c>
      <c r="G2828">
        <v>81</v>
      </c>
      <c r="H2828" t="s">
        <v>119</v>
      </c>
      <c r="I2828">
        <v>198</v>
      </c>
      <c r="J2828">
        <v>2</v>
      </c>
      <c r="K2828" t="s">
        <v>36</v>
      </c>
      <c r="L2828" t="s">
        <v>60</v>
      </c>
      <c r="M2828">
        <v>74</v>
      </c>
      <c r="N2828">
        <v>198</v>
      </c>
      <c r="O2828">
        <v>0</v>
      </c>
      <c r="P2828" t="s">
        <v>41</v>
      </c>
      <c r="Q2828">
        <v>2012</v>
      </c>
      <c r="R2828">
        <v>445</v>
      </c>
      <c r="S2828">
        <v>425</v>
      </c>
      <c r="T2828">
        <v>525</v>
      </c>
      <c r="U2828">
        <v>8.1547752353218206E-3</v>
      </c>
      <c r="V2828">
        <v>-1</v>
      </c>
      <c r="W2828">
        <v>133</v>
      </c>
      <c r="X2828">
        <v>-1</v>
      </c>
      <c r="Y2828">
        <v>-1</v>
      </c>
      <c r="Z2828">
        <v>-1</v>
      </c>
      <c r="AA2828">
        <v>340</v>
      </c>
      <c r="AB2828">
        <v>-1</v>
      </c>
      <c r="AC2828">
        <v>0.66459999999999997</v>
      </c>
      <c r="AD2828">
        <v>0.96879999999999999</v>
      </c>
      <c r="AE2828">
        <v>0.59940000000000004</v>
      </c>
      <c r="AF2828">
        <v>0.29732999999999998</v>
      </c>
      <c r="AG2828">
        <v>-0.44550000000000001</v>
      </c>
      <c r="AH2828">
        <v>385000</v>
      </c>
    </row>
    <row r="2829" spans="1:34">
      <c r="A2829">
        <v>318523</v>
      </c>
      <c r="B2829" t="s">
        <v>39</v>
      </c>
      <c r="C2829" s="1">
        <v>33409</v>
      </c>
      <c r="D2829">
        <v>87</v>
      </c>
      <c r="E2829" t="s">
        <v>100</v>
      </c>
      <c r="F2829">
        <v>2008</v>
      </c>
      <c r="G2829">
        <v>91.3</v>
      </c>
      <c r="H2829" t="s">
        <v>480</v>
      </c>
      <c r="I2829">
        <v>5071</v>
      </c>
      <c r="J2829">
        <v>2</v>
      </c>
      <c r="K2829" t="s">
        <v>36</v>
      </c>
      <c r="L2829" t="s">
        <v>46</v>
      </c>
      <c r="M2829">
        <v>80</v>
      </c>
      <c r="N2829">
        <v>5071</v>
      </c>
      <c r="O2829">
        <v>0</v>
      </c>
      <c r="P2829" t="s">
        <v>56</v>
      </c>
      <c r="Q2829">
        <v>2012</v>
      </c>
      <c r="R2829">
        <v>515</v>
      </c>
      <c r="S2829">
        <v>495</v>
      </c>
      <c r="T2829">
        <v>215</v>
      </c>
      <c r="U2829">
        <v>-1</v>
      </c>
      <c r="V2829">
        <v>355</v>
      </c>
      <c r="W2829">
        <v>300</v>
      </c>
      <c r="X2829">
        <v>-1</v>
      </c>
      <c r="Y2829">
        <v>-1</v>
      </c>
      <c r="Z2829">
        <v>-1</v>
      </c>
      <c r="AA2829">
        <v>-1</v>
      </c>
      <c r="AB2829">
        <v>-1</v>
      </c>
      <c r="AC2829">
        <v>1.3214999999999999</v>
      </c>
      <c r="AD2829">
        <v>1.4368000000000001</v>
      </c>
      <c r="AE2829">
        <v>2.1234000000000002</v>
      </c>
      <c r="AF2829">
        <v>-1.0540700000000001</v>
      </c>
      <c r="AG2829">
        <v>2.8400000000000002E-2</v>
      </c>
      <c r="AH2829">
        <v>400000</v>
      </c>
    </row>
    <row r="2830" spans="1:34">
      <c r="A2830">
        <v>344950</v>
      </c>
      <c r="B2830" t="s">
        <v>39</v>
      </c>
      <c r="C2830" s="1">
        <v>32942</v>
      </c>
      <c r="D2830">
        <v>67</v>
      </c>
      <c r="E2830" t="s">
        <v>35</v>
      </c>
      <c r="F2830">
        <v>2007</v>
      </c>
      <c r="G2830">
        <v>80</v>
      </c>
      <c r="H2830" t="s">
        <v>35</v>
      </c>
      <c r="I2830">
        <v>172</v>
      </c>
      <c r="J2830">
        <v>2</v>
      </c>
      <c r="K2830" t="s">
        <v>36</v>
      </c>
      <c r="L2830" t="s">
        <v>64</v>
      </c>
      <c r="M2830">
        <v>77</v>
      </c>
      <c r="N2830">
        <v>172</v>
      </c>
      <c r="O2830">
        <v>0</v>
      </c>
      <c r="P2830" t="s">
        <v>41</v>
      </c>
      <c r="Q2830">
        <v>2012</v>
      </c>
      <c r="R2830">
        <v>405</v>
      </c>
      <c r="S2830">
        <v>495</v>
      </c>
      <c r="T2830">
        <v>425</v>
      </c>
      <c r="U2830">
        <v>0.97439611253839797</v>
      </c>
      <c r="V2830">
        <v>615</v>
      </c>
      <c r="W2830">
        <v>-1</v>
      </c>
      <c r="X2830">
        <v>-1</v>
      </c>
      <c r="Y2830">
        <v>-1</v>
      </c>
      <c r="Z2830">
        <v>-1</v>
      </c>
      <c r="AA2830">
        <v>-1</v>
      </c>
      <c r="AB2830">
        <v>-1</v>
      </c>
      <c r="AC2830">
        <v>-1.8083</v>
      </c>
      <c r="AD2830">
        <v>-0.74729999999999996</v>
      </c>
      <c r="AE2830">
        <v>-0.63429999999999997</v>
      </c>
      <c r="AF2830">
        <v>6.2229999999999903E-2</v>
      </c>
      <c r="AG2830">
        <v>-1.3539000000000001</v>
      </c>
      <c r="AH2830">
        <v>600000</v>
      </c>
    </row>
    <row r="2831" spans="1:34">
      <c r="A2831">
        <v>599306</v>
      </c>
      <c r="B2831" t="s">
        <v>39</v>
      </c>
      <c r="C2831" s="1">
        <v>32710</v>
      </c>
      <c r="D2831">
        <v>88.6</v>
      </c>
      <c r="E2831" t="s">
        <v>103</v>
      </c>
      <c r="F2831">
        <v>2008</v>
      </c>
      <c r="G2831">
        <v>56</v>
      </c>
      <c r="H2831" t="s">
        <v>474</v>
      </c>
      <c r="I2831">
        <v>8682</v>
      </c>
      <c r="J2831">
        <v>2</v>
      </c>
      <c r="K2831" t="s">
        <v>36</v>
      </c>
      <c r="L2831" t="s">
        <v>60</v>
      </c>
      <c r="M2831">
        <v>67.349999999999994</v>
      </c>
      <c r="N2831">
        <v>8682</v>
      </c>
      <c r="O2831">
        <v>1</v>
      </c>
      <c r="P2831" t="s">
        <v>61</v>
      </c>
      <c r="Q2831">
        <v>2012</v>
      </c>
      <c r="R2831">
        <v>465</v>
      </c>
      <c r="S2831">
        <v>535</v>
      </c>
      <c r="T2831">
        <v>545</v>
      </c>
      <c r="U2831">
        <v>0.124502074009537</v>
      </c>
      <c r="V2831">
        <v>-1</v>
      </c>
      <c r="W2831">
        <v>233</v>
      </c>
      <c r="X2831">
        <v>-1</v>
      </c>
      <c r="Y2831">
        <v>-1</v>
      </c>
      <c r="Z2831">
        <v>-1</v>
      </c>
      <c r="AA2831">
        <v>-1</v>
      </c>
      <c r="AB2831">
        <v>-1</v>
      </c>
      <c r="AC2831">
        <v>-0.87719999999999998</v>
      </c>
      <c r="AD2831">
        <v>-0.28710000000000002</v>
      </c>
      <c r="AE2831">
        <v>0.16370000000000001</v>
      </c>
      <c r="AF2831">
        <v>-0.36120000000000002</v>
      </c>
      <c r="AG2831">
        <v>0.48049999999999998</v>
      </c>
      <c r="AH2831">
        <v>200000</v>
      </c>
    </row>
    <row r="2832" spans="1:34">
      <c r="A2832">
        <v>1171203</v>
      </c>
      <c r="B2832" t="s">
        <v>39</v>
      </c>
      <c r="C2832" s="1">
        <v>33844</v>
      </c>
      <c r="D2832">
        <v>96</v>
      </c>
      <c r="E2832" t="s">
        <v>48</v>
      </c>
      <c r="F2832">
        <v>2010</v>
      </c>
      <c r="G2832">
        <v>87</v>
      </c>
      <c r="H2832" t="s">
        <v>35</v>
      </c>
      <c r="I2832">
        <v>485</v>
      </c>
      <c r="J2832">
        <v>2</v>
      </c>
      <c r="K2832" t="s">
        <v>36</v>
      </c>
      <c r="L2832" t="s">
        <v>55</v>
      </c>
      <c r="M2832">
        <v>74.86</v>
      </c>
      <c r="N2832">
        <v>485</v>
      </c>
      <c r="O2832">
        <v>0</v>
      </c>
      <c r="P2832" t="s">
        <v>41</v>
      </c>
      <c r="Q2832">
        <v>2014</v>
      </c>
      <c r="R2832">
        <v>630</v>
      </c>
      <c r="S2832">
        <v>565</v>
      </c>
      <c r="T2832">
        <v>655</v>
      </c>
      <c r="U2832">
        <v>0.97439611253839797</v>
      </c>
      <c r="V2832">
        <v>615</v>
      </c>
      <c r="W2832">
        <v>-1</v>
      </c>
      <c r="X2832">
        <v>-1</v>
      </c>
      <c r="Y2832">
        <v>-1</v>
      </c>
      <c r="Z2832">
        <v>-1</v>
      </c>
      <c r="AA2832">
        <v>-1</v>
      </c>
      <c r="AB2832">
        <v>-1</v>
      </c>
      <c r="AC2832">
        <v>-0.44629999999999997</v>
      </c>
      <c r="AD2832">
        <v>1.2114</v>
      </c>
      <c r="AE2832">
        <v>0.62480000000000002</v>
      </c>
      <c r="AF2832">
        <v>0.2727</v>
      </c>
      <c r="AG2832">
        <v>0.67210000000000003</v>
      </c>
      <c r="AH2832">
        <v>325000</v>
      </c>
    </row>
    <row r="2833" spans="1:34">
      <c r="A2833">
        <v>505912</v>
      </c>
      <c r="B2833" t="s">
        <v>39</v>
      </c>
      <c r="C2833" s="1">
        <v>33141</v>
      </c>
      <c r="D2833">
        <v>84.83</v>
      </c>
      <c r="E2833" t="s">
        <v>481</v>
      </c>
      <c r="F2833">
        <v>2007</v>
      </c>
      <c r="G2833">
        <v>77.23</v>
      </c>
      <c r="H2833" t="s">
        <v>481</v>
      </c>
      <c r="I2833">
        <v>165</v>
      </c>
      <c r="J2833">
        <v>2</v>
      </c>
      <c r="K2833" t="s">
        <v>36</v>
      </c>
      <c r="L2833" t="s">
        <v>55</v>
      </c>
      <c r="M2833">
        <v>73.5</v>
      </c>
      <c r="N2833">
        <v>165</v>
      </c>
      <c r="O2833">
        <v>1</v>
      </c>
      <c r="P2833" t="s">
        <v>71</v>
      </c>
      <c r="Q2833">
        <v>2012</v>
      </c>
      <c r="R2833">
        <v>415</v>
      </c>
      <c r="S2833">
        <v>545</v>
      </c>
      <c r="T2833">
        <v>605</v>
      </c>
      <c r="U2833">
        <v>0.73579570922465598</v>
      </c>
      <c r="V2833">
        <v>475</v>
      </c>
      <c r="W2833">
        <v>-1</v>
      </c>
      <c r="X2833">
        <v>-1</v>
      </c>
      <c r="Y2833">
        <v>-1</v>
      </c>
      <c r="Z2833">
        <v>-1</v>
      </c>
      <c r="AA2833">
        <v>-1</v>
      </c>
      <c r="AB2833">
        <v>-1</v>
      </c>
      <c r="AC2833">
        <v>1.1283000000000001</v>
      </c>
      <c r="AD2833">
        <v>0.38379999999999997</v>
      </c>
      <c r="AE2833">
        <v>-0.92449999999999999</v>
      </c>
      <c r="AF2833">
        <v>0.76729999999999998</v>
      </c>
      <c r="AG2833">
        <v>-0.28749999999999998</v>
      </c>
      <c r="AH2833">
        <v>180000</v>
      </c>
    </row>
    <row r="2834" spans="1:34">
      <c r="A2834">
        <v>1145718</v>
      </c>
      <c r="B2834" t="s">
        <v>39</v>
      </c>
      <c r="C2834" s="1">
        <v>33002</v>
      </c>
      <c r="D2834">
        <v>79.75</v>
      </c>
      <c r="E2834" t="s">
        <v>51</v>
      </c>
      <c r="F2834">
        <v>2008</v>
      </c>
      <c r="G2834">
        <v>67.569999999999993</v>
      </c>
      <c r="H2834" t="s">
        <v>51</v>
      </c>
      <c r="I2834">
        <v>7861</v>
      </c>
      <c r="J2834">
        <v>2</v>
      </c>
      <c r="K2834" t="s">
        <v>36</v>
      </c>
      <c r="L2834" t="s">
        <v>52</v>
      </c>
      <c r="M2834">
        <v>72.31</v>
      </c>
      <c r="N2834">
        <v>7861</v>
      </c>
      <c r="O2834">
        <v>1</v>
      </c>
      <c r="P2834" t="s">
        <v>53</v>
      </c>
      <c r="Q2834">
        <v>2015</v>
      </c>
      <c r="R2834">
        <v>605</v>
      </c>
      <c r="S2834">
        <v>455</v>
      </c>
      <c r="T2834">
        <v>175</v>
      </c>
      <c r="U2834">
        <v>0.59828069148683005</v>
      </c>
      <c r="V2834">
        <v>385</v>
      </c>
      <c r="W2834">
        <v>-1</v>
      </c>
      <c r="X2834">
        <v>-1</v>
      </c>
      <c r="Y2834">
        <v>407</v>
      </c>
      <c r="Z2834">
        <v>-1</v>
      </c>
      <c r="AA2834">
        <v>-1</v>
      </c>
      <c r="AB2834">
        <v>-1</v>
      </c>
      <c r="AC2834">
        <v>1.1335999999999999</v>
      </c>
      <c r="AD2834">
        <v>4.5900000000000003E-2</v>
      </c>
      <c r="AE2834">
        <v>-0.14369999999999999</v>
      </c>
      <c r="AF2834">
        <v>-0.36120000000000002</v>
      </c>
      <c r="AG2834">
        <v>-0.47760000000000002</v>
      </c>
      <c r="AH2834">
        <v>100000</v>
      </c>
    </row>
    <row r="2835" spans="1:34">
      <c r="A2835">
        <v>98335</v>
      </c>
      <c r="B2835" t="s">
        <v>39</v>
      </c>
      <c r="C2835" s="1">
        <v>32474</v>
      </c>
      <c r="D2835">
        <v>74.14</v>
      </c>
      <c r="E2835" t="s">
        <v>72</v>
      </c>
      <c r="F2835">
        <v>2005</v>
      </c>
      <c r="G2835">
        <v>66.62</v>
      </c>
      <c r="H2835" t="s">
        <v>72</v>
      </c>
      <c r="I2835">
        <v>165</v>
      </c>
      <c r="J2835">
        <v>2</v>
      </c>
      <c r="K2835" t="s">
        <v>36</v>
      </c>
      <c r="L2835" t="s">
        <v>64</v>
      </c>
      <c r="M2835">
        <v>62.56</v>
      </c>
      <c r="N2835">
        <v>165</v>
      </c>
      <c r="O2835">
        <v>1</v>
      </c>
      <c r="P2835" t="s">
        <v>71</v>
      </c>
      <c r="Q2835">
        <v>2010</v>
      </c>
      <c r="R2835">
        <v>545</v>
      </c>
      <c r="S2835">
        <v>645</v>
      </c>
      <c r="T2835">
        <v>625</v>
      </c>
      <c r="U2835">
        <v>0.99808655650460798</v>
      </c>
      <c r="V2835">
        <v>715</v>
      </c>
      <c r="W2835">
        <v>-1</v>
      </c>
      <c r="X2835">
        <v>-1</v>
      </c>
      <c r="Y2835">
        <v>-1</v>
      </c>
      <c r="Z2835">
        <v>-1</v>
      </c>
      <c r="AA2835">
        <v>-1</v>
      </c>
      <c r="AB2835">
        <v>-1</v>
      </c>
      <c r="AC2835">
        <v>-1.3447</v>
      </c>
      <c r="AD2835">
        <v>-0.43530000000000002</v>
      </c>
      <c r="AE2835">
        <v>-1.9404999999999999</v>
      </c>
      <c r="AF2835">
        <v>-0.99529999999999996</v>
      </c>
      <c r="AG2835">
        <v>2.8400000000000002E-2</v>
      </c>
      <c r="AH2835">
        <v>480000</v>
      </c>
    </row>
    <row r="2836" spans="1:34">
      <c r="A2836">
        <v>561757</v>
      </c>
      <c r="B2836" t="s">
        <v>39</v>
      </c>
      <c r="C2836" s="1">
        <v>33941</v>
      </c>
      <c r="D2836">
        <v>64</v>
      </c>
      <c r="E2836" t="s">
        <v>35</v>
      </c>
      <c r="F2836">
        <v>2009</v>
      </c>
      <c r="G2836">
        <v>57</v>
      </c>
      <c r="H2836" t="s">
        <v>35</v>
      </c>
      <c r="I2836">
        <v>7515</v>
      </c>
      <c r="J2836">
        <v>2</v>
      </c>
      <c r="K2836" t="s">
        <v>36</v>
      </c>
      <c r="L2836" t="s">
        <v>64</v>
      </c>
      <c r="M2836">
        <v>60.34</v>
      </c>
      <c r="N2836">
        <v>7515</v>
      </c>
      <c r="O2836">
        <v>0</v>
      </c>
      <c r="P2836" t="s">
        <v>96</v>
      </c>
      <c r="Q2836">
        <v>2017</v>
      </c>
      <c r="R2836">
        <v>430</v>
      </c>
      <c r="S2836">
        <v>460</v>
      </c>
      <c r="T2836">
        <v>485</v>
      </c>
      <c r="U2836">
        <v>0.37755141942454101</v>
      </c>
      <c r="V2836">
        <v>375</v>
      </c>
      <c r="W2836">
        <v>-1</v>
      </c>
      <c r="X2836">
        <v>-1</v>
      </c>
      <c r="Y2836">
        <v>-1</v>
      </c>
      <c r="Z2836">
        <v>-1</v>
      </c>
      <c r="AA2836">
        <v>-1</v>
      </c>
      <c r="AB2836">
        <v>-1</v>
      </c>
      <c r="AC2836">
        <v>1.1335999999999999</v>
      </c>
      <c r="AD2836">
        <v>-0.28710000000000002</v>
      </c>
      <c r="AE2836">
        <v>-0.2974</v>
      </c>
      <c r="AF2836">
        <v>-0.74150000000000005</v>
      </c>
      <c r="AG2836">
        <v>0.86370000000000002</v>
      </c>
      <c r="AH2836">
        <v>120000</v>
      </c>
    </row>
    <row r="2837" spans="1:34">
      <c r="A2837">
        <v>1208099</v>
      </c>
      <c r="B2837" t="s">
        <v>34</v>
      </c>
      <c r="C2837" s="1">
        <v>33590</v>
      </c>
      <c r="D2837">
        <v>81</v>
      </c>
      <c r="E2837" t="s">
        <v>51</v>
      </c>
      <c r="F2837">
        <v>2010</v>
      </c>
      <c r="G2837">
        <v>66.3</v>
      </c>
      <c r="H2837" t="s">
        <v>51</v>
      </c>
      <c r="I2837">
        <v>11153</v>
      </c>
      <c r="J2837">
        <v>2</v>
      </c>
      <c r="K2837" t="s">
        <v>36</v>
      </c>
      <c r="L2837" t="s">
        <v>40</v>
      </c>
      <c r="M2837">
        <v>76.3</v>
      </c>
      <c r="N2837">
        <v>11153</v>
      </c>
      <c r="O2837">
        <v>1</v>
      </c>
      <c r="P2837" t="s">
        <v>53</v>
      </c>
      <c r="Q2837">
        <v>2014</v>
      </c>
      <c r="R2837">
        <v>675</v>
      </c>
      <c r="S2837">
        <v>510</v>
      </c>
      <c r="T2837">
        <v>400</v>
      </c>
      <c r="U2837">
        <v>0.62264291584993803</v>
      </c>
      <c r="V2837">
        <v>415</v>
      </c>
      <c r="W2837">
        <v>-1</v>
      </c>
      <c r="X2837">
        <v>407</v>
      </c>
      <c r="Y2837">
        <v>-1</v>
      </c>
      <c r="Z2837">
        <v>-1</v>
      </c>
      <c r="AA2837">
        <v>-1</v>
      </c>
      <c r="AB2837">
        <v>-1</v>
      </c>
      <c r="AC2837">
        <v>-1.54E-2</v>
      </c>
      <c r="AD2837">
        <v>1.0448999999999999</v>
      </c>
      <c r="AE2837">
        <v>0.47110000000000002</v>
      </c>
      <c r="AF2837">
        <v>-0.995</v>
      </c>
      <c r="AG2837">
        <v>-0.28589999999999999</v>
      </c>
      <c r="AH2837">
        <v>300000</v>
      </c>
    </row>
    <row r="2838" spans="1:34">
      <c r="A2838">
        <v>357969</v>
      </c>
      <c r="B2838" t="s">
        <v>34</v>
      </c>
      <c r="C2838" s="1">
        <v>33443</v>
      </c>
      <c r="D2838">
        <v>93</v>
      </c>
      <c r="E2838">
        <v>0</v>
      </c>
      <c r="F2838">
        <v>2008</v>
      </c>
      <c r="G2838">
        <v>85</v>
      </c>
      <c r="H2838">
        <v>0</v>
      </c>
      <c r="I2838">
        <v>167</v>
      </c>
      <c r="J2838">
        <v>2</v>
      </c>
      <c r="K2838" t="s">
        <v>36</v>
      </c>
      <c r="L2838" t="s">
        <v>64</v>
      </c>
      <c r="M2838">
        <v>75</v>
      </c>
      <c r="N2838">
        <v>167</v>
      </c>
      <c r="O2838">
        <v>0</v>
      </c>
      <c r="P2838" t="s">
        <v>59</v>
      </c>
      <c r="Q2838">
        <v>2012</v>
      </c>
      <c r="R2838">
        <v>625</v>
      </c>
      <c r="S2838">
        <v>685</v>
      </c>
      <c r="T2838">
        <v>635</v>
      </c>
      <c r="U2838">
        <v>0.95224557292430301</v>
      </c>
      <c r="V2838">
        <v>585</v>
      </c>
      <c r="W2838">
        <v>-1</v>
      </c>
      <c r="X2838">
        <v>-1</v>
      </c>
      <c r="Y2838">
        <v>-1</v>
      </c>
      <c r="Z2838">
        <v>-1</v>
      </c>
      <c r="AA2838">
        <v>-1</v>
      </c>
      <c r="AB2838">
        <v>-1</v>
      </c>
      <c r="AC2838">
        <v>-0.3014</v>
      </c>
      <c r="AD2838">
        <v>0.50080000000000002</v>
      </c>
      <c r="AE2838">
        <v>0.81710000000000005</v>
      </c>
      <c r="AF2838">
        <v>3.5000000000000001E-3</v>
      </c>
      <c r="AG2838">
        <v>-0.1295</v>
      </c>
      <c r="AH2838">
        <v>405000</v>
      </c>
    </row>
    <row r="2839" spans="1:34">
      <c r="A2839">
        <v>676401</v>
      </c>
      <c r="B2839" t="s">
        <v>34</v>
      </c>
      <c r="C2839" s="1">
        <v>33447</v>
      </c>
      <c r="D2839">
        <v>78.599999999999994</v>
      </c>
      <c r="E2839" t="s">
        <v>51</v>
      </c>
      <c r="F2839">
        <v>2009</v>
      </c>
      <c r="G2839">
        <v>66.599999999999994</v>
      </c>
      <c r="H2839" t="s">
        <v>51</v>
      </c>
      <c r="I2839">
        <v>547</v>
      </c>
      <c r="J2839">
        <v>2</v>
      </c>
      <c r="K2839" t="s">
        <v>36</v>
      </c>
      <c r="L2839" t="s">
        <v>55</v>
      </c>
      <c r="M2839">
        <v>74.3</v>
      </c>
      <c r="N2839">
        <v>547</v>
      </c>
      <c r="O2839">
        <v>0</v>
      </c>
      <c r="P2839" t="s">
        <v>84</v>
      </c>
      <c r="Q2839">
        <v>2013</v>
      </c>
      <c r="R2839">
        <v>345</v>
      </c>
      <c r="S2839">
        <v>440</v>
      </c>
      <c r="T2839">
        <v>545</v>
      </c>
      <c r="U2839">
        <v>0.63597875645679403</v>
      </c>
      <c r="V2839">
        <v>445</v>
      </c>
      <c r="W2839">
        <v>-1</v>
      </c>
      <c r="X2839">
        <v>-1</v>
      </c>
      <c r="Y2839">
        <v>-1</v>
      </c>
      <c r="Z2839">
        <v>-1</v>
      </c>
      <c r="AA2839">
        <v>-1</v>
      </c>
      <c r="AB2839">
        <v>-1</v>
      </c>
      <c r="AC2839">
        <v>-1.3080000000000001</v>
      </c>
      <c r="AD2839">
        <v>-0.95309999999999995</v>
      </c>
      <c r="AE2839">
        <v>-0.2974</v>
      </c>
      <c r="AF2839">
        <v>1.1600999999999999</v>
      </c>
      <c r="AG2839">
        <v>-1.0524</v>
      </c>
      <c r="AH2839">
        <v>105000</v>
      </c>
    </row>
    <row r="2840" spans="1:34">
      <c r="A2840">
        <v>1190122</v>
      </c>
      <c r="B2840" t="s">
        <v>39</v>
      </c>
      <c r="C2840" s="1">
        <v>33652</v>
      </c>
      <c r="D2840">
        <v>71.2</v>
      </c>
      <c r="E2840" t="s">
        <v>51</v>
      </c>
      <c r="F2840">
        <v>2009</v>
      </c>
      <c r="G2840">
        <v>52.2</v>
      </c>
      <c r="H2840" t="s">
        <v>51</v>
      </c>
      <c r="I2840">
        <v>7047</v>
      </c>
      <c r="J2840">
        <v>2</v>
      </c>
      <c r="K2840" t="s">
        <v>66</v>
      </c>
      <c r="L2840" t="s">
        <v>67</v>
      </c>
      <c r="M2840">
        <v>72.2</v>
      </c>
      <c r="N2840">
        <v>7047</v>
      </c>
      <c r="O2840">
        <v>0</v>
      </c>
      <c r="P2840" t="s">
        <v>50</v>
      </c>
      <c r="Q2840">
        <v>2015</v>
      </c>
      <c r="R2840">
        <v>525</v>
      </c>
      <c r="S2840">
        <v>420</v>
      </c>
      <c r="T2840">
        <v>320</v>
      </c>
      <c r="U2840">
        <v>0.30840058286030803</v>
      </c>
      <c r="V2840">
        <v>355</v>
      </c>
      <c r="W2840">
        <v>-1</v>
      </c>
      <c r="X2840">
        <v>-1</v>
      </c>
      <c r="Y2840">
        <v>-1</v>
      </c>
      <c r="Z2840">
        <v>-1</v>
      </c>
      <c r="AA2840">
        <v>-1</v>
      </c>
      <c r="AB2840">
        <v>-1</v>
      </c>
      <c r="AC2840">
        <v>-0.73350000000000004</v>
      </c>
      <c r="AD2840">
        <v>4.5900000000000003E-2</v>
      </c>
      <c r="AE2840">
        <v>-0.14369999999999999</v>
      </c>
      <c r="AF2840">
        <v>-0.1076</v>
      </c>
      <c r="AG2840">
        <v>9.7299999999999998E-2</v>
      </c>
      <c r="AH2840">
        <v>110000</v>
      </c>
    </row>
    <row r="2841" spans="1:34">
      <c r="A2841">
        <v>358878</v>
      </c>
      <c r="B2841" t="s">
        <v>39</v>
      </c>
      <c r="C2841" s="1">
        <v>33132</v>
      </c>
      <c r="D2841">
        <v>91</v>
      </c>
      <c r="E2841" t="s">
        <v>35</v>
      </c>
      <c r="F2841">
        <v>2007</v>
      </c>
      <c r="G2841">
        <v>90.4</v>
      </c>
      <c r="H2841" t="s">
        <v>35</v>
      </c>
      <c r="I2841">
        <v>9072</v>
      </c>
      <c r="J2841">
        <v>2</v>
      </c>
      <c r="K2841" t="s">
        <v>36</v>
      </c>
      <c r="L2841" t="s">
        <v>55</v>
      </c>
      <c r="M2841">
        <v>79.7</v>
      </c>
      <c r="N2841">
        <v>9072</v>
      </c>
      <c r="O2841">
        <v>0</v>
      </c>
      <c r="P2841" t="s">
        <v>65</v>
      </c>
      <c r="Q2841">
        <v>2012</v>
      </c>
      <c r="R2841">
        <v>454</v>
      </c>
      <c r="S2841">
        <v>495</v>
      </c>
      <c r="T2841">
        <v>615</v>
      </c>
      <c r="U2841">
        <v>0.60005718233834104</v>
      </c>
      <c r="V2841">
        <v>435</v>
      </c>
      <c r="W2841">
        <v>-1</v>
      </c>
      <c r="X2841">
        <v>-1</v>
      </c>
      <c r="Y2841">
        <v>-1</v>
      </c>
      <c r="Z2841">
        <v>-1</v>
      </c>
      <c r="AA2841">
        <v>-1</v>
      </c>
      <c r="AB2841">
        <v>-1</v>
      </c>
      <c r="AC2841">
        <v>-0.72640000000000005</v>
      </c>
      <c r="AD2841">
        <v>-0.7863</v>
      </c>
      <c r="AE2841">
        <v>-0.48909999999999998</v>
      </c>
      <c r="AF2841">
        <v>-0.4078</v>
      </c>
      <c r="AG2841">
        <v>-0.9194</v>
      </c>
      <c r="AH2841">
        <v>405000</v>
      </c>
    </row>
    <row r="2842" spans="1:34">
      <c r="A2842">
        <v>737374</v>
      </c>
      <c r="B2842" t="s">
        <v>39</v>
      </c>
      <c r="C2842" s="1">
        <v>33396</v>
      </c>
      <c r="D2842">
        <v>65</v>
      </c>
      <c r="E2842" t="s">
        <v>51</v>
      </c>
      <c r="F2842">
        <v>2009</v>
      </c>
      <c r="G2842">
        <v>68</v>
      </c>
      <c r="H2842" t="s">
        <v>51</v>
      </c>
      <c r="I2842">
        <v>9430</v>
      </c>
      <c r="J2842">
        <v>2</v>
      </c>
      <c r="K2842" t="s">
        <v>36</v>
      </c>
      <c r="L2842" t="s">
        <v>44</v>
      </c>
      <c r="M2842">
        <v>65.260000000000005</v>
      </c>
      <c r="N2842">
        <v>9430</v>
      </c>
      <c r="O2842">
        <v>0</v>
      </c>
      <c r="P2842" t="s">
        <v>96</v>
      </c>
      <c r="Q2842">
        <v>2013</v>
      </c>
      <c r="R2842">
        <v>495</v>
      </c>
      <c r="S2842">
        <v>535</v>
      </c>
      <c r="T2842">
        <v>715</v>
      </c>
      <c r="U2842">
        <v>0.493596387301038</v>
      </c>
      <c r="V2842">
        <v>455</v>
      </c>
      <c r="W2842">
        <v>324</v>
      </c>
      <c r="X2842">
        <v>-1</v>
      </c>
      <c r="Y2842">
        <v>-1</v>
      </c>
      <c r="Z2842">
        <v>-1</v>
      </c>
      <c r="AA2842">
        <v>-1</v>
      </c>
      <c r="AB2842">
        <v>-1</v>
      </c>
      <c r="AC2842">
        <v>-0.44629999999999997</v>
      </c>
      <c r="AD2842">
        <v>4.5900000000000003E-2</v>
      </c>
      <c r="AE2842">
        <v>-0.75849999999999995</v>
      </c>
      <c r="AF2842">
        <v>-1.6289</v>
      </c>
      <c r="AG2842">
        <v>-9.4299999999999995E-2</v>
      </c>
      <c r="AH2842">
        <v>240000</v>
      </c>
    </row>
    <row r="2843" spans="1:34">
      <c r="A2843">
        <v>895817</v>
      </c>
      <c r="B2843" t="s">
        <v>39</v>
      </c>
      <c r="C2843" s="1">
        <v>33284</v>
      </c>
      <c r="D2843">
        <v>85</v>
      </c>
      <c r="E2843" t="s">
        <v>35</v>
      </c>
      <c r="F2843">
        <v>2009</v>
      </c>
      <c r="G2843">
        <v>74.400000000000006</v>
      </c>
      <c r="H2843" t="s">
        <v>35</v>
      </c>
      <c r="I2843">
        <v>119</v>
      </c>
      <c r="J2843">
        <v>1</v>
      </c>
      <c r="K2843" t="s">
        <v>36</v>
      </c>
      <c r="L2843" t="s">
        <v>40</v>
      </c>
      <c r="M2843">
        <v>63</v>
      </c>
      <c r="N2843">
        <v>119</v>
      </c>
      <c r="O2843">
        <v>0</v>
      </c>
      <c r="P2843" t="s">
        <v>41</v>
      </c>
      <c r="Q2843">
        <v>2014</v>
      </c>
      <c r="R2843">
        <v>475</v>
      </c>
      <c r="S2843">
        <v>575</v>
      </c>
      <c r="T2843">
        <v>605</v>
      </c>
      <c r="U2843">
        <v>0.48674700843819302</v>
      </c>
      <c r="V2843">
        <v>505</v>
      </c>
      <c r="W2843">
        <v>-1</v>
      </c>
      <c r="X2843">
        <v>376</v>
      </c>
      <c r="Y2843">
        <v>-1</v>
      </c>
      <c r="Z2843">
        <v>-1</v>
      </c>
      <c r="AA2843">
        <v>-1</v>
      </c>
      <c r="AB2843">
        <v>-1</v>
      </c>
      <c r="AC2843">
        <v>-2.3134000000000001</v>
      </c>
      <c r="AD2843">
        <v>-0.1206</v>
      </c>
      <c r="AE2843">
        <v>1.7007000000000001</v>
      </c>
      <c r="AF2843">
        <v>1.0333000000000001</v>
      </c>
      <c r="AG2843">
        <v>-0.47760000000000002</v>
      </c>
      <c r="AH2843">
        <v>325000</v>
      </c>
    </row>
    <row r="2844" spans="1:34">
      <c r="A2844">
        <v>604821</v>
      </c>
      <c r="B2844" t="s">
        <v>34</v>
      </c>
      <c r="C2844" s="1">
        <v>33556</v>
      </c>
      <c r="D2844">
        <v>81.2</v>
      </c>
      <c r="E2844" t="s">
        <v>35</v>
      </c>
      <c r="F2844">
        <v>2008</v>
      </c>
      <c r="G2844">
        <v>72.599999999999994</v>
      </c>
      <c r="H2844" t="s">
        <v>35</v>
      </c>
      <c r="I2844">
        <v>272</v>
      </c>
      <c r="J2844">
        <v>2</v>
      </c>
      <c r="K2844" t="s">
        <v>36</v>
      </c>
      <c r="L2844" t="s">
        <v>60</v>
      </c>
      <c r="M2844">
        <v>82.35</v>
      </c>
      <c r="N2844">
        <v>272</v>
      </c>
      <c r="O2844">
        <v>0</v>
      </c>
      <c r="P2844" t="s">
        <v>50</v>
      </c>
      <c r="Q2844">
        <v>2013</v>
      </c>
      <c r="R2844">
        <v>510</v>
      </c>
      <c r="S2844">
        <v>545</v>
      </c>
      <c r="T2844">
        <v>735</v>
      </c>
      <c r="U2844">
        <v>0.22948175491175499</v>
      </c>
      <c r="V2844">
        <v>415</v>
      </c>
      <c r="W2844">
        <v>266</v>
      </c>
      <c r="X2844">
        <v>-1</v>
      </c>
      <c r="Y2844">
        <v>-1</v>
      </c>
      <c r="Z2844">
        <v>-1</v>
      </c>
      <c r="AA2844">
        <v>-1</v>
      </c>
      <c r="AB2844">
        <v>-1</v>
      </c>
      <c r="AC2844">
        <v>0.84630000000000005</v>
      </c>
      <c r="AD2844">
        <v>-0.1206</v>
      </c>
      <c r="AE2844">
        <v>0.16370000000000001</v>
      </c>
      <c r="AF2844">
        <v>-0.4879</v>
      </c>
      <c r="AG2844">
        <v>9.7299999999999998E-2</v>
      </c>
      <c r="AH2844">
        <v>280000</v>
      </c>
    </row>
    <row r="2845" spans="1:34">
      <c r="A2845">
        <v>1089265</v>
      </c>
      <c r="B2845" t="s">
        <v>39</v>
      </c>
      <c r="C2845" s="1">
        <v>32544</v>
      </c>
      <c r="D2845">
        <v>67</v>
      </c>
      <c r="E2845" t="s">
        <v>35</v>
      </c>
      <c r="F2845">
        <v>2007</v>
      </c>
      <c r="G2845">
        <v>65</v>
      </c>
      <c r="H2845" t="s">
        <v>35</v>
      </c>
      <c r="I2845">
        <v>7557</v>
      </c>
      <c r="J2845">
        <v>2</v>
      </c>
      <c r="K2845" t="s">
        <v>36</v>
      </c>
      <c r="L2845" t="s">
        <v>55</v>
      </c>
      <c r="M2845">
        <v>65</v>
      </c>
      <c r="N2845">
        <v>7557</v>
      </c>
      <c r="O2845">
        <v>1</v>
      </c>
      <c r="P2845" t="s">
        <v>38</v>
      </c>
      <c r="Q2845">
        <v>2012</v>
      </c>
      <c r="R2845">
        <v>525</v>
      </c>
      <c r="S2845">
        <v>420</v>
      </c>
      <c r="T2845">
        <v>475</v>
      </c>
      <c r="U2845">
        <v>0.70409041213131396</v>
      </c>
      <c r="V2845">
        <v>465</v>
      </c>
      <c r="W2845">
        <v>-1</v>
      </c>
      <c r="X2845">
        <v>-1</v>
      </c>
      <c r="Y2845">
        <v>-1</v>
      </c>
      <c r="Z2845">
        <v>-1</v>
      </c>
      <c r="AA2845">
        <v>-1</v>
      </c>
      <c r="AB2845">
        <v>-1</v>
      </c>
      <c r="AC2845">
        <v>-0.30270000000000002</v>
      </c>
      <c r="AD2845">
        <v>-0.78659999999999997</v>
      </c>
      <c r="AE2845">
        <v>-0.2974</v>
      </c>
      <c r="AF2845">
        <v>0.2727</v>
      </c>
      <c r="AG2845">
        <v>9.7299999999999998E-2</v>
      </c>
      <c r="AH2845">
        <v>180000</v>
      </c>
    </row>
    <row r="2846" spans="1:34">
      <c r="A2846">
        <v>793173</v>
      </c>
      <c r="B2846" t="s">
        <v>39</v>
      </c>
      <c r="C2846" s="1">
        <v>33289</v>
      </c>
      <c r="D2846">
        <v>80.8</v>
      </c>
      <c r="E2846" t="s">
        <v>51</v>
      </c>
      <c r="F2846">
        <v>2008</v>
      </c>
      <c r="G2846">
        <v>57.33</v>
      </c>
      <c r="H2846" t="s">
        <v>51</v>
      </c>
      <c r="I2846">
        <v>5111</v>
      </c>
      <c r="J2846">
        <v>2</v>
      </c>
      <c r="K2846" t="s">
        <v>66</v>
      </c>
      <c r="L2846" t="s">
        <v>67</v>
      </c>
      <c r="M2846">
        <v>84.77</v>
      </c>
      <c r="N2846">
        <v>5111</v>
      </c>
      <c r="O2846">
        <v>0</v>
      </c>
      <c r="P2846" t="s">
        <v>45</v>
      </c>
      <c r="Q2846">
        <v>2014</v>
      </c>
      <c r="R2846">
        <v>640</v>
      </c>
      <c r="S2846">
        <v>510</v>
      </c>
      <c r="T2846">
        <v>340</v>
      </c>
      <c r="U2846">
        <v>0.86468541337008498</v>
      </c>
      <c r="V2846">
        <v>525</v>
      </c>
      <c r="W2846">
        <v>-1</v>
      </c>
      <c r="X2846">
        <v>-1</v>
      </c>
      <c r="Y2846">
        <v>-1</v>
      </c>
      <c r="Z2846">
        <v>-1</v>
      </c>
      <c r="AA2846">
        <v>-1</v>
      </c>
      <c r="AB2846">
        <v>-1</v>
      </c>
      <c r="AC2846">
        <v>1.4208000000000001</v>
      </c>
      <c r="AD2846">
        <v>-0.62009999999999998</v>
      </c>
      <c r="AE2846">
        <v>0.01</v>
      </c>
      <c r="AF2846">
        <v>-0.995</v>
      </c>
      <c r="AG2846">
        <v>-9.4299999999999995E-2</v>
      </c>
      <c r="AH2846">
        <v>120000</v>
      </c>
    </row>
    <row r="2847" spans="1:34">
      <c r="A2847">
        <v>1289825</v>
      </c>
      <c r="B2847" t="s">
        <v>39</v>
      </c>
      <c r="C2847" s="1">
        <v>32013</v>
      </c>
      <c r="D2847">
        <v>66.67</v>
      </c>
      <c r="E2847" t="s">
        <v>51</v>
      </c>
      <c r="F2847">
        <v>2005</v>
      </c>
      <c r="G2847">
        <v>57.1</v>
      </c>
      <c r="H2847" t="s">
        <v>51</v>
      </c>
      <c r="I2847">
        <v>6688</v>
      </c>
      <c r="J2847">
        <v>2</v>
      </c>
      <c r="K2847" t="s">
        <v>66</v>
      </c>
      <c r="L2847" t="s">
        <v>67</v>
      </c>
      <c r="M2847">
        <v>73</v>
      </c>
      <c r="N2847">
        <v>6688</v>
      </c>
      <c r="O2847">
        <v>1</v>
      </c>
      <c r="P2847" t="s">
        <v>47</v>
      </c>
      <c r="Q2847">
        <v>2014</v>
      </c>
      <c r="R2847">
        <v>370</v>
      </c>
      <c r="S2847">
        <v>510</v>
      </c>
      <c r="T2847">
        <v>475</v>
      </c>
      <c r="U2847">
        <v>0.84312372666574198</v>
      </c>
      <c r="V2847">
        <v>515</v>
      </c>
      <c r="W2847">
        <v>-1</v>
      </c>
      <c r="X2847">
        <v>-1</v>
      </c>
      <c r="Y2847">
        <v>-1</v>
      </c>
      <c r="Z2847">
        <v>-1</v>
      </c>
      <c r="AA2847">
        <v>-1</v>
      </c>
      <c r="AB2847">
        <v>-1</v>
      </c>
      <c r="AC2847">
        <v>-1.54E-2</v>
      </c>
      <c r="AD2847">
        <v>-0.1206</v>
      </c>
      <c r="AE2847">
        <v>-0.6048</v>
      </c>
      <c r="AF2847">
        <v>1.9199999999999998E-2</v>
      </c>
      <c r="AG2847">
        <v>-0.66920000000000002</v>
      </c>
      <c r="AH2847">
        <v>180000</v>
      </c>
    </row>
    <row r="2848" spans="1:34">
      <c r="A2848">
        <v>587792</v>
      </c>
      <c r="B2848" t="s">
        <v>39</v>
      </c>
      <c r="C2848" s="1">
        <v>33059</v>
      </c>
      <c r="D2848">
        <v>61.83</v>
      </c>
      <c r="E2848" t="s">
        <v>79</v>
      </c>
      <c r="F2848">
        <v>2007</v>
      </c>
      <c r="G2848">
        <v>62.8</v>
      </c>
      <c r="H2848" t="s">
        <v>79</v>
      </c>
      <c r="I2848">
        <v>49</v>
      </c>
      <c r="J2848">
        <v>1</v>
      </c>
      <c r="K2848" t="s">
        <v>36</v>
      </c>
      <c r="L2848" t="s">
        <v>64</v>
      </c>
      <c r="M2848">
        <v>64.14</v>
      </c>
      <c r="N2848">
        <v>49</v>
      </c>
      <c r="O2848">
        <v>0</v>
      </c>
      <c r="P2848" t="s">
        <v>41</v>
      </c>
      <c r="Q2848">
        <v>2012</v>
      </c>
      <c r="R2848">
        <v>485</v>
      </c>
      <c r="S2848">
        <v>560</v>
      </c>
      <c r="T2848">
        <v>680</v>
      </c>
      <c r="U2848">
        <v>0.86468541337008498</v>
      </c>
      <c r="V2848">
        <v>525</v>
      </c>
      <c r="W2848">
        <v>-1</v>
      </c>
      <c r="X2848">
        <v>-1</v>
      </c>
      <c r="Y2848">
        <v>-1</v>
      </c>
      <c r="Z2848">
        <v>-1</v>
      </c>
      <c r="AA2848">
        <v>-1</v>
      </c>
      <c r="AB2848">
        <v>-1</v>
      </c>
      <c r="AC2848">
        <v>0.70269999999999999</v>
      </c>
      <c r="AD2848">
        <v>0.21240000000000001</v>
      </c>
      <c r="AE2848">
        <v>0.77849999999999997</v>
      </c>
      <c r="AF2848">
        <v>0.39950000000000002</v>
      </c>
      <c r="AG2848">
        <v>-9.4299999999999995E-2</v>
      </c>
      <c r="AH2848">
        <v>310000</v>
      </c>
    </row>
    <row r="2849" spans="1:34">
      <c r="A2849">
        <v>872027</v>
      </c>
      <c r="B2849" t="s">
        <v>39</v>
      </c>
      <c r="C2849" s="1">
        <v>34675</v>
      </c>
      <c r="D2849">
        <v>69</v>
      </c>
      <c r="E2849" t="s">
        <v>51</v>
      </c>
      <c r="F2849">
        <v>2010</v>
      </c>
      <c r="G2849">
        <v>66.150000000000006</v>
      </c>
      <c r="H2849" t="s">
        <v>51</v>
      </c>
      <c r="I2849">
        <v>347</v>
      </c>
      <c r="J2849">
        <v>2</v>
      </c>
      <c r="K2849" t="s">
        <v>36</v>
      </c>
      <c r="L2849" t="s">
        <v>60</v>
      </c>
      <c r="M2849">
        <v>77</v>
      </c>
      <c r="N2849">
        <v>347</v>
      </c>
      <c r="O2849">
        <v>0</v>
      </c>
      <c r="P2849" t="s">
        <v>41</v>
      </c>
      <c r="Q2849">
        <v>2014</v>
      </c>
      <c r="R2849">
        <v>430</v>
      </c>
      <c r="S2849">
        <v>475</v>
      </c>
      <c r="T2849">
        <v>680</v>
      </c>
      <c r="U2849">
        <v>0.78330353667029795</v>
      </c>
      <c r="V2849">
        <v>-1</v>
      </c>
      <c r="W2849">
        <v>388</v>
      </c>
      <c r="X2849">
        <v>-1</v>
      </c>
      <c r="Y2849">
        <v>-1</v>
      </c>
      <c r="Z2849">
        <v>-1</v>
      </c>
      <c r="AA2849">
        <v>-1</v>
      </c>
      <c r="AB2849">
        <v>-1</v>
      </c>
      <c r="AC2849">
        <v>1.2771999999999999</v>
      </c>
      <c r="AD2849">
        <v>-0.1206</v>
      </c>
      <c r="AE2849">
        <v>0.47110000000000002</v>
      </c>
      <c r="AF2849">
        <v>-0.74150000000000005</v>
      </c>
      <c r="AG2849">
        <v>-1.0524</v>
      </c>
      <c r="AH2849">
        <v>330000</v>
      </c>
    </row>
    <row r="2850" spans="1:34">
      <c r="A2850">
        <v>330647</v>
      </c>
      <c r="B2850" t="s">
        <v>34</v>
      </c>
      <c r="C2850" s="1">
        <v>33439</v>
      </c>
      <c r="D2850">
        <v>81</v>
      </c>
      <c r="E2850" t="s">
        <v>100</v>
      </c>
      <c r="F2850">
        <v>2008</v>
      </c>
      <c r="G2850">
        <v>89</v>
      </c>
      <c r="H2850" t="s">
        <v>221</v>
      </c>
      <c r="I2850">
        <v>9837</v>
      </c>
      <c r="J2850">
        <v>2</v>
      </c>
      <c r="K2850" t="s">
        <v>36</v>
      </c>
      <c r="L2850" t="s">
        <v>64</v>
      </c>
      <c r="M2850">
        <v>77.239999999999995</v>
      </c>
      <c r="N2850">
        <v>9837</v>
      </c>
      <c r="O2850">
        <v>1</v>
      </c>
      <c r="P2850" t="s">
        <v>54</v>
      </c>
      <c r="Q2850">
        <v>2012</v>
      </c>
      <c r="R2850">
        <v>435</v>
      </c>
      <c r="S2850">
        <v>365</v>
      </c>
      <c r="T2850">
        <v>475</v>
      </c>
      <c r="U2850">
        <v>0.30840058286030803</v>
      </c>
      <c r="V2850">
        <v>355</v>
      </c>
      <c r="W2850">
        <v>-1</v>
      </c>
      <c r="X2850">
        <v>-1</v>
      </c>
      <c r="Y2850">
        <v>-1</v>
      </c>
      <c r="Z2850">
        <v>-1</v>
      </c>
      <c r="AA2850">
        <v>-1</v>
      </c>
      <c r="AB2850">
        <v>-1</v>
      </c>
      <c r="AC2850">
        <v>0.39410000000000001</v>
      </c>
      <c r="AD2850">
        <v>0.96879999999999999</v>
      </c>
      <c r="AE2850">
        <v>9.1399999999999995E-2</v>
      </c>
      <c r="AF2850">
        <v>0.97299999999999998</v>
      </c>
      <c r="AG2850">
        <v>-0.60350000000000004</v>
      </c>
      <c r="AH2850">
        <v>430000</v>
      </c>
    </row>
    <row r="2851" spans="1:34">
      <c r="A2851">
        <v>489939</v>
      </c>
      <c r="B2851" t="s">
        <v>39</v>
      </c>
      <c r="C2851" s="1">
        <v>32768</v>
      </c>
      <c r="D2851">
        <v>74.599999999999994</v>
      </c>
      <c r="E2851" t="s">
        <v>35</v>
      </c>
      <c r="F2851">
        <v>2006</v>
      </c>
      <c r="G2851">
        <v>58</v>
      </c>
      <c r="H2851" t="s">
        <v>35</v>
      </c>
      <c r="I2851">
        <v>6545</v>
      </c>
      <c r="J2851">
        <v>2</v>
      </c>
      <c r="K2851" t="s">
        <v>36</v>
      </c>
      <c r="L2851" t="s">
        <v>64</v>
      </c>
      <c r="M2851">
        <v>73.86</v>
      </c>
      <c r="N2851">
        <v>6545</v>
      </c>
      <c r="O2851">
        <v>0</v>
      </c>
      <c r="P2851" t="s">
        <v>41</v>
      </c>
      <c r="Q2851">
        <v>2011</v>
      </c>
      <c r="R2851">
        <v>710</v>
      </c>
      <c r="S2851">
        <v>585</v>
      </c>
      <c r="T2851">
        <v>530</v>
      </c>
      <c r="U2851">
        <v>0.63597875645679403</v>
      </c>
      <c r="V2851">
        <v>445</v>
      </c>
      <c r="W2851">
        <v>-1</v>
      </c>
      <c r="X2851">
        <v>-1</v>
      </c>
      <c r="Y2851">
        <v>-1</v>
      </c>
      <c r="Z2851">
        <v>-1</v>
      </c>
      <c r="AA2851">
        <v>-1</v>
      </c>
      <c r="AB2851">
        <v>-1</v>
      </c>
      <c r="AC2851">
        <v>0.2782</v>
      </c>
      <c r="AD2851">
        <v>1.7487999999999999</v>
      </c>
      <c r="AE2851">
        <v>0.38169999999999998</v>
      </c>
      <c r="AF2851">
        <v>0.62039999999999995</v>
      </c>
      <c r="AG2851">
        <v>0.97629999999999995</v>
      </c>
      <c r="AH2851">
        <v>285000</v>
      </c>
    </row>
    <row r="2852" spans="1:34">
      <c r="A2852">
        <v>123403</v>
      </c>
      <c r="B2852" t="s">
        <v>39</v>
      </c>
      <c r="C2852" s="1">
        <v>32557</v>
      </c>
      <c r="D2852">
        <v>66.8</v>
      </c>
      <c r="E2852" t="s">
        <v>118</v>
      </c>
      <c r="F2852">
        <v>2006</v>
      </c>
      <c r="G2852">
        <v>56</v>
      </c>
      <c r="H2852" t="s">
        <v>118</v>
      </c>
      <c r="I2852">
        <v>487</v>
      </c>
      <c r="J2852">
        <v>2</v>
      </c>
      <c r="K2852" t="s">
        <v>36</v>
      </c>
      <c r="L2852" t="s">
        <v>64</v>
      </c>
      <c r="M2852">
        <v>52</v>
      </c>
      <c r="N2852">
        <v>487</v>
      </c>
      <c r="O2852">
        <v>1</v>
      </c>
      <c r="P2852" t="s">
        <v>45</v>
      </c>
      <c r="Q2852">
        <v>2012</v>
      </c>
      <c r="R2852">
        <v>465</v>
      </c>
      <c r="S2852">
        <v>435</v>
      </c>
      <c r="T2852">
        <v>555</v>
      </c>
      <c r="U2852">
        <v>0.79358061454850604</v>
      </c>
      <c r="V2852">
        <v>495</v>
      </c>
      <c r="W2852">
        <v>-1</v>
      </c>
      <c r="X2852">
        <v>-1</v>
      </c>
      <c r="Y2852">
        <v>-1</v>
      </c>
      <c r="Z2852">
        <v>-1</v>
      </c>
      <c r="AA2852">
        <v>-1</v>
      </c>
      <c r="AB2852">
        <v>-1</v>
      </c>
      <c r="AC2852">
        <v>-0.1082</v>
      </c>
      <c r="AD2852">
        <v>0.65680000000000005</v>
      </c>
      <c r="AE2852">
        <v>9.1399999999999995E-2</v>
      </c>
      <c r="AF2852">
        <v>-1.1128</v>
      </c>
      <c r="AG2852">
        <v>-0.60350000000000004</v>
      </c>
      <c r="AH2852">
        <v>90000</v>
      </c>
    </row>
    <row r="2853" spans="1:34">
      <c r="A2853">
        <v>628271</v>
      </c>
      <c r="B2853" t="s">
        <v>39</v>
      </c>
      <c r="C2853" s="1">
        <v>33902</v>
      </c>
      <c r="D2853">
        <v>67</v>
      </c>
      <c r="E2853" t="s">
        <v>51</v>
      </c>
      <c r="F2853">
        <v>2009</v>
      </c>
      <c r="G2853">
        <v>72</v>
      </c>
      <c r="H2853" t="s">
        <v>51</v>
      </c>
      <c r="I2853">
        <v>429</v>
      </c>
      <c r="J2853">
        <v>2</v>
      </c>
      <c r="K2853" t="s">
        <v>36</v>
      </c>
      <c r="L2853" t="s">
        <v>52</v>
      </c>
      <c r="M2853">
        <v>71.3</v>
      </c>
      <c r="N2853">
        <v>429</v>
      </c>
      <c r="O2853">
        <v>0</v>
      </c>
      <c r="P2853" t="s">
        <v>41</v>
      </c>
      <c r="Q2853">
        <v>2013</v>
      </c>
      <c r="R2853">
        <v>640</v>
      </c>
      <c r="S2853">
        <v>525</v>
      </c>
      <c r="T2853">
        <v>400</v>
      </c>
      <c r="U2853">
        <v>0.65410747454593299</v>
      </c>
      <c r="V2853">
        <v>-1</v>
      </c>
      <c r="W2853">
        <v>-1</v>
      </c>
      <c r="X2853">
        <v>-1</v>
      </c>
      <c r="Y2853">
        <v>420</v>
      </c>
      <c r="Z2853">
        <v>-1</v>
      </c>
      <c r="AA2853">
        <v>-1</v>
      </c>
      <c r="AB2853">
        <v>-1</v>
      </c>
      <c r="AC2853">
        <v>0.70269999999999999</v>
      </c>
      <c r="AD2853">
        <v>-8.7300000000000003E-2</v>
      </c>
      <c r="AE2853">
        <v>-3.1899999999999998E-2</v>
      </c>
      <c r="AF2853">
        <v>0.65300000000000002</v>
      </c>
      <c r="AG2853">
        <v>0.16699999999999901</v>
      </c>
      <c r="AH2853">
        <v>210000</v>
      </c>
    </row>
    <row r="2854" spans="1:34">
      <c r="A2854">
        <v>1063875</v>
      </c>
      <c r="B2854" t="s">
        <v>39</v>
      </c>
      <c r="C2854" s="1">
        <v>33263</v>
      </c>
      <c r="D2854">
        <v>78.2</v>
      </c>
      <c r="E2854" t="s">
        <v>51</v>
      </c>
      <c r="F2854">
        <v>2009</v>
      </c>
      <c r="G2854">
        <v>66</v>
      </c>
      <c r="H2854" t="s">
        <v>35</v>
      </c>
      <c r="I2854">
        <v>13846</v>
      </c>
      <c r="J2854">
        <v>2</v>
      </c>
      <c r="K2854" t="s">
        <v>36</v>
      </c>
      <c r="L2854" t="s">
        <v>44</v>
      </c>
      <c r="M2854">
        <v>71.2</v>
      </c>
      <c r="N2854">
        <v>13846</v>
      </c>
      <c r="O2854">
        <v>0</v>
      </c>
      <c r="P2854" t="s">
        <v>70</v>
      </c>
      <c r="Q2854">
        <v>2013</v>
      </c>
      <c r="R2854">
        <v>545</v>
      </c>
      <c r="S2854">
        <v>540</v>
      </c>
      <c r="T2854">
        <v>630</v>
      </c>
      <c r="U2854">
        <v>0.33878634721952799</v>
      </c>
      <c r="V2854">
        <v>445</v>
      </c>
      <c r="W2854">
        <v>292</v>
      </c>
      <c r="X2854">
        <v>-1</v>
      </c>
      <c r="Y2854">
        <v>-1</v>
      </c>
      <c r="Z2854">
        <v>-1</v>
      </c>
      <c r="AA2854">
        <v>-1</v>
      </c>
      <c r="AB2854">
        <v>-1</v>
      </c>
      <c r="AC2854">
        <v>1.5644</v>
      </c>
      <c r="AD2854">
        <v>1.5444</v>
      </c>
      <c r="AE2854">
        <v>0.62480000000000002</v>
      </c>
      <c r="AF2854">
        <v>-1.6289</v>
      </c>
      <c r="AG2854">
        <v>0.86370000000000002</v>
      </c>
      <c r="AH2854">
        <v>325000</v>
      </c>
    </row>
    <row r="2855" spans="1:34">
      <c r="A2855">
        <v>1094320</v>
      </c>
      <c r="B2855" t="s">
        <v>39</v>
      </c>
      <c r="C2855" s="1">
        <v>33929</v>
      </c>
      <c r="D2855">
        <v>92</v>
      </c>
      <c r="E2855" t="s">
        <v>51</v>
      </c>
      <c r="F2855">
        <v>2010</v>
      </c>
      <c r="G2855">
        <v>89</v>
      </c>
      <c r="H2855" t="s">
        <v>51</v>
      </c>
      <c r="I2855">
        <v>7282</v>
      </c>
      <c r="J2855">
        <v>2</v>
      </c>
      <c r="K2855" t="s">
        <v>36</v>
      </c>
      <c r="L2855" t="s">
        <v>52</v>
      </c>
      <c r="M2855">
        <v>78</v>
      </c>
      <c r="N2855">
        <v>7282</v>
      </c>
      <c r="O2855">
        <v>0</v>
      </c>
      <c r="P2855" t="s">
        <v>47</v>
      </c>
      <c r="Q2855">
        <v>2014</v>
      </c>
      <c r="R2855">
        <v>430</v>
      </c>
      <c r="S2855">
        <v>530</v>
      </c>
      <c r="T2855">
        <v>450</v>
      </c>
      <c r="U2855">
        <v>0.72598414796947897</v>
      </c>
      <c r="V2855">
        <v>-1</v>
      </c>
      <c r="W2855">
        <v>-1</v>
      </c>
      <c r="X2855">
        <v>-1</v>
      </c>
      <c r="Y2855">
        <v>438</v>
      </c>
      <c r="Z2855">
        <v>-1</v>
      </c>
      <c r="AA2855">
        <v>-1</v>
      </c>
      <c r="AB2855">
        <v>-1</v>
      </c>
      <c r="AC2855">
        <v>1.4208000000000001</v>
      </c>
      <c r="AD2855">
        <v>-1.2861</v>
      </c>
      <c r="AE2855">
        <v>-0.91220000000000001</v>
      </c>
      <c r="AF2855">
        <v>-0.74150000000000005</v>
      </c>
      <c r="AG2855">
        <v>9.7299999999999998E-2</v>
      </c>
      <c r="AH2855">
        <v>200000</v>
      </c>
    </row>
    <row r="2856" spans="1:34">
      <c r="A2856">
        <v>127290</v>
      </c>
      <c r="B2856" t="s">
        <v>39</v>
      </c>
      <c r="C2856" s="1">
        <v>32304</v>
      </c>
      <c r="D2856">
        <v>84.67</v>
      </c>
      <c r="E2856" t="s">
        <v>482</v>
      </c>
      <c r="F2856">
        <v>2006</v>
      </c>
      <c r="G2856">
        <v>95.9</v>
      </c>
      <c r="H2856" t="s">
        <v>358</v>
      </c>
      <c r="I2856">
        <v>1487</v>
      </c>
      <c r="J2856">
        <v>2</v>
      </c>
      <c r="K2856" t="s">
        <v>36</v>
      </c>
      <c r="L2856" t="s">
        <v>60</v>
      </c>
      <c r="M2856">
        <v>74.69</v>
      </c>
      <c r="N2856">
        <v>1487</v>
      </c>
      <c r="O2856">
        <v>0</v>
      </c>
      <c r="P2856" t="s">
        <v>56</v>
      </c>
      <c r="Q2856">
        <v>2010</v>
      </c>
      <c r="R2856">
        <v>455</v>
      </c>
      <c r="S2856">
        <v>395</v>
      </c>
      <c r="T2856">
        <v>645</v>
      </c>
      <c r="U2856">
        <v>0.91077016424602197</v>
      </c>
      <c r="V2856">
        <v>475</v>
      </c>
      <c r="W2856">
        <v>433</v>
      </c>
      <c r="X2856">
        <v>-1</v>
      </c>
      <c r="Y2856">
        <v>-1</v>
      </c>
      <c r="Z2856">
        <v>-1</v>
      </c>
      <c r="AA2856">
        <v>-1</v>
      </c>
      <c r="AB2856">
        <v>-1</v>
      </c>
      <c r="AC2856">
        <v>-0.4173</v>
      </c>
      <c r="AD2856">
        <v>-0.59130000000000005</v>
      </c>
      <c r="AE2856">
        <v>0.81710000000000005</v>
      </c>
      <c r="AF2856">
        <v>0.5323</v>
      </c>
      <c r="AG2856">
        <v>-0.9194</v>
      </c>
      <c r="AH2856">
        <v>555000</v>
      </c>
    </row>
    <row r="2857" spans="1:34">
      <c r="A2857">
        <v>965642</v>
      </c>
      <c r="B2857" t="s">
        <v>39</v>
      </c>
      <c r="C2857" s="1">
        <v>33997</v>
      </c>
      <c r="D2857">
        <v>94</v>
      </c>
      <c r="E2857" t="s">
        <v>51</v>
      </c>
      <c r="F2857">
        <v>2010</v>
      </c>
      <c r="G2857">
        <v>84</v>
      </c>
      <c r="H2857" t="s">
        <v>51</v>
      </c>
      <c r="I2857">
        <v>8823</v>
      </c>
      <c r="J2857">
        <v>2</v>
      </c>
      <c r="K2857" t="s">
        <v>36</v>
      </c>
      <c r="L2857" t="s">
        <v>40</v>
      </c>
      <c r="M2857">
        <v>80</v>
      </c>
      <c r="N2857">
        <v>8823</v>
      </c>
      <c r="O2857">
        <v>0</v>
      </c>
      <c r="P2857" t="s">
        <v>47</v>
      </c>
      <c r="Q2857">
        <v>2014</v>
      </c>
      <c r="R2857">
        <v>355</v>
      </c>
      <c r="S2857">
        <v>290</v>
      </c>
      <c r="T2857">
        <v>450</v>
      </c>
      <c r="U2857">
        <v>-1</v>
      </c>
      <c r="V2857">
        <v>-1</v>
      </c>
      <c r="W2857">
        <v>-1</v>
      </c>
      <c r="X2857">
        <v>-1</v>
      </c>
      <c r="Y2857">
        <v>-1</v>
      </c>
      <c r="Z2857">
        <v>-1</v>
      </c>
      <c r="AA2857">
        <v>-1</v>
      </c>
      <c r="AB2857">
        <v>-1</v>
      </c>
      <c r="AC2857">
        <v>-0.159</v>
      </c>
      <c r="AD2857">
        <v>-0.4536</v>
      </c>
      <c r="AE2857">
        <v>0.62480000000000002</v>
      </c>
      <c r="AF2857">
        <v>0.2727</v>
      </c>
      <c r="AG2857">
        <v>1.2470000000000001</v>
      </c>
      <c r="AH2857">
        <v>350000</v>
      </c>
    </row>
    <row r="2858" spans="1:34">
      <c r="A2858">
        <v>553781</v>
      </c>
      <c r="B2858" t="s">
        <v>39</v>
      </c>
      <c r="C2858" s="1">
        <v>32317</v>
      </c>
      <c r="D2858">
        <v>70.599999999999994</v>
      </c>
      <c r="E2858" t="s">
        <v>48</v>
      </c>
      <c r="F2858">
        <v>2007</v>
      </c>
      <c r="G2858">
        <v>79.599999999999994</v>
      </c>
      <c r="H2858" t="s">
        <v>48</v>
      </c>
      <c r="I2858">
        <v>48</v>
      </c>
      <c r="J2858">
        <v>1</v>
      </c>
      <c r="K2858" t="s">
        <v>36</v>
      </c>
      <c r="L2858" t="s">
        <v>40</v>
      </c>
      <c r="M2858">
        <v>75.3</v>
      </c>
      <c r="N2858">
        <v>48</v>
      </c>
      <c r="O2858">
        <v>1</v>
      </c>
      <c r="P2858" t="s">
        <v>38</v>
      </c>
      <c r="Q2858">
        <v>2013</v>
      </c>
      <c r="R2858">
        <v>440</v>
      </c>
      <c r="S2858">
        <v>415</v>
      </c>
      <c r="T2858">
        <v>575</v>
      </c>
      <c r="U2858">
        <v>0.52592258425205496</v>
      </c>
      <c r="V2858">
        <v>415</v>
      </c>
      <c r="W2858">
        <v>-1</v>
      </c>
      <c r="X2858">
        <v>-1</v>
      </c>
      <c r="Y2858">
        <v>-1</v>
      </c>
      <c r="Z2858">
        <v>-1</v>
      </c>
      <c r="AA2858">
        <v>-1</v>
      </c>
      <c r="AB2858">
        <v>-1</v>
      </c>
      <c r="AC2858">
        <v>1.4208000000000001</v>
      </c>
      <c r="AD2858">
        <v>1.2114</v>
      </c>
      <c r="AE2858">
        <v>1.0859000000000001</v>
      </c>
      <c r="AF2858">
        <v>-0.36120000000000002</v>
      </c>
      <c r="AG2858">
        <v>1.6302000000000001</v>
      </c>
      <c r="AH2858">
        <v>310000</v>
      </c>
    </row>
    <row r="2859" spans="1:34">
      <c r="A2859">
        <v>1099490</v>
      </c>
      <c r="B2859" t="s">
        <v>39</v>
      </c>
      <c r="C2859" s="1">
        <v>33862</v>
      </c>
      <c r="D2859">
        <v>60</v>
      </c>
      <c r="E2859" t="s">
        <v>51</v>
      </c>
      <c r="F2859">
        <v>2009</v>
      </c>
      <c r="G2859">
        <v>64</v>
      </c>
      <c r="H2859" t="s">
        <v>51</v>
      </c>
      <c r="I2859">
        <v>81</v>
      </c>
      <c r="J2859">
        <v>2</v>
      </c>
      <c r="K2859" t="s">
        <v>36</v>
      </c>
      <c r="L2859" t="s">
        <v>60</v>
      </c>
      <c r="M2859">
        <v>70</v>
      </c>
      <c r="N2859">
        <v>81</v>
      </c>
      <c r="O2859">
        <v>0</v>
      </c>
      <c r="P2859" t="s">
        <v>41</v>
      </c>
      <c r="Q2859">
        <v>2014</v>
      </c>
      <c r="R2859">
        <v>360</v>
      </c>
      <c r="S2859">
        <v>480</v>
      </c>
      <c r="T2859">
        <v>260</v>
      </c>
      <c r="U2859">
        <v>0.11213943820740301</v>
      </c>
      <c r="V2859">
        <v>-1</v>
      </c>
      <c r="W2859">
        <v>228</v>
      </c>
      <c r="X2859">
        <v>-1</v>
      </c>
      <c r="Y2859">
        <v>-1</v>
      </c>
      <c r="Z2859">
        <v>-1</v>
      </c>
      <c r="AA2859">
        <v>-1</v>
      </c>
      <c r="AB2859">
        <v>-1</v>
      </c>
      <c r="AC2859">
        <v>0.27179999999999999</v>
      </c>
      <c r="AD2859">
        <v>-0.4536</v>
      </c>
      <c r="AE2859">
        <v>0.77849999999999997</v>
      </c>
      <c r="AF2859">
        <v>-0.2344</v>
      </c>
      <c r="AG2859">
        <v>-0.66920000000000002</v>
      </c>
      <c r="AH2859">
        <v>140000</v>
      </c>
    </row>
    <row r="2860" spans="1:34">
      <c r="A2860">
        <v>1077909</v>
      </c>
      <c r="B2860" t="s">
        <v>39</v>
      </c>
      <c r="C2860" s="1">
        <v>33468</v>
      </c>
      <c r="D2860">
        <v>84.14</v>
      </c>
      <c r="E2860" t="s">
        <v>51</v>
      </c>
      <c r="F2860">
        <v>2009</v>
      </c>
      <c r="G2860">
        <v>81.17</v>
      </c>
      <c r="H2860" t="s">
        <v>51</v>
      </c>
      <c r="I2860">
        <v>3496</v>
      </c>
      <c r="J2860">
        <v>2</v>
      </c>
      <c r="K2860" t="s">
        <v>36</v>
      </c>
      <c r="L2860" t="s">
        <v>44</v>
      </c>
      <c r="M2860">
        <v>68.05</v>
      </c>
      <c r="N2860">
        <v>3496</v>
      </c>
      <c r="O2860">
        <v>0</v>
      </c>
      <c r="P2860" t="s">
        <v>45</v>
      </c>
      <c r="Q2860">
        <v>2013</v>
      </c>
      <c r="R2860">
        <v>580</v>
      </c>
      <c r="S2860">
        <v>615</v>
      </c>
      <c r="T2860">
        <v>545</v>
      </c>
      <c r="U2860">
        <v>-1</v>
      </c>
      <c r="V2860">
        <v>565</v>
      </c>
      <c r="W2860">
        <v>-1</v>
      </c>
      <c r="X2860">
        <v>-1</v>
      </c>
      <c r="Y2860">
        <v>-1</v>
      </c>
      <c r="Z2860">
        <v>-1</v>
      </c>
      <c r="AA2860">
        <v>-1</v>
      </c>
      <c r="AB2860">
        <v>-1</v>
      </c>
      <c r="AC2860">
        <v>1.2771999999999999</v>
      </c>
      <c r="AD2860">
        <v>0.71189999999999998</v>
      </c>
      <c r="AE2860">
        <v>1.5469999999999999</v>
      </c>
      <c r="AF2860">
        <v>-0.995</v>
      </c>
      <c r="AG2860">
        <v>0.48049999999999998</v>
      </c>
      <c r="AH2860">
        <v>300000</v>
      </c>
    </row>
    <row r="2861" spans="1:34">
      <c r="A2861">
        <v>1093269</v>
      </c>
      <c r="B2861" t="s">
        <v>34</v>
      </c>
      <c r="C2861" s="1">
        <v>33923</v>
      </c>
      <c r="D2861">
        <v>72</v>
      </c>
      <c r="E2861" t="s">
        <v>35</v>
      </c>
      <c r="F2861">
        <v>2010</v>
      </c>
      <c r="G2861">
        <v>68.5</v>
      </c>
      <c r="H2861" t="s">
        <v>35</v>
      </c>
      <c r="I2861">
        <v>4417</v>
      </c>
      <c r="J2861">
        <v>2</v>
      </c>
      <c r="K2861" t="s">
        <v>36</v>
      </c>
      <c r="L2861" t="s">
        <v>40</v>
      </c>
      <c r="M2861">
        <v>74</v>
      </c>
      <c r="N2861">
        <v>4417</v>
      </c>
      <c r="O2861">
        <v>0</v>
      </c>
      <c r="P2861" t="s">
        <v>84</v>
      </c>
      <c r="Q2861">
        <v>2014</v>
      </c>
      <c r="R2861">
        <v>580</v>
      </c>
      <c r="S2861">
        <v>580</v>
      </c>
      <c r="T2861">
        <v>400</v>
      </c>
      <c r="U2861">
        <v>0.63597875645679403</v>
      </c>
      <c r="V2861">
        <v>445</v>
      </c>
      <c r="W2861">
        <v>-1</v>
      </c>
      <c r="X2861">
        <v>-1</v>
      </c>
      <c r="Y2861">
        <v>-1</v>
      </c>
      <c r="Z2861">
        <v>-1</v>
      </c>
      <c r="AA2861">
        <v>-1</v>
      </c>
      <c r="AB2861">
        <v>-1</v>
      </c>
      <c r="AC2861">
        <v>1.1335999999999999</v>
      </c>
      <c r="AD2861">
        <v>0.5454</v>
      </c>
      <c r="AE2861">
        <v>0.62480000000000002</v>
      </c>
      <c r="AF2861">
        <v>-0.36120000000000002</v>
      </c>
      <c r="AG2861">
        <v>0.48049999999999998</v>
      </c>
      <c r="AH2861">
        <v>400000</v>
      </c>
    </row>
    <row r="2862" spans="1:34">
      <c r="A2862">
        <v>43693</v>
      </c>
      <c r="B2862" t="s">
        <v>39</v>
      </c>
      <c r="C2862" s="1">
        <v>32572</v>
      </c>
      <c r="D2862">
        <v>84.6</v>
      </c>
      <c r="E2862">
        <v>0</v>
      </c>
      <c r="F2862">
        <v>2006</v>
      </c>
      <c r="G2862">
        <v>66.5</v>
      </c>
      <c r="H2862">
        <v>0</v>
      </c>
      <c r="I2862">
        <v>417</v>
      </c>
      <c r="J2862">
        <v>2</v>
      </c>
      <c r="K2862" t="s">
        <v>36</v>
      </c>
      <c r="L2862" t="s">
        <v>81</v>
      </c>
      <c r="M2862">
        <v>66.7</v>
      </c>
      <c r="N2862">
        <v>417</v>
      </c>
      <c r="O2862">
        <v>1</v>
      </c>
      <c r="P2862" t="s">
        <v>47</v>
      </c>
      <c r="Q2862">
        <v>2010</v>
      </c>
      <c r="R2862">
        <v>345</v>
      </c>
      <c r="S2862">
        <v>255</v>
      </c>
      <c r="T2862">
        <v>395</v>
      </c>
      <c r="U2862">
        <v>5.8792800008353401E-2</v>
      </c>
      <c r="V2862">
        <v>195</v>
      </c>
      <c r="W2862">
        <v>200</v>
      </c>
      <c r="X2862">
        <v>-1</v>
      </c>
      <c r="Y2862">
        <v>-1</v>
      </c>
      <c r="Z2862">
        <v>-1</v>
      </c>
      <c r="AA2862">
        <v>-1</v>
      </c>
      <c r="AB2862">
        <v>-1</v>
      </c>
      <c r="AC2862">
        <v>-0.1082</v>
      </c>
      <c r="AD2862">
        <v>3.2800000000000003E-2</v>
      </c>
      <c r="AE2862">
        <v>-0.1988</v>
      </c>
      <c r="AF2862">
        <v>0.29730000000000001</v>
      </c>
      <c r="AG2862">
        <v>-0.76149999999999995</v>
      </c>
      <c r="AH2862">
        <v>205000</v>
      </c>
    </row>
    <row r="2863" spans="1:34">
      <c r="A2863">
        <v>455759</v>
      </c>
      <c r="B2863" t="s">
        <v>39</v>
      </c>
      <c r="C2863" s="1">
        <v>33136</v>
      </c>
      <c r="D2863">
        <v>77</v>
      </c>
      <c r="E2863" t="s">
        <v>35</v>
      </c>
      <c r="F2863">
        <v>2008</v>
      </c>
      <c r="G2863">
        <v>70</v>
      </c>
      <c r="H2863" t="s">
        <v>35</v>
      </c>
      <c r="I2863">
        <v>272</v>
      </c>
      <c r="J2863">
        <v>2</v>
      </c>
      <c r="K2863" t="s">
        <v>36</v>
      </c>
      <c r="L2863" t="s">
        <v>64</v>
      </c>
      <c r="M2863">
        <v>78.39</v>
      </c>
      <c r="N2863">
        <v>272</v>
      </c>
      <c r="O2863">
        <v>0</v>
      </c>
      <c r="P2863" t="s">
        <v>50</v>
      </c>
      <c r="Q2863">
        <v>2012</v>
      </c>
      <c r="R2863">
        <v>464</v>
      </c>
      <c r="S2863">
        <v>565</v>
      </c>
      <c r="T2863">
        <v>674</v>
      </c>
      <c r="U2863">
        <v>0.97952174431921601</v>
      </c>
      <c r="V2863">
        <v>625</v>
      </c>
      <c r="W2863">
        <v>-1</v>
      </c>
      <c r="X2863">
        <v>-1</v>
      </c>
      <c r="Y2863">
        <v>-1</v>
      </c>
      <c r="Z2863">
        <v>-1</v>
      </c>
      <c r="AA2863">
        <v>-1</v>
      </c>
      <c r="AB2863">
        <v>-1</v>
      </c>
      <c r="AC2863">
        <v>-1.6537999999999999</v>
      </c>
      <c r="AD2863">
        <v>-0.66930000000000001</v>
      </c>
      <c r="AE2863">
        <v>-0.27139999999999997</v>
      </c>
      <c r="AF2863">
        <v>6.2300000000000001E-2</v>
      </c>
      <c r="AG2863">
        <v>-1.7093</v>
      </c>
      <c r="AH2863">
        <v>535000</v>
      </c>
    </row>
    <row r="2864" spans="1:34">
      <c r="A2864">
        <v>339334</v>
      </c>
      <c r="B2864" t="s">
        <v>39</v>
      </c>
      <c r="C2864" s="1">
        <v>33399</v>
      </c>
      <c r="D2864">
        <v>86.66</v>
      </c>
      <c r="E2864" t="s">
        <v>125</v>
      </c>
      <c r="F2864">
        <v>2008</v>
      </c>
      <c r="G2864">
        <v>93</v>
      </c>
      <c r="H2864" t="s">
        <v>105</v>
      </c>
      <c r="I2864">
        <v>4415</v>
      </c>
      <c r="J2864">
        <v>2</v>
      </c>
      <c r="K2864" t="s">
        <v>36</v>
      </c>
      <c r="L2864" t="s">
        <v>60</v>
      </c>
      <c r="M2864">
        <v>79.16</v>
      </c>
      <c r="N2864">
        <v>4415</v>
      </c>
      <c r="O2864">
        <v>1</v>
      </c>
      <c r="P2864" t="s">
        <v>54</v>
      </c>
      <c r="Q2864">
        <v>2012</v>
      </c>
      <c r="R2864">
        <v>355</v>
      </c>
      <c r="S2864">
        <v>305</v>
      </c>
      <c r="T2864">
        <v>485</v>
      </c>
      <c r="U2864">
        <v>0.37605958665154499</v>
      </c>
      <c r="V2864">
        <v>305</v>
      </c>
      <c r="W2864">
        <v>300</v>
      </c>
      <c r="X2864">
        <v>-1</v>
      </c>
      <c r="Y2864">
        <v>-1</v>
      </c>
      <c r="Z2864">
        <v>-1</v>
      </c>
      <c r="AA2864">
        <v>340</v>
      </c>
      <c r="AB2864">
        <v>-1</v>
      </c>
      <c r="AC2864">
        <v>1.1283000000000001</v>
      </c>
      <c r="AD2864">
        <v>0.1888</v>
      </c>
      <c r="AE2864">
        <v>-0.63429999999999997</v>
      </c>
      <c r="AF2864">
        <v>1.1198999999999999</v>
      </c>
      <c r="AG2864">
        <v>0.4234</v>
      </c>
      <c r="AH2864">
        <v>100000</v>
      </c>
    </row>
    <row r="2865" spans="1:34">
      <c r="A2865">
        <v>823357</v>
      </c>
      <c r="B2865" t="s">
        <v>39</v>
      </c>
      <c r="C2865" s="1">
        <v>33478</v>
      </c>
      <c r="D2865">
        <v>81.599999999999994</v>
      </c>
      <c r="E2865" t="s">
        <v>51</v>
      </c>
      <c r="F2865">
        <v>2009</v>
      </c>
      <c r="G2865">
        <v>78.400000000000006</v>
      </c>
      <c r="H2865" t="s">
        <v>51</v>
      </c>
      <c r="I2865">
        <v>272</v>
      </c>
      <c r="J2865">
        <v>2</v>
      </c>
      <c r="K2865" t="s">
        <v>36</v>
      </c>
      <c r="L2865" t="s">
        <v>40</v>
      </c>
      <c r="M2865">
        <v>79.56</v>
      </c>
      <c r="N2865">
        <v>272</v>
      </c>
      <c r="O2865">
        <v>0</v>
      </c>
      <c r="P2865" t="s">
        <v>50</v>
      </c>
      <c r="Q2865">
        <v>2014</v>
      </c>
      <c r="R2865">
        <v>510</v>
      </c>
      <c r="S2865">
        <v>580</v>
      </c>
      <c r="T2865">
        <v>515</v>
      </c>
      <c r="U2865">
        <v>0.48674700843819302</v>
      </c>
      <c r="V2865">
        <v>585</v>
      </c>
      <c r="W2865">
        <v>-1</v>
      </c>
      <c r="X2865">
        <v>376</v>
      </c>
      <c r="Y2865">
        <v>-1</v>
      </c>
      <c r="Z2865">
        <v>-1</v>
      </c>
      <c r="AA2865">
        <v>-1</v>
      </c>
      <c r="AB2865">
        <v>-1</v>
      </c>
      <c r="AC2865">
        <v>-2.7443</v>
      </c>
      <c r="AD2865">
        <v>-0.4536</v>
      </c>
      <c r="AE2865">
        <v>-1.2196</v>
      </c>
      <c r="AF2865">
        <v>-0.1076</v>
      </c>
      <c r="AG2865">
        <v>-1.0524</v>
      </c>
      <c r="AH2865">
        <v>275000</v>
      </c>
    </row>
    <row r="2866" spans="1:34">
      <c r="A2866">
        <v>416714</v>
      </c>
      <c r="B2866" t="s">
        <v>39</v>
      </c>
      <c r="C2866" s="1">
        <v>32256</v>
      </c>
      <c r="D2866">
        <v>64.400000000000006</v>
      </c>
      <c r="E2866" t="s">
        <v>483</v>
      </c>
      <c r="F2866">
        <v>2005</v>
      </c>
      <c r="G2866">
        <v>53</v>
      </c>
      <c r="H2866" t="s">
        <v>298</v>
      </c>
      <c r="I2866">
        <v>8926</v>
      </c>
      <c r="J2866">
        <v>2</v>
      </c>
      <c r="K2866" t="s">
        <v>66</v>
      </c>
      <c r="L2866" t="s">
        <v>67</v>
      </c>
      <c r="M2866">
        <v>71</v>
      </c>
      <c r="N2866">
        <v>8926</v>
      </c>
      <c r="O2866">
        <v>1</v>
      </c>
      <c r="P2866" t="s">
        <v>53</v>
      </c>
      <c r="Q2866">
        <v>2012</v>
      </c>
      <c r="R2866">
        <v>375</v>
      </c>
      <c r="S2866">
        <v>535</v>
      </c>
      <c r="T2866">
        <v>625</v>
      </c>
      <c r="U2866">
        <v>0.90148957137103303</v>
      </c>
      <c r="V2866">
        <v>545</v>
      </c>
      <c r="W2866">
        <v>-1</v>
      </c>
      <c r="X2866">
        <v>-1</v>
      </c>
      <c r="Y2866">
        <v>-1</v>
      </c>
      <c r="Z2866">
        <v>-1</v>
      </c>
      <c r="AA2866">
        <v>-1</v>
      </c>
      <c r="AB2866">
        <v>-1</v>
      </c>
      <c r="AC2866">
        <v>-0.1855</v>
      </c>
      <c r="AD2866">
        <v>0.65680000000000005</v>
      </c>
      <c r="AE2866">
        <v>-0.77939999999999998</v>
      </c>
      <c r="AF2866">
        <v>0.17979999999999999</v>
      </c>
      <c r="AG2866">
        <v>2.8400000000000002E-2</v>
      </c>
      <c r="AH2866">
        <v>300000</v>
      </c>
    </row>
    <row r="2867" spans="1:34">
      <c r="A2867">
        <v>1099457</v>
      </c>
      <c r="B2867" t="s">
        <v>39</v>
      </c>
      <c r="C2867" s="1">
        <v>34568</v>
      </c>
      <c r="D2867">
        <v>87</v>
      </c>
      <c r="E2867" t="s">
        <v>35</v>
      </c>
      <c r="F2867">
        <v>2011</v>
      </c>
      <c r="G2867">
        <v>80</v>
      </c>
      <c r="H2867" t="s">
        <v>35</v>
      </c>
      <c r="I2867">
        <v>14004</v>
      </c>
      <c r="J2867">
        <v>2</v>
      </c>
      <c r="K2867" t="s">
        <v>36</v>
      </c>
      <c r="L2867" t="s">
        <v>40</v>
      </c>
      <c r="M2867">
        <v>84</v>
      </c>
      <c r="N2867">
        <v>14004</v>
      </c>
      <c r="O2867">
        <v>0</v>
      </c>
      <c r="P2867" t="s">
        <v>121</v>
      </c>
      <c r="Q2867">
        <v>2015</v>
      </c>
      <c r="R2867">
        <v>525</v>
      </c>
      <c r="S2867">
        <v>505</v>
      </c>
      <c r="T2867">
        <v>450</v>
      </c>
      <c r="U2867">
        <v>0.35653648772447499</v>
      </c>
      <c r="V2867">
        <v>525</v>
      </c>
      <c r="W2867">
        <v>-1</v>
      </c>
      <c r="X2867">
        <v>346</v>
      </c>
      <c r="Y2867">
        <v>-1</v>
      </c>
      <c r="Z2867">
        <v>-1</v>
      </c>
      <c r="AA2867">
        <v>-1</v>
      </c>
      <c r="AB2867">
        <v>-1</v>
      </c>
      <c r="AC2867">
        <v>-1.54E-2</v>
      </c>
      <c r="AD2867">
        <v>0.87839999999999996</v>
      </c>
      <c r="AE2867">
        <v>1.2396</v>
      </c>
      <c r="AF2867">
        <v>-2.0091999999999999</v>
      </c>
      <c r="AG2867">
        <v>1.2470000000000001</v>
      </c>
      <c r="AH2867">
        <v>570000</v>
      </c>
    </row>
    <row r="2868" spans="1:34">
      <c r="A2868">
        <v>1248141</v>
      </c>
      <c r="B2868" t="s">
        <v>39</v>
      </c>
      <c r="C2868" s="1">
        <v>33546</v>
      </c>
      <c r="D2868">
        <v>75.599999999999994</v>
      </c>
      <c r="E2868" t="s">
        <v>51</v>
      </c>
      <c r="F2868">
        <v>2009</v>
      </c>
      <c r="G2868">
        <v>74.599999999999994</v>
      </c>
      <c r="H2868" t="s">
        <v>51</v>
      </c>
      <c r="I2868">
        <v>5056</v>
      </c>
      <c r="J2868">
        <v>2</v>
      </c>
      <c r="K2868" t="s">
        <v>36</v>
      </c>
      <c r="L2868" t="s">
        <v>60</v>
      </c>
      <c r="M2868">
        <v>77.72</v>
      </c>
      <c r="N2868">
        <v>5056</v>
      </c>
      <c r="O2868">
        <v>0</v>
      </c>
      <c r="P2868" t="s">
        <v>70</v>
      </c>
      <c r="Q2868">
        <v>2014</v>
      </c>
      <c r="R2868">
        <v>475</v>
      </c>
      <c r="S2868">
        <v>630</v>
      </c>
      <c r="T2868">
        <v>705</v>
      </c>
      <c r="U2868">
        <v>0.97629256091321603</v>
      </c>
      <c r="V2868">
        <v>515</v>
      </c>
      <c r="W2868">
        <v>484</v>
      </c>
      <c r="X2868">
        <v>-1</v>
      </c>
      <c r="Y2868">
        <v>-1</v>
      </c>
      <c r="Z2868">
        <v>-1</v>
      </c>
      <c r="AA2868">
        <v>324</v>
      </c>
      <c r="AB2868">
        <v>-1</v>
      </c>
      <c r="AC2868">
        <v>-1.54E-2</v>
      </c>
      <c r="AD2868">
        <v>-0.1206</v>
      </c>
      <c r="AE2868">
        <v>-1.0659000000000001</v>
      </c>
      <c r="AF2868">
        <v>1.5404</v>
      </c>
      <c r="AG2868">
        <v>-9.4299999999999995E-2</v>
      </c>
      <c r="AH2868">
        <v>320000</v>
      </c>
    </row>
    <row r="2869" spans="1:34">
      <c r="A2869">
        <v>358203</v>
      </c>
      <c r="B2869" t="s">
        <v>39</v>
      </c>
      <c r="C2869" s="1">
        <v>33230</v>
      </c>
      <c r="D2869">
        <v>82</v>
      </c>
      <c r="E2869" t="s">
        <v>484</v>
      </c>
      <c r="F2869">
        <v>2009</v>
      </c>
      <c r="G2869">
        <v>72</v>
      </c>
      <c r="H2869" t="s">
        <v>485</v>
      </c>
      <c r="I2869">
        <v>167</v>
      </c>
      <c r="J2869">
        <v>2</v>
      </c>
      <c r="K2869" t="s">
        <v>36</v>
      </c>
      <c r="L2869" t="s">
        <v>55</v>
      </c>
      <c r="M2869">
        <v>64</v>
      </c>
      <c r="N2869">
        <v>167</v>
      </c>
      <c r="O2869">
        <v>0</v>
      </c>
      <c r="P2869" t="s">
        <v>59</v>
      </c>
      <c r="Q2869">
        <v>2012</v>
      </c>
      <c r="R2869">
        <v>455</v>
      </c>
      <c r="S2869">
        <v>425</v>
      </c>
      <c r="T2869">
        <v>365</v>
      </c>
      <c r="U2869">
        <v>0.563267823666597</v>
      </c>
      <c r="V2869">
        <v>425</v>
      </c>
      <c r="W2869">
        <v>-1</v>
      </c>
      <c r="X2869">
        <v>-1</v>
      </c>
      <c r="Y2869">
        <v>-1</v>
      </c>
      <c r="Z2869">
        <v>-1</v>
      </c>
      <c r="AA2869">
        <v>-1</v>
      </c>
      <c r="AB2869">
        <v>-1</v>
      </c>
      <c r="AC2869">
        <v>-0.88099999999999901</v>
      </c>
      <c r="AD2869">
        <v>0.65680000000000005</v>
      </c>
      <c r="AE2869">
        <v>0.67200000000000004</v>
      </c>
      <c r="AF2869">
        <v>1.4136</v>
      </c>
      <c r="AG2869">
        <v>-1.2354000000000001</v>
      </c>
      <c r="AH2869">
        <v>120000</v>
      </c>
    </row>
    <row r="2870" spans="1:34">
      <c r="A2870">
        <v>563437</v>
      </c>
      <c r="B2870" t="s">
        <v>39</v>
      </c>
      <c r="C2870" s="1">
        <v>32923</v>
      </c>
      <c r="D2870">
        <v>74.5</v>
      </c>
      <c r="E2870">
        <v>0</v>
      </c>
      <c r="F2870">
        <v>2008</v>
      </c>
      <c r="G2870">
        <v>73.17</v>
      </c>
      <c r="H2870">
        <v>0</v>
      </c>
      <c r="I2870">
        <v>901</v>
      </c>
      <c r="J2870">
        <v>2</v>
      </c>
      <c r="K2870" t="s">
        <v>36</v>
      </c>
      <c r="L2870" t="s">
        <v>55</v>
      </c>
      <c r="M2870">
        <v>68.900000000000006</v>
      </c>
      <c r="N2870">
        <v>901</v>
      </c>
      <c r="O2870">
        <v>0</v>
      </c>
      <c r="P2870" t="s">
        <v>41</v>
      </c>
      <c r="Q2870">
        <v>2012</v>
      </c>
      <c r="R2870">
        <v>615</v>
      </c>
      <c r="S2870">
        <v>570</v>
      </c>
      <c r="T2870">
        <v>695</v>
      </c>
      <c r="U2870">
        <v>0.94211655148500795</v>
      </c>
      <c r="V2870">
        <v>575</v>
      </c>
      <c r="W2870">
        <v>-1</v>
      </c>
      <c r="X2870">
        <v>-1</v>
      </c>
      <c r="Y2870">
        <v>-1</v>
      </c>
      <c r="Z2870">
        <v>-1</v>
      </c>
      <c r="AA2870">
        <v>-1</v>
      </c>
      <c r="AB2870">
        <v>-1</v>
      </c>
      <c r="AC2870">
        <v>1.4208000000000001</v>
      </c>
      <c r="AD2870">
        <v>0.5454</v>
      </c>
      <c r="AE2870">
        <v>0.62480000000000002</v>
      </c>
      <c r="AF2870">
        <v>-1.7556</v>
      </c>
      <c r="AG2870">
        <v>-9.4299999999999995E-2</v>
      </c>
      <c r="AH2870">
        <v>180000</v>
      </c>
    </row>
    <row r="2871" spans="1:34">
      <c r="A2871">
        <v>721591</v>
      </c>
      <c r="B2871" t="s">
        <v>34</v>
      </c>
      <c r="C2871" s="1">
        <v>33841</v>
      </c>
      <c r="D2871">
        <v>78</v>
      </c>
      <c r="E2871" t="s">
        <v>51</v>
      </c>
      <c r="F2871">
        <v>2009</v>
      </c>
      <c r="G2871">
        <v>78</v>
      </c>
      <c r="H2871" t="s">
        <v>51</v>
      </c>
      <c r="I2871">
        <v>12618</v>
      </c>
      <c r="J2871">
        <v>2</v>
      </c>
      <c r="K2871" t="s">
        <v>36</v>
      </c>
      <c r="L2871" t="s">
        <v>55</v>
      </c>
      <c r="M2871">
        <v>66</v>
      </c>
      <c r="N2871">
        <v>12618</v>
      </c>
      <c r="O2871">
        <v>0</v>
      </c>
      <c r="P2871" t="s">
        <v>56</v>
      </c>
      <c r="Q2871">
        <v>2013</v>
      </c>
      <c r="R2871">
        <v>405</v>
      </c>
      <c r="S2871">
        <v>410</v>
      </c>
      <c r="T2871">
        <v>340</v>
      </c>
      <c r="U2871">
        <v>0.30840058286030803</v>
      </c>
      <c r="V2871">
        <v>355</v>
      </c>
      <c r="W2871">
        <v>-1</v>
      </c>
      <c r="X2871">
        <v>-1</v>
      </c>
      <c r="Y2871">
        <v>-1</v>
      </c>
      <c r="Z2871">
        <v>-1</v>
      </c>
      <c r="AA2871">
        <v>-1</v>
      </c>
      <c r="AB2871">
        <v>-1</v>
      </c>
      <c r="AC2871">
        <v>-0.73350000000000004</v>
      </c>
      <c r="AD2871">
        <v>0.37890000000000001</v>
      </c>
      <c r="AE2871">
        <v>0.93220000000000003</v>
      </c>
      <c r="AF2871">
        <v>1.794</v>
      </c>
      <c r="AG2871">
        <v>0.86370000000000002</v>
      </c>
      <c r="AH2871">
        <v>215000</v>
      </c>
    </row>
    <row r="2872" spans="1:34">
      <c r="A2872">
        <v>773975</v>
      </c>
      <c r="B2872" t="s">
        <v>39</v>
      </c>
      <c r="C2872" s="1">
        <v>32971</v>
      </c>
      <c r="D2872">
        <v>62</v>
      </c>
      <c r="E2872" t="s">
        <v>51</v>
      </c>
      <c r="F2872">
        <v>2007</v>
      </c>
      <c r="G2872">
        <v>61</v>
      </c>
      <c r="H2872" t="s">
        <v>51</v>
      </c>
      <c r="I2872">
        <v>272</v>
      </c>
      <c r="J2872">
        <v>2</v>
      </c>
      <c r="K2872" t="s">
        <v>49</v>
      </c>
      <c r="L2872" t="s">
        <v>40</v>
      </c>
      <c r="M2872">
        <v>63</v>
      </c>
      <c r="N2872">
        <v>272</v>
      </c>
      <c r="O2872">
        <v>0</v>
      </c>
      <c r="P2872" t="s">
        <v>50</v>
      </c>
      <c r="Q2872">
        <v>2013</v>
      </c>
      <c r="R2872">
        <v>465</v>
      </c>
      <c r="S2872">
        <v>595</v>
      </c>
      <c r="T2872">
        <v>605</v>
      </c>
      <c r="U2872">
        <v>0.79358061454850604</v>
      </c>
      <c r="V2872">
        <v>495</v>
      </c>
      <c r="W2872">
        <v>-1</v>
      </c>
      <c r="X2872">
        <v>-1</v>
      </c>
      <c r="Y2872">
        <v>-1</v>
      </c>
      <c r="Z2872">
        <v>-1</v>
      </c>
      <c r="AA2872">
        <v>-1</v>
      </c>
      <c r="AB2872">
        <v>-1</v>
      </c>
      <c r="AC2872">
        <v>-1.1644000000000001</v>
      </c>
      <c r="AD2872">
        <v>-1.6191</v>
      </c>
      <c r="AE2872">
        <v>-1.2196</v>
      </c>
      <c r="AF2872">
        <v>-0.1076</v>
      </c>
      <c r="AG2872">
        <v>-2.2021000000000002</v>
      </c>
      <c r="AH2872">
        <v>460000</v>
      </c>
    </row>
    <row r="2873" spans="1:34">
      <c r="A2873">
        <v>103947</v>
      </c>
      <c r="B2873" t="s">
        <v>39</v>
      </c>
      <c r="C2873" s="1">
        <v>32702</v>
      </c>
      <c r="D2873">
        <v>81.400000000000006</v>
      </c>
      <c r="E2873">
        <v>0</v>
      </c>
      <c r="F2873">
        <v>2006</v>
      </c>
      <c r="G2873">
        <v>72</v>
      </c>
      <c r="H2873">
        <v>0</v>
      </c>
      <c r="I2873">
        <v>519</v>
      </c>
      <c r="J2873">
        <v>2</v>
      </c>
      <c r="K2873" t="s">
        <v>36</v>
      </c>
      <c r="L2873" t="s">
        <v>52</v>
      </c>
      <c r="M2873">
        <v>77.349999999999994</v>
      </c>
      <c r="N2873">
        <v>519</v>
      </c>
      <c r="O2873">
        <v>1</v>
      </c>
      <c r="P2873" t="s">
        <v>47</v>
      </c>
      <c r="Q2873">
        <v>2010</v>
      </c>
      <c r="R2873">
        <v>485</v>
      </c>
      <c r="S2873">
        <v>335</v>
      </c>
      <c r="T2873">
        <v>345</v>
      </c>
      <c r="U2873">
        <v>0.41433742642275101</v>
      </c>
      <c r="V2873">
        <v>335</v>
      </c>
      <c r="W2873">
        <v>-1</v>
      </c>
      <c r="X2873">
        <v>-1</v>
      </c>
      <c r="Y2873">
        <v>366</v>
      </c>
      <c r="Z2873">
        <v>-1</v>
      </c>
      <c r="AA2873">
        <v>-1</v>
      </c>
      <c r="AB2873">
        <v>-1</v>
      </c>
      <c r="AC2873">
        <v>-1.0355000000000001</v>
      </c>
      <c r="AD2873">
        <v>3.2800000000000003E-2</v>
      </c>
      <c r="AE2873">
        <v>-0.63429999999999997</v>
      </c>
      <c r="AF2873">
        <v>-0.52529999999999999</v>
      </c>
      <c r="AG2873">
        <v>-1.3934</v>
      </c>
      <c r="AH2873">
        <v>325000</v>
      </c>
    </row>
    <row r="2874" spans="1:34">
      <c r="A2874">
        <v>266342</v>
      </c>
      <c r="B2874" t="s">
        <v>39</v>
      </c>
      <c r="C2874" s="1">
        <v>31542</v>
      </c>
      <c r="D2874">
        <v>67.67</v>
      </c>
      <c r="E2874">
        <v>0</v>
      </c>
      <c r="F2874">
        <v>2003</v>
      </c>
      <c r="G2874">
        <v>70.2</v>
      </c>
      <c r="H2874">
        <v>0</v>
      </c>
      <c r="I2874">
        <v>2041</v>
      </c>
      <c r="J2874">
        <v>2</v>
      </c>
      <c r="K2874" t="s">
        <v>66</v>
      </c>
      <c r="L2874" t="s">
        <v>67</v>
      </c>
      <c r="M2874">
        <v>75</v>
      </c>
      <c r="N2874">
        <v>2041</v>
      </c>
      <c r="O2874">
        <v>0</v>
      </c>
      <c r="P2874" t="s">
        <v>56</v>
      </c>
      <c r="Q2874">
        <v>2011</v>
      </c>
      <c r="R2874">
        <v>375</v>
      </c>
      <c r="S2874">
        <v>525</v>
      </c>
      <c r="T2874">
        <v>605</v>
      </c>
      <c r="U2874">
        <v>0.94211655148500795</v>
      </c>
      <c r="V2874">
        <v>575</v>
      </c>
      <c r="W2874">
        <v>-1</v>
      </c>
      <c r="X2874">
        <v>-1</v>
      </c>
      <c r="Y2874">
        <v>-1</v>
      </c>
      <c r="Z2874">
        <v>-1</v>
      </c>
      <c r="AA2874">
        <v>-1</v>
      </c>
      <c r="AB2874">
        <v>-1</v>
      </c>
      <c r="AC2874">
        <v>-0.1082</v>
      </c>
      <c r="AD2874">
        <v>1.1248</v>
      </c>
      <c r="AE2874">
        <v>0.96230000000000004</v>
      </c>
      <c r="AF2874">
        <v>-0.99529999999999996</v>
      </c>
      <c r="AG2874">
        <v>0.18640000000000001</v>
      </c>
      <c r="AH2874">
        <v>320000</v>
      </c>
    </row>
    <row r="2875" spans="1:34">
      <c r="A2875">
        <v>922508</v>
      </c>
      <c r="B2875" t="s">
        <v>39</v>
      </c>
      <c r="C2875" s="1">
        <v>34013</v>
      </c>
      <c r="D2875">
        <v>77</v>
      </c>
      <c r="E2875" t="s">
        <v>35</v>
      </c>
      <c r="F2875">
        <v>2010</v>
      </c>
      <c r="G2875">
        <v>85.4</v>
      </c>
      <c r="H2875" t="s">
        <v>35</v>
      </c>
      <c r="I2875">
        <v>272</v>
      </c>
      <c r="J2875">
        <v>2</v>
      </c>
      <c r="K2875" t="s">
        <v>36</v>
      </c>
      <c r="L2875" t="s">
        <v>60</v>
      </c>
      <c r="M2875">
        <v>63.9</v>
      </c>
      <c r="N2875">
        <v>272</v>
      </c>
      <c r="O2875">
        <v>0</v>
      </c>
      <c r="P2875" t="s">
        <v>50</v>
      </c>
      <c r="Q2875">
        <v>2014</v>
      </c>
      <c r="R2875">
        <v>475</v>
      </c>
      <c r="S2875">
        <v>605</v>
      </c>
      <c r="T2875">
        <v>415</v>
      </c>
      <c r="U2875">
        <v>0.64938971484669095</v>
      </c>
      <c r="V2875">
        <v>435</v>
      </c>
      <c r="W2875">
        <v>356</v>
      </c>
      <c r="X2875">
        <v>-1</v>
      </c>
      <c r="Y2875">
        <v>-1</v>
      </c>
      <c r="Z2875">
        <v>-1</v>
      </c>
      <c r="AA2875">
        <v>-1</v>
      </c>
      <c r="AB2875">
        <v>-1</v>
      </c>
      <c r="AC2875">
        <v>0.27179999999999999</v>
      </c>
      <c r="AD2875">
        <v>0.5454</v>
      </c>
      <c r="AE2875">
        <v>0.31740000000000002</v>
      </c>
      <c r="AF2875">
        <v>-1.8824000000000001</v>
      </c>
      <c r="AG2875">
        <v>-0.47760000000000002</v>
      </c>
      <c r="AH2875">
        <v>80000</v>
      </c>
    </row>
    <row r="2876" spans="1:34">
      <c r="A2876">
        <v>864186</v>
      </c>
      <c r="B2876" t="s">
        <v>39</v>
      </c>
      <c r="C2876" s="1">
        <v>33673</v>
      </c>
      <c r="D2876">
        <v>84.8</v>
      </c>
      <c r="E2876" t="s">
        <v>35</v>
      </c>
      <c r="F2876">
        <v>2009</v>
      </c>
      <c r="G2876">
        <v>84.6</v>
      </c>
      <c r="H2876" t="s">
        <v>35</v>
      </c>
      <c r="I2876">
        <v>7557</v>
      </c>
      <c r="J2876">
        <v>2</v>
      </c>
      <c r="K2876" t="s">
        <v>36</v>
      </c>
      <c r="L2876" t="s">
        <v>40</v>
      </c>
      <c r="M2876">
        <v>80.8</v>
      </c>
      <c r="N2876">
        <v>7557</v>
      </c>
      <c r="O2876">
        <v>1</v>
      </c>
      <c r="P2876" t="s">
        <v>38</v>
      </c>
      <c r="Q2876">
        <v>2013</v>
      </c>
      <c r="R2876">
        <v>625</v>
      </c>
      <c r="S2876">
        <v>585</v>
      </c>
      <c r="T2876">
        <v>795</v>
      </c>
      <c r="U2876">
        <v>0.91139527839132795</v>
      </c>
      <c r="V2876">
        <v>575</v>
      </c>
      <c r="W2876">
        <v>-1</v>
      </c>
      <c r="X2876">
        <v>500</v>
      </c>
      <c r="Y2876">
        <v>-1</v>
      </c>
      <c r="Z2876">
        <v>-1</v>
      </c>
      <c r="AA2876">
        <v>-1</v>
      </c>
      <c r="AB2876">
        <v>-1</v>
      </c>
      <c r="AC2876">
        <v>0.27179999999999999</v>
      </c>
      <c r="AD2876">
        <v>0.37890000000000001</v>
      </c>
      <c r="AE2876">
        <v>0.93220000000000003</v>
      </c>
      <c r="AF2876">
        <v>-0.1076</v>
      </c>
      <c r="AG2876">
        <v>-1.4356</v>
      </c>
      <c r="AH2876">
        <v>515000</v>
      </c>
    </row>
    <row r="2877" spans="1:34">
      <c r="A2877">
        <v>518448</v>
      </c>
      <c r="B2877" t="s">
        <v>39</v>
      </c>
      <c r="C2877" s="1">
        <v>32893</v>
      </c>
      <c r="D2877">
        <v>54.5</v>
      </c>
      <c r="E2877" t="s">
        <v>79</v>
      </c>
      <c r="F2877">
        <v>2006</v>
      </c>
      <c r="G2877">
        <v>72.400000000000006</v>
      </c>
      <c r="H2877" t="s">
        <v>79</v>
      </c>
      <c r="I2877">
        <v>7821</v>
      </c>
      <c r="J2877">
        <v>2</v>
      </c>
      <c r="K2877" t="s">
        <v>36</v>
      </c>
      <c r="L2877" t="s">
        <v>64</v>
      </c>
      <c r="M2877">
        <v>69.849999999999994</v>
      </c>
      <c r="N2877">
        <v>7821</v>
      </c>
      <c r="O2877">
        <v>0</v>
      </c>
      <c r="P2877" t="s">
        <v>41</v>
      </c>
      <c r="Q2877">
        <v>2012</v>
      </c>
      <c r="R2877">
        <v>345</v>
      </c>
      <c r="S2877">
        <v>265</v>
      </c>
      <c r="T2877">
        <v>220</v>
      </c>
      <c r="U2877">
        <v>8.5372525477648408E-3</v>
      </c>
      <c r="V2877">
        <v>155</v>
      </c>
      <c r="W2877">
        <v>-1</v>
      </c>
      <c r="X2877">
        <v>-1</v>
      </c>
      <c r="Y2877">
        <v>-1</v>
      </c>
      <c r="Z2877">
        <v>-1</v>
      </c>
      <c r="AA2877">
        <v>-1</v>
      </c>
      <c r="AB2877">
        <v>-1</v>
      </c>
      <c r="AC2877">
        <v>-0.4173</v>
      </c>
      <c r="AD2877">
        <v>-2.6583000000000001</v>
      </c>
      <c r="AE2877">
        <v>-1.6865000000000001</v>
      </c>
      <c r="AF2877">
        <v>-0.29020000000000001</v>
      </c>
      <c r="AG2877">
        <v>-2.3412000000000002</v>
      </c>
      <c r="AH2877">
        <v>280000</v>
      </c>
    </row>
    <row r="2878" spans="1:34">
      <c r="A2878">
        <v>959445</v>
      </c>
      <c r="B2878" t="s">
        <v>39</v>
      </c>
      <c r="C2878" s="1">
        <v>33718</v>
      </c>
      <c r="D2878">
        <v>69.400000000000006</v>
      </c>
      <c r="E2878" t="s">
        <v>35</v>
      </c>
      <c r="F2878">
        <v>2010</v>
      </c>
      <c r="G2878">
        <v>63.4</v>
      </c>
      <c r="H2878" t="s">
        <v>35</v>
      </c>
      <c r="I2878">
        <v>4319</v>
      </c>
      <c r="J2878">
        <v>2</v>
      </c>
      <c r="K2878" t="s">
        <v>36</v>
      </c>
      <c r="L2878" t="s">
        <v>55</v>
      </c>
      <c r="M2878">
        <v>76.400000000000006</v>
      </c>
      <c r="N2878">
        <v>4319</v>
      </c>
      <c r="O2878">
        <v>0</v>
      </c>
      <c r="P2878" t="s">
        <v>50</v>
      </c>
      <c r="Q2878">
        <v>2014</v>
      </c>
      <c r="R2878">
        <v>535</v>
      </c>
      <c r="S2878">
        <v>610</v>
      </c>
      <c r="T2878">
        <v>460</v>
      </c>
      <c r="U2878">
        <v>0.14478988948246199</v>
      </c>
      <c r="V2878">
        <v>535</v>
      </c>
      <c r="W2878">
        <v>-1</v>
      </c>
      <c r="X2878">
        <v>284</v>
      </c>
      <c r="Y2878">
        <v>-1</v>
      </c>
      <c r="Z2878">
        <v>-1</v>
      </c>
      <c r="AA2878">
        <v>-1</v>
      </c>
      <c r="AB2878">
        <v>-1</v>
      </c>
      <c r="AC2878">
        <v>0.84630000000000005</v>
      </c>
      <c r="AD2878">
        <v>0.87839999999999996</v>
      </c>
      <c r="AE2878">
        <v>0.47110000000000002</v>
      </c>
      <c r="AF2878">
        <v>-1.8824000000000001</v>
      </c>
      <c r="AG2878">
        <v>0.48049999999999998</v>
      </c>
      <c r="AH2878">
        <v>185000</v>
      </c>
    </row>
    <row r="2879" spans="1:34">
      <c r="A2879">
        <v>295347</v>
      </c>
      <c r="B2879" t="s">
        <v>39</v>
      </c>
      <c r="C2879" s="1">
        <v>32673</v>
      </c>
      <c r="D2879">
        <v>78.8</v>
      </c>
      <c r="E2879" t="s">
        <v>35</v>
      </c>
      <c r="F2879">
        <v>2007</v>
      </c>
      <c r="G2879">
        <v>53.8</v>
      </c>
      <c r="H2879" t="s">
        <v>348</v>
      </c>
      <c r="I2879">
        <v>2819</v>
      </c>
      <c r="J2879">
        <v>2</v>
      </c>
      <c r="K2879" t="s">
        <v>36</v>
      </c>
      <c r="L2879" t="s">
        <v>64</v>
      </c>
      <c r="M2879">
        <v>67.72</v>
      </c>
      <c r="N2879">
        <v>2819</v>
      </c>
      <c r="O2879">
        <v>0</v>
      </c>
      <c r="P2879" t="s">
        <v>41</v>
      </c>
      <c r="Q2879">
        <v>2012</v>
      </c>
      <c r="R2879">
        <v>505</v>
      </c>
      <c r="S2879">
        <v>435</v>
      </c>
      <c r="T2879">
        <v>515</v>
      </c>
      <c r="U2879">
        <v>0.24545565999982899</v>
      </c>
      <c r="V2879">
        <v>335</v>
      </c>
      <c r="W2879">
        <v>-1</v>
      </c>
      <c r="X2879">
        <v>-1</v>
      </c>
      <c r="Y2879">
        <v>-1</v>
      </c>
      <c r="Z2879">
        <v>-1</v>
      </c>
      <c r="AA2879">
        <v>-1</v>
      </c>
      <c r="AB2879">
        <v>-1</v>
      </c>
      <c r="AC2879">
        <v>0.35549999999999998</v>
      </c>
      <c r="AD2879">
        <v>0.50080000000000002</v>
      </c>
      <c r="AE2879">
        <v>0.67200000000000004</v>
      </c>
      <c r="AF2879">
        <v>-0.29020000000000001</v>
      </c>
      <c r="AG2879">
        <v>-0.9194</v>
      </c>
      <c r="AH2879">
        <v>400000</v>
      </c>
    </row>
    <row r="2880" spans="1:34">
      <c r="A2880">
        <v>1068920</v>
      </c>
      <c r="B2880" t="s">
        <v>39</v>
      </c>
      <c r="C2880" s="1">
        <v>32209</v>
      </c>
      <c r="D2880">
        <v>80.400000000000006</v>
      </c>
      <c r="E2880" t="s">
        <v>51</v>
      </c>
      <c r="F2880">
        <v>2006</v>
      </c>
      <c r="G2880">
        <v>75.599999999999994</v>
      </c>
      <c r="H2880" t="s">
        <v>51</v>
      </c>
      <c r="I2880">
        <v>2070</v>
      </c>
      <c r="J2880">
        <v>2</v>
      </c>
      <c r="K2880" t="s">
        <v>49</v>
      </c>
      <c r="L2880" t="s">
        <v>40</v>
      </c>
      <c r="M2880">
        <v>71</v>
      </c>
      <c r="N2880">
        <v>2070</v>
      </c>
      <c r="O2880">
        <v>1</v>
      </c>
      <c r="P2880" t="s">
        <v>61</v>
      </c>
      <c r="Q2880">
        <v>2013</v>
      </c>
      <c r="R2880">
        <v>465</v>
      </c>
      <c r="S2880">
        <v>455</v>
      </c>
      <c r="T2880">
        <v>620</v>
      </c>
      <c r="U2880">
        <v>4.0999310361411898E-2</v>
      </c>
      <c r="V2880">
        <v>-1</v>
      </c>
      <c r="W2880">
        <v>-1</v>
      </c>
      <c r="X2880">
        <v>223</v>
      </c>
      <c r="Y2880">
        <v>-1</v>
      </c>
      <c r="Z2880">
        <v>-1</v>
      </c>
      <c r="AA2880">
        <v>-1</v>
      </c>
      <c r="AB2880">
        <v>-1</v>
      </c>
      <c r="AC2880">
        <v>1.4208000000000001</v>
      </c>
      <c r="AD2880">
        <v>0.37890000000000001</v>
      </c>
      <c r="AE2880">
        <v>0.16370000000000001</v>
      </c>
      <c r="AF2880">
        <v>-0.4879</v>
      </c>
      <c r="AG2880">
        <v>1.4386000000000001</v>
      </c>
      <c r="AH2880">
        <v>180000</v>
      </c>
    </row>
    <row r="2881" spans="1:34">
      <c r="A2881">
        <v>989173</v>
      </c>
      <c r="B2881" t="s">
        <v>39</v>
      </c>
      <c r="C2881" s="1">
        <v>33283</v>
      </c>
      <c r="D2881">
        <v>58.6</v>
      </c>
      <c r="E2881" t="s">
        <v>35</v>
      </c>
      <c r="F2881">
        <v>2009</v>
      </c>
      <c r="G2881">
        <v>61</v>
      </c>
      <c r="H2881" t="s">
        <v>51</v>
      </c>
      <c r="I2881">
        <v>8949</v>
      </c>
      <c r="J2881">
        <v>2</v>
      </c>
      <c r="K2881" t="s">
        <v>36</v>
      </c>
      <c r="L2881" t="s">
        <v>91</v>
      </c>
      <c r="M2881">
        <v>60</v>
      </c>
      <c r="N2881">
        <v>8949</v>
      </c>
      <c r="O2881">
        <v>1</v>
      </c>
      <c r="P2881" t="s">
        <v>61</v>
      </c>
      <c r="Q2881">
        <v>2014</v>
      </c>
      <c r="R2881">
        <v>490</v>
      </c>
      <c r="S2881">
        <v>485</v>
      </c>
      <c r="T2881">
        <v>355</v>
      </c>
      <c r="U2881">
        <v>0.23780283983757</v>
      </c>
      <c r="V2881">
        <v>335</v>
      </c>
      <c r="W2881">
        <v>-1</v>
      </c>
      <c r="X2881">
        <v>315</v>
      </c>
      <c r="Y2881">
        <v>-1</v>
      </c>
      <c r="Z2881">
        <v>-1</v>
      </c>
      <c r="AA2881">
        <v>-1</v>
      </c>
      <c r="AB2881">
        <v>-1</v>
      </c>
      <c r="AC2881">
        <v>0.99</v>
      </c>
      <c r="AD2881">
        <v>0.37890000000000001</v>
      </c>
      <c r="AE2881">
        <v>-1.5269999999999999</v>
      </c>
      <c r="AF2881">
        <v>-0.74150000000000005</v>
      </c>
      <c r="AG2881">
        <v>0.86370000000000002</v>
      </c>
      <c r="AH2881">
        <v>100000</v>
      </c>
    </row>
    <row r="2882" spans="1:34">
      <c r="A2882">
        <v>811377</v>
      </c>
      <c r="B2882" t="s">
        <v>39</v>
      </c>
      <c r="C2882" s="1">
        <v>33846</v>
      </c>
      <c r="D2882">
        <v>79</v>
      </c>
      <c r="E2882" t="s">
        <v>35</v>
      </c>
      <c r="F2882">
        <v>2010</v>
      </c>
      <c r="G2882">
        <v>80.599999999999994</v>
      </c>
      <c r="H2882" t="s">
        <v>35</v>
      </c>
      <c r="I2882">
        <v>47</v>
      </c>
      <c r="J2882">
        <v>1</v>
      </c>
      <c r="K2882" t="s">
        <v>36</v>
      </c>
      <c r="L2882" t="s">
        <v>60</v>
      </c>
      <c r="M2882">
        <v>74.2</v>
      </c>
      <c r="N2882">
        <v>47</v>
      </c>
      <c r="O2882">
        <v>1</v>
      </c>
      <c r="P2882" t="s">
        <v>38</v>
      </c>
      <c r="Q2882">
        <v>2014</v>
      </c>
      <c r="R2882">
        <v>555</v>
      </c>
      <c r="S2882">
        <v>450</v>
      </c>
      <c r="T2882">
        <v>575</v>
      </c>
      <c r="U2882">
        <v>0.64938971484669095</v>
      </c>
      <c r="V2882">
        <v>385</v>
      </c>
      <c r="W2882">
        <v>356</v>
      </c>
      <c r="X2882">
        <v>-1</v>
      </c>
      <c r="Y2882">
        <v>-1</v>
      </c>
      <c r="Z2882">
        <v>-1</v>
      </c>
      <c r="AA2882">
        <v>-1</v>
      </c>
      <c r="AB2882">
        <v>-1</v>
      </c>
      <c r="AC2882">
        <v>-2.1698</v>
      </c>
      <c r="AD2882">
        <v>-0.4536</v>
      </c>
      <c r="AE2882">
        <v>0.77849999999999997</v>
      </c>
      <c r="AF2882">
        <v>0.39950000000000002</v>
      </c>
      <c r="AG2882">
        <v>-9.4299999999999995E-2</v>
      </c>
      <c r="AH2882">
        <v>320000</v>
      </c>
    </row>
    <row r="2883" spans="1:34">
      <c r="A2883">
        <v>643141</v>
      </c>
      <c r="B2883" t="s">
        <v>34</v>
      </c>
      <c r="C2883" s="1">
        <v>33880</v>
      </c>
      <c r="D2883">
        <v>90</v>
      </c>
      <c r="E2883" t="s">
        <v>51</v>
      </c>
      <c r="F2883">
        <v>2010</v>
      </c>
      <c r="G2883">
        <v>88.4</v>
      </c>
      <c r="H2883" t="s">
        <v>51</v>
      </c>
      <c r="I2883">
        <v>8310</v>
      </c>
      <c r="J2883">
        <v>2</v>
      </c>
      <c r="K2883" t="s">
        <v>36</v>
      </c>
      <c r="L2883" t="s">
        <v>64</v>
      </c>
      <c r="M2883">
        <v>73.14</v>
      </c>
      <c r="N2883">
        <v>8310</v>
      </c>
      <c r="O2883">
        <v>1</v>
      </c>
      <c r="P2883" t="s">
        <v>71</v>
      </c>
      <c r="Q2883">
        <v>2014</v>
      </c>
      <c r="R2883">
        <v>485</v>
      </c>
      <c r="S2883">
        <v>410</v>
      </c>
      <c r="T2883">
        <v>575</v>
      </c>
      <c r="U2883">
        <v>0.45087658448345103</v>
      </c>
      <c r="V2883">
        <v>395</v>
      </c>
      <c r="W2883">
        <v>-1</v>
      </c>
      <c r="X2883">
        <v>-1</v>
      </c>
      <c r="Y2883">
        <v>-1</v>
      </c>
      <c r="Z2883">
        <v>-1</v>
      </c>
      <c r="AA2883">
        <v>-1</v>
      </c>
      <c r="AB2883">
        <v>-1</v>
      </c>
      <c r="AC2883">
        <v>1.4208000000000001</v>
      </c>
      <c r="AD2883">
        <v>0.87839999999999996</v>
      </c>
      <c r="AE2883">
        <v>1.0859000000000001</v>
      </c>
      <c r="AF2883">
        <v>-0.61470000000000002</v>
      </c>
      <c r="AG2883">
        <v>1.6302000000000001</v>
      </c>
      <c r="AH2883">
        <v>95000</v>
      </c>
    </row>
    <row r="2884" spans="1:34">
      <c r="A2884">
        <v>337687</v>
      </c>
      <c r="B2884" t="s">
        <v>34</v>
      </c>
      <c r="C2884" s="1">
        <v>32552</v>
      </c>
      <c r="D2884">
        <v>84</v>
      </c>
      <c r="E2884" t="s">
        <v>51</v>
      </c>
      <c r="F2884">
        <v>2006</v>
      </c>
      <c r="G2884">
        <v>69.58</v>
      </c>
      <c r="H2884" t="s">
        <v>51</v>
      </c>
      <c r="I2884">
        <v>3076</v>
      </c>
      <c r="J2884">
        <v>2</v>
      </c>
      <c r="K2884" t="s">
        <v>66</v>
      </c>
      <c r="L2884" t="s">
        <v>67</v>
      </c>
      <c r="M2884">
        <v>79</v>
      </c>
      <c r="N2884">
        <v>3076</v>
      </c>
      <c r="O2884">
        <v>0</v>
      </c>
      <c r="P2884" t="s">
        <v>47</v>
      </c>
      <c r="Q2884">
        <v>2012</v>
      </c>
      <c r="R2884">
        <v>385</v>
      </c>
      <c r="S2884">
        <v>515</v>
      </c>
      <c r="T2884">
        <v>555</v>
      </c>
      <c r="U2884">
        <v>0.67074315143312702</v>
      </c>
      <c r="V2884">
        <v>455</v>
      </c>
      <c r="W2884">
        <v>-1</v>
      </c>
      <c r="X2884">
        <v>-1</v>
      </c>
      <c r="Y2884">
        <v>-1</v>
      </c>
      <c r="Z2884">
        <v>-1</v>
      </c>
      <c r="AA2884">
        <v>-1</v>
      </c>
      <c r="AB2884">
        <v>-1</v>
      </c>
      <c r="AC2884">
        <v>0.51</v>
      </c>
      <c r="AD2884">
        <v>1.4368000000000001</v>
      </c>
      <c r="AE2884">
        <v>-0.1988</v>
      </c>
      <c r="AF2884">
        <v>-1.11277</v>
      </c>
      <c r="AG2884">
        <v>0.4234</v>
      </c>
      <c r="AH2884">
        <v>350000</v>
      </c>
    </row>
    <row r="2885" spans="1:34">
      <c r="A2885">
        <v>246764</v>
      </c>
      <c r="B2885" t="s">
        <v>39</v>
      </c>
      <c r="C2885" s="1">
        <v>31912</v>
      </c>
      <c r="D2885">
        <v>58</v>
      </c>
      <c r="E2885" t="s">
        <v>106</v>
      </c>
      <c r="F2885">
        <v>2005</v>
      </c>
      <c r="G2885">
        <v>52</v>
      </c>
      <c r="H2885" t="s">
        <v>63</v>
      </c>
      <c r="I2885">
        <v>6570</v>
      </c>
      <c r="J2885">
        <v>2</v>
      </c>
      <c r="K2885" t="s">
        <v>66</v>
      </c>
      <c r="L2885" t="s">
        <v>67</v>
      </c>
      <c r="M2885">
        <v>61</v>
      </c>
      <c r="N2885">
        <v>6570</v>
      </c>
      <c r="O2885">
        <v>0</v>
      </c>
      <c r="P2885" t="s">
        <v>65</v>
      </c>
      <c r="Q2885">
        <v>2011</v>
      </c>
      <c r="R2885">
        <v>455</v>
      </c>
      <c r="S2885">
        <v>385</v>
      </c>
      <c r="T2885">
        <v>345</v>
      </c>
      <c r="U2885">
        <v>0.413838255788123</v>
      </c>
      <c r="V2885">
        <v>385</v>
      </c>
      <c r="W2885">
        <v>-1</v>
      </c>
      <c r="X2885">
        <v>-1</v>
      </c>
      <c r="Y2885">
        <v>-1</v>
      </c>
      <c r="Z2885">
        <v>-1</v>
      </c>
      <c r="AA2885">
        <v>-1</v>
      </c>
      <c r="AB2885">
        <v>-1</v>
      </c>
      <c r="AC2885">
        <v>1.5919999999999901</v>
      </c>
      <c r="AD2885">
        <v>-0.27929999999999999</v>
      </c>
      <c r="AE2885">
        <v>0.81710000000000005</v>
      </c>
      <c r="AF2885">
        <v>-1.3478000000000001</v>
      </c>
      <c r="AG2885">
        <v>1.1343000000000001</v>
      </c>
      <c r="AH2885">
        <v>100000</v>
      </c>
    </row>
    <row r="2886" spans="1:34">
      <c r="A2886">
        <v>1087484</v>
      </c>
      <c r="B2886" t="s">
        <v>39</v>
      </c>
      <c r="C2886" s="1">
        <v>31874</v>
      </c>
      <c r="D2886">
        <v>69</v>
      </c>
      <c r="E2886" t="s">
        <v>51</v>
      </c>
      <c r="F2886">
        <v>2006</v>
      </c>
      <c r="G2886">
        <v>51.3</v>
      </c>
      <c r="H2886" t="s">
        <v>51</v>
      </c>
      <c r="I2886">
        <v>3313</v>
      </c>
      <c r="J2886">
        <v>2</v>
      </c>
      <c r="K2886" t="s">
        <v>36</v>
      </c>
      <c r="L2886" t="s">
        <v>55</v>
      </c>
      <c r="M2886">
        <v>72</v>
      </c>
      <c r="N2886">
        <v>3313</v>
      </c>
      <c r="O2886">
        <v>0</v>
      </c>
      <c r="P2886" t="s">
        <v>84</v>
      </c>
      <c r="Q2886">
        <v>2014</v>
      </c>
      <c r="R2886">
        <v>430</v>
      </c>
      <c r="S2886">
        <v>395</v>
      </c>
      <c r="T2886">
        <v>235</v>
      </c>
      <c r="U2886">
        <v>0.74475835400893897</v>
      </c>
      <c r="V2886">
        <v>455</v>
      </c>
      <c r="W2886">
        <v>-1</v>
      </c>
      <c r="X2886">
        <v>438</v>
      </c>
      <c r="Y2886">
        <v>-1</v>
      </c>
      <c r="Z2886">
        <v>-1</v>
      </c>
      <c r="AA2886">
        <v>-1</v>
      </c>
      <c r="AB2886">
        <v>-1</v>
      </c>
      <c r="AC2886">
        <v>-1.54E-2</v>
      </c>
      <c r="AD2886">
        <v>-1.2861</v>
      </c>
      <c r="AE2886">
        <v>0.01</v>
      </c>
      <c r="AF2886">
        <v>0.2727</v>
      </c>
      <c r="AG2886">
        <v>-0.47760000000000002</v>
      </c>
      <c r="AH2886">
        <v>110000</v>
      </c>
    </row>
    <row r="2887" spans="1:34">
      <c r="A2887">
        <v>504451</v>
      </c>
      <c r="B2887" t="s">
        <v>39</v>
      </c>
      <c r="C2887" s="1">
        <v>32459</v>
      </c>
      <c r="D2887">
        <v>66</v>
      </c>
      <c r="E2887">
        <v>0</v>
      </c>
      <c r="F2887">
        <v>2006</v>
      </c>
      <c r="G2887">
        <v>63</v>
      </c>
      <c r="H2887">
        <v>0</v>
      </c>
      <c r="I2887">
        <v>8321</v>
      </c>
      <c r="J2887">
        <v>2</v>
      </c>
      <c r="K2887" t="s">
        <v>36</v>
      </c>
      <c r="L2887" t="s">
        <v>55</v>
      </c>
      <c r="M2887">
        <v>53.01</v>
      </c>
      <c r="N2887">
        <v>8321</v>
      </c>
      <c r="O2887">
        <v>1</v>
      </c>
      <c r="P2887" t="s">
        <v>45</v>
      </c>
      <c r="Q2887">
        <v>2012</v>
      </c>
      <c r="R2887">
        <v>450</v>
      </c>
      <c r="S2887">
        <v>595</v>
      </c>
      <c r="T2887">
        <v>500</v>
      </c>
      <c r="U2887">
        <v>0.413838255788123</v>
      </c>
      <c r="V2887">
        <v>385</v>
      </c>
      <c r="W2887">
        <v>-1</v>
      </c>
      <c r="X2887">
        <v>-1</v>
      </c>
      <c r="Y2887">
        <v>-1</v>
      </c>
      <c r="Z2887">
        <v>-1</v>
      </c>
      <c r="AA2887">
        <v>-1</v>
      </c>
      <c r="AB2887">
        <v>-1</v>
      </c>
      <c r="AC2887">
        <v>-0.4173</v>
      </c>
      <c r="AD2887">
        <v>-0.27929999999999999</v>
      </c>
      <c r="AE2887">
        <v>-0.1988</v>
      </c>
      <c r="AF2887">
        <v>0.88480000000000003</v>
      </c>
      <c r="AG2887">
        <v>0.3049</v>
      </c>
      <c r="AH2887">
        <v>85000</v>
      </c>
    </row>
    <row r="2888" spans="1:34">
      <c r="A2888">
        <v>677954</v>
      </c>
      <c r="B2888" t="s">
        <v>34</v>
      </c>
      <c r="C2888" s="1">
        <v>33762</v>
      </c>
      <c r="D2888">
        <v>69</v>
      </c>
      <c r="E2888" t="s">
        <v>51</v>
      </c>
      <c r="F2888">
        <v>2008</v>
      </c>
      <c r="G2888">
        <v>69.12</v>
      </c>
      <c r="H2888" t="s">
        <v>51</v>
      </c>
      <c r="I2888">
        <v>1401</v>
      </c>
      <c r="J2888">
        <v>1</v>
      </c>
      <c r="K2888" t="s">
        <v>36</v>
      </c>
      <c r="L2888" t="s">
        <v>37</v>
      </c>
      <c r="M2888">
        <v>62</v>
      </c>
      <c r="N2888">
        <v>1401</v>
      </c>
      <c r="O2888">
        <v>0</v>
      </c>
      <c r="P2888" t="s">
        <v>50</v>
      </c>
      <c r="Q2888">
        <v>2013</v>
      </c>
      <c r="R2888">
        <v>475</v>
      </c>
      <c r="S2888">
        <v>500</v>
      </c>
      <c r="T2888">
        <v>635</v>
      </c>
      <c r="U2888">
        <v>-1</v>
      </c>
      <c r="V2888">
        <v>365</v>
      </c>
      <c r="W2888">
        <v>-1</v>
      </c>
      <c r="X2888">
        <v>315</v>
      </c>
      <c r="Y2888">
        <v>-1</v>
      </c>
      <c r="Z2888">
        <v>-1</v>
      </c>
      <c r="AA2888">
        <v>-1</v>
      </c>
      <c r="AB2888">
        <v>-1</v>
      </c>
      <c r="AC2888">
        <v>-1.54E-2</v>
      </c>
      <c r="AD2888">
        <v>-0.78659999999999997</v>
      </c>
      <c r="AE2888">
        <v>-0.91220000000000001</v>
      </c>
      <c r="AF2888">
        <v>-0.74150000000000005</v>
      </c>
      <c r="AG2888">
        <v>0.28889999999999999</v>
      </c>
      <c r="AH2888">
        <v>200000</v>
      </c>
    </row>
    <row r="2889" spans="1:34">
      <c r="A2889">
        <v>683476</v>
      </c>
      <c r="B2889" t="s">
        <v>39</v>
      </c>
      <c r="C2889" s="1">
        <v>32690</v>
      </c>
      <c r="D2889">
        <v>76.8</v>
      </c>
      <c r="E2889" t="s">
        <v>35</v>
      </c>
      <c r="F2889">
        <v>2008</v>
      </c>
      <c r="G2889">
        <v>72.8</v>
      </c>
      <c r="H2889" t="s">
        <v>35</v>
      </c>
      <c r="I2889">
        <v>14716</v>
      </c>
      <c r="J2889">
        <v>2</v>
      </c>
      <c r="K2889" t="s">
        <v>36</v>
      </c>
      <c r="L2889" t="s">
        <v>155</v>
      </c>
      <c r="M2889">
        <v>68.3</v>
      </c>
      <c r="N2889">
        <v>14716</v>
      </c>
      <c r="O2889">
        <v>0</v>
      </c>
      <c r="P2889" t="s">
        <v>65</v>
      </c>
      <c r="Q2889">
        <v>2013</v>
      </c>
      <c r="R2889">
        <v>515</v>
      </c>
      <c r="S2889">
        <v>645</v>
      </c>
      <c r="T2889">
        <v>684</v>
      </c>
      <c r="U2889">
        <v>0.11213943820740301</v>
      </c>
      <c r="V2889">
        <v>-1</v>
      </c>
      <c r="W2889">
        <v>228</v>
      </c>
      <c r="X2889">
        <v>-1</v>
      </c>
      <c r="Y2889">
        <v>-1</v>
      </c>
      <c r="Z2889">
        <v>-1</v>
      </c>
      <c r="AA2889">
        <v>-1</v>
      </c>
      <c r="AB2889">
        <v>-1</v>
      </c>
      <c r="AC2889">
        <v>-1.1644000000000001</v>
      </c>
      <c r="AD2889">
        <v>-0.78659999999999997</v>
      </c>
      <c r="AE2889">
        <v>-0.91220000000000001</v>
      </c>
      <c r="AF2889">
        <v>-1.1217999999999999</v>
      </c>
      <c r="AG2889">
        <v>-1.244</v>
      </c>
      <c r="AH2889">
        <v>180000</v>
      </c>
    </row>
    <row r="2890" spans="1:34">
      <c r="A2890">
        <v>120132</v>
      </c>
      <c r="B2890" t="s">
        <v>39</v>
      </c>
      <c r="C2890" s="1">
        <v>32589</v>
      </c>
      <c r="D2890">
        <v>86</v>
      </c>
      <c r="E2890">
        <v>0</v>
      </c>
      <c r="F2890">
        <v>2006</v>
      </c>
      <c r="G2890">
        <v>95</v>
      </c>
      <c r="H2890">
        <v>0</v>
      </c>
      <c r="I2890">
        <v>1161</v>
      </c>
      <c r="J2890">
        <v>2</v>
      </c>
      <c r="K2890" t="s">
        <v>36</v>
      </c>
      <c r="L2890" t="s">
        <v>60</v>
      </c>
      <c r="M2890">
        <v>72</v>
      </c>
      <c r="N2890">
        <v>1161</v>
      </c>
      <c r="O2890">
        <v>0</v>
      </c>
      <c r="P2890" t="s">
        <v>56</v>
      </c>
      <c r="Q2890">
        <v>2010</v>
      </c>
      <c r="R2890">
        <v>355</v>
      </c>
      <c r="S2890">
        <v>405</v>
      </c>
      <c r="T2890">
        <v>585</v>
      </c>
      <c r="U2890">
        <v>0.22948175491175499</v>
      </c>
      <c r="V2890">
        <v>395</v>
      </c>
      <c r="W2890">
        <v>266</v>
      </c>
      <c r="X2890">
        <v>-1</v>
      </c>
      <c r="Y2890">
        <v>-1</v>
      </c>
      <c r="Z2890">
        <v>-1</v>
      </c>
      <c r="AA2890">
        <v>-1</v>
      </c>
      <c r="AB2890">
        <v>-1</v>
      </c>
      <c r="AC2890">
        <v>4.6399999999999997E-2</v>
      </c>
      <c r="AD2890">
        <v>3.2800000000000003E-2</v>
      </c>
      <c r="AE2890">
        <v>-0.92449999999999999</v>
      </c>
      <c r="AF2890">
        <v>-0.64280000000000004</v>
      </c>
      <c r="AG2890">
        <v>-1.2354000000000001</v>
      </c>
      <c r="AH2890">
        <v>530000</v>
      </c>
    </row>
    <row r="2891" spans="1:34">
      <c r="A2891">
        <v>618289</v>
      </c>
      <c r="B2891" t="s">
        <v>39</v>
      </c>
      <c r="C2891" s="1">
        <v>33433</v>
      </c>
      <c r="D2891">
        <v>88.6</v>
      </c>
      <c r="E2891" t="s">
        <v>35</v>
      </c>
      <c r="F2891">
        <v>2009</v>
      </c>
      <c r="G2891">
        <v>91.2</v>
      </c>
      <c r="H2891" t="s">
        <v>35</v>
      </c>
      <c r="I2891">
        <v>400</v>
      </c>
      <c r="J2891">
        <v>1</v>
      </c>
      <c r="K2891" t="s">
        <v>36</v>
      </c>
      <c r="L2891" t="s">
        <v>60</v>
      </c>
      <c r="M2891">
        <v>77</v>
      </c>
      <c r="N2891">
        <v>400</v>
      </c>
      <c r="O2891">
        <v>0</v>
      </c>
      <c r="P2891" t="s">
        <v>84</v>
      </c>
      <c r="Q2891">
        <v>2013</v>
      </c>
      <c r="R2891">
        <v>565</v>
      </c>
      <c r="S2891">
        <v>605</v>
      </c>
      <c r="T2891">
        <v>675</v>
      </c>
      <c r="U2891">
        <v>0.82466640067133201</v>
      </c>
      <c r="V2891">
        <v>425</v>
      </c>
      <c r="W2891">
        <v>400</v>
      </c>
      <c r="X2891">
        <v>-1</v>
      </c>
      <c r="Y2891">
        <v>-1</v>
      </c>
      <c r="Z2891">
        <v>-1</v>
      </c>
      <c r="AA2891">
        <v>366</v>
      </c>
      <c r="AB2891">
        <v>-1</v>
      </c>
      <c r="AC2891">
        <v>-0.30270000000000002</v>
      </c>
      <c r="AD2891">
        <v>0.5454</v>
      </c>
      <c r="AE2891">
        <v>-0.75849999999999995</v>
      </c>
      <c r="AF2891">
        <v>-0.4879</v>
      </c>
      <c r="AG2891">
        <v>-0.66920000000000002</v>
      </c>
      <c r="AH2891">
        <v>395000</v>
      </c>
    </row>
    <row r="2892" spans="1:34">
      <c r="A2892">
        <v>382747</v>
      </c>
      <c r="B2892" t="s">
        <v>39</v>
      </c>
      <c r="C2892" s="1">
        <v>33076</v>
      </c>
      <c r="D2892">
        <v>73.66</v>
      </c>
      <c r="E2892" t="s">
        <v>48</v>
      </c>
      <c r="F2892">
        <v>2008</v>
      </c>
      <c r="G2892">
        <v>63.16</v>
      </c>
      <c r="H2892" t="s">
        <v>48</v>
      </c>
      <c r="I2892">
        <v>1232</v>
      </c>
      <c r="J2892">
        <v>2</v>
      </c>
      <c r="K2892" t="s">
        <v>36</v>
      </c>
      <c r="L2892" t="s">
        <v>60</v>
      </c>
      <c r="M2892">
        <v>76</v>
      </c>
      <c r="N2892">
        <v>1232</v>
      </c>
      <c r="O2892">
        <v>0</v>
      </c>
      <c r="P2892" t="s">
        <v>61</v>
      </c>
      <c r="Q2892">
        <v>2012</v>
      </c>
      <c r="R2892">
        <v>455</v>
      </c>
      <c r="S2892">
        <v>554</v>
      </c>
      <c r="T2892">
        <v>465</v>
      </c>
      <c r="U2892">
        <v>-1</v>
      </c>
      <c r="V2892">
        <v>475</v>
      </c>
      <c r="W2892">
        <v>-1</v>
      </c>
      <c r="X2892">
        <v>346</v>
      </c>
      <c r="Y2892">
        <v>-1</v>
      </c>
      <c r="Z2892">
        <v>-1</v>
      </c>
      <c r="AA2892">
        <v>-1</v>
      </c>
      <c r="AB2892">
        <v>-1</v>
      </c>
      <c r="AC2892">
        <v>0.12820000000000001</v>
      </c>
      <c r="AD2892">
        <v>0.21240000000000001</v>
      </c>
      <c r="AE2892">
        <v>0.77849999999999997</v>
      </c>
      <c r="AF2892">
        <v>-0.4879</v>
      </c>
      <c r="AG2892">
        <v>-0.28589999999999999</v>
      </c>
      <c r="AH2892">
        <v>415000</v>
      </c>
    </row>
    <row r="2893" spans="1:34">
      <c r="A2893">
        <v>216420</v>
      </c>
      <c r="B2893" t="s">
        <v>39</v>
      </c>
      <c r="C2893" s="1">
        <v>32510</v>
      </c>
      <c r="D2893">
        <v>68.2</v>
      </c>
      <c r="E2893" t="s">
        <v>79</v>
      </c>
      <c r="F2893">
        <v>2005</v>
      </c>
      <c r="G2893">
        <v>76</v>
      </c>
      <c r="H2893" t="s">
        <v>79</v>
      </c>
      <c r="I2893">
        <v>350</v>
      </c>
      <c r="J2893">
        <v>2</v>
      </c>
      <c r="K2893" t="s">
        <v>36</v>
      </c>
      <c r="L2893" t="s">
        <v>52</v>
      </c>
      <c r="M2893">
        <v>65</v>
      </c>
      <c r="N2893">
        <v>350</v>
      </c>
      <c r="O2893">
        <v>0</v>
      </c>
      <c r="P2893" t="s">
        <v>41</v>
      </c>
      <c r="Q2893">
        <v>2011</v>
      </c>
      <c r="R2893">
        <v>535</v>
      </c>
      <c r="S2893">
        <v>475</v>
      </c>
      <c r="T2893">
        <v>585</v>
      </c>
      <c r="U2893">
        <v>0.41433742642275101</v>
      </c>
      <c r="V2893">
        <v>-1</v>
      </c>
      <c r="W2893">
        <v>-1</v>
      </c>
      <c r="X2893">
        <v>-1</v>
      </c>
      <c r="Y2893">
        <v>366</v>
      </c>
      <c r="Z2893">
        <v>-1</v>
      </c>
      <c r="AA2893">
        <v>-1</v>
      </c>
      <c r="AB2893">
        <v>-1</v>
      </c>
      <c r="AC2893">
        <v>1.1283000000000001</v>
      </c>
      <c r="AD2893">
        <v>0.1888</v>
      </c>
      <c r="AE2893">
        <v>0.52690000000000003</v>
      </c>
      <c r="AF2893">
        <v>-1.5828</v>
      </c>
      <c r="AG2893">
        <v>0.6603</v>
      </c>
      <c r="AH2893">
        <v>315000</v>
      </c>
    </row>
    <row r="2894" spans="1:34">
      <c r="A2894">
        <v>1002565</v>
      </c>
      <c r="B2894" t="s">
        <v>39</v>
      </c>
      <c r="C2894" s="1">
        <v>34181</v>
      </c>
      <c r="D2894">
        <v>90.3</v>
      </c>
      <c r="E2894" t="s">
        <v>100</v>
      </c>
      <c r="F2894">
        <v>2010</v>
      </c>
      <c r="G2894">
        <v>94.2</v>
      </c>
      <c r="H2894" t="s">
        <v>486</v>
      </c>
      <c r="I2894">
        <v>1343</v>
      </c>
      <c r="J2894">
        <v>2</v>
      </c>
      <c r="K2894" t="s">
        <v>36</v>
      </c>
      <c r="L2894" t="s">
        <v>52</v>
      </c>
      <c r="M2894">
        <v>79.900000000000006</v>
      </c>
      <c r="N2894">
        <v>1343</v>
      </c>
      <c r="O2894">
        <v>0</v>
      </c>
      <c r="P2894" t="s">
        <v>56</v>
      </c>
      <c r="Q2894">
        <v>2014</v>
      </c>
      <c r="R2894">
        <v>510</v>
      </c>
      <c r="S2894">
        <v>460</v>
      </c>
      <c r="T2894">
        <v>440</v>
      </c>
      <c r="U2894">
        <v>0.72598414796947897</v>
      </c>
      <c r="V2894">
        <v>165</v>
      </c>
      <c r="W2894">
        <v>-1</v>
      </c>
      <c r="X2894">
        <v>-1</v>
      </c>
      <c r="Y2894">
        <v>438</v>
      </c>
      <c r="Z2894">
        <v>-1</v>
      </c>
      <c r="AA2894">
        <v>-1</v>
      </c>
      <c r="AB2894">
        <v>-1</v>
      </c>
      <c r="AC2894">
        <v>-0.30270000000000002</v>
      </c>
      <c r="AD2894">
        <v>-1.1195999999999999</v>
      </c>
      <c r="AE2894">
        <v>0.31740000000000002</v>
      </c>
      <c r="AF2894">
        <v>0.65300000000000002</v>
      </c>
      <c r="AG2894">
        <v>-0.28589999999999999</v>
      </c>
      <c r="AH2894">
        <v>225000</v>
      </c>
    </row>
    <row r="2895" spans="1:34">
      <c r="A2895">
        <v>272464</v>
      </c>
      <c r="B2895" t="s">
        <v>39</v>
      </c>
      <c r="C2895" s="1">
        <v>32819</v>
      </c>
      <c r="D2895">
        <v>58</v>
      </c>
      <c r="E2895" t="s">
        <v>35</v>
      </c>
      <c r="F2895">
        <v>2007</v>
      </c>
      <c r="G2895">
        <v>60.1</v>
      </c>
      <c r="H2895" t="s">
        <v>35</v>
      </c>
      <c r="I2895">
        <v>382</v>
      </c>
      <c r="J2895">
        <v>2</v>
      </c>
      <c r="K2895" t="s">
        <v>36</v>
      </c>
      <c r="L2895" t="s">
        <v>64</v>
      </c>
      <c r="M2895">
        <v>63.1</v>
      </c>
      <c r="N2895">
        <v>382</v>
      </c>
      <c r="O2895">
        <v>0</v>
      </c>
      <c r="P2895" t="s">
        <v>41</v>
      </c>
      <c r="Q2895">
        <v>2011</v>
      </c>
      <c r="R2895">
        <v>355</v>
      </c>
      <c r="S2895">
        <v>335</v>
      </c>
      <c r="T2895">
        <v>495</v>
      </c>
      <c r="U2895">
        <v>0.63597875645679403</v>
      </c>
      <c r="V2895">
        <v>445</v>
      </c>
      <c r="W2895">
        <v>-1</v>
      </c>
      <c r="X2895">
        <v>-1</v>
      </c>
      <c r="Y2895">
        <v>-1</v>
      </c>
      <c r="Z2895">
        <v>-1</v>
      </c>
      <c r="AA2895">
        <v>-1</v>
      </c>
      <c r="AB2895">
        <v>-1</v>
      </c>
      <c r="AC2895">
        <v>-1.1900999999999999</v>
      </c>
      <c r="AD2895">
        <v>-0.90329999999999999</v>
      </c>
      <c r="AE2895">
        <v>0.96230000000000004</v>
      </c>
      <c r="AF2895">
        <v>0.88480000000000003</v>
      </c>
      <c r="AG2895">
        <v>0.50239999999999996</v>
      </c>
      <c r="AH2895">
        <v>180000</v>
      </c>
    </row>
    <row r="2896" spans="1:34">
      <c r="A2896">
        <v>596494</v>
      </c>
      <c r="B2896" t="s">
        <v>39</v>
      </c>
      <c r="C2896" s="1">
        <v>32519</v>
      </c>
      <c r="D2896">
        <v>67</v>
      </c>
      <c r="E2896" t="s">
        <v>51</v>
      </c>
      <c r="F2896">
        <v>2008</v>
      </c>
      <c r="G2896">
        <v>66.599999999999994</v>
      </c>
      <c r="H2896" t="s">
        <v>51</v>
      </c>
      <c r="I2896">
        <v>44</v>
      </c>
      <c r="J2896">
        <v>2</v>
      </c>
      <c r="K2896" t="s">
        <v>66</v>
      </c>
      <c r="L2896" t="s">
        <v>67</v>
      </c>
      <c r="M2896">
        <v>71</v>
      </c>
      <c r="N2896">
        <v>44</v>
      </c>
      <c r="O2896">
        <v>0</v>
      </c>
      <c r="P2896" t="s">
        <v>41</v>
      </c>
      <c r="Q2896">
        <v>2014</v>
      </c>
      <c r="R2896">
        <v>555</v>
      </c>
      <c r="S2896">
        <v>495</v>
      </c>
      <c r="T2896">
        <v>340</v>
      </c>
      <c r="U2896">
        <v>0.70409041213131396</v>
      </c>
      <c r="V2896">
        <v>465</v>
      </c>
      <c r="W2896">
        <v>-1</v>
      </c>
      <c r="X2896">
        <v>-1</v>
      </c>
      <c r="Y2896">
        <v>-1</v>
      </c>
      <c r="Z2896">
        <v>-1</v>
      </c>
      <c r="AA2896">
        <v>-1</v>
      </c>
      <c r="AB2896">
        <v>-1</v>
      </c>
      <c r="AC2896">
        <v>1.4208000000000001</v>
      </c>
      <c r="AD2896">
        <v>1.5444</v>
      </c>
      <c r="AE2896">
        <v>0.01</v>
      </c>
      <c r="AF2896">
        <v>1.0333000000000001</v>
      </c>
      <c r="AG2896">
        <v>0.86370000000000002</v>
      </c>
      <c r="AH2896">
        <v>120000</v>
      </c>
    </row>
    <row r="2897" spans="1:34">
      <c r="A2897">
        <v>244735</v>
      </c>
      <c r="B2897" t="s">
        <v>34</v>
      </c>
      <c r="C2897" s="1">
        <v>31585</v>
      </c>
      <c r="D2897">
        <v>68</v>
      </c>
      <c r="E2897" t="s">
        <v>48</v>
      </c>
      <c r="F2897">
        <v>2006</v>
      </c>
      <c r="G2897">
        <v>62</v>
      </c>
      <c r="H2897" t="s">
        <v>487</v>
      </c>
      <c r="I2897">
        <v>2634</v>
      </c>
      <c r="J2897">
        <v>2</v>
      </c>
      <c r="K2897" t="s">
        <v>36</v>
      </c>
      <c r="L2897" t="s">
        <v>60</v>
      </c>
      <c r="M2897">
        <v>58.43</v>
      </c>
      <c r="N2897">
        <v>2634</v>
      </c>
      <c r="O2897">
        <v>1</v>
      </c>
      <c r="P2897" t="s">
        <v>61</v>
      </c>
      <c r="Q2897">
        <v>2011</v>
      </c>
      <c r="R2897">
        <v>495</v>
      </c>
      <c r="S2897">
        <v>475</v>
      </c>
      <c r="T2897">
        <v>445</v>
      </c>
      <c r="U2897">
        <v>0.53838689298509601</v>
      </c>
      <c r="V2897">
        <v>-1</v>
      </c>
      <c r="W2897">
        <v>333</v>
      </c>
      <c r="X2897">
        <v>-1</v>
      </c>
      <c r="Y2897">
        <v>-1</v>
      </c>
      <c r="Z2897">
        <v>-1</v>
      </c>
      <c r="AA2897">
        <v>286</v>
      </c>
      <c r="AB2897">
        <v>-1</v>
      </c>
      <c r="AC2897">
        <v>-0.1082</v>
      </c>
      <c r="AD2897">
        <v>-0.90329999999999999</v>
      </c>
      <c r="AE2897">
        <v>-1.3599000000000001</v>
      </c>
      <c r="AF2897">
        <v>0.76729999999999998</v>
      </c>
      <c r="AG2897">
        <v>-0.44550000000000001</v>
      </c>
      <c r="AH2897">
        <v>325000</v>
      </c>
    </row>
    <row r="2898" spans="1:34">
      <c r="A2898">
        <v>464125</v>
      </c>
      <c r="B2898" t="s">
        <v>39</v>
      </c>
      <c r="C2898" s="1">
        <v>32848</v>
      </c>
      <c r="D2898">
        <v>70.83</v>
      </c>
      <c r="E2898" t="s">
        <v>100</v>
      </c>
      <c r="F2898">
        <v>2007</v>
      </c>
      <c r="G2898">
        <v>71</v>
      </c>
      <c r="H2898" t="s">
        <v>288</v>
      </c>
      <c r="I2898">
        <v>9776</v>
      </c>
      <c r="J2898">
        <v>2</v>
      </c>
      <c r="K2898" t="s">
        <v>36</v>
      </c>
      <c r="L2898" t="s">
        <v>64</v>
      </c>
      <c r="M2898">
        <v>62.71</v>
      </c>
      <c r="N2898">
        <v>9776</v>
      </c>
      <c r="O2898">
        <v>1</v>
      </c>
      <c r="P2898" t="s">
        <v>54</v>
      </c>
      <c r="Q2898">
        <v>2011</v>
      </c>
      <c r="R2898">
        <v>605</v>
      </c>
      <c r="S2898">
        <v>385</v>
      </c>
      <c r="T2898">
        <v>435</v>
      </c>
      <c r="U2898">
        <v>0.16563309151247599</v>
      </c>
      <c r="V2898">
        <v>305</v>
      </c>
      <c r="W2898">
        <v>-1</v>
      </c>
      <c r="X2898">
        <v>-1</v>
      </c>
      <c r="Y2898">
        <v>-1</v>
      </c>
      <c r="Z2898">
        <v>-1</v>
      </c>
      <c r="AA2898">
        <v>-1</v>
      </c>
      <c r="AB2898">
        <v>-1</v>
      </c>
      <c r="AC2898">
        <v>0.35549999999999998</v>
      </c>
      <c r="AD2898">
        <v>0.81279999999999997</v>
      </c>
      <c r="AE2898">
        <v>-1.0697000000000001</v>
      </c>
      <c r="AF2898">
        <v>-5.5199999999999999E-2</v>
      </c>
      <c r="AG2898">
        <v>0.54190000000000005</v>
      </c>
      <c r="AH2898">
        <v>215000</v>
      </c>
    </row>
    <row r="2899" spans="1:34">
      <c r="A2899">
        <v>345959</v>
      </c>
      <c r="B2899" t="s">
        <v>39</v>
      </c>
      <c r="C2899" s="1">
        <v>33232</v>
      </c>
      <c r="D2899">
        <v>80.2</v>
      </c>
      <c r="E2899">
        <v>0</v>
      </c>
      <c r="F2899">
        <v>2008</v>
      </c>
      <c r="G2899">
        <v>63</v>
      </c>
      <c r="H2899">
        <v>0</v>
      </c>
      <c r="I2899">
        <v>6659</v>
      </c>
      <c r="J2899">
        <v>2</v>
      </c>
      <c r="K2899" t="s">
        <v>36</v>
      </c>
      <c r="L2899" t="s">
        <v>64</v>
      </c>
      <c r="M2899">
        <v>88.2</v>
      </c>
      <c r="N2899">
        <v>6659</v>
      </c>
      <c r="O2899">
        <v>1</v>
      </c>
      <c r="P2899" t="s">
        <v>47</v>
      </c>
      <c r="Q2899">
        <v>2012</v>
      </c>
      <c r="R2899">
        <v>454</v>
      </c>
      <c r="S2899">
        <v>435</v>
      </c>
      <c r="T2899">
        <v>425</v>
      </c>
      <c r="U2899">
        <v>0.52592258425205496</v>
      </c>
      <c r="V2899">
        <v>415</v>
      </c>
      <c r="W2899">
        <v>-1</v>
      </c>
      <c r="X2899">
        <v>-1</v>
      </c>
      <c r="Y2899">
        <v>-1</v>
      </c>
      <c r="Z2899">
        <v>-1</v>
      </c>
      <c r="AA2899">
        <v>-1</v>
      </c>
      <c r="AB2899">
        <v>-1</v>
      </c>
      <c r="AC2899">
        <v>-6.9599999999999995E-2</v>
      </c>
      <c r="AD2899">
        <v>0.50080000000000002</v>
      </c>
      <c r="AE2899">
        <v>-1.0697000000000001</v>
      </c>
      <c r="AF2899">
        <v>-0.52527000000000001</v>
      </c>
      <c r="AG2899">
        <v>-1.3934</v>
      </c>
      <c r="AH2899">
        <v>305000</v>
      </c>
    </row>
    <row r="2900" spans="1:34">
      <c r="A2900">
        <v>1135605</v>
      </c>
      <c r="B2900" t="s">
        <v>39</v>
      </c>
      <c r="C2900" s="1">
        <v>33281</v>
      </c>
      <c r="D2900">
        <v>84.2</v>
      </c>
      <c r="E2900" t="s">
        <v>51</v>
      </c>
      <c r="F2900">
        <v>2009</v>
      </c>
      <c r="G2900">
        <v>77.400000000000006</v>
      </c>
      <c r="H2900" t="s">
        <v>51</v>
      </c>
      <c r="I2900">
        <v>9129</v>
      </c>
      <c r="J2900">
        <v>2</v>
      </c>
      <c r="K2900" t="s">
        <v>36</v>
      </c>
      <c r="L2900" t="s">
        <v>40</v>
      </c>
      <c r="M2900">
        <v>70.02</v>
      </c>
      <c r="N2900">
        <v>9129</v>
      </c>
      <c r="O2900">
        <v>1</v>
      </c>
      <c r="P2900" t="s">
        <v>54</v>
      </c>
      <c r="Q2900">
        <v>2013</v>
      </c>
      <c r="R2900">
        <v>545</v>
      </c>
      <c r="S2900">
        <v>530</v>
      </c>
      <c r="T2900">
        <v>475</v>
      </c>
      <c r="U2900">
        <v>0.62264291584993803</v>
      </c>
      <c r="V2900">
        <v>395</v>
      </c>
      <c r="W2900">
        <v>-1</v>
      </c>
      <c r="X2900">
        <v>407</v>
      </c>
      <c r="Y2900">
        <v>-1</v>
      </c>
      <c r="Z2900">
        <v>-1</v>
      </c>
      <c r="AA2900">
        <v>-1</v>
      </c>
      <c r="AB2900">
        <v>-1</v>
      </c>
      <c r="AC2900">
        <v>-0.159</v>
      </c>
      <c r="AD2900">
        <v>1.3778999999999999</v>
      </c>
      <c r="AE2900">
        <v>0.47110000000000002</v>
      </c>
      <c r="AF2900">
        <v>0.39950000000000002</v>
      </c>
      <c r="AG2900">
        <v>0.67210000000000003</v>
      </c>
      <c r="AH2900">
        <v>165000</v>
      </c>
    </row>
    <row r="2901" spans="1:34">
      <c r="A2901">
        <v>1118166</v>
      </c>
      <c r="B2901" t="s">
        <v>34</v>
      </c>
      <c r="C2901" s="1">
        <v>33543</v>
      </c>
      <c r="D2901">
        <v>67.23</v>
      </c>
      <c r="E2901" t="s">
        <v>51</v>
      </c>
      <c r="F2901">
        <v>2009</v>
      </c>
      <c r="G2901">
        <v>65.5</v>
      </c>
      <c r="H2901" t="s">
        <v>51</v>
      </c>
      <c r="I2901">
        <v>9437</v>
      </c>
      <c r="J2901">
        <v>2</v>
      </c>
      <c r="K2901" t="s">
        <v>36</v>
      </c>
      <c r="L2901" t="s">
        <v>40</v>
      </c>
      <c r="M2901">
        <v>61</v>
      </c>
      <c r="N2901">
        <v>9437</v>
      </c>
      <c r="O2901">
        <v>0</v>
      </c>
      <c r="P2901" t="s">
        <v>45</v>
      </c>
      <c r="Q2901">
        <v>2013</v>
      </c>
      <c r="R2901">
        <v>385</v>
      </c>
      <c r="S2901">
        <v>420</v>
      </c>
      <c r="T2901">
        <v>370</v>
      </c>
      <c r="U2901">
        <v>0.84312372666574198</v>
      </c>
      <c r="V2901">
        <v>515</v>
      </c>
      <c r="W2901">
        <v>-1</v>
      </c>
      <c r="X2901">
        <v>-1</v>
      </c>
      <c r="Y2901">
        <v>-1</v>
      </c>
      <c r="Z2901">
        <v>-1</v>
      </c>
      <c r="AA2901">
        <v>-1</v>
      </c>
      <c r="AB2901">
        <v>-1</v>
      </c>
      <c r="AC2901">
        <v>1.4208000000000001</v>
      </c>
      <c r="AD2901">
        <v>0.37890000000000001</v>
      </c>
      <c r="AE2901">
        <v>0.31740000000000002</v>
      </c>
      <c r="AF2901">
        <v>-0.4879</v>
      </c>
      <c r="AG2901">
        <v>9.7299999999999998E-2</v>
      </c>
      <c r="AH2901">
        <v>100000</v>
      </c>
    </row>
    <row r="2902" spans="1:34">
      <c r="A2902">
        <v>539201</v>
      </c>
      <c r="B2902" t="s">
        <v>39</v>
      </c>
      <c r="C2902" s="1">
        <v>33389</v>
      </c>
      <c r="D2902">
        <v>88.4</v>
      </c>
      <c r="E2902">
        <v>0</v>
      </c>
      <c r="F2902">
        <v>2009</v>
      </c>
      <c r="G2902">
        <v>91.5</v>
      </c>
      <c r="H2902">
        <v>0</v>
      </c>
      <c r="I2902">
        <v>2885</v>
      </c>
      <c r="J2902">
        <v>1</v>
      </c>
      <c r="K2902" t="s">
        <v>36</v>
      </c>
      <c r="L2902" t="s">
        <v>60</v>
      </c>
      <c r="M2902">
        <v>75.2</v>
      </c>
      <c r="N2902">
        <v>2885</v>
      </c>
      <c r="O2902">
        <v>0</v>
      </c>
      <c r="P2902" t="s">
        <v>53</v>
      </c>
      <c r="Q2902">
        <v>2013</v>
      </c>
      <c r="R2902">
        <v>605</v>
      </c>
      <c r="S2902">
        <v>485</v>
      </c>
      <c r="T2902">
        <v>650</v>
      </c>
      <c r="U2902">
        <v>0.22948175491175499</v>
      </c>
      <c r="V2902">
        <v>425</v>
      </c>
      <c r="W2902">
        <v>266</v>
      </c>
      <c r="X2902">
        <v>-1</v>
      </c>
      <c r="Y2902">
        <v>-1</v>
      </c>
      <c r="Z2902">
        <v>-1</v>
      </c>
      <c r="AA2902">
        <v>-1</v>
      </c>
      <c r="AB2902">
        <v>-1</v>
      </c>
      <c r="AC2902">
        <v>1.1283000000000001</v>
      </c>
      <c r="AD2902">
        <v>1.3198000000000001</v>
      </c>
      <c r="AE2902">
        <v>-0.92449999999999999</v>
      </c>
      <c r="AF2902">
        <v>-1.5828</v>
      </c>
      <c r="AG2902">
        <v>0.6603</v>
      </c>
      <c r="AH2902">
        <v>300000</v>
      </c>
    </row>
    <row r="2903" spans="1:34">
      <c r="A2903">
        <v>675621</v>
      </c>
      <c r="B2903" t="s">
        <v>39</v>
      </c>
      <c r="C2903" s="1">
        <v>32877</v>
      </c>
      <c r="D2903">
        <v>73</v>
      </c>
      <c r="E2903" t="s">
        <v>35</v>
      </c>
      <c r="F2903">
        <v>2009</v>
      </c>
      <c r="G2903">
        <v>65</v>
      </c>
      <c r="H2903" t="s">
        <v>51</v>
      </c>
      <c r="I2903">
        <v>7827</v>
      </c>
      <c r="J2903">
        <v>2</v>
      </c>
      <c r="K2903" t="s">
        <v>36</v>
      </c>
      <c r="L2903" t="s">
        <v>44</v>
      </c>
      <c r="M2903">
        <v>71</v>
      </c>
      <c r="N2903">
        <v>7827</v>
      </c>
      <c r="O2903">
        <v>0</v>
      </c>
      <c r="P2903" t="s">
        <v>41</v>
      </c>
      <c r="Q2903">
        <v>2013</v>
      </c>
      <c r="R2903">
        <v>455</v>
      </c>
      <c r="S2903">
        <v>580</v>
      </c>
      <c r="T2903">
        <v>505</v>
      </c>
      <c r="U2903">
        <v>0.64938971484669095</v>
      </c>
      <c r="V2903">
        <v>405</v>
      </c>
      <c r="W2903">
        <v>356</v>
      </c>
      <c r="X2903">
        <v>-1</v>
      </c>
      <c r="Y2903">
        <v>-1</v>
      </c>
      <c r="Z2903">
        <v>-1</v>
      </c>
      <c r="AA2903">
        <v>-1</v>
      </c>
      <c r="AB2903">
        <v>-1</v>
      </c>
      <c r="AC2903">
        <v>1.1335999999999999</v>
      </c>
      <c r="AD2903">
        <v>1.3778999999999999</v>
      </c>
      <c r="AE2903">
        <v>1.5469999999999999</v>
      </c>
      <c r="AF2903">
        <v>-2.5163000000000002</v>
      </c>
      <c r="AG2903">
        <v>1.6302000000000001</v>
      </c>
      <c r="AH2903">
        <v>350000</v>
      </c>
    </row>
    <row r="2904" spans="1:34">
      <c r="A2904">
        <v>600608</v>
      </c>
      <c r="B2904" t="s">
        <v>39</v>
      </c>
      <c r="C2904" s="1">
        <v>33093</v>
      </c>
      <c r="D2904">
        <v>83</v>
      </c>
      <c r="E2904" t="s">
        <v>35</v>
      </c>
      <c r="F2904">
        <v>2008</v>
      </c>
      <c r="G2904">
        <v>85</v>
      </c>
      <c r="H2904" t="s">
        <v>35</v>
      </c>
      <c r="I2904">
        <v>6874</v>
      </c>
      <c r="J2904">
        <v>2</v>
      </c>
      <c r="K2904" t="s">
        <v>36</v>
      </c>
      <c r="L2904" t="s">
        <v>64</v>
      </c>
      <c r="M2904">
        <v>67</v>
      </c>
      <c r="N2904">
        <v>6874</v>
      </c>
      <c r="O2904">
        <v>0</v>
      </c>
      <c r="P2904" t="s">
        <v>96</v>
      </c>
      <c r="Q2904">
        <v>2012</v>
      </c>
      <c r="R2904">
        <v>605</v>
      </c>
      <c r="S2904">
        <v>535</v>
      </c>
      <c r="T2904">
        <v>500</v>
      </c>
      <c r="U2904">
        <v>0.90148957137103303</v>
      </c>
      <c r="V2904">
        <v>545</v>
      </c>
      <c r="W2904">
        <v>-1</v>
      </c>
      <c r="X2904">
        <v>-1</v>
      </c>
      <c r="Y2904">
        <v>-1</v>
      </c>
      <c r="Z2904">
        <v>-1</v>
      </c>
      <c r="AA2904">
        <v>-1</v>
      </c>
      <c r="AB2904">
        <v>-1</v>
      </c>
      <c r="AC2904">
        <v>-0.159</v>
      </c>
      <c r="AD2904">
        <v>-0.78659999999999997</v>
      </c>
      <c r="AE2904">
        <v>-0.6048</v>
      </c>
      <c r="AF2904">
        <v>-0.61470000000000002</v>
      </c>
      <c r="AG2904">
        <v>-2.2021000000000002</v>
      </c>
      <c r="AH2904">
        <v>490000</v>
      </c>
    </row>
    <row r="2905" spans="1:34">
      <c r="A2905">
        <v>1036025</v>
      </c>
      <c r="B2905" t="s">
        <v>34</v>
      </c>
      <c r="C2905" s="1">
        <v>33620</v>
      </c>
      <c r="D2905">
        <v>62.6</v>
      </c>
      <c r="E2905" t="s">
        <v>51</v>
      </c>
      <c r="F2905">
        <v>2009</v>
      </c>
      <c r="G2905">
        <v>74.599999999999994</v>
      </c>
      <c r="H2905" t="s">
        <v>51</v>
      </c>
      <c r="I2905">
        <v>11265</v>
      </c>
      <c r="J2905">
        <v>2</v>
      </c>
      <c r="K2905" t="s">
        <v>36</v>
      </c>
      <c r="L2905" t="s">
        <v>40</v>
      </c>
      <c r="M2905">
        <v>68.88</v>
      </c>
      <c r="N2905">
        <v>11265</v>
      </c>
      <c r="O2905">
        <v>0</v>
      </c>
      <c r="P2905" t="s">
        <v>84</v>
      </c>
      <c r="Q2905">
        <v>2013</v>
      </c>
      <c r="R2905">
        <v>370</v>
      </c>
      <c r="S2905">
        <v>460</v>
      </c>
      <c r="T2905">
        <v>310</v>
      </c>
      <c r="U2905">
        <v>0.62264291584993803</v>
      </c>
      <c r="V2905">
        <v>-1</v>
      </c>
      <c r="W2905">
        <v>-1</v>
      </c>
      <c r="X2905">
        <v>407</v>
      </c>
      <c r="Y2905">
        <v>-1</v>
      </c>
      <c r="Z2905">
        <v>-1</v>
      </c>
      <c r="AA2905">
        <v>-1</v>
      </c>
      <c r="AB2905">
        <v>-1</v>
      </c>
      <c r="AC2905">
        <v>0.55910000000000004</v>
      </c>
      <c r="AD2905">
        <v>-0.28710000000000002</v>
      </c>
      <c r="AE2905">
        <v>0.31740000000000002</v>
      </c>
      <c r="AF2905">
        <v>0.39950000000000002</v>
      </c>
      <c r="AG2905">
        <v>-0.66920000000000002</v>
      </c>
      <c r="AH2905">
        <v>315000</v>
      </c>
    </row>
    <row r="2906" spans="1:34">
      <c r="A2906">
        <v>1019681</v>
      </c>
      <c r="B2906" t="s">
        <v>39</v>
      </c>
      <c r="C2906" s="1">
        <v>33725</v>
      </c>
      <c r="D2906">
        <v>75.599999999999994</v>
      </c>
      <c r="E2906" t="s">
        <v>51</v>
      </c>
      <c r="F2906">
        <v>2008</v>
      </c>
      <c r="G2906">
        <v>76.77</v>
      </c>
      <c r="H2906" t="s">
        <v>51</v>
      </c>
      <c r="I2906">
        <v>15401</v>
      </c>
      <c r="J2906">
        <v>2</v>
      </c>
      <c r="K2906" t="s">
        <v>36</v>
      </c>
      <c r="L2906" t="s">
        <v>40</v>
      </c>
      <c r="M2906">
        <v>66</v>
      </c>
      <c r="N2906">
        <v>15401</v>
      </c>
      <c r="O2906">
        <v>1</v>
      </c>
      <c r="P2906" t="s">
        <v>71</v>
      </c>
      <c r="Q2906">
        <v>2013</v>
      </c>
      <c r="R2906">
        <v>475</v>
      </c>
      <c r="S2906">
        <v>545</v>
      </c>
      <c r="T2906">
        <v>620</v>
      </c>
      <c r="U2906">
        <v>0.74475835400893897</v>
      </c>
      <c r="V2906">
        <v>525</v>
      </c>
      <c r="W2906">
        <v>-1</v>
      </c>
      <c r="X2906">
        <v>438</v>
      </c>
      <c r="Y2906">
        <v>-1</v>
      </c>
      <c r="Z2906">
        <v>-1</v>
      </c>
      <c r="AA2906">
        <v>-1</v>
      </c>
      <c r="AB2906">
        <v>-1</v>
      </c>
      <c r="AC2906">
        <v>-2.1698</v>
      </c>
      <c r="AD2906">
        <v>-0.4536</v>
      </c>
      <c r="AE2906">
        <v>1.0859000000000001</v>
      </c>
      <c r="AF2906">
        <v>1.794</v>
      </c>
      <c r="AG2906">
        <v>1.0553999999999999</v>
      </c>
      <c r="AH2906">
        <v>200000</v>
      </c>
    </row>
    <row r="2907" spans="1:34">
      <c r="A2907">
        <v>781935</v>
      </c>
      <c r="B2907" t="s">
        <v>34</v>
      </c>
      <c r="C2907" s="1">
        <v>33520</v>
      </c>
      <c r="D2907">
        <v>81</v>
      </c>
      <c r="E2907" t="s">
        <v>35</v>
      </c>
      <c r="F2907">
        <v>2008</v>
      </c>
      <c r="G2907">
        <v>53</v>
      </c>
      <c r="H2907" t="s">
        <v>51</v>
      </c>
      <c r="I2907">
        <v>1125</v>
      </c>
      <c r="J2907">
        <v>2</v>
      </c>
      <c r="K2907" t="s">
        <v>36</v>
      </c>
      <c r="L2907" t="s">
        <v>40</v>
      </c>
      <c r="M2907">
        <v>67</v>
      </c>
      <c r="N2907">
        <v>1125</v>
      </c>
      <c r="O2907">
        <v>0</v>
      </c>
      <c r="P2907" t="s">
        <v>65</v>
      </c>
      <c r="Q2907">
        <v>2013</v>
      </c>
      <c r="R2907">
        <v>615</v>
      </c>
      <c r="S2907">
        <v>645</v>
      </c>
      <c r="T2907">
        <v>470</v>
      </c>
      <c r="U2907">
        <v>0.74475835400893897</v>
      </c>
      <c r="V2907">
        <v>395</v>
      </c>
      <c r="W2907">
        <v>-1</v>
      </c>
      <c r="X2907">
        <v>438</v>
      </c>
      <c r="Y2907">
        <v>-1</v>
      </c>
      <c r="Z2907">
        <v>-1</v>
      </c>
      <c r="AA2907">
        <v>-1</v>
      </c>
      <c r="AB2907">
        <v>-1</v>
      </c>
      <c r="AC2907">
        <v>-0.30270000000000002</v>
      </c>
      <c r="AD2907">
        <v>0.5454</v>
      </c>
      <c r="AE2907">
        <v>1.2396</v>
      </c>
      <c r="AF2907">
        <v>0.77980000000000005</v>
      </c>
      <c r="AG2907">
        <v>-0.28589999999999999</v>
      </c>
      <c r="AH2907">
        <v>70000</v>
      </c>
    </row>
    <row r="2908" spans="1:34">
      <c r="A2908">
        <v>1072479</v>
      </c>
      <c r="B2908" t="s">
        <v>39</v>
      </c>
      <c r="C2908" s="1">
        <v>33606</v>
      </c>
      <c r="D2908">
        <v>75.599999999999994</v>
      </c>
      <c r="E2908" t="s">
        <v>79</v>
      </c>
      <c r="F2908">
        <v>2008</v>
      </c>
      <c r="G2908">
        <v>72.8</v>
      </c>
      <c r="H2908" t="s">
        <v>79</v>
      </c>
      <c r="I2908">
        <v>3579</v>
      </c>
      <c r="J2908">
        <v>2</v>
      </c>
      <c r="K2908" t="s">
        <v>36</v>
      </c>
      <c r="L2908" t="s">
        <v>40</v>
      </c>
      <c r="M2908">
        <v>75.8</v>
      </c>
      <c r="N2908">
        <v>3579</v>
      </c>
      <c r="O2908">
        <v>0</v>
      </c>
      <c r="P2908" t="s">
        <v>41</v>
      </c>
      <c r="Q2908">
        <v>2013</v>
      </c>
      <c r="R2908">
        <v>335</v>
      </c>
      <c r="S2908">
        <v>470</v>
      </c>
      <c r="T2908">
        <v>440</v>
      </c>
      <c r="U2908">
        <v>0.74475835400893897</v>
      </c>
      <c r="V2908">
        <v>525</v>
      </c>
      <c r="W2908">
        <v>-1</v>
      </c>
      <c r="X2908">
        <v>438</v>
      </c>
      <c r="Y2908">
        <v>-1</v>
      </c>
      <c r="Z2908">
        <v>-1</v>
      </c>
      <c r="AA2908">
        <v>-1</v>
      </c>
      <c r="AB2908">
        <v>-1</v>
      </c>
      <c r="AC2908">
        <v>-0.73350000000000004</v>
      </c>
      <c r="AD2908">
        <v>0.21240000000000001</v>
      </c>
      <c r="AE2908">
        <v>1.0859000000000001</v>
      </c>
      <c r="AF2908">
        <v>-0.2344</v>
      </c>
      <c r="AG2908">
        <v>0.67210000000000003</v>
      </c>
      <c r="AH2908">
        <v>210000</v>
      </c>
    </row>
    <row r="2909" spans="1:34">
      <c r="A2909">
        <v>600984</v>
      </c>
      <c r="B2909" t="s">
        <v>39</v>
      </c>
      <c r="C2909" s="1">
        <v>32487</v>
      </c>
      <c r="D2909">
        <v>71.06</v>
      </c>
      <c r="E2909" t="s">
        <v>137</v>
      </c>
      <c r="F2909">
        <v>2006</v>
      </c>
      <c r="G2909">
        <v>68.67</v>
      </c>
      <c r="H2909" t="s">
        <v>137</v>
      </c>
      <c r="I2909">
        <v>11736</v>
      </c>
      <c r="J2909">
        <v>2</v>
      </c>
      <c r="K2909" t="s">
        <v>36</v>
      </c>
      <c r="L2909" t="s">
        <v>55</v>
      </c>
      <c r="M2909">
        <v>66.400000000000006</v>
      </c>
      <c r="N2909">
        <v>11736</v>
      </c>
      <c r="O2909">
        <v>0</v>
      </c>
      <c r="P2909" t="s">
        <v>45</v>
      </c>
      <c r="Q2909">
        <v>2012</v>
      </c>
      <c r="R2909">
        <v>555</v>
      </c>
      <c r="S2909">
        <v>435</v>
      </c>
      <c r="T2909">
        <v>430</v>
      </c>
      <c r="U2909">
        <v>0.45087658448345103</v>
      </c>
      <c r="V2909">
        <v>395</v>
      </c>
      <c r="W2909">
        <v>-1</v>
      </c>
      <c r="X2909">
        <v>-1</v>
      </c>
      <c r="Y2909">
        <v>-1</v>
      </c>
      <c r="Z2909">
        <v>-1</v>
      </c>
      <c r="AA2909">
        <v>-1</v>
      </c>
      <c r="AB2909">
        <v>-1</v>
      </c>
      <c r="AC2909">
        <v>1.2771999999999999</v>
      </c>
      <c r="AD2909">
        <v>1.2114</v>
      </c>
      <c r="AE2909">
        <v>1.5469999999999999</v>
      </c>
      <c r="AF2909">
        <v>-0.86819999999999997</v>
      </c>
      <c r="AG2909">
        <v>0.48049999999999998</v>
      </c>
      <c r="AH2909">
        <v>350000</v>
      </c>
    </row>
    <row r="2910" spans="1:34">
      <c r="A2910">
        <v>112449</v>
      </c>
      <c r="B2910" t="s">
        <v>39</v>
      </c>
      <c r="C2910" s="1">
        <v>32567</v>
      </c>
      <c r="D2910">
        <v>83.43</v>
      </c>
      <c r="E2910" t="s">
        <v>110</v>
      </c>
      <c r="F2910">
        <v>2006</v>
      </c>
      <c r="G2910">
        <v>73.400000000000006</v>
      </c>
      <c r="H2910" t="s">
        <v>110</v>
      </c>
      <c r="I2910">
        <v>999</v>
      </c>
      <c r="J2910">
        <v>2</v>
      </c>
      <c r="K2910" t="s">
        <v>36</v>
      </c>
      <c r="L2910" t="s">
        <v>64</v>
      </c>
      <c r="M2910">
        <v>76.989999999999995</v>
      </c>
      <c r="N2910">
        <v>999</v>
      </c>
      <c r="O2910">
        <v>0</v>
      </c>
      <c r="P2910" t="s">
        <v>111</v>
      </c>
      <c r="Q2910">
        <v>2010</v>
      </c>
      <c r="R2910">
        <v>565</v>
      </c>
      <c r="S2910">
        <v>615</v>
      </c>
      <c r="T2910">
        <v>515</v>
      </c>
      <c r="U2910">
        <v>0.99000875672389799</v>
      </c>
      <c r="V2910">
        <v>655</v>
      </c>
      <c r="W2910">
        <v>-1</v>
      </c>
      <c r="X2910">
        <v>-1</v>
      </c>
      <c r="Y2910">
        <v>-1</v>
      </c>
      <c r="Z2910">
        <v>-1</v>
      </c>
      <c r="AA2910">
        <v>-1</v>
      </c>
      <c r="AB2910">
        <v>-1</v>
      </c>
      <c r="AC2910">
        <v>-1.4992000000000001</v>
      </c>
      <c r="AD2910">
        <v>-1.3713</v>
      </c>
      <c r="AE2910">
        <v>-2.3759000000000001</v>
      </c>
      <c r="AF2910">
        <v>1.1198999999999999</v>
      </c>
      <c r="AG2910">
        <v>-0.60350000000000004</v>
      </c>
      <c r="AH2910">
        <v>715000</v>
      </c>
    </row>
    <row r="2911" spans="1:34">
      <c r="A2911">
        <v>1168914</v>
      </c>
      <c r="B2911" t="s">
        <v>39</v>
      </c>
      <c r="C2911" s="1">
        <v>33418</v>
      </c>
      <c r="D2911">
        <v>72.8</v>
      </c>
      <c r="E2911" t="s">
        <v>35</v>
      </c>
      <c r="F2911">
        <v>2009</v>
      </c>
      <c r="G2911">
        <v>79.2</v>
      </c>
      <c r="H2911" t="s">
        <v>35</v>
      </c>
      <c r="I2911">
        <v>7255</v>
      </c>
      <c r="J2911">
        <v>2</v>
      </c>
      <c r="K2911" t="s">
        <v>36</v>
      </c>
      <c r="L2911" t="s">
        <v>60</v>
      </c>
      <c r="M2911">
        <v>68.400000000000006</v>
      </c>
      <c r="N2911">
        <v>7255</v>
      </c>
      <c r="O2911">
        <v>0</v>
      </c>
      <c r="P2911" t="s">
        <v>59</v>
      </c>
      <c r="Q2911">
        <v>2013</v>
      </c>
      <c r="R2911">
        <v>325</v>
      </c>
      <c r="S2911">
        <v>545</v>
      </c>
      <c r="T2911">
        <v>460</v>
      </c>
      <c r="U2911">
        <v>0.493596387301038</v>
      </c>
      <c r="V2911">
        <v>285</v>
      </c>
      <c r="W2911">
        <v>324</v>
      </c>
      <c r="X2911">
        <v>-1</v>
      </c>
      <c r="Y2911">
        <v>-1</v>
      </c>
      <c r="Z2911">
        <v>-1</v>
      </c>
      <c r="AA2911">
        <v>-1</v>
      </c>
      <c r="AB2911">
        <v>-1</v>
      </c>
      <c r="AC2911">
        <v>-0.87719999999999998</v>
      </c>
      <c r="AD2911">
        <v>0.37890000000000001</v>
      </c>
      <c r="AE2911">
        <v>0.47110000000000002</v>
      </c>
      <c r="AF2911">
        <v>0.1459</v>
      </c>
      <c r="AG2911">
        <v>-9.4299999999999995E-2</v>
      </c>
      <c r="AH2911">
        <v>250000</v>
      </c>
    </row>
    <row r="2912" spans="1:34">
      <c r="A2912">
        <v>458082</v>
      </c>
      <c r="B2912" t="s">
        <v>34</v>
      </c>
      <c r="C2912" s="1">
        <v>33447</v>
      </c>
      <c r="D2912">
        <v>80.83</v>
      </c>
      <c r="E2912" t="s">
        <v>488</v>
      </c>
      <c r="F2912">
        <v>2007</v>
      </c>
      <c r="G2912">
        <v>81.599999999999994</v>
      </c>
      <c r="H2912" t="s">
        <v>488</v>
      </c>
      <c r="I2912">
        <v>1638</v>
      </c>
      <c r="J2912">
        <v>2</v>
      </c>
      <c r="K2912" t="s">
        <v>36</v>
      </c>
      <c r="L2912" t="s">
        <v>55</v>
      </c>
      <c r="M2912">
        <v>71.88</v>
      </c>
      <c r="N2912">
        <v>1638</v>
      </c>
      <c r="O2912">
        <v>0</v>
      </c>
      <c r="P2912" t="s">
        <v>41</v>
      </c>
      <c r="Q2912">
        <v>2012</v>
      </c>
      <c r="R2912">
        <v>375</v>
      </c>
      <c r="S2912">
        <v>435</v>
      </c>
      <c r="T2912">
        <v>485</v>
      </c>
      <c r="U2912">
        <v>0.52592258425205496</v>
      </c>
      <c r="V2912">
        <v>415</v>
      </c>
      <c r="W2912">
        <v>400</v>
      </c>
      <c r="X2912">
        <v>-1</v>
      </c>
      <c r="Y2912">
        <v>-1</v>
      </c>
      <c r="Z2912">
        <v>-1</v>
      </c>
      <c r="AA2912">
        <v>-1</v>
      </c>
      <c r="AB2912">
        <v>-1</v>
      </c>
      <c r="AC2912">
        <v>-0.26279999999999998</v>
      </c>
      <c r="AD2912">
        <v>0.14979999999999999</v>
      </c>
      <c r="AE2912">
        <v>-0.81569999999999998</v>
      </c>
      <c r="AF2912">
        <v>0.88480000000000003</v>
      </c>
      <c r="AG2912">
        <v>-1.2354000000000001</v>
      </c>
      <c r="AH2912">
        <v>70000</v>
      </c>
    </row>
    <row r="2913" spans="1:34">
      <c r="A2913">
        <v>1194487</v>
      </c>
      <c r="B2913" t="s">
        <v>34</v>
      </c>
      <c r="C2913" s="1">
        <v>34203</v>
      </c>
      <c r="D2913">
        <v>87</v>
      </c>
      <c r="E2913" t="s">
        <v>51</v>
      </c>
      <c r="F2913">
        <v>2010</v>
      </c>
      <c r="G2913">
        <v>96</v>
      </c>
      <c r="H2913" t="s">
        <v>51</v>
      </c>
      <c r="I2913">
        <v>1242</v>
      </c>
      <c r="J2913">
        <v>2</v>
      </c>
      <c r="K2913" t="s">
        <v>36</v>
      </c>
      <c r="L2913" t="s">
        <v>60</v>
      </c>
      <c r="M2913">
        <v>82.9</v>
      </c>
      <c r="N2913">
        <v>1242</v>
      </c>
      <c r="O2913">
        <v>0</v>
      </c>
      <c r="P2913" t="s">
        <v>54</v>
      </c>
      <c r="Q2913">
        <v>2014</v>
      </c>
      <c r="R2913">
        <v>510</v>
      </c>
      <c r="S2913">
        <v>570</v>
      </c>
      <c r="T2913">
        <v>680</v>
      </c>
      <c r="U2913">
        <v>0.94327215786655505</v>
      </c>
      <c r="V2913">
        <v>405</v>
      </c>
      <c r="W2913">
        <v>452</v>
      </c>
      <c r="X2913">
        <v>-1</v>
      </c>
      <c r="Y2913">
        <v>-1</v>
      </c>
      <c r="Z2913">
        <v>-1</v>
      </c>
      <c r="AA2913">
        <v>-1</v>
      </c>
      <c r="AB2913">
        <v>-1</v>
      </c>
      <c r="AC2913">
        <v>0.55910000000000004</v>
      </c>
      <c r="AD2913">
        <v>0.87839999999999996</v>
      </c>
      <c r="AE2913">
        <v>0.93220000000000003</v>
      </c>
      <c r="AF2913">
        <v>-0.86819999999999997</v>
      </c>
      <c r="AG2913">
        <v>1.0553999999999999</v>
      </c>
      <c r="AH2913">
        <v>325000</v>
      </c>
    </row>
    <row r="2914" spans="1:34">
      <c r="A2914">
        <v>619152</v>
      </c>
      <c r="B2914" t="s">
        <v>34</v>
      </c>
      <c r="C2914" s="1">
        <v>33617</v>
      </c>
      <c r="D2914">
        <v>79</v>
      </c>
      <c r="E2914" t="s">
        <v>35</v>
      </c>
      <c r="F2914">
        <v>2012</v>
      </c>
      <c r="G2914">
        <v>74</v>
      </c>
      <c r="H2914" t="s">
        <v>35</v>
      </c>
      <c r="I2914">
        <v>10932</v>
      </c>
      <c r="J2914">
        <v>2</v>
      </c>
      <c r="K2914" t="s">
        <v>36</v>
      </c>
      <c r="L2914" t="s">
        <v>60</v>
      </c>
      <c r="M2914">
        <v>64.400000000000006</v>
      </c>
      <c r="N2914">
        <v>10932</v>
      </c>
      <c r="O2914">
        <v>0</v>
      </c>
      <c r="P2914" t="s">
        <v>41</v>
      </c>
      <c r="Q2914">
        <v>2013</v>
      </c>
      <c r="R2914">
        <v>535</v>
      </c>
      <c r="S2914">
        <v>475</v>
      </c>
      <c r="T2914">
        <v>515</v>
      </c>
      <c r="U2914">
        <v>0.37605958665154499</v>
      </c>
      <c r="V2914">
        <v>-1</v>
      </c>
      <c r="W2914">
        <v>300</v>
      </c>
      <c r="X2914">
        <v>-1</v>
      </c>
      <c r="Y2914">
        <v>-1</v>
      </c>
      <c r="Z2914">
        <v>-1</v>
      </c>
      <c r="AA2914">
        <v>340</v>
      </c>
      <c r="AB2914">
        <v>-1</v>
      </c>
      <c r="AC2914">
        <v>0.27179999999999999</v>
      </c>
      <c r="AD2914">
        <v>0.71189999999999998</v>
      </c>
      <c r="AE2914">
        <v>0.93220000000000003</v>
      </c>
      <c r="AF2914">
        <v>-0.36120000000000002</v>
      </c>
      <c r="AG2914">
        <v>-0.66920000000000002</v>
      </c>
      <c r="AH2914">
        <v>300000</v>
      </c>
    </row>
    <row r="2915" spans="1:34">
      <c r="A2915">
        <v>385547</v>
      </c>
      <c r="B2915" t="s">
        <v>39</v>
      </c>
      <c r="C2915" s="1">
        <v>33350</v>
      </c>
      <c r="D2915">
        <v>82.4</v>
      </c>
      <c r="E2915" t="s">
        <v>35</v>
      </c>
      <c r="F2915">
        <v>2008</v>
      </c>
      <c r="G2915">
        <v>76</v>
      </c>
      <c r="H2915" t="s">
        <v>35</v>
      </c>
      <c r="I2915">
        <v>100</v>
      </c>
      <c r="J2915">
        <v>2</v>
      </c>
      <c r="K2915" t="s">
        <v>36</v>
      </c>
      <c r="L2915" t="s">
        <v>60</v>
      </c>
      <c r="M2915">
        <v>82</v>
      </c>
      <c r="N2915">
        <v>100</v>
      </c>
      <c r="O2915">
        <v>0</v>
      </c>
      <c r="P2915" t="s">
        <v>59</v>
      </c>
      <c r="Q2915">
        <v>2012</v>
      </c>
      <c r="R2915">
        <v>585</v>
      </c>
      <c r="S2915">
        <v>665</v>
      </c>
      <c r="T2915">
        <v>715</v>
      </c>
      <c r="U2915">
        <v>0.53838689298509601</v>
      </c>
      <c r="V2915">
        <v>-1</v>
      </c>
      <c r="W2915">
        <v>333</v>
      </c>
      <c r="X2915">
        <v>-1</v>
      </c>
      <c r="Y2915">
        <v>-1</v>
      </c>
      <c r="Z2915">
        <v>-1</v>
      </c>
      <c r="AA2915">
        <v>-1</v>
      </c>
      <c r="AB2915">
        <v>-1</v>
      </c>
      <c r="AC2915">
        <v>-0.3014</v>
      </c>
      <c r="AD2915">
        <v>1.1248</v>
      </c>
      <c r="AE2915">
        <v>-5.3699999999999998E-2</v>
      </c>
      <c r="AF2915">
        <v>-1.3184</v>
      </c>
      <c r="AG2915">
        <v>0.34439999999999998</v>
      </c>
      <c r="AH2915">
        <v>820000</v>
      </c>
    </row>
    <row r="2916" spans="1:34">
      <c r="A2916">
        <v>582336</v>
      </c>
      <c r="B2916" t="s">
        <v>39</v>
      </c>
      <c r="C2916" s="1">
        <v>33738</v>
      </c>
      <c r="D2916">
        <v>86.33</v>
      </c>
      <c r="E2916" t="s">
        <v>35</v>
      </c>
      <c r="F2916">
        <v>2009</v>
      </c>
      <c r="G2916">
        <v>85.8</v>
      </c>
      <c r="H2916" t="s">
        <v>35</v>
      </c>
      <c r="I2916">
        <v>8195</v>
      </c>
      <c r="J2916">
        <v>1</v>
      </c>
      <c r="K2916" t="s">
        <v>36</v>
      </c>
      <c r="L2916" t="s">
        <v>60</v>
      </c>
      <c r="M2916">
        <v>79.8</v>
      </c>
      <c r="N2916">
        <v>8195</v>
      </c>
      <c r="O2916">
        <v>1</v>
      </c>
      <c r="P2916" t="s">
        <v>38</v>
      </c>
      <c r="Q2916">
        <v>2013</v>
      </c>
      <c r="R2916">
        <v>570</v>
      </c>
      <c r="S2916">
        <v>555</v>
      </c>
      <c r="T2916">
        <v>780</v>
      </c>
      <c r="U2916">
        <v>0.99868024568168701</v>
      </c>
      <c r="V2916">
        <v>545</v>
      </c>
      <c r="W2916">
        <v>566</v>
      </c>
      <c r="X2916">
        <v>-1</v>
      </c>
      <c r="Y2916">
        <v>-1</v>
      </c>
      <c r="Z2916">
        <v>-1</v>
      </c>
      <c r="AA2916">
        <v>446</v>
      </c>
      <c r="AB2916">
        <v>-1</v>
      </c>
      <c r="AC2916">
        <v>-1.54E-2</v>
      </c>
      <c r="AD2916">
        <v>-0.1206</v>
      </c>
      <c r="AE2916">
        <v>0.01</v>
      </c>
      <c r="AF2916">
        <v>1.9199999999999998E-2</v>
      </c>
      <c r="AG2916">
        <v>-9.4299999999999995E-2</v>
      </c>
      <c r="AH2916">
        <v>335000</v>
      </c>
    </row>
    <row r="2917" spans="1:34">
      <c r="A2917">
        <v>285843</v>
      </c>
      <c r="B2917" t="s">
        <v>34</v>
      </c>
      <c r="C2917" s="1">
        <v>32850</v>
      </c>
      <c r="D2917">
        <v>85.06</v>
      </c>
      <c r="E2917" t="s">
        <v>100</v>
      </c>
      <c r="F2917">
        <v>2007</v>
      </c>
      <c r="G2917">
        <v>77.5</v>
      </c>
      <c r="H2917" t="s">
        <v>107</v>
      </c>
      <c r="I2917">
        <v>974</v>
      </c>
      <c r="J2917">
        <v>2</v>
      </c>
      <c r="K2917" t="s">
        <v>36</v>
      </c>
      <c r="L2917" t="s">
        <v>55</v>
      </c>
      <c r="M2917">
        <v>69.319999999999993</v>
      </c>
      <c r="N2917">
        <v>974</v>
      </c>
      <c r="O2917">
        <v>0</v>
      </c>
      <c r="P2917" t="s">
        <v>45</v>
      </c>
      <c r="Q2917">
        <v>2011</v>
      </c>
      <c r="R2917">
        <v>485</v>
      </c>
      <c r="S2917">
        <v>475</v>
      </c>
      <c r="T2917">
        <v>495</v>
      </c>
      <c r="U2917">
        <v>0.73579570922465598</v>
      </c>
      <c r="V2917">
        <v>475</v>
      </c>
      <c r="W2917">
        <v>-1</v>
      </c>
      <c r="X2917">
        <v>-1</v>
      </c>
      <c r="Y2917">
        <v>-1</v>
      </c>
      <c r="Z2917">
        <v>-1</v>
      </c>
      <c r="AA2917">
        <v>-1</v>
      </c>
      <c r="AB2917">
        <v>-1</v>
      </c>
      <c r="AC2917">
        <v>1.5919999999999901</v>
      </c>
      <c r="AD2917">
        <v>0.50080000000000002</v>
      </c>
      <c r="AE2917">
        <v>-1.5051000000000001</v>
      </c>
      <c r="AF2917">
        <v>-1.7003999999999999</v>
      </c>
      <c r="AG2917">
        <v>1.2923</v>
      </c>
      <c r="AH2917">
        <v>380000</v>
      </c>
    </row>
    <row r="2918" spans="1:34">
      <c r="A2918">
        <v>53982</v>
      </c>
      <c r="B2918" t="s">
        <v>39</v>
      </c>
      <c r="C2918" s="1">
        <v>31639</v>
      </c>
      <c r="D2918">
        <v>67.400000000000006</v>
      </c>
      <c r="E2918" t="s">
        <v>35</v>
      </c>
      <c r="F2918">
        <v>2005</v>
      </c>
      <c r="G2918">
        <v>62.3</v>
      </c>
      <c r="H2918" t="s">
        <v>35</v>
      </c>
      <c r="I2918">
        <v>83</v>
      </c>
      <c r="J2918">
        <v>2</v>
      </c>
      <c r="K2918" t="s">
        <v>36</v>
      </c>
      <c r="L2918" t="s">
        <v>60</v>
      </c>
      <c r="M2918">
        <v>64.5</v>
      </c>
      <c r="N2918">
        <v>83</v>
      </c>
      <c r="O2918">
        <v>0</v>
      </c>
      <c r="P2918" t="s">
        <v>41</v>
      </c>
      <c r="Q2918">
        <v>2010</v>
      </c>
      <c r="R2918">
        <v>465</v>
      </c>
      <c r="S2918">
        <v>465</v>
      </c>
      <c r="T2918">
        <v>485</v>
      </c>
      <c r="U2918">
        <v>0.124502074009537</v>
      </c>
      <c r="V2918">
        <v>405</v>
      </c>
      <c r="W2918">
        <v>233</v>
      </c>
      <c r="X2918">
        <v>-1</v>
      </c>
      <c r="Y2918">
        <v>-1</v>
      </c>
      <c r="Z2918">
        <v>-1</v>
      </c>
      <c r="AA2918">
        <v>-1</v>
      </c>
      <c r="AB2918">
        <v>-1</v>
      </c>
      <c r="AC2918">
        <v>-0.57189999999999996</v>
      </c>
      <c r="AD2918">
        <v>3.2800000000000003E-2</v>
      </c>
      <c r="AE2918">
        <v>-1.7954000000000001</v>
      </c>
      <c r="AF2918">
        <v>1.2374000000000001</v>
      </c>
      <c r="AG2918">
        <v>1.4501999999999999</v>
      </c>
      <c r="AH2918">
        <v>350000</v>
      </c>
    </row>
    <row r="2919" spans="1:34">
      <c r="A2919">
        <v>1006613</v>
      </c>
      <c r="B2919" t="s">
        <v>39</v>
      </c>
      <c r="C2919" s="1">
        <v>34038</v>
      </c>
      <c r="D2919">
        <v>77.83</v>
      </c>
      <c r="E2919" t="s">
        <v>35</v>
      </c>
      <c r="F2919">
        <v>2010</v>
      </c>
      <c r="G2919">
        <v>69.599999999999994</v>
      </c>
      <c r="H2919" t="s">
        <v>35</v>
      </c>
      <c r="I2919">
        <v>449</v>
      </c>
      <c r="J2919">
        <v>2</v>
      </c>
      <c r="K2919" t="s">
        <v>36</v>
      </c>
      <c r="L2919" t="s">
        <v>81</v>
      </c>
      <c r="M2919">
        <v>75.400000000000006</v>
      </c>
      <c r="N2919">
        <v>449</v>
      </c>
      <c r="O2919">
        <v>1</v>
      </c>
      <c r="P2919" t="s">
        <v>47</v>
      </c>
      <c r="Q2919">
        <v>2013</v>
      </c>
      <c r="R2919">
        <v>630</v>
      </c>
      <c r="S2919">
        <v>675</v>
      </c>
      <c r="T2919">
        <v>500</v>
      </c>
      <c r="U2919">
        <v>0.68456506765820402</v>
      </c>
      <c r="V2919">
        <v>405</v>
      </c>
      <c r="W2919">
        <v>-1</v>
      </c>
      <c r="X2919">
        <v>-1</v>
      </c>
      <c r="Y2919">
        <v>-1</v>
      </c>
      <c r="Z2919">
        <v>452</v>
      </c>
      <c r="AA2919">
        <v>-1</v>
      </c>
      <c r="AB2919">
        <v>-1</v>
      </c>
      <c r="AC2919">
        <v>1.7081</v>
      </c>
      <c r="AD2919">
        <v>1.5444</v>
      </c>
      <c r="AE2919">
        <v>1.3933</v>
      </c>
      <c r="AF2919">
        <v>-1.3753</v>
      </c>
      <c r="AG2919">
        <v>1.0553999999999999</v>
      </c>
      <c r="AH2919">
        <v>335000</v>
      </c>
    </row>
    <row r="2920" spans="1:34">
      <c r="A2920">
        <v>1089133</v>
      </c>
      <c r="B2920" t="s">
        <v>39</v>
      </c>
      <c r="C2920" s="1">
        <v>33555</v>
      </c>
      <c r="D2920">
        <v>89.5</v>
      </c>
      <c r="E2920" t="s">
        <v>35</v>
      </c>
      <c r="F2920">
        <v>2010</v>
      </c>
      <c r="G2920">
        <v>81.400000000000006</v>
      </c>
      <c r="H2920" t="s">
        <v>35</v>
      </c>
      <c r="I2920">
        <v>153</v>
      </c>
      <c r="J2920">
        <v>2</v>
      </c>
      <c r="K2920" t="s">
        <v>36</v>
      </c>
      <c r="L2920" t="s">
        <v>52</v>
      </c>
      <c r="M2920">
        <v>60</v>
      </c>
      <c r="N2920">
        <v>153</v>
      </c>
      <c r="O2920">
        <v>0</v>
      </c>
      <c r="P2920" t="s">
        <v>50</v>
      </c>
      <c r="Q2920">
        <v>2014</v>
      </c>
      <c r="R2920">
        <v>735</v>
      </c>
      <c r="S2920">
        <v>510</v>
      </c>
      <c r="T2920">
        <v>585</v>
      </c>
      <c r="U2920">
        <v>0.72598414796947897</v>
      </c>
      <c r="V2920">
        <v>-1</v>
      </c>
      <c r="W2920">
        <v>-1</v>
      </c>
      <c r="X2920">
        <v>-1</v>
      </c>
      <c r="Y2920">
        <v>438</v>
      </c>
      <c r="Z2920">
        <v>-1</v>
      </c>
      <c r="AA2920">
        <v>-1</v>
      </c>
      <c r="AB2920">
        <v>-1</v>
      </c>
      <c r="AC2920">
        <v>0.27179999999999999</v>
      </c>
      <c r="AD2920">
        <v>0.37890000000000001</v>
      </c>
      <c r="AE2920">
        <v>-0.6048</v>
      </c>
      <c r="AF2920">
        <v>-0.74150000000000005</v>
      </c>
      <c r="AG2920">
        <v>9.7299999999999998E-2</v>
      </c>
      <c r="AH2920">
        <v>320000</v>
      </c>
    </row>
    <row r="2921" spans="1:34">
      <c r="A2921">
        <v>1136149</v>
      </c>
      <c r="B2921" t="s">
        <v>34</v>
      </c>
      <c r="C2921" s="1">
        <v>33890</v>
      </c>
      <c r="D2921">
        <v>90.4</v>
      </c>
      <c r="E2921" t="s">
        <v>35</v>
      </c>
      <c r="F2921">
        <v>2010</v>
      </c>
      <c r="G2921">
        <v>88.2</v>
      </c>
      <c r="H2921" t="s">
        <v>35</v>
      </c>
      <c r="I2921">
        <v>5812</v>
      </c>
      <c r="J2921">
        <v>2</v>
      </c>
      <c r="K2921" t="s">
        <v>36</v>
      </c>
      <c r="L2921" t="s">
        <v>55</v>
      </c>
      <c r="M2921">
        <v>77.900000000000006</v>
      </c>
      <c r="N2921">
        <v>5812</v>
      </c>
      <c r="O2921">
        <v>1</v>
      </c>
      <c r="P2921" t="s">
        <v>71</v>
      </c>
      <c r="Q2921">
        <v>2014</v>
      </c>
      <c r="R2921">
        <v>755</v>
      </c>
      <c r="S2921">
        <v>540</v>
      </c>
      <c r="T2921">
        <v>630</v>
      </c>
      <c r="U2921">
        <v>0.95389977507992596</v>
      </c>
      <c r="V2921">
        <v>495</v>
      </c>
      <c r="W2921">
        <v>-1</v>
      </c>
      <c r="X2921">
        <v>530</v>
      </c>
      <c r="Y2921">
        <v>-1</v>
      </c>
      <c r="Z2921">
        <v>-1</v>
      </c>
      <c r="AA2921">
        <v>-1</v>
      </c>
      <c r="AB2921">
        <v>-1</v>
      </c>
      <c r="AC2921">
        <v>-0.30270000000000002</v>
      </c>
      <c r="AD2921">
        <v>0.71189999999999998</v>
      </c>
      <c r="AE2921">
        <v>-0.4511</v>
      </c>
      <c r="AF2921">
        <v>0.77980000000000005</v>
      </c>
      <c r="AG2921">
        <v>0.48049999999999998</v>
      </c>
      <c r="AH2921">
        <v>305000</v>
      </c>
    </row>
    <row r="2922" spans="1:34">
      <c r="A2922">
        <v>895719</v>
      </c>
      <c r="B2922" t="s">
        <v>34</v>
      </c>
      <c r="C2922" s="1">
        <v>33537</v>
      </c>
      <c r="D2922">
        <v>92.6</v>
      </c>
      <c r="E2922" t="s">
        <v>35</v>
      </c>
      <c r="F2922">
        <v>2012</v>
      </c>
      <c r="G2922">
        <v>69</v>
      </c>
      <c r="H2922" t="s">
        <v>35</v>
      </c>
      <c r="I2922">
        <v>119</v>
      </c>
      <c r="J2922">
        <v>1</v>
      </c>
      <c r="K2922" t="s">
        <v>36</v>
      </c>
      <c r="L2922" t="s">
        <v>60</v>
      </c>
      <c r="M2922">
        <v>72</v>
      </c>
      <c r="N2922">
        <v>119</v>
      </c>
      <c r="O2922">
        <v>0</v>
      </c>
      <c r="P2922" t="s">
        <v>41</v>
      </c>
      <c r="Q2922">
        <v>2014</v>
      </c>
      <c r="R2922">
        <v>745</v>
      </c>
      <c r="S2922">
        <v>560</v>
      </c>
      <c r="T2922">
        <v>765</v>
      </c>
      <c r="U2922">
        <v>0.78330353667029795</v>
      </c>
      <c r="V2922">
        <v>-1</v>
      </c>
      <c r="W2922">
        <v>388</v>
      </c>
      <c r="X2922">
        <v>-1</v>
      </c>
      <c r="Y2922">
        <v>-1</v>
      </c>
      <c r="Z2922">
        <v>-1</v>
      </c>
      <c r="AA2922">
        <v>366</v>
      </c>
      <c r="AB2922">
        <v>-1</v>
      </c>
      <c r="AC2922">
        <v>1.5644</v>
      </c>
      <c r="AD2922">
        <v>1.2114</v>
      </c>
      <c r="AE2922">
        <v>0.01</v>
      </c>
      <c r="AF2922">
        <v>-0.4879</v>
      </c>
      <c r="AG2922">
        <v>0.48049999999999998</v>
      </c>
      <c r="AH2922">
        <v>310000</v>
      </c>
    </row>
    <row r="2923" spans="1:34">
      <c r="A2923">
        <v>1240232</v>
      </c>
      <c r="B2923" t="s">
        <v>39</v>
      </c>
      <c r="C2923" s="1">
        <v>33274</v>
      </c>
      <c r="D2923">
        <v>90</v>
      </c>
      <c r="E2923" t="s">
        <v>48</v>
      </c>
      <c r="F2923">
        <v>2009</v>
      </c>
      <c r="G2923">
        <v>84</v>
      </c>
      <c r="H2923" t="s">
        <v>48</v>
      </c>
      <c r="I2923">
        <v>14532</v>
      </c>
      <c r="J2923">
        <v>2</v>
      </c>
      <c r="K2923" t="s">
        <v>36</v>
      </c>
      <c r="L2923" t="s">
        <v>60</v>
      </c>
      <c r="M2923">
        <v>84</v>
      </c>
      <c r="N2923">
        <v>14532</v>
      </c>
      <c r="O2923">
        <v>0</v>
      </c>
      <c r="P2923" t="s">
        <v>47</v>
      </c>
      <c r="Q2923">
        <v>2013</v>
      </c>
      <c r="R2923">
        <v>630</v>
      </c>
      <c r="S2923">
        <v>520</v>
      </c>
      <c r="T2923">
        <v>570</v>
      </c>
      <c r="U2923">
        <v>0.88162006953017702</v>
      </c>
      <c r="V2923">
        <v>435</v>
      </c>
      <c r="W2923">
        <v>420</v>
      </c>
      <c r="X2923">
        <v>-1</v>
      </c>
      <c r="Y2923">
        <v>-1</v>
      </c>
      <c r="Z2923">
        <v>-1</v>
      </c>
      <c r="AA2923">
        <v>-1</v>
      </c>
      <c r="AB2923">
        <v>-1</v>
      </c>
      <c r="AC2923">
        <v>-0.30270000000000002</v>
      </c>
      <c r="AD2923">
        <v>0.5454</v>
      </c>
      <c r="AE2923">
        <v>-0.75849999999999995</v>
      </c>
      <c r="AF2923">
        <v>1.9199999999999998E-2</v>
      </c>
      <c r="AG2923">
        <v>-0.28589999999999999</v>
      </c>
      <c r="AH2923">
        <v>185000</v>
      </c>
    </row>
    <row r="2924" spans="1:34">
      <c r="A2924">
        <v>311404</v>
      </c>
      <c r="B2924" t="s">
        <v>34</v>
      </c>
      <c r="C2924" s="1">
        <v>32715</v>
      </c>
      <c r="D2924">
        <v>79.28</v>
      </c>
      <c r="E2924" t="s">
        <v>51</v>
      </c>
      <c r="F2924">
        <v>2007</v>
      </c>
      <c r="G2924">
        <v>69.33</v>
      </c>
      <c r="H2924" t="s">
        <v>489</v>
      </c>
      <c r="I2924">
        <v>4007</v>
      </c>
      <c r="J2924">
        <v>2</v>
      </c>
      <c r="K2924" t="s">
        <v>36</v>
      </c>
      <c r="L2924" t="s">
        <v>64</v>
      </c>
      <c r="M2924">
        <v>67.13</v>
      </c>
      <c r="N2924">
        <v>4007</v>
      </c>
      <c r="O2924">
        <v>1</v>
      </c>
      <c r="P2924" t="s">
        <v>61</v>
      </c>
      <c r="Q2924">
        <v>2011</v>
      </c>
      <c r="R2924">
        <v>475</v>
      </c>
      <c r="S2924">
        <v>545</v>
      </c>
      <c r="T2924">
        <v>455</v>
      </c>
      <c r="U2924">
        <v>0.48834797678271402</v>
      </c>
      <c r="V2924">
        <v>405</v>
      </c>
      <c r="W2924">
        <v>-1</v>
      </c>
      <c r="X2924">
        <v>-1</v>
      </c>
      <c r="Y2924">
        <v>-1</v>
      </c>
      <c r="Z2924">
        <v>-1</v>
      </c>
      <c r="AA2924">
        <v>-1</v>
      </c>
      <c r="AB2924">
        <v>-1</v>
      </c>
      <c r="AC2924">
        <v>1.0768</v>
      </c>
      <c r="AD2924">
        <v>0.78159999999999996</v>
      </c>
      <c r="AE2924">
        <v>0.73</v>
      </c>
      <c r="AF2924">
        <v>0.84570000000000001</v>
      </c>
      <c r="AG2924">
        <v>1.6082000000000001</v>
      </c>
      <c r="AH2924">
        <v>180000</v>
      </c>
    </row>
    <row r="2925" spans="1:34">
      <c r="A2925">
        <v>339381</v>
      </c>
      <c r="B2925" t="s">
        <v>39</v>
      </c>
      <c r="C2925" s="1">
        <v>33005</v>
      </c>
      <c r="D2925">
        <v>75</v>
      </c>
      <c r="E2925">
        <v>0</v>
      </c>
      <c r="F2925">
        <v>2006</v>
      </c>
      <c r="G2925">
        <v>88</v>
      </c>
      <c r="H2925">
        <v>0</v>
      </c>
      <c r="I2925">
        <v>9184</v>
      </c>
      <c r="J2925">
        <v>2</v>
      </c>
      <c r="K2925" t="s">
        <v>36</v>
      </c>
      <c r="L2925" t="s">
        <v>60</v>
      </c>
      <c r="M2925">
        <v>65</v>
      </c>
      <c r="N2925">
        <v>9184</v>
      </c>
      <c r="O2925">
        <v>1</v>
      </c>
      <c r="P2925" t="s">
        <v>54</v>
      </c>
      <c r="Q2925">
        <v>2012</v>
      </c>
      <c r="R2925">
        <v>395</v>
      </c>
      <c r="S2925">
        <v>485</v>
      </c>
      <c r="T2925">
        <v>405</v>
      </c>
      <c r="U2925">
        <v>0.124502074009537</v>
      </c>
      <c r="V2925">
        <v>-1</v>
      </c>
      <c r="W2925">
        <v>233</v>
      </c>
      <c r="X2925">
        <v>-1</v>
      </c>
      <c r="Y2925">
        <v>-1</v>
      </c>
      <c r="Z2925">
        <v>-1</v>
      </c>
      <c r="AA2925">
        <v>313</v>
      </c>
      <c r="AB2925">
        <v>-1</v>
      </c>
      <c r="AC2925">
        <v>-1.0355000000000001</v>
      </c>
      <c r="AD2925">
        <v>-0.55230000000000001</v>
      </c>
      <c r="AE2925">
        <v>5.5199999999999999E-2</v>
      </c>
      <c r="AF2925">
        <v>-0.64276999999999995</v>
      </c>
      <c r="AG2925">
        <v>-0.9194</v>
      </c>
      <c r="AH2925">
        <v>165000</v>
      </c>
    </row>
    <row r="2926" spans="1:34">
      <c r="A2926">
        <v>1251571</v>
      </c>
      <c r="B2926" t="s">
        <v>39</v>
      </c>
      <c r="C2926" s="1">
        <v>33393</v>
      </c>
      <c r="D2926">
        <v>50</v>
      </c>
      <c r="E2926" t="s">
        <v>51</v>
      </c>
      <c r="F2926">
        <v>2008</v>
      </c>
      <c r="G2926">
        <v>62.23</v>
      </c>
      <c r="H2926" t="s">
        <v>51</v>
      </c>
      <c r="I2926">
        <v>2528</v>
      </c>
      <c r="J2926">
        <v>2</v>
      </c>
      <c r="K2926" t="s">
        <v>36</v>
      </c>
      <c r="L2926" t="s">
        <v>40</v>
      </c>
      <c r="M2926">
        <v>64.400000000000006</v>
      </c>
      <c r="N2926">
        <v>2528</v>
      </c>
      <c r="O2926">
        <v>0</v>
      </c>
      <c r="P2926" t="s">
        <v>41</v>
      </c>
      <c r="Q2926">
        <v>2013</v>
      </c>
      <c r="R2926">
        <v>465</v>
      </c>
      <c r="S2926">
        <v>410</v>
      </c>
      <c r="T2926">
        <v>465</v>
      </c>
      <c r="U2926">
        <v>0.14478988948246199</v>
      </c>
      <c r="V2926">
        <v>345</v>
      </c>
      <c r="W2926">
        <v>-1</v>
      </c>
      <c r="X2926">
        <v>284</v>
      </c>
      <c r="Y2926">
        <v>-1</v>
      </c>
      <c r="Z2926">
        <v>-1</v>
      </c>
      <c r="AA2926">
        <v>-1</v>
      </c>
      <c r="AB2926">
        <v>-1</v>
      </c>
      <c r="AC2926">
        <v>1.5644</v>
      </c>
      <c r="AD2926">
        <v>0.87839999999999996</v>
      </c>
      <c r="AE2926">
        <v>0.62480000000000002</v>
      </c>
      <c r="AF2926">
        <v>0.90659999999999996</v>
      </c>
      <c r="AG2926">
        <v>0.86370000000000002</v>
      </c>
      <c r="AH2926">
        <v>180000</v>
      </c>
    </row>
    <row r="2927" spans="1:34">
      <c r="A2927">
        <v>1211556</v>
      </c>
      <c r="B2927" t="s">
        <v>39</v>
      </c>
      <c r="C2927" s="1">
        <v>32996</v>
      </c>
      <c r="D2927">
        <v>69</v>
      </c>
      <c r="E2927" t="s">
        <v>51</v>
      </c>
      <c r="F2927">
        <v>2008</v>
      </c>
      <c r="G2927">
        <v>70</v>
      </c>
      <c r="H2927" t="s">
        <v>51</v>
      </c>
      <c r="I2927">
        <v>374</v>
      </c>
      <c r="J2927">
        <v>2</v>
      </c>
      <c r="K2927" t="s">
        <v>66</v>
      </c>
      <c r="L2927" t="s">
        <v>67</v>
      </c>
      <c r="M2927">
        <v>76</v>
      </c>
      <c r="N2927">
        <v>374</v>
      </c>
      <c r="O2927">
        <v>0</v>
      </c>
      <c r="P2927" t="s">
        <v>41</v>
      </c>
      <c r="Q2927">
        <v>2014</v>
      </c>
      <c r="R2927">
        <v>580</v>
      </c>
      <c r="S2927">
        <v>655</v>
      </c>
      <c r="T2927">
        <v>570</v>
      </c>
      <c r="U2927">
        <v>0.95389977507992596</v>
      </c>
      <c r="V2927">
        <v>445</v>
      </c>
      <c r="W2927">
        <v>-1</v>
      </c>
      <c r="X2927">
        <v>530</v>
      </c>
      <c r="Y2927">
        <v>-1</v>
      </c>
      <c r="Z2927">
        <v>-1</v>
      </c>
      <c r="AA2927">
        <v>-1</v>
      </c>
      <c r="AB2927">
        <v>-1</v>
      </c>
      <c r="AC2927">
        <v>0.99</v>
      </c>
      <c r="AD2927">
        <v>0.21240000000000001</v>
      </c>
      <c r="AE2927">
        <v>-0.14369999999999999</v>
      </c>
      <c r="AF2927">
        <v>-0.86819999999999997</v>
      </c>
      <c r="AG2927">
        <v>1.0553999999999999</v>
      </c>
      <c r="AH2927">
        <v>120000</v>
      </c>
    </row>
    <row r="2928" spans="1:34">
      <c r="A2928">
        <v>240133</v>
      </c>
      <c r="B2928" t="s">
        <v>39</v>
      </c>
      <c r="C2928" s="1">
        <v>31995</v>
      </c>
      <c r="D2928">
        <v>43</v>
      </c>
      <c r="E2928" t="s">
        <v>490</v>
      </c>
      <c r="F2928">
        <v>2004</v>
      </c>
      <c r="G2928">
        <v>58.4</v>
      </c>
      <c r="H2928" t="s">
        <v>490</v>
      </c>
      <c r="I2928">
        <v>64</v>
      </c>
      <c r="J2928">
        <v>2</v>
      </c>
      <c r="K2928" t="s">
        <v>36</v>
      </c>
      <c r="L2928" t="s">
        <v>81</v>
      </c>
      <c r="M2928">
        <v>57</v>
      </c>
      <c r="N2928">
        <v>64</v>
      </c>
      <c r="O2928">
        <v>0</v>
      </c>
      <c r="P2928" t="s">
        <v>41</v>
      </c>
      <c r="Q2928">
        <v>2011</v>
      </c>
      <c r="R2928">
        <v>395</v>
      </c>
      <c r="S2928">
        <v>375</v>
      </c>
      <c r="T2928">
        <v>485</v>
      </c>
      <c r="U2928">
        <v>0.22948175491175499</v>
      </c>
      <c r="V2928">
        <v>-1</v>
      </c>
      <c r="W2928">
        <v>266</v>
      </c>
      <c r="X2928">
        <v>-1</v>
      </c>
      <c r="Y2928">
        <v>-1</v>
      </c>
      <c r="Z2928">
        <v>-1</v>
      </c>
      <c r="AA2928">
        <v>-1</v>
      </c>
      <c r="AB2928">
        <v>-1</v>
      </c>
      <c r="AC2928">
        <v>0.97370000000000001</v>
      </c>
      <c r="AD2928">
        <v>0.65680000000000005</v>
      </c>
      <c r="AE2928">
        <v>0.52690000000000003</v>
      </c>
      <c r="AF2928">
        <v>0.88480000000000003</v>
      </c>
      <c r="AG2928">
        <v>-0.1295</v>
      </c>
      <c r="AH2928">
        <v>110000</v>
      </c>
    </row>
    <row r="2929" spans="1:34">
      <c r="A2929">
        <v>1272172</v>
      </c>
      <c r="B2929" t="s">
        <v>39</v>
      </c>
      <c r="C2929" s="1">
        <v>33329</v>
      </c>
      <c r="D2929">
        <v>71.069999999999993</v>
      </c>
      <c r="E2929" t="s">
        <v>51</v>
      </c>
      <c r="F2929">
        <v>2009</v>
      </c>
      <c r="G2929">
        <v>51.23</v>
      </c>
      <c r="H2929" t="s">
        <v>51</v>
      </c>
      <c r="I2929">
        <v>15289</v>
      </c>
      <c r="J2929">
        <v>2</v>
      </c>
      <c r="K2929" t="s">
        <v>36</v>
      </c>
      <c r="L2929" t="s">
        <v>60</v>
      </c>
      <c r="M2929">
        <v>60.23</v>
      </c>
      <c r="N2929">
        <v>15289</v>
      </c>
      <c r="O2929">
        <v>0</v>
      </c>
      <c r="P2929" t="s">
        <v>61</v>
      </c>
      <c r="Q2929">
        <v>2014</v>
      </c>
      <c r="R2929">
        <v>455</v>
      </c>
      <c r="S2929">
        <v>495</v>
      </c>
      <c r="T2929">
        <v>345</v>
      </c>
      <c r="U2929">
        <v>-1</v>
      </c>
      <c r="V2929">
        <v>-1</v>
      </c>
      <c r="W2929">
        <v>-1</v>
      </c>
      <c r="X2929">
        <v>-1</v>
      </c>
      <c r="Y2929">
        <v>-1</v>
      </c>
      <c r="Z2929">
        <v>-1</v>
      </c>
      <c r="AA2929">
        <v>-1</v>
      </c>
      <c r="AB2929">
        <v>-1</v>
      </c>
      <c r="AC2929">
        <v>0.55910000000000004</v>
      </c>
      <c r="AD2929">
        <v>1.3778999999999999</v>
      </c>
      <c r="AE2929">
        <v>0.47110000000000002</v>
      </c>
      <c r="AF2929">
        <v>-0.61470000000000002</v>
      </c>
      <c r="AG2929">
        <v>-0.28589999999999999</v>
      </c>
      <c r="AH2929">
        <v>225000</v>
      </c>
    </row>
    <row r="2930" spans="1:34">
      <c r="A2930">
        <v>1258784</v>
      </c>
      <c r="B2930" t="s">
        <v>39</v>
      </c>
      <c r="C2930" s="1">
        <v>33989</v>
      </c>
      <c r="D2930">
        <v>97</v>
      </c>
      <c r="E2930" t="s">
        <v>51</v>
      </c>
      <c r="F2930">
        <v>2010</v>
      </c>
      <c r="G2930">
        <v>95.08</v>
      </c>
      <c r="H2930" t="s">
        <v>51</v>
      </c>
      <c r="I2930">
        <v>566</v>
      </c>
      <c r="J2930">
        <v>2</v>
      </c>
      <c r="K2930" t="s">
        <v>36</v>
      </c>
      <c r="L2930" t="s">
        <v>60</v>
      </c>
      <c r="M2930">
        <v>89</v>
      </c>
      <c r="N2930">
        <v>566</v>
      </c>
      <c r="O2930">
        <v>0</v>
      </c>
      <c r="P2930" t="s">
        <v>47</v>
      </c>
      <c r="Q2930">
        <v>2014</v>
      </c>
      <c r="R2930">
        <v>440</v>
      </c>
      <c r="S2930">
        <v>395</v>
      </c>
      <c r="T2930">
        <v>545</v>
      </c>
      <c r="U2930">
        <v>0.493596387301038</v>
      </c>
      <c r="V2930">
        <v>355</v>
      </c>
      <c r="W2930">
        <v>324</v>
      </c>
      <c r="X2930">
        <v>-1</v>
      </c>
      <c r="Y2930">
        <v>-1</v>
      </c>
      <c r="Z2930">
        <v>-1</v>
      </c>
      <c r="AA2930">
        <v>-1</v>
      </c>
      <c r="AB2930">
        <v>-1</v>
      </c>
      <c r="AC2930">
        <v>1.4208000000000001</v>
      </c>
      <c r="AD2930">
        <v>0.71189999999999998</v>
      </c>
      <c r="AE2930">
        <v>-0.75849999999999995</v>
      </c>
      <c r="AF2930">
        <v>-1.6289</v>
      </c>
      <c r="AG2930">
        <v>-0.86080000000000001</v>
      </c>
      <c r="AH2930">
        <v>200000</v>
      </c>
    </row>
    <row r="2931" spans="1:34">
      <c r="A2931">
        <v>250399</v>
      </c>
      <c r="B2931" t="s">
        <v>34</v>
      </c>
      <c r="C2931" s="1">
        <v>32692</v>
      </c>
      <c r="D2931">
        <v>72</v>
      </c>
      <c r="E2931" t="s">
        <v>35</v>
      </c>
      <c r="F2931">
        <v>2007</v>
      </c>
      <c r="G2931">
        <v>64</v>
      </c>
      <c r="H2931" t="s">
        <v>35</v>
      </c>
      <c r="I2931">
        <v>11302</v>
      </c>
      <c r="J2931">
        <v>2</v>
      </c>
      <c r="K2931" t="s">
        <v>36</v>
      </c>
      <c r="L2931" t="s">
        <v>55</v>
      </c>
      <c r="M2931">
        <v>59</v>
      </c>
      <c r="N2931">
        <v>11302</v>
      </c>
      <c r="O2931">
        <v>0</v>
      </c>
      <c r="P2931" t="s">
        <v>166</v>
      </c>
      <c r="Q2931">
        <v>2011</v>
      </c>
      <c r="R2931">
        <v>525</v>
      </c>
      <c r="S2931">
        <v>415</v>
      </c>
      <c r="T2931">
        <v>365</v>
      </c>
      <c r="U2931">
        <v>0.21678548596901001</v>
      </c>
      <c r="V2931">
        <v>325</v>
      </c>
      <c r="W2931">
        <v>-1</v>
      </c>
      <c r="X2931">
        <v>-1</v>
      </c>
      <c r="Y2931">
        <v>-1</v>
      </c>
      <c r="Z2931">
        <v>-1</v>
      </c>
      <c r="AA2931">
        <v>-1</v>
      </c>
      <c r="AB2931">
        <v>-1</v>
      </c>
      <c r="AC2931">
        <v>-0.57189999999999996</v>
      </c>
      <c r="AD2931">
        <v>0.3448</v>
      </c>
      <c r="AE2931">
        <v>-5.3699999999999998E-2</v>
      </c>
      <c r="AF2931">
        <v>-0.76029999999999998</v>
      </c>
      <c r="AG2931">
        <v>0.18640000000000001</v>
      </c>
      <c r="AH2931">
        <v>90000</v>
      </c>
    </row>
    <row r="2932" spans="1:34">
      <c r="A2932">
        <v>755080</v>
      </c>
      <c r="B2932" t="s">
        <v>39</v>
      </c>
      <c r="C2932" s="1">
        <v>33693</v>
      </c>
      <c r="D2932">
        <v>87</v>
      </c>
      <c r="E2932" t="s">
        <v>51</v>
      </c>
      <c r="F2932">
        <v>2009</v>
      </c>
      <c r="G2932">
        <v>79</v>
      </c>
      <c r="H2932" t="s">
        <v>51</v>
      </c>
      <c r="I2932">
        <v>1906</v>
      </c>
      <c r="J2932">
        <v>2</v>
      </c>
      <c r="K2932" t="s">
        <v>36</v>
      </c>
      <c r="L2932" t="s">
        <v>40</v>
      </c>
      <c r="M2932">
        <v>78</v>
      </c>
      <c r="N2932">
        <v>1906</v>
      </c>
      <c r="O2932">
        <v>1</v>
      </c>
      <c r="P2932" t="s">
        <v>53</v>
      </c>
      <c r="Q2932">
        <v>2013</v>
      </c>
      <c r="R2932">
        <v>510</v>
      </c>
      <c r="S2932">
        <v>605</v>
      </c>
      <c r="T2932">
        <v>445</v>
      </c>
      <c r="U2932">
        <v>0.563267823666597</v>
      </c>
      <c r="V2932">
        <v>425</v>
      </c>
      <c r="W2932">
        <v>196</v>
      </c>
      <c r="X2932">
        <v>-1</v>
      </c>
      <c r="Y2932">
        <v>-1</v>
      </c>
      <c r="Z2932">
        <v>-1</v>
      </c>
      <c r="AA2932">
        <v>-1</v>
      </c>
      <c r="AB2932">
        <v>-1</v>
      </c>
      <c r="AC2932">
        <v>-2.8879000000000001</v>
      </c>
      <c r="AD2932">
        <v>-4.2831000000000001</v>
      </c>
      <c r="AE2932">
        <v>-3.2176</v>
      </c>
      <c r="AF2932">
        <v>-1.1217999999999999</v>
      </c>
      <c r="AG2932">
        <v>-5.2679</v>
      </c>
      <c r="AH2932">
        <v>340000</v>
      </c>
    </row>
    <row r="2933" spans="1:34">
      <c r="A2933">
        <v>843779</v>
      </c>
      <c r="B2933" t="s">
        <v>39</v>
      </c>
      <c r="C2933" s="1">
        <v>33781</v>
      </c>
      <c r="D2933">
        <v>92.4</v>
      </c>
      <c r="E2933" t="s">
        <v>48</v>
      </c>
      <c r="F2933">
        <v>2010</v>
      </c>
      <c r="G2933">
        <v>88.75</v>
      </c>
      <c r="H2933" t="s">
        <v>48</v>
      </c>
      <c r="I2933">
        <v>577</v>
      </c>
      <c r="J2933">
        <v>2</v>
      </c>
      <c r="K2933" t="s">
        <v>36</v>
      </c>
      <c r="L2933" t="s">
        <v>40</v>
      </c>
      <c r="M2933">
        <v>87.8</v>
      </c>
      <c r="N2933">
        <v>577</v>
      </c>
      <c r="O2933">
        <v>1</v>
      </c>
      <c r="P2933" t="s">
        <v>53</v>
      </c>
      <c r="Q2933">
        <v>2014</v>
      </c>
      <c r="R2933">
        <v>570</v>
      </c>
      <c r="S2933">
        <v>445</v>
      </c>
      <c r="T2933">
        <v>485</v>
      </c>
      <c r="U2933">
        <v>0.48674700843819302</v>
      </c>
      <c r="V2933">
        <v>545</v>
      </c>
      <c r="W2933">
        <v>-1</v>
      </c>
      <c r="X2933">
        <v>376</v>
      </c>
      <c r="Y2933">
        <v>-1</v>
      </c>
      <c r="Z2933">
        <v>-1</v>
      </c>
      <c r="AA2933">
        <v>-1</v>
      </c>
      <c r="AB2933">
        <v>-1</v>
      </c>
      <c r="AC2933">
        <v>0.12820000000000001</v>
      </c>
      <c r="AD2933">
        <v>-0.28710000000000002</v>
      </c>
      <c r="AE2933">
        <v>1.0859000000000001</v>
      </c>
      <c r="AF2933">
        <v>-0.4879</v>
      </c>
      <c r="AG2933">
        <v>-0.66920000000000002</v>
      </c>
      <c r="AH2933">
        <v>335000</v>
      </c>
    </row>
    <row r="2934" spans="1:34">
      <c r="A2934">
        <v>525246</v>
      </c>
      <c r="B2934" t="s">
        <v>39</v>
      </c>
      <c r="C2934" s="1">
        <v>32785</v>
      </c>
      <c r="D2934">
        <v>75.12</v>
      </c>
      <c r="E2934" t="s">
        <v>216</v>
      </c>
      <c r="F2934">
        <v>2007</v>
      </c>
      <c r="G2934">
        <v>66.86</v>
      </c>
      <c r="H2934" t="s">
        <v>217</v>
      </c>
      <c r="I2934">
        <v>6814</v>
      </c>
      <c r="J2934">
        <v>2</v>
      </c>
      <c r="K2934" t="s">
        <v>36</v>
      </c>
      <c r="L2934" t="s">
        <v>55</v>
      </c>
      <c r="M2934">
        <v>82.2</v>
      </c>
      <c r="N2934">
        <v>6814</v>
      </c>
      <c r="O2934">
        <v>0</v>
      </c>
      <c r="P2934" t="s">
        <v>53</v>
      </c>
      <c r="Q2934">
        <v>2012</v>
      </c>
      <c r="R2934">
        <v>415</v>
      </c>
      <c r="S2934">
        <v>485</v>
      </c>
      <c r="T2934">
        <v>530</v>
      </c>
      <c r="U2934">
        <v>0.67074315143312702</v>
      </c>
      <c r="V2934">
        <v>455</v>
      </c>
      <c r="W2934">
        <v>-1</v>
      </c>
      <c r="X2934">
        <v>-1</v>
      </c>
      <c r="Y2934">
        <v>-1</v>
      </c>
      <c r="Z2934">
        <v>-1</v>
      </c>
      <c r="AA2934">
        <v>-1</v>
      </c>
      <c r="AB2934">
        <v>-1</v>
      </c>
      <c r="AC2934">
        <v>4.6399999999999997E-2</v>
      </c>
      <c r="AD2934">
        <v>1.5538000000000001</v>
      </c>
      <c r="AE2934">
        <v>0.59940000000000004</v>
      </c>
      <c r="AF2934">
        <v>1.3549</v>
      </c>
      <c r="AG2934">
        <v>0.6603</v>
      </c>
      <c r="AH2934">
        <v>500000</v>
      </c>
    </row>
    <row r="2935" spans="1:34">
      <c r="A2935">
        <v>339216</v>
      </c>
      <c r="B2935" t="s">
        <v>39</v>
      </c>
      <c r="C2935" s="1">
        <v>32784</v>
      </c>
      <c r="D2935">
        <v>75</v>
      </c>
      <c r="E2935">
        <v>0</v>
      </c>
      <c r="F2935">
        <v>2007</v>
      </c>
      <c r="G2935">
        <v>63</v>
      </c>
      <c r="H2935">
        <v>0</v>
      </c>
      <c r="I2935">
        <v>1802</v>
      </c>
      <c r="J2935">
        <v>2</v>
      </c>
      <c r="K2935" t="s">
        <v>36</v>
      </c>
      <c r="L2935" t="s">
        <v>55</v>
      </c>
      <c r="M2935">
        <v>65</v>
      </c>
      <c r="N2935">
        <v>1802</v>
      </c>
      <c r="O2935">
        <v>0</v>
      </c>
      <c r="P2935" t="s">
        <v>59</v>
      </c>
      <c r="Q2935">
        <v>2011</v>
      </c>
      <c r="R2935">
        <v>505</v>
      </c>
      <c r="S2935">
        <v>585</v>
      </c>
      <c r="T2935">
        <v>485</v>
      </c>
      <c r="U2935">
        <v>0.563267823666597</v>
      </c>
      <c r="V2935">
        <v>425</v>
      </c>
      <c r="W2935">
        <v>-1</v>
      </c>
      <c r="X2935">
        <v>-1</v>
      </c>
      <c r="Y2935">
        <v>-1</v>
      </c>
      <c r="Z2935">
        <v>-1</v>
      </c>
      <c r="AA2935">
        <v>-1</v>
      </c>
      <c r="AB2935">
        <v>-1</v>
      </c>
      <c r="AC2935">
        <v>-1.5765</v>
      </c>
      <c r="AD2935">
        <v>-0.1232</v>
      </c>
      <c r="AE2935">
        <v>-1.5051000000000001</v>
      </c>
      <c r="AF2935">
        <v>0.35603000000000001</v>
      </c>
      <c r="AG2935">
        <v>-0.28749999999999998</v>
      </c>
      <c r="AH2935">
        <v>360000</v>
      </c>
    </row>
    <row r="2936" spans="1:34">
      <c r="A2936">
        <v>326418</v>
      </c>
      <c r="B2936" t="s">
        <v>39</v>
      </c>
      <c r="C2936" s="1">
        <v>33302</v>
      </c>
      <c r="D2936">
        <v>78.400000000000006</v>
      </c>
      <c r="E2936" t="s">
        <v>167</v>
      </c>
      <c r="F2936">
        <v>2008</v>
      </c>
      <c r="G2936">
        <v>81.5</v>
      </c>
      <c r="H2936" t="s">
        <v>167</v>
      </c>
      <c r="I2936">
        <v>3879</v>
      </c>
      <c r="J2936">
        <v>2</v>
      </c>
      <c r="K2936" t="s">
        <v>36</v>
      </c>
      <c r="L2936" t="s">
        <v>60</v>
      </c>
      <c r="M2936">
        <v>71.8</v>
      </c>
      <c r="N2936">
        <v>3879</v>
      </c>
      <c r="O2936">
        <v>0</v>
      </c>
      <c r="P2936" t="s">
        <v>84</v>
      </c>
      <c r="Q2936">
        <v>2012</v>
      </c>
      <c r="R2936">
        <v>375</v>
      </c>
      <c r="S2936">
        <v>425</v>
      </c>
      <c r="T2936">
        <v>475</v>
      </c>
      <c r="U2936">
        <v>0.53838689298509601</v>
      </c>
      <c r="V2936">
        <v>-1</v>
      </c>
      <c r="W2936">
        <v>333</v>
      </c>
      <c r="X2936">
        <v>-1</v>
      </c>
      <c r="Y2936">
        <v>-1</v>
      </c>
      <c r="Z2936">
        <v>-1</v>
      </c>
      <c r="AA2936">
        <v>260</v>
      </c>
      <c r="AB2936">
        <v>-1</v>
      </c>
      <c r="AC2936">
        <v>-0.26279999999999998</v>
      </c>
      <c r="AD2936">
        <v>0.61780000000000002</v>
      </c>
      <c r="AE2936">
        <v>0.38169999999999998</v>
      </c>
      <c r="AF2936">
        <v>1.5899299999999901</v>
      </c>
      <c r="AG2936">
        <v>-0.28749999999999998</v>
      </c>
      <c r="AH2936">
        <v>180000</v>
      </c>
    </row>
    <row r="2937" spans="1:34">
      <c r="A2937">
        <v>445830</v>
      </c>
      <c r="B2937" t="s">
        <v>34</v>
      </c>
      <c r="C2937" s="1">
        <v>33689</v>
      </c>
      <c r="D2937">
        <v>89.2</v>
      </c>
      <c r="E2937" t="s">
        <v>35</v>
      </c>
      <c r="F2937">
        <v>2009</v>
      </c>
      <c r="G2937">
        <v>78.8</v>
      </c>
      <c r="H2937" t="s">
        <v>35</v>
      </c>
      <c r="I2937">
        <v>13210</v>
      </c>
      <c r="J2937">
        <v>2</v>
      </c>
      <c r="K2937" t="s">
        <v>36</v>
      </c>
      <c r="L2937" t="s">
        <v>55</v>
      </c>
      <c r="M2937">
        <v>70.3</v>
      </c>
      <c r="N2937">
        <v>13210</v>
      </c>
      <c r="O2937">
        <v>0</v>
      </c>
      <c r="P2937" t="s">
        <v>41</v>
      </c>
      <c r="Q2937">
        <v>2013</v>
      </c>
      <c r="R2937">
        <v>485</v>
      </c>
      <c r="S2937">
        <v>355</v>
      </c>
      <c r="T2937">
        <v>495</v>
      </c>
      <c r="U2937">
        <v>0.88412251159373501</v>
      </c>
      <c r="V2937">
        <v>535</v>
      </c>
      <c r="W2937">
        <v>-1</v>
      </c>
      <c r="X2937">
        <v>-1</v>
      </c>
      <c r="Y2937">
        <v>-1</v>
      </c>
      <c r="Z2937">
        <v>-1</v>
      </c>
      <c r="AA2937">
        <v>-1</v>
      </c>
      <c r="AB2937">
        <v>-1</v>
      </c>
      <c r="AC2937">
        <v>-0.57189999999999996</v>
      </c>
      <c r="AD2937">
        <v>3.2800000000000003E-2</v>
      </c>
      <c r="AE2937">
        <v>-0.16259999999999999</v>
      </c>
      <c r="AF2937">
        <v>0.4148</v>
      </c>
      <c r="AG2937">
        <v>-0.9194</v>
      </c>
      <c r="AH2937">
        <v>300000</v>
      </c>
    </row>
    <row r="2938" spans="1:34">
      <c r="A2938">
        <v>325356</v>
      </c>
      <c r="B2938" t="s">
        <v>39</v>
      </c>
      <c r="C2938" s="1">
        <v>32934</v>
      </c>
      <c r="D2938">
        <v>75.33</v>
      </c>
      <c r="E2938">
        <v>0</v>
      </c>
      <c r="F2938">
        <v>2008</v>
      </c>
      <c r="G2938">
        <v>74.67</v>
      </c>
      <c r="H2938">
        <v>0</v>
      </c>
      <c r="I2938">
        <v>7172</v>
      </c>
      <c r="J2938">
        <v>2</v>
      </c>
      <c r="K2938" t="s">
        <v>36</v>
      </c>
      <c r="L2938" t="s">
        <v>64</v>
      </c>
      <c r="M2938">
        <v>72.040000000000006</v>
      </c>
      <c r="N2938">
        <v>7172</v>
      </c>
      <c r="O2938">
        <v>0</v>
      </c>
      <c r="P2938" t="s">
        <v>45</v>
      </c>
      <c r="Q2938">
        <v>2012</v>
      </c>
      <c r="R2938">
        <v>385</v>
      </c>
      <c r="S2938">
        <v>415</v>
      </c>
      <c r="T2938">
        <v>595</v>
      </c>
      <c r="U2938">
        <v>0.73579570922465598</v>
      </c>
      <c r="V2938">
        <v>475</v>
      </c>
      <c r="W2938">
        <v>-1</v>
      </c>
      <c r="X2938">
        <v>-1</v>
      </c>
      <c r="Y2938">
        <v>-1</v>
      </c>
      <c r="Z2938">
        <v>-1</v>
      </c>
      <c r="AA2938">
        <v>-1</v>
      </c>
      <c r="AB2938">
        <v>-1</v>
      </c>
      <c r="AC2938">
        <v>-2.1175000000000002</v>
      </c>
      <c r="AD2938">
        <v>0.81279999999999997</v>
      </c>
      <c r="AE2938">
        <v>-1.2148000000000001</v>
      </c>
      <c r="AF2938">
        <v>6.2229999999999903E-2</v>
      </c>
      <c r="AG2938">
        <v>-0.64300000000000002</v>
      </c>
      <c r="AH2938">
        <v>505000</v>
      </c>
    </row>
    <row r="2939" spans="1:34">
      <c r="A2939">
        <v>46343</v>
      </c>
      <c r="B2939" t="s">
        <v>39</v>
      </c>
      <c r="C2939" s="1">
        <v>32606</v>
      </c>
      <c r="D2939">
        <v>71.67</v>
      </c>
      <c r="E2939" t="s">
        <v>79</v>
      </c>
      <c r="F2939">
        <v>2006</v>
      </c>
      <c r="G2939">
        <v>66.599999999999994</v>
      </c>
      <c r="H2939" t="s">
        <v>79</v>
      </c>
      <c r="I2939">
        <v>429</v>
      </c>
      <c r="J2939">
        <v>2</v>
      </c>
      <c r="K2939" t="s">
        <v>36</v>
      </c>
      <c r="L2939" t="s">
        <v>64</v>
      </c>
      <c r="M2939">
        <v>75.34</v>
      </c>
      <c r="N2939">
        <v>429</v>
      </c>
      <c r="O2939">
        <v>0</v>
      </c>
      <c r="P2939" t="s">
        <v>41</v>
      </c>
      <c r="Q2939">
        <v>2010</v>
      </c>
      <c r="R2939">
        <v>325</v>
      </c>
      <c r="S2939">
        <v>565</v>
      </c>
      <c r="T2939">
        <v>635</v>
      </c>
      <c r="U2939">
        <v>0.98374996654107005</v>
      </c>
      <c r="V2939">
        <v>635</v>
      </c>
      <c r="W2939">
        <v>-1</v>
      </c>
      <c r="X2939">
        <v>-1</v>
      </c>
      <c r="Y2939">
        <v>-1</v>
      </c>
      <c r="Z2939">
        <v>-1</v>
      </c>
      <c r="AA2939">
        <v>-1</v>
      </c>
      <c r="AB2939">
        <v>-1</v>
      </c>
      <c r="AC2939">
        <v>0.66459999999999997</v>
      </c>
      <c r="AD2939">
        <v>0.3448</v>
      </c>
      <c r="AE2939">
        <v>0.38169999999999998</v>
      </c>
      <c r="AF2939">
        <v>-0.76029999999999998</v>
      </c>
      <c r="AG2939">
        <v>-0.1295</v>
      </c>
      <c r="AH2939">
        <v>510000</v>
      </c>
    </row>
    <row r="2940" spans="1:34">
      <c r="A2940">
        <v>1233637</v>
      </c>
      <c r="B2940" t="s">
        <v>39</v>
      </c>
      <c r="C2940" s="1">
        <v>34155</v>
      </c>
      <c r="D2940">
        <v>80.5</v>
      </c>
      <c r="E2940" t="s">
        <v>51</v>
      </c>
      <c r="F2940">
        <v>2010</v>
      </c>
      <c r="G2940">
        <v>81.5</v>
      </c>
      <c r="H2940" t="s">
        <v>51</v>
      </c>
      <c r="I2940">
        <v>272</v>
      </c>
      <c r="J2940">
        <v>2</v>
      </c>
      <c r="K2940" t="s">
        <v>36</v>
      </c>
      <c r="L2940" t="s">
        <v>74</v>
      </c>
      <c r="M2940">
        <v>80</v>
      </c>
      <c r="N2940">
        <v>272</v>
      </c>
      <c r="O2940">
        <v>0</v>
      </c>
      <c r="P2940" t="s">
        <v>50</v>
      </c>
      <c r="Q2940">
        <v>2015</v>
      </c>
      <c r="R2940">
        <v>440</v>
      </c>
      <c r="S2940">
        <v>625</v>
      </c>
      <c r="T2940">
        <v>510</v>
      </c>
      <c r="U2940">
        <v>0.95224557292430301</v>
      </c>
      <c r="V2940">
        <v>585</v>
      </c>
      <c r="W2940">
        <v>-1</v>
      </c>
      <c r="X2940">
        <v>-1</v>
      </c>
      <c r="Y2940">
        <v>-1</v>
      </c>
      <c r="Z2940">
        <v>-1</v>
      </c>
      <c r="AA2940">
        <v>-1</v>
      </c>
      <c r="AB2940">
        <v>-1</v>
      </c>
      <c r="AC2940">
        <v>-1.1644000000000001</v>
      </c>
      <c r="AD2940">
        <v>0.37890000000000001</v>
      </c>
      <c r="AE2940">
        <v>0.47110000000000002</v>
      </c>
      <c r="AF2940">
        <v>2.3010000000000002</v>
      </c>
      <c r="AG2940">
        <v>0.67210000000000003</v>
      </c>
      <c r="AH2940">
        <v>280000</v>
      </c>
    </row>
    <row r="2941" spans="1:34">
      <c r="A2941">
        <v>984958</v>
      </c>
      <c r="B2941" t="s">
        <v>39</v>
      </c>
      <c r="C2941" s="1">
        <v>33516</v>
      </c>
      <c r="D2941">
        <v>50.6</v>
      </c>
      <c r="E2941" t="s">
        <v>35</v>
      </c>
      <c r="F2941">
        <v>2009</v>
      </c>
      <c r="G2941">
        <v>56.9</v>
      </c>
      <c r="H2941" t="s">
        <v>51</v>
      </c>
      <c r="I2941">
        <v>4948</v>
      </c>
      <c r="J2941">
        <v>2</v>
      </c>
      <c r="K2941" t="s">
        <v>36</v>
      </c>
      <c r="L2941" t="s">
        <v>40</v>
      </c>
      <c r="M2941">
        <v>60.01</v>
      </c>
      <c r="N2941">
        <v>4948</v>
      </c>
      <c r="O2941">
        <v>1</v>
      </c>
      <c r="P2941" t="s">
        <v>71</v>
      </c>
      <c r="Q2941">
        <v>2014</v>
      </c>
      <c r="R2941">
        <v>350</v>
      </c>
      <c r="S2941">
        <v>335</v>
      </c>
      <c r="T2941">
        <v>400</v>
      </c>
      <c r="U2941">
        <v>0.23780283983757</v>
      </c>
      <c r="V2941">
        <v>375</v>
      </c>
      <c r="W2941">
        <v>-1</v>
      </c>
      <c r="X2941">
        <v>315</v>
      </c>
      <c r="Y2941">
        <v>-1</v>
      </c>
      <c r="Z2941">
        <v>-1</v>
      </c>
      <c r="AA2941">
        <v>-1</v>
      </c>
      <c r="AB2941">
        <v>-1</v>
      </c>
      <c r="AC2941">
        <v>-1.54E-2</v>
      </c>
      <c r="AD2941">
        <v>0.21240000000000001</v>
      </c>
      <c r="AE2941">
        <v>-0.14369999999999999</v>
      </c>
      <c r="AF2941">
        <v>-1.2485999999999999</v>
      </c>
      <c r="AG2941">
        <v>1.2470000000000001</v>
      </c>
      <c r="AH2941">
        <v>285000</v>
      </c>
    </row>
    <row r="2942" spans="1:34">
      <c r="A2942">
        <v>509241</v>
      </c>
      <c r="B2942" t="s">
        <v>39</v>
      </c>
      <c r="C2942" s="1">
        <v>33193</v>
      </c>
      <c r="D2942">
        <v>77</v>
      </c>
      <c r="E2942" t="s">
        <v>72</v>
      </c>
      <c r="F2942">
        <v>2007</v>
      </c>
      <c r="G2942">
        <v>70</v>
      </c>
      <c r="H2942" t="s">
        <v>72</v>
      </c>
      <c r="I2942">
        <v>4948</v>
      </c>
      <c r="J2942">
        <v>2</v>
      </c>
      <c r="K2942" t="s">
        <v>36</v>
      </c>
      <c r="L2942" t="s">
        <v>64</v>
      </c>
      <c r="M2942">
        <v>70.37</v>
      </c>
      <c r="N2942">
        <v>4948</v>
      </c>
      <c r="O2942">
        <v>1</v>
      </c>
      <c r="P2942" t="s">
        <v>71</v>
      </c>
      <c r="Q2942">
        <v>2012</v>
      </c>
      <c r="R2942">
        <v>325</v>
      </c>
      <c r="S2942">
        <v>560</v>
      </c>
      <c r="T2942">
        <v>575</v>
      </c>
      <c r="U2942">
        <v>0.67074315143312702</v>
      </c>
      <c r="V2942">
        <v>455</v>
      </c>
      <c r="W2942">
        <v>-1</v>
      </c>
      <c r="X2942">
        <v>-1</v>
      </c>
      <c r="Y2942">
        <v>-1</v>
      </c>
      <c r="Z2942">
        <v>-1</v>
      </c>
      <c r="AA2942">
        <v>-1</v>
      </c>
      <c r="AB2942">
        <v>-1</v>
      </c>
      <c r="AC2942">
        <v>0.39410000000000001</v>
      </c>
      <c r="AD2942">
        <v>0.1888</v>
      </c>
      <c r="AE2942">
        <v>-0.34399999999999997</v>
      </c>
      <c r="AF2942">
        <v>-0.52529999999999999</v>
      </c>
      <c r="AG2942">
        <v>-0.76149999999999995</v>
      </c>
      <c r="AH2942">
        <v>400000</v>
      </c>
    </row>
    <row r="2943" spans="1:34">
      <c r="A2943">
        <v>324190</v>
      </c>
      <c r="B2943" t="s">
        <v>39</v>
      </c>
      <c r="C2943" s="1">
        <v>32585</v>
      </c>
      <c r="D2943">
        <v>63</v>
      </c>
      <c r="E2943">
        <v>0</v>
      </c>
      <c r="F2943">
        <v>2009</v>
      </c>
      <c r="G2943">
        <v>80</v>
      </c>
      <c r="H2943">
        <v>0</v>
      </c>
      <c r="I2943">
        <v>993</v>
      </c>
      <c r="J2943">
        <v>2</v>
      </c>
      <c r="K2943" t="s">
        <v>36</v>
      </c>
      <c r="L2943" t="s">
        <v>44</v>
      </c>
      <c r="M2943">
        <v>50</v>
      </c>
      <c r="N2943">
        <v>993</v>
      </c>
      <c r="O2943">
        <v>1</v>
      </c>
      <c r="P2943" t="s">
        <v>45</v>
      </c>
      <c r="Q2943">
        <v>2012</v>
      </c>
      <c r="R2943">
        <v>315</v>
      </c>
      <c r="S2943">
        <v>345</v>
      </c>
      <c r="T2943">
        <v>295</v>
      </c>
      <c r="U2943">
        <v>0.37605958665154499</v>
      </c>
      <c r="V2943">
        <v>-1</v>
      </c>
      <c r="W2943">
        <v>300</v>
      </c>
      <c r="X2943">
        <v>-1</v>
      </c>
      <c r="Y2943">
        <v>-1</v>
      </c>
      <c r="Z2943">
        <v>-1</v>
      </c>
      <c r="AA2943">
        <v>-1</v>
      </c>
      <c r="AB2943">
        <v>-1</v>
      </c>
      <c r="AC2943">
        <v>-0.53320000000000001</v>
      </c>
      <c r="AD2943">
        <v>-0.43530000000000002</v>
      </c>
      <c r="AE2943">
        <v>-0.1988</v>
      </c>
      <c r="AF2943">
        <v>1.5018</v>
      </c>
      <c r="AG2943">
        <v>-1.2354000000000001</v>
      </c>
      <c r="AH2943">
        <v>100000</v>
      </c>
    </row>
    <row r="2944" spans="1:34">
      <c r="A2944">
        <v>606571</v>
      </c>
      <c r="B2944" t="s">
        <v>39</v>
      </c>
      <c r="C2944" s="1">
        <v>33364</v>
      </c>
      <c r="D2944">
        <v>95.2</v>
      </c>
      <c r="E2944" t="s">
        <v>35</v>
      </c>
      <c r="F2944">
        <v>2009</v>
      </c>
      <c r="G2944">
        <v>91.4</v>
      </c>
      <c r="H2944" t="s">
        <v>35</v>
      </c>
      <c r="I2944">
        <v>285</v>
      </c>
      <c r="J2944">
        <v>1</v>
      </c>
      <c r="K2944" t="s">
        <v>36</v>
      </c>
      <c r="L2944" t="s">
        <v>77</v>
      </c>
      <c r="M2944">
        <v>94.6</v>
      </c>
      <c r="N2944">
        <v>285</v>
      </c>
      <c r="O2944">
        <v>0</v>
      </c>
      <c r="P2944" t="s">
        <v>50</v>
      </c>
      <c r="Q2944">
        <v>2013</v>
      </c>
      <c r="R2944">
        <v>710</v>
      </c>
      <c r="S2944">
        <v>560</v>
      </c>
      <c r="T2944">
        <v>885</v>
      </c>
      <c r="U2944">
        <v>0.82466640067133201</v>
      </c>
      <c r="V2944">
        <v>445</v>
      </c>
      <c r="W2944">
        <v>400</v>
      </c>
      <c r="X2944">
        <v>-1</v>
      </c>
      <c r="Y2944">
        <v>-1</v>
      </c>
      <c r="Z2944">
        <v>-1</v>
      </c>
      <c r="AA2944">
        <v>-1</v>
      </c>
      <c r="AB2944">
        <v>-1</v>
      </c>
      <c r="AC2944">
        <v>0.12820000000000001</v>
      </c>
      <c r="AD2944">
        <v>0.21240000000000001</v>
      </c>
      <c r="AE2944">
        <v>0.16370000000000001</v>
      </c>
      <c r="AF2944">
        <v>-0.4879</v>
      </c>
      <c r="AG2944">
        <v>0.48049999999999998</v>
      </c>
      <c r="AH2944">
        <v>500000</v>
      </c>
    </row>
    <row r="2945" spans="1:34">
      <c r="A2945">
        <v>416268</v>
      </c>
      <c r="B2945" t="s">
        <v>34</v>
      </c>
      <c r="C2945" s="1">
        <v>33382</v>
      </c>
      <c r="D2945">
        <v>80</v>
      </c>
      <c r="E2945">
        <v>0</v>
      </c>
      <c r="F2945">
        <v>2008</v>
      </c>
      <c r="G2945">
        <v>65</v>
      </c>
      <c r="H2945">
        <v>0</v>
      </c>
      <c r="I2945">
        <v>53</v>
      </c>
      <c r="J2945">
        <v>2</v>
      </c>
      <c r="K2945" t="s">
        <v>36</v>
      </c>
      <c r="L2945" t="s">
        <v>64</v>
      </c>
      <c r="M2945">
        <v>76</v>
      </c>
      <c r="N2945">
        <v>53</v>
      </c>
      <c r="O2945">
        <v>0</v>
      </c>
      <c r="P2945" t="s">
        <v>41</v>
      </c>
      <c r="Q2945">
        <v>2012</v>
      </c>
      <c r="R2945">
        <v>645</v>
      </c>
      <c r="S2945">
        <v>515</v>
      </c>
      <c r="T2945">
        <v>425</v>
      </c>
      <c r="U2945">
        <v>0.563267823666597</v>
      </c>
      <c r="V2945">
        <v>425</v>
      </c>
      <c r="W2945">
        <v>-1</v>
      </c>
      <c r="X2945">
        <v>-1</v>
      </c>
      <c r="Y2945">
        <v>-1</v>
      </c>
      <c r="Z2945">
        <v>-1</v>
      </c>
      <c r="AA2945">
        <v>-1</v>
      </c>
      <c r="AB2945">
        <v>-1</v>
      </c>
      <c r="AC2945">
        <v>1.1283000000000001</v>
      </c>
      <c r="AD2945">
        <v>0.38379999999999997</v>
      </c>
      <c r="AE2945">
        <v>-1.2511000000000001</v>
      </c>
      <c r="AF2945">
        <v>-0.76029999999999998</v>
      </c>
      <c r="AG2945">
        <v>0.6603</v>
      </c>
      <c r="AH2945">
        <v>370000</v>
      </c>
    </row>
    <row r="2946" spans="1:34">
      <c r="A2946">
        <v>611970</v>
      </c>
      <c r="B2946" t="s">
        <v>39</v>
      </c>
      <c r="C2946" s="1">
        <v>33251</v>
      </c>
      <c r="D2946">
        <v>71.5</v>
      </c>
      <c r="E2946" t="s">
        <v>51</v>
      </c>
      <c r="F2946">
        <v>2008</v>
      </c>
      <c r="G2946">
        <v>68</v>
      </c>
      <c r="H2946" t="s">
        <v>51</v>
      </c>
      <c r="I2946">
        <v>64</v>
      </c>
      <c r="J2946">
        <v>2</v>
      </c>
      <c r="K2946" t="s">
        <v>36</v>
      </c>
      <c r="L2946" t="s">
        <v>55</v>
      </c>
      <c r="M2946">
        <v>72.180000000000007</v>
      </c>
      <c r="N2946">
        <v>64</v>
      </c>
      <c r="O2946">
        <v>0</v>
      </c>
      <c r="P2946" t="s">
        <v>41</v>
      </c>
      <c r="Q2946">
        <v>2013</v>
      </c>
      <c r="R2946">
        <v>285</v>
      </c>
      <c r="S2946">
        <v>630</v>
      </c>
      <c r="T2946">
        <v>665</v>
      </c>
      <c r="U2946">
        <v>0.45087658448345103</v>
      </c>
      <c r="V2946">
        <v>395</v>
      </c>
      <c r="W2946">
        <v>-1</v>
      </c>
      <c r="X2946">
        <v>-1</v>
      </c>
      <c r="Y2946">
        <v>-1</v>
      </c>
      <c r="Z2946">
        <v>-1</v>
      </c>
      <c r="AA2946">
        <v>-1</v>
      </c>
      <c r="AB2946">
        <v>-1</v>
      </c>
      <c r="AC2946">
        <v>-1.3080000000000001</v>
      </c>
      <c r="AD2946">
        <v>-2.1185999999999998</v>
      </c>
      <c r="AE2946">
        <v>-1.0659000000000001</v>
      </c>
      <c r="AF2946">
        <v>0.65300000000000002</v>
      </c>
      <c r="AG2946">
        <v>-2.5853000000000002</v>
      </c>
      <c r="AH2946">
        <v>420000</v>
      </c>
    </row>
    <row r="2947" spans="1:34">
      <c r="A2947">
        <v>1082762</v>
      </c>
      <c r="B2947" t="s">
        <v>39</v>
      </c>
      <c r="C2947" s="1">
        <v>33466</v>
      </c>
      <c r="D2947">
        <v>90.4</v>
      </c>
      <c r="E2947" t="s">
        <v>48</v>
      </c>
      <c r="F2947">
        <v>2010</v>
      </c>
      <c r="G2947">
        <v>89.8</v>
      </c>
      <c r="H2947" t="s">
        <v>48</v>
      </c>
      <c r="I2947">
        <v>2066</v>
      </c>
      <c r="J2947">
        <v>2</v>
      </c>
      <c r="K2947" t="s">
        <v>36</v>
      </c>
      <c r="L2947" t="s">
        <v>40</v>
      </c>
      <c r="M2947">
        <v>86</v>
      </c>
      <c r="N2947">
        <v>2066</v>
      </c>
      <c r="O2947">
        <v>1</v>
      </c>
      <c r="P2947" t="s">
        <v>53</v>
      </c>
      <c r="Q2947">
        <v>2014</v>
      </c>
      <c r="R2947">
        <v>665</v>
      </c>
      <c r="S2947">
        <v>545</v>
      </c>
      <c r="T2947">
        <v>655</v>
      </c>
      <c r="U2947">
        <v>0.99123062526287098</v>
      </c>
      <c r="V2947">
        <v>655</v>
      </c>
      <c r="W2947">
        <v>-1</v>
      </c>
      <c r="X2947">
        <v>592</v>
      </c>
      <c r="Y2947">
        <v>-1</v>
      </c>
      <c r="Z2947">
        <v>-1</v>
      </c>
      <c r="AA2947">
        <v>-1</v>
      </c>
      <c r="AB2947">
        <v>-1</v>
      </c>
      <c r="AC2947">
        <v>0.41549999999999998</v>
      </c>
      <c r="AD2947">
        <v>0.71189999999999998</v>
      </c>
      <c r="AE2947">
        <v>-1.0659000000000001</v>
      </c>
      <c r="AF2947">
        <v>-0.86819999999999997</v>
      </c>
      <c r="AG2947">
        <v>-0.66920000000000002</v>
      </c>
      <c r="AH2947">
        <v>325000</v>
      </c>
    </row>
    <row r="2948" spans="1:34">
      <c r="A2948">
        <v>960079</v>
      </c>
      <c r="B2948" t="s">
        <v>39</v>
      </c>
      <c r="C2948" s="1">
        <v>34129</v>
      </c>
      <c r="D2948">
        <v>70</v>
      </c>
      <c r="E2948" t="s">
        <v>51</v>
      </c>
      <c r="F2948">
        <v>2010</v>
      </c>
      <c r="G2948">
        <v>57.8</v>
      </c>
      <c r="H2948" t="s">
        <v>51</v>
      </c>
      <c r="I2948">
        <v>7255</v>
      </c>
      <c r="J2948">
        <v>2</v>
      </c>
      <c r="K2948" t="s">
        <v>36</v>
      </c>
      <c r="L2948" t="s">
        <v>60</v>
      </c>
      <c r="M2948">
        <v>63</v>
      </c>
      <c r="N2948">
        <v>7255</v>
      </c>
      <c r="O2948">
        <v>0</v>
      </c>
      <c r="P2948" t="s">
        <v>59</v>
      </c>
      <c r="Q2948">
        <v>2014</v>
      </c>
      <c r="R2948">
        <v>335</v>
      </c>
      <c r="S2948">
        <v>485</v>
      </c>
      <c r="T2948">
        <v>410</v>
      </c>
      <c r="U2948">
        <v>5.3160305282683701E-2</v>
      </c>
      <c r="V2948">
        <v>-1</v>
      </c>
      <c r="W2948">
        <v>196</v>
      </c>
      <c r="X2948">
        <v>-1</v>
      </c>
      <c r="Y2948">
        <v>-1</v>
      </c>
      <c r="Z2948">
        <v>-1</v>
      </c>
      <c r="AA2948">
        <v>206</v>
      </c>
      <c r="AB2948">
        <v>-1</v>
      </c>
      <c r="AC2948">
        <v>-0.87719999999999998</v>
      </c>
      <c r="AD2948">
        <v>-1.2861</v>
      </c>
      <c r="AE2948">
        <v>-0.4511</v>
      </c>
      <c r="AF2948">
        <v>-0.2344</v>
      </c>
      <c r="AG2948">
        <v>-0.86080000000000001</v>
      </c>
      <c r="AH2948">
        <v>200000</v>
      </c>
    </row>
    <row r="2949" spans="1:34">
      <c r="A2949">
        <v>358389</v>
      </c>
      <c r="B2949" t="s">
        <v>39</v>
      </c>
      <c r="C2949" s="1">
        <v>32869</v>
      </c>
      <c r="D2949">
        <v>73</v>
      </c>
      <c r="E2949" t="s">
        <v>35</v>
      </c>
      <c r="F2949">
        <v>2007</v>
      </c>
      <c r="G2949">
        <v>63</v>
      </c>
      <c r="H2949" t="s">
        <v>187</v>
      </c>
      <c r="I2949">
        <v>167</v>
      </c>
      <c r="J2949">
        <v>2</v>
      </c>
      <c r="K2949" t="s">
        <v>36</v>
      </c>
      <c r="L2949" t="s">
        <v>60</v>
      </c>
      <c r="M2949">
        <v>67.69</v>
      </c>
      <c r="N2949">
        <v>167</v>
      </c>
      <c r="O2949">
        <v>0</v>
      </c>
      <c r="P2949" t="s">
        <v>59</v>
      </c>
      <c r="Q2949">
        <v>2012</v>
      </c>
      <c r="R2949">
        <v>515</v>
      </c>
      <c r="S2949">
        <v>575</v>
      </c>
      <c r="T2949">
        <v>575</v>
      </c>
      <c r="U2949">
        <v>0.82466640067133201</v>
      </c>
      <c r="V2949">
        <v>-1</v>
      </c>
      <c r="W2949">
        <v>400</v>
      </c>
      <c r="X2949">
        <v>-1</v>
      </c>
      <c r="Y2949">
        <v>-1</v>
      </c>
      <c r="Z2949">
        <v>-1</v>
      </c>
      <c r="AA2949">
        <v>-1</v>
      </c>
      <c r="AB2949">
        <v>-1</v>
      </c>
      <c r="AC2949">
        <v>-1.3447</v>
      </c>
      <c r="AD2949">
        <v>-0.1232</v>
      </c>
      <c r="AE2949">
        <v>-2.2307999999999999</v>
      </c>
      <c r="AF2949">
        <v>0.35610000000000003</v>
      </c>
      <c r="AG2949">
        <v>0.34439999999999998</v>
      </c>
      <c r="AH2949">
        <v>140000</v>
      </c>
    </row>
    <row r="2950" spans="1:34">
      <c r="A2950">
        <v>662149</v>
      </c>
      <c r="B2950" t="s">
        <v>39</v>
      </c>
      <c r="C2950" s="1">
        <v>32960</v>
      </c>
      <c r="D2950">
        <v>73</v>
      </c>
      <c r="E2950" t="s">
        <v>51</v>
      </c>
      <c r="F2950">
        <v>2007</v>
      </c>
      <c r="G2950">
        <v>65</v>
      </c>
      <c r="H2950" t="s">
        <v>51</v>
      </c>
      <c r="I2950">
        <v>13095</v>
      </c>
      <c r="J2950">
        <v>2</v>
      </c>
      <c r="K2950" t="s">
        <v>36</v>
      </c>
      <c r="L2950" t="s">
        <v>64</v>
      </c>
      <c r="M2950">
        <v>83</v>
      </c>
      <c r="N2950">
        <v>13095</v>
      </c>
      <c r="O2950">
        <v>1</v>
      </c>
      <c r="P2950" t="s">
        <v>53</v>
      </c>
      <c r="Q2950">
        <v>2013</v>
      </c>
      <c r="R2950">
        <v>360</v>
      </c>
      <c r="S2950">
        <v>585</v>
      </c>
      <c r="T2950">
        <v>575</v>
      </c>
      <c r="U2950">
        <v>0.91686996110361896</v>
      </c>
      <c r="V2950">
        <v>555</v>
      </c>
      <c r="W2950">
        <v>-1</v>
      </c>
      <c r="X2950">
        <v>-1</v>
      </c>
      <c r="Y2950">
        <v>-1</v>
      </c>
      <c r="Z2950">
        <v>-1</v>
      </c>
      <c r="AA2950">
        <v>-1</v>
      </c>
      <c r="AB2950">
        <v>-1</v>
      </c>
      <c r="AC2950">
        <v>-2.7443</v>
      </c>
      <c r="AD2950">
        <v>-3.4506000000000001</v>
      </c>
      <c r="AE2950">
        <v>-1.6807000000000001</v>
      </c>
      <c r="AF2950">
        <v>-0.2344</v>
      </c>
      <c r="AG2950">
        <v>-4.3098999999999998</v>
      </c>
      <c r="AH2950">
        <v>60000</v>
      </c>
    </row>
    <row r="2951" spans="1:34">
      <c r="A2951">
        <v>842595</v>
      </c>
      <c r="B2951" t="s">
        <v>39</v>
      </c>
      <c r="C2951" s="1">
        <v>33423</v>
      </c>
      <c r="D2951">
        <v>65</v>
      </c>
      <c r="E2951" t="s">
        <v>51</v>
      </c>
      <c r="F2951">
        <v>2008</v>
      </c>
      <c r="G2951">
        <v>77</v>
      </c>
      <c r="H2951" t="s">
        <v>51</v>
      </c>
      <c r="I2951">
        <v>14566</v>
      </c>
      <c r="J2951">
        <v>2</v>
      </c>
      <c r="K2951" t="s">
        <v>66</v>
      </c>
      <c r="L2951" t="s">
        <v>67</v>
      </c>
      <c r="M2951">
        <v>75.599999999999994</v>
      </c>
      <c r="N2951">
        <v>14566</v>
      </c>
      <c r="O2951">
        <v>0</v>
      </c>
      <c r="P2951" t="s">
        <v>45</v>
      </c>
      <c r="Q2951">
        <v>2014</v>
      </c>
      <c r="R2951">
        <v>385</v>
      </c>
      <c r="S2951">
        <v>485</v>
      </c>
      <c r="T2951">
        <v>310</v>
      </c>
      <c r="U2951">
        <v>0.74475835400893897</v>
      </c>
      <c r="V2951">
        <v>485</v>
      </c>
      <c r="W2951">
        <v>-1</v>
      </c>
      <c r="X2951">
        <v>438</v>
      </c>
      <c r="Y2951">
        <v>-1</v>
      </c>
      <c r="Z2951">
        <v>-1</v>
      </c>
      <c r="AA2951">
        <v>-1</v>
      </c>
      <c r="AB2951">
        <v>-1</v>
      </c>
      <c r="AC2951">
        <v>-1.1644000000000001</v>
      </c>
      <c r="AD2951">
        <v>-0.95309999999999995</v>
      </c>
      <c r="AE2951">
        <v>-0.2974</v>
      </c>
      <c r="AF2951">
        <v>-0.74150000000000005</v>
      </c>
      <c r="AG2951">
        <v>-0.47760000000000002</v>
      </c>
      <c r="AH2951">
        <v>300000</v>
      </c>
    </row>
    <row r="2952" spans="1:34">
      <c r="A2952">
        <v>333737</v>
      </c>
      <c r="B2952" t="s">
        <v>39</v>
      </c>
      <c r="C2952" s="1">
        <v>32274</v>
      </c>
      <c r="D2952">
        <v>72.400000000000006</v>
      </c>
      <c r="E2952" t="s">
        <v>491</v>
      </c>
      <c r="F2952">
        <v>2005</v>
      </c>
      <c r="G2952">
        <v>67.900000000000006</v>
      </c>
      <c r="H2952" t="s">
        <v>108</v>
      </c>
      <c r="I2952">
        <v>11168</v>
      </c>
      <c r="J2952">
        <v>2</v>
      </c>
      <c r="K2952" t="s">
        <v>66</v>
      </c>
      <c r="L2952" t="s">
        <v>67</v>
      </c>
      <c r="M2952">
        <v>80</v>
      </c>
      <c r="N2952">
        <v>11168</v>
      </c>
      <c r="O2952">
        <v>1</v>
      </c>
      <c r="P2952" t="s">
        <v>54</v>
      </c>
      <c r="Q2952">
        <v>2012</v>
      </c>
      <c r="R2952">
        <v>325</v>
      </c>
      <c r="S2952">
        <v>505</v>
      </c>
      <c r="T2952">
        <v>565</v>
      </c>
      <c r="U2952">
        <v>0.21678548596901001</v>
      </c>
      <c r="V2952">
        <v>325</v>
      </c>
      <c r="W2952">
        <v>-1</v>
      </c>
      <c r="X2952">
        <v>-1</v>
      </c>
      <c r="Y2952">
        <v>-1</v>
      </c>
      <c r="Z2952">
        <v>-1</v>
      </c>
      <c r="AA2952">
        <v>-1</v>
      </c>
      <c r="AB2952">
        <v>-1</v>
      </c>
      <c r="AC2952">
        <v>0.2009</v>
      </c>
      <c r="AD2952">
        <v>-0.43530000000000002</v>
      </c>
      <c r="AE2952">
        <v>0.92599999999999905</v>
      </c>
      <c r="AF2952">
        <v>6.2229999999999903E-2</v>
      </c>
      <c r="AG2952">
        <v>0.18640000000000001</v>
      </c>
      <c r="AH2952">
        <v>210000</v>
      </c>
    </row>
    <row r="2953" spans="1:34">
      <c r="A2953">
        <v>606741</v>
      </c>
      <c r="B2953" t="s">
        <v>34</v>
      </c>
      <c r="C2953" s="1">
        <v>33525</v>
      </c>
      <c r="D2953">
        <v>87.2</v>
      </c>
      <c r="E2953" t="s">
        <v>51</v>
      </c>
      <c r="F2953">
        <v>2009</v>
      </c>
      <c r="G2953">
        <v>69.16</v>
      </c>
      <c r="H2953" t="s">
        <v>51</v>
      </c>
      <c r="I2953">
        <v>356</v>
      </c>
      <c r="J2953">
        <v>2</v>
      </c>
      <c r="K2953" t="s">
        <v>36</v>
      </c>
      <c r="L2953" t="s">
        <v>91</v>
      </c>
      <c r="M2953">
        <v>76.61</v>
      </c>
      <c r="N2953">
        <v>356</v>
      </c>
      <c r="O2953">
        <v>1</v>
      </c>
      <c r="P2953" t="s">
        <v>61</v>
      </c>
      <c r="Q2953">
        <v>2013</v>
      </c>
      <c r="R2953">
        <v>430</v>
      </c>
      <c r="S2953">
        <v>425</v>
      </c>
      <c r="T2953">
        <v>445</v>
      </c>
      <c r="U2953">
        <v>0.563267823666597</v>
      </c>
      <c r="V2953">
        <v>425</v>
      </c>
      <c r="W2953">
        <v>-1</v>
      </c>
      <c r="X2953">
        <v>-1</v>
      </c>
      <c r="Y2953">
        <v>-1</v>
      </c>
      <c r="Z2953">
        <v>-1</v>
      </c>
      <c r="AA2953">
        <v>-1</v>
      </c>
      <c r="AB2953">
        <v>-1</v>
      </c>
      <c r="AC2953">
        <v>0.12820000000000001</v>
      </c>
      <c r="AD2953">
        <v>0.87839999999999996</v>
      </c>
      <c r="AE2953">
        <v>-0.14369999999999999</v>
      </c>
      <c r="AF2953">
        <v>1.1600999999999999</v>
      </c>
      <c r="AG2953">
        <v>1.4386000000000001</v>
      </c>
      <c r="AH2953">
        <v>240000</v>
      </c>
    </row>
    <row r="2954" spans="1:34">
      <c r="A2954">
        <v>530430</v>
      </c>
      <c r="B2954" t="s">
        <v>39</v>
      </c>
      <c r="C2954" s="1">
        <v>33778</v>
      </c>
      <c r="D2954">
        <v>76.400000000000006</v>
      </c>
      <c r="E2954" t="s">
        <v>35</v>
      </c>
      <c r="F2954">
        <v>2009</v>
      </c>
      <c r="G2954">
        <v>76</v>
      </c>
      <c r="H2954" t="s">
        <v>35</v>
      </c>
      <c r="I2954">
        <v>11759</v>
      </c>
      <c r="J2954">
        <v>2</v>
      </c>
      <c r="K2954" t="s">
        <v>36</v>
      </c>
      <c r="L2954" t="s">
        <v>40</v>
      </c>
      <c r="M2954">
        <v>72</v>
      </c>
      <c r="N2954">
        <v>11759</v>
      </c>
      <c r="O2954">
        <v>0</v>
      </c>
      <c r="P2954" t="s">
        <v>96</v>
      </c>
      <c r="Q2954">
        <v>2013</v>
      </c>
      <c r="R2954">
        <v>485</v>
      </c>
      <c r="S2954">
        <v>500</v>
      </c>
      <c r="T2954">
        <v>485</v>
      </c>
      <c r="U2954">
        <v>0.84312372666574198</v>
      </c>
      <c r="V2954">
        <v>515</v>
      </c>
      <c r="W2954">
        <v>-1</v>
      </c>
      <c r="X2954">
        <v>-1</v>
      </c>
      <c r="Y2954">
        <v>-1</v>
      </c>
      <c r="Z2954">
        <v>-1</v>
      </c>
      <c r="AA2954">
        <v>-1</v>
      </c>
      <c r="AB2954">
        <v>-1</v>
      </c>
      <c r="AC2954">
        <v>0.2009</v>
      </c>
      <c r="AD2954">
        <v>1.5538000000000001</v>
      </c>
      <c r="AE2954">
        <v>-0.70679999999999998</v>
      </c>
      <c r="AF2954">
        <v>-0.4078</v>
      </c>
      <c r="AG2954">
        <v>0.50239999999999996</v>
      </c>
      <c r="AH2954">
        <v>300000</v>
      </c>
    </row>
    <row r="2955" spans="1:34">
      <c r="A2955">
        <v>296724</v>
      </c>
      <c r="B2955" t="s">
        <v>39</v>
      </c>
      <c r="C2955" s="1">
        <v>32241</v>
      </c>
      <c r="D2955">
        <v>82.4</v>
      </c>
      <c r="E2955">
        <v>0</v>
      </c>
      <c r="F2955">
        <v>2006</v>
      </c>
      <c r="G2955">
        <v>81.400000000000006</v>
      </c>
      <c r="H2955">
        <v>0</v>
      </c>
      <c r="I2955">
        <v>1920</v>
      </c>
      <c r="J2955">
        <v>2</v>
      </c>
      <c r="K2955" t="s">
        <v>36</v>
      </c>
      <c r="L2955" t="s">
        <v>55</v>
      </c>
      <c r="M2955">
        <v>70</v>
      </c>
      <c r="N2955">
        <v>1920</v>
      </c>
      <c r="O2955">
        <v>0</v>
      </c>
      <c r="P2955" t="s">
        <v>41</v>
      </c>
      <c r="Q2955">
        <v>2011</v>
      </c>
      <c r="R2955">
        <v>285</v>
      </c>
      <c r="S2955">
        <v>585</v>
      </c>
      <c r="T2955">
        <v>635</v>
      </c>
      <c r="U2955">
        <v>0.60005718233834104</v>
      </c>
      <c r="V2955">
        <v>435</v>
      </c>
      <c r="W2955">
        <v>-1</v>
      </c>
      <c r="X2955">
        <v>-1</v>
      </c>
      <c r="Y2955">
        <v>-1</v>
      </c>
      <c r="Z2955">
        <v>-1</v>
      </c>
      <c r="AA2955">
        <v>-1</v>
      </c>
      <c r="AB2955">
        <v>-1</v>
      </c>
      <c r="AC2955">
        <v>-1.3447</v>
      </c>
      <c r="AD2955">
        <v>-0.74729999999999996</v>
      </c>
      <c r="AE2955">
        <v>9.1399999999999995E-2</v>
      </c>
      <c r="AF2955">
        <v>1.0024</v>
      </c>
      <c r="AG2955">
        <v>-0.28749999999999998</v>
      </c>
      <c r="AH2955">
        <v>400000</v>
      </c>
    </row>
    <row r="2956" spans="1:34">
      <c r="A2956">
        <v>189234</v>
      </c>
      <c r="B2956" t="s">
        <v>34</v>
      </c>
      <c r="C2956" s="1">
        <v>32990</v>
      </c>
      <c r="D2956">
        <v>87</v>
      </c>
      <c r="E2956">
        <v>0</v>
      </c>
      <c r="F2956">
        <v>2007</v>
      </c>
      <c r="G2956">
        <v>89</v>
      </c>
      <c r="H2956">
        <v>0</v>
      </c>
      <c r="I2956">
        <v>4042</v>
      </c>
      <c r="J2956">
        <v>2</v>
      </c>
      <c r="K2956" t="s">
        <v>36</v>
      </c>
      <c r="L2956" t="s">
        <v>55</v>
      </c>
      <c r="M2956">
        <v>86.4</v>
      </c>
      <c r="N2956">
        <v>4042</v>
      </c>
      <c r="O2956">
        <v>0</v>
      </c>
      <c r="P2956" t="s">
        <v>47</v>
      </c>
      <c r="Q2956">
        <v>2011</v>
      </c>
      <c r="R2956">
        <v>525</v>
      </c>
      <c r="S2956">
        <v>615</v>
      </c>
      <c r="T2956">
        <v>615</v>
      </c>
      <c r="U2956">
        <v>0.79358061454850604</v>
      </c>
      <c r="V2956">
        <v>495</v>
      </c>
      <c r="W2956">
        <v>-1</v>
      </c>
      <c r="X2956">
        <v>-1</v>
      </c>
      <c r="Y2956">
        <v>-1</v>
      </c>
      <c r="Z2956">
        <v>-1</v>
      </c>
      <c r="AA2956">
        <v>-1</v>
      </c>
      <c r="AB2956">
        <v>-1</v>
      </c>
      <c r="AC2956">
        <v>0.51</v>
      </c>
      <c r="AD2956">
        <v>-0.59130000000000005</v>
      </c>
      <c r="AE2956">
        <v>-0.77939999999999998</v>
      </c>
      <c r="AF2956">
        <v>-0.87780000000000002</v>
      </c>
      <c r="AG2956">
        <v>-0.44550000000000001</v>
      </c>
      <c r="AH2956">
        <v>520000</v>
      </c>
    </row>
    <row r="2957" spans="1:34">
      <c r="A2957">
        <v>1231995</v>
      </c>
      <c r="B2957" t="s">
        <v>34</v>
      </c>
      <c r="C2957" s="1">
        <v>33774</v>
      </c>
      <c r="D2957">
        <v>87</v>
      </c>
      <c r="E2957" t="s">
        <v>51</v>
      </c>
      <c r="F2957">
        <v>2009</v>
      </c>
      <c r="G2957">
        <v>96.5</v>
      </c>
      <c r="H2957" t="s">
        <v>51</v>
      </c>
      <c r="I2957">
        <v>15735</v>
      </c>
      <c r="J2957">
        <v>2</v>
      </c>
      <c r="K2957" t="s">
        <v>36</v>
      </c>
      <c r="L2957" t="s">
        <v>60</v>
      </c>
      <c r="M2957">
        <v>78.56</v>
      </c>
      <c r="N2957">
        <v>15735</v>
      </c>
      <c r="O2957">
        <v>1</v>
      </c>
      <c r="P2957" t="s">
        <v>54</v>
      </c>
      <c r="Q2957">
        <v>2013</v>
      </c>
      <c r="R2957">
        <v>490</v>
      </c>
      <c r="S2957">
        <v>580</v>
      </c>
      <c r="T2957">
        <v>535</v>
      </c>
      <c r="U2957">
        <v>0.493596387301038</v>
      </c>
      <c r="V2957">
        <v>-1</v>
      </c>
      <c r="W2957">
        <v>324</v>
      </c>
      <c r="X2957">
        <v>-1</v>
      </c>
      <c r="Y2957">
        <v>-1</v>
      </c>
      <c r="Z2957">
        <v>-1</v>
      </c>
      <c r="AA2957">
        <v>484</v>
      </c>
      <c r="AB2957">
        <v>-1</v>
      </c>
      <c r="AC2957">
        <v>1.5644</v>
      </c>
      <c r="AD2957">
        <v>0.87839999999999996</v>
      </c>
      <c r="AE2957">
        <v>-1.2196</v>
      </c>
      <c r="AF2957">
        <v>-0.74150000000000005</v>
      </c>
      <c r="AG2957">
        <v>-0.47760000000000002</v>
      </c>
      <c r="AH2957">
        <v>200000</v>
      </c>
    </row>
    <row r="2958" spans="1:34">
      <c r="A2958">
        <v>425399</v>
      </c>
      <c r="B2958" t="s">
        <v>39</v>
      </c>
      <c r="C2958" s="1">
        <v>32633</v>
      </c>
      <c r="D2958">
        <v>67</v>
      </c>
      <c r="E2958" t="s">
        <v>35</v>
      </c>
      <c r="F2958">
        <v>2008</v>
      </c>
      <c r="G2958">
        <v>68</v>
      </c>
      <c r="H2958" t="s">
        <v>35</v>
      </c>
      <c r="I2958">
        <v>13543</v>
      </c>
      <c r="J2958">
        <v>2</v>
      </c>
      <c r="K2958" t="s">
        <v>36</v>
      </c>
      <c r="L2958" t="s">
        <v>40</v>
      </c>
      <c r="M2958">
        <v>66</v>
      </c>
      <c r="N2958">
        <v>13543</v>
      </c>
      <c r="O2958">
        <v>0</v>
      </c>
      <c r="P2958" t="s">
        <v>41</v>
      </c>
      <c r="Q2958">
        <v>2012</v>
      </c>
      <c r="R2958">
        <v>445</v>
      </c>
      <c r="S2958">
        <v>475</v>
      </c>
      <c r="T2958">
        <v>565</v>
      </c>
      <c r="U2958">
        <v>0.45087658448345103</v>
      </c>
      <c r="V2958">
        <v>395</v>
      </c>
      <c r="W2958">
        <v>-1</v>
      </c>
      <c r="X2958">
        <v>-1</v>
      </c>
      <c r="Y2958">
        <v>-1</v>
      </c>
      <c r="Z2958">
        <v>-1</v>
      </c>
      <c r="AA2958">
        <v>-1</v>
      </c>
      <c r="AB2958">
        <v>-1</v>
      </c>
      <c r="AC2958">
        <v>1.1283000000000001</v>
      </c>
      <c r="AD2958">
        <v>1.7878000000000001</v>
      </c>
      <c r="AE2958">
        <v>-5.3699999999999998E-2</v>
      </c>
      <c r="AF2958">
        <v>-2.2879</v>
      </c>
      <c r="AG2958">
        <v>-0.28749999999999998</v>
      </c>
      <c r="AH2958">
        <v>240000</v>
      </c>
    </row>
    <row r="2959" spans="1:34">
      <c r="A2959">
        <v>658836</v>
      </c>
      <c r="B2959" t="s">
        <v>39</v>
      </c>
      <c r="C2959" s="1">
        <v>33173</v>
      </c>
      <c r="D2959">
        <v>84.14</v>
      </c>
      <c r="E2959" t="s">
        <v>48</v>
      </c>
      <c r="F2959">
        <v>2009</v>
      </c>
      <c r="G2959">
        <v>69.67</v>
      </c>
      <c r="H2959" t="s">
        <v>48</v>
      </c>
      <c r="I2959">
        <v>1825</v>
      </c>
      <c r="J2959">
        <v>1</v>
      </c>
      <c r="K2959" t="s">
        <v>36</v>
      </c>
      <c r="L2959" t="s">
        <v>55</v>
      </c>
      <c r="M2959">
        <v>71.900000000000006</v>
      </c>
      <c r="N2959">
        <v>1825</v>
      </c>
      <c r="O2959">
        <v>0</v>
      </c>
      <c r="P2959" t="s">
        <v>53</v>
      </c>
      <c r="Q2959">
        <v>2013</v>
      </c>
      <c r="R2959">
        <v>535</v>
      </c>
      <c r="S2959">
        <v>685</v>
      </c>
      <c r="T2959">
        <v>444</v>
      </c>
      <c r="U2959">
        <v>0.48674700843819302</v>
      </c>
      <c r="V2959">
        <v>385</v>
      </c>
      <c r="W2959">
        <v>-1</v>
      </c>
      <c r="X2959">
        <v>376</v>
      </c>
      <c r="Y2959">
        <v>-1</v>
      </c>
      <c r="Z2959">
        <v>-1</v>
      </c>
      <c r="AA2959">
        <v>-1</v>
      </c>
      <c r="AB2959">
        <v>-1</v>
      </c>
      <c r="AC2959">
        <v>1.4208000000000001</v>
      </c>
      <c r="AD2959">
        <v>1.0448999999999999</v>
      </c>
      <c r="AE2959">
        <v>0.77849999999999997</v>
      </c>
      <c r="AF2959">
        <v>-0.61470000000000002</v>
      </c>
      <c r="AG2959">
        <v>0.48049999999999998</v>
      </c>
      <c r="AH2959">
        <v>550000</v>
      </c>
    </row>
    <row r="2960" spans="1:34">
      <c r="A2960">
        <v>230873</v>
      </c>
      <c r="B2960" t="s">
        <v>39</v>
      </c>
      <c r="C2960" s="1">
        <v>33013</v>
      </c>
      <c r="D2960">
        <v>80</v>
      </c>
      <c r="E2960" t="s">
        <v>51</v>
      </c>
      <c r="F2960">
        <v>2007</v>
      </c>
      <c r="G2960">
        <v>70</v>
      </c>
      <c r="H2960" t="s">
        <v>51</v>
      </c>
      <c r="I2960">
        <v>974</v>
      </c>
      <c r="J2960">
        <v>2</v>
      </c>
      <c r="K2960" t="s">
        <v>36</v>
      </c>
      <c r="L2960" t="s">
        <v>44</v>
      </c>
      <c r="M2960">
        <v>66</v>
      </c>
      <c r="N2960">
        <v>974</v>
      </c>
      <c r="O2960">
        <v>0</v>
      </c>
      <c r="P2960" t="s">
        <v>45</v>
      </c>
      <c r="Q2960">
        <v>2011</v>
      </c>
      <c r="R2960">
        <v>555</v>
      </c>
      <c r="S2960">
        <v>425</v>
      </c>
      <c r="T2960">
        <v>325</v>
      </c>
      <c r="U2960">
        <v>0.82466640067133201</v>
      </c>
      <c r="V2960">
        <v>455</v>
      </c>
      <c r="W2960">
        <v>400</v>
      </c>
      <c r="X2960">
        <v>-1</v>
      </c>
      <c r="Y2960">
        <v>-1</v>
      </c>
      <c r="Z2960">
        <v>-1</v>
      </c>
      <c r="AA2960">
        <v>393</v>
      </c>
      <c r="AB2960">
        <v>-1</v>
      </c>
      <c r="AC2960">
        <v>-1.3447</v>
      </c>
      <c r="AD2960">
        <v>0.50080000000000002</v>
      </c>
      <c r="AE2960">
        <v>-1.6501999999999999</v>
      </c>
      <c r="AF2960">
        <v>-5.5199999999999999E-2</v>
      </c>
      <c r="AG2960">
        <v>2.8400000000000002E-2</v>
      </c>
      <c r="AH2960">
        <v>630000</v>
      </c>
    </row>
    <row r="2961" spans="1:34">
      <c r="A2961">
        <v>812555</v>
      </c>
      <c r="B2961" t="s">
        <v>39</v>
      </c>
      <c r="C2961" s="1">
        <v>33157</v>
      </c>
      <c r="D2961">
        <v>85</v>
      </c>
      <c r="E2961" t="s">
        <v>51</v>
      </c>
      <c r="F2961">
        <v>2008</v>
      </c>
      <c r="G2961">
        <v>67</v>
      </c>
      <c r="H2961" t="s">
        <v>51</v>
      </c>
      <c r="I2961">
        <v>6836</v>
      </c>
      <c r="J2961">
        <v>2</v>
      </c>
      <c r="K2961" t="s">
        <v>36</v>
      </c>
      <c r="L2961" t="s">
        <v>60</v>
      </c>
      <c r="M2961">
        <v>65</v>
      </c>
      <c r="N2961">
        <v>6836</v>
      </c>
      <c r="O2961">
        <v>1</v>
      </c>
      <c r="P2961" t="s">
        <v>61</v>
      </c>
      <c r="Q2961">
        <v>2012</v>
      </c>
      <c r="R2961">
        <v>335</v>
      </c>
      <c r="S2961">
        <v>435</v>
      </c>
      <c r="T2961">
        <v>445</v>
      </c>
      <c r="U2961">
        <v>0.33878634721952799</v>
      </c>
      <c r="V2961">
        <v>535</v>
      </c>
      <c r="W2961">
        <v>292</v>
      </c>
      <c r="X2961">
        <v>-1</v>
      </c>
      <c r="Y2961">
        <v>-1</v>
      </c>
      <c r="Z2961">
        <v>-1</v>
      </c>
      <c r="AA2961">
        <v>-1</v>
      </c>
      <c r="AB2961">
        <v>-1</v>
      </c>
      <c r="AC2961">
        <v>1.7081</v>
      </c>
      <c r="AD2961">
        <v>0.21240000000000001</v>
      </c>
      <c r="AE2961">
        <v>2.008</v>
      </c>
      <c r="AF2961">
        <v>-2.3895</v>
      </c>
      <c r="AG2961">
        <v>1.2470000000000001</v>
      </c>
      <c r="AH2961">
        <v>150000</v>
      </c>
    </row>
    <row r="2962" spans="1:34">
      <c r="A2962">
        <v>334330</v>
      </c>
      <c r="B2962" t="s">
        <v>39</v>
      </c>
      <c r="C2962" s="1">
        <v>33439</v>
      </c>
      <c r="D2962">
        <v>67.2</v>
      </c>
      <c r="E2962">
        <v>0</v>
      </c>
      <c r="F2962">
        <v>2008</v>
      </c>
      <c r="G2962">
        <v>68.599999999999994</v>
      </c>
      <c r="H2962">
        <v>0</v>
      </c>
      <c r="I2962">
        <v>1622</v>
      </c>
      <c r="J2962">
        <v>2</v>
      </c>
      <c r="K2962" t="s">
        <v>36</v>
      </c>
      <c r="L2962" t="s">
        <v>60</v>
      </c>
      <c r="M2962">
        <v>72.56</v>
      </c>
      <c r="N2962">
        <v>1622</v>
      </c>
      <c r="O2962">
        <v>0</v>
      </c>
      <c r="P2962" t="s">
        <v>84</v>
      </c>
      <c r="Q2962">
        <v>2012</v>
      </c>
      <c r="R2962">
        <v>585</v>
      </c>
      <c r="S2962">
        <v>415</v>
      </c>
      <c r="T2962">
        <v>655</v>
      </c>
      <c r="U2962">
        <v>0.69447932770846299</v>
      </c>
      <c r="V2962">
        <v>-1</v>
      </c>
      <c r="W2962">
        <v>366</v>
      </c>
      <c r="X2962">
        <v>-1</v>
      </c>
      <c r="Y2962">
        <v>-1</v>
      </c>
      <c r="Z2962">
        <v>-1</v>
      </c>
      <c r="AA2962">
        <v>-1</v>
      </c>
      <c r="AB2962">
        <v>-1</v>
      </c>
      <c r="AC2962">
        <v>0.51</v>
      </c>
      <c r="AD2962">
        <v>0.73480000000000001</v>
      </c>
      <c r="AE2962">
        <v>-1.2511000000000001</v>
      </c>
      <c r="AF2962">
        <v>-0.40776999999999902</v>
      </c>
      <c r="AG2962">
        <v>-0.60350000000000004</v>
      </c>
      <c r="AH2962">
        <v>420000</v>
      </c>
    </row>
    <row r="2963" spans="1:34">
      <c r="A2963">
        <v>690477</v>
      </c>
      <c r="B2963" t="s">
        <v>34</v>
      </c>
      <c r="C2963" s="1">
        <v>32785</v>
      </c>
      <c r="D2963">
        <v>87.4</v>
      </c>
      <c r="E2963" t="s">
        <v>35</v>
      </c>
      <c r="F2963">
        <v>2008</v>
      </c>
      <c r="G2963">
        <v>79</v>
      </c>
      <c r="H2963" t="s">
        <v>35</v>
      </c>
      <c r="I2963">
        <v>4971</v>
      </c>
      <c r="J2963">
        <v>2</v>
      </c>
      <c r="K2963" t="s">
        <v>36</v>
      </c>
      <c r="L2963" t="s">
        <v>153</v>
      </c>
      <c r="M2963">
        <v>78.7</v>
      </c>
      <c r="N2963">
        <v>4971</v>
      </c>
      <c r="O2963">
        <v>0</v>
      </c>
      <c r="P2963" t="s">
        <v>41</v>
      </c>
      <c r="Q2963">
        <v>2013</v>
      </c>
      <c r="R2963">
        <v>590</v>
      </c>
      <c r="S2963">
        <v>630</v>
      </c>
      <c r="T2963">
        <v>750</v>
      </c>
      <c r="U2963">
        <v>0.37605958665154499</v>
      </c>
      <c r="V2963">
        <v>305</v>
      </c>
      <c r="W2963">
        <v>300</v>
      </c>
      <c r="X2963">
        <v>-1</v>
      </c>
      <c r="Y2963">
        <v>446</v>
      </c>
      <c r="Z2963">
        <v>633</v>
      </c>
      <c r="AA2963">
        <v>-1</v>
      </c>
      <c r="AB2963">
        <v>-1</v>
      </c>
      <c r="AC2963">
        <v>0.55910000000000004</v>
      </c>
      <c r="AD2963">
        <v>0.37890000000000001</v>
      </c>
      <c r="AE2963">
        <v>0.31740000000000002</v>
      </c>
      <c r="AF2963">
        <v>-1.1217999999999999</v>
      </c>
      <c r="AG2963">
        <v>-1.4356</v>
      </c>
      <c r="AH2963">
        <v>250000</v>
      </c>
    </row>
    <row r="2964" spans="1:34">
      <c r="A2964">
        <v>1238289</v>
      </c>
      <c r="B2964" t="s">
        <v>39</v>
      </c>
      <c r="C2964" s="1">
        <v>33177</v>
      </c>
      <c r="D2964">
        <v>83.46</v>
      </c>
      <c r="E2964" t="s">
        <v>51</v>
      </c>
      <c r="F2964">
        <v>2008</v>
      </c>
      <c r="G2964">
        <v>61.83</v>
      </c>
      <c r="H2964" t="s">
        <v>51</v>
      </c>
      <c r="I2964">
        <v>5717</v>
      </c>
      <c r="J2964">
        <v>2</v>
      </c>
      <c r="K2964" t="s">
        <v>36</v>
      </c>
      <c r="L2964" t="s">
        <v>55</v>
      </c>
      <c r="M2964">
        <v>73</v>
      </c>
      <c r="N2964">
        <v>5717</v>
      </c>
      <c r="O2964">
        <v>0</v>
      </c>
      <c r="P2964" t="s">
        <v>45</v>
      </c>
      <c r="Q2964">
        <v>2014</v>
      </c>
      <c r="R2964">
        <v>430</v>
      </c>
      <c r="S2964">
        <v>435</v>
      </c>
      <c r="T2964">
        <v>450</v>
      </c>
      <c r="U2964">
        <v>0.95389977507992596</v>
      </c>
      <c r="V2964">
        <v>535</v>
      </c>
      <c r="W2964">
        <v>-1</v>
      </c>
      <c r="X2964">
        <v>530</v>
      </c>
      <c r="Y2964">
        <v>-1</v>
      </c>
      <c r="Z2964">
        <v>-1</v>
      </c>
      <c r="AA2964">
        <v>-1</v>
      </c>
      <c r="AB2964">
        <v>-1</v>
      </c>
      <c r="AC2964">
        <v>0.70269999999999999</v>
      </c>
      <c r="AD2964">
        <v>0.37890000000000001</v>
      </c>
      <c r="AE2964">
        <v>0.31740000000000002</v>
      </c>
      <c r="AF2964">
        <v>-1.1217999999999999</v>
      </c>
      <c r="AG2964">
        <v>0.48049999999999998</v>
      </c>
      <c r="AH2964">
        <v>350000</v>
      </c>
    </row>
    <row r="2965" spans="1:34">
      <c r="A2965">
        <v>598081</v>
      </c>
      <c r="B2965" t="s">
        <v>39</v>
      </c>
      <c r="C2965" s="1">
        <v>33715</v>
      </c>
      <c r="D2965">
        <v>85.8</v>
      </c>
      <c r="E2965" t="s">
        <v>35</v>
      </c>
      <c r="F2965">
        <v>2009</v>
      </c>
      <c r="G2965">
        <v>90.6</v>
      </c>
      <c r="H2965" t="s">
        <v>35</v>
      </c>
      <c r="I2965">
        <v>400</v>
      </c>
      <c r="J2965">
        <v>1</v>
      </c>
      <c r="K2965" t="s">
        <v>36</v>
      </c>
      <c r="L2965" t="s">
        <v>40</v>
      </c>
      <c r="M2965">
        <v>76.8</v>
      </c>
      <c r="N2965">
        <v>400</v>
      </c>
      <c r="O2965">
        <v>0</v>
      </c>
      <c r="P2965" t="s">
        <v>84</v>
      </c>
      <c r="Q2965">
        <v>2013</v>
      </c>
      <c r="R2965">
        <v>625</v>
      </c>
      <c r="S2965">
        <v>715</v>
      </c>
      <c r="T2965">
        <v>645</v>
      </c>
      <c r="U2965">
        <v>0.99405087195166997</v>
      </c>
      <c r="V2965">
        <v>675</v>
      </c>
      <c r="W2965">
        <v>-1</v>
      </c>
      <c r="X2965">
        <v>-1</v>
      </c>
      <c r="Y2965">
        <v>-1</v>
      </c>
      <c r="Z2965">
        <v>-1</v>
      </c>
      <c r="AA2965">
        <v>-1</v>
      </c>
      <c r="AB2965">
        <v>-1</v>
      </c>
      <c r="AC2965">
        <v>-0.30270000000000002</v>
      </c>
      <c r="AD2965">
        <v>0.87839999999999996</v>
      </c>
      <c r="AE2965">
        <v>0.47110000000000002</v>
      </c>
      <c r="AF2965">
        <v>-1.1217999999999999</v>
      </c>
      <c r="AG2965">
        <v>1.0553999999999999</v>
      </c>
      <c r="AH2965">
        <v>560000</v>
      </c>
    </row>
    <row r="2966" spans="1:34">
      <c r="A2966">
        <v>41147</v>
      </c>
      <c r="B2966" t="s">
        <v>39</v>
      </c>
      <c r="C2966" s="1">
        <v>32033</v>
      </c>
      <c r="D2966">
        <v>53</v>
      </c>
      <c r="E2966" t="s">
        <v>492</v>
      </c>
      <c r="F2966">
        <v>2004</v>
      </c>
      <c r="G2966">
        <v>61</v>
      </c>
      <c r="H2966" t="s">
        <v>492</v>
      </c>
      <c r="I2966">
        <v>64</v>
      </c>
      <c r="J2966">
        <v>2</v>
      </c>
      <c r="K2966" t="s">
        <v>66</v>
      </c>
      <c r="L2966" t="s">
        <v>67</v>
      </c>
      <c r="M2966">
        <v>65</v>
      </c>
      <c r="N2966">
        <v>64</v>
      </c>
      <c r="O2966">
        <v>0</v>
      </c>
      <c r="P2966" t="s">
        <v>41</v>
      </c>
      <c r="Q2966">
        <v>2010</v>
      </c>
      <c r="R2966">
        <v>405</v>
      </c>
      <c r="S2966">
        <v>455</v>
      </c>
      <c r="T2966">
        <v>475</v>
      </c>
      <c r="U2966">
        <v>0.52592258425205496</v>
      </c>
      <c r="V2966">
        <v>415</v>
      </c>
      <c r="W2966">
        <v>-1</v>
      </c>
      <c r="X2966">
        <v>-1</v>
      </c>
      <c r="Y2966">
        <v>-1</v>
      </c>
      <c r="Z2966">
        <v>-1</v>
      </c>
      <c r="AA2966">
        <v>-1</v>
      </c>
      <c r="AB2966">
        <v>-1</v>
      </c>
      <c r="AC2966">
        <v>-3.3538999999999999</v>
      </c>
      <c r="AD2966">
        <v>-0.43530000000000002</v>
      </c>
      <c r="AE2966">
        <v>-1.0697000000000001</v>
      </c>
      <c r="AF2966">
        <v>-5.5199999999999999E-2</v>
      </c>
      <c r="AG2966">
        <v>-2.6572</v>
      </c>
      <c r="AH2966">
        <v>4000000</v>
      </c>
    </row>
    <row r="2967" spans="1:34">
      <c r="A2967">
        <v>330551</v>
      </c>
      <c r="B2967" t="s">
        <v>39</v>
      </c>
      <c r="C2967" s="1">
        <v>33448</v>
      </c>
      <c r="D2967">
        <v>80</v>
      </c>
      <c r="E2967" t="s">
        <v>100</v>
      </c>
      <c r="F2967">
        <v>2008</v>
      </c>
      <c r="G2967">
        <v>90.6</v>
      </c>
      <c r="H2967" t="s">
        <v>493</v>
      </c>
      <c r="I2967">
        <v>8818</v>
      </c>
      <c r="J2967">
        <v>2</v>
      </c>
      <c r="K2967" t="s">
        <v>36</v>
      </c>
      <c r="L2967" t="s">
        <v>52</v>
      </c>
      <c r="M2967">
        <v>61</v>
      </c>
      <c r="N2967">
        <v>8818</v>
      </c>
      <c r="O2967">
        <v>1</v>
      </c>
      <c r="P2967" t="s">
        <v>54</v>
      </c>
      <c r="Q2967">
        <v>2012</v>
      </c>
      <c r="R2967">
        <v>345</v>
      </c>
      <c r="S2967">
        <v>495</v>
      </c>
      <c r="T2967">
        <v>575</v>
      </c>
      <c r="U2967">
        <v>0.184771576575748</v>
      </c>
      <c r="V2967">
        <v>-1</v>
      </c>
      <c r="W2967">
        <v>-1</v>
      </c>
      <c r="X2967">
        <v>-1</v>
      </c>
      <c r="Y2967">
        <v>306</v>
      </c>
      <c r="Z2967">
        <v>-1</v>
      </c>
      <c r="AA2967">
        <v>-1</v>
      </c>
      <c r="AB2967">
        <v>-1</v>
      </c>
      <c r="AC2967">
        <v>1.5532999999999999</v>
      </c>
      <c r="AD2967">
        <v>1.7487999999999999</v>
      </c>
      <c r="AE2967">
        <v>1.6879999999999999</v>
      </c>
      <c r="AF2967">
        <v>-1.1422000000000001</v>
      </c>
      <c r="AG2967">
        <v>0.18640000000000001</v>
      </c>
      <c r="AH2967">
        <v>145000</v>
      </c>
    </row>
    <row r="2968" spans="1:34">
      <c r="A2968">
        <v>530146</v>
      </c>
      <c r="B2968" t="s">
        <v>39</v>
      </c>
      <c r="C2968" s="1">
        <v>33433</v>
      </c>
      <c r="D2968">
        <v>79.8</v>
      </c>
      <c r="E2968" t="s">
        <v>35</v>
      </c>
      <c r="F2968">
        <v>2008</v>
      </c>
      <c r="G2968">
        <v>78.2</v>
      </c>
      <c r="H2968" t="s">
        <v>35</v>
      </c>
      <c r="I2968">
        <v>11759</v>
      </c>
      <c r="J2968">
        <v>2</v>
      </c>
      <c r="K2968" t="s">
        <v>36</v>
      </c>
      <c r="L2968" t="s">
        <v>52</v>
      </c>
      <c r="M2968">
        <v>69</v>
      </c>
      <c r="N2968">
        <v>11759</v>
      </c>
      <c r="O2968">
        <v>0</v>
      </c>
      <c r="P2968" t="s">
        <v>96</v>
      </c>
      <c r="Q2968">
        <v>2013</v>
      </c>
      <c r="R2968">
        <v>395</v>
      </c>
      <c r="S2968">
        <v>500</v>
      </c>
      <c r="T2968">
        <v>455</v>
      </c>
      <c r="U2968">
        <v>0.535862819499896</v>
      </c>
      <c r="V2968">
        <v>-1</v>
      </c>
      <c r="W2968">
        <v>-1</v>
      </c>
      <c r="X2968">
        <v>-1</v>
      </c>
      <c r="Y2968">
        <v>393</v>
      </c>
      <c r="Z2968">
        <v>-1</v>
      </c>
      <c r="AA2968">
        <v>-1</v>
      </c>
      <c r="AB2968">
        <v>-1</v>
      </c>
      <c r="AC2968">
        <v>0.39410000000000001</v>
      </c>
      <c r="AD2968">
        <v>0.1888</v>
      </c>
      <c r="AE2968">
        <v>-0.63429999999999997</v>
      </c>
      <c r="AF2968">
        <v>9.1700000000000004E-2</v>
      </c>
      <c r="AG2968">
        <v>-1.3934</v>
      </c>
      <c r="AH2968">
        <v>360000</v>
      </c>
    </row>
    <row r="2969" spans="1:34">
      <c r="A2969">
        <v>65096</v>
      </c>
      <c r="B2969" t="s">
        <v>39</v>
      </c>
      <c r="C2969" s="1">
        <v>32178</v>
      </c>
      <c r="D2969">
        <v>90.88</v>
      </c>
      <c r="E2969" t="s">
        <v>494</v>
      </c>
      <c r="F2969">
        <v>2006</v>
      </c>
      <c r="G2969">
        <v>82.5</v>
      </c>
      <c r="H2969" t="s">
        <v>495</v>
      </c>
      <c r="I2969">
        <v>124</v>
      </c>
      <c r="J2969">
        <v>2</v>
      </c>
      <c r="K2969" t="s">
        <v>36</v>
      </c>
      <c r="L2969" t="s">
        <v>64</v>
      </c>
      <c r="M2969">
        <v>66.150000000000006</v>
      </c>
      <c r="N2969">
        <v>124</v>
      </c>
      <c r="O2969">
        <v>0</v>
      </c>
      <c r="P2969" t="s">
        <v>65</v>
      </c>
      <c r="Q2969">
        <v>2010</v>
      </c>
      <c r="R2969">
        <v>415</v>
      </c>
      <c r="S2969">
        <v>335</v>
      </c>
      <c r="T2969">
        <v>405</v>
      </c>
      <c r="U2969">
        <v>0.88412251159373501</v>
      </c>
      <c r="V2969">
        <v>535</v>
      </c>
      <c r="W2969">
        <v>333</v>
      </c>
      <c r="X2969">
        <v>-1</v>
      </c>
      <c r="Y2969">
        <v>313</v>
      </c>
      <c r="Z2969">
        <v>-1</v>
      </c>
      <c r="AA2969">
        <v>-1</v>
      </c>
      <c r="AB2969">
        <v>320</v>
      </c>
      <c r="AC2969">
        <v>0.81920000000000004</v>
      </c>
      <c r="AD2969">
        <v>0.1888</v>
      </c>
      <c r="AE2969">
        <v>-1.7954000000000001</v>
      </c>
      <c r="AF2969">
        <v>1.8249</v>
      </c>
      <c r="AG2969">
        <v>1.1343000000000001</v>
      </c>
      <c r="AH2969">
        <v>345000</v>
      </c>
    </row>
    <row r="2970" spans="1:34">
      <c r="A2970">
        <v>961017</v>
      </c>
      <c r="B2970" t="s">
        <v>39</v>
      </c>
      <c r="C2970" s="1">
        <v>33761</v>
      </c>
      <c r="D2970">
        <v>73.8</v>
      </c>
      <c r="E2970" t="s">
        <v>35</v>
      </c>
      <c r="F2970">
        <v>2010</v>
      </c>
      <c r="G2970">
        <v>60.2</v>
      </c>
      <c r="H2970" t="s">
        <v>35</v>
      </c>
      <c r="I2970">
        <v>6907</v>
      </c>
      <c r="J2970">
        <v>2</v>
      </c>
      <c r="K2970" t="s">
        <v>36</v>
      </c>
      <c r="L2970" t="s">
        <v>40</v>
      </c>
      <c r="M2970">
        <v>58</v>
      </c>
      <c r="N2970">
        <v>6907</v>
      </c>
      <c r="O2970">
        <v>0</v>
      </c>
      <c r="P2970" t="s">
        <v>59</v>
      </c>
      <c r="Q2970">
        <v>2014</v>
      </c>
      <c r="R2970">
        <v>520</v>
      </c>
      <c r="S2970">
        <v>570</v>
      </c>
      <c r="T2970">
        <v>485</v>
      </c>
      <c r="U2970">
        <v>0.48674700843819302</v>
      </c>
      <c r="V2970">
        <v>425</v>
      </c>
      <c r="W2970">
        <v>-1</v>
      </c>
      <c r="X2970">
        <v>376</v>
      </c>
      <c r="Y2970">
        <v>-1</v>
      </c>
      <c r="Z2970">
        <v>-1</v>
      </c>
      <c r="AA2970">
        <v>-1</v>
      </c>
      <c r="AB2970">
        <v>-1</v>
      </c>
      <c r="AC2970">
        <v>-2.3134000000000001</v>
      </c>
      <c r="AD2970">
        <v>0.87839999999999996</v>
      </c>
      <c r="AE2970">
        <v>0.01</v>
      </c>
      <c r="AF2970">
        <v>0.77980000000000005</v>
      </c>
      <c r="AG2970">
        <v>-1.6273</v>
      </c>
      <c r="AH2970">
        <v>120000</v>
      </c>
    </row>
    <row r="2971" spans="1:34">
      <c r="A2971">
        <v>639693</v>
      </c>
      <c r="B2971" t="s">
        <v>34</v>
      </c>
      <c r="C2971" s="1">
        <v>32880</v>
      </c>
      <c r="D2971">
        <v>66.7</v>
      </c>
      <c r="E2971" t="s">
        <v>51</v>
      </c>
      <c r="F2971">
        <v>2007</v>
      </c>
      <c r="G2971">
        <v>60</v>
      </c>
      <c r="H2971" t="s">
        <v>51</v>
      </c>
      <c r="I2971">
        <v>350</v>
      </c>
      <c r="J2971">
        <v>2</v>
      </c>
      <c r="K2971" t="s">
        <v>36</v>
      </c>
      <c r="L2971" t="s">
        <v>40</v>
      </c>
      <c r="M2971">
        <v>66</v>
      </c>
      <c r="N2971">
        <v>350</v>
      </c>
      <c r="O2971">
        <v>0</v>
      </c>
      <c r="P2971" t="s">
        <v>41</v>
      </c>
      <c r="Q2971">
        <v>2013</v>
      </c>
      <c r="R2971">
        <v>405</v>
      </c>
      <c r="S2971">
        <v>425</v>
      </c>
      <c r="T2971">
        <v>545</v>
      </c>
      <c r="U2971">
        <v>0.70409041213131396</v>
      </c>
      <c r="V2971">
        <v>465</v>
      </c>
      <c r="W2971">
        <v>-1</v>
      </c>
      <c r="X2971">
        <v>-1</v>
      </c>
      <c r="Y2971">
        <v>-1</v>
      </c>
      <c r="Z2971">
        <v>-1</v>
      </c>
      <c r="AA2971">
        <v>-1</v>
      </c>
      <c r="AB2971">
        <v>-1</v>
      </c>
      <c r="AC2971">
        <v>0.41549999999999998</v>
      </c>
      <c r="AD2971">
        <v>0.37890000000000001</v>
      </c>
      <c r="AE2971">
        <v>1.0859000000000001</v>
      </c>
      <c r="AF2971">
        <v>-0.1076</v>
      </c>
      <c r="AG2971">
        <v>-1.4356</v>
      </c>
      <c r="AH2971">
        <v>360000</v>
      </c>
    </row>
    <row r="2972" spans="1:34">
      <c r="A2972">
        <v>320969</v>
      </c>
      <c r="B2972" t="s">
        <v>39</v>
      </c>
      <c r="C2972" s="1">
        <v>32695</v>
      </c>
      <c r="D2972">
        <v>84</v>
      </c>
      <c r="E2972" t="s">
        <v>48</v>
      </c>
      <c r="F2972">
        <v>2007</v>
      </c>
      <c r="G2972">
        <v>80.8</v>
      </c>
      <c r="H2972" t="s">
        <v>35</v>
      </c>
      <c r="I2972">
        <v>47</v>
      </c>
      <c r="J2972">
        <v>1</v>
      </c>
      <c r="K2972" t="s">
        <v>36</v>
      </c>
      <c r="L2972" t="s">
        <v>247</v>
      </c>
      <c r="M2972">
        <v>72</v>
      </c>
      <c r="N2972">
        <v>47</v>
      </c>
      <c r="O2972">
        <v>1</v>
      </c>
      <c r="P2972" t="s">
        <v>38</v>
      </c>
      <c r="Q2972">
        <v>2012</v>
      </c>
      <c r="R2972">
        <v>595</v>
      </c>
      <c r="S2972">
        <v>605</v>
      </c>
      <c r="T2972">
        <v>645</v>
      </c>
      <c r="U2972">
        <v>0.49063695588996398</v>
      </c>
      <c r="V2972">
        <v>-1</v>
      </c>
      <c r="W2972">
        <v>-1</v>
      </c>
      <c r="X2972">
        <v>-1</v>
      </c>
      <c r="Y2972">
        <v>383</v>
      </c>
      <c r="Z2972">
        <v>-1</v>
      </c>
      <c r="AA2972">
        <v>-1</v>
      </c>
      <c r="AB2972">
        <v>-1</v>
      </c>
      <c r="AC2972">
        <v>-0.4173</v>
      </c>
      <c r="AD2972">
        <v>1.1248</v>
      </c>
      <c r="AE2972">
        <v>-0.1988</v>
      </c>
      <c r="AF2972">
        <v>0.88482999999999901</v>
      </c>
      <c r="AG2972">
        <v>0.18640000000000001</v>
      </c>
      <c r="AH2972">
        <v>500000</v>
      </c>
    </row>
    <row r="2973" spans="1:34">
      <c r="A2973">
        <v>898730</v>
      </c>
      <c r="B2973" t="s">
        <v>39</v>
      </c>
      <c r="C2973" s="1">
        <v>33628</v>
      </c>
      <c r="D2973">
        <v>88.8</v>
      </c>
      <c r="E2973" t="s">
        <v>35</v>
      </c>
      <c r="F2973">
        <v>2009</v>
      </c>
      <c r="G2973">
        <v>82</v>
      </c>
      <c r="H2973" t="s">
        <v>35</v>
      </c>
      <c r="I2973">
        <v>28</v>
      </c>
      <c r="J2973">
        <v>2</v>
      </c>
      <c r="K2973" t="s">
        <v>36</v>
      </c>
      <c r="L2973" t="s">
        <v>60</v>
      </c>
      <c r="M2973">
        <v>71.92</v>
      </c>
      <c r="N2973">
        <v>28</v>
      </c>
      <c r="O2973">
        <v>1</v>
      </c>
      <c r="P2973" t="s">
        <v>38</v>
      </c>
      <c r="Q2973">
        <v>2014</v>
      </c>
      <c r="R2973">
        <v>710</v>
      </c>
      <c r="S2973">
        <v>560</v>
      </c>
      <c r="T2973">
        <v>605</v>
      </c>
      <c r="U2973">
        <v>0.88162006953017702</v>
      </c>
      <c r="V2973">
        <v>515</v>
      </c>
      <c r="W2973">
        <v>420</v>
      </c>
      <c r="X2973">
        <v>438</v>
      </c>
      <c r="Y2973">
        <v>-1</v>
      </c>
      <c r="Z2973">
        <v>-1</v>
      </c>
      <c r="AA2973">
        <v>-1</v>
      </c>
      <c r="AB2973">
        <v>-1</v>
      </c>
      <c r="AC2973">
        <v>1.5644</v>
      </c>
      <c r="AD2973">
        <v>1.7109000000000001</v>
      </c>
      <c r="AE2973">
        <v>1.2396</v>
      </c>
      <c r="AF2973">
        <v>-1.1217999999999999</v>
      </c>
      <c r="AG2973">
        <v>9.7299999999999998E-2</v>
      </c>
      <c r="AH2973">
        <v>320000</v>
      </c>
    </row>
    <row r="2974" spans="1:34">
      <c r="A2974">
        <v>1157697</v>
      </c>
      <c r="B2974" t="s">
        <v>39</v>
      </c>
      <c r="C2974" s="1">
        <v>34325</v>
      </c>
      <c r="D2974">
        <v>70</v>
      </c>
      <c r="E2974" t="s">
        <v>51</v>
      </c>
      <c r="F2974">
        <v>2010</v>
      </c>
      <c r="G2974">
        <v>74.400000000000006</v>
      </c>
      <c r="H2974" t="s">
        <v>51</v>
      </c>
      <c r="I2974">
        <v>3579</v>
      </c>
      <c r="J2974">
        <v>2</v>
      </c>
      <c r="K2974" t="s">
        <v>36</v>
      </c>
      <c r="L2974" t="s">
        <v>40</v>
      </c>
      <c r="M2974">
        <v>67.5</v>
      </c>
      <c r="N2974">
        <v>3579</v>
      </c>
      <c r="O2974">
        <v>0</v>
      </c>
      <c r="P2974" t="s">
        <v>41</v>
      </c>
      <c r="Q2974">
        <v>2014</v>
      </c>
      <c r="R2974">
        <v>580</v>
      </c>
      <c r="S2974">
        <v>545</v>
      </c>
      <c r="T2974">
        <v>585</v>
      </c>
      <c r="U2974">
        <v>0.74475835400893897</v>
      </c>
      <c r="V2974">
        <v>465</v>
      </c>
      <c r="W2974">
        <v>-1</v>
      </c>
      <c r="X2974">
        <v>438</v>
      </c>
      <c r="Y2974">
        <v>-1</v>
      </c>
      <c r="Z2974">
        <v>-1</v>
      </c>
      <c r="AA2974">
        <v>-1</v>
      </c>
      <c r="AB2974">
        <v>-1</v>
      </c>
      <c r="AC2974">
        <v>-1.5952999999999999</v>
      </c>
      <c r="AD2974">
        <v>-0.4536</v>
      </c>
      <c r="AE2974">
        <v>0.01</v>
      </c>
      <c r="AF2974">
        <v>-0.86819999999999997</v>
      </c>
      <c r="AG2974">
        <v>-9.4299999999999995E-2</v>
      </c>
      <c r="AH2974">
        <v>180000</v>
      </c>
    </row>
    <row r="2975" spans="1:34">
      <c r="A2975">
        <v>987044</v>
      </c>
      <c r="B2975" t="s">
        <v>39</v>
      </c>
      <c r="C2975" s="1">
        <v>33586</v>
      </c>
      <c r="D2975">
        <v>85</v>
      </c>
      <c r="E2975" t="s">
        <v>35</v>
      </c>
      <c r="F2975">
        <v>2010</v>
      </c>
      <c r="G2975">
        <v>82</v>
      </c>
      <c r="H2975" t="s">
        <v>35</v>
      </c>
      <c r="I2975">
        <v>13344</v>
      </c>
      <c r="J2975">
        <v>2</v>
      </c>
      <c r="K2975" t="s">
        <v>36</v>
      </c>
      <c r="L2975" t="s">
        <v>40</v>
      </c>
      <c r="M2975">
        <v>81</v>
      </c>
      <c r="N2975">
        <v>13344</v>
      </c>
      <c r="O2975">
        <v>0</v>
      </c>
      <c r="P2975" t="s">
        <v>41</v>
      </c>
      <c r="Q2975">
        <v>2014</v>
      </c>
      <c r="R2975">
        <v>615</v>
      </c>
      <c r="S2975">
        <v>630</v>
      </c>
      <c r="T2975">
        <v>560</v>
      </c>
      <c r="U2975">
        <v>0.84224832225783597</v>
      </c>
      <c r="V2975">
        <v>525</v>
      </c>
      <c r="W2975">
        <v>-1</v>
      </c>
      <c r="X2975">
        <v>469</v>
      </c>
      <c r="Y2975">
        <v>-1</v>
      </c>
      <c r="Z2975">
        <v>-1</v>
      </c>
      <c r="AA2975">
        <v>-1</v>
      </c>
      <c r="AB2975">
        <v>-1</v>
      </c>
      <c r="AC2975">
        <v>0.84630000000000005</v>
      </c>
      <c r="AD2975">
        <v>0.37890000000000001</v>
      </c>
      <c r="AE2975">
        <v>0.16370000000000001</v>
      </c>
      <c r="AF2975">
        <v>-1.7556</v>
      </c>
      <c r="AG2975">
        <v>-0.66920000000000002</v>
      </c>
      <c r="AH2975">
        <v>440000</v>
      </c>
    </row>
    <row r="2976" spans="1:34">
      <c r="A2976">
        <v>602029</v>
      </c>
      <c r="B2976" t="s">
        <v>39</v>
      </c>
      <c r="C2976" s="1">
        <v>33325</v>
      </c>
      <c r="D2976">
        <v>70.3</v>
      </c>
      <c r="E2976" t="s">
        <v>100</v>
      </c>
      <c r="F2976">
        <v>2009</v>
      </c>
      <c r="G2976">
        <v>84.5</v>
      </c>
      <c r="H2976" t="s">
        <v>221</v>
      </c>
      <c r="I2976">
        <v>6074</v>
      </c>
      <c r="J2976">
        <v>2</v>
      </c>
      <c r="K2976" t="s">
        <v>36</v>
      </c>
      <c r="L2976" t="s">
        <v>55</v>
      </c>
      <c r="M2976">
        <v>67.680000000000007</v>
      </c>
      <c r="N2976">
        <v>6074</v>
      </c>
      <c r="O2976">
        <v>1</v>
      </c>
      <c r="P2976" t="s">
        <v>54</v>
      </c>
      <c r="Q2976">
        <v>2013</v>
      </c>
      <c r="R2976">
        <v>335</v>
      </c>
      <c r="S2976">
        <v>350</v>
      </c>
      <c r="T2976">
        <v>145</v>
      </c>
      <c r="U2976">
        <v>0.563267823666597</v>
      </c>
      <c r="V2976">
        <v>425</v>
      </c>
      <c r="W2976">
        <v>-1</v>
      </c>
      <c r="X2976">
        <v>-1</v>
      </c>
      <c r="Y2976">
        <v>-1</v>
      </c>
      <c r="Z2976">
        <v>-1</v>
      </c>
      <c r="AA2976">
        <v>-1</v>
      </c>
      <c r="AB2976">
        <v>-1</v>
      </c>
      <c r="AC2976">
        <v>-0.159</v>
      </c>
      <c r="AD2976">
        <v>1.5444</v>
      </c>
      <c r="AE2976">
        <v>1.2396</v>
      </c>
      <c r="AF2976">
        <v>2.0474999999999999</v>
      </c>
      <c r="AG2976">
        <v>1.4386000000000001</v>
      </c>
      <c r="AH2976">
        <v>150000</v>
      </c>
    </row>
    <row r="2977" spans="1:34">
      <c r="A2977">
        <v>1114870</v>
      </c>
      <c r="B2977" t="s">
        <v>39</v>
      </c>
      <c r="C2977" s="1">
        <v>33818</v>
      </c>
      <c r="D2977">
        <v>84.67</v>
      </c>
      <c r="E2977" t="s">
        <v>51</v>
      </c>
      <c r="F2977">
        <v>2008</v>
      </c>
      <c r="G2977">
        <v>74.92</v>
      </c>
      <c r="H2977" t="s">
        <v>51</v>
      </c>
      <c r="I2977">
        <v>12737</v>
      </c>
      <c r="J2977">
        <v>2</v>
      </c>
      <c r="K2977" t="s">
        <v>36</v>
      </c>
      <c r="L2977" t="s">
        <v>64</v>
      </c>
      <c r="M2977">
        <v>64.209999999999994</v>
      </c>
      <c r="N2977">
        <v>12737</v>
      </c>
      <c r="O2977">
        <v>1</v>
      </c>
      <c r="P2977" t="s">
        <v>71</v>
      </c>
      <c r="Q2977">
        <v>2013</v>
      </c>
      <c r="R2977">
        <v>490</v>
      </c>
      <c r="S2977">
        <v>520</v>
      </c>
      <c r="T2977">
        <v>465</v>
      </c>
      <c r="U2977">
        <v>0.84224832225783597</v>
      </c>
      <c r="V2977">
        <v>-1</v>
      </c>
      <c r="W2977">
        <v>-1</v>
      </c>
      <c r="X2977">
        <v>469</v>
      </c>
      <c r="Y2977">
        <v>-1</v>
      </c>
      <c r="Z2977">
        <v>-1</v>
      </c>
      <c r="AA2977">
        <v>-1</v>
      </c>
      <c r="AB2977">
        <v>-1</v>
      </c>
      <c r="AC2977">
        <v>1.5644</v>
      </c>
      <c r="AD2977">
        <v>1.7109000000000001</v>
      </c>
      <c r="AE2977">
        <v>-0.91220000000000001</v>
      </c>
      <c r="AF2977">
        <v>-1.8824000000000001</v>
      </c>
      <c r="AG2977">
        <v>0.67210000000000003</v>
      </c>
      <c r="AH2977">
        <v>120000</v>
      </c>
    </row>
    <row r="2978" spans="1:34">
      <c r="A2978">
        <v>454775</v>
      </c>
      <c r="B2978" t="s">
        <v>39</v>
      </c>
      <c r="C2978" s="1">
        <v>33296</v>
      </c>
      <c r="D2978">
        <v>74</v>
      </c>
      <c r="E2978" t="s">
        <v>496</v>
      </c>
      <c r="F2978">
        <v>2008</v>
      </c>
      <c r="G2978">
        <v>74.8</v>
      </c>
      <c r="H2978" t="s">
        <v>496</v>
      </c>
      <c r="I2978">
        <v>272</v>
      </c>
      <c r="J2978">
        <v>2</v>
      </c>
      <c r="K2978" t="s">
        <v>36</v>
      </c>
      <c r="L2978" t="s">
        <v>60</v>
      </c>
      <c r="M2978">
        <v>72.09</v>
      </c>
      <c r="N2978">
        <v>272</v>
      </c>
      <c r="O2978">
        <v>0</v>
      </c>
      <c r="P2978" t="s">
        <v>50</v>
      </c>
      <c r="Q2978">
        <v>2012</v>
      </c>
      <c r="R2978">
        <v>565</v>
      </c>
      <c r="S2978">
        <v>585</v>
      </c>
      <c r="T2978">
        <v>615</v>
      </c>
      <c r="U2978">
        <v>0.91077016424602197</v>
      </c>
      <c r="V2978">
        <v>-1</v>
      </c>
      <c r="W2978">
        <v>433</v>
      </c>
      <c r="X2978">
        <v>-1</v>
      </c>
      <c r="Y2978">
        <v>-1</v>
      </c>
      <c r="Z2978">
        <v>-1</v>
      </c>
      <c r="AA2978">
        <v>526</v>
      </c>
      <c r="AB2978">
        <v>-1</v>
      </c>
      <c r="AC2978">
        <v>-0.26279999999999998</v>
      </c>
      <c r="AD2978">
        <v>-0.1232</v>
      </c>
      <c r="AE2978">
        <v>-0.77939999999999998</v>
      </c>
      <c r="AF2978">
        <v>-0.76029999999999998</v>
      </c>
      <c r="AG2978">
        <v>0.4234</v>
      </c>
      <c r="AH2978">
        <v>390000</v>
      </c>
    </row>
    <row r="2979" spans="1:34">
      <c r="A2979">
        <v>1119976</v>
      </c>
      <c r="B2979" t="s">
        <v>39</v>
      </c>
      <c r="C2979" s="1">
        <v>33307</v>
      </c>
      <c r="D2979">
        <v>71</v>
      </c>
      <c r="E2979" t="s">
        <v>48</v>
      </c>
      <c r="F2979">
        <v>2009</v>
      </c>
      <c r="G2979">
        <v>70</v>
      </c>
      <c r="H2979" t="s">
        <v>48</v>
      </c>
      <c r="I2979">
        <v>184</v>
      </c>
      <c r="J2979">
        <v>2</v>
      </c>
      <c r="K2979" t="s">
        <v>36</v>
      </c>
      <c r="L2979" t="s">
        <v>40</v>
      </c>
      <c r="M2979">
        <v>65</v>
      </c>
      <c r="N2979">
        <v>184</v>
      </c>
      <c r="O2979">
        <v>0</v>
      </c>
      <c r="P2979" t="s">
        <v>41</v>
      </c>
      <c r="Q2979">
        <v>2013</v>
      </c>
      <c r="R2979">
        <v>490</v>
      </c>
      <c r="S2979">
        <v>510</v>
      </c>
      <c r="T2979">
        <v>390</v>
      </c>
      <c r="U2979">
        <v>8.0055281340549497E-2</v>
      </c>
      <c r="V2979">
        <v>315</v>
      </c>
      <c r="W2979">
        <v>-1</v>
      </c>
      <c r="X2979">
        <v>253</v>
      </c>
      <c r="Y2979">
        <v>-1</v>
      </c>
      <c r="Z2979">
        <v>-1</v>
      </c>
      <c r="AA2979">
        <v>-1</v>
      </c>
      <c r="AB2979">
        <v>-1</v>
      </c>
      <c r="AC2979">
        <v>0.70269999999999999</v>
      </c>
      <c r="AD2979">
        <v>1.0448999999999999</v>
      </c>
      <c r="AE2979">
        <v>0.31740000000000002</v>
      </c>
      <c r="AF2979">
        <v>-1.3753</v>
      </c>
      <c r="AG2979">
        <v>-0.66920000000000002</v>
      </c>
      <c r="AH2979">
        <v>180000</v>
      </c>
    </row>
    <row r="2980" spans="1:34">
      <c r="A2980">
        <v>642309</v>
      </c>
      <c r="B2980" t="s">
        <v>39</v>
      </c>
      <c r="C2980" s="1">
        <v>33315</v>
      </c>
      <c r="D2980">
        <v>94.8</v>
      </c>
      <c r="E2980" t="s">
        <v>35</v>
      </c>
      <c r="F2980">
        <v>2008</v>
      </c>
      <c r="G2980">
        <v>81.2</v>
      </c>
      <c r="H2980" t="s">
        <v>35</v>
      </c>
      <c r="I2980">
        <v>436</v>
      </c>
      <c r="J2980">
        <v>1</v>
      </c>
      <c r="K2980" t="s">
        <v>36</v>
      </c>
      <c r="L2980" t="s">
        <v>194</v>
      </c>
      <c r="M2980">
        <v>90.32</v>
      </c>
      <c r="N2980">
        <v>436</v>
      </c>
      <c r="O2980">
        <v>0</v>
      </c>
      <c r="P2980" t="s">
        <v>96</v>
      </c>
      <c r="Q2980">
        <v>2013</v>
      </c>
      <c r="R2980">
        <v>675</v>
      </c>
      <c r="S2980">
        <v>525</v>
      </c>
      <c r="T2980">
        <v>795</v>
      </c>
      <c r="U2980">
        <v>-1</v>
      </c>
      <c r="V2980">
        <v>385</v>
      </c>
      <c r="W2980">
        <v>-1</v>
      </c>
      <c r="X2980">
        <v>-1</v>
      </c>
      <c r="Y2980">
        <v>420</v>
      </c>
      <c r="Z2980">
        <v>-1</v>
      </c>
      <c r="AA2980">
        <v>-1</v>
      </c>
      <c r="AB2980">
        <v>-1</v>
      </c>
      <c r="AC2980">
        <v>-0.30270000000000002</v>
      </c>
      <c r="AD2980">
        <v>-0.78659999999999997</v>
      </c>
      <c r="AE2980">
        <v>-0.4511</v>
      </c>
      <c r="AF2980">
        <v>1.9199999999999998E-2</v>
      </c>
      <c r="AG2980">
        <v>-9.4299999999999995E-2</v>
      </c>
      <c r="AH2980">
        <v>600000</v>
      </c>
    </row>
    <row r="2981" spans="1:34">
      <c r="A2981">
        <v>82915</v>
      </c>
      <c r="B2981" t="s">
        <v>39</v>
      </c>
      <c r="C2981" s="1">
        <v>32182</v>
      </c>
      <c r="D2981">
        <v>82.8</v>
      </c>
      <c r="E2981" t="s">
        <v>48</v>
      </c>
      <c r="F2981">
        <v>2005</v>
      </c>
      <c r="G2981">
        <v>75</v>
      </c>
      <c r="H2981" t="s">
        <v>48</v>
      </c>
      <c r="I2981">
        <v>2987</v>
      </c>
      <c r="J2981">
        <v>2</v>
      </c>
      <c r="K2981" t="s">
        <v>36</v>
      </c>
      <c r="L2981" t="s">
        <v>64</v>
      </c>
      <c r="M2981">
        <v>79</v>
      </c>
      <c r="N2981">
        <v>2987</v>
      </c>
      <c r="O2981">
        <v>0</v>
      </c>
      <c r="P2981" t="s">
        <v>41</v>
      </c>
      <c r="Q2981">
        <v>2010</v>
      </c>
      <c r="R2981">
        <v>545</v>
      </c>
      <c r="S2981">
        <v>665</v>
      </c>
      <c r="T2981">
        <v>635</v>
      </c>
      <c r="U2981">
        <v>0.97952174431921601</v>
      </c>
      <c r="V2981">
        <v>625</v>
      </c>
      <c r="W2981">
        <v>-1</v>
      </c>
      <c r="X2981">
        <v>-1</v>
      </c>
      <c r="Y2981">
        <v>-1</v>
      </c>
      <c r="Z2981">
        <v>-1</v>
      </c>
      <c r="AA2981">
        <v>-1</v>
      </c>
      <c r="AB2981">
        <v>-1</v>
      </c>
      <c r="AC2981">
        <v>0.66459999999999997</v>
      </c>
      <c r="AD2981">
        <v>-0.43530000000000002</v>
      </c>
      <c r="AE2981">
        <v>0.2366</v>
      </c>
      <c r="AF2981">
        <v>-0.64280000000000004</v>
      </c>
      <c r="AG2981">
        <v>-0.44550000000000001</v>
      </c>
      <c r="AH2981">
        <v>380000</v>
      </c>
    </row>
    <row r="2982" spans="1:34">
      <c r="A2982">
        <v>947006</v>
      </c>
      <c r="B2982" t="s">
        <v>39</v>
      </c>
      <c r="C2982" s="1">
        <v>33492</v>
      </c>
      <c r="D2982">
        <v>80.400000000000006</v>
      </c>
      <c r="E2982" t="s">
        <v>35</v>
      </c>
      <c r="F2982">
        <v>2009</v>
      </c>
      <c r="G2982">
        <v>92.25</v>
      </c>
      <c r="H2982" t="s">
        <v>51</v>
      </c>
      <c r="I2982">
        <v>979</v>
      </c>
      <c r="J2982">
        <v>2</v>
      </c>
      <c r="K2982" t="s">
        <v>36</v>
      </c>
      <c r="L2982" t="s">
        <v>334</v>
      </c>
      <c r="M2982">
        <v>67.22</v>
      </c>
      <c r="N2982">
        <v>979</v>
      </c>
      <c r="O2982">
        <v>1</v>
      </c>
      <c r="P2982" t="s">
        <v>61</v>
      </c>
      <c r="Q2982">
        <v>2014</v>
      </c>
      <c r="R2982">
        <v>755</v>
      </c>
      <c r="S2982">
        <v>620</v>
      </c>
      <c r="T2982">
        <v>570</v>
      </c>
      <c r="U2982">
        <v>-1</v>
      </c>
      <c r="V2982">
        <v>595</v>
      </c>
      <c r="W2982">
        <v>-1</v>
      </c>
      <c r="X2982">
        <v>469</v>
      </c>
      <c r="Y2982">
        <v>-1</v>
      </c>
      <c r="Z2982">
        <v>-1</v>
      </c>
      <c r="AA2982">
        <v>-1</v>
      </c>
      <c r="AB2982">
        <v>-1</v>
      </c>
      <c r="AC2982">
        <v>-0.73350000000000004</v>
      </c>
      <c r="AD2982">
        <v>-0.4536</v>
      </c>
      <c r="AE2982">
        <v>1.7007000000000001</v>
      </c>
      <c r="AF2982">
        <v>1.9199999999999998E-2</v>
      </c>
      <c r="AG2982">
        <v>9.7299999999999998E-2</v>
      </c>
      <c r="AH2982">
        <v>380000</v>
      </c>
    </row>
    <row r="2983" spans="1:34">
      <c r="A2983">
        <v>353118</v>
      </c>
      <c r="B2983" t="s">
        <v>39</v>
      </c>
      <c r="C2983" s="1">
        <v>33094</v>
      </c>
      <c r="D2983">
        <v>79.86</v>
      </c>
      <c r="E2983" t="s">
        <v>103</v>
      </c>
      <c r="F2983">
        <v>2008</v>
      </c>
      <c r="G2983">
        <v>78.86</v>
      </c>
      <c r="H2983" t="s">
        <v>497</v>
      </c>
      <c r="I2983">
        <v>1436</v>
      </c>
      <c r="J2983">
        <v>2</v>
      </c>
      <c r="K2983" t="s">
        <v>36</v>
      </c>
      <c r="L2983" t="s">
        <v>64</v>
      </c>
      <c r="M2983">
        <v>74.44</v>
      </c>
      <c r="N2983">
        <v>1436</v>
      </c>
      <c r="O2983">
        <v>0</v>
      </c>
      <c r="P2983" t="s">
        <v>61</v>
      </c>
      <c r="Q2983">
        <v>2012</v>
      </c>
      <c r="R2983">
        <v>375</v>
      </c>
      <c r="S2983">
        <v>555</v>
      </c>
      <c r="T2983">
        <v>555</v>
      </c>
      <c r="U2983">
        <v>0.67074315143312702</v>
      </c>
      <c r="V2983">
        <v>455</v>
      </c>
      <c r="W2983">
        <v>-1</v>
      </c>
      <c r="X2983">
        <v>-1</v>
      </c>
      <c r="Y2983">
        <v>-1</v>
      </c>
      <c r="Z2983">
        <v>-1</v>
      </c>
      <c r="AA2983">
        <v>-1</v>
      </c>
      <c r="AB2983">
        <v>-1</v>
      </c>
      <c r="AC2983">
        <v>1.3214999999999999</v>
      </c>
      <c r="AD2983">
        <v>0.3448</v>
      </c>
      <c r="AE2983">
        <v>-0.48909999999999998</v>
      </c>
      <c r="AF2983">
        <v>-1.2302999999999999</v>
      </c>
      <c r="AG2983">
        <v>0.34439999999999998</v>
      </c>
      <c r="AH2983">
        <v>415000</v>
      </c>
    </row>
    <row r="2984" spans="1:34">
      <c r="A2984">
        <v>229518</v>
      </c>
      <c r="B2984" t="s">
        <v>39</v>
      </c>
      <c r="C2984" s="1">
        <v>33019</v>
      </c>
      <c r="D2984">
        <v>80.83</v>
      </c>
      <c r="E2984" t="s">
        <v>113</v>
      </c>
      <c r="F2984">
        <v>2007</v>
      </c>
      <c r="G2984">
        <v>86.8</v>
      </c>
      <c r="H2984" t="s">
        <v>51</v>
      </c>
      <c r="I2984">
        <v>1245</v>
      </c>
      <c r="J2984">
        <v>2</v>
      </c>
      <c r="K2984" t="s">
        <v>36</v>
      </c>
      <c r="L2984" t="s">
        <v>52</v>
      </c>
      <c r="M2984">
        <v>76.27</v>
      </c>
      <c r="N2984">
        <v>1245</v>
      </c>
      <c r="O2984">
        <v>1</v>
      </c>
      <c r="P2984" t="s">
        <v>47</v>
      </c>
      <c r="Q2984">
        <v>2011</v>
      </c>
      <c r="R2984">
        <v>515</v>
      </c>
      <c r="S2984">
        <v>465</v>
      </c>
      <c r="T2984">
        <v>615</v>
      </c>
      <c r="U2984">
        <v>0.41433742642275101</v>
      </c>
      <c r="V2984">
        <v>-1</v>
      </c>
      <c r="W2984">
        <v>-1</v>
      </c>
      <c r="X2984">
        <v>-1</v>
      </c>
      <c r="Y2984">
        <v>366</v>
      </c>
      <c r="Z2984">
        <v>-1</v>
      </c>
      <c r="AA2984">
        <v>-1</v>
      </c>
      <c r="AB2984">
        <v>-1</v>
      </c>
      <c r="AC2984">
        <v>-0.4173</v>
      </c>
      <c r="AD2984">
        <v>0.65680000000000005</v>
      </c>
      <c r="AE2984">
        <v>-0.77939999999999998</v>
      </c>
      <c r="AF2984">
        <v>-5.5199999999999999E-2</v>
      </c>
      <c r="AG2984">
        <v>0.34439999999999998</v>
      </c>
      <c r="AH2984">
        <v>425000</v>
      </c>
    </row>
    <row r="2985" spans="1:34">
      <c r="A2985">
        <v>260350</v>
      </c>
      <c r="B2985" t="s">
        <v>34</v>
      </c>
      <c r="C2985" s="1">
        <v>32671</v>
      </c>
      <c r="D2985">
        <v>93.2</v>
      </c>
      <c r="E2985">
        <v>0</v>
      </c>
      <c r="F2985">
        <v>2006</v>
      </c>
      <c r="G2985">
        <v>79.75</v>
      </c>
      <c r="H2985">
        <v>0</v>
      </c>
      <c r="I2985">
        <v>1176</v>
      </c>
      <c r="J2985">
        <v>2</v>
      </c>
      <c r="K2985" t="s">
        <v>36</v>
      </c>
      <c r="L2985" t="s">
        <v>60</v>
      </c>
      <c r="M2985">
        <v>79</v>
      </c>
      <c r="N2985">
        <v>1176</v>
      </c>
      <c r="O2985">
        <v>0</v>
      </c>
      <c r="P2985" t="s">
        <v>47</v>
      </c>
      <c r="Q2985">
        <v>2010</v>
      </c>
      <c r="R2985">
        <v>325</v>
      </c>
      <c r="S2985">
        <v>425</v>
      </c>
      <c r="T2985">
        <v>565</v>
      </c>
      <c r="U2985">
        <v>-1</v>
      </c>
      <c r="V2985">
        <v>295</v>
      </c>
      <c r="W2985">
        <v>-1</v>
      </c>
      <c r="X2985">
        <v>-1</v>
      </c>
      <c r="Y2985">
        <v>-1</v>
      </c>
      <c r="Z2985">
        <v>-1</v>
      </c>
      <c r="AA2985">
        <v>-1</v>
      </c>
      <c r="AB2985">
        <v>-1</v>
      </c>
      <c r="AC2985">
        <v>-1.9769999999999901</v>
      </c>
      <c r="AD2985">
        <v>-3.3994</v>
      </c>
      <c r="AE2985">
        <v>-0.31490000000000001</v>
      </c>
      <c r="AF2985">
        <v>0.95530000000000004</v>
      </c>
      <c r="AG2985">
        <v>-1.5512999999999999</v>
      </c>
      <c r="AH2985">
        <v>200000</v>
      </c>
    </row>
    <row r="2986" spans="1:34">
      <c r="A2986">
        <v>215660</v>
      </c>
      <c r="B2986" t="s">
        <v>39</v>
      </c>
      <c r="C2986" s="1">
        <v>32655</v>
      </c>
      <c r="D2986">
        <v>69.2</v>
      </c>
      <c r="E2986" t="s">
        <v>298</v>
      </c>
      <c r="F2986">
        <v>2007</v>
      </c>
      <c r="G2986">
        <v>58.6</v>
      </c>
      <c r="H2986" t="s">
        <v>298</v>
      </c>
      <c r="I2986">
        <v>5026</v>
      </c>
      <c r="J2986">
        <v>2</v>
      </c>
      <c r="K2986" t="s">
        <v>36</v>
      </c>
      <c r="L2986" t="s">
        <v>60</v>
      </c>
      <c r="M2986">
        <v>63</v>
      </c>
      <c r="N2986">
        <v>5026</v>
      </c>
      <c r="O2986">
        <v>0</v>
      </c>
      <c r="P2986" t="s">
        <v>65</v>
      </c>
      <c r="Q2986">
        <v>2011</v>
      </c>
      <c r="R2986">
        <v>605</v>
      </c>
      <c r="S2986">
        <v>435</v>
      </c>
      <c r="T2986">
        <v>505</v>
      </c>
      <c r="U2986">
        <v>0.53838689298509601</v>
      </c>
      <c r="V2986">
        <v>305</v>
      </c>
      <c r="W2986">
        <v>333</v>
      </c>
      <c r="X2986">
        <v>-1</v>
      </c>
      <c r="Y2986">
        <v>-1</v>
      </c>
      <c r="Z2986">
        <v>-1</v>
      </c>
      <c r="AA2986">
        <v>233</v>
      </c>
      <c r="AB2986">
        <v>-1</v>
      </c>
      <c r="AC2986">
        <v>0.2009</v>
      </c>
      <c r="AD2986">
        <v>-0.43530000000000002</v>
      </c>
      <c r="AE2986">
        <v>-5.3699999999999998E-2</v>
      </c>
      <c r="AF2986">
        <v>1.1198999999999999</v>
      </c>
      <c r="AG2986">
        <v>0.34439999999999998</v>
      </c>
      <c r="AH2986">
        <v>105000</v>
      </c>
    </row>
    <row r="2987" spans="1:34">
      <c r="A2987">
        <v>270797</v>
      </c>
      <c r="B2987" t="s">
        <v>39</v>
      </c>
      <c r="C2987" s="1">
        <v>32321</v>
      </c>
      <c r="D2987">
        <v>90.8</v>
      </c>
      <c r="E2987" t="s">
        <v>51</v>
      </c>
      <c r="F2987">
        <v>2007</v>
      </c>
      <c r="G2987">
        <v>86.6</v>
      </c>
      <c r="H2987" t="s">
        <v>51</v>
      </c>
      <c r="I2987">
        <v>4554</v>
      </c>
      <c r="J2987">
        <v>2</v>
      </c>
      <c r="K2987" t="s">
        <v>36</v>
      </c>
      <c r="L2987" t="s">
        <v>116</v>
      </c>
      <c r="M2987">
        <v>75.67</v>
      </c>
      <c r="N2987">
        <v>4554</v>
      </c>
      <c r="O2987">
        <v>0</v>
      </c>
      <c r="P2987" t="s">
        <v>47</v>
      </c>
      <c r="Q2987">
        <v>2011</v>
      </c>
      <c r="R2987">
        <v>415</v>
      </c>
      <c r="S2987">
        <v>585</v>
      </c>
      <c r="T2987">
        <v>425</v>
      </c>
      <c r="U2987">
        <v>-1</v>
      </c>
      <c r="V2987">
        <v>345</v>
      </c>
      <c r="W2987">
        <v>-1</v>
      </c>
      <c r="X2987">
        <v>-1</v>
      </c>
      <c r="Y2987">
        <v>-1</v>
      </c>
      <c r="Z2987">
        <v>-1</v>
      </c>
      <c r="AA2987">
        <v>-1</v>
      </c>
      <c r="AB2987">
        <v>-1</v>
      </c>
      <c r="AC2987">
        <v>0.97370000000000001</v>
      </c>
      <c r="AD2987">
        <v>1.5928</v>
      </c>
      <c r="AE2987">
        <v>1.5427999999999999</v>
      </c>
      <c r="AF2987">
        <v>0.4148</v>
      </c>
      <c r="AG2987">
        <v>0.81830000000000003</v>
      </c>
      <c r="AH2987">
        <v>470000</v>
      </c>
    </row>
    <row r="2988" spans="1:34">
      <c r="A2988">
        <v>580624</v>
      </c>
      <c r="B2988" t="s">
        <v>34</v>
      </c>
      <c r="C2988" s="1">
        <v>33232</v>
      </c>
      <c r="D2988">
        <v>85.6</v>
      </c>
      <c r="E2988" t="s">
        <v>35</v>
      </c>
      <c r="F2988">
        <v>2008</v>
      </c>
      <c r="G2988">
        <v>76.400000000000006</v>
      </c>
      <c r="H2988" t="s">
        <v>35</v>
      </c>
      <c r="I2988">
        <v>8195</v>
      </c>
      <c r="J2988">
        <v>1</v>
      </c>
      <c r="K2988" t="s">
        <v>36</v>
      </c>
      <c r="L2988" t="s">
        <v>55</v>
      </c>
      <c r="M2988">
        <v>80.260000000000005</v>
      </c>
      <c r="N2988">
        <v>8195</v>
      </c>
      <c r="O2988">
        <v>1</v>
      </c>
      <c r="P2988" t="s">
        <v>38</v>
      </c>
      <c r="Q2988">
        <v>2013</v>
      </c>
      <c r="R2988">
        <v>660</v>
      </c>
      <c r="S2988">
        <v>645</v>
      </c>
      <c r="T2988">
        <v>695</v>
      </c>
      <c r="U2988">
        <v>0.90148957137103303</v>
      </c>
      <c r="V2988">
        <v>545</v>
      </c>
      <c r="W2988">
        <v>-1</v>
      </c>
      <c r="X2988">
        <v>-1</v>
      </c>
      <c r="Y2988">
        <v>-1</v>
      </c>
      <c r="Z2988">
        <v>-1</v>
      </c>
      <c r="AA2988">
        <v>-1</v>
      </c>
      <c r="AB2988">
        <v>-1</v>
      </c>
      <c r="AC2988">
        <v>1.1335999999999999</v>
      </c>
      <c r="AD2988">
        <v>0.87839999999999996</v>
      </c>
      <c r="AE2988">
        <v>0.77849999999999997</v>
      </c>
      <c r="AF2988">
        <v>-0.2344</v>
      </c>
      <c r="AG2988">
        <v>0.48049999999999998</v>
      </c>
      <c r="AH2988">
        <v>375000</v>
      </c>
    </row>
    <row r="2989" spans="1:34">
      <c r="A2989">
        <v>250796</v>
      </c>
      <c r="B2989" t="s">
        <v>39</v>
      </c>
      <c r="C2989" s="1">
        <v>33070</v>
      </c>
      <c r="D2989">
        <v>89</v>
      </c>
      <c r="E2989">
        <v>0</v>
      </c>
      <c r="F2989">
        <v>2007</v>
      </c>
      <c r="G2989">
        <v>95.3</v>
      </c>
      <c r="H2989">
        <v>0</v>
      </c>
      <c r="I2989">
        <v>9836</v>
      </c>
      <c r="J2989">
        <v>2</v>
      </c>
      <c r="K2989" t="s">
        <v>36</v>
      </c>
      <c r="L2989" t="s">
        <v>64</v>
      </c>
      <c r="M2989">
        <v>74.8</v>
      </c>
      <c r="N2989">
        <v>9836</v>
      </c>
      <c r="O2989">
        <v>1</v>
      </c>
      <c r="P2989" t="s">
        <v>54</v>
      </c>
      <c r="Q2989">
        <v>2011</v>
      </c>
      <c r="R2989">
        <v>485</v>
      </c>
      <c r="S2989">
        <v>445</v>
      </c>
      <c r="T2989">
        <v>595</v>
      </c>
      <c r="U2989">
        <v>0.79358061454850604</v>
      </c>
      <c r="V2989">
        <v>495</v>
      </c>
      <c r="W2989">
        <v>-1</v>
      </c>
      <c r="X2989">
        <v>-1</v>
      </c>
      <c r="Y2989">
        <v>-1</v>
      </c>
      <c r="Z2989">
        <v>-1</v>
      </c>
      <c r="AA2989">
        <v>-1</v>
      </c>
      <c r="AB2989">
        <v>-1</v>
      </c>
      <c r="AC2989">
        <v>-0.72640000000000005</v>
      </c>
      <c r="AD2989">
        <v>-0.90329999999999999</v>
      </c>
      <c r="AE2989">
        <v>-1.5051000000000001</v>
      </c>
      <c r="AF2989">
        <v>-0.52529999999999999</v>
      </c>
      <c r="AG2989">
        <v>-0.60350000000000004</v>
      </c>
      <c r="AH2989">
        <v>575000</v>
      </c>
    </row>
    <row r="2990" spans="1:34">
      <c r="A2990">
        <v>339451</v>
      </c>
      <c r="B2990" t="s">
        <v>34</v>
      </c>
      <c r="C2990" s="1">
        <v>33355</v>
      </c>
      <c r="D2990">
        <v>85</v>
      </c>
      <c r="E2990" t="s">
        <v>35</v>
      </c>
      <c r="F2990">
        <v>2008</v>
      </c>
      <c r="G2990">
        <v>95</v>
      </c>
      <c r="H2990" t="s">
        <v>141</v>
      </c>
      <c r="I2990">
        <v>4415</v>
      </c>
      <c r="J2990">
        <v>2</v>
      </c>
      <c r="K2990" t="s">
        <v>36</v>
      </c>
      <c r="L2990" t="s">
        <v>64</v>
      </c>
      <c r="M2990">
        <v>77.5</v>
      </c>
      <c r="N2990">
        <v>4415</v>
      </c>
      <c r="O2990">
        <v>1</v>
      </c>
      <c r="P2990" t="s">
        <v>54</v>
      </c>
      <c r="Q2990">
        <v>2012</v>
      </c>
      <c r="R2990">
        <v>575</v>
      </c>
      <c r="S2990">
        <v>635</v>
      </c>
      <c r="T2990">
        <v>565</v>
      </c>
      <c r="U2990">
        <v>0.84312372666574198</v>
      </c>
      <c r="V2990">
        <v>515</v>
      </c>
      <c r="W2990">
        <v>-1</v>
      </c>
      <c r="X2990">
        <v>-1</v>
      </c>
      <c r="Y2990">
        <v>-1</v>
      </c>
      <c r="Z2990">
        <v>-1</v>
      </c>
      <c r="AA2990">
        <v>-1</v>
      </c>
      <c r="AB2990">
        <v>-1</v>
      </c>
      <c r="AC2990">
        <v>0.35549999999999998</v>
      </c>
      <c r="AD2990">
        <v>0.65680000000000005</v>
      </c>
      <c r="AE2990">
        <v>0.38169999999999998</v>
      </c>
      <c r="AF2990">
        <v>-0.64280000000000004</v>
      </c>
      <c r="AG2990">
        <v>0.4234</v>
      </c>
      <c r="AH2990">
        <v>420000</v>
      </c>
    </row>
    <row r="2991" spans="1:34">
      <c r="A2991">
        <v>1069569</v>
      </c>
      <c r="B2991" t="s">
        <v>39</v>
      </c>
      <c r="C2991" s="1">
        <v>34163</v>
      </c>
      <c r="D2991">
        <v>81.099999999999994</v>
      </c>
      <c r="E2991" t="s">
        <v>51</v>
      </c>
      <c r="F2991">
        <v>2010</v>
      </c>
      <c r="G2991">
        <v>86.7</v>
      </c>
      <c r="H2991" t="s">
        <v>51</v>
      </c>
      <c r="I2991">
        <v>11090</v>
      </c>
      <c r="J2991">
        <v>2</v>
      </c>
      <c r="K2991" t="s">
        <v>36</v>
      </c>
      <c r="L2991" t="s">
        <v>40</v>
      </c>
      <c r="M2991">
        <v>70.510000000000005</v>
      </c>
      <c r="N2991">
        <v>11090</v>
      </c>
      <c r="O2991">
        <v>1</v>
      </c>
      <c r="P2991" t="s">
        <v>54</v>
      </c>
      <c r="Q2991">
        <v>2014</v>
      </c>
      <c r="R2991">
        <v>500</v>
      </c>
      <c r="S2991">
        <v>350</v>
      </c>
      <c r="T2991">
        <v>320</v>
      </c>
      <c r="U2991">
        <v>0.63597875645679403</v>
      </c>
      <c r="V2991">
        <v>445</v>
      </c>
      <c r="W2991">
        <v>-1</v>
      </c>
      <c r="X2991">
        <v>-1</v>
      </c>
      <c r="Y2991">
        <v>-1</v>
      </c>
      <c r="Z2991">
        <v>-1</v>
      </c>
      <c r="AA2991">
        <v>-1</v>
      </c>
      <c r="AB2991">
        <v>-1</v>
      </c>
      <c r="AC2991">
        <v>1.5644</v>
      </c>
      <c r="AD2991">
        <v>0.87839999999999996</v>
      </c>
      <c r="AE2991">
        <v>0.77849999999999997</v>
      </c>
      <c r="AF2991">
        <v>-1.5021</v>
      </c>
      <c r="AG2991">
        <v>0.67210000000000003</v>
      </c>
      <c r="AH2991">
        <v>300000</v>
      </c>
    </row>
    <row r="2992" spans="1:34">
      <c r="A2992">
        <v>320298</v>
      </c>
      <c r="B2992" t="s">
        <v>39</v>
      </c>
      <c r="C2992" s="1">
        <v>32519</v>
      </c>
      <c r="D2992">
        <v>69.3</v>
      </c>
      <c r="E2992" t="s">
        <v>498</v>
      </c>
      <c r="F2992">
        <v>2006</v>
      </c>
      <c r="G2992">
        <v>89.6</v>
      </c>
      <c r="H2992" t="s">
        <v>499</v>
      </c>
      <c r="I2992">
        <v>5015</v>
      </c>
      <c r="J2992">
        <v>2</v>
      </c>
      <c r="K2992" t="s">
        <v>66</v>
      </c>
      <c r="L2992" t="s">
        <v>67</v>
      </c>
      <c r="M2992">
        <v>74</v>
      </c>
      <c r="N2992">
        <v>5015</v>
      </c>
      <c r="O2992">
        <v>0</v>
      </c>
      <c r="P2992" t="s">
        <v>56</v>
      </c>
      <c r="Q2992">
        <v>2012</v>
      </c>
      <c r="R2992">
        <v>405</v>
      </c>
      <c r="S2992">
        <v>455</v>
      </c>
      <c r="T2992">
        <v>555</v>
      </c>
      <c r="U2992">
        <v>0.67074315143312702</v>
      </c>
      <c r="V2992">
        <v>455</v>
      </c>
      <c r="W2992">
        <v>-1</v>
      </c>
      <c r="X2992">
        <v>-1</v>
      </c>
      <c r="Y2992">
        <v>-1</v>
      </c>
      <c r="Z2992">
        <v>-1</v>
      </c>
      <c r="AA2992">
        <v>-1</v>
      </c>
      <c r="AB2992">
        <v>-1</v>
      </c>
      <c r="AC2992">
        <v>-0.26279999999999998</v>
      </c>
      <c r="AD2992">
        <v>0.26679999999999998</v>
      </c>
      <c r="AE2992">
        <v>0.59940000000000004</v>
      </c>
      <c r="AF2992">
        <v>-0.29020000000000001</v>
      </c>
      <c r="AG2992">
        <v>-1.0773999999999999</v>
      </c>
      <c r="AH2992">
        <v>500000</v>
      </c>
    </row>
    <row r="2993" spans="1:34">
      <c r="A2993">
        <v>35346</v>
      </c>
      <c r="B2993" t="s">
        <v>39</v>
      </c>
      <c r="C2993" s="1">
        <v>31101</v>
      </c>
      <c r="D2993">
        <v>70</v>
      </c>
      <c r="E2993" t="s">
        <v>48</v>
      </c>
      <c r="F2993">
        <v>2003</v>
      </c>
      <c r="G2993">
        <v>83.3</v>
      </c>
      <c r="H2993" t="s">
        <v>119</v>
      </c>
      <c r="I2993">
        <v>44</v>
      </c>
      <c r="J2993">
        <v>2</v>
      </c>
      <c r="K2993" t="s">
        <v>66</v>
      </c>
      <c r="L2993" t="s">
        <v>67</v>
      </c>
      <c r="M2993">
        <v>68.5</v>
      </c>
      <c r="N2993">
        <v>44</v>
      </c>
      <c r="O2993">
        <v>0</v>
      </c>
      <c r="P2993" t="s">
        <v>41</v>
      </c>
      <c r="Q2993">
        <v>2011</v>
      </c>
      <c r="R2993">
        <v>385</v>
      </c>
      <c r="S2993">
        <v>545</v>
      </c>
      <c r="T2993">
        <v>605</v>
      </c>
      <c r="U2993">
        <v>0.86468541337008498</v>
      </c>
      <c r="V2993">
        <v>525</v>
      </c>
      <c r="W2993">
        <v>-1</v>
      </c>
      <c r="X2993">
        <v>-1</v>
      </c>
      <c r="Y2993">
        <v>-1</v>
      </c>
      <c r="Z2993">
        <v>-1</v>
      </c>
      <c r="AA2993">
        <v>-1</v>
      </c>
      <c r="AB2993">
        <v>-1</v>
      </c>
      <c r="AC2993">
        <v>4.6399999999999997E-2</v>
      </c>
      <c r="AD2993">
        <v>0.65680000000000005</v>
      </c>
      <c r="AE2993">
        <v>0.38169999999999998</v>
      </c>
      <c r="AF2993">
        <v>-0.76029999999999998</v>
      </c>
      <c r="AG2993">
        <v>-0.76149999999999995</v>
      </c>
      <c r="AH2993">
        <v>445000</v>
      </c>
    </row>
    <row r="2994" spans="1:34">
      <c r="A2994">
        <v>114364</v>
      </c>
      <c r="B2994" t="s">
        <v>39</v>
      </c>
      <c r="C2994" s="1">
        <v>31451</v>
      </c>
      <c r="D2994">
        <v>91</v>
      </c>
      <c r="E2994">
        <v>0</v>
      </c>
      <c r="F2994">
        <v>2003</v>
      </c>
      <c r="G2994">
        <v>73</v>
      </c>
      <c r="H2994">
        <v>0</v>
      </c>
      <c r="I2994">
        <v>1310</v>
      </c>
      <c r="J2994">
        <v>2</v>
      </c>
      <c r="K2994" t="s">
        <v>66</v>
      </c>
      <c r="L2994" t="s">
        <v>67</v>
      </c>
      <c r="M2994">
        <v>85</v>
      </c>
      <c r="N2994">
        <v>1310</v>
      </c>
      <c r="O2994">
        <v>0</v>
      </c>
      <c r="P2994" t="s">
        <v>166</v>
      </c>
      <c r="Q2994">
        <v>2010</v>
      </c>
      <c r="R2994">
        <v>555</v>
      </c>
      <c r="S2994">
        <v>445</v>
      </c>
      <c r="T2994">
        <v>485</v>
      </c>
      <c r="U2994">
        <v>0.91686996110361896</v>
      </c>
      <c r="V2994">
        <v>555</v>
      </c>
      <c r="W2994">
        <v>-1</v>
      </c>
      <c r="X2994">
        <v>-1</v>
      </c>
      <c r="Y2994">
        <v>-1</v>
      </c>
      <c r="Z2994">
        <v>-1</v>
      </c>
      <c r="AA2994">
        <v>-1</v>
      </c>
      <c r="AB2994">
        <v>-1</v>
      </c>
      <c r="AC2994">
        <v>0.81920000000000004</v>
      </c>
      <c r="AD2994">
        <v>1.4368000000000001</v>
      </c>
      <c r="AE2994">
        <v>-5.3699999999999998E-2</v>
      </c>
      <c r="AF2994">
        <v>-1.8179000000000001</v>
      </c>
      <c r="AG2994">
        <v>0.81830000000000003</v>
      </c>
      <c r="AH2994">
        <v>400000</v>
      </c>
    </row>
    <row r="2995" spans="1:34">
      <c r="A2995">
        <v>103174</v>
      </c>
      <c r="B2995" t="s">
        <v>34</v>
      </c>
      <c r="C2995" s="1">
        <v>32615</v>
      </c>
      <c r="D2995">
        <v>75</v>
      </c>
      <c r="E2995">
        <v>0</v>
      </c>
      <c r="F2995">
        <v>2005</v>
      </c>
      <c r="G2995">
        <v>73</v>
      </c>
      <c r="H2995">
        <v>0</v>
      </c>
      <c r="I2995">
        <v>1263</v>
      </c>
      <c r="J2995">
        <v>2</v>
      </c>
      <c r="K2995" t="s">
        <v>36</v>
      </c>
      <c r="L2995" t="s">
        <v>60</v>
      </c>
      <c r="M2995">
        <v>70</v>
      </c>
      <c r="N2995">
        <v>1263</v>
      </c>
      <c r="O2995">
        <v>1</v>
      </c>
      <c r="P2995" t="s">
        <v>47</v>
      </c>
      <c r="Q2995">
        <v>2010</v>
      </c>
      <c r="R2995">
        <v>505</v>
      </c>
      <c r="S2995">
        <v>485</v>
      </c>
      <c r="T2995">
        <v>445</v>
      </c>
      <c r="U2995">
        <v>0.53838689298509601</v>
      </c>
      <c r="V2995">
        <v>245</v>
      </c>
      <c r="W2995">
        <v>333</v>
      </c>
      <c r="X2995">
        <v>-1</v>
      </c>
      <c r="Y2995">
        <v>-1</v>
      </c>
      <c r="Z2995">
        <v>-1</v>
      </c>
      <c r="AA2995">
        <v>-1</v>
      </c>
      <c r="AB2995">
        <v>-1</v>
      </c>
      <c r="AC2995">
        <v>-1.1900999999999999</v>
      </c>
      <c r="AD2995">
        <v>0.96879999999999999</v>
      </c>
      <c r="AE2995">
        <v>-1.0697000000000001</v>
      </c>
      <c r="AF2995">
        <v>1.3549</v>
      </c>
      <c r="AG2995">
        <v>2.8400000000000002E-2</v>
      </c>
      <c r="AH2995">
        <v>120000</v>
      </c>
    </row>
    <row r="2996" spans="1:34">
      <c r="A2996">
        <v>352811</v>
      </c>
      <c r="B2996" t="s">
        <v>34</v>
      </c>
      <c r="C2996" s="1">
        <v>33441</v>
      </c>
      <c r="D2996">
        <v>84</v>
      </c>
      <c r="E2996" t="s">
        <v>51</v>
      </c>
      <c r="F2996">
        <v>2008</v>
      </c>
      <c r="G2996">
        <v>77</v>
      </c>
      <c r="H2996" t="s">
        <v>51</v>
      </c>
      <c r="I2996">
        <v>9481</v>
      </c>
      <c r="J2996">
        <v>2</v>
      </c>
      <c r="K2996" t="s">
        <v>36</v>
      </c>
      <c r="L2996" t="s">
        <v>55</v>
      </c>
      <c r="M2996">
        <v>75.2</v>
      </c>
      <c r="N2996">
        <v>9481</v>
      </c>
      <c r="O2996">
        <v>0</v>
      </c>
      <c r="P2996" t="s">
        <v>47</v>
      </c>
      <c r="Q2996">
        <v>2012</v>
      </c>
      <c r="R2996">
        <v>345</v>
      </c>
      <c r="S2996">
        <v>585</v>
      </c>
      <c r="T2996">
        <v>395</v>
      </c>
      <c r="U2996">
        <v>0.19015340560101801</v>
      </c>
      <c r="V2996">
        <v>315</v>
      </c>
      <c r="W2996">
        <v>-1</v>
      </c>
      <c r="X2996">
        <v>-1</v>
      </c>
      <c r="Y2996">
        <v>-1</v>
      </c>
      <c r="Z2996">
        <v>-1</v>
      </c>
      <c r="AA2996">
        <v>-1</v>
      </c>
      <c r="AB2996">
        <v>-1</v>
      </c>
      <c r="AC2996">
        <v>-0.1082</v>
      </c>
      <c r="AD2996">
        <v>3.2800000000000003E-2</v>
      </c>
      <c r="AE2996">
        <v>-0.48909999999999998</v>
      </c>
      <c r="AF2996">
        <v>-0.29020000000000001</v>
      </c>
      <c r="AG2996">
        <v>0.50239999999999996</v>
      </c>
      <c r="AH2996">
        <v>120000</v>
      </c>
    </row>
    <row r="2997" spans="1:34">
      <c r="A2997">
        <v>287070</v>
      </c>
      <c r="B2997" t="s">
        <v>39</v>
      </c>
      <c r="C2997" s="1">
        <v>32471</v>
      </c>
      <c r="D2997">
        <v>91.4</v>
      </c>
      <c r="E2997" t="s">
        <v>500</v>
      </c>
      <c r="F2997">
        <v>2006</v>
      </c>
      <c r="G2997">
        <v>65.56</v>
      </c>
      <c r="H2997" t="s">
        <v>500</v>
      </c>
      <c r="I2997">
        <v>547</v>
      </c>
      <c r="J2997">
        <v>2</v>
      </c>
      <c r="K2997" t="s">
        <v>36</v>
      </c>
      <c r="L2997" t="s">
        <v>55</v>
      </c>
      <c r="M2997">
        <v>73.19</v>
      </c>
      <c r="N2997">
        <v>547</v>
      </c>
      <c r="O2997">
        <v>0</v>
      </c>
      <c r="P2997" t="s">
        <v>84</v>
      </c>
      <c r="Q2997">
        <v>2011</v>
      </c>
      <c r="R2997">
        <v>385</v>
      </c>
      <c r="S2997">
        <v>425</v>
      </c>
      <c r="T2997">
        <v>485</v>
      </c>
      <c r="U2997">
        <v>0.60005718233834104</v>
      </c>
      <c r="V2997">
        <v>435</v>
      </c>
      <c r="W2997">
        <v>-1</v>
      </c>
      <c r="X2997">
        <v>-1</v>
      </c>
      <c r="Y2997">
        <v>-1</v>
      </c>
      <c r="Z2997">
        <v>-1</v>
      </c>
      <c r="AA2997">
        <v>-1</v>
      </c>
      <c r="AB2997">
        <v>-1</v>
      </c>
      <c r="AC2997">
        <v>-0.88099999999999901</v>
      </c>
      <c r="AD2997">
        <v>0.1888</v>
      </c>
      <c r="AE2997">
        <v>-0.34399999999999997</v>
      </c>
      <c r="AF2997">
        <v>6.2300000000000001E-2</v>
      </c>
      <c r="AG2997">
        <v>0.6603</v>
      </c>
      <c r="AH2997">
        <v>385000</v>
      </c>
    </row>
    <row r="2998" spans="1:34">
      <c r="A2998">
        <v>317336</v>
      </c>
      <c r="B2998" t="s">
        <v>39</v>
      </c>
      <c r="C2998" s="1">
        <v>32380</v>
      </c>
      <c r="D2998">
        <v>88.64</v>
      </c>
      <c r="E2998" t="s">
        <v>501</v>
      </c>
      <c r="F2998">
        <v>2006</v>
      </c>
      <c r="G2998">
        <v>65.16</v>
      </c>
      <c r="H2998" t="s">
        <v>501</v>
      </c>
      <c r="I2998">
        <v>1629</v>
      </c>
      <c r="J2998">
        <v>2</v>
      </c>
      <c r="K2998" t="s">
        <v>36</v>
      </c>
      <c r="L2998" t="s">
        <v>64</v>
      </c>
      <c r="M2998">
        <v>74.81</v>
      </c>
      <c r="N2998">
        <v>1629</v>
      </c>
      <c r="O2998">
        <v>1</v>
      </c>
      <c r="P2998" t="s">
        <v>61</v>
      </c>
      <c r="Q2998">
        <v>2011</v>
      </c>
      <c r="R2998">
        <v>465</v>
      </c>
      <c r="S2998">
        <v>645</v>
      </c>
      <c r="T2998">
        <v>505</v>
      </c>
      <c r="U2998">
        <v>0.90148957137103303</v>
      </c>
      <c r="V2998">
        <v>545</v>
      </c>
      <c r="W2998">
        <v>-1</v>
      </c>
      <c r="X2998">
        <v>-1</v>
      </c>
      <c r="Y2998">
        <v>-1</v>
      </c>
      <c r="Z2998">
        <v>-1</v>
      </c>
      <c r="AA2998">
        <v>-1</v>
      </c>
      <c r="AB2998">
        <v>-1</v>
      </c>
      <c r="AC2998">
        <v>1.4374</v>
      </c>
      <c r="AD2998">
        <v>1.2807999999999999</v>
      </c>
      <c r="AE2998">
        <v>-0.48909999999999998</v>
      </c>
      <c r="AF2998">
        <v>-1.4653700000000001</v>
      </c>
      <c r="AG2998">
        <v>0.54190000000000005</v>
      </c>
      <c r="AH2998">
        <v>530000</v>
      </c>
    </row>
    <row r="2999" spans="1:34">
      <c r="A2999">
        <v>993701</v>
      </c>
      <c r="B2999" t="s">
        <v>39</v>
      </c>
      <c r="C2999" s="1">
        <v>33751</v>
      </c>
      <c r="D2999">
        <v>77</v>
      </c>
      <c r="E2999" t="s">
        <v>51</v>
      </c>
      <c r="F2999">
        <v>2009</v>
      </c>
      <c r="G2999">
        <v>75.5</v>
      </c>
      <c r="H2999" t="s">
        <v>51</v>
      </c>
      <c r="I2999">
        <v>1111</v>
      </c>
      <c r="J2999">
        <v>2</v>
      </c>
      <c r="K2999" t="s">
        <v>36</v>
      </c>
      <c r="L2999" t="s">
        <v>55</v>
      </c>
      <c r="M2999">
        <v>69.3</v>
      </c>
      <c r="N2999">
        <v>1111</v>
      </c>
      <c r="O2999">
        <v>0</v>
      </c>
      <c r="P2999" t="s">
        <v>47</v>
      </c>
      <c r="Q2999">
        <v>2013</v>
      </c>
      <c r="R2999">
        <v>370</v>
      </c>
      <c r="S2999">
        <v>390</v>
      </c>
      <c r="T2999">
        <v>285</v>
      </c>
      <c r="U2999">
        <v>0.48674700843819302</v>
      </c>
      <c r="V2999">
        <v>315</v>
      </c>
      <c r="W2999">
        <v>-1</v>
      </c>
      <c r="X2999">
        <v>376</v>
      </c>
      <c r="Y2999">
        <v>-1</v>
      </c>
      <c r="Z2999">
        <v>-1</v>
      </c>
      <c r="AA2999">
        <v>-1</v>
      </c>
      <c r="AB2999">
        <v>-1</v>
      </c>
      <c r="AC2999">
        <v>-0.58989999999999998</v>
      </c>
      <c r="AD2999">
        <v>-1.9520999999999999</v>
      </c>
      <c r="AE2999">
        <v>0.31740000000000002</v>
      </c>
      <c r="AF2999">
        <v>1.1600999999999999</v>
      </c>
      <c r="AG2999">
        <v>-2.3936999999999999</v>
      </c>
      <c r="AH2999">
        <v>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5BC7-C882-46BF-B4BF-66026326CCC9}">
  <sheetPr>
    <tabColor rgb="FF00B050"/>
  </sheetPr>
  <dimension ref="A1:AK2999"/>
  <sheetViews>
    <sheetView topLeftCell="X2976" workbookViewId="0">
      <selection activeCell="K10" sqref="K10"/>
    </sheetView>
  </sheetViews>
  <sheetFormatPr defaultRowHeight="15"/>
  <cols>
    <col min="2" max="2" width="9.7109375" bestFit="1" customWidth="1"/>
    <col min="3" max="3" width="11.140625" bestFit="1" customWidth="1"/>
    <col min="4" max="4" width="15.28515625" style="2" bestFit="1" customWidth="1"/>
    <col min="5" max="5" width="30.7109375" bestFit="1" customWidth="1"/>
    <col min="6" max="6" width="15.140625" style="3" bestFit="1" customWidth="1"/>
    <col min="7" max="7" width="15.28515625" style="2" bestFit="1" customWidth="1"/>
    <col min="8" max="8" width="30.7109375" bestFit="1" customWidth="1"/>
    <col min="9" max="9" width="11.5703125" bestFit="1" customWidth="1"/>
    <col min="10" max="10" width="13.140625" bestFit="1" customWidth="1"/>
    <col min="11" max="11" width="12.7109375" bestFit="1" customWidth="1"/>
    <col min="12" max="12" width="30.7109375" bestFit="1" customWidth="1"/>
    <col min="13" max="13" width="13.28515625" style="3" bestFit="1" customWidth="1"/>
    <col min="14" max="14" width="15" bestFit="1" customWidth="1"/>
    <col min="15" max="15" width="16.5703125" bestFit="1" customWidth="1"/>
    <col min="16" max="16" width="18.42578125" bestFit="1" customWidth="1"/>
    <col min="17" max="17" width="17.28515625" bestFit="1" customWidth="1"/>
    <col min="18" max="18" width="9.42578125" style="2" bestFit="1" customWidth="1"/>
    <col min="19" max="19" width="9.28515625" style="2" bestFit="1" customWidth="1"/>
    <col min="20" max="20" width="9.140625" style="2"/>
    <col min="21" max="21" width="10.140625" style="2" bestFit="1" customWidth="1"/>
    <col min="22" max="22" width="24.140625" style="2" bestFit="1" customWidth="1"/>
    <col min="23" max="23" width="24" style="2" bestFit="1" customWidth="1"/>
    <col min="24" max="24" width="18.7109375" style="2" bestFit="1" customWidth="1"/>
    <col min="25" max="25" width="17.5703125" style="2" bestFit="1" customWidth="1"/>
    <col min="26" max="26" width="15.42578125" style="2" bestFit="1" customWidth="1"/>
    <col min="27" max="27" width="14.85546875" style="2" bestFit="1" customWidth="1"/>
    <col min="28" max="28" width="11.140625" style="2" bestFit="1" customWidth="1"/>
    <col min="29" max="29" width="19.140625" style="2" bestFit="1" customWidth="1"/>
    <col min="30" max="30" width="15.85546875" style="2" bestFit="1" customWidth="1"/>
    <col min="31" max="31" width="14.28515625" style="2" bestFit="1" customWidth="1"/>
    <col min="32" max="32" width="13.7109375" style="2" bestFit="1" customWidth="1"/>
    <col min="33" max="33" width="24.28515625" style="2" bestFit="1" customWidth="1"/>
    <col min="35" max="35" width="17" bestFit="1" customWidth="1"/>
    <col min="36" max="36" width="15.42578125" bestFit="1" customWidth="1"/>
    <col min="37" max="37" width="17.85546875" style="2" bestFit="1" customWidth="1"/>
  </cols>
  <sheetData>
    <row r="1" spans="1:37" ht="18" customHeight="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3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t="s">
        <v>502</v>
      </c>
      <c r="AJ1" t="s">
        <v>503</v>
      </c>
      <c r="AK1" s="2" t="s">
        <v>504</v>
      </c>
    </row>
    <row r="2" spans="1:37">
      <c r="A2">
        <v>604399</v>
      </c>
      <c r="B2" t="s">
        <v>505</v>
      </c>
      <c r="C2" s="1">
        <v>33168</v>
      </c>
      <c r="D2" s="2">
        <v>87.8</v>
      </c>
      <c r="E2" t="s">
        <v>35</v>
      </c>
      <c r="F2" s="3">
        <v>2009</v>
      </c>
      <c r="G2" s="2">
        <v>84</v>
      </c>
      <c r="H2" t="s">
        <v>35</v>
      </c>
      <c r="I2">
        <v>6920</v>
      </c>
      <c r="J2">
        <v>1</v>
      </c>
      <c r="K2" t="s">
        <v>36</v>
      </c>
      <c r="L2" t="s">
        <v>37</v>
      </c>
      <c r="M2" s="3">
        <v>73.819999999999993</v>
      </c>
      <c r="N2">
        <v>6920</v>
      </c>
      <c r="O2">
        <v>1</v>
      </c>
      <c r="P2" t="s">
        <v>38</v>
      </c>
      <c r="Q2">
        <v>2013</v>
      </c>
      <c r="R2" s="2">
        <v>650</v>
      </c>
      <c r="S2" s="2">
        <v>665</v>
      </c>
      <c r="T2" s="2">
        <v>810</v>
      </c>
      <c r="U2" s="2">
        <v>0.69447932770846299</v>
      </c>
      <c r="V2" s="2">
        <v>485</v>
      </c>
      <c r="W2" s="2">
        <v>366</v>
      </c>
      <c r="X2" s="2">
        <v>-1</v>
      </c>
      <c r="Y2" s="2">
        <v>-1</v>
      </c>
      <c r="Z2" s="2">
        <v>-1</v>
      </c>
      <c r="AA2" s="2">
        <v>-1</v>
      </c>
      <c r="AB2" s="2">
        <v>-1</v>
      </c>
      <c r="AC2" s="2">
        <v>-0.159</v>
      </c>
      <c r="AD2" s="2">
        <v>0.37890000000000001</v>
      </c>
      <c r="AE2" s="2">
        <v>1.2396</v>
      </c>
      <c r="AF2" s="2">
        <v>0.1459</v>
      </c>
      <c r="AG2" s="2">
        <v>0.28889999999999999</v>
      </c>
      <c r="AH2">
        <v>445000</v>
      </c>
      <c r="AI2" t="str">
        <f>IF(Table_Graduate_Salary[[#This Row],[Salary]]&lt;300000,"Low",IF(Table_Graduate_Salary[[#This Row],[Salary]]&lt;=600000,"Medium","High"))</f>
        <v>Medium</v>
      </c>
      <c r="AJ2" t="str">
        <f>IF(Table_Graduate_Salary[[#This Row],[collegeGPA]]&gt;=8,"Excellent",IF(Table_Graduate_Salary[[#This Row],[collegeGPA]]&gt;=7,"Good","Average"))</f>
        <v>Excellent</v>
      </c>
      <c r="AK2" s="2">
        <f>AVERAGE(Table_Graduate_Salary[[#This Row],[English]],Table_Graduate_Salary[[#This Row],[Logical]],Table_Graduate_Salary[[#This Row],[Quant]])</f>
        <v>708.33333333333337</v>
      </c>
    </row>
    <row r="3" spans="1:37">
      <c r="A3">
        <v>988334</v>
      </c>
      <c r="B3" t="s">
        <v>506</v>
      </c>
      <c r="C3" s="1">
        <v>33008</v>
      </c>
      <c r="D3" s="2">
        <v>57</v>
      </c>
      <c r="E3" t="s">
        <v>35</v>
      </c>
      <c r="F3" s="3">
        <v>2010</v>
      </c>
      <c r="G3" s="2">
        <v>64.5</v>
      </c>
      <c r="H3" t="s">
        <v>35</v>
      </c>
      <c r="I3">
        <v>6624</v>
      </c>
      <c r="J3">
        <v>2</v>
      </c>
      <c r="K3" t="s">
        <v>36</v>
      </c>
      <c r="L3" t="s">
        <v>40</v>
      </c>
      <c r="M3" s="3">
        <v>65</v>
      </c>
      <c r="N3">
        <v>6624</v>
      </c>
      <c r="O3">
        <v>0</v>
      </c>
      <c r="P3" t="s">
        <v>41</v>
      </c>
      <c r="Q3">
        <v>2014</v>
      </c>
      <c r="R3" s="2">
        <v>440</v>
      </c>
      <c r="S3" s="2">
        <v>435</v>
      </c>
      <c r="T3" s="2">
        <v>210</v>
      </c>
      <c r="U3" s="2">
        <v>0.34231489991181502</v>
      </c>
      <c r="V3" s="2">
        <v>365</v>
      </c>
      <c r="W3" s="2">
        <v>-1</v>
      </c>
      <c r="X3" s="2">
        <v>-1</v>
      </c>
      <c r="Y3" s="2">
        <v>-1</v>
      </c>
      <c r="Z3" s="2">
        <v>-1</v>
      </c>
      <c r="AA3" s="2">
        <v>-1</v>
      </c>
      <c r="AB3" s="2">
        <v>-1</v>
      </c>
      <c r="AC3" s="2">
        <v>1.1335999999999999</v>
      </c>
      <c r="AD3" s="2">
        <v>4.5900000000000003E-2</v>
      </c>
      <c r="AE3" s="2">
        <v>1.2396</v>
      </c>
      <c r="AF3" s="2">
        <v>0.5262</v>
      </c>
      <c r="AG3" s="2">
        <v>-0.28589999999999999</v>
      </c>
      <c r="AH3">
        <v>110000</v>
      </c>
      <c r="AI3" t="str">
        <f>IF(Table_Graduate_Salary[[#This Row],[Salary]]&lt;300000,"Low",IF(Table_Graduate_Salary[[#This Row],[Salary]]&lt;=600000,"Medium","High"))</f>
        <v>Low</v>
      </c>
      <c r="AJ3" t="str">
        <f>IF(Table_Graduate_Salary[[#This Row],[collegeGPA]]&gt;=8,"Excellent",IF(Table_Graduate_Salary[[#This Row],[collegeGPA]]&gt;=7,"Good","Average"))</f>
        <v>Excellent</v>
      </c>
      <c r="AK3" s="2">
        <f>AVERAGE(Table_Graduate_Salary[[#This Row],[English]],Table_Graduate_Salary[[#This Row],[Logical]],Table_Graduate_Salary[[#This Row],[Quant]])</f>
        <v>361.66666666666669</v>
      </c>
    </row>
    <row r="4" spans="1:37">
      <c r="A4">
        <v>301647</v>
      </c>
      <c r="B4" t="s">
        <v>506</v>
      </c>
      <c r="C4" s="1">
        <v>32741</v>
      </c>
      <c r="D4" s="2">
        <v>77.33</v>
      </c>
      <c r="E4" t="s">
        <v>42</v>
      </c>
      <c r="F4" s="3">
        <v>2007</v>
      </c>
      <c r="G4" s="2">
        <v>85.17</v>
      </c>
      <c r="H4" t="s">
        <v>43</v>
      </c>
      <c r="I4">
        <v>9084</v>
      </c>
      <c r="J4">
        <v>2</v>
      </c>
      <c r="K4" t="s">
        <v>36</v>
      </c>
      <c r="L4" t="s">
        <v>44</v>
      </c>
      <c r="M4" s="3">
        <v>61.94</v>
      </c>
      <c r="N4">
        <v>9084</v>
      </c>
      <c r="O4">
        <v>0</v>
      </c>
      <c r="P4" t="s">
        <v>45</v>
      </c>
      <c r="Q4">
        <v>2011</v>
      </c>
      <c r="R4" s="2">
        <v>485</v>
      </c>
      <c r="S4" s="2">
        <v>475</v>
      </c>
      <c r="T4" s="2">
        <v>505</v>
      </c>
      <c r="U4" s="2">
        <v>0.82466640067133201</v>
      </c>
      <c r="V4" s="2">
        <v>-1</v>
      </c>
      <c r="W4" s="2">
        <v>400</v>
      </c>
      <c r="X4" s="2">
        <v>-1</v>
      </c>
      <c r="Y4" s="2">
        <v>-1</v>
      </c>
      <c r="Z4" s="2">
        <v>-1</v>
      </c>
      <c r="AA4" s="2">
        <v>260</v>
      </c>
      <c r="AB4" s="2">
        <v>-1</v>
      </c>
      <c r="AC4" s="2">
        <v>0.51</v>
      </c>
      <c r="AD4" s="2">
        <v>-0.1232</v>
      </c>
      <c r="AE4" s="2">
        <v>1.5427999999999999</v>
      </c>
      <c r="AF4" s="2">
        <v>-0.29020000000000001</v>
      </c>
      <c r="AG4" s="2">
        <v>-0.28749999999999998</v>
      </c>
      <c r="AH4">
        <v>255000</v>
      </c>
      <c r="AI4" t="str">
        <f>IF(Table_Graduate_Salary[[#This Row],[Salary]]&lt;300000,"Low",IF(Table_Graduate_Salary[[#This Row],[Salary]]&lt;=600000,"Medium","High"))</f>
        <v>Low</v>
      </c>
      <c r="AJ4" t="str">
        <f>IF(Table_Graduate_Salary[[#This Row],[collegeGPA]]&gt;=8,"Excellent",IF(Table_Graduate_Salary[[#This Row],[collegeGPA]]&gt;=7,"Good","Average"))</f>
        <v>Excellent</v>
      </c>
      <c r="AK4" s="2">
        <f>AVERAGE(Table_Graduate_Salary[[#This Row],[English]],Table_Graduate_Salary[[#This Row],[Logical]],Table_Graduate_Salary[[#This Row],[Quant]])</f>
        <v>488.33333333333331</v>
      </c>
    </row>
    <row r="5" spans="1:37">
      <c r="A5">
        <v>582313</v>
      </c>
      <c r="B5" t="s">
        <v>506</v>
      </c>
      <c r="C5" s="1">
        <v>33362</v>
      </c>
      <c r="D5" s="2">
        <v>84.3</v>
      </c>
      <c r="E5" t="s">
        <v>35</v>
      </c>
      <c r="F5" s="3">
        <v>2009</v>
      </c>
      <c r="G5" s="2">
        <v>86</v>
      </c>
      <c r="H5" t="s">
        <v>35</v>
      </c>
      <c r="I5">
        <v>8195</v>
      </c>
      <c r="J5">
        <v>1</v>
      </c>
      <c r="K5" t="s">
        <v>36</v>
      </c>
      <c r="L5" t="s">
        <v>40</v>
      </c>
      <c r="M5" s="3">
        <v>80.400000000000006</v>
      </c>
      <c r="N5">
        <v>8195</v>
      </c>
      <c r="O5">
        <v>1</v>
      </c>
      <c r="P5" t="s">
        <v>38</v>
      </c>
      <c r="Q5">
        <v>2013</v>
      </c>
      <c r="R5" s="2">
        <v>675</v>
      </c>
      <c r="S5" s="2">
        <v>620</v>
      </c>
      <c r="T5" s="2">
        <v>635</v>
      </c>
      <c r="U5" s="2">
        <v>0.99000875672389799</v>
      </c>
      <c r="V5" s="2">
        <v>655</v>
      </c>
      <c r="W5" s="2">
        <v>-1</v>
      </c>
      <c r="X5" s="2">
        <v>-1</v>
      </c>
      <c r="Y5" s="2">
        <v>-1</v>
      </c>
      <c r="Z5" s="2">
        <v>-1</v>
      </c>
      <c r="AA5" s="2">
        <v>-1</v>
      </c>
      <c r="AB5" s="2">
        <v>-1</v>
      </c>
      <c r="AC5" s="2">
        <v>-0.44629999999999997</v>
      </c>
      <c r="AD5" s="2">
        <v>0.21240000000000001</v>
      </c>
      <c r="AE5" s="2">
        <v>0.31740000000000002</v>
      </c>
      <c r="AF5" s="2">
        <v>0.2727</v>
      </c>
      <c r="AG5" s="2">
        <v>0.48049999999999998</v>
      </c>
      <c r="AH5">
        <v>420000</v>
      </c>
      <c r="AI5" t="str">
        <f>IF(Table_Graduate_Salary[[#This Row],[Salary]]&lt;300000,"Low",IF(Table_Graduate_Salary[[#This Row],[Salary]]&lt;=600000,"Medium","High"))</f>
        <v>Medium</v>
      </c>
      <c r="AJ5" t="str">
        <f>IF(Table_Graduate_Salary[[#This Row],[collegeGPA]]&gt;=8,"Excellent",IF(Table_Graduate_Salary[[#This Row],[collegeGPA]]&gt;=7,"Good","Average"))</f>
        <v>Excellent</v>
      </c>
      <c r="AK5" s="2">
        <f>AVERAGE(Table_Graduate_Salary[[#This Row],[English]],Table_Graduate_Salary[[#This Row],[Logical]],Table_Graduate_Salary[[#This Row],[Quant]])</f>
        <v>643.33333333333337</v>
      </c>
    </row>
    <row r="6" spans="1:37">
      <c r="A6">
        <v>339001</v>
      </c>
      <c r="B6" t="s">
        <v>505</v>
      </c>
      <c r="C6" s="1">
        <v>33176</v>
      </c>
      <c r="D6" s="2">
        <v>82</v>
      </c>
      <c r="E6" t="s">
        <v>35</v>
      </c>
      <c r="F6" s="3">
        <v>2008</v>
      </c>
      <c r="G6" s="2">
        <v>75</v>
      </c>
      <c r="H6" t="s">
        <v>35</v>
      </c>
      <c r="I6">
        <v>4889</v>
      </c>
      <c r="J6">
        <v>2</v>
      </c>
      <c r="K6" t="s">
        <v>36</v>
      </c>
      <c r="L6" t="s">
        <v>46</v>
      </c>
      <c r="M6" s="3">
        <v>64.3</v>
      </c>
      <c r="N6">
        <v>4889</v>
      </c>
      <c r="O6">
        <v>1</v>
      </c>
      <c r="P6" t="s">
        <v>47</v>
      </c>
      <c r="Q6">
        <v>2012</v>
      </c>
      <c r="R6" s="2">
        <v>575</v>
      </c>
      <c r="S6" s="2">
        <v>495</v>
      </c>
      <c r="T6" s="2">
        <v>365</v>
      </c>
      <c r="U6" s="2">
        <v>0.27845740931129198</v>
      </c>
      <c r="V6" s="2">
        <v>315</v>
      </c>
      <c r="W6" s="2">
        <v>-1</v>
      </c>
      <c r="X6" s="2">
        <v>-1</v>
      </c>
      <c r="Y6" s="2">
        <v>-1</v>
      </c>
      <c r="Z6" s="2">
        <v>-1</v>
      </c>
      <c r="AA6" s="2">
        <v>-1</v>
      </c>
      <c r="AB6" s="2">
        <v>-1</v>
      </c>
      <c r="AC6" s="2">
        <v>-1.4992000000000001</v>
      </c>
      <c r="AD6" s="2">
        <v>-0.74729999999999996</v>
      </c>
      <c r="AE6" s="2">
        <v>-1.0697000000000001</v>
      </c>
      <c r="AF6" s="2">
        <v>6.2229999999999903E-2</v>
      </c>
      <c r="AG6" s="2">
        <v>0.18640000000000001</v>
      </c>
      <c r="AH6">
        <v>200000</v>
      </c>
      <c r="AI6" t="str">
        <f>IF(Table_Graduate_Salary[[#This Row],[Salary]]&lt;300000,"Low",IF(Table_Graduate_Salary[[#This Row],[Salary]]&lt;=600000,"Medium","High"))</f>
        <v>Low</v>
      </c>
      <c r="AJ6" t="str">
        <f>IF(Table_Graduate_Salary[[#This Row],[collegeGPA]]&gt;=8,"Excellent",IF(Table_Graduate_Salary[[#This Row],[collegeGPA]]&gt;=7,"Good","Average"))</f>
        <v>Excellent</v>
      </c>
      <c r="AK6" s="2">
        <f>AVERAGE(Table_Graduate_Salary[[#This Row],[English]],Table_Graduate_Salary[[#This Row],[Logical]],Table_Graduate_Salary[[#This Row],[Quant]])</f>
        <v>478.33333333333331</v>
      </c>
    </row>
    <row r="7" spans="1:37">
      <c r="A7">
        <v>609356</v>
      </c>
      <c r="B7" t="s">
        <v>505</v>
      </c>
      <c r="C7" s="1">
        <v>32844</v>
      </c>
      <c r="D7" s="2">
        <v>83.16</v>
      </c>
      <c r="E7" t="s">
        <v>48</v>
      </c>
      <c r="F7" s="3">
        <v>2007</v>
      </c>
      <c r="G7" s="2">
        <v>77</v>
      </c>
      <c r="H7" t="s">
        <v>35</v>
      </c>
      <c r="I7">
        <v>10950</v>
      </c>
      <c r="J7">
        <v>1</v>
      </c>
      <c r="K7" t="s">
        <v>49</v>
      </c>
      <c r="L7" t="s">
        <v>37</v>
      </c>
      <c r="M7" s="3">
        <v>99.93</v>
      </c>
      <c r="N7">
        <v>10950</v>
      </c>
      <c r="O7">
        <v>0</v>
      </c>
      <c r="P7" t="s">
        <v>50</v>
      </c>
      <c r="Q7">
        <v>2013</v>
      </c>
      <c r="R7" s="2">
        <v>535</v>
      </c>
      <c r="S7" s="2">
        <v>595</v>
      </c>
      <c r="T7" s="2">
        <v>620</v>
      </c>
      <c r="U7" s="2">
        <v>0.37605958665154499</v>
      </c>
      <c r="V7" s="2">
        <v>455</v>
      </c>
      <c r="W7" s="2">
        <v>300</v>
      </c>
      <c r="X7" s="2">
        <v>-1</v>
      </c>
      <c r="Y7" s="2">
        <v>-1</v>
      </c>
      <c r="Z7" s="2">
        <v>-1</v>
      </c>
      <c r="AA7" s="2">
        <v>313</v>
      </c>
      <c r="AB7" s="2">
        <v>-1</v>
      </c>
      <c r="AC7" s="2">
        <v>0.84630000000000005</v>
      </c>
      <c r="AD7" s="2">
        <v>-0.62009999999999998</v>
      </c>
      <c r="AE7" s="2">
        <v>-0.75849999999999995</v>
      </c>
      <c r="AF7" s="2">
        <v>-0.995</v>
      </c>
      <c r="AG7" s="2">
        <v>-0.28589999999999999</v>
      </c>
      <c r="AH7">
        <v>440000</v>
      </c>
      <c r="AI7" t="str">
        <f>IF(Table_Graduate_Salary[[#This Row],[Salary]]&lt;300000,"Low",IF(Table_Graduate_Salary[[#This Row],[Salary]]&lt;=600000,"Medium","High"))</f>
        <v>Medium</v>
      </c>
      <c r="AJ7" t="str">
        <f>IF(Table_Graduate_Salary[[#This Row],[collegeGPA]]&gt;=8,"Excellent",IF(Table_Graduate_Salary[[#This Row],[collegeGPA]]&gt;=7,"Good","Average"))</f>
        <v>Excellent</v>
      </c>
      <c r="AK7" s="2">
        <f>AVERAGE(Table_Graduate_Salary[[#This Row],[English]],Table_Graduate_Salary[[#This Row],[Logical]],Table_Graduate_Salary[[#This Row],[Quant]])</f>
        <v>583.33333333333337</v>
      </c>
    </row>
    <row r="8" spans="1:37">
      <c r="A8">
        <v>1081649</v>
      </c>
      <c r="B8" t="s">
        <v>505</v>
      </c>
      <c r="C8" s="1">
        <v>32615</v>
      </c>
      <c r="D8" s="2">
        <v>72.5</v>
      </c>
      <c r="E8" t="s">
        <v>51</v>
      </c>
      <c r="F8" s="3">
        <v>2007</v>
      </c>
      <c r="G8" s="2">
        <v>53.2</v>
      </c>
      <c r="H8" t="s">
        <v>51</v>
      </c>
      <c r="I8">
        <v>14381</v>
      </c>
      <c r="J8">
        <v>2</v>
      </c>
      <c r="K8" t="s">
        <v>36</v>
      </c>
      <c r="L8" t="s">
        <v>52</v>
      </c>
      <c r="M8" s="3">
        <v>68</v>
      </c>
      <c r="N8">
        <v>14381</v>
      </c>
      <c r="O8">
        <v>1</v>
      </c>
      <c r="P8" t="s">
        <v>53</v>
      </c>
      <c r="Q8">
        <v>2013</v>
      </c>
      <c r="R8" s="2">
        <v>510</v>
      </c>
      <c r="S8" s="2">
        <v>495</v>
      </c>
      <c r="T8" s="2">
        <v>405</v>
      </c>
      <c r="U8" s="2">
        <v>0.82958459979306698</v>
      </c>
      <c r="V8" s="2">
        <v>-1</v>
      </c>
      <c r="W8" s="2">
        <v>-1</v>
      </c>
      <c r="X8" s="2">
        <v>-1</v>
      </c>
      <c r="Y8" s="2">
        <v>469</v>
      </c>
      <c r="Z8" s="2">
        <v>-1</v>
      </c>
      <c r="AA8" s="2">
        <v>-1</v>
      </c>
      <c r="AB8" s="2">
        <v>-1</v>
      </c>
      <c r="AC8" s="2">
        <v>0.12820000000000001</v>
      </c>
      <c r="AD8" s="2">
        <v>-0.4536</v>
      </c>
      <c r="AE8" s="2">
        <v>0.31740000000000002</v>
      </c>
      <c r="AF8" s="2">
        <v>0.90659999999999996</v>
      </c>
      <c r="AG8" s="2">
        <v>-9.4299999999999995E-2</v>
      </c>
      <c r="AH8">
        <v>150000</v>
      </c>
      <c r="AI8" t="str">
        <f>IF(Table_Graduate_Salary[[#This Row],[Salary]]&lt;300000,"Low",IF(Table_Graduate_Salary[[#This Row],[Salary]]&lt;=600000,"Medium","High"))</f>
        <v>Low</v>
      </c>
      <c r="AJ8" t="str">
        <f>IF(Table_Graduate_Salary[[#This Row],[collegeGPA]]&gt;=8,"Excellent",IF(Table_Graduate_Salary[[#This Row],[collegeGPA]]&gt;=7,"Good","Average"))</f>
        <v>Excellent</v>
      </c>
      <c r="AK8" s="2">
        <f>AVERAGE(Table_Graduate_Salary[[#This Row],[English]],Table_Graduate_Salary[[#This Row],[Logical]],Table_Graduate_Salary[[#This Row],[Quant]])</f>
        <v>470</v>
      </c>
    </row>
    <row r="9" spans="1:37">
      <c r="A9">
        <v>610842</v>
      </c>
      <c r="B9" t="s">
        <v>505</v>
      </c>
      <c r="C9" s="1">
        <v>33339</v>
      </c>
      <c r="D9" s="2">
        <v>77</v>
      </c>
      <c r="E9" t="s">
        <v>51</v>
      </c>
      <c r="F9" s="3">
        <v>2009</v>
      </c>
      <c r="G9" s="2">
        <v>88</v>
      </c>
      <c r="H9" t="s">
        <v>51</v>
      </c>
      <c r="I9">
        <v>13208</v>
      </c>
      <c r="J9">
        <v>2</v>
      </c>
      <c r="K9" t="s">
        <v>36</v>
      </c>
      <c r="L9" t="s">
        <v>40</v>
      </c>
      <c r="M9" s="3">
        <v>71</v>
      </c>
      <c r="N9">
        <v>13208</v>
      </c>
      <c r="O9">
        <v>1</v>
      </c>
      <c r="P9" t="s">
        <v>54</v>
      </c>
      <c r="Q9">
        <v>2013</v>
      </c>
      <c r="R9" s="2">
        <v>370</v>
      </c>
      <c r="S9" s="2">
        <v>470</v>
      </c>
      <c r="T9" s="2">
        <v>280</v>
      </c>
      <c r="U9" s="2">
        <v>0.70409041213131396</v>
      </c>
      <c r="V9" s="2">
        <v>465</v>
      </c>
      <c r="W9" s="2">
        <v>-1</v>
      </c>
      <c r="X9" s="2">
        <v>-1</v>
      </c>
      <c r="Y9" s="2">
        <v>-1</v>
      </c>
      <c r="Z9" s="2">
        <v>-1</v>
      </c>
      <c r="AA9" s="2">
        <v>-1</v>
      </c>
      <c r="AB9" s="2">
        <v>-1</v>
      </c>
      <c r="AC9" s="2">
        <v>0.12820000000000001</v>
      </c>
      <c r="AD9" s="2">
        <v>0.5454</v>
      </c>
      <c r="AE9" s="2">
        <v>0.47110000000000002</v>
      </c>
      <c r="AF9" s="2">
        <v>0.90659999999999996</v>
      </c>
      <c r="AG9" s="2">
        <v>-0.28589999999999999</v>
      </c>
      <c r="AH9">
        <v>105000</v>
      </c>
      <c r="AI9" t="str">
        <f>IF(Table_Graduate_Salary[[#This Row],[Salary]]&lt;300000,"Low",IF(Table_Graduate_Salary[[#This Row],[Salary]]&lt;=600000,"Medium","High"))</f>
        <v>Low</v>
      </c>
      <c r="AJ9" t="str">
        <f>IF(Table_Graduate_Salary[[#This Row],[collegeGPA]]&gt;=8,"Excellent",IF(Table_Graduate_Salary[[#This Row],[collegeGPA]]&gt;=7,"Good","Average"))</f>
        <v>Excellent</v>
      </c>
      <c r="AK9" s="2">
        <f>AVERAGE(Table_Graduate_Salary[[#This Row],[English]],Table_Graduate_Salary[[#This Row],[Logical]],Table_Graduate_Salary[[#This Row],[Quant]])</f>
        <v>373.33333333333331</v>
      </c>
    </row>
    <row r="10" spans="1:37">
      <c r="A10">
        <v>1183070</v>
      </c>
      <c r="B10" t="s">
        <v>506</v>
      </c>
      <c r="C10" s="1">
        <v>33933</v>
      </c>
      <c r="D10" s="2">
        <v>76.8</v>
      </c>
      <c r="E10" t="s">
        <v>51</v>
      </c>
      <c r="F10" s="3">
        <v>2010</v>
      </c>
      <c r="G10" s="2">
        <v>87.7</v>
      </c>
      <c r="H10" t="s">
        <v>51</v>
      </c>
      <c r="I10">
        <v>5338</v>
      </c>
      <c r="J10">
        <v>2</v>
      </c>
      <c r="K10" t="s">
        <v>36</v>
      </c>
      <c r="L10" t="s">
        <v>55</v>
      </c>
      <c r="M10" s="3">
        <v>73.150000000000006</v>
      </c>
      <c r="N10">
        <v>5338</v>
      </c>
      <c r="O10">
        <v>0</v>
      </c>
      <c r="P10" t="s">
        <v>56</v>
      </c>
      <c r="Q10">
        <v>2014</v>
      </c>
      <c r="R10" s="2">
        <v>510</v>
      </c>
      <c r="S10" s="2">
        <v>555</v>
      </c>
      <c r="T10" s="2">
        <v>440</v>
      </c>
      <c r="U10" s="2">
        <v>0.74475835400893897</v>
      </c>
      <c r="V10" s="2">
        <v>525</v>
      </c>
      <c r="W10" s="2">
        <v>-1</v>
      </c>
      <c r="X10" s="2">
        <v>438</v>
      </c>
      <c r="Y10" s="2">
        <v>-1</v>
      </c>
      <c r="Z10" s="2">
        <v>-1</v>
      </c>
      <c r="AA10" s="2">
        <v>-1</v>
      </c>
      <c r="AB10" s="2">
        <v>-1</v>
      </c>
      <c r="AC10" s="2">
        <v>-0.159</v>
      </c>
      <c r="AD10" s="2">
        <v>-0.4536</v>
      </c>
      <c r="AE10" s="2">
        <v>0.16370000000000001</v>
      </c>
      <c r="AF10" s="2">
        <v>0.5262</v>
      </c>
      <c r="AG10" s="2">
        <v>-9.4299999999999995E-2</v>
      </c>
      <c r="AH10">
        <v>195000</v>
      </c>
      <c r="AI10" t="str">
        <f>IF(Table_Graduate_Salary[[#This Row],[Salary]]&lt;300000,"Low",IF(Table_Graduate_Salary[[#This Row],[Salary]]&lt;=600000,"Medium","High"))</f>
        <v>Low</v>
      </c>
      <c r="AJ10" t="str">
        <f>IF(Table_Graduate_Salary[[#This Row],[collegeGPA]]&gt;=8,"Excellent",IF(Table_Graduate_Salary[[#This Row],[collegeGPA]]&gt;=7,"Good","Average"))</f>
        <v>Excellent</v>
      </c>
      <c r="AK10" s="2">
        <f>AVERAGE(Table_Graduate_Salary[[#This Row],[English]],Table_Graduate_Salary[[#This Row],[Logical]],Table_Graduate_Salary[[#This Row],[Quant]])</f>
        <v>501.66666666666669</v>
      </c>
    </row>
    <row r="11" spans="1:37">
      <c r="A11">
        <v>794062</v>
      </c>
      <c r="B11" t="s">
        <v>505</v>
      </c>
      <c r="C11" s="1">
        <v>34043</v>
      </c>
      <c r="D11" s="2">
        <v>57</v>
      </c>
      <c r="E11" t="s">
        <v>51</v>
      </c>
      <c r="F11" s="3">
        <v>2009</v>
      </c>
      <c r="G11" s="2">
        <v>73</v>
      </c>
      <c r="H11" t="s">
        <v>51</v>
      </c>
      <c r="I11">
        <v>8346</v>
      </c>
      <c r="J11">
        <v>2</v>
      </c>
      <c r="K11" t="s">
        <v>36</v>
      </c>
      <c r="L11" t="s">
        <v>40</v>
      </c>
      <c r="M11" s="3">
        <v>70.08</v>
      </c>
      <c r="N11">
        <v>8346</v>
      </c>
      <c r="O11">
        <v>0</v>
      </c>
      <c r="P11" t="s">
        <v>41</v>
      </c>
      <c r="Q11">
        <v>2014</v>
      </c>
      <c r="R11" s="2">
        <v>500</v>
      </c>
      <c r="S11" s="2">
        <v>410</v>
      </c>
      <c r="T11" s="2">
        <v>560</v>
      </c>
      <c r="U11" s="2">
        <v>0.62264291584993803</v>
      </c>
      <c r="V11" s="2">
        <v>385</v>
      </c>
      <c r="W11" s="2">
        <v>-1</v>
      </c>
      <c r="X11" s="2">
        <v>407</v>
      </c>
      <c r="Y11" s="2">
        <v>-1</v>
      </c>
      <c r="Z11" s="2">
        <v>-1</v>
      </c>
      <c r="AA11" s="2">
        <v>-1</v>
      </c>
      <c r="AB11" s="2">
        <v>-1</v>
      </c>
      <c r="AC11" s="2">
        <v>-0.73350000000000004</v>
      </c>
      <c r="AD11" s="2">
        <v>-0.4536</v>
      </c>
      <c r="AE11" s="2">
        <v>-0.2974</v>
      </c>
      <c r="AF11" s="2">
        <v>1.4136</v>
      </c>
      <c r="AG11" s="2">
        <v>0.67210000000000003</v>
      </c>
      <c r="AH11">
        <v>200000</v>
      </c>
      <c r="AI11" t="str">
        <f>IF(Table_Graduate_Salary[[#This Row],[Salary]]&lt;300000,"Low",IF(Table_Graduate_Salary[[#This Row],[Salary]]&lt;=600000,"Medium","High"))</f>
        <v>Low</v>
      </c>
      <c r="AJ11" t="str">
        <f>IF(Table_Graduate_Salary[[#This Row],[collegeGPA]]&gt;=8,"Excellent",IF(Table_Graduate_Salary[[#This Row],[collegeGPA]]&gt;=7,"Good","Average"))</f>
        <v>Excellent</v>
      </c>
      <c r="AK11" s="2">
        <f>AVERAGE(Table_Graduate_Salary[[#This Row],[English]],Table_Graduate_Salary[[#This Row],[Logical]],Table_Graduate_Salary[[#This Row],[Quant]])</f>
        <v>490</v>
      </c>
    </row>
    <row r="12" spans="1:37">
      <c r="A12">
        <v>1088206</v>
      </c>
      <c r="B12" t="s">
        <v>506</v>
      </c>
      <c r="C12" s="1">
        <v>33045</v>
      </c>
      <c r="D12" s="2">
        <v>77</v>
      </c>
      <c r="E12" t="s">
        <v>51</v>
      </c>
      <c r="F12" s="3">
        <v>2008</v>
      </c>
      <c r="G12" s="2">
        <v>75</v>
      </c>
      <c r="H12" t="s">
        <v>51</v>
      </c>
      <c r="I12">
        <v>13424</v>
      </c>
      <c r="J12">
        <v>2</v>
      </c>
      <c r="K12" t="s">
        <v>36</v>
      </c>
      <c r="L12" t="s">
        <v>44</v>
      </c>
      <c r="M12" s="3">
        <v>62</v>
      </c>
      <c r="N12">
        <v>13424</v>
      </c>
      <c r="O12">
        <v>0</v>
      </c>
      <c r="P12" t="s">
        <v>45</v>
      </c>
      <c r="Q12">
        <v>2013</v>
      </c>
      <c r="R12" s="2">
        <v>675</v>
      </c>
      <c r="S12" s="2">
        <v>630</v>
      </c>
      <c r="T12" s="2">
        <v>485</v>
      </c>
      <c r="U12" s="2">
        <v>0.207392169717661</v>
      </c>
      <c r="V12" s="2">
        <v>405</v>
      </c>
      <c r="W12" s="2">
        <v>260</v>
      </c>
      <c r="X12" s="2">
        <v>-1</v>
      </c>
      <c r="Y12" s="2">
        <v>-1</v>
      </c>
      <c r="Z12" s="2">
        <v>-1</v>
      </c>
      <c r="AA12" s="2">
        <v>-1</v>
      </c>
      <c r="AB12" s="2">
        <v>-1</v>
      </c>
      <c r="AC12" s="2">
        <v>1.7081</v>
      </c>
      <c r="AD12" s="2">
        <v>0.5454</v>
      </c>
      <c r="AE12" s="2">
        <v>0.93220000000000003</v>
      </c>
      <c r="AF12" s="2">
        <v>-0.4879</v>
      </c>
      <c r="AG12" s="2">
        <v>0.86370000000000002</v>
      </c>
      <c r="AH12">
        <v>335000</v>
      </c>
      <c r="AI12" t="str">
        <f>IF(Table_Graduate_Salary[[#This Row],[Salary]]&lt;300000,"Low",IF(Table_Graduate_Salary[[#This Row],[Salary]]&lt;=600000,"Medium","High"))</f>
        <v>Medium</v>
      </c>
      <c r="AJ12" t="str">
        <f>IF(Table_Graduate_Salary[[#This Row],[collegeGPA]]&gt;=8,"Excellent",IF(Table_Graduate_Salary[[#This Row],[collegeGPA]]&gt;=7,"Good","Average"))</f>
        <v>Excellent</v>
      </c>
      <c r="AK12" s="2">
        <f>AVERAGE(Table_Graduate_Salary[[#This Row],[English]],Table_Graduate_Salary[[#This Row],[Logical]],Table_Graduate_Salary[[#This Row],[Quant]])</f>
        <v>596.66666666666663</v>
      </c>
    </row>
    <row r="13" spans="1:37">
      <c r="A13">
        <v>1279958</v>
      </c>
      <c r="B13" t="s">
        <v>506</v>
      </c>
      <c r="C13" s="1">
        <v>33787</v>
      </c>
      <c r="D13" s="2">
        <v>81.2</v>
      </c>
      <c r="E13" t="s">
        <v>51</v>
      </c>
      <c r="F13" s="3">
        <v>2008</v>
      </c>
      <c r="G13" s="2">
        <v>79.900000000000006</v>
      </c>
      <c r="H13" t="s">
        <v>51</v>
      </c>
      <c r="I13">
        <v>64</v>
      </c>
      <c r="J13">
        <v>2</v>
      </c>
      <c r="K13" t="s">
        <v>36</v>
      </c>
      <c r="L13" t="s">
        <v>37</v>
      </c>
      <c r="M13" s="3">
        <v>67.67</v>
      </c>
      <c r="N13">
        <v>64</v>
      </c>
      <c r="O13">
        <v>0</v>
      </c>
      <c r="P13" t="s">
        <v>41</v>
      </c>
      <c r="Q13">
        <v>2013</v>
      </c>
      <c r="R13" s="2">
        <v>395</v>
      </c>
      <c r="S13" s="2">
        <v>565</v>
      </c>
      <c r="T13" s="2">
        <v>645</v>
      </c>
      <c r="U13" s="2">
        <v>-1</v>
      </c>
      <c r="V13" s="2">
        <v>495</v>
      </c>
      <c r="W13" s="2">
        <v>-1</v>
      </c>
      <c r="X13" s="2">
        <v>376</v>
      </c>
      <c r="Y13" s="2">
        <v>-1</v>
      </c>
      <c r="Z13" s="2">
        <v>-1</v>
      </c>
      <c r="AA13" s="2">
        <v>-1</v>
      </c>
      <c r="AB13" s="2">
        <v>-1</v>
      </c>
      <c r="AC13" s="2">
        <v>0.70269999999999999</v>
      </c>
      <c r="AD13" s="2">
        <v>0.71189999999999998</v>
      </c>
      <c r="AE13" s="2">
        <v>0.01</v>
      </c>
      <c r="AF13" s="2">
        <v>-0.995</v>
      </c>
      <c r="AG13" s="2">
        <v>0.67210000000000003</v>
      </c>
      <c r="AH13">
        <v>300000</v>
      </c>
      <c r="AI13" t="str">
        <f>IF(Table_Graduate_Salary[[#This Row],[Salary]]&lt;300000,"Low",IF(Table_Graduate_Salary[[#This Row],[Salary]]&lt;=600000,"Medium","High"))</f>
        <v>Medium</v>
      </c>
      <c r="AJ13" t="str">
        <f>IF(Table_Graduate_Salary[[#This Row],[collegeGPA]]&gt;=8,"Excellent",IF(Table_Graduate_Salary[[#This Row],[collegeGPA]]&gt;=7,"Good","Average"))</f>
        <v>Excellent</v>
      </c>
      <c r="AK13" s="2">
        <f>AVERAGE(Table_Graduate_Salary[[#This Row],[English]],Table_Graduate_Salary[[#This Row],[Logical]],Table_Graduate_Salary[[#This Row],[Quant]])</f>
        <v>535</v>
      </c>
    </row>
    <row r="14" spans="1:37">
      <c r="A14">
        <v>471413</v>
      </c>
      <c r="B14" t="s">
        <v>505</v>
      </c>
      <c r="C14" s="1">
        <v>33596</v>
      </c>
      <c r="D14" s="2">
        <v>85</v>
      </c>
      <c r="E14" t="s">
        <v>57</v>
      </c>
      <c r="F14" s="3">
        <v>2009</v>
      </c>
      <c r="G14" s="2">
        <v>88</v>
      </c>
      <c r="H14" t="s">
        <v>58</v>
      </c>
      <c r="I14">
        <v>57</v>
      </c>
      <c r="J14">
        <v>2</v>
      </c>
      <c r="K14" t="s">
        <v>36</v>
      </c>
      <c r="L14" t="s">
        <v>55</v>
      </c>
      <c r="M14" s="3">
        <v>85</v>
      </c>
      <c r="N14">
        <v>57</v>
      </c>
      <c r="O14">
        <v>0</v>
      </c>
      <c r="P14" t="s">
        <v>59</v>
      </c>
      <c r="Q14">
        <v>2013</v>
      </c>
      <c r="R14" s="2">
        <v>495</v>
      </c>
      <c r="S14" s="2">
        <v>445</v>
      </c>
      <c r="T14" s="2">
        <v>605</v>
      </c>
      <c r="U14" s="2">
        <v>0.76567358123401097</v>
      </c>
      <c r="V14" s="2">
        <v>485</v>
      </c>
      <c r="W14" s="2">
        <v>-1</v>
      </c>
      <c r="X14" s="2">
        <v>-1</v>
      </c>
      <c r="Y14" s="2">
        <v>-1</v>
      </c>
      <c r="Z14" s="2">
        <v>-1</v>
      </c>
      <c r="AA14" s="2">
        <v>-1</v>
      </c>
      <c r="AB14" s="2">
        <v>-1</v>
      </c>
      <c r="AC14" s="2">
        <v>-1.9629000000000001</v>
      </c>
      <c r="AD14" s="2">
        <v>-2.1903000000000001</v>
      </c>
      <c r="AE14" s="2">
        <v>-2.7749999999999999</v>
      </c>
      <c r="AF14" s="2">
        <v>0.4148</v>
      </c>
      <c r="AG14" s="2">
        <v>-0.44550000000000001</v>
      </c>
      <c r="AH14">
        <v>480000</v>
      </c>
      <c r="AI14" t="str">
        <f>IF(Table_Graduate_Salary[[#This Row],[Salary]]&lt;300000,"Low",IF(Table_Graduate_Salary[[#This Row],[Salary]]&lt;=600000,"Medium","High"))</f>
        <v>Medium</v>
      </c>
      <c r="AJ14" t="str">
        <f>IF(Table_Graduate_Salary[[#This Row],[collegeGPA]]&gt;=8,"Excellent",IF(Table_Graduate_Salary[[#This Row],[collegeGPA]]&gt;=7,"Good","Average"))</f>
        <v>Excellent</v>
      </c>
      <c r="AK14" s="2">
        <f>AVERAGE(Table_Graduate_Salary[[#This Row],[English]],Table_Graduate_Salary[[#This Row],[Logical]],Table_Graduate_Salary[[#This Row],[Quant]])</f>
        <v>515</v>
      </c>
    </row>
    <row r="15" spans="1:37">
      <c r="A15">
        <v>1088423</v>
      </c>
      <c r="B15" t="s">
        <v>505</v>
      </c>
      <c r="C15" s="1">
        <v>33825</v>
      </c>
      <c r="D15" s="2">
        <v>90</v>
      </c>
      <c r="E15" t="s">
        <v>51</v>
      </c>
      <c r="F15" s="3">
        <v>2009</v>
      </c>
      <c r="G15" s="2">
        <v>82.1</v>
      </c>
      <c r="H15" t="s">
        <v>51</v>
      </c>
      <c r="I15">
        <v>2998</v>
      </c>
      <c r="J15">
        <v>2</v>
      </c>
      <c r="K15" t="s">
        <v>36</v>
      </c>
      <c r="L15" t="s">
        <v>40</v>
      </c>
      <c r="M15" s="3">
        <v>85</v>
      </c>
      <c r="N15">
        <v>2998</v>
      </c>
      <c r="O15">
        <v>0</v>
      </c>
      <c r="P15" t="s">
        <v>54</v>
      </c>
      <c r="Q15">
        <v>2014</v>
      </c>
      <c r="R15" s="2">
        <v>640</v>
      </c>
      <c r="S15" s="2">
        <v>530</v>
      </c>
      <c r="T15" s="2">
        <v>705</v>
      </c>
      <c r="U15" s="2">
        <v>0.48674700843819302</v>
      </c>
      <c r="V15" s="2">
        <v>615</v>
      </c>
      <c r="W15" s="2">
        <v>-1</v>
      </c>
      <c r="X15" s="2">
        <v>376</v>
      </c>
      <c r="Y15" s="2">
        <v>-1</v>
      </c>
      <c r="Z15" s="2">
        <v>-1</v>
      </c>
      <c r="AA15" s="2">
        <v>-1</v>
      </c>
      <c r="AB15" s="2">
        <v>-1</v>
      </c>
      <c r="AC15" s="2">
        <v>0.99</v>
      </c>
      <c r="AD15" s="2">
        <v>0.71189999999999998</v>
      </c>
      <c r="AE15" s="2">
        <v>-0.14369999999999999</v>
      </c>
      <c r="AF15" s="2">
        <v>-1.1217999999999999</v>
      </c>
      <c r="AG15" s="2">
        <v>0.86370000000000002</v>
      </c>
      <c r="AH15">
        <v>550000</v>
      </c>
      <c r="AI15" t="str">
        <f>IF(Table_Graduate_Salary[[#This Row],[Salary]]&lt;300000,"Low",IF(Table_Graduate_Salary[[#This Row],[Salary]]&lt;=600000,"Medium","High"))</f>
        <v>Medium</v>
      </c>
      <c r="AJ15" t="str">
        <f>IF(Table_Graduate_Salary[[#This Row],[collegeGPA]]&gt;=8,"Excellent",IF(Table_Graduate_Salary[[#This Row],[collegeGPA]]&gt;=7,"Good","Average"))</f>
        <v>Excellent</v>
      </c>
      <c r="AK15" s="2">
        <f>AVERAGE(Table_Graduate_Salary[[#This Row],[English]],Table_Graduate_Salary[[#This Row],[Logical]],Table_Graduate_Salary[[#This Row],[Quant]])</f>
        <v>625</v>
      </c>
    </row>
    <row r="16" spans="1:37">
      <c r="A16">
        <v>1066680</v>
      </c>
      <c r="B16" t="s">
        <v>506</v>
      </c>
      <c r="C16" s="1">
        <v>33493</v>
      </c>
      <c r="D16" s="2">
        <v>86.4</v>
      </c>
      <c r="E16" t="s">
        <v>35</v>
      </c>
      <c r="F16" s="3">
        <v>2009</v>
      </c>
      <c r="G16" s="2">
        <v>86.2</v>
      </c>
      <c r="H16" t="s">
        <v>35</v>
      </c>
      <c r="I16">
        <v>1906</v>
      </c>
      <c r="J16">
        <v>2</v>
      </c>
      <c r="K16" t="s">
        <v>36</v>
      </c>
      <c r="L16" t="s">
        <v>60</v>
      </c>
      <c r="M16" s="3">
        <v>81.400000000000006</v>
      </c>
      <c r="N16">
        <v>1906</v>
      </c>
      <c r="O16">
        <v>1</v>
      </c>
      <c r="P16" t="s">
        <v>53</v>
      </c>
      <c r="Q16">
        <v>2014</v>
      </c>
      <c r="R16" s="2">
        <v>720</v>
      </c>
      <c r="S16" s="2">
        <v>630</v>
      </c>
      <c r="T16" s="2">
        <v>750</v>
      </c>
      <c r="U16" s="2">
        <v>0.33878634721952799</v>
      </c>
      <c r="V16" s="2">
        <v>485</v>
      </c>
      <c r="W16" s="2">
        <v>292</v>
      </c>
      <c r="X16" s="2">
        <v>-1</v>
      </c>
      <c r="Y16" s="2">
        <v>-1</v>
      </c>
      <c r="Z16" s="2">
        <v>-1</v>
      </c>
      <c r="AA16" s="2">
        <v>228</v>
      </c>
      <c r="AB16" s="2">
        <v>-1</v>
      </c>
      <c r="AC16" s="2">
        <v>1.2771999999999999</v>
      </c>
      <c r="AD16" s="2">
        <v>1.0448999999999999</v>
      </c>
      <c r="AE16" s="2">
        <v>0.77849999999999997</v>
      </c>
      <c r="AF16" s="2">
        <v>-1.2485999999999999</v>
      </c>
      <c r="AG16" s="2">
        <v>0.67210000000000003</v>
      </c>
      <c r="AH16">
        <v>325000</v>
      </c>
      <c r="AI16" t="str">
        <f>IF(Table_Graduate_Salary[[#This Row],[Salary]]&lt;300000,"Low",IF(Table_Graduate_Salary[[#This Row],[Salary]]&lt;=600000,"Medium","High"))</f>
        <v>Medium</v>
      </c>
      <c r="AJ16" t="str">
        <f>IF(Table_Graduate_Salary[[#This Row],[collegeGPA]]&gt;=8,"Excellent",IF(Table_Graduate_Salary[[#This Row],[collegeGPA]]&gt;=7,"Good","Average"))</f>
        <v>Excellent</v>
      </c>
      <c r="AK16" s="2">
        <f>AVERAGE(Table_Graduate_Salary[[#This Row],[English]],Table_Graduate_Salary[[#This Row],[Logical]],Table_Graduate_Salary[[#This Row],[Quant]])</f>
        <v>700</v>
      </c>
    </row>
    <row r="17" spans="1:37">
      <c r="A17">
        <v>407672</v>
      </c>
      <c r="B17" t="s">
        <v>506</v>
      </c>
      <c r="C17" s="1">
        <v>33146</v>
      </c>
      <c r="D17" s="2">
        <v>84.13</v>
      </c>
      <c r="E17">
        <v>0</v>
      </c>
      <c r="F17" s="3">
        <v>2008</v>
      </c>
      <c r="G17" s="2">
        <v>77</v>
      </c>
      <c r="H17">
        <v>0</v>
      </c>
      <c r="I17">
        <v>3801</v>
      </c>
      <c r="J17">
        <v>2</v>
      </c>
      <c r="K17" t="s">
        <v>36</v>
      </c>
      <c r="L17" t="s">
        <v>55</v>
      </c>
      <c r="M17" s="3">
        <v>75.2</v>
      </c>
      <c r="N17">
        <v>3801</v>
      </c>
      <c r="O17">
        <v>0</v>
      </c>
      <c r="P17" t="s">
        <v>61</v>
      </c>
      <c r="Q17">
        <v>2012</v>
      </c>
      <c r="R17" s="2">
        <v>385</v>
      </c>
      <c r="S17" s="2">
        <v>515</v>
      </c>
      <c r="T17" s="2">
        <v>465</v>
      </c>
      <c r="U17" s="2">
        <v>0.52592258425205496</v>
      </c>
      <c r="V17" s="2">
        <v>415</v>
      </c>
      <c r="W17" s="2">
        <v>-1</v>
      </c>
      <c r="X17" s="2">
        <v>-1</v>
      </c>
      <c r="Y17" s="2">
        <v>-1</v>
      </c>
      <c r="Z17" s="2">
        <v>-1</v>
      </c>
      <c r="AA17" s="2">
        <v>-1</v>
      </c>
      <c r="AB17" s="2">
        <v>-1</v>
      </c>
      <c r="AC17" s="2">
        <v>0.1623</v>
      </c>
      <c r="AD17" s="2">
        <v>0.96879999999999999</v>
      </c>
      <c r="AE17" s="2">
        <v>1.1073999999999999</v>
      </c>
      <c r="AF17" s="2">
        <v>0.44419999999999998</v>
      </c>
      <c r="AG17" s="2">
        <v>-0.1295</v>
      </c>
      <c r="AH17">
        <v>405000</v>
      </c>
      <c r="AI17" t="str">
        <f>IF(Table_Graduate_Salary[[#This Row],[Salary]]&lt;300000,"Low",IF(Table_Graduate_Salary[[#This Row],[Salary]]&lt;=600000,"Medium","High"))</f>
        <v>Medium</v>
      </c>
      <c r="AJ17" t="str">
        <f>IF(Table_Graduate_Salary[[#This Row],[collegeGPA]]&gt;=8,"Excellent",IF(Table_Graduate_Salary[[#This Row],[collegeGPA]]&gt;=7,"Good","Average"))</f>
        <v>Excellent</v>
      </c>
      <c r="AK17" s="2">
        <f>AVERAGE(Table_Graduate_Salary[[#This Row],[English]],Table_Graduate_Salary[[#This Row],[Logical]],Table_Graduate_Salary[[#This Row],[Quant]])</f>
        <v>455</v>
      </c>
    </row>
    <row r="18" spans="1:37">
      <c r="A18">
        <v>205633</v>
      </c>
      <c r="B18" t="s">
        <v>506</v>
      </c>
      <c r="C18" s="1">
        <v>32288</v>
      </c>
      <c r="D18" s="2">
        <v>81.7</v>
      </c>
      <c r="E18" t="s">
        <v>62</v>
      </c>
      <c r="F18" s="3">
        <v>2005</v>
      </c>
      <c r="G18" s="2">
        <v>75.8</v>
      </c>
      <c r="H18" t="s">
        <v>63</v>
      </c>
      <c r="I18">
        <v>5508</v>
      </c>
      <c r="J18">
        <v>2</v>
      </c>
      <c r="K18" t="s">
        <v>36</v>
      </c>
      <c r="L18" t="s">
        <v>64</v>
      </c>
      <c r="M18" s="3">
        <v>78.7</v>
      </c>
      <c r="N18">
        <v>5508</v>
      </c>
      <c r="O18">
        <v>0</v>
      </c>
      <c r="P18" t="s">
        <v>65</v>
      </c>
      <c r="Q18">
        <v>2011</v>
      </c>
      <c r="R18" s="2">
        <v>475</v>
      </c>
      <c r="S18" s="2">
        <v>245</v>
      </c>
      <c r="T18" s="2">
        <v>485</v>
      </c>
      <c r="U18" s="2">
        <v>0.73579570922465598</v>
      </c>
      <c r="V18" s="2">
        <v>475</v>
      </c>
      <c r="W18" s="2">
        <v>-1</v>
      </c>
      <c r="X18" s="2">
        <v>-1</v>
      </c>
      <c r="Y18" s="2">
        <v>-1</v>
      </c>
      <c r="Z18" s="2">
        <v>-1</v>
      </c>
      <c r="AA18" s="2">
        <v>-1</v>
      </c>
      <c r="AB18" s="2">
        <v>-1</v>
      </c>
      <c r="AC18" s="2">
        <v>-1.3447</v>
      </c>
      <c r="AD18" s="2">
        <v>-1.3713</v>
      </c>
      <c r="AE18" s="2">
        <v>-0.48909999999999998</v>
      </c>
      <c r="AF18" s="2">
        <v>0.17979999999999999</v>
      </c>
      <c r="AG18" s="2">
        <v>1.2923</v>
      </c>
      <c r="AH18">
        <v>500000</v>
      </c>
      <c r="AI18" t="str">
        <f>IF(Table_Graduate_Salary[[#This Row],[Salary]]&lt;300000,"Low",IF(Table_Graduate_Salary[[#This Row],[Salary]]&lt;=600000,"Medium","High"))</f>
        <v>Medium</v>
      </c>
      <c r="AJ18" t="str">
        <f>IF(Table_Graduate_Salary[[#This Row],[collegeGPA]]&gt;=8,"Excellent",IF(Table_Graduate_Salary[[#This Row],[collegeGPA]]&gt;=7,"Good","Average"))</f>
        <v>Excellent</v>
      </c>
      <c r="AK18" s="2">
        <f>AVERAGE(Table_Graduate_Salary[[#This Row],[English]],Table_Graduate_Salary[[#This Row],[Logical]],Table_Graduate_Salary[[#This Row],[Quant]])</f>
        <v>401.66666666666669</v>
      </c>
    </row>
    <row r="19" spans="1:37">
      <c r="A19">
        <v>924541</v>
      </c>
      <c r="B19" t="s">
        <v>505</v>
      </c>
      <c r="C19" s="1">
        <v>33659</v>
      </c>
      <c r="D19" s="2">
        <v>86</v>
      </c>
      <c r="E19" t="s">
        <v>35</v>
      </c>
      <c r="F19" s="3">
        <v>2010</v>
      </c>
      <c r="G19" s="2">
        <v>89</v>
      </c>
      <c r="H19" t="s">
        <v>35</v>
      </c>
      <c r="I19">
        <v>429</v>
      </c>
      <c r="J19">
        <v>2</v>
      </c>
      <c r="K19" t="s">
        <v>36</v>
      </c>
      <c r="L19" t="s">
        <v>40</v>
      </c>
      <c r="M19" s="3">
        <v>73.900000000000006</v>
      </c>
      <c r="N19">
        <v>429</v>
      </c>
      <c r="O19">
        <v>0</v>
      </c>
      <c r="P19" t="s">
        <v>41</v>
      </c>
      <c r="Q19">
        <v>2014</v>
      </c>
      <c r="R19" s="2">
        <v>520</v>
      </c>
      <c r="S19" s="2">
        <v>570</v>
      </c>
      <c r="T19" s="2">
        <v>620</v>
      </c>
      <c r="U19" s="2">
        <v>0.95389977507992596</v>
      </c>
      <c r="V19" s="2">
        <v>425</v>
      </c>
      <c r="W19" s="2">
        <v>-1</v>
      </c>
      <c r="X19" s="2">
        <v>530</v>
      </c>
      <c r="Y19" s="2">
        <v>-1</v>
      </c>
      <c r="Z19" s="2">
        <v>-1</v>
      </c>
      <c r="AA19" s="2">
        <v>-1</v>
      </c>
      <c r="AB19" s="2">
        <v>-1</v>
      </c>
      <c r="AC19" s="2">
        <v>1.2771999999999999</v>
      </c>
      <c r="AD19" s="2">
        <v>4.5900000000000003E-2</v>
      </c>
      <c r="AE19" s="2">
        <v>0.62480000000000002</v>
      </c>
      <c r="AF19" s="2">
        <v>-1.3753</v>
      </c>
      <c r="AG19" s="2">
        <v>0.67210000000000003</v>
      </c>
      <c r="AH19">
        <v>210000</v>
      </c>
      <c r="AI19" t="str">
        <f>IF(Table_Graduate_Salary[[#This Row],[Salary]]&lt;300000,"Low",IF(Table_Graduate_Salary[[#This Row],[Salary]]&lt;=600000,"Medium","High"))</f>
        <v>Low</v>
      </c>
      <c r="AJ19" t="str">
        <f>IF(Table_Graduate_Salary[[#This Row],[collegeGPA]]&gt;=8,"Excellent",IF(Table_Graduate_Salary[[#This Row],[collegeGPA]]&gt;=7,"Good","Average"))</f>
        <v>Excellent</v>
      </c>
      <c r="AK19" s="2">
        <f>AVERAGE(Table_Graduate_Salary[[#This Row],[English]],Table_Graduate_Salary[[#This Row],[Logical]],Table_Graduate_Salary[[#This Row],[Quant]])</f>
        <v>570</v>
      </c>
    </row>
    <row r="20" spans="1:37">
      <c r="A20">
        <v>512353</v>
      </c>
      <c r="B20" t="s">
        <v>506</v>
      </c>
      <c r="C20" s="1">
        <v>33536</v>
      </c>
      <c r="D20" s="2">
        <v>66.150000000000006</v>
      </c>
      <c r="E20" t="s">
        <v>51</v>
      </c>
      <c r="F20" s="3">
        <v>2009</v>
      </c>
      <c r="G20" s="2">
        <v>54</v>
      </c>
      <c r="H20" t="s">
        <v>51</v>
      </c>
      <c r="I20">
        <v>3603</v>
      </c>
      <c r="J20">
        <v>2</v>
      </c>
      <c r="K20" t="s">
        <v>36</v>
      </c>
      <c r="L20" t="s">
        <v>40</v>
      </c>
      <c r="M20" s="3">
        <v>66</v>
      </c>
      <c r="N20">
        <v>3603</v>
      </c>
      <c r="O20">
        <v>0</v>
      </c>
      <c r="P20" t="s">
        <v>45</v>
      </c>
      <c r="Q20">
        <v>2013</v>
      </c>
      <c r="R20" s="2">
        <v>360</v>
      </c>
      <c r="S20" s="2">
        <v>495</v>
      </c>
      <c r="T20" s="2">
        <v>280</v>
      </c>
      <c r="U20" s="2">
        <v>0.79358061454850604</v>
      </c>
      <c r="V20" s="2">
        <v>495</v>
      </c>
      <c r="W20" s="2">
        <v>-1</v>
      </c>
      <c r="X20" s="2">
        <v>-1</v>
      </c>
      <c r="Y20" s="2">
        <v>-1</v>
      </c>
      <c r="Z20" s="2">
        <v>-1</v>
      </c>
      <c r="AA20" s="2">
        <v>-1</v>
      </c>
      <c r="AB20" s="2">
        <v>-1</v>
      </c>
      <c r="AC20" s="2">
        <v>-0.1855</v>
      </c>
      <c r="AD20" s="2">
        <v>-0.1232</v>
      </c>
      <c r="AE20" s="2">
        <v>-0.48909999999999998</v>
      </c>
      <c r="AF20" s="2">
        <v>-1.2302999999999999</v>
      </c>
      <c r="AG20" s="2">
        <v>-1.3934</v>
      </c>
      <c r="AH20">
        <v>400000</v>
      </c>
      <c r="AI20" t="str">
        <f>IF(Table_Graduate_Salary[[#This Row],[Salary]]&lt;300000,"Low",IF(Table_Graduate_Salary[[#This Row],[Salary]]&lt;=600000,"Medium","High"))</f>
        <v>Medium</v>
      </c>
      <c r="AJ20" t="str">
        <f>IF(Table_Graduate_Salary[[#This Row],[collegeGPA]]&gt;=8,"Excellent",IF(Table_Graduate_Salary[[#This Row],[collegeGPA]]&gt;=7,"Good","Average"))</f>
        <v>Excellent</v>
      </c>
      <c r="AK20" s="2">
        <f>AVERAGE(Table_Graduate_Salary[[#This Row],[English]],Table_Graduate_Salary[[#This Row],[Logical]],Table_Graduate_Salary[[#This Row],[Quant]])</f>
        <v>378.33333333333331</v>
      </c>
    </row>
    <row r="21" spans="1:37">
      <c r="A21">
        <v>1136577</v>
      </c>
      <c r="B21" t="s">
        <v>506</v>
      </c>
      <c r="C21" s="1">
        <v>33380</v>
      </c>
      <c r="D21" s="2">
        <v>79.290000000000006</v>
      </c>
      <c r="E21" t="s">
        <v>48</v>
      </c>
      <c r="F21" s="3">
        <v>2009</v>
      </c>
      <c r="G21" s="2">
        <v>68.67</v>
      </c>
      <c r="H21" t="s">
        <v>35</v>
      </c>
      <c r="I21">
        <v>5298</v>
      </c>
      <c r="J21">
        <v>2</v>
      </c>
      <c r="K21" t="s">
        <v>36</v>
      </c>
      <c r="L21" t="s">
        <v>40</v>
      </c>
      <c r="M21" s="3">
        <v>76</v>
      </c>
      <c r="N21">
        <v>5298</v>
      </c>
      <c r="O21">
        <v>0</v>
      </c>
      <c r="P21" t="s">
        <v>47</v>
      </c>
      <c r="Q21">
        <v>2013</v>
      </c>
      <c r="R21" s="2">
        <v>545</v>
      </c>
      <c r="S21" s="2">
        <v>505</v>
      </c>
      <c r="T21" s="2">
        <v>595</v>
      </c>
      <c r="U21" s="2">
        <v>0.35653648772447499</v>
      </c>
      <c r="V21" s="2">
        <v>555</v>
      </c>
      <c r="W21" s="2">
        <v>-1</v>
      </c>
      <c r="X21" s="2">
        <v>346</v>
      </c>
      <c r="Y21" s="2">
        <v>-1</v>
      </c>
      <c r="Z21" s="2">
        <v>-1</v>
      </c>
      <c r="AA21" s="2">
        <v>-1</v>
      </c>
      <c r="AB21" s="2">
        <v>-1</v>
      </c>
      <c r="AC21" s="2">
        <v>0.27179999999999999</v>
      </c>
      <c r="AD21" s="2">
        <v>0.71189999999999998</v>
      </c>
      <c r="AE21" s="2">
        <v>0.31740000000000002</v>
      </c>
      <c r="AF21" s="2">
        <v>-0.1076</v>
      </c>
      <c r="AG21" s="2">
        <v>1.4386000000000001</v>
      </c>
      <c r="AH21">
        <v>360000</v>
      </c>
      <c r="AI21" t="str">
        <f>IF(Table_Graduate_Salary[[#This Row],[Salary]]&lt;300000,"Low",IF(Table_Graduate_Salary[[#This Row],[Salary]]&lt;=600000,"Medium","High"))</f>
        <v>Medium</v>
      </c>
      <c r="AJ21" t="str">
        <f>IF(Table_Graduate_Salary[[#This Row],[collegeGPA]]&gt;=8,"Excellent",IF(Table_Graduate_Salary[[#This Row],[collegeGPA]]&gt;=7,"Good","Average"))</f>
        <v>Excellent</v>
      </c>
      <c r="AK21" s="2">
        <f>AVERAGE(Table_Graduate_Salary[[#This Row],[English]],Table_Graduate_Salary[[#This Row],[Logical]],Table_Graduate_Salary[[#This Row],[Quant]])</f>
        <v>548.33333333333337</v>
      </c>
    </row>
    <row r="22" spans="1:37">
      <c r="A22">
        <v>781327</v>
      </c>
      <c r="B22" t="s">
        <v>506</v>
      </c>
      <c r="C22" s="1">
        <v>32102</v>
      </c>
      <c r="D22" s="2">
        <v>60</v>
      </c>
      <c r="E22" t="s">
        <v>51</v>
      </c>
      <c r="F22" s="3">
        <v>2006</v>
      </c>
      <c r="G22" s="2">
        <v>50</v>
      </c>
      <c r="H22" t="s">
        <v>51</v>
      </c>
      <c r="I22">
        <v>11013</v>
      </c>
      <c r="J22">
        <v>2</v>
      </c>
      <c r="K22" t="s">
        <v>36</v>
      </c>
      <c r="L22" t="s">
        <v>40</v>
      </c>
      <c r="M22" s="3">
        <v>69.94</v>
      </c>
      <c r="N22">
        <v>11013</v>
      </c>
      <c r="O22">
        <v>0</v>
      </c>
      <c r="P22" t="s">
        <v>65</v>
      </c>
      <c r="Q22">
        <v>2013</v>
      </c>
      <c r="R22" s="2">
        <v>240</v>
      </c>
      <c r="S22" s="2">
        <v>340</v>
      </c>
      <c r="T22" s="2">
        <v>430</v>
      </c>
      <c r="U22" s="2">
        <v>0.14325654103219601</v>
      </c>
      <c r="V22" s="2">
        <v>295</v>
      </c>
      <c r="W22" s="2">
        <v>-1</v>
      </c>
      <c r="X22" s="2">
        <v>-1</v>
      </c>
      <c r="Y22" s="2">
        <v>-1</v>
      </c>
      <c r="Z22" s="2">
        <v>-1</v>
      </c>
      <c r="AA22" s="2">
        <v>-1</v>
      </c>
      <c r="AB22" s="2">
        <v>-1</v>
      </c>
      <c r="AC22" s="2">
        <v>-1.8825000000000001</v>
      </c>
      <c r="AD22" s="2">
        <v>-2.2850999999999999</v>
      </c>
      <c r="AE22" s="2">
        <v>-0.2974</v>
      </c>
      <c r="AF22" s="2">
        <v>-0.2344</v>
      </c>
      <c r="AG22" s="2">
        <v>-0.66920000000000002</v>
      </c>
      <c r="AH22">
        <v>240000</v>
      </c>
      <c r="AI22" t="str">
        <f>IF(Table_Graduate_Salary[[#This Row],[Salary]]&lt;300000,"Low",IF(Table_Graduate_Salary[[#This Row],[Salary]]&lt;=600000,"Medium","High"))</f>
        <v>Low</v>
      </c>
      <c r="AJ22" t="str">
        <f>IF(Table_Graduate_Salary[[#This Row],[collegeGPA]]&gt;=8,"Excellent",IF(Table_Graduate_Salary[[#This Row],[collegeGPA]]&gt;=7,"Good","Average"))</f>
        <v>Excellent</v>
      </c>
      <c r="AK22" s="2">
        <f>AVERAGE(Table_Graduate_Salary[[#This Row],[English]],Table_Graduate_Salary[[#This Row],[Logical]],Table_Graduate_Salary[[#This Row],[Quant]])</f>
        <v>336.66666666666669</v>
      </c>
    </row>
    <row r="23" spans="1:37">
      <c r="A23">
        <v>764522</v>
      </c>
      <c r="B23" t="s">
        <v>505</v>
      </c>
      <c r="C23" s="1">
        <v>33617</v>
      </c>
      <c r="D23" s="2">
        <v>58.4</v>
      </c>
      <c r="E23" t="s">
        <v>35</v>
      </c>
      <c r="F23" s="3">
        <v>2008</v>
      </c>
      <c r="G23" s="2">
        <v>64.8</v>
      </c>
      <c r="H23" t="s">
        <v>35</v>
      </c>
      <c r="I23">
        <v>85</v>
      </c>
      <c r="J23">
        <v>2</v>
      </c>
      <c r="K23" t="s">
        <v>66</v>
      </c>
      <c r="L23" t="s">
        <v>67</v>
      </c>
      <c r="M23" s="3">
        <v>80</v>
      </c>
      <c r="N23">
        <v>85</v>
      </c>
      <c r="O23">
        <v>0</v>
      </c>
      <c r="P23" t="s">
        <v>59</v>
      </c>
      <c r="Q23">
        <v>2014</v>
      </c>
      <c r="R23" s="2">
        <v>440</v>
      </c>
      <c r="S23" s="2">
        <v>415</v>
      </c>
      <c r="T23" s="2">
        <v>554</v>
      </c>
      <c r="U23" s="2">
        <v>0.79358061454850604</v>
      </c>
      <c r="V23" s="2">
        <v>495</v>
      </c>
      <c r="W23" s="2">
        <v>-1</v>
      </c>
      <c r="X23" s="2">
        <v>-1</v>
      </c>
      <c r="Y23" s="2">
        <v>-1</v>
      </c>
      <c r="Z23" s="2">
        <v>-1</v>
      </c>
      <c r="AA23" s="2">
        <v>-1</v>
      </c>
      <c r="AB23" s="2">
        <v>-1</v>
      </c>
      <c r="AC23" s="2">
        <v>0.33500000000000002</v>
      </c>
      <c r="AD23" s="2">
        <v>9.2399999999999996E-2</v>
      </c>
      <c r="AE23" s="2">
        <v>-0.65820000000000001</v>
      </c>
      <c r="AF23" s="2">
        <v>-0.48209999999999997</v>
      </c>
      <c r="AG23" s="2">
        <v>-0.15429999999999999</v>
      </c>
      <c r="AH23">
        <v>120000</v>
      </c>
      <c r="AI23" t="str">
        <f>IF(Table_Graduate_Salary[[#This Row],[Salary]]&lt;300000,"Low",IF(Table_Graduate_Salary[[#This Row],[Salary]]&lt;=600000,"Medium","High"))</f>
        <v>Low</v>
      </c>
      <c r="AJ23" t="str">
        <f>IF(Table_Graduate_Salary[[#This Row],[collegeGPA]]&gt;=8,"Excellent",IF(Table_Graduate_Salary[[#This Row],[collegeGPA]]&gt;=7,"Good","Average"))</f>
        <v>Excellent</v>
      </c>
      <c r="AK23" s="2">
        <f>AVERAGE(Table_Graduate_Salary[[#This Row],[English]],Table_Graduate_Salary[[#This Row],[Logical]],Table_Graduate_Salary[[#This Row],[Quant]])</f>
        <v>469.66666666666669</v>
      </c>
    </row>
    <row r="24" spans="1:37">
      <c r="A24">
        <v>203323</v>
      </c>
      <c r="B24" t="s">
        <v>506</v>
      </c>
      <c r="C24" s="1">
        <v>31719</v>
      </c>
      <c r="D24" s="2">
        <v>61</v>
      </c>
      <c r="E24">
        <v>0</v>
      </c>
      <c r="F24" s="3">
        <v>2003</v>
      </c>
      <c r="G24" s="2">
        <v>59</v>
      </c>
      <c r="H24">
        <v>0</v>
      </c>
      <c r="I24">
        <v>3716</v>
      </c>
      <c r="J24">
        <v>2</v>
      </c>
      <c r="K24" t="s">
        <v>36</v>
      </c>
      <c r="L24" t="s">
        <v>55</v>
      </c>
      <c r="M24" s="3">
        <v>63</v>
      </c>
      <c r="N24">
        <v>3716</v>
      </c>
      <c r="O24">
        <v>1</v>
      </c>
      <c r="P24" t="s">
        <v>61</v>
      </c>
      <c r="Q24">
        <v>2011</v>
      </c>
      <c r="R24" s="2">
        <v>355</v>
      </c>
      <c r="S24" s="2">
        <v>565</v>
      </c>
      <c r="T24" s="2">
        <v>495</v>
      </c>
      <c r="U24" s="2">
        <v>0.93037060720269105</v>
      </c>
      <c r="V24" s="2">
        <v>565</v>
      </c>
      <c r="W24" s="2">
        <v>-1</v>
      </c>
      <c r="X24" s="2">
        <v>-1</v>
      </c>
      <c r="Y24" s="2">
        <v>-1</v>
      </c>
      <c r="Z24" s="2">
        <v>-1</v>
      </c>
      <c r="AA24" s="2">
        <v>-1</v>
      </c>
      <c r="AB24" s="2">
        <v>-1</v>
      </c>
      <c r="AC24" s="2">
        <v>-0.88099999999999901</v>
      </c>
      <c r="AD24" s="2">
        <v>0.65680000000000005</v>
      </c>
      <c r="AE24" s="2">
        <v>0.67200000000000004</v>
      </c>
      <c r="AF24" s="2">
        <v>1.4723999999999999</v>
      </c>
      <c r="AG24" s="2">
        <v>0.34439999999999998</v>
      </c>
      <c r="AH24">
        <v>430000</v>
      </c>
      <c r="AI24" t="str">
        <f>IF(Table_Graduate_Salary[[#This Row],[Salary]]&lt;300000,"Low",IF(Table_Graduate_Salary[[#This Row],[Salary]]&lt;=600000,"Medium","High"))</f>
        <v>Medium</v>
      </c>
      <c r="AJ24" t="str">
        <f>IF(Table_Graduate_Salary[[#This Row],[collegeGPA]]&gt;=8,"Excellent",IF(Table_Graduate_Salary[[#This Row],[collegeGPA]]&gt;=7,"Good","Average"))</f>
        <v>Excellent</v>
      </c>
      <c r="AK24" s="2">
        <f>AVERAGE(Table_Graduate_Salary[[#This Row],[English]],Table_Graduate_Salary[[#This Row],[Logical]],Table_Graduate_Salary[[#This Row],[Quant]])</f>
        <v>471.66666666666669</v>
      </c>
    </row>
    <row r="25" spans="1:37">
      <c r="A25">
        <v>267354</v>
      </c>
      <c r="B25" t="s">
        <v>506</v>
      </c>
      <c r="C25" s="1">
        <v>32360</v>
      </c>
      <c r="D25" s="2">
        <v>50</v>
      </c>
      <c r="E25" t="s">
        <v>68</v>
      </c>
      <c r="F25" s="3">
        <v>2008</v>
      </c>
      <c r="G25" s="2">
        <v>64</v>
      </c>
      <c r="H25" t="s">
        <v>69</v>
      </c>
      <c r="I25">
        <v>7564</v>
      </c>
      <c r="J25">
        <v>2</v>
      </c>
      <c r="K25" t="s">
        <v>36</v>
      </c>
      <c r="L25" t="s">
        <v>60</v>
      </c>
      <c r="M25" s="3">
        <v>70</v>
      </c>
      <c r="N25">
        <v>7564</v>
      </c>
      <c r="O25">
        <v>0</v>
      </c>
      <c r="P25" t="s">
        <v>59</v>
      </c>
      <c r="Q25">
        <v>2011</v>
      </c>
      <c r="R25" s="2">
        <v>345</v>
      </c>
      <c r="S25" s="2">
        <v>365</v>
      </c>
      <c r="T25" s="2">
        <v>445</v>
      </c>
      <c r="U25" s="2">
        <v>0.53838689298509601</v>
      </c>
      <c r="V25" s="2">
        <v>-1</v>
      </c>
      <c r="W25" s="2">
        <v>333</v>
      </c>
      <c r="X25" s="2">
        <v>-1</v>
      </c>
      <c r="Y25" s="2">
        <v>-1</v>
      </c>
      <c r="Z25" s="2">
        <v>-1</v>
      </c>
      <c r="AA25" s="2">
        <v>-1</v>
      </c>
      <c r="AB25" s="2">
        <v>-1</v>
      </c>
      <c r="AC25" s="2">
        <v>-0.4173</v>
      </c>
      <c r="AD25" s="2">
        <v>-1.3713</v>
      </c>
      <c r="AE25" s="2">
        <v>0.9042</v>
      </c>
      <c r="AF25" s="2">
        <v>1.5578000000000001</v>
      </c>
      <c r="AG25" s="2">
        <v>0.34439999999999998</v>
      </c>
      <c r="AH25">
        <v>120000</v>
      </c>
      <c r="AI25" t="str">
        <f>IF(Table_Graduate_Salary[[#This Row],[Salary]]&lt;300000,"Low",IF(Table_Graduate_Salary[[#This Row],[Salary]]&lt;=600000,"Medium","High"))</f>
        <v>Low</v>
      </c>
      <c r="AJ25" t="str">
        <f>IF(Table_Graduate_Salary[[#This Row],[collegeGPA]]&gt;=8,"Excellent",IF(Table_Graduate_Salary[[#This Row],[collegeGPA]]&gt;=7,"Good","Average"))</f>
        <v>Excellent</v>
      </c>
      <c r="AK25" s="2">
        <f>AVERAGE(Table_Graduate_Salary[[#This Row],[English]],Table_Graduate_Salary[[#This Row],[Logical]],Table_Graduate_Salary[[#This Row],[Quant]])</f>
        <v>385</v>
      </c>
    </row>
    <row r="26" spans="1:37">
      <c r="A26">
        <v>839626</v>
      </c>
      <c r="B26" t="s">
        <v>505</v>
      </c>
      <c r="C26" s="1">
        <v>33338</v>
      </c>
      <c r="D26" s="2">
        <v>67.06</v>
      </c>
      <c r="E26" t="s">
        <v>51</v>
      </c>
      <c r="F26" s="3">
        <v>2008</v>
      </c>
      <c r="G26" s="2">
        <v>70.67</v>
      </c>
      <c r="H26" t="s">
        <v>51</v>
      </c>
      <c r="I26">
        <v>13271</v>
      </c>
      <c r="J26">
        <v>2</v>
      </c>
      <c r="K26" t="s">
        <v>36</v>
      </c>
      <c r="L26" t="s">
        <v>64</v>
      </c>
      <c r="M26" s="3">
        <v>55.5</v>
      </c>
      <c r="N26">
        <v>13271</v>
      </c>
      <c r="O26">
        <v>1</v>
      </c>
      <c r="P26" t="s">
        <v>45</v>
      </c>
      <c r="Q26">
        <v>2012</v>
      </c>
      <c r="R26" s="2">
        <v>440</v>
      </c>
      <c r="S26" s="2">
        <v>440</v>
      </c>
      <c r="T26" s="2">
        <v>385</v>
      </c>
      <c r="U26" s="2">
        <v>0.14478988948246199</v>
      </c>
      <c r="V26" s="2">
        <v>435</v>
      </c>
      <c r="W26" s="2">
        <v>-1</v>
      </c>
      <c r="X26" s="2">
        <v>284</v>
      </c>
      <c r="Y26" s="2">
        <v>-1</v>
      </c>
      <c r="Z26" s="2">
        <v>-1</v>
      </c>
      <c r="AA26" s="2">
        <v>-1</v>
      </c>
      <c r="AB26" s="2">
        <v>-1</v>
      </c>
      <c r="AC26" s="2">
        <v>1.1335999999999999</v>
      </c>
      <c r="AD26" s="2">
        <v>-0.28710000000000002</v>
      </c>
      <c r="AE26" s="2">
        <v>-0.14369999999999999</v>
      </c>
      <c r="AF26" s="2">
        <v>0.1459</v>
      </c>
      <c r="AG26" s="2">
        <v>0.28889999999999999</v>
      </c>
      <c r="AH26">
        <v>120000</v>
      </c>
      <c r="AI26" t="str">
        <f>IF(Table_Graduate_Salary[[#This Row],[Salary]]&lt;300000,"Low",IF(Table_Graduate_Salary[[#This Row],[Salary]]&lt;=600000,"Medium","High"))</f>
        <v>Low</v>
      </c>
      <c r="AJ26" t="str">
        <f>IF(Table_Graduate_Salary[[#This Row],[collegeGPA]]&gt;=8,"Excellent",IF(Table_Graduate_Salary[[#This Row],[collegeGPA]]&gt;=7,"Good","Average"))</f>
        <v>Excellent</v>
      </c>
      <c r="AK26" s="2">
        <f>AVERAGE(Table_Graduate_Salary[[#This Row],[English]],Table_Graduate_Salary[[#This Row],[Logical]],Table_Graduate_Salary[[#This Row],[Quant]])</f>
        <v>421.66666666666669</v>
      </c>
    </row>
    <row r="27" spans="1:37">
      <c r="A27">
        <v>1169332</v>
      </c>
      <c r="B27" t="s">
        <v>505</v>
      </c>
      <c r="C27" s="1">
        <v>32941</v>
      </c>
      <c r="D27" s="2">
        <v>67</v>
      </c>
      <c r="E27" t="s">
        <v>35</v>
      </c>
      <c r="F27" s="3">
        <v>2008</v>
      </c>
      <c r="G27" s="2">
        <v>61</v>
      </c>
      <c r="H27" t="s">
        <v>35</v>
      </c>
      <c r="I27">
        <v>16664</v>
      </c>
      <c r="J27">
        <v>2</v>
      </c>
      <c r="K27" t="s">
        <v>36</v>
      </c>
      <c r="L27" t="s">
        <v>40</v>
      </c>
      <c r="M27" s="3">
        <v>75</v>
      </c>
      <c r="N27">
        <v>16664</v>
      </c>
      <c r="O27">
        <v>0</v>
      </c>
      <c r="P27" t="s">
        <v>70</v>
      </c>
      <c r="Q27">
        <v>2012</v>
      </c>
      <c r="R27" s="2">
        <v>370</v>
      </c>
      <c r="S27" s="2">
        <v>410</v>
      </c>
      <c r="T27" s="2">
        <v>320</v>
      </c>
      <c r="U27" s="2">
        <v>0.48834797678271402</v>
      </c>
      <c r="V27" s="2">
        <v>405</v>
      </c>
      <c r="W27" s="2">
        <v>-1</v>
      </c>
      <c r="X27" s="2">
        <v>-1</v>
      </c>
      <c r="Y27" s="2">
        <v>-1</v>
      </c>
      <c r="Z27" s="2">
        <v>-1</v>
      </c>
      <c r="AA27" s="2">
        <v>-1</v>
      </c>
      <c r="AB27" s="2">
        <v>-1</v>
      </c>
      <c r="AC27" s="2">
        <v>-0.159</v>
      </c>
      <c r="AD27" s="2">
        <v>-0.28710000000000002</v>
      </c>
      <c r="AE27" s="2">
        <v>-0.91220000000000001</v>
      </c>
      <c r="AF27" s="2">
        <v>-0.61470000000000002</v>
      </c>
      <c r="AG27" s="2">
        <v>-0.66920000000000002</v>
      </c>
      <c r="AH27">
        <v>120000</v>
      </c>
      <c r="AI27" t="str">
        <f>IF(Table_Graduate_Salary[[#This Row],[Salary]]&lt;300000,"Low",IF(Table_Graduate_Salary[[#This Row],[Salary]]&lt;=600000,"Medium","High"))</f>
        <v>Low</v>
      </c>
      <c r="AJ27" t="str">
        <f>IF(Table_Graduate_Salary[[#This Row],[collegeGPA]]&gt;=8,"Excellent",IF(Table_Graduate_Salary[[#This Row],[collegeGPA]]&gt;=7,"Good","Average"))</f>
        <v>Excellent</v>
      </c>
      <c r="AK27" s="2">
        <f>AVERAGE(Table_Graduate_Salary[[#This Row],[English]],Table_Graduate_Salary[[#This Row],[Logical]],Table_Graduate_Salary[[#This Row],[Quant]])</f>
        <v>366.66666666666669</v>
      </c>
    </row>
    <row r="28" spans="1:37">
      <c r="A28">
        <v>669692</v>
      </c>
      <c r="B28" t="s">
        <v>506</v>
      </c>
      <c r="C28" s="1">
        <v>33728</v>
      </c>
      <c r="D28" s="2">
        <v>73</v>
      </c>
      <c r="E28" t="s">
        <v>51</v>
      </c>
      <c r="F28" s="3">
        <v>2009</v>
      </c>
      <c r="G28" s="2">
        <v>71</v>
      </c>
      <c r="H28" t="s">
        <v>51</v>
      </c>
      <c r="I28">
        <v>9699</v>
      </c>
      <c r="J28">
        <v>2</v>
      </c>
      <c r="K28" t="s">
        <v>36</v>
      </c>
      <c r="L28" t="s">
        <v>55</v>
      </c>
      <c r="M28" s="3">
        <v>61</v>
      </c>
      <c r="N28">
        <v>9699</v>
      </c>
      <c r="O28">
        <v>1</v>
      </c>
      <c r="P28" t="s">
        <v>71</v>
      </c>
      <c r="Q28">
        <v>2013</v>
      </c>
      <c r="R28" s="2">
        <v>180</v>
      </c>
      <c r="S28" s="2">
        <v>365</v>
      </c>
      <c r="T28" s="2">
        <v>310</v>
      </c>
      <c r="U28" s="2">
        <v>7.4546265235855794E-2</v>
      </c>
      <c r="V28" s="2">
        <v>255</v>
      </c>
      <c r="W28" s="2">
        <v>433</v>
      </c>
      <c r="X28" s="2">
        <v>-1</v>
      </c>
      <c r="Y28" s="2">
        <v>313</v>
      </c>
      <c r="Z28" s="2">
        <v>-1</v>
      </c>
      <c r="AA28" s="2">
        <v>-1</v>
      </c>
      <c r="AB28" s="2">
        <v>322</v>
      </c>
      <c r="AC28" s="2">
        <v>-2.0261999999999998</v>
      </c>
      <c r="AD28" s="2">
        <v>-1.9520999999999999</v>
      </c>
      <c r="AE28" s="2">
        <v>-2.6027999999999998</v>
      </c>
      <c r="AF28" s="2">
        <v>1.9199999999999998E-2</v>
      </c>
      <c r="AG28" s="2">
        <v>-2.5853000000000002</v>
      </c>
      <c r="AH28">
        <v>600000</v>
      </c>
      <c r="AI28" t="str">
        <f>IF(Table_Graduate_Salary[[#This Row],[Salary]]&lt;300000,"Low",IF(Table_Graduate_Salary[[#This Row],[Salary]]&lt;=600000,"Medium","High"))</f>
        <v>Medium</v>
      </c>
      <c r="AJ28" t="str">
        <f>IF(Table_Graduate_Salary[[#This Row],[collegeGPA]]&gt;=8,"Excellent",IF(Table_Graduate_Salary[[#This Row],[collegeGPA]]&gt;=7,"Good","Average"))</f>
        <v>Excellent</v>
      </c>
      <c r="AK28" s="2">
        <f>AVERAGE(Table_Graduate_Salary[[#This Row],[English]],Table_Graduate_Salary[[#This Row],[Logical]],Table_Graduate_Salary[[#This Row],[Quant]])</f>
        <v>285</v>
      </c>
    </row>
    <row r="29" spans="1:37">
      <c r="A29">
        <v>48029</v>
      </c>
      <c r="B29" t="s">
        <v>506</v>
      </c>
      <c r="C29" s="1">
        <v>32497</v>
      </c>
      <c r="D29" s="2">
        <v>86.17</v>
      </c>
      <c r="E29" t="s">
        <v>72</v>
      </c>
      <c r="F29" s="3">
        <v>2006</v>
      </c>
      <c r="G29" s="2">
        <v>78.599999999999994</v>
      </c>
      <c r="H29" t="s">
        <v>35</v>
      </c>
      <c r="I29">
        <v>2857</v>
      </c>
      <c r="J29">
        <v>1</v>
      </c>
      <c r="K29" t="s">
        <v>36</v>
      </c>
      <c r="L29" t="s">
        <v>64</v>
      </c>
      <c r="M29" s="3">
        <v>73.34</v>
      </c>
      <c r="N29">
        <v>2857</v>
      </c>
      <c r="O29">
        <v>1</v>
      </c>
      <c r="P29" t="s">
        <v>71</v>
      </c>
      <c r="Q29">
        <v>2010</v>
      </c>
      <c r="R29" s="2">
        <v>505</v>
      </c>
      <c r="S29" s="2">
        <v>495</v>
      </c>
      <c r="T29" s="2">
        <v>695</v>
      </c>
      <c r="U29" s="2">
        <v>0.98720708589086803</v>
      </c>
      <c r="V29" s="2">
        <v>645</v>
      </c>
      <c r="W29" s="2">
        <v>-1</v>
      </c>
      <c r="X29" s="2">
        <v>-1</v>
      </c>
      <c r="Y29" s="2">
        <v>-1</v>
      </c>
      <c r="Z29" s="2">
        <v>-1</v>
      </c>
      <c r="AA29" s="2">
        <v>-1</v>
      </c>
      <c r="AB29" s="2">
        <v>-1</v>
      </c>
      <c r="AC29" s="2">
        <v>-1.4992000000000001</v>
      </c>
      <c r="AD29" s="2">
        <v>0.50080000000000002</v>
      </c>
      <c r="AE29" s="2">
        <v>0.2366</v>
      </c>
      <c r="AF29" s="2">
        <v>0.64980000000000004</v>
      </c>
      <c r="AG29" s="2">
        <v>0.6603</v>
      </c>
      <c r="AH29">
        <v>500000</v>
      </c>
      <c r="AI29" t="str">
        <f>IF(Table_Graduate_Salary[[#This Row],[Salary]]&lt;300000,"Low",IF(Table_Graduate_Salary[[#This Row],[Salary]]&lt;=600000,"Medium","High"))</f>
        <v>Medium</v>
      </c>
      <c r="AJ29" t="str">
        <f>IF(Table_Graduate_Salary[[#This Row],[collegeGPA]]&gt;=8,"Excellent",IF(Table_Graduate_Salary[[#This Row],[collegeGPA]]&gt;=7,"Good","Average"))</f>
        <v>Excellent</v>
      </c>
      <c r="AK29" s="2">
        <f>AVERAGE(Table_Graduate_Salary[[#This Row],[English]],Table_Graduate_Salary[[#This Row],[Logical]],Table_Graduate_Salary[[#This Row],[Quant]])</f>
        <v>565</v>
      </c>
    </row>
    <row r="30" spans="1:37">
      <c r="A30">
        <v>1268344</v>
      </c>
      <c r="B30" t="s">
        <v>506</v>
      </c>
      <c r="C30" s="1">
        <v>32942</v>
      </c>
      <c r="D30" s="2">
        <v>78</v>
      </c>
      <c r="E30" t="s">
        <v>48</v>
      </c>
      <c r="F30" s="3">
        <v>2009</v>
      </c>
      <c r="G30" s="2">
        <v>75</v>
      </c>
      <c r="H30" t="s">
        <v>35</v>
      </c>
      <c r="I30">
        <v>7765</v>
      </c>
      <c r="J30">
        <v>2</v>
      </c>
      <c r="K30" t="s">
        <v>36</v>
      </c>
      <c r="L30" t="s">
        <v>52</v>
      </c>
      <c r="M30" s="3">
        <v>73</v>
      </c>
      <c r="N30">
        <v>7765</v>
      </c>
      <c r="O30">
        <v>0</v>
      </c>
      <c r="P30" t="s">
        <v>41</v>
      </c>
      <c r="Q30">
        <v>2014</v>
      </c>
      <c r="R30" s="2">
        <v>630</v>
      </c>
      <c r="S30" s="2">
        <v>555</v>
      </c>
      <c r="T30" s="2">
        <v>570</v>
      </c>
      <c r="U30" s="2">
        <v>6.6960706502830397E-2</v>
      </c>
      <c r="V30" s="2">
        <v>-1</v>
      </c>
      <c r="W30" s="2">
        <v>-1</v>
      </c>
      <c r="X30" s="2">
        <v>-1</v>
      </c>
      <c r="Y30" s="2">
        <v>253</v>
      </c>
      <c r="Z30" s="2">
        <v>-1</v>
      </c>
      <c r="AA30" s="2">
        <v>-1</v>
      </c>
      <c r="AB30" s="2">
        <v>-1</v>
      </c>
      <c r="AC30" s="2">
        <v>1.7081</v>
      </c>
      <c r="AD30" s="2">
        <v>-0.1206</v>
      </c>
      <c r="AE30" s="2">
        <v>0.01</v>
      </c>
      <c r="AF30" s="2">
        <v>-1.7556</v>
      </c>
      <c r="AG30" s="2">
        <v>0.28889999999999999</v>
      </c>
      <c r="AH30">
        <v>240000</v>
      </c>
      <c r="AI30" t="str">
        <f>IF(Table_Graduate_Salary[[#This Row],[Salary]]&lt;300000,"Low",IF(Table_Graduate_Salary[[#This Row],[Salary]]&lt;=600000,"Medium","High"))</f>
        <v>Low</v>
      </c>
      <c r="AJ30" t="str">
        <f>IF(Table_Graduate_Salary[[#This Row],[collegeGPA]]&gt;=8,"Excellent",IF(Table_Graduate_Salary[[#This Row],[collegeGPA]]&gt;=7,"Good","Average"))</f>
        <v>Excellent</v>
      </c>
      <c r="AK30" s="2">
        <f>AVERAGE(Table_Graduate_Salary[[#This Row],[English]],Table_Graduate_Salary[[#This Row],[Logical]],Table_Graduate_Salary[[#This Row],[Quant]])</f>
        <v>585</v>
      </c>
    </row>
    <row r="31" spans="1:37">
      <c r="A31">
        <v>1274612</v>
      </c>
      <c r="B31" t="s">
        <v>506</v>
      </c>
      <c r="C31" s="1">
        <v>32768</v>
      </c>
      <c r="D31" s="2">
        <v>71.8</v>
      </c>
      <c r="E31" t="s">
        <v>35</v>
      </c>
      <c r="F31" s="3">
        <v>2007</v>
      </c>
      <c r="G31" s="2">
        <v>68.2</v>
      </c>
      <c r="H31" t="s">
        <v>35</v>
      </c>
      <c r="I31">
        <v>267</v>
      </c>
      <c r="J31">
        <v>2</v>
      </c>
      <c r="K31" t="s">
        <v>36</v>
      </c>
      <c r="L31" t="s">
        <v>60</v>
      </c>
      <c r="M31" s="3">
        <v>76.5</v>
      </c>
      <c r="N31">
        <v>267</v>
      </c>
      <c r="O31">
        <v>0</v>
      </c>
      <c r="P31" t="s">
        <v>50</v>
      </c>
      <c r="Q31">
        <v>2012</v>
      </c>
      <c r="R31" s="2">
        <v>615</v>
      </c>
      <c r="S31" s="2">
        <v>590</v>
      </c>
      <c r="T31" s="2">
        <v>585</v>
      </c>
      <c r="U31" s="2">
        <v>-1</v>
      </c>
      <c r="V31" s="2">
        <v>485</v>
      </c>
      <c r="W31" s="2">
        <v>-1</v>
      </c>
      <c r="X31" s="2">
        <v>-1</v>
      </c>
      <c r="Y31" s="2">
        <v>-1</v>
      </c>
      <c r="Z31" s="2">
        <v>-1</v>
      </c>
      <c r="AA31" s="2">
        <v>-1</v>
      </c>
      <c r="AB31" s="2">
        <v>-1</v>
      </c>
      <c r="AC31" s="2">
        <v>-0.159</v>
      </c>
      <c r="AD31" s="2">
        <v>-0.78659999999999997</v>
      </c>
      <c r="AE31" s="2">
        <v>-0.75849999999999995</v>
      </c>
      <c r="AF31" s="2">
        <v>0.1459</v>
      </c>
      <c r="AG31" s="2">
        <v>-2.0105</v>
      </c>
      <c r="AH31">
        <v>200000</v>
      </c>
      <c r="AI31" t="str">
        <f>IF(Table_Graduate_Salary[[#This Row],[Salary]]&lt;300000,"Low",IF(Table_Graduate_Salary[[#This Row],[Salary]]&lt;=600000,"Medium","High"))</f>
        <v>Low</v>
      </c>
      <c r="AJ31" t="str">
        <f>IF(Table_Graduate_Salary[[#This Row],[collegeGPA]]&gt;=8,"Excellent",IF(Table_Graduate_Salary[[#This Row],[collegeGPA]]&gt;=7,"Good","Average"))</f>
        <v>Excellent</v>
      </c>
      <c r="AK31" s="2">
        <f>AVERAGE(Table_Graduate_Salary[[#This Row],[English]],Table_Graduate_Salary[[#This Row],[Logical]],Table_Graduate_Salary[[#This Row],[Quant]])</f>
        <v>596.66666666666663</v>
      </c>
    </row>
    <row r="32" spans="1:37">
      <c r="A32">
        <v>230553</v>
      </c>
      <c r="B32" t="s">
        <v>506</v>
      </c>
      <c r="C32" s="1">
        <v>33725</v>
      </c>
      <c r="D32" s="2">
        <v>66.66</v>
      </c>
      <c r="E32" t="s">
        <v>73</v>
      </c>
      <c r="F32" s="3">
        <v>2005</v>
      </c>
      <c r="G32" s="2">
        <v>80.400000000000006</v>
      </c>
      <c r="H32" t="s">
        <v>73</v>
      </c>
      <c r="I32">
        <v>64</v>
      </c>
      <c r="J32">
        <v>2</v>
      </c>
      <c r="K32" t="s">
        <v>36</v>
      </c>
      <c r="L32" t="s">
        <v>55</v>
      </c>
      <c r="M32" s="3">
        <v>64.290000000000006</v>
      </c>
      <c r="N32">
        <v>64</v>
      </c>
      <c r="O32">
        <v>0</v>
      </c>
      <c r="P32" t="s">
        <v>41</v>
      </c>
      <c r="Q32">
        <v>2011</v>
      </c>
      <c r="R32" s="2">
        <v>525</v>
      </c>
      <c r="S32" s="2">
        <v>505</v>
      </c>
      <c r="T32" s="2">
        <v>575</v>
      </c>
      <c r="U32" s="2">
        <v>0.90148957137103303</v>
      </c>
      <c r="V32" s="2">
        <v>545</v>
      </c>
      <c r="W32" s="2">
        <v>-1</v>
      </c>
      <c r="X32" s="2">
        <v>-1</v>
      </c>
      <c r="Y32" s="2">
        <v>-1</v>
      </c>
      <c r="Z32" s="2">
        <v>-1</v>
      </c>
      <c r="AA32" s="2">
        <v>-1</v>
      </c>
      <c r="AB32" s="2">
        <v>-1</v>
      </c>
      <c r="AC32" s="2">
        <v>4.6399999999999997E-2</v>
      </c>
      <c r="AD32" s="2">
        <v>0.3448</v>
      </c>
      <c r="AE32" s="2">
        <v>-0.34399999999999997</v>
      </c>
      <c r="AF32" s="2">
        <v>-0.17269999999999999</v>
      </c>
      <c r="AG32" s="2">
        <v>-0.1295</v>
      </c>
      <c r="AH32">
        <v>80000</v>
      </c>
      <c r="AI32" t="str">
        <f>IF(Table_Graduate_Salary[[#This Row],[Salary]]&lt;300000,"Low",IF(Table_Graduate_Salary[[#This Row],[Salary]]&lt;=600000,"Medium","High"))</f>
        <v>Low</v>
      </c>
      <c r="AJ32" t="str">
        <f>IF(Table_Graduate_Salary[[#This Row],[collegeGPA]]&gt;=8,"Excellent",IF(Table_Graduate_Salary[[#This Row],[collegeGPA]]&gt;=7,"Good","Average"))</f>
        <v>Excellent</v>
      </c>
      <c r="AK32" s="2">
        <f>AVERAGE(Table_Graduate_Salary[[#This Row],[English]],Table_Graduate_Salary[[#This Row],[Logical]],Table_Graduate_Salary[[#This Row],[Quant]])</f>
        <v>535</v>
      </c>
    </row>
    <row r="33" spans="1:37">
      <c r="A33">
        <v>1259836</v>
      </c>
      <c r="B33" t="s">
        <v>506</v>
      </c>
      <c r="C33" s="1">
        <v>33660</v>
      </c>
      <c r="D33" s="2">
        <v>85</v>
      </c>
      <c r="E33" t="s">
        <v>51</v>
      </c>
      <c r="F33" s="3">
        <v>2009</v>
      </c>
      <c r="G33" s="2">
        <v>81</v>
      </c>
      <c r="H33" t="s">
        <v>51</v>
      </c>
      <c r="I33">
        <v>1906</v>
      </c>
      <c r="J33">
        <v>2</v>
      </c>
      <c r="K33" t="s">
        <v>36</v>
      </c>
      <c r="L33" t="s">
        <v>40</v>
      </c>
      <c r="M33" s="3">
        <v>76.7</v>
      </c>
      <c r="N33">
        <v>1906</v>
      </c>
      <c r="O33">
        <v>1</v>
      </c>
      <c r="P33" t="s">
        <v>53</v>
      </c>
      <c r="Q33">
        <v>2013</v>
      </c>
      <c r="R33" s="2">
        <v>455</v>
      </c>
      <c r="S33" s="2">
        <v>530</v>
      </c>
      <c r="T33" s="2">
        <v>440</v>
      </c>
      <c r="U33" s="2">
        <v>0.62264291584993803</v>
      </c>
      <c r="V33" s="2">
        <v>455</v>
      </c>
      <c r="W33" s="2">
        <v>-1</v>
      </c>
      <c r="X33" s="2">
        <v>407</v>
      </c>
      <c r="Y33" s="2">
        <v>-1</v>
      </c>
      <c r="Z33" s="2">
        <v>-1</v>
      </c>
      <c r="AA33" s="2">
        <v>-1</v>
      </c>
      <c r="AB33" s="2">
        <v>-1</v>
      </c>
      <c r="AC33" s="2">
        <v>1.7081</v>
      </c>
      <c r="AD33" s="2">
        <v>0.87839999999999996</v>
      </c>
      <c r="AE33" s="2">
        <v>1.7007000000000001</v>
      </c>
      <c r="AF33" s="2">
        <v>0.1459</v>
      </c>
      <c r="AG33" s="2">
        <v>0.86370000000000002</v>
      </c>
      <c r="AH33">
        <v>330000</v>
      </c>
      <c r="AI33" t="str">
        <f>IF(Table_Graduate_Salary[[#This Row],[Salary]]&lt;300000,"Low",IF(Table_Graduate_Salary[[#This Row],[Salary]]&lt;=600000,"Medium","High"))</f>
        <v>Medium</v>
      </c>
      <c r="AJ33" t="str">
        <f>IF(Table_Graduate_Salary[[#This Row],[collegeGPA]]&gt;=8,"Excellent",IF(Table_Graduate_Salary[[#This Row],[collegeGPA]]&gt;=7,"Good","Average"))</f>
        <v>Excellent</v>
      </c>
      <c r="AK33" s="2">
        <f>AVERAGE(Table_Graduate_Salary[[#This Row],[English]],Table_Graduate_Salary[[#This Row],[Logical]],Table_Graduate_Salary[[#This Row],[Quant]])</f>
        <v>475</v>
      </c>
    </row>
    <row r="34" spans="1:37">
      <c r="A34">
        <v>634352</v>
      </c>
      <c r="B34" t="s">
        <v>505</v>
      </c>
      <c r="C34" s="1">
        <v>32967</v>
      </c>
      <c r="D34" s="2">
        <v>83.6</v>
      </c>
      <c r="E34" t="s">
        <v>35</v>
      </c>
      <c r="F34" s="3">
        <v>2008</v>
      </c>
      <c r="G34" s="2">
        <v>74</v>
      </c>
      <c r="H34" t="s">
        <v>35</v>
      </c>
      <c r="I34">
        <v>55</v>
      </c>
      <c r="J34">
        <v>2</v>
      </c>
      <c r="K34" t="s">
        <v>36</v>
      </c>
      <c r="L34" t="s">
        <v>55</v>
      </c>
      <c r="M34" s="3">
        <v>71</v>
      </c>
      <c r="N34">
        <v>55</v>
      </c>
      <c r="O34">
        <v>0</v>
      </c>
      <c r="P34" t="s">
        <v>41</v>
      </c>
      <c r="Q34">
        <v>2013</v>
      </c>
      <c r="R34" s="2">
        <v>615</v>
      </c>
      <c r="S34" s="2">
        <v>595</v>
      </c>
      <c r="T34" s="2">
        <v>720</v>
      </c>
      <c r="U34" s="2">
        <v>0.98720708589086803</v>
      </c>
      <c r="V34" s="2">
        <v>645</v>
      </c>
      <c r="W34" s="2">
        <v>-1</v>
      </c>
      <c r="X34" s="2">
        <v>-1</v>
      </c>
      <c r="Y34" s="2">
        <v>-1</v>
      </c>
      <c r="Z34" s="2">
        <v>-1</v>
      </c>
      <c r="AA34" s="2">
        <v>-1</v>
      </c>
      <c r="AB34" s="2">
        <v>-1</v>
      </c>
      <c r="AC34" s="2">
        <v>-0.73350000000000004</v>
      </c>
      <c r="AD34" s="2">
        <v>4.5900000000000003E-2</v>
      </c>
      <c r="AE34" s="2">
        <v>0.62480000000000002</v>
      </c>
      <c r="AF34" s="2">
        <v>-0.61470000000000002</v>
      </c>
      <c r="AG34" s="2">
        <v>0.28889999999999999</v>
      </c>
      <c r="AH34">
        <v>450000</v>
      </c>
      <c r="AI34" t="str">
        <f>IF(Table_Graduate_Salary[[#This Row],[Salary]]&lt;300000,"Low",IF(Table_Graduate_Salary[[#This Row],[Salary]]&lt;=600000,"Medium","High"))</f>
        <v>Medium</v>
      </c>
      <c r="AJ34" t="str">
        <f>IF(Table_Graduate_Salary[[#This Row],[collegeGPA]]&gt;=8,"Excellent",IF(Table_Graduate_Salary[[#This Row],[collegeGPA]]&gt;=7,"Good","Average"))</f>
        <v>Excellent</v>
      </c>
      <c r="AK34" s="2">
        <f>AVERAGE(Table_Graduate_Salary[[#This Row],[English]],Table_Graduate_Salary[[#This Row],[Logical]],Table_Graduate_Salary[[#This Row],[Quant]])</f>
        <v>643.33333333333337</v>
      </c>
    </row>
    <row r="35" spans="1:37">
      <c r="A35">
        <v>977034</v>
      </c>
      <c r="B35" t="s">
        <v>506</v>
      </c>
      <c r="C35" s="1">
        <v>33042</v>
      </c>
      <c r="D35" s="2">
        <v>61.69</v>
      </c>
      <c r="E35" t="s">
        <v>51</v>
      </c>
      <c r="F35" s="3">
        <v>2008</v>
      </c>
      <c r="G35" s="2">
        <v>60.66</v>
      </c>
      <c r="H35" t="s">
        <v>51</v>
      </c>
      <c r="I35">
        <v>285</v>
      </c>
      <c r="J35">
        <v>1</v>
      </c>
      <c r="K35" t="s">
        <v>66</v>
      </c>
      <c r="L35" t="s">
        <v>67</v>
      </c>
      <c r="M35" s="3">
        <v>77.5</v>
      </c>
      <c r="N35">
        <v>285</v>
      </c>
      <c r="O35">
        <v>0</v>
      </c>
      <c r="P35" t="s">
        <v>50</v>
      </c>
      <c r="Q35">
        <v>2014</v>
      </c>
      <c r="R35" s="2">
        <v>440</v>
      </c>
      <c r="S35" s="2">
        <v>605</v>
      </c>
      <c r="T35" s="2">
        <v>520</v>
      </c>
      <c r="U35" s="2">
        <v>0.35653648772447499</v>
      </c>
      <c r="V35" s="2">
        <v>575</v>
      </c>
      <c r="W35" s="2">
        <v>-1</v>
      </c>
      <c r="X35" s="2">
        <v>346</v>
      </c>
      <c r="Y35" s="2">
        <v>-1</v>
      </c>
      <c r="Z35" s="2">
        <v>-1</v>
      </c>
      <c r="AA35" s="2">
        <v>-1</v>
      </c>
      <c r="AB35" s="2">
        <v>-1</v>
      </c>
      <c r="AC35" s="2">
        <v>0.55910000000000004</v>
      </c>
      <c r="AD35" s="2">
        <v>0.37890000000000001</v>
      </c>
      <c r="AE35" s="2">
        <v>0.62480000000000002</v>
      </c>
      <c r="AF35" s="2">
        <v>0.39950000000000002</v>
      </c>
      <c r="AG35" s="2">
        <v>-1.0524</v>
      </c>
      <c r="AH35">
        <v>240000</v>
      </c>
      <c r="AI35" t="str">
        <f>IF(Table_Graduate_Salary[[#This Row],[Salary]]&lt;300000,"Low",IF(Table_Graduate_Salary[[#This Row],[Salary]]&lt;=600000,"Medium","High"))</f>
        <v>Low</v>
      </c>
      <c r="AJ35" t="str">
        <f>IF(Table_Graduate_Salary[[#This Row],[collegeGPA]]&gt;=8,"Excellent",IF(Table_Graduate_Salary[[#This Row],[collegeGPA]]&gt;=7,"Good","Average"))</f>
        <v>Excellent</v>
      </c>
      <c r="AK35" s="2">
        <f>AVERAGE(Table_Graduate_Salary[[#This Row],[English]],Table_Graduate_Salary[[#This Row],[Logical]],Table_Graduate_Salary[[#This Row],[Quant]])</f>
        <v>521.66666666666663</v>
      </c>
    </row>
    <row r="36" spans="1:37">
      <c r="A36">
        <v>668869</v>
      </c>
      <c r="B36" t="s">
        <v>506</v>
      </c>
      <c r="C36" s="1">
        <v>33482</v>
      </c>
      <c r="D36" s="2">
        <v>85</v>
      </c>
      <c r="E36" t="s">
        <v>35</v>
      </c>
      <c r="F36" s="3">
        <v>2009</v>
      </c>
      <c r="G36" s="2">
        <v>82</v>
      </c>
      <c r="H36" t="s">
        <v>35</v>
      </c>
      <c r="I36">
        <v>6566</v>
      </c>
      <c r="J36">
        <v>2</v>
      </c>
      <c r="K36" t="s">
        <v>36</v>
      </c>
      <c r="L36" t="s">
        <v>60</v>
      </c>
      <c r="M36" s="3">
        <v>81</v>
      </c>
      <c r="N36">
        <v>6566</v>
      </c>
      <c r="O36">
        <v>1</v>
      </c>
      <c r="P36" t="s">
        <v>61</v>
      </c>
      <c r="Q36">
        <v>2013</v>
      </c>
      <c r="R36" s="2">
        <v>730</v>
      </c>
      <c r="S36" s="2">
        <v>525</v>
      </c>
      <c r="T36" s="2">
        <v>690</v>
      </c>
      <c r="U36" s="2">
        <v>0.69447932770846299</v>
      </c>
      <c r="V36" s="2">
        <v>465</v>
      </c>
      <c r="W36" s="2">
        <v>366</v>
      </c>
      <c r="X36" s="2">
        <v>-1</v>
      </c>
      <c r="Y36" s="2">
        <v>-1</v>
      </c>
      <c r="Z36" s="2">
        <v>-1</v>
      </c>
      <c r="AA36" s="2">
        <v>393</v>
      </c>
      <c r="AB36" s="2">
        <v>-1</v>
      </c>
      <c r="AC36" s="2">
        <v>0.99</v>
      </c>
      <c r="AD36" s="2">
        <v>0.21240000000000001</v>
      </c>
      <c r="AE36" s="2">
        <v>0.62480000000000002</v>
      </c>
      <c r="AF36" s="2">
        <v>0.2727</v>
      </c>
      <c r="AG36" s="2">
        <v>-1.0524</v>
      </c>
      <c r="AH36">
        <v>325000</v>
      </c>
      <c r="AI36" t="str">
        <f>IF(Table_Graduate_Salary[[#This Row],[Salary]]&lt;300000,"Low",IF(Table_Graduate_Salary[[#This Row],[Salary]]&lt;=600000,"Medium","High"))</f>
        <v>Medium</v>
      </c>
      <c r="AJ36" t="str">
        <f>IF(Table_Graduate_Salary[[#This Row],[collegeGPA]]&gt;=8,"Excellent",IF(Table_Graduate_Salary[[#This Row],[collegeGPA]]&gt;=7,"Good","Average"))</f>
        <v>Excellent</v>
      </c>
      <c r="AK36" s="2">
        <f>AVERAGE(Table_Graduate_Salary[[#This Row],[English]],Table_Graduate_Salary[[#This Row],[Logical]],Table_Graduate_Salary[[#This Row],[Quant]])</f>
        <v>648.33333333333337</v>
      </c>
    </row>
    <row r="37" spans="1:37">
      <c r="A37">
        <v>915600</v>
      </c>
      <c r="B37" t="s">
        <v>506</v>
      </c>
      <c r="C37" s="1">
        <v>33415</v>
      </c>
      <c r="D37" s="2">
        <v>80.13</v>
      </c>
      <c r="E37" t="s">
        <v>51</v>
      </c>
      <c r="F37" s="3">
        <v>2008</v>
      </c>
      <c r="G37" s="2">
        <v>69.17</v>
      </c>
      <c r="H37" t="s">
        <v>51</v>
      </c>
      <c r="I37">
        <v>5696</v>
      </c>
      <c r="J37">
        <v>2</v>
      </c>
      <c r="K37" t="s">
        <v>36</v>
      </c>
      <c r="L37" t="s">
        <v>74</v>
      </c>
      <c r="M37" s="3">
        <v>60.34</v>
      </c>
      <c r="N37">
        <v>5696</v>
      </c>
      <c r="O37">
        <v>0</v>
      </c>
      <c r="P37" t="s">
        <v>45</v>
      </c>
      <c r="Q37">
        <v>2012</v>
      </c>
      <c r="R37" s="2">
        <v>590</v>
      </c>
      <c r="S37" s="2">
        <v>440</v>
      </c>
      <c r="T37" s="2">
        <v>385</v>
      </c>
      <c r="U37" s="2">
        <v>0.99674448685225303</v>
      </c>
      <c r="V37" s="2">
        <v>475</v>
      </c>
      <c r="W37" s="2">
        <v>-1</v>
      </c>
      <c r="X37" s="2">
        <v>623</v>
      </c>
      <c r="Y37" s="2">
        <v>-1</v>
      </c>
      <c r="Z37" s="2">
        <v>-1</v>
      </c>
      <c r="AA37" s="2">
        <v>-1</v>
      </c>
      <c r="AB37" s="2">
        <v>-1</v>
      </c>
      <c r="AC37" s="2">
        <v>-0.58989999999999998</v>
      </c>
      <c r="AD37" s="2">
        <v>-0.62009999999999998</v>
      </c>
      <c r="AE37" s="2">
        <v>0.47110000000000002</v>
      </c>
      <c r="AF37" s="2">
        <v>-0.36120000000000002</v>
      </c>
      <c r="AG37" s="2">
        <v>-0.28589999999999999</v>
      </c>
      <c r="AH37">
        <v>215000</v>
      </c>
      <c r="AI37" t="str">
        <f>IF(Table_Graduate_Salary[[#This Row],[Salary]]&lt;300000,"Low",IF(Table_Graduate_Salary[[#This Row],[Salary]]&lt;=600000,"Medium","High"))</f>
        <v>Low</v>
      </c>
      <c r="AJ37" t="str">
        <f>IF(Table_Graduate_Salary[[#This Row],[collegeGPA]]&gt;=8,"Excellent",IF(Table_Graduate_Salary[[#This Row],[collegeGPA]]&gt;=7,"Good","Average"))</f>
        <v>Excellent</v>
      </c>
      <c r="AK37" s="2">
        <f>AVERAGE(Table_Graduate_Salary[[#This Row],[English]],Table_Graduate_Salary[[#This Row],[Logical]],Table_Graduate_Salary[[#This Row],[Quant]])</f>
        <v>471.66666666666669</v>
      </c>
    </row>
    <row r="38" spans="1:37">
      <c r="A38">
        <v>628753</v>
      </c>
      <c r="B38" t="s">
        <v>506</v>
      </c>
      <c r="C38" s="1">
        <v>33594</v>
      </c>
      <c r="D38" s="2">
        <v>82.5</v>
      </c>
      <c r="E38" t="s">
        <v>35</v>
      </c>
      <c r="F38" s="3">
        <v>2009</v>
      </c>
      <c r="G38" s="2">
        <v>85</v>
      </c>
      <c r="H38" t="s">
        <v>51</v>
      </c>
      <c r="I38">
        <v>11352</v>
      </c>
      <c r="J38">
        <v>2</v>
      </c>
      <c r="K38" t="s">
        <v>36</v>
      </c>
      <c r="L38" t="s">
        <v>55</v>
      </c>
      <c r="M38" s="3">
        <v>75</v>
      </c>
      <c r="N38">
        <v>11352</v>
      </c>
      <c r="O38">
        <v>1</v>
      </c>
      <c r="P38" t="s">
        <v>47</v>
      </c>
      <c r="Q38">
        <v>2013</v>
      </c>
      <c r="R38" s="2">
        <v>545</v>
      </c>
      <c r="S38" s="2">
        <v>485</v>
      </c>
      <c r="T38" s="2">
        <v>530</v>
      </c>
      <c r="U38" s="2">
        <v>0.60005718233834104</v>
      </c>
      <c r="V38" s="2">
        <v>435</v>
      </c>
      <c r="W38" s="2">
        <v>-1</v>
      </c>
      <c r="X38" s="2">
        <v>-1</v>
      </c>
      <c r="Y38" s="2">
        <v>-1</v>
      </c>
      <c r="Z38" s="2">
        <v>-1</v>
      </c>
      <c r="AA38" s="2">
        <v>-1</v>
      </c>
      <c r="AB38" s="2">
        <v>-1</v>
      </c>
      <c r="AC38" s="2">
        <v>0.12820000000000001</v>
      </c>
      <c r="AD38" s="2">
        <v>-1.9520999999999999</v>
      </c>
      <c r="AE38" s="2">
        <v>-0.6048</v>
      </c>
      <c r="AF38" s="2">
        <v>0.65300000000000002</v>
      </c>
      <c r="AG38" s="2">
        <v>0.67210000000000003</v>
      </c>
      <c r="AH38">
        <v>315000</v>
      </c>
      <c r="AI38" t="str">
        <f>IF(Table_Graduate_Salary[[#This Row],[Salary]]&lt;300000,"Low",IF(Table_Graduate_Salary[[#This Row],[Salary]]&lt;=600000,"Medium","High"))</f>
        <v>Medium</v>
      </c>
      <c r="AJ38" t="str">
        <f>IF(Table_Graduate_Salary[[#This Row],[collegeGPA]]&gt;=8,"Excellent",IF(Table_Graduate_Salary[[#This Row],[collegeGPA]]&gt;=7,"Good","Average"))</f>
        <v>Excellent</v>
      </c>
      <c r="AK38" s="2">
        <f>AVERAGE(Table_Graduate_Salary[[#This Row],[English]],Table_Graduate_Salary[[#This Row],[Logical]],Table_Graduate_Salary[[#This Row],[Quant]])</f>
        <v>520</v>
      </c>
    </row>
    <row r="39" spans="1:37">
      <c r="A39">
        <v>1036215</v>
      </c>
      <c r="B39" t="s">
        <v>506</v>
      </c>
      <c r="C39" s="1">
        <v>33727</v>
      </c>
      <c r="D39" s="2">
        <v>63.5</v>
      </c>
      <c r="E39" t="s">
        <v>51</v>
      </c>
      <c r="F39" s="3">
        <v>2010</v>
      </c>
      <c r="G39" s="2">
        <v>65.72</v>
      </c>
      <c r="H39" t="s">
        <v>51</v>
      </c>
      <c r="I39">
        <v>5081</v>
      </c>
      <c r="J39">
        <v>2</v>
      </c>
      <c r="K39" t="s">
        <v>36</v>
      </c>
      <c r="L39" t="s">
        <v>40</v>
      </c>
      <c r="M39" s="3">
        <v>60</v>
      </c>
      <c r="N39">
        <v>5081</v>
      </c>
      <c r="O39">
        <v>0</v>
      </c>
      <c r="P39" t="s">
        <v>56</v>
      </c>
      <c r="Q39">
        <v>2014</v>
      </c>
      <c r="R39" s="2">
        <v>430</v>
      </c>
      <c r="S39" s="2">
        <v>460</v>
      </c>
      <c r="T39" s="2">
        <v>320</v>
      </c>
      <c r="U39" s="2">
        <v>0.23780283983757</v>
      </c>
      <c r="V39" s="2">
        <v>355</v>
      </c>
      <c r="W39" s="2">
        <v>-1</v>
      </c>
      <c r="X39" s="2">
        <v>315</v>
      </c>
      <c r="Y39" s="2">
        <v>-1</v>
      </c>
      <c r="Z39" s="2">
        <v>-1</v>
      </c>
      <c r="AA39" s="2">
        <v>-1</v>
      </c>
      <c r="AB39" s="2">
        <v>-1</v>
      </c>
      <c r="AC39" s="2">
        <v>0.55910000000000004</v>
      </c>
      <c r="AD39" s="2">
        <v>1.0448999999999999</v>
      </c>
      <c r="AE39" s="2">
        <v>0.31740000000000002</v>
      </c>
      <c r="AF39" s="2">
        <v>-0.2344</v>
      </c>
      <c r="AG39" s="2">
        <v>0.67210000000000003</v>
      </c>
      <c r="AH39">
        <v>220000</v>
      </c>
      <c r="AI39" t="str">
        <f>IF(Table_Graduate_Salary[[#This Row],[Salary]]&lt;300000,"Low",IF(Table_Graduate_Salary[[#This Row],[Salary]]&lt;=600000,"Medium","High"))</f>
        <v>Low</v>
      </c>
      <c r="AJ39" t="str">
        <f>IF(Table_Graduate_Salary[[#This Row],[collegeGPA]]&gt;=8,"Excellent",IF(Table_Graduate_Salary[[#This Row],[collegeGPA]]&gt;=7,"Good","Average"))</f>
        <v>Excellent</v>
      </c>
      <c r="AK39" s="2">
        <f>AVERAGE(Table_Graduate_Salary[[#This Row],[English]],Table_Graduate_Salary[[#This Row],[Logical]],Table_Graduate_Salary[[#This Row],[Quant]])</f>
        <v>403.33333333333331</v>
      </c>
    </row>
    <row r="40" spans="1:37">
      <c r="A40">
        <v>955352</v>
      </c>
      <c r="B40" t="s">
        <v>506</v>
      </c>
      <c r="C40" s="1">
        <v>33580</v>
      </c>
      <c r="D40" s="2">
        <v>64</v>
      </c>
      <c r="E40" t="s">
        <v>35</v>
      </c>
      <c r="F40" s="3">
        <v>2010</v>
      </c>
      <c r="G40" s="2">
        <v>62</v>
      </c>
      <c r="H40" t="s">
        <v>35</v>
      </c>
      <c r="I40">
        <v>17244</v>
      </c>
      <c r="J40">
        <v>2</v>
      </c>
      <c r="K40" t="s">
        <v>36</v>
      </c>
      <c r="L40" t="s">
        <v>40</v>
      </c>
      <c r="M40" s="3">
        <v>75</v>
      </c>
      <c r="N40">
        <v>17244</v>
      </c>
      <c r="O40">
        <v>0</v>
      </c>
      <c r="P40" t="s">
        <v>41</v>
      </c>
      <c r="Q40">
        <v>2014</v>
      </c>
      <c r="R40" s="2">
        <v>345</v>
      </c>
      <c r="S40" s="2">
        <v>470</v>
      </c>
      <c r="T40" s="2">
        <v>365</v>
      </c>
      <c r="U40" s="2">
        <v>0.35653648772447499</v>
      </c>
      <c r="V40" s="2">
        <v>435</v>
      </c>
      <c r="W40" s="2">
        <v>-1</v>
      </c>
      <c r="X40" s="2">
        <v>346</v>
      </c>
      <c r="Y40" s="2">
        <v>-1</v>
      </c>
      <c r="Z40" s="2">
        <v>-1</v>
      </c>
      <c r="AA40" s="2">
        <v>-1</v>
      </c>
      <c r="AB40" s="2">
        <v>-1</v>
      </c>
      <c r="AC40" s="2">
        <v>-0.30270000000000002</v>
      </c>
      <c r="AD40" s="2">
        <v>-0.4536</v>
      </c>
      <c r="AE40" s="2">
        <v>-2.4491000000000001</v>
      </c>
      <c r="AF40" s="2">
        <v>1.0333000000000001</v>
      </c>
      <c r="AG40" s="2">
        <v>-0.28589999999999999</v>
      </c>
      <c r="AH40">
        <v>180000</v>
      </c>
      <c r="AI40" t="str">
        <f>IF(Table_Graduate_Salary[[#This Row],[Salary]]&lt;300000,"Low",IF(Table_Graduate_Salary[[#This Row],[Salary]]&lt;=600000,"Medium","High"))</f>
        <v>Low</v>
      </c>
      <c r="AJ40" t="str">
        <f>IF(Table_Graduate_Salary[[#This Row],[collegeGPA]]&gt;=8,"Excellent",IF(Table_Graduate_Salary[[#This Row],[collegeGPA]]&gt;=7,"Good","Average"))</f>
        <v>Excellent</v>
      </c>
      <c r="AK40" s="2">
        <f>AVERAGE(Table_Graduate_Salary[[#This Row],[English]],Table_Graduate_Salary[[#This Row],[Logical]],Table_Graduate_Salary[[#This Row],[Quant]])</f>
        <v>393.33333333333331</v>
      </c>
    </row>
    <row r="41" spans="1:37">
      <c r="A41">
        <v>449417</v>
      </c>
      <c r="B41" t="s">
        <v>506</v>
      </c>
      <c r="C41" s="1">
        <v>32143</v>
      </c>
      <c r="D41" s="2">
        <v>76</v>
      </c>
      <c r="E41" t="s">
        <v>75</v>
      </c>
      <c r="F41" s="3">
        <v>2005</v>
      </c>
      <c r="G41" s="2">
        <v>61</v>
      </c>
      <c r="H41" t="s">
        <v>63</v>
      </c>
      <c r="I41">
        <v>2088</v>
      </c>
      <c r="J41">
        <v>2</v>
      </c>
      <c r="K41" t="s">
        <v>66</v>
      </c>
      <c r="L41" t="s">
        <v>67</v>
      </c>
      <c r="M41" s="3">
        <v>85</v>
      </c>
      <c r="N41">
        <v>2088</v>
      </c>
      <c r="O41">
        <v>0</v>
      </c>
      <c r="P41" t="s">
        <v>65</v>
      </c>
      <c r="Q41">
        <v>2012</v>
      </c>
      <c r="R41" s="2">
        <v>464</v>
      </c>
      <c r="S41" s="2">
        <v>475</v>
      </c>
      <c r="T41" s="2">
        <v>575</v>
      </c>
      <c r="U41" s="2">
        <v>0.96090308716316397</v>
      </c>
      <c r="V41" s="2">
        <v>595</v>
      </c>
      <c r="W41" s="2">
        <v>-1</v>
      </c>
      <c r="X41" s="2">
        <v>-1</v>
      </c>
      <c r="Y41" s="2">
        <v>-1</v>
      </c>
      <c r="Z41" s="2">
        <v>-1</v>
      </c>
      <c r="AA41" s="2">
        <v>-1</v>
      </c>
      <c r="AB41" s="2">
        <v>-1</v>
      </c>
      <c r="AC41" s="2">
        <v>-1.4992000000000001</v>
      </c>
      <c r="AD41" s="2">
        <v>-1.3713</v>
      </c>
      <c r="AE41" s="2">
        <v>-0.63429999999999997</v>
      </c>
      <c r="AF41" s="2">
        <v>0.17979999999999999</v>
      </c>
      <c r="AG41" s="2">
        <v>-1.1169</v>
      </c>
      <c r="AH41">
        <v>240000</v>
      </c>
      <c r="AI41" t="str">
        <f>IF(Table_Graduate_Salary[[#This Row],[Salary]]&lt;300000,"Low",IF(Table_Graduate_Salary[[#This Row],[Salary]]&lt;=600000,"Medium","High"))</f>
        <v>Low</v>
      </c>
      <c r="AJ41" t="str">
        <f>IF(Table_Graduate_Salary[[#This Row],[collegeGPA]]&gt;=8,"Excellent",IF(Table_Graduate_Salary[[#This Row],[collegeGPA]]&gt;=7,"Good","Average"))</f>
        <v>Excellent</v>
      </c>
      <c r="AK41" s="2">
        <f>AVERAGE(Table_Graduate_Salary[[#This Row],[English]],Table_Graduate_Salary[[#This Row],[Logical]],Table_Graduate_Salary[[#This Row],[Quant]])</f>
        <v>504.66666666666669</v>
      </c>
    </row>
    <row r="42" spans="1:37">
      <c r="A42">
        <v>1038837</v>
      </c>
      <c r="B42" t="s">
        <v>506</v>
      </c>
      <c r="C42" s="1">
        <v>33137</v>
      </c>
      <c r="D42" s="2">
        <v>73</v>
      </c>
      <c r="E42" t="s">
        <v>35</v>
      </c>
      <c r="F42" s="3">
        <v>2008</v>
      </c>
      <c r="G42" s="2">
        <v>76</v>
      </c>
      <c r="H42" t="s">
        <v>35</v>
      </c>
      <c r="I42">
        <v>10930</v>
      </c>
      <c r="J42">
        <v>2</v>
      </c>
      <c r="K42" t="s">
        <v>36</v>
      </c>
      <c r="L42" t="s">
        <v>55</v>
      </c>
      <c r="M42" s="3">
        <v>74</v>
      </c>
      <c r="N42">
        <v>10930</v>
      </c>
      <c r="O42">
        <v>1</v>
      </c>
      <c r="P42" t="s">
        <v>53</v>
      </c>
      <c r="Q42">
        <v>2013</v>
      </c>
      <c r="R42" s="2">
        <v>465</v>
      </c>
      <c r="S42" s="2">
        <v>570</v>
      </c>
      <c r="T42" s="2">
        <v>415</v>
      </c>
      <c r="U42" s="2">
        <v>0.35653648772447499</v>
      </c>
      <c r="V42" s="2">
        <v>575</v>
      </c>
      <c r="W42" s="2">
        <v>-1</v>
      </c>
      <c r="X42" s="2">
        <v>346</v>
      </c>
      <c r="Y42" s="2">
        <v>-1</v>
      </c>
      <c r="Z42" s="2">
        <v>-1</v>
      </c>
      <c r="AA42" s="2">
        <v>-1</v>
      </c>
      <c r="AB42" s="2">
        <v>-1</v>
      </c>
      <c r="AC42" s="2">
        <v>-1.5952999999999999</v>
      </c>
      <c r="AD42" s="2">
        <v>-0.1206</v>
      </c>
      <c r="AE42" s="2">
        <v>0.31740000000000002</v>
      </c>
      <c r="AF42" s="2">
        <v>0.2727</v>
      </c>
      <c r="AG42" s="2">
        <v>-1.4356</v>
      </c>
      <c r="AH42">
        <v>60000</v>
      </c>
      <c r="AI42" t="str">
        <f>IF(Table_Graduate_Salary[[#This Row],[Salary]]&lt;300000,"Low",IF(Table_Graduate_Salary[[#This Row],[Salary]]&lt;=600000,"Medium","High"))</f>
        <v>Low</v>
      </c>
      <c r="AJ42" t="str">
        <f>IF(Table_Graduate_Salary[[#This Row],[collegeGPA]]&gt;=8,"Excellent",IF(Table_Graduate_Salary[[#This Row],[collegeGPA]]&gt;=7,"Good","Average"))</f>
        <v>Excellent</v>
      </c>
      <c r="AK42" s="2">
        <f>AVERAGE(Table_Graduate_Salary[[#This Row],[English]],Table_Graduate_Salary[[#This Row],[Logical]],Table_Graduate_Salary[[#This Row],[Quant]])</f>
        <v>483.33333333333331</v>
      </c>
    </row>
    <row r="43" spans="1:37">
      <c r="A43">
        <v>309954</v>
      </c>
      <c r="B43" t="s">
        <v>506</v>
      </c>
      <c r="C43" s="1">
        <v>33580</v>
      </c>
      <c r="D43" s="2">
        <v>91</v>
      </c>
      <c r="E43" t="s">
        <v>76</v>
      </c>
      <c r="F43" s="3">
        <v>2008</v>
      </c>
      <c r="G43" s="2">
        <v>83</v>
      </c>
      <c r="H43" t="s">
        <v>76</v>
      </c>
      <c r="I43">
        <v>5050</v>
      </c>
      <c r="J43">
        <v>2</v>
      </c>
      <c r="K43" t="s">
        <v>36</v>
      </c>
      <c r="L43" t="s">
        <v>64</v>
      </c>
      <c r="M43" s="3">
        <v>71</v>
      </c>
      <c r="N43">
        <v>5050</v>
      </c>
      <c r="O43">
        <v>0</v>
      </c>
      <c r="P43" t="s">
        <v>71</v>
      </c>
      <c r="Q43">
        <v>2012</v>
      </c>
      <c r="R43" s="2">
        <v>475</v>
      </c>
      <c r="S43" s="2">
        <v>495</v>
      </c>
      <c r="T43" s="2">
        <v>565</v>
      </c>
      <c r="U43" s="2">
        <v>0.93037060720269105</v>
      </c>
      <c r="V43" s="2">
        <v>565</v>
      </c>
      <c r="W43" s="2">
        <v>-1</v>
      </c>
      <c r="X43" s="2">
        <v>-1</v>
      </c>
      <c r="Y43" s="2">
        <v>-1</v>
      </c>
      <c r="Z43" s="2">
        <v>-1</v>
      </c>
      <c r="AA43" s="2">
        <v>-1</v>
      </c>
      <c r="AB43" s="2">
        <v>-1</v>
      </c>
      <c r="AC43" s="2">
        <v>1.1283000000000001</v>
      </c>
      <c r="AD43" s="2">
        <v>0.65680000000000005</v>
      </c>
      <c r="AE43" s="2">
        <v>-0.34399999999999997</v>
      </c>
      <c r="AF43" s="2">
        <v>-0.76029999999999998</v>
      </c>
      <c r="AG43" s="2">
        <v>-0.44550000000000001</v>
      </c>
      <c r="AH43">
        <v>165000</v>
      </c>
      <c r="AI43" t="str">
        <f>IF(Table_Graduate_Salary[[#This Row],[Salary]]&lt;300000,"Low",IF(Table_Graduate_Salary[[#This Row],[Salary]]&lt;=600000,"Medium","High"))</f>
        <v>Low</v>
      </c>
      <c r="AJ43" t="str">
        <f>IF(Table_Graduate_Salary[[#This Row],[collegeGPA]]&gt;=8,"Excellent",IF(Table_Graduate_Salary[[#This Row],[collegeGPA]]&gt;=7,"Good","Average"))</f>
        <v>Excellent</v>
      </c>
      <c r="AK43" s="2">
        <f>AVERAGE(Table_Graduate_Salary[[#This Row],[English]],Table_Graduate_Salary[[#This Row],[Logical]],Table_Graduate_Salary[[#This Row],[Quant]])</f>
        <v>511.66666666666669</v>
      </c>
    </row>
    <row r="44" spans="1:37">
      <c r="A44">
        <v>54289</v>
      </c>
      <c r="B44" t="s">
        <v>506</v>
      </c>
      <c r="C44" s="1">
        <v>31682</v>
      </c>
      <c r="D44" s="2">
        <v>65</v>
      </c>
      <c r="E44" t="s">
        <v>35</v>
      </c>
      <c r="F44" s="3">
        <v>2007</v>
      </c>
      <c r="G44" s="2">
        <v>47.6</v>
      </c>
      <c r="H44" t="s">
        <v>35</v>
      </c>
      <c r="I44">
        <v>1753</v>
      </c>
      <c r="J44">
        <v>2</v>
      </c>
      <c r="K44" t="s">
        <v>66</v>
      </c>
      <c r="L44" t="s">
        <v>67</v>
      </c>
      <c r="M44" s="3">
        <v>63</v>
      </c>
      <c r="N44">
        <v>1753</v>
      </c>
      <c r="O44">
        <v>0</v>
      </c>
      <c r="P44" t="s">
        <v>61</v>
      </c>
      <c r="Q44">
        <v>2013</v>
      </c>
      <c r="R44" s="2">
        <v>415</v>
      </c>
      <c r="S44" s="2">
        <v>365</v>
      </c>
      <c r="T44" s="2">
        <v>475</v>
      </c>
      <c r="U44" s="2">
        <v>0.60005718233834104</v>
      </c>
      <c r="V44" s="2">
        <v>435</v>
      </c>
      <c r="W44" s="2">
        <v>-1</v>
      </c>
      <c r="X44" s="2">
        <v>-1</v>
      </c>
      <c r="Y44" s="2">
        <v>-1</v>
      </c>
      <c r="Z44" s="2">
        <v>-1</v>
      </c>
      <c r="AA44" s="2">
        <v>-1</v>
      </c>
      <c r="AB44" s="2">
        <v>-1</v>
      </c>
      <c r="AC44" s="2">
        <v>0.2009</v>
      </c>
      <c r="AD44" s="2">
        <v>-0.74729999999999996</v>
      </c>
      <c r="AE44" s="2">
        <v>0.38169999999999998</v>
      </c>
      <c r="AF44" s="2">
        <v>0.5323</v>
      </c>
      <c r="AG44" s="2">
        <v>0.34439999999999998</v>
      </c>
      <c r="AH44">
        <v>180000</v>
      </c>
      <c r="AI44" t="str">
        <f>IF(Table_Graduate_Salary[[#This Row],[Salary]]&lt;300000,"Low",IF(Table_Graduate_Salary[[#This Row],[Salary]]&lt;=600000,"Medium","High"))</f>
        <v>Low</v>
      </c>
      <c r="AJ44" t="str">
        <f>IF(Table_Graduate_Salary[[#This Row],[collegeGPA]]&gt;=8,"Excellent",IF(Table_Graduate_Salary[[#This Row],[collegeGPA]]&gt;=7,"Good","Average"))</f>
        <v>Excellent</v>
      </c>
      <c r="AK44" s="2">
        <f>AVERAGE(Table_Graduate_Salary[[#This Row],[English]],Table_Graduate_Salary[[#This Row],[Logical]],Table_Graduate_Salary[[#This Row],[Quant]])</f>
        <v>418.33333333333331</v>
      </c>
    </row>
    <row r="45" spans="1:37">
      <c r="A45">
        <v>615097</v>
      </c>
      <c r="B45" t="s">
        <v>506</v>
      </c>
      <c r="C45" s="1">
        <v>33556</v>
      </c>
      <c r="D45" s="2">
        <v>70.16</v>
      </c>
      <c r="E45" t="s">
        <v>51</v>
      </c>
      <c r="F45" s="3">
        <v>2007</v>
      </c>
      <c r="G45" s="2">
        <v>66.8</v>
      </c>
      <c r="H45" t="s">
        <v>51</v>
      </c>
      <c r="I45">
        <v>272</v>
      </c>
      <c r="J45">
        <v>2</v>
      </c>
      <c r="K45" t="s">
        <v>66</v>
      </c>
      <c r="L45" t="s">
        <v>67</v>
      </c>
      <c r="M45" s="3">
        <v>69.7</v>
      </c>
      <c r="N45">
        <v>272</v>
      </c>
      <c r="O45">
        <v>0</v>
      </c>
      <c r="P45" t="s">
        <v>50</v>
      </c>
      <c r="Q45">
        <v>2014</v>
      </c>
      <c r="R45" s="2">
        <v>275</v>
      </c>
      <c r="S45" s="2">
        <v>485</v>
      </c>
      <c r="T45" s="2">
        <v>530</v>
      </c>
      <c r="U45" s="2">
        <v>0.48674700843819302</v>
      </c>
      <c r="V45" s="2">
        <v>475</v>
      </c>
      <c r="W45" s="2">
        <v>-1</v>
      </c>
      <c r="X45" s="2">
        <v>376</v>
      </c>
      <c r="Y45" s="2">
        <v>-1</v>
      </c>
      <c r="Z45" s="2">
        <v>-1</v>
      </c>
      <c r="AA45" s="2">
        <v>-1</v>
      </c>
      <c r="AB45" s="2">
        <v>-1</v>
      </c>
      <c r="AC45" s="2">
        <v>-0.44629999999999997</v>
      </c>
      <c r="AD45" s="2">
        <v>-1.1195999999999999</v>
      </c>
      <c r="AE45" s="2">
        <v>0.01</v>
      </c>
      <c r="AF45" s="2">
        <v>0.5262</v>
      </c>
      <c r="AG45" s="2">
        <v>-9.4299999999999995E-2</v>
      </c>
      <c r="AH45">
        <v>150000</v>
      </c>
      <c r="AI45" t="str">
        <f>IF(Table_Graduate_Salary[[#This Row],[Salary]]&lt;300000,"Low",IF(Table_Graduate_Salary[[#This Row],[Salary]]&lt;=600000,"Medium","High"))</f>
        <v>Low</v>
      </c>
      <c r="AJ45" t="str">
        <f>IF(Table_Graduate_Salary[[#This Row],[collegeGPA]]&gt;=8,"Excellent",IF(Table_Graduate_Salary[[#This Row],[collegeGPA]]&gt;=7,"Good","Average"))</f>
        <v>Excellent</v>
      </c>
      <c r="AK45" s="2">
        <f>AVERAGE(Table_Graduate_Salary[[#This Row],[English]],Table_Graduate_Salary[[#This Row],[Logical]],Table_Graduate_Salary[[#This Row],[Quant]])</f>
        <v>430</v>
      </c>
    </row>
    <row r="46" spans="1:37">
      <c r="A46">
        <v>96613</v>
      </c>
      <c r="B46" t="s">
        <v>506</v>
      </c>
      <c r="C46" s="1">
        <v>32423</v>
      </c>
      <c r="D46" s="2">
        <v>74.599999999999994</v>
      </c>
      <c r="E46" t="s">
        <v>35</v>
      </c>
      <c r="F46" s="3">
        <v>2005</v>
      </c>
      <c r="G46" s="2">
        <v>80.8</v>
      </c>
      <c r="H46" t="s">
        <v>35</v>
      </c>
      <c r="I46">
        <v>67</v>
      </c>
      <c r="J46">
        <v>2</v>
      </c>
      <c r="K46" t="s">
        <v>36</v>
      </c>
      <c r="L46" t="s">
        <v>60</v>
      </c>
      <c r="M46" s="3">
        <v>72.45</v>
      </c>
      <c r="N46">
        <v>67</v>
      </c>
      <c r="O46">
        <v>0</v>
      </c>
      <c r="P46" t="s">
        <v>41</v>
      </c>
      <c r="Q46">
        <v>2010</v>
      </c>
      <c r="R46" s="2">
        <v>535</v>
      </c>
      <c r="S46" s="2">
        <v>415</v>
      </c>
      <c r="T46" s="2">
        <v>635</v>
      </c>
      <c r="U46" s="2">
        <v>0.96060325199705299</v>
      </c>
      <c r="V46" s="2">
        <v>-1</v>
      </c>
      <c r="W46" s="2">
        <v>466</v>
      </c>
      <c r="X46" s="2">
        <v>-1</v>
      </c>
      <c r="Y46" s="2">
        <v>-1</v>
      </c>
      <c r="Z46" s="2">
        <v>-1</v>
      </c>
      <c r="AA46" s="2">
        <v>-1</v>
      </c>
      <c r="AB46" s="2">
        <v>-1</v>
      </c>
      <c r="AC46" s="2">
        <v>0.81920000000000004</v>
      </c>
      <c r="AD46" s="2">
        <v>0.3448</v>
      </c>
      <c r="AE46" s="2">
        <v>1.1073999999999999</v>
      </c>
      <c r="AF46" s="2">
        <v>-0.17269999999999999</v>
      </c>
      <c r="AG46" s="2">
        <v>1.4501999999999999</v>
      </c>
      <c r="AH46">
        <v>370000</v>
      </c>
      <c r="AI46" t="str">
        <f>IF(Table_Graduate_Salary[[#This Row],[Salary]]&lt;300000,"Low",IF(Table_Graduate_Salary[[#This Row],[Salary]]&lt;=600000,"Medium","High"))</f>
        <v>Medium</v>
      </c>
      <c r="AJ46" t="str">
        <f>IF(Table_Graduate_Salary[[#This Row],[collegeGPA]]&gt;=8,"Excellent",IF(Table_Graduate_Salary[[#This Row],[collegeGPA]]&gt;=7,"Good","Average"))</f>
        <v>Excellent</v>
      </c>
      <c r="AK46" s="2">
        <f>AVERAGE(Table_Graduate_Salary[[#This Row],[English]],Table_Graduate_Salary[[#This Row],[Logical]],Table_Graduate_Salary[[#This Row],[Quant]])</f>
        <v>528.33333333333337</v>
      </c>
    </row>
    <row r="47" spans="1:37">
      <c r="A47">
        <v>542950</v>
      </c>
      <c r="B47" t="s">
        <v>506</v>
      </c>
      <c r="C47" s="1">
        <v>33471</v>
      </c>
      <c r="D47" s="2">
        <v>66.5</v>
      </c>
      <c r="E47" t="s">
        <v>51</v>
      </c>
      <c r="F47" s="3">
        <v>2008</v>
      </c>
      <c r="G47" s="2">
        <v>66.400000000000006</v>
      </c>
      <c r="H47" t="s">
        <v>51</v>
      </c>
      <c r="I47">
        <v>172</v>
      </c>
      <c r="J47">
        <v>2</v>
      </c>
      <c r="K47" t="s">
        <v>36</v>
      </c>
      <c r="L47" t="s">
        <v>77</v>
      </c>
      <c r="M47" s="3">
        <v>66</v>
      </c>
      <c r="N47">
        <v>172</v>
      </c>
      <c r="O47">
        <v>0</v>
      </c>
      <c r="P47" t="s">
        <v>41</v>
      </c>
      <c r="Q47">
        <v>2013</v>
      </c>
      <c r="R47" s="2">
        <v>500</v>
      </c>
      <c r="S47" s="2">
        <v>560</v>
      </c>
      <c r="T47" s="2">
        <v>560</v>
      </c>
      <c r="U47" s="2">
        <v>0.37605958665154499</v>
      </c>
      <c r="V47" s="2">
        <v>-1</v>
      </c>
      <c r="W47" s="2">
        <v>300</v>
      </c>
      <c r="X47" s="2">
        <v>-1</v>
      </c>
      <c r="Y47" s="2">
        <v>-1</v>
      </c>
      <c r="Z47" s="2">
        <v>-1</v>
      </c>
      <c r="AA47" s="2">
        <v>-1</v>
      </c>
      <c r="AB47" s="2">
        <v>-1</v>
      </c>
      <c r="AC47" s="2">
        <v>-0.57189999999999996</v>
      </c>
      <c r="AD47" s="2">
        <v>0.83509999999999995</v>
      </c>
      <c r="AE47" s="2">
        <v>0.2477</v>
      </c>
      <c r="AF47" s="2">
        <v>-0.64280000000000004</v>
      </c>
      <c r="AG47" s="2">
        <v>-0.44550000000000001</v>
      </c>
      <c r="AH47">
        <v>145000</v>
      </c>
      <c r="AI47" t="str">
        <f>IF(Table_Graduate_Salary[[#This Row],[Salary]]&lt;300000,"Low",IF(Table_Graduate_Salary[[#This Row],[Salary]]&lt;=600000,"Medium","High"))</f>
        <v>Low</v>
      </c>
      <c r="AJ47" t="str">
        <f>IF(Table_Graduate_Salary[[#This Row],[collegeGPA]]&gt;=8,"Excellent",IF(Table_Graduate_Salary[[#This Row],[collegeGPA]]&gt;=7,"Good","Average"))</f>
        <v>Excellent</v>
      </c>
      <c r="AK47" s="2">
        <f>AVERAGE(Table_Graduate_Salary[[#This Row],[English]],Table_Graduate_Salary[[#This Row],[Logical]],Table_Graduate_Salary[[#This Row],[Quant]])</f>
        <v>540</v>
      </c>
    </row>
    <row r="48" spans="1:37">
      <c r="A48">
        <v>781196</v>
      </c>
      <c r="B48" t="s">
        <v>506</v>
      </c>
      <c r="C48" s="1">
        <v>33278</v>
      </c>
      <c r="D48" s="2">
        <v>78.400000000000006</v>
      </c>
      <c r="E48" t="s">
        <v>35</v>
      </c>
      <c r="F48" s="3">
        <v>2009</v>
      </c>
      <c r="G48" s="2">
        <v>58.4</v>
      </c>
      <c r="H48" t="s">
        <v>35</v>
      </c>
      <c r="I48">
        <v>11013</v>
      </c>
      <c r="J48">
        <v>2</v>
      </c>
      <c r="K48" t="s">
        <v>36</v>
      </c>
      <c r="L48" t="s">
        <v>78</v>
      </c>
      <c r="M48" s="3">
        <v>76.5</v>
      </c>
      <c r="N48">
        <v>11013</v>
      </c>
      <c r="O48">
        <v>0</v>
      </c>
      <c r="P48" t="s">
        <v>65</v>
      </c>
      <c r="Q48">
        <v>2013</v>
      </c>
      <c r="R48" s="2">
        <v>545</v>
      </c>
      <c r="S48" s="2">
        <v>535</v>
      </c>
      <c r="T48" s="2">
        <v>605</v>
      </c>
      <c r="U48" s="2">
        <v>0.98652501902063805</v>
      </c>
      <c r="V48" s="2">
        <v>-1</v>
      </c>
      <c r="W48" s="2">
        <v>-1</v>
      </c>
      <c r="X48" s="2">
        <v>-1</v>
      </c>
      <c r="Y48" s="2">
        <v>580</v>
      </c>
      <c r="Z48" s="2">
        <v>-1</v>
      </c>
      <c r="AA48" s="2">
        <v>-1</v>
      </c>
      <c r="AB48" s="2">
        <v>-1</v>
      </c>
      <c r="AC48" s="2">
        <v>-0.30270000000000002</v>
      </c>
      <c r="AD48" s="2">
        <v>1.5444</v>
      </c>
      <c r="AE48" s="2">
        <v>0.31740000000000002</v>
      </c>
      <c r="AF48" s="2">
        <v>1.5404</v>
      </c>
      <c r="AG48" s="2">
        <v>0.86370000000000002</v>
      </c>
      <c r="AH48">
        <v>100000</v>
      </c>
      <c r="AI48" t="str">
        <f>IF(Table_Graduate_Salary[[#This Row],[Salary]]&lt;300000,"Low",IF(Table_Graduate_Salary[[#This Row],[Salary]]&lt;=600000,"Medium","High"))</f>
        <v>Low</v>
      </c>
      <c r="AJ48" t="str">
        <f>IF(Table_Graduate_Salary[[#This Row],[collegeGPA]]&gt;=8,"Excellent",IF(Table_Graduate_Salary[[#This Row],[collegeGPA]]&gt;=7,"Good","Average"))</f>
        <v>Excellent</v>
      </c>
      <c r="AK48" s="2">
        <f>AVERAGE(Table_Graduate_Salary[[#This Row],[English]],Table_Graduate_Salary[[#This Row],[Logical]],Table_Graduate_Salary[[#This Row],[Quant]])</f>
        <v>561.66666666666663</v>
      </c>
    </row>
    <row r="49" spans="1:37">
      <c r="A49">
        <v>38441</v>
      </c>
      <c r="B49" t="s">
        <v>506</v>
      </c>
      <c r="C49" s="1">
        <v>31005</v>
      </c>
      <c r="D49" s="2">
        <v>62</v>
      </c>
      <c r="E49" t="s">
        <v>79</v>
      </c>
      <c r="F49" s="3">
        <v>2002</v>
      </c>
      <c r="G49" s="2">
        <v>62</v>
      </c>
      <c r="H49" t="s">
        <v>79</v>
      </c>
      <c r="I49">
        <v>395</v>
      </c>
      <c r="J49">
        <v>2</v>
      </c>
      <c r="K49" t="s">
        <v>66</v>
      </c>
      <c r="L49" t="s">
        <v>67</v>
      </c>
      <c r="M49" s="3">
        <v>72.02</v>
      </c>
      <c r="N49">
        <v>395</v>
      </c>
      <c r="O49">
        <v>0</v>
      </c>
      <c r="P49" t="s">
        <v>41</v>
      </c>
      <c r="Q49">
        <v>2010</v>
      </c>
      <c r="R49" s="2">
        <v>505</v>
      </c>
      <c r="S49" s="2">
        <v>445</v>
      </c>
      <c r="T49" s="2">
        <v>575</v>
      </c>
      <c r="U49" s="2">
        <v>0.86468541337008498</v>
      </c>
      <c r="V49" s="2">
        <v>525</v>
      </c>
      <c r="W49" s="2">
        <v>-1</v>
      </c>
      <c r="X49" s="2">
        <v>-1</v>
      </c>
      <c r="Y49" s="2">
        <v>-1</v>
      </c>
      <c r="Z49" s="2">
        <v>-1</v>
      </c>
      <c r="AA49" s="2">
        <v>-1</v>
      </c>
      <c r="AB49" s="2">
        <v>-1</v>
      </c>
      <c r="AC49" s="2">
        <v>4.6399999999999997E-2</v>
      </c>
      <c r="AD49" s="2">
        <v>0.26679999999999998</v>
      </c>
      <c r="AE49" s="2">
        <v>-1.7954000000000001</v>
      </c>
      <c r="AF49" s="2">
        <v>-0.64280000000000004</v>
      </c>
      <c r="AG49" s="2">
        <v>-1.2354000000000001</v>
      </c>
      <c r="AH49">
        <v>300000</v>
      </c>
      <c r="AI49" t="str">
        <f>IF(Table_Graduate_Salary[[#This Row],[Salary]]&lt;300000,"Low",IF(Table_Graduate_Salary[[#This Row],[Salary]]&lt;=600000,"Medium","High"))</f>
        <v>Medium</v>
      </c>
      <c r="AJ49" t="str">
        <f>IF(Table_Graduate_Salary[[#This Row],[collegeGPA]]&gt;=8,"Excellent",IF(Table_Graduate_Salary[[#This Row],[collegeGPA]]&gt;=7,"Good","Average"))</f>
        <v>Excellent</v>
      </c>
      <c r="AK49" s="2">
        <f>AVERAGE(Table_Graduate_Salary[[#This Row],[English]],Table_Graduate_Salary[[#This Row],[Logical]],Table_Graduate_Salary[[#This Row],[Quant]])</f>
        <v>508.33333333333331</v>
      </c>
    </row>
    <row r="50" spans="1:37">
      <c r="A50">
        <v>1269557</v>
      </c>
      <c r="B50" t="s">
        <v>506</v>
      </c>
      <c r="C50" s="1">
        <v>33084</v>
      </c>
      <c r="D50" s="2">
        <v>52.93</v>
      </c>
      <c r="E50" t="s">
        <v>51</v>
      </c>
      <c r="F50" s="3">
        <v>2008</v>
      </c>
      <c r="G50" s="2">
        <v>64</v>
      </c>
      <c r="H50" t="s">
        <v>51</v>
      </c>
      <c r="I50">
        <v>4793</v>
      </c>
      <c r="J50">
        <v>2</v>
      </c>
      <c r="K50" t="s">
        <v>36</v>
      </c>
      <c r="L50" t="s">
        <v>55</v>
      </c>
      <c r="M50" s="3">
        <v>73</v>
      </c>
      <c r="N50">
        <v>4793</v>
      </c>
      <c r="O50">
        <v>0</v>
      </c>
      <c r="P50" t="s">
        <v>45</v>
      </c>
      <c r="Q50">
        <v>2014</v>
      </c>
      <c r="R50" s="2">
        <v>325</v>
      </c>
      <c r="S50" s="2">
        <v>375</v>
      </c>
      <c r="T50" s="2">
        <v>370</v>
      </c>
      <c r="U50" s="2">
        <v>0.91139527839132795</v>
      </c>
      <c r="V50" s="2">
        <v>495</v>
      </c>
      <c r="W50" s="2">
        <v>-1</v>
      </c>
      <c r="X50" s="2">
        <v>500</v>
      </c>
      <c r="Y50" s="2">
        <v>-1</v>
      </c>
      <c r="Z50" s="2">
        <v>-1</v>
      </c>
      <c r="AA50" s="2">
        <v>-1</v>
      </c>
      <c r="AB50" s="2">
        <v>-1</v>
      </c>
      <c r="AC50" s="2">
        <v>0.27179999999999999</v>
      </c>
      <c r="AD50" s="2">
        <v>-0.1206</v>
      </c>
      <c r="AE50" s="2">
        <v>0.31740000000000002</v>
      </c>
      <c r="AF50" s="2">
        <v>-1.8824000000000001</v>
      </c>
      <c r="AG50" s="2">
        <v>-0.47760000000000002</v>
      </c>
      <c r="AH50">
        <v>240000</v>
      </c>
      <c r="AI50" t="str">
        <f>IF(Table_Graduate_Salary[[#This Row],[Salary]]&lt;300000,"Low",IF(Table_Graduate_Salary[[#This Row],[Salary]]&lt;=600000,"Medium","High"))</f>
        <v>Low</v>
      </c>
      <c r="AJ50" t="str">
        <f>IF(Table_Graduate_Salary[[#This Row],[collegeGPA]]&gt;=8,"Excellent",IF(Table_Graduate_Salary[[#This Row],[collegeGPA]]&gt;=7,"Good","Average"))</f>
        <v>Excellent</v>
      </c>
      <c r="AK50" s="2">
        <f>AVERAGE(Table_Graduate_Salary[[#This Row],[English]],Table_Graduate_Salary[[#This Row],[Logical]],Table_Graduate_Salary[[#This Row],[Quant]])</f>
        <v>356.66666666666669</v>
      </c>
    </row>
    <row r="51" spans="1:37">
      <c r="A51">
        <v>512864</v>
      </c>
      <c r="B51" t="s">
        <v>506</v>
      </c>
      <c r="C51" s="1">
        <v>33126</v>
      </c>
      <c r="D51" s="2">
        <v>82</v>
      </c>
      <c r="E51" t="s">
        <v>80</v>
      </c>
      <c r="F51" s="3">
        <v>2008</v>
      </c>
      <c r="G51" s="2">
        <v>81</v>
      </c>
      <c r="H51" t="s">
        <v>80</v>
      </c>
      <c r="I51">
        <v>77</v>
      </c>
      <c r="J51">
        <v>2</v>
      </c>
      <c r="K51" t="s">
        <v>36</v>
      </c>
      <c r="L51" t="s">
        <v>81</v>
      </c>
      <c r="M51" s="3">
        <v>64</v>
      </c>
      <c r="N51">
        <v>77</v>
      </c>
      <c r="O51">
        <v>0</v>
      </c>
      <c r="P51" t="s">
        <v>41</v>
      </c>
      <c r="Q51">
        <v>2012</v>
      </c>
      <c r="R51" s="2">
        <v>625</v>
      </c>
      <c r="S51" s="2">
        <v>585</v>
      </c>
      <c r="T51" s="2">
        <v>530</v>
      </c>
      <c r="U51" s="2">
        <v>0.37605958665154499</v>
      </c>
      <c r="V51" s="2">
        <v>-1</v>
      </c>
      <c r="W51" s="2">
        <v>300</v>
      </c>
      <c r="X51" s="2">
        <v>-1</v>
      </c>
      <c r="Y51" s="2">
        <v>-1</v>
      </c>
      <c r="Z51" s="2">
        <v>-1</v>
      </c>
      <c r="AA51" s="2">
        <v>-1</v>
      </c>
      <c r="AB51" s="2">
        <v>-1</v>
      </c>
      <c r="AC51" s="2">
        <v>0.7419</v>
      </c>
      <c r="AD51" s="2">
        <v>0.81279999999999997</v>
      </c>
      <c r="AE51" s="2">
        <v>-1.6501999999999999</v>
      </c>
      <c r="AF51" s="2">
        <v>-0.87780000000000002</v>
      </c>
      <c r="AG51" s="2">
        <v>-0.28749999999999998</v>
      </c>
      <c r="AH51">
        <v>500000</v>
      </c>
      <c r="AI51" t="str">
        <f>IF(Table_Graduate_Salary[[#This Row],[Salary]]&lt;300000,"Low",IF(Table_Graduate_Salary[[#This Row],[Salary]]&lt;=600000,"Medium","High"))</f>
        <v>Medium</v>
      </c>
      <c r="AJ51" t="str">
        <f>IF(Table_Graduate_Salary[[#This Row],[collegeGPA]]&gt;=8,"Excellent",IF(Table_Graduate_Salary[[#This Row],[collegeGPA]]&gt;=7,"Good","Average"))</f>
        <v>Excellent</v>
      </c>
      <c r="AK51" s="2">
        <f>AVERAGE(Table_Graduate_Salary[[#This Row],[English]],Table_Graduate_Salary[[#This Row],[Logical]],Table_Graduate_Salary[[#This Row],[Quant]])</f>
        <v>580</v>
      </c>
    </row>
    <row r="52" spans="1:37">
      <c r="A52">
        <v>390353</v>
      </c>
      <c r="B52" t="s">
        <v>506</v>
      </c>
      <c r="C52" s="1">
        <v>32977</v>
      </c>
      <c r="D52" s="2">
        <v>78</v>
      </c>
      <c r="E52" t="s">
        <v>82</v>
      </c>
      <c r="F52" s="3">
        <v>2008</v>
      </c>
      <c r="G52" s="2">
        <v>69</v>
      </c>
      <c r="H52" t="s">
        <v>82</v>
      </c>
      <c r="I52">
        <v>3717</v>
      </c>
      <c r="J52">
        <v>2</v>
      </c>
      <c r="K52" t="s">
        <v>36</v>
      </c>
      <c r="L52" t="s">
        <v>60</v>
      </c>
      <c r="M52" s="3">
        <v>75</v>
      </c>
      <c r="N52">
        <v>3717</v>
      </c>
      <c r="O52">
        <v>1</v>
      </c>
      <c r="P52" t="s">
        <v>61</v>
      </c>
      <c r="Q52">
        <v>2012</v>
      </c>
      <c r="R52" s="2">
        <v>355</v>
      </c>
      <c r="S52" s="2">
        <v>485</v>
      </c>
      <c r="T52" s="2">
        <v>425</v>
      </c>
      <c r="U52" s="2">
        <v>5.8792800008353401E-2</v>
      </c>
      <c r="V52" s="2">
        <v>325</v>
      </c>
      <c r="W52" s="2">
        <v>200</v>
      </c>
      <c r="X52" s="2">
        <v>-1</v>
      </c>
      <c r="Y52" s="2">
        <v>-1</v>
      </c>
      <c r="Z52" s="2">
        <v>-1</v>
      </c>
      <c r="AA52" s="2">
        <v>-1</v>
      </c>
      <c r="AB52" s="2">
        <v>-1</v>
      </c>
      <c r="AC52" s="2">
        <v>-0.26279999999999998</v>
      </c>
      <c r="AD52" s="2">
        <v>-0.59130000000000005</v>
      </c>
      <c r="AE52" s="2">
        <v>-0.1988</v>
      </c>
      <c r="AF52" s="2">
        <v>1.2374000000000001</v>
      </c>
      <c r="AG52" s="2">
        <v>-0.16899999999999901</v>
      </c>
      <c r="AH52">
        <v>300000</v>
      </c>
      <c r="AI52" t="str">
        <f>IF(Table_Graduate_Salary[[#This Row],[Salary]]&lt;300000,"Low",IF(Table_Graduate_Salary[[#This Row],[Salary]]&lt;=600000,"Medium","High"))</f>
        <v>Medium</v>
      </c>
      <c r="AJ52" t="str">
        <f>IF(Table_Graduate_Salary[[#This Row],[collegeGPA]]&gt;=8,"Excellent",IF(Table_Graduate_Salary[[#This Row],[collegeGPA]]&gt;=7,"Good","Average"))</f>
        <v>Excellent</v>
      </c>
      <c r="AK52" s="2">
        <f>AVERAGE(Table_Graduate_Salary[[#This Row],[English]],Table_Graduate_Salary[[#This Row],[Logical]],Table_Graduate_Salary[[#This Row],[Quant]])</f>
        <v>421.66666666666669</v>
      </c>
    </row>
    <row r="53" spans="1:37">
      <c r="A53">
        <v>1230200</v>
      </c>
      <c r="B53" t="s">
        <v>506</v>
      </c>
      <c r="C53" s="1">
        <v>33066</v>
      </c>
      <c r="D53" s="2">
        <v>65</v>
      </c>
      <c r="E53" t="s">
        <v>51</v>
      </c>
      <c r="F53" s="3">
        <v>2008</v>
      </c>
      <c r="G53" s="2">
        <v>65.400000000000006</v>
      </c>
      <c r="H53" t="s">
        <v>51</v>
      </c>
      <c r="I53">
        <v>1887</v>
      </c>
      <c r="J53">
        <v>1</v>
      </c>
      <c r="K53" t="s">
        <v>36</v>
      </c>
      <c r="L53" t="s">
        <v>40</v>
      </c>
      <c r="M53" s="3">
        <v>67.72</v>
      </c>
      <c r="N53">
        <v>1887</v>
      </c>
      <c r="O53">
        <v>0</v>
      </c>
      <c r="P53" t="s">
        <v>41</v>
      </c>
      <c r="Q53">
        <v>2014</v>
      </c>
      <c r="R53" s="2">
        <v>490</v>
      </c>
      <c r="S53" s="2">
        <v>615</v>
      </c>
      <c r="T53" s="2">
        <v>725</v>
      </c>
      <c r="U53" s="2">
        <v>0.74475835400893897</v>
      </c>
      <c r="V53" s="2">
        <v>595</v>
      </c>
      <c r="W53" s="2">
        <v>-1</v>
      </c>
      <c r="X53" s="2">
        <v>438</v>
      </c>
      <c r="Y53" s="2">
        <v>-1</v>
      </c>
      <c r="Z53" s="2">
        <v>-1</v>
      </c>
      <c r="AA53" s="2">
        <v>-1</v>
      </c>
      <c r="AB53" s="2">
        <v>-1</v>
      </c>
      <c r="AC53" s="2">
        <v>-0.30270000000000002</v>
      </c>
      <c r="AD53" s="2">
        <v>-0.78659999999999997</v>
      </c>
      <c r="AE53" s="2">
        <v>-1.5269999999999999</v>
      </c>
      <c r="AF53" s="2">
        <v>1.9207000000000001</v>
      </c>
      <c r="AG53" s="2">
        <v>-1.6273</v>
      </c>
      <c r="AH53">
        <v>300000</v>
      </c>
      <c r="AI53" t="str">
        <f>IF(Table_Graduate_Salary[[#This Row],[Salary]]&lt;300000,"Low",IF(Table_Graduate_Salary[[#This Row],[Salary]]&lt;=600000,"Medium","High"))</f>
        <v>Medium</v>
      </c>
      <c r="AJ53" t="str">
        <f>IF(Table_Graduate_Salary[[#This Row],[collegeGPA]]&gt;=8,"Excellent",IF(Table_Graduate_Salary[[#This Row],[collegeGPA]]&gt;=7,"Good","Average"))</f>
        <v>Excellent</v>
      </c>
      <c r="AK53" s="2">
        <f>AVERAGE(Table_Graduate_Salary[[#This Row],[English]],Table_Graduate_Salary[[#This Row],[Logical]],Table_Graduate_Salary[[#This Row],[Quant]])</f>
        <v>610</v>
      </c>
    </row>
    <row r="54" spans="1:37">
      <c r="A54">
        <v>206976</v>
      </c>
      <c r="B54" t="s">
        <v>506</v>
      </c>
      <c r="C54" s="1">
        <v>32934</v>
      </c>
      <c r="D54" s="2">
        <v>70.2</v>
      </c>
      <c r="E54">
        <v>0</v>
      </c>
      <c r="F54" s="3">
        <v>2007</v>
      </c>
      <c r="G54" s="2">
        <v>68.400000000000006</v>
      </c>
      <c r="H54">
        <v>0</v>
      </c>
      <c r="I54">
        <v>49</v>
      </c>
      <c r="J54">
        <v>1</v>
      </c>
      <c r="K54" t="s">
        <v>36</v>
      </c>
      <c r="L54" t="s">
        <v>81</v>
      </c>
      <c r="M54" s="3">
        <v>60.4</v>
      </c>
      <c r="N54">
        <v>49</v>
      </c>
      <c r="O54">
        <v>0</v>
      </c>
      <c r="P54" t="s">
        <v>41</v>
      </c>
      <c r="Q54">
        <v>2011</v>
      </c>
      <c r="R54" s="2">
        <v>544</v>
      </c>
      <c r="S54" s="2">
        <v>415</v>
      </c>
      <c r="T54" s="2">
        <v>504</v>
      </c>
      <c r="U54" s="2">
        <v>5.8792800008353401E-2</v>
      </c>
      <c r="V54" s="2">
        <v>335</v>
      </c>
      <c r="W54" s="2">
        <v>200</v>
      </c>
      <c r="X54" s="2">
        <v>-1</v>
      </c>
      <c r="Y54" s="2">
        <v>-1</v>
      </c>
      <c r="Z54" s="2">
        <v>-1</v>
      </c>
      <c r="AA54" s="2">
        <v>-1</v>
      </c>
      <c r="AB54" s="2">
        <v>-1</v>
      </c>
      <c r="AC54" s="2">
        <v>-0.57189999999999996</v>
      </c>
      <c r="AD54" s="2">
        <v>-0.27929999999999999</v>
      </c>
      <c r="AE54" s="2">
        <v>0.67200000000000004</v>
      </c>
      <c r="AF54" s="2">
        <v>-0.64280000000000004</v>
      </c>
      <c r="AG54" s="2">
        <v>-0.28749999999999998</v>
      </c>
      <c r="AH54">
        <v>510000</v>
      </c>
      <c r="AI54" t="str">
        <f>IF(Table_Graduate_Salary[[#This Row],[Salary]]&lt;300000,"Low",IF(Table_Graduate_Salary[[#This Row],[Salary]]&lt;=600000,"Medium","High"))</f>
        <v>Medium</v>
      </c>
      <c r="AJ54" t="str">
        <f>IF(Table_Graduate_Salary[[#This Row],[collegeGPA]]&gt;=8,"Excellent",IF(Table_Graduate_Salary[[#This Row],[collegeGPA]]&gt;=7,"Good","Average"))</f>
        <v>Excellent</v>
      </c>
      <c r="AK54" s="2">
        <f>AVERAGE(Table_Graduate_Salary[[#This Row],[English]],Table_Graduate_Salary[[#This Row],[Logical]],Table_Graduate_Salary[[#This Row],[Quant]])</f>
        <v>487.66666666666669</v>
      </c>
    </row>
    <row r="55" spans="1:37">
      <c r="A55">
        <v>908780</v>
      </c>
      <c r="B55" t="s">
        <v>505</v>
      </c>
      <c r="C55" s="1">
        <v>34256</v>
      </c>
      <c r="D55" s="2">
        <v>93</v>
      </c>
      <c r="E55" t="s">
        <v>51</v>
      </c>
      <c r="F55" s="3">
        <v>2010</v>
      </c>
      <c r="G55" s="2">
        <v>89</v>
      </c>
      <c r="H55" t="s">
        <v>51</v>
      </c>
      <c r="I55">
        <v>8895</v>
      </c>
      <c r="J55">
        <v>2</v>
      </c>
      <c r="K55" t="s">
        <v>36</v>
      </c>
      <c r="L55" t="s">
        <v>55</v>
      </c>
      <c r="M55" s="3">
        <v>83</v>
      </c>
      <c r="N55">
        <v>8895</v>
      </c>
      <c r="O55">
        <v>0</v>
      </c>
      <c r="P55" t="s">
        <v>47</v>
      </c>
      <c r="Q55">
        <v>2014</v>
      </c>
      <c r="R55" s="2">
        <v>345</v>
      </c>
      <c r="S55" s="2">
        <v>495</v>
      </c>
      <c r="T55" s="2">
        <v>325</v>
      </c>
      <c r="U55" s="2">
        <v>0.62264291584993803</v>
      </c>
      <c r="V55" s="2">
        <v>445</v>
      </c>
      <c r="W55" s="2">
        <v>-1</v>
      </c>
      <c r="X55" s="2">
        <v>407</v>
      </c>
      <c r="Y55" s="2">
        <v>-1</v>
      </c>
      <c r="Z55" s="2">
        <v>-1</v>
      </c>
      <c r="AA55" s="2">
        <v>-1</v>
      </c>
      <c r="AB55" s="2">
        <v>-1</v>
      </c>
      <c r="AC55" s="2">
        <v>-0.73350000000000004</v>
      </c>
      <c r="AD55" s="2">
        <v>4.5900000000000003E-2</v>
      </c>
      <c r="AE55" s="2">
        <v>-0.14369999999999999</v>
      </c>
      <c r="AF55" s="2">
        <v>1.0333000000000001</v>
      </c>
      <c r="AG55" s="2">
        <v>-0.86080000000000001</v>
      </c>
      <c r="AH55">
        <v>150000</v>
      </c>
      <c r="AI55" t="str">
        <f>IF(Table_Graduate_Salary[[#This Row],[Salary]]&lt;300000,"Low",IF(Table_Graduate_Salary[[#This Row],[Salary]]&lt;=600000,"Medium","High"))</f>
        <v>Low</v>
      </c>
      <c r="AJ55" t="str">
        <f>IF(Table_Graduate_Salary[[#This Row],[collegeGPA]]&gt;=8,"Excellent",IF(Table_Graduate_Salary[[#This Row],[collegeGPA]]&gt;=7,"Good","Average"))</f>
        <v>Excellent</v>
      </c>
      <c r="AK55" s="2">
        <f>AVERAGE(Table_Graduate_Salary[[#This Row],[English]],Table_Graduate_Salary[[#This Row],[Logical]],Table_Graduate_Salary[[#This Row],[Quant]])</f>
        <v>388.33333333333331</v>
      </c>
    </row>
    <row r="56" spans="1:37">
      <c r="A56">
        <v>982729</v>
      </c>
      <c r="B56" t="s">
        <v>506</v>
      </c>
      <c r="C56" s="1">
        <v>34024</v>
      </c>
      <c r="D56" s="2">
        <v>53.4</v>
      </c>
      <c r="E56" t="s">
        <v>35</v>
      </c>
      <c r="F56" s="3">
        <v>2010</v>
      </c>
      <c r="G56" s="2">
        <v>66</v>
      </c>
      <c r="H56" t="s">
        <v>35</v>
      </c>
      <c r="I56">
        <v>387</v>
      </c>
      <c r="J56">
        <v>2</v>
      </c>
      <c r="K56" t="s">
        <v>36</v>
      </c>
      <c r="L56" t="s">
        <v>55</v>
      </c>
      <c r="M56" s="3">
        <v>60.62</v>
      </c>
      <c r="N56">
        <v>387</v>
      </c>
      <c r="O56">
        <v>0</v>
      </c>
      <c r="P56" t="s">
        <v>41</v>
      </c>
      <c r="Q56">
        <v>2014</v>
      </c>
      <c r="R56" s="2">
        <v>300</v>
      </c>
      <c r="S56" s="2">
        <v>520</v>
      </c>
      <c r="T56" s="2">
        <v>330</v>
      </c>
      <c r="U56" s="2">
        <v>0.74475835400893897</v>
      </c>
      <c r="V56" s="2">
        <v>335</v>
      </c>
      <c r="W56" s="2">
        <v>-1</v>
      </c>
      <c r="X56" s="2">
        <v>438</v>
      </c>
      <c r="Y56" s="2">
        <v>-1</v>
      </c>
      <c r="Z56" s="2">
        <v>-1</v>
      </c>
      <c r="AA56" s="2">
        <v>-1</v>
      </c>
      <c r="AB56" s="2">
        <v>-1</v>
      </c>
      <c r="AC56" s="2">
        <v>-0.30270000000000002</v>
      </c>
      <c r="AD56" s="2">
        <v>0.21240000000000001</v>
      </c>
      <c r="AE56" s="2">
        <v>1.0859000000000001</v>
      </c>
      <c r="AF56" s="2">
        <v>1.1600999999999999</v>
      </c>
      <c r="AG56" s="2">
        <v>-0.47760000000000002</v>
      </c>
      <c r="AH56">
        <v>240000</v>
      </c>
      <c r="AI56" t="str">
        <f>IF(Table_Graduate_Salary[[#This Row],[Salary]]&lt;300000,"Low",IF(Table_Graduate_Salary[[#This Row],[Salary]]&lt;=600000,"Medium","High"))</f>
        <v>Low</v>
      </c>
      <c r="AJ56" t="str">
        <f>IF(Table_Graduate_Salary[[#This Row],[collegeGPA]]&gt;=8,"Excellent",IF(Table_Graduate_Salary[[#This Row],[collegeGPA]]&gt;=7,"Good","Average"))</f>
        <v>Excellent</v>
      </c>
      <c r="AK56" s="2">
        <f>AVERAGE(Table_Graduate_Salary[[#This Row],[English]],Table_Graduate_Salary[[#This Row],[Logical]],Table_Graduate_Salary[[#This Row],[Quant]])</f>
        <v>383.33333333333331</v>
      </c>
    </row>
    <row r="57" spans="1:37">
      <c r="A57">
        <v>385303</v>
      </c>
      <c r="B57" t="s">
        <v>506</v>
      </c>
      <c r="C57" s="1">
        <v>33056</v>
      </c>
      <c r="D57" s="2">
        <v>84.2</v>
      </c>
      <c r="E57">
        <v>0</v>
      </c>
      <c r="F57" s="3">
        <v>2008</v>
      </c>
      <c r="G57" s="2">
        <v>78.599999999999994</v>
      </c>
      <c r="H57">
        <v>0</v>
      </c>
      <c r="I57">
        <v>100</v>
      </c>
      <c r="J57">
        <v>2</v>
      </c>
      <c r="K57" t="s">
        <v>36</v>
      </c>
      <c r="L57" t="s">
        <v>60</v>
      </c>
      <c r="M57" s="3">
        <v>64.45</v>
      </c>
      <c r="N57">
        <v>100</v>
      </c>
      <c r="O57">
        <v>0</v>
      </c>
      <c r="P57" t="s">
        <v>59</v>
      </c>
      <c r="Q57">
        <v>2012</v>
      </c>
      <c r="R57" s="2">
        <v>525</v>
      </c>
      <c r="S57" s="2">
        <v>605</v>
      </c>
      <c r="T57" s="2">
        <v>595</v>
      </c>
      <c r="U57" s="2">
        <v>0.37605958665154499</v>
      </c>
      <c r="V57" s="2">
        <v>-1</v>
      </c>
      <c r="W57" s="2">
        <v>300</v>
      </c>
      <c r="X57" s="2">
        <v>-1</v>
      </c>
      <c r="Y57" s="2">
        <v>-1</v>
      </c>
      <c r="Z57" s="2">
        <v>-1</v>
      </c>
      <c r="AA57" s="2">
        <v>-1</v>
      </c>
      <c r="AB57" s="2">
        <v>-1</v>
      </c>
      <c r="AC57" s="2">
        <v>-2.2719999999999998</v>
      </c>
      <c r="AD57" s="2">
        <v>0.26679999999999998</v>
      </c>
      <c r="AE57" s="2">
        <v>-0.92449999999999999</v>
      </c>
      <c r="AF57" s="2">
        <v>1.0024</v>
      </c>
      <c r="AG57" s="2">
        <v>0.6603</v>
      </c>
      <c r="AH57">
        <v>145000</v>
      </c>
      <c r="AI57" t="str">
        <f>IF(Table_Graduate_Salary[[#This Row],[Salary]]&lt;300000,"Low",IF(Table_Graduate_Salary[[#This Row],[Salary]]&lt;=600000,"Medium","High"))</f>
        <v>Low</v>
      </c>
      <c r="AJ57" t="str">
        <f>IF(Table_Graduate_Salary[[#This Row],[collegeGPA]]&gt;=8,"Excellent",IF(Table_Graduate_Salary[[#This Row],[collegeGPA]]&gt;=7,"Good","Average"))</f>
        <v>Excellent</v>
      </c>
      <c r="AK57" s="2">
        <f>AVERAGE(Table_Graduate_Salary[[#This Row],[English]],Table_Graduate_Salary[[#This Row],[Logical]],Table_Graduate_Salary[[#This Row],[Quant]])</f>
        <v>575</v>
      </c>
    </row>
    <row r="58" spans="1:37">
      <c r="A58">
        <v>355322</v>
      </c>
      <c r="B58" t="s">
        <v>506</v>
      </c>
      <c r="C58" s="1">
        <v>33392</v>
      </c>
      <c r="D58" s="2">
        <v>71.5</v>
      </c>
      <c r="E58" t="s">
        <v>83</v>
      </c>
      <c r="F58" s="3">
        <v>2007</v>
      </c>
      <c r="G58" s="2">
        <v>60</v>
      </c>
      <c r="H58" t="s">
        <v>35</v>
      </c>
      <c r="I58">
        <v>81</v>
      </c>
      <c r="J58">
        <v>2</v>
      </c>
      <c r="K58" t="s">
        <v>36</v>
      </c>
      <c r="L58" t="s">
        <v>40</v>
      </c>
      <c r="M58" s="3">
        <v>68.739999999999995</v>
      </c>
      <c r="N58">
        <v>81</v>
      </c>
      <c r="O58">
        <v>0</v>
      </c>
      <c r="P58" t="s">
        <v>41</v>
      </c>
      <c r="Q58">
        <v>2012</v>
      </c>
      <c r="R58" s="2">
        <v>415</v>
      </c>
      <c r="S58" s="2">
        <v>355</v>
      </c>
      <c r="T58" s="2">
        <v>455</v>
      </c>
      <c r="U58" s="2">
        <v>0.24545565999982899</v>
      </c>
      <c r="V58" s="2">
        <v>335</v>
      </c>
      <c r="W58" s="2">
        <v>-1</v>
      </c>
      <c r="X58" s="2">
        <v>-1</v>
      </c>
      <c r="Y58" s="2">
        <v>-1</v>
      </c>
      <c r="Z58" s="2">
        <v>-1</v>
      </c>
      <c r="AA58" s="2">
        <v>-1</v>
      </c>
      <c r="AB58" s="2">
        <v>-1</v>
      </c>
      <c r="AC58" s="2">
        <v>0.51</v>
      </c>
      <c r="AD58" s="2">
        <v>1.1248</v>
      </c>
      <c r="AE58" s="2">
        <v>-0.77939999999999998</v>
      </c>
      <c r="AF58" s="2">
        <v>-0.26090000000000002</v>
      </c>
      <c r="AG58" s="2">
        <v>-0.60350000000000004</v>
      </c>
      <c r="AH58">
        <v>240000</v>
      </c>
      <c r="AI58" t="str">
        <f>IF(Table_Graduate_Salary[[#This Row],[Salary]]&lt;300000,"Low",IF(Table_Graduate_Salary[[#This Row],[Salary]]&lt;=600000,"Medium","High"))</f>
        <v>Low</v>
      </c>
      <c r="AJ58" t="str">
        <f>IF(Table_Graduate_Salary[[#This Row],[collegeGPA]]&gt;=8,"Excellent",IF(Table_Graduate_Salary[[#This Row],[collegeGPA]]&gt;=7,"Good","Average"))</f>
        <v>Excellent</v>
      </c>
      <c r="AK58" s="2">
        <f>AVERAGE(Table_Graduate_Salary[[#This Row],[English]],Table_Graduate_Salary[[#This Row],[Logical]],Table_Graduate_Salary[[#This Row],[Quant]])</f>
        <v>408.33333333333331</v>
      </c>
    </row>
    <row r="59" spans="1:37">
      <c r="A59">
        <v>730991</v>
      </c>
      <c r="B59" t="s">
        <v>506</v>
      </c>
      <c r="C59" s="1">
        <v>33153</v>
      </c>
      <c r="D59" s="2">
        <v>81.5</v>
      </c>
      <c r="E59" t="s">
        <v>51</v>
      </c>
      <c r="F59" s="3">
        <v>2009</v>
      </c>
      <c r="G59" s="2">
        <v>80.2</v>
      </c>
      <c r="H59" t="s">
        <v>51</v>
      </c>
      <c r="I59">
        <v>11160</v>
      </c>
      <c r="J59">
        <v>2</v>
      </c>
      <c r="K59" t="s">
        <v>36</v>
      </c>
      <c r="L59" t="s">
        <v>40</v>
      </c>
      <c r="M59" s="3">
        <v>82</v>
      </c>
      <c r="N59">
        <v>11160</v>
      </c>
      <c r="O59">
        <v>1</v>
      </c>
      <c r="P59" t="s">
        <v>53</v>
      </c>
      <c r="Q59">
        <v>2013</v>
      </c>
      <c r="R59" s="2">
        <v>430</v>
      </c>
      <c r="S59" s="2">
        <v>510</v>
      </c>
      <c r="T59" s="2">
        <v>415</v>
      </c>
      <c r="U59" s="2">
        <v>0.34231489991181502</v>
      </c>
      <c r="V59" s="2">
        <v>365</v>
      </c>
      <c r="W59" s="2">
        <v>-1</v>
      </c>
      <c r="X59" s="2">
        <v>-1</v>
      </c>
      <c r="Y59" s="2">
        <v>-1</v>
      </c>
      <c r="Z59" s="2">
        <v>-1</v>
      </c>
      <c r="AA59" s="2">
        <v>-1</v>
      </c>
      <c r="AB59" s="2">
        <v>-1</v>
      </c>
      <c r="AC59" s="2">
        <v>0.70269999999999999</v>
      </c>
      <c r="AD59" s="2">
        <v>-1.1195999999999999</v>
      </c>
      <c r="AE59" s="2">
        <v>-0.14369999999999999</v>
      </c>
      <c r="AF59" s="2">
        <v>0.39950000000000002</v>
      </c>
      <c r="AG59" s="2">
        <v>0.28889999999999999</v>
      </c>
      <c r="AH59">
        <v>310000</v>
      </c>
      <c r="AI59" t="str">
        <f>IF(Table_Graduate_Salary[[#This Row],[Salary]]&lt;300000,"Low",IF(Table_Graduate_Salary[[#This Row],[Salary]]&lt;=600000,"Medium","High"))</f>
        <v>Medium</v>
      </c>
      <c r="AJ59" t="str">
        <f>IF(Table_Graduate_Salary[[#This Row],[collegeGPA]]&gt;=8,"Excellent",IF(Table_Graduate_Salary[[#This Row],[collegeGPA]]&gt;=7,"Good","Average"))</f>
        <v>Excellent</v>
      </c>
      <c r="AK59" s="2">
        <f>AVERAGE(Table_Graduate_Salary[[#This Row],[English]],Table_Graduate_Salary[[#This Row],[Logical]],Table_Graduate_Salary[[#This Row],[Quant]])</f>
        <v>451.66666666666669</v>
      </c>
    </row>
    <row r="60" spans="1:37">
      <c r="A60">
        <v>326762</v>
      </c>
      <c r="B60" t="s">
        <v>506</v>
      </c>
      <c r="C60" s="1">
        <v>33445</v>
      </c>
      <c r="D60" s="2">
        <v>63</v>
      </c>
      <c r="E60" t="s">
        <v>35</v>
      </c>
      <c r="F60" s="3">
        <v>2008</v>
      </c>
      <c r="G60" s="2">
        <v>66</v>
      </c>
      <c r="H60" t="s">
        <v>35</v>
      </c>
      <c r="I60">
        <v>3879</v>
      </c>
      <c r="J60">
        <v>2</v>
      </c>
      <c r="K60" t="s">
        <v>36</v>
      </c>
      <c r="L60" t="s">
        <v>64</v>
      </c>
      <c r="M60" s="3">
        <v>65.55</v>
      </c>
      <c r="N60">
        <v>3879</v>
      </c>
      <c r="O60">
        <v>0</v>
      </c>
      <c r="P60" t="s">
        <v>84</v>
      </c>
      <c r="Q60">
        <v>2012</v>
      </c>
      <c r="R60" s="2">
        <v>435</v>
      </c>
      <c r="S60" s="2">
        <v>465</v>
      </c>
      <c r="T60" s="2">
        <v>465</v>
      </c>
      <c r="U60" s="2">
        <v>0.70409041213131396</v>
      </c>
      <c r="V60" s="2">
        <v>465</v>
      </c>
      <c r="W60" s="2">
        <v>-1</v>
      </c>
      <c r="X60" s="2">
        <v>-1</v>
      </c>
      <c r="Y60" s="2">
        <v>-1</v>
      </c>
      <c r="Z60" s="2">
        <v>-1</v>
      </c>
      <c r="AA60" s="2">
        <v>-1</v>
      </c>
      <c r="AB60" s="2">
        <v>-1</v>
      </c>
      <c r="AC60" s="2">
        <v>-3.6631</v>
      </c>
      <c r="AD60" s="2">
        <v>-2.1513</v>
      </c>
      <c r="AE60" s="2">
        <v>9.1399999999999995E-2</v>
      </c>
      <c r="AF60" s="2">
        <v>1.3255299999999901</v>
      </c>
      <c r="AG60" s="2">
        <v>-1.2354000000000001</v>
      </c>
      <c r="AH60">
        <v>450000</v>
      </c>
      <c r="AI60" t="str">
        <f>IF(Table_Graduate_Salary[[#This Row],[Salary]]&lt;300000,"Low",IF(Table_Graduate_Salary[[#This Row],[Salary]]&lt;=600000,"Medium","High"))</f>
        <v>Medium</v>
      </c>
      <c r="AJ60" t="str">
        <f>IF(Table_Graduate_Salary[[#This Row],[collegeGPA]]&gt;=8,"Excellent",IF(Table_Graduate_Salary[[#This Row],[collegeGPA]]&gt;=7,"Good","Average"))</f>
        <v>Excellent</v>
      </c>
      <c r="AK60" s="2">
        <f>AVERAGE(Table_Graduate_Salary[[#This Row],[English]],Table_Graduate_Salary[[#This Row],[Logical]],Table_Graduate_Salary[[#This Row],[Quant]])</f>
        <v>455</v>
      </c>
    </row>
    <row r="61" spans="1:37">
      <c r="A61">
        <v>125654</v>
      </c>
      <c r="B61" t="s">
        <v>506</v>
      </c>
      <c r="C61" s="1">
        <v>31917</v>
      </c>
      <c r="D61" s="2">
        <v>74</v>
      </c>
      <c r="E61" t="s">
        <v>85</v>
      </c>
      <c r="F61" s="3">
        <v>2004</v>
      </c>
      <c r="G61" s="2">
        <v>86.1</v>
      </c>
      <c r="H61" t="s">
        <v>86</v>
      </c>
      <c r="I61">
        <v>3694</v>
      </c>
      <c r="J61">
        <v>2</v>
      </c>
      <c r="K61" t="s">
        <v>66</v>
      </c>
      <c r="L61" t="s">
        <v>67</v>
      </c>
      <c r="M61" s="3">
        <v>76</v>
      </c>
      <c r="N61">
        <v>3694</v>
      </c>
      <c r="O61">
        <v>0</v>
      </c>
      <c r="P61" t="s">
        <v>56</v>
      </c>
      <c r="Q61">
        <v>2010</v>
      </c>
      <c r="R61" s="2">
        <v>405</v>
      </c>
      <c r="S61" s="2">
        <v>385</v>
      </c>
      <c r="T61" s="2">
        <v>585</v>
      </c>
      <c r="U61" s="2">
        <v>0.63597875645679403</v>
      </c>
      <c r="V61" s="2">
        <v>445</v>
      </c>
      <c r="W61" s="2">
        <v>-1</v>
      </c>
      <c r="X61" s="2">
        <v>-1</v>
      </c>
      <c r="Y61" s="2">
        <v>-1</v>
      </c>
      <c r="Z61" s="2">
        <v>-1</v>
      </c>
      <c r="AA61" s="2">
        <v>-1</v>
      </c>
      <c r="AB61" s="2">
        <v>-1</v>
      </c>
      <c r="AC61" s="2">
        <v>-1.8083</v>
      </c>
      <c r="AD61" s="2">
        <v>-0.59130000000000005</v>
      </c>
      <c r="AE61" s="2">
        <v>-0.92449999999999999</v>
      </c>
      <c r="AF61" s="2">
        <v>-5.5199999999999999E-2</v>
      </c>
      <c r="AG61" s="2">
        <v>0.34439999999999998</v>
      </c>
      <c r="AH61">
        <v>380000</v>
      </c>
      <c r="AI61" t="str">
        <f>IF(Table_Graduate_Salary[[#This Row],[Salary]]&lt;300000,"Low",IF(Table_Graduate_Salary[[#This Row],[Salary]]&lt;=600000,"Medium","High"))</f>
        <v>Medium</v>
      </c>
      <c r="AJ61" t="str">
        <f>IF(Table_Graduate_Salary[[#This Row],[collegeGPA]]&gt;=8,"Excellent",IF(Table_Graduate_Salary[[#This Row],[collegeGPA]]&gt;=7,"Good","Average"))</f>
        <v>Excellent</v>
      </c>
      <c r="AK61" s="2">
        <f>AVERAGE(Table_Graduate_Salary[[#This Row],[English]],Table_Graduate_Salary[[#This Row],[Logical]],Table_Graduate_Salary[[#This Row],[Quant]])</f>
        <v>458.33333333333331</v>
      </c>
    </row>
    <row r="62" spans="1:37">
      <c r="A62">
        <v>984121</v>
      </c>
      <c r="B62" t="s">
        <v>505</v>
      </c>
      <c r="C62" s="1">
        <v>33683</v>
      </c>
      <c r="D62" s="2">
        <v>91.6</v>
      </c>
      <c r="E62" t="s">
        <v>51</v>
      </c>
      <c r="F62" s="3">
        <v>2010</v>
      </c>
      <c r="G62" s="2">
        <v>86.5</v>
      </c>
      <c r="H62" t="s">
        <v>51</v>
      </c>
      <c r="I62">
        <v>2952</v>
      </c>
      <c r="J62">
        <v>2</v>
      </c>
      <c r="K62" t="s">
        <v>36</v>
      </c>
      <c r="L62" t="s">
        <v>60</v>
      </c>
      <c r="M62" s="3">
        <v>80.2</v>
      </c>
      <c r="N62">
        <v>2952</v>
      </c>
      <c r="O62">
        <v>1</v>
      </c>
      <c r="P62" t="s">
        <v>61</v>
      </c>
      <c r="Q62">
        <v>2014</v>
      </c>
      <c r="R62" s="2">
        <v>465</v>
      </c>
      <c r="S62" s="2">
        <v>510</v>
      </c>
      <c r="T62" s="2">
        <v>570</v>
      </c>
      <c r="U62" s="2">
        <v>0.78330353667029795</v>
      </c>
      <c r="V62" s="2">
        <v>445</v>
      </c>
      <c r="W62" s="2">
        <v>388</v>
      </c>
      <c r="X62" s="2">
        <v>-1</v>
      </c>
      <c r="Y62" s="2">
        <v>-1</v>
      </c>
      <c r="Z62" s="2">
        <v>-1</v>
      </c>
      <c r="AA62" s="2">
        <v>484</v>
      </c>
      <c r="AB62" s="2">
        <v>-1</v>
      </c>
      <c r="AC62" s="2">
        <v>-0.159</v>
      </c>
      <c r="AD62" s="2">
        <v>1.2114</v>
      </c>
      <c r="AE62" s="2">
        <v>0.47110000000000002</v>
      </c>
      <c r="AF62" s="2">
        <v>-1.6289</v>
      </c>
      <c r="AG62" s="2">
        <v>9.7299999999999998E-2</v>
      </c>
      <c r="AH62">
        <v>300000</v>
      </c>
      <c r="AI62" t="str">
        <f>IF(Table_Graduate_Salary[[#This Row],[Salary]]&lt;300000,"Low",IF(Table_Graduate_Salary[[#This Row],[Salary]]&lt;=600000,"Medium","High"))</f>
        <v>Medium</v>
      </c>
      <c r="AJ62" t="str">
        <f>IF(Table_Graduate_Salary[[#This Row],[collegeGPA]]&gt;=8,"Excellent",IF(Table_Graduate_Salary[[#This Row],[collegeGPA]]&gt;=7,"Good","Average"))</f>
        <v>Excellent</v>
      </c>
      <c r="AK62" s="2">
        <f>AVERAGE(Table_Graduate_Salary[[#This Row],[English]],Table_Graduate_Salary[[#This Row],[Logical]],Table_Graduate_Salary[[#This Row],[Quant]])</f>
        <v>515</v>
      </c>
    </row>
    <row r="63" spans="1:37">
      <c r="A63">
        <v>744799</v>
      </c>
      <c r="B63" t="s">
        <v>506</v>
      </c>
      <c r="C63" s="1">
        <v>33756</v>
      </c>
      <c r="D63" s="2">
        <v>87.5</v>
      </c>
      <c r="E63" t="s">
        <v>51</v>
      </c>
      <c r="F63" s="3">
        <v>2009</v>
      </c>
      <c r="G63" s="2">
        <v>89.9</v>
      </c>
      <c r="H63" t="s">
        <v>51</v>
      </c>
      <c r="I63">
        <v>13899</v>
      </c>
      <c r="J63">
        <v>2</v>
      </c>
      <c r="K63" t="s">
        <v>36</v>
      </c>
      <c r="L63" t="s">
        <v>64</v>
      </c>
      <c r="M63" s="3">
        <v>73.209999999999994</v>
      </c>
      <c r="N63">
        <v>13899</v>
      </c>
      <c r="O63">
        <v>0</v>
      </c>
      <c r="P63" t="s">
        <v>56</v>
      </c>
      <c r="Q63">
        <v>2013</v>
      </c>
      <c r="R63" s="2">
        <v>500</v>
      </c>
      <c r="S63" s="2">
        <v>415</v>
      </c>
      <c r="T63" s="2">
        <v>485</v>
      </c>
      <c r="U63" s="2">
        <v>0.70409041213131396</v>
      </c>
      <c r="V63" s="2">
        <v>465</v>
      </c>
      <c r="W63" s="2">
        <v>-1</v>
      </c>
      <c r="X63" s="2">
        <v>-1</v>
      </c>
      <c r="Y63" s="2">
        <v>-1</v>
      </c>
      <c r="Z63" s="2">
        <v>-1</v>
      </c>
      <c r="AA63" s="2">
        <v>-1</v>
      </c>
      <c r="AB63" s="2">
        <v>-1</v>
      </c>
      <c r="AC63" s="2">
        <v>0.12820000000000001</v>
      </c>
      <c r="AD63" s="2">
        <v>0.87839999999999996</v>
      </c>
      <c r="AE63" s="2">
        <v>0.62480000000000002</v>
      </c>
      <c r="AF63" s="2">
        <v>-0.36120000000000002</v>
      </c>
      <c r="AG63" s="2">
        <v>-0.66920000000000002</v>
      </c>
      <c r="AH63">
        <v>300000</v>
      </c>
      <c r="AI63" t="str">
        <f>IF(Table_Graduate_Salary[[#This Row],[Salary]]&lt;300000,"Low",IF(Table_Graduate_Salary[[#This Row],[Salary]]&lt;=600000,"Medium","High"))</f>
        <v>Medium</v>
      </c>
      <c r="AJ63" t="str">
        <f>IF(Table_Graduate_Salary[[#This Row],[collegeGPA]]&gt;=8,"Excellent",IF(Table_Graduate_Salary[[#This Row],[collegeGPA]]&gt;=7,"Good","Average"))</f>
        <v>Excellent</v>
      </c>
      <c r="AK63" s="2">
        <f>AVERAGE(Table_Graduate_Salary[[#This Row],[English]],Table_Graduate_Salary[[#This Row],[Logical]],Table_Graduate_Salary[[#This Row],[Quant]])</f>
        <v>466.66666666666669</v>
      </c>
    </row>
    <row r="64" spans="1:37">
      <c r="A64">
        <v>1048133</v>
      </c>
      <c r="B64" t="s">
        <v>506</v>
      </c>
      <c r="C64" s="1">
        <v>33807</v>
      </c>
      <c r="D64" s="2">
        <v>78.5</v>
      </c>
      <c r="E64" t="s">
        <v>51</v>
      </c>
      <c r="F64" s="3">
        <v>2009</v>
      </c>
      <c r="G64" s="2">
        <v>83</v>
      </c>
      <c r="H64" t="s">
        <v>51</v>
      </c>
      <c r="I64">
        <v>16171</v>
      </c>
      <c r="J64">
        <v>2</v>
      </c>
      <c r="K64" t="s">
        <v>36</v>
      </c>
      <c r="L64" t="s">
        <v>60</v>
      </c>
      <c r="M64" s="3">
        <v>77.72</v>
      </c>
      <c r="N64">
        <v>16171</v>
      </c>
      <c r="O64">
        <v>0</v>
      </c>
      <c r="P64" t="s">
        <v>54</v>
      </c>
      <c r="Q64">
        <v>2013</v>
      </c>
      <c r="R64" s="2">
        <v>350</v>
      </c>
      <c r="S64" s="2">
        <v>470</v>
      </c>
      <c r="T64" s="2">
        <v>405</v>
      </c>
      <c r="U64" s="2">
        <v>0.207392169717661</v>
      </c>
      <c r="V64" s="2">
        <v>355</v>
      </c>
      <c r="W64" s="2">
        <v>260</v>
      </c>
      <c r="X64" s="2">
        <v>-1</v>
      </c>
      <c r="Y64" s="2">
        <v>-1</v>
      </c>
      <c r="Z64" s="2">
        <v>-1</v>
      </c>
      <c r="AA64" s="2">
        <v>-1</v>
      </c>
      <c r="AB64" s="2">
        <v>-1</v>
      </c>
      <c r="AC64" s="2">
        <v>1.7081</v>
      </c>
      <c r="AD64" s="2">
        <v>0.71189999999999998</v>
      </c>
      <c r="AE64" s="2">
        <v>0.62480000000000002</v>
      </c>
      <c r="AF64" s="2">
        <v>-1.3753</v>
      </c>
      <c r="AG64" s="2">
        <v>0.67210000000000003</v>
      </c>
      <c r="AH64">
        <v>200000</v>
      </c>
      <c r="AI64" t="str">
        <f>IF(Table_Graduate_Salary[[#This Row],[Salary]]&lt;300000,"Low",IF(Table_Graduate_Salary[[#This Row],[Salary]]&lt;=600000,"Medium","High"))</f>
        <v>Low</v>
      </c>
      <c r="AJ64" t="str">
        <f>IF(Table_Graduate_Salary[[#This Row],[collegeGPA]]&gt;=8,"Excellent",IF(Table_Graduate_Salary[[#This Row],[collegeGPA]]&gt;=7,"Good","Average"))</f>
        <v>Excellent</v>
      </c>
      <c r="AK64" s="2">
        <f>AVERAGE(Table_Graduate_Salary[[#This Row],[English]],Table_Graduate_Salary[[#This Row],[Logical]],Table_Graduate_Salary[[#This Row],[Quant]])</f>
        <v>408.33333333333331</v>
      </c>
    </row>
    <row r="65" spans="1:37">
      <c r="A65">
        <v>1094787</v>
      </c>
      <c r="B65" t="s">
        <v>506</v>
      </c>
      <c r="C65" s="1">
        <v>33643</v>
      </c>
      <c r="D65" s="2">
        <v>79.5</v>
      </c>
      <c r="E65" t="s">
        <v>51</v>
      </c>
      <c r="F65" s="3">
        <v>2009</v>
      </c>
      <c r="G65" s="2">
        <v>63.2</v>
      </c>
      <c r="H65" t="s">
        <v>51</v>
      </c>
      <c r="I65">
        <v>7814</v>
      </c>
      <c r="J65">
        <v>2</v>
      </c>
      <c r="K65" t="s">
        <v>36</v>
      </c>
      <c r="L65" t="s">
        <v>60</v>
      </c>
      <c r="M65" s="3">
        <v>63.3</v>
      </c>
      <c r="N65">
        <v>7814</v>
      </c>
      <c r="O65">
        <v>0</v>
      </c>
      <c r="P65" t="s">
        <v>65</v>
      </c>
      <c r="Q65">
        <v>2014</v>
      </c>
      <c r="R65" s="2">
        <v>615</v>
      </c>
      <c r="S65" s="2">
        <v>425</v>
      </c>
      <c r="T65" s="2">
        <v>440</v>
      </c>
      <c r="U65" s="2">
        <v>0.493596387301038</v>
      </c>
      <c r="V65" s="2">
        <v>405</v>
      </c>
      <c r="W65" s="2">
        <v>324</v>
      </c>
      <c r="X65" s="2">
        <v>-1</v>
      </c>
      <c r="Y65" s="2">
        <v>-1</v>
      </c>
      <c r="Z65" s="2">
        <v>-1</v>
      </c>
      <c r="AA65" s="2">
        <v>452</v>
      </c>
      <c r="AB65" s="2">
        <v>-1</v>
      </c>
      <c r="AC65" s="2">
        <v>-0.30270000000000002</v>
      </c>
      <c r="AD65" s="2">
        <v>1.0448999999999999</v>
      </c>
      <c r="AE65" s="2">
        <v>1.3933</v>
      </c>
      <c r="AF65" s="2">
        <v>0.1459</v>
      </c>
      <c r="AG65" s="2">
        <v>0.86370000000000002</v>
      </c>
      <c r="AH65">
        <v>170000</v>
      </c>
      <c r="AI65" t="str">
        <f>IF(Table_Graduate_Salary[[#This Row],[Salary]]&lt;300000,"Low",IF(Table_Graduate_Salary[[#This Row],[Salary]]&lt;=600000,"Medium","High"))</f>
        <v>Low</v>
      </c>
      <c r="AJ65" t="str">
        <f>IF(Table_Graduate_Salary[[#This Row],[collegeGPA]]&gt;=8,"Excellent",IF(Table_Graduate_Salary[[#This Row],[collegeGPA]]&gt;=7,"Good","Average"))</f>
        <v>Excellent</v>
      </c>
      <c r="AK65" s="2">
        <f>AVERAGE(Table_Graduate_Salary[[#This Row],[English]],Table_Graduate_Salary[[#This Row],[Logical]],Table_Graduate_Salary[[#This Row],[Quant]])</f>
        <v>493.33333333333331</v>
      </c>
    </row>
    <row r="66" spans="1:37">
      <c r="A66">
        <v>661812</v>
      </c>
      <c r="B66" t="s">
        <v>505</v>
      </c>
      <c r="C66" s="1">
        <v>33504</v>
      </c>
      <c r="D66" s="2">
        <v>71</v>
      </c>
      <c r="E66" t="s">
        <v>87</v>
      </c>
      <c r="F66" s="3">
        <v>2009</v>
      </c>
      <c r="G66" s="2">
        <v>68</v>
      </c>
      <c r="H66" t="s">
        <v>88</v>
      </c>
      <c r="I66">
        <v>13040</v>
      </c>
      <c r="J66">
        <v>2</v>
      </c>
      <c r="K66" t="s">
        <v>36</v>
      </c>
      <c r="L66" t="s">
        <v>40</v>
      </c>
      <c r="M66" s="3">
        <v>81.400000000000006</v>
      </c>
      <c r="N66">
        <v>13040</v>
      </c>
      <c r="O66">
        <v>1</v>
      </c>
      <c r="P66" t="s">
        <v>53</v>
      </c>
      <c r="Q66">
        <v>2013</v>
      </c>
      <c r="R66" s="2">
        <v>345</v>
      </c>
      <c r="S66" s="2">
        <v>570</v>
      </c>
      <c r="T66" s="2">
        <v>220</v>
      </c>
      <c r="U66" s="2">
        <v>0.84312372666574198</v>
      </c>
      <c r="V66" s="2">
        <v>515</v>
      </c>
      <c r="W66" s="2">
        <v>-1</v>
      </c>
      <c r="X66" s="2">
        <v>-1</v>
      </c>
      <c r="Y66" s="2">
        <v>-1</v>
      </c>
      <c r="Z66" s="2">
        <v>-1</v>
      </c>
      <c r="AA66" s="2">
        <v>-1</v>
      </c>
      <c r="AB66" s="2">
        <v>-1</v>
      </c>
      <c r="AC66" s="2">
        <v>0.27179999999999999</v>
      </c>
      <c r="AD66" s="2">
        <v>0.37890000000000001</v>
      </c>
      <c r="AE66" s="2">
        <v>0.62480000000000002</v>
      </c>
      <c r="AF66" s="2">
        <v>-1.3753</v>
      </c>
      <c r="AG66" s="2">
        <v>-0.66920000000000002</v>
      </c>
      <c r="AH66">
        <v>95000</v>
      </c>
      <c r="AI66" t="str">
        <f>IF(Table_Graduate_Salary[[#This Row],[Salary]]&lt;300000,"Low",IF(Table_Graduate_Salary[[#This Row],[Salary]]&lt;=600000,"Medium","High"))</f>
        <v>Low</v>
      </c>
      <c r="AJ66" t="str">
        <f>IF(Table_Graduate_Salary[[#This Row],[collegeGPA]]&gt;=8,"Excellent",IF(Table_Graduate_Salary[[#This Row],[collegeGPA]]&gt;=7,"Good","Average"))</f>
        <v>Excellent</v>
      </c>
      <c r="AK66" s="2">
        <f>AVERAGE(Table_Graduate_Salary[[#This Row],[English]],Table_Graduate_Salary[[#This Row],[Logical]],Table_Graduate_Salary[[#This Row],[Quant]])</f>
        <v>378.33333333333331</v>
      </c>
    </row>
    <row r="67" spans="1:37">
      <c r="A67">
        <v>818701</v>
      </c>
      <c r="B67" t="s">
        <v>506</v>
      </c>
      <c r="C67" s="1">
        <v>32857</v>
      </c>
      <c r="D67" s="2">
        <v>66</v>
      </c>
      <c r="E67" t="s">
        <v>51</v>
      </c>
      <c r="F67" s="3">
        <v>2006</v>
      </c>
      <c r="G67" s="2">
        <v>61</v>
      </c>
      <c r="H67" t="s">
        <v>51</v>
      </c>
      <c r="I67">
        <v>9508</v>
      </c>
      <c r="J67">
        <v>2</v>
      </c>
      <c r="K67" t="s">
        <v>36</v>
      </c>
      <c r="L67" t="s">
        <v>40</v>
      </c>
      <c r="M67" s="3">
        <v>72.040000000000006</v>
      </c>
      <c r="N67">
        <v>9508</v>
      </c>
      <c r="O67">
        <v>0</v>
      </c>
      <c r="P67" t="s">
        <v>41</v>
      </c>
      <c r="Q67">
        <v>2012</v>
      </c>
      <c r="R67" s="2">
        <v>640</v>
      </c>
      <c r="S67" s="2">
        <v>500</v>
      </c>
      <c r="T67" s="2">
        <v>545</v>
      </c>
      <c r="U67" s="2">
        <v>0.95389977507992596</v>
      </c>
      <c r="V67" s="2">
        <v>464</v>
      </c>
      <c r="W67" s="2">
        <v>-1</v>
      </c>
      <c r="X67" s="2">
        <v>530</v>
      </c>
      <c r="Y67" s="2">
        <v>-1</v>
      </c>
      <c r="Z67" s="2">
        <v>-1</v>
      </c>
      <c r="AA67" s="2">
        <v>-1</v>
      </c>
      <c r="AB67" s="2">
        <v>-1</v>
      </c>
      <c r="AC67" s="2">
        <v>0.55910000000000004</v>
      </c>
      <c r="AD67" s="2">
        <v>1.0448999999999999</v>
      </c>
      <c r="AE67" s="2">
        <v>-0.14369999999999999</v>
      </c>
      <c r="AF67" s="2">
        <v>-0.61470000000000002</v>
      </c>
      <c r="AG67" s="2">
        <v>-0.86080000000000001</v>
      </c>
      <c r="AH67">
        <v>335000</v>
      </c>
      <c r="AI67" t="str">
        <f>IF(Table_Graduate_Salary[[#This Row],[Salary]]&lt;300000,"Low",IF(Table_Graduate_Salary[[#This Row],[Salary]]&lt;=600000,"Medium","High"))</f>
        <v>Medium</v>
      </c>
      <c r="AJ67" t="str">
        <f>IF(Table_Graduate_Salary[[#This Row],[collegeGPA]]&gt;=8,"Excellent",IF(Table_Graduate_Salary[[#This Row],[collegeGPA]]&gt;=7,"Good","Average"))</f>
        <v>Excellent</v>
      </c>
      <c r="AK67" s="2">
        <f>AVERAGE(Table_Graduate_Salary[[#This Row],[English]],Table_Graduate_Salary[[#This Row],[Logical]],Table_Graduate_Salary[[#This Row],[Quant]])</f>
        <v>561.66666666666663</v>
      </c>
    </row>
    <row r="68" spans="1:37">
      <c r="A68">
        <v>1063653</v>
      </c>
      <c r="B68" t="s">
        <v>506</v>
      </c>
      <c r="C68" s="1">
        <v>33556</v>
      </c>
      <c r="D68" s="2">
        <v>74</v>
      </c>
      <c r="E68" t="s">
        <v>35</v>
      </c>
      <c r="F68" s="3">
        <v>2009</v>
      </c>
      <c r="G68" s="2">
        <v>63</v>
      </c>
      <c r="H68" t="s">
        <v>35</v>
      </c>
      <c r="I68">
        <v>14278</v>
      </c>
      <c r="J68">
        <v>2</v>
      </c>
      <c r="K68" t="s">
        <v>36</v>
      </c>
      <c r="L68" t="s">
        <v>40</v>
      </c>
      <c r="M68" s="3">
        <v>72</v>
      </c>
      <c r="N68">
        <v>14278</v>
      </c>
      <c r="O68">
        <v>0</v>
      </c>
      <c r="P68" t="s">
        <v>59</v>
      </c>
      <c r="Q68">
        <v>2013</v>
      </c>
      <c r="R68" s="2">
        <v>490</v>
      </c>
      <c r="S68" s="2">
        <v>530</v>
      </c>
      <c r="T68" s="2">
        <v>370</v>
      </c>
      <c r="U68" s="2">
        <v>4.0999310361411898E-2</v>
      </c>
      <c r="V68" s="2">
        <v>405</v>
      </c>
      <c r="W68" s="2">
        <v>-1</v>
      </c>
      <c r="X68" s="2">
        <v>223</v>
      </c>
      <c r="Y68" s="2">
        <v>-1</v>
      </c>
      <c r="Z68" s="2">
        <v>-1</v>
      </c>
      <c r="AA68" s="2">
        <v>-1</v>
      </c>
      <c r="AB68" s="2">
        <v>-1</v>
      </c>
      <c r="AC68" s="2">
        <v>-1.5952999999999999</v>
      </c>
      <c r="AD68" s="2">
        <v>0.5454</v>
      </c>
      <c r="AE68" s="2">
        <v>-0.75849999999999995</v>
      </c>
      <c r="AF68" s="2">
        <v>0.5262</v>
      </c>
      <c r="AG68" s="2">
        <v>-0.66920000000000002</v>
      </c>
      <c r="AH68">
        <v>110000</v>
      </c>
      <c r="AI68" t="str">
        <f>IF(Table_Graduate_Salary[[#This Row],[Salary]]&lt;300000,"Low",IF(Table_Graduate_Salary[[#This Row],[Salary]]&lt;=600000,"Medium","High"))</f>
        <v>Low</v>
      </c>
      <c r="AJ68" t="str">
        <f>IF(Table_Graduate_Salary[[#This Row],[collegeGPA]]&gt;=8,"Excellent",IF(Table_Graduate_Salary[[#This Row],[collegeGPA]]&gt;=7,"Good","Average"))</f>
        <v>Excellent</v>
      </c>
      <c r="AK68" s="2">
        <f>AVERAGE(Table_Graduate_Salary[[#This Row],[English]],Table_Graduate_Salary[[#This Row],[Logical]],Table_Graduate_Salary[[#This Row],[Quant]])</f>
        <v>463.33333333333331</v>
      </c>
    </row>
    <row r="69" spans="1:37">
      <c r="A69">
        <v>189121</v>
      </c>
      <c r="B69" t="s">
        <v>506</v>
      </c>
      <c r="C69" s="1">
        <v>32936</v>
      </c>
      <c r="D69" s="2">
        <v>91</v>
      </c>
      <c r="E69" t="s">
        <v>89</v>
      </c>
      <c r="F69" s="3">
        <v>2007</v>
      </c>
      <c r="G69" s="2">
        <v>90.91</v>
      </c>
      <c r="H69" t="s">
        <v>90</v>
      </c>
      <c r="I69">
        <v>4042</v>
      </c>
      <c r="J69">
        <v>2</v>
      </c>
      <c r="K69" t="s">
        <v>36</v>
      </c>
      <c r="L69" t="s">
        <v>60</v>
      </c>
      <c r="M69" s="3">
        <v>83.2</v>
      </c>
      <c r="N69">
        <v>4042</v>
      </c>
      <c r="O69">
        <v>0</v>
      </c>
      <c r="P69" t="s">
        <v>47</v>
      </c>
      <c r="Q69">
        <v>2011</v>
      </c>
      <c r="R69" s="2">
        <v>565</v>
      </c>
      <c r="S69" s="2">
        <v>515</v>
      </c>
      <c r="T69" s="2">
        <v>575</v>
      </c>
      <c r="U69" s="2">
        <v>0.22948175491175499</v>
      </c>
      <c r="V69" s="2">
        <v>325</v>
      </c>
      <c r="W69" s="2">
        <v>266</v>
      </c>
      <c r="X69" s="2">
        <v>-1</v>
      </c>
      <c r="Y69" s="2">
        <v>-1</v>
      </c>
      <c r="Z69" s="2">
        <v>-1</v>
      </c>
      <c r="AA69" s="2">
        <v>-1</v>
      </c>
      <c r="AB69" s="2">
        <v>-1</v>
      </c>
      <c r="AC69" s="2">
        <v>0.66459999999999997</v>
      </c>
      <c r="AD69" s="2">
        <v>1.1248</v>
      </c>
      <c r="AE69" s="2">
        <v>1.5427999999999999</v>
      </c>
      <c r="AF69" s="2">
        <v>-0.4078</v>
      </c>
      <c r="AG69" s="2">
        <v>0.34439999999999998</v>
      </c>
      <c r="AH69">
        <v>450000</v>
      </c>
      <c r="AI69" t="str">
        <f>IF(Table_Graduate_Salary[[#This Row],[Salary]]&lt;300000,"Low",IF(Table_Graduate_Salary[[#This Row],[Salary]]&lt;=600000,"Medium","High"))</f>
        <v>Medium</v>
      </c>
      <c r="AJ69" t="str">
        <f>IF(Table_Graduate_Salary[[#This Row],[collegeGPA]]&gt;=8,"Excellent",IF(Table_Graduate_Salary[[#This Row],[collegeGPA]]&gt;=7,"Good","Average"))</f>
        <v>Excellent</v>
      </c>
      <c r="AK69" s="2">
        <f>AVERAGE(Table_Graduate_Salary[[#This Row],[English]],Table_Graduate_Salary[[#This Row],[Logical]],Table_Graduate_Salary[[#This Row],[Quant]])</f>
        <v>551.66666666666663</v>
      </c>
    </row>
    <row r="70" spans="1:37">
      <c r="A70">
        <v>640037</v>
      </c>
      <c r="B70" t="s">
        <v>505</v>
      </c>
      <c r="C70" s="1">
        <v>33411</v>
      </c>
      <c r="D70" s="2">
        <v>89.44</v>
      </c>
      <c r="E70" t="s">
        <v>51</v>
      </c>
      <c r="F70" s="3">
        <v>2009</v>
      </c>
      <c r="G70" s="2">
        <v>75.33</v>
      </c>
      <c r="H70" t="s">
        <v>51</v>
      </c>
      <c r="I70">
        <v>4569</v>
      </c>
      <c r="J70">
        <v>2</v>
      </c>
      <c r="K70" t="s">
        <v>36</v>
      </c>
      <c r="L70" t="s">
        <v>40</v>
      </c>
      <c r="M70" s="3">
        <v>68.69</v>
      </c>
      <c r="N70">
        <v>4569</v>
      </c>
      <c r="O70">
        <v>0</v>
      </c>
      <c r="P70" t="s">
        <v>61</v>
      </c>
      <c r="Q70">
        <v>2013</v>
      </c>
      <c r="R70" s="2">
        <v>500</v>
      </c>
      <c r="S70" s="2">
        <v>425</v>
      </c>
      <c r="T70" s="2">
        <v>385</v>
      </c>
      <c r="U70" s="2">
        <v>0.70409041213131396</v>
      </c>
      <c r="V70" s="2">
        <v>465</v>
      </c>
      <c r="W70" s="2">
        <v>-1</v>
      </c>
      <c r="X70" s="2">
        <v>-1</v>
      </c>
      <c r="Y70" s="2">
        <v>-1</v>
      </c>
      <c r="Z70" s="2">
        <v>-1</v>
      </c>
      <c r="AA70" s="2">
        <v>-1</v>
      </c>
      <c r="AB70" s="2">
        <v>-1</v>
      </c>
      <c r="AC70" s="2">
        <v>0.84630000000000005</v>
      </c>
      <c r="AD70" s="2">
        <v>4.5900000000000003E-2</v>
      </c>
      <c r="AE70" s="2">
        <v>1.7007000000000001</v>
      </c>
      <c r="AF70" s="2">
        <v>-0.4879</v>
      </c>
      <c r="AG70" s="2">
        <v>9.7299999999999998E-2</v>
      </c>
      <c r="AH70">
        <v>200000</v>
      </c>
      <c r="AI70" t="str">
        <f>IF(Table_Graduate_Salary[[#This Row],[Salary]]&lt;300000,"Low",IF(Table_Graduate_Salary[[#This Row],[Salary]]&lt;=600000,"Medium","High"))</f>
        <v>Low</v>
      </c>
      <c r="AJ70" t="str">
        <f>IF(Table_Graduate_Salary[[#This Row],[collegeGPA]]&gt;=8,"Excellent",IF(Table_Graduate_Salary[[#This Row],[collegeGPA]]&gt;=7,"Good","Average"))</f>
        <v>Excellent</v>
      </c>
      <c r="AK70" s="2">
        <f>AVERAGE(Table_Graduate_Salary[[#This Row],[English]],Table_Graduate_Salary[[#This Row],[Logical]],Table_Graduate_Salary[[#This Row],[Quant]])</f>
        <v>436.66666666666669</v>
      </c>
    </row>
    <row r="71" spans="1:37">
      <c r="A71">
        <v>906284</v>
      </c>
      <c r="B71" t="s">
        <v>506</v>
      </c>
      <c r="C71" s="1">
        <v>34176</v>
      </c>
      <c r="D71" s="2">
        <v>76</v>
      </c>
      <c r="E71" t="s">
        <v>35</v>
      </c>
      <c r="F71" s="3">
        <v>2010</v>
      </c>
      <c r="G71" s="2">
        <v>64</v>
      </c>
      <c r="H71" t="s">
        <v>35</v>
      </c>
      <c r="I71">
        <v>10971</v>
      </c>
      <c r="J71">
        <v>2</v>
      </c>
      <c r="K71" t="s">
        <v>36</v>
      </c>
      <c r="L71" t="s">
        <v>40</v>
      </c>
      <c r="M71" s="3">
        <v>67</v>
      </c>
      <c r="N71">
        <v>10971</v>
      </c>
      <c r="O71">
        <v>0</v>
      </c>
      <c r="P71" t="s">
        <v>41</v>
      </c>
      <c r="Q71">
        <v>2014</v>
      </c>
      <c r="R71" s="2">
        <v>555</v>
      </c>
      <c r="S71" s="2">
        <v>450</v>
      </c>
      <c r="T71" s="2">
        <v>470</v>
      </c>
      <c r="U71" s="2">
        <v>0.48674700843819302</v>
      </c>
      <c r="V71" s="2">
        <v>465</v>
      </c>
      <c r="W71" s="2">
        <v>-1</v>
      </c>
      <c r="X71" s="2">
        <v>376</v>
      </c>
      <c r="Y71" s="2">
        <v>-1</v>
      </c>
      <c r="Z71" s="2">
        <v>-1</v>
      </c>
      <c r="AA71" s="2">
        <v>-1</v>
      </c>
      <c r="AB71" s="2">
        <v>-1</v>
      </c>
      <c r="AC71" s="2">
        <v>-1.1644000000000001</v>
      </c>
      <c r="AD71" s="2">
        <v>1.2114</v>
      </c>
      <c r="AE71" s="2">
        <v>0.47110000000000002</v>
      </c>
      <c r="AF71" s="2">
        <v>-0.1076</v>
      </c>
      <c r="AG71" s="2">
        <v>-0.66920000000000002</v>
      </c>
      <c r="AH71">
        <v>310000</v>
      </c>
      <c r="AI71" t="str">
        <f>IF(Table_Graduate_Salary[[#This Row],[Salary]]&lt;300000,"Low",IF(Table_Graduate_Salary[[#This Row],[Salary]]&lt;=600000,"Medium","High"))</f>
        <v>Medium</v>
      </c>
      <c r="AJ71" t="str">
        <f>IF(Table_Graduate_Salary[[#This Row],[collegeGPA]]&gt;=8,"Excellent",IF(Table_Graduate_Salary[[#This Row],[collegeGPA]]&gt;=7,"Good","Average"))</f>
        <v>Excellent</v>
      </c>
      <c r="AK71" s="2">
        <f>AVERAGE(Table_Graduate_Salary[[#This Row],[English]],Table_Graduate_Salary[[#This Row],[Logical]],Table_Graduate_Salary[[#This Row],[Quant]])</f>
        <v>491.66666666666669</v>
      </c>
    </row>
    <row r="72" spans="1:37">
      <c r="A72">
        <v>330544</v>
      </c>
      <c r="B72" t="s">
        <v>506</v>
      </c>
      <c r="C72" s="1">
        <v>33294</v>
      </c>
      <c r="D72" s="2">
        <v>77</v>
      </c>
      <c r="E72" t="s">
        <v>51</v>
      </c>
      <c r="F72" s="3">
        <v>2008</v>
      </c>
      <c r="G72" s="2">
        <v>75</v>
      </c>
      <c r="H72" t="s">
        <v>51</v>
      </c>
      <c r="I72">
        <v>9837</v>
      </c>
      <c r="J72">
        <v>2</v>
      </c>
      <c r="K72" t="s">
        <v>36</v>
      </c>
      <c r="L72" t="s">
        <v>52</v>
      </c>
      <c r="M72" s="3">
        <v>65.42</v>
      </c>
      <c r="N72">
        <v>9837</v>
      </c>
      <c r="O72">
        <v>1</v>
      </c>
      <c r="P72" t="s">
        <v>54</v>
      </c>
      <c r="Q72">
        <v>2012</v>
      </c>
      <c r="R72" s="2">
        <v>425</v>
      </c>
      <c r="S72" s="2">
        <v>415</v>
      </c>
      <c r="T72" s="2">
        <v>375</v>
      </c>
      <c r="U72" s="2">
        <v>6.8445750503751193E-2</v>
      </c>
      <c r="V72" s="2">
        <v>-1</v>
      </c>
      <c r="W72" s="2">
        <v>-1</v>
      </c>
      <c r="X72" s="2">
        <v>-1</v>
      </c>
      <c r="Y72" s="2">
        <v>254</v>
      </c>
      <c r="Z72" s="2">
        <v>-1</v>
      </c>
      <c r="AA72" s="2">
        <v>-1</v>
      </c>
      <c r="AB72" s="2">
        <v>-1</v>
      </c>
      <c r="AC72" s="2">
        <v>1.4374</v>
      </c>
      <c r="AD72" s="2">
        <v>1.1248</v>
      </c>
      <c r="AE72" s="2">
        <v>1.2524999999999999</v>
      </c>
      <c r="AF72" s="2">
        <v>0.53232999999999997</v>
      </c>
      <c r="AG72" s="2">
        <v>0.4234</v>
      </c>
      <c r="AH72">
        <v>200000</v>
      </c>
      <c r="AI72" t="str">
        <f>IF(Table_Graduate_Salary[[#This Row],[Salary]]&lt;300000,"Low",IF(Table_Graduate_Salary[[#This Row],[Salary]]&lt;=600000,"Medium","High"))</f>
        <v>Low</v>
      </c>
      <c r="AJ72" t="str">
        <f>IF(Table_Graduate_Salary[[#This Row],[collegeGPA]]&gt;=8,"Excellent",IF(Table_Graduate_Salary[[#This Row],[collegeGPA]]&gt;=7,"Good","Average"))</f>
        <v>Excellent</v>
      </c>
      <c r="AK72" s="2">
        <f>AVERAGE(Table_Graduate_Salary[[#This Row],[English]],Table_Graduate_Salary[[#This Row],[Logical]],Table_Graduate_Salary[[#This Row],[Quant]])</f>
        <v>405</v>
      </c>
    </row>
    <row r="73" spans="1:37">
      <c r="A73">
        <v>643957</v>
      </c>
      <c r="B73" t="s">
        <v>506</v>
      </c>
      <c r="C73" s="1">
        <v>33229</v>
      </c>
      <c r="D73" s="2">
        <v>63</v>
      </c>
      <c r="E73" t="s">
        <v>35</v>
      </c>
      <c r="F73" s="3">
        <v>2009</v>
      </c>
      <c r="G73" s="2">
        <v>74</v>
      </c>
      <c r="H73" t="s">
        <v>35</v>
      </c>
      <c r="I73">
        <v>462</v>
      </c>
      <c r="J73">
        <v>2</v>
      </c>
      <c r="K73" t="s">
        <v>36</v>
      </c>
      <c r="L73" t="s">
        <v>91</v>
      </c>
      <c r="M73" s="3">
        <v>57</v>
      </c>
      <c r="N73">
        <v>462</v>
      </c>
      <c r="O73">
        <v>1</v>
      </c>
      <c r="P73" t="s">
        <v>61</v>
      </c>
      <c r="Q73">
        <v>2013</v>
      </c>
      <c r="R73" s="2">
        <v>545</v>
      </c>
      <c r="S73" s="2">
        <v>500</v>
      </c>
      <c r="T73" s="2">
        <v>455</v>
      </c>
      <c r="U73" s="2">
        <v>0.60005718233834104</v>
      </c>
      <c r="V73" s="2">
        <v>435</v>
      </c>
      <c r="W73" s="2">
        <v>-1</v>
      </c>
      <c r="X73" s="2">
        <v>-1</v>
      </c>
      <c r="Y73" s="2">
        <v>-1</v>
      </c>
      <c r="Z73" s="2">
        <v>-1</v>
      </c>
      <c r="AA73" s="2">
        <v>-1</v>
      </c>
      <c r="AB73" s="2">
        <v>-1</v>
      </c>
      <c r="AC73" s="2">
        <v>-1.4517</v>
      </c>
      <c r="AD73" s="2">
        <v>-2.1185999999999998</v>
      </c>
      <c r="AE73" s="2">
        <v>-0.6048</v>
      </c>
      <c r="AF73" s="2">
        <v>0.90659999999999996</v>
      </c>
      <c r="AG73" s="2">
        <v>-1.6273</v>
      </c>
      <c r="AH73">
        <v>240000</v>
      </c>
      <c r="AI73" t="str">
        <f>IF(Table_Graduate_Salary[[#This Row],[Salary]]&lt;300000,"Low",IF(Table_Graduate_Salary[[#This Row],[Salary]]&lt;=600000,"Medium","High"))</f>
        <v>Low</v>
      </c>
      <c r="AJ73" t="str">
        <f>IF(Table_Graduate_Salary[[#This Row],[collegeGPA]]&gt;=8,"Excellent",IF(Table_Graduate_Salary[[#This Row],[collegeGPA]]&gt;=7,"Good","Average"))</f>
        <v>Excellent</v>
      </c>
      <c r="AK73" s="2">
        <f>AVERAGE(Table_Graduate_Salary[[#This Row],[English]],Table_Graduate_Salary[[#This Row],[Logical]],Table_Graduate_Salary[[#This Row],[Quant]])</f>
        <v>500</v>
      </c>
    </row>
    <row r="74" spans="1:37">
      <c r="A74">
        <v>335906</v>
      </c>
      <c r="B74" t="s">
        <v>505</v>
      </c>
      <c r="C74" s="1">
        <v>33382</v>
      </c>
      <c r="D74" s="2">
        <v>90.33</v>
      </c>
      <c r="E74" t="s">
        <v>92</v>
      </c>
      <c r="F74" s="3">
        <v>2008</v>
      </c>
      <c r="G74" s="2">
        <v>88.6</v>
      </c>
      <c r="H74" t="s">
        <v>93</v>
      </c>
      <c r="I74">
        <v>1141</v>
      </c>
      <c r="J74">
        <v>2</v>
      </c>
      <c r="K74" t="s">
        <v>36</v>
      </c>
      <c r="L74" t="s">
        <v>64</v>
      </c>
      <c r="M74" s="3">
        <v>69.55</v>
      </c>
      <c r="N74">
        <v>1141</v>
      </c>
      <c r="O74">
        <v>0</v>
      </c>
      <c r="P74" t="s">
        <v>56</v>
      </c>
      <c r="Q74">
        <v>2012</v>
      </c>
      <c r="R74" s="2">
        <v>725</v>
      </c>
      <c r="S74" s="2">
        <v>505</v>
      </c>
      <c r="T74" s="2">
        <v>415</v>
      </c>
      <c r="U74" s="2">
        <v>0.70409041213131396</v>
      </c>
      <c r="V74" s="2">
        <v>465</v>
      </c>
      <c r="W74" s="2">
        <v>-1</v>
      </c>
      <c r="X74" s="2">
        <v>-1</v>
      </c>
      <c r="Y74" s="2">
        <v>-1</v>
      </c>
      <c r="Z74" s="2">
        <v>-1</v>
      </c>
      <c r="AA74" s="2">
        <v>-1</v>
      </c>
      <c r="AB74" s="2">
        <v>-1</v>
      </c>
      <c r="AC74" s="2">
        <v>0.51</v>
      </c>
      <c r="AD74" s="2">
        <v>1.4368000000000001</v>
      </c>
      <c r="AE74" s="2">
        <v>-5.3699999999999998E-2</v>
      </c>
      <c r="AF74" s="2">
        <v>-1.3478699999999999</v>
      </c>
      <c r="AG74" s="2">
        <v>0.89729999999999999</v>
      </c>
      <c r="AH74">
        <v>300000</v>
      </c>
      <c r="AI74" t="str">
        <f>IF(Table_Graduate_Salary[[#This Row],[Salary]]&lt;300000,"Low",IF(Table_Graduate_Salary[[#This Row],[Salary]]&lt;=600000,"Medium","High"))</f>
        <v>Medium</v>
      </c>
      <c r="AJ74" t="str">
        <f>IF(Table_Graduate_Salary[[#This Row],[collegeGPA]]&gt;=8,"Excellent",IF(Table_Graduate_Salary[[#This Row],[collegeGPA]]&gt;=7,"Good","Average"))</f>
        <v>Excellent</v>
      </c>
      <c r="AK74" s="2">
        <f>AVERAGE(Table_Graduate_Salary[[#This Row],[English]],Table_Graduate_Salary[[#This Row],[Logical]],Table_Graduate_Salary[[#This Row],[Quant]])</f>
        <v>548.33333333333337</v>
      </c>
    </row>
    <row r="75" spans="1:37">
      <c r="A75">
        <v>657409</v>
      </c>
      <c r="B75" t="s">
        <v>506</v>
      </c>
      <c r="C75" s="1">
        <v>33611</v>
      </c>
      <c r="D75" s="2">
        <v>76.5</v>
      </c>
      <c r="E75" t="s">
        <v>51</v>
      </c>
      <c r="F75" s="3">
        <v>2009</v>
      </c>
      <c r="G75" s="2">
        <v>84</v>
      </c>
      <c r="H75" t="s">
        <v>51</v>
      </c>
      <c r="I75">
        <v>11447</v>
      </c>
      <c r="J75">
        <v>2</v>
      </c>
      <c r="K75" t="s">
        <v>36</v>
      </c>
      <c r="L75" t="s">
        <v>52</v>
      </c>
      <c r="M75" s="3">
        <v>87.2</v>
      </c>
      <c r="N75">
        <v>11447</v>
      </c>
      <c r="O75">
        <v>0</v>
      </c>
      <c r="P75" t="s">
        <v>47</v>
      </c>
      <c r="Q75">
        <v>2013</v>
      </c>
      <c r="R75" s="2">
        <v>380</v>
      </c>
      <c r="S75" s="2">
        <v>440</v>
      </c>
      <c r="T75" s="2">
        <v>385</v>
      </c>
      <c r="U75" s="2">
        <v>0.41433742642275101</v>
      </c>
      <c r="V75" s="2">
        <v>-1</v>
      </c>
      <c r="W75" s="2">
        <v>-1</v>
      </c>
      <c r="X75" s="2">
        <v>-1</v>
      </c>
      <c r="Y75" s="2">
        <v>366</v>
      </c>
      <c r="Z75" s="2">
        <v>-1</v>
      </c>
      <c r="AA75" s="2">
        <v>-1</v>
      </c>
      <c r="AB75" s="2">
        <v>-1</v>
      </c>
      <c r="AC75" s="2">
        <v>-0.30270000000000002</v>
      </c>
      <c r="AD75" s="2">
        <v>-0.28710000000000002</v>
      </c>
      <c r="AE75" s="2">
        <v>0.01</v>
      </c>
      <c r="AF75" s="2">
        <v>1.9199999999999998E-2</v>
      </c>
      <c r="AG75" s="2">
        <v>-0.66920000000000002</v>
      </c>
      <c r="AH75">
        <v>75000</v>
      </c>
      <c r="AI75" t="str">
        <f>IF(Table_Graduate_Salary[[#This Row],[Salary]]&lt;300000,"Low",IF(Table_Graduate_Salary[[#This Row],[Salary]]&lt;=600000,"Medium","High"))</f>
        <v>Low</v>
      </c>
      <c r="AJ75" t="str">
        <f>IF(Table_Graduate_Salary[[#This Row],[collegeGPA]]&gt;=8,"Excellent",IF(Table_Graduate_Salary[[#This Row],[collegeGPA]]&gt;=7,"Good","Average"))</f>
        <v>Excellent</v>
      </c>
      <c r="AK75" s="2">
        <f>AVERAGE(Table_Graduate_Salary[[#This Row],[English]],Table_Graduate_Salary[[#This Row],[Logical]],Table_Graduate_Salary[[#This Row],[Quant]])</f>
        <v>401.66666666666669</v>
      </c>
    </row>
    <row r="76" spans="1:37">
      <c r="A76">
        <v>271549</v>
      </c>
      <c r="B76" t="s">
        <v>506</v>
      </c>
      <c r="C76" s="1">
        <v>32565</v>
      </c>
      <c r="D76" s="2">
        <v>70</v>
      </c>
      <c r="E76" t="s">
        <v>94</v>
      </c>
      <c r="F76" s="3">
        <v>2007</v>
      </c>
      <c r="G76" s="2">
        <v>60</v>
      </c>
      <c r="H76" t="s">
        <v>35</v>
      </c>
      <c r="I76">
        <v>1618</v>
      </c>
      <c r="J76">
        <v>2</v>
      </c>
      <c r="K76" t="s">
        <v>36</v>
      </c>
      <c r="L76" t="s">
        <v>64</v>
      </c>
      <c r="M76" s="3">
        <v>64.3</v>
      </c>
      <c r="N76">
        <v>1618</v>
      </c>
      <c r="O76">
        <v>0</v>
      </c>
      <c r="P76" t="s">
        <v>84</v>
      </c>
      <c r="Q76">
        <v>2011</v>
      </c>
      <c r="R76" s="2">
        <v>645</v>
      </c>
      <c r="S76" s="2">
        <v>465</v>
      </c>
      <c r="T76" s="2">
        <v>575</v>
      </c>
      <c r="U76" s="2">
        <v>0.52592258425205496</v>
      </c>
      <c r="V76" s="2">
        <v>415</v>
      </c>
      <c r="W76" s="2">
        <v>-1</v>
      </c>
      <c r="X76" s="2">
        <v>-1</v>
      </c>
      <c r="Y76" s="2">
        <v>-1</v>
      </c>
      <c r="Z76" s="2">
        <v>-1</v>
      </c>
      <c r="AA76" s="2">
        <v>-1</v>
      </c>
      <c r="AB76" s="2">
        <v>-1</v>
      </c>
      <c r="AC76" s="2">
        <v>-0.4173</v>
      </c>
      <c r="AD76" s="2">
        <v>-1.8392999999999999</v>
      </c>
      <c r="AE76" s="2">
        <v>-0.34399999999999997</v>
      </c>
      <c r="AF76" s="2">
        <v>1.1198999999999999</v>
      </c>
      <c r="AG76" s="2">
        <v>0.18640000000000001</v>
      </c>
      <c r="AH76">
        <v>330000</v>
      </c>
      <c r="AI76" t="str">
        <f>IF(Table_Graduate_Salary[[#This Row],[Salary]]&lt;300000,"Low",IF(Table_Graduate_Salary[[#This Row],[Salary]]&lt;=600000,"Medium","High"))</f>
        <v>Medium</v>
      </c>
      <c r="AJ76" t="str">
        <f>IF(Table_Graduate_Salary[[#This Row],[collegeGPA]]&gt;=8,"Excellent",IF(Table_Graduate_Salary[[#This Row],[collegeGPA]]&gt;=7,"Good","Average"))</f>
        <v>Excellent</v>
      </c>
      <c r="AK76" s="2">
        <f>AVERAGE(Table_Graduate_Salary[[#This Row],[English]],Table_Graduate_Salary[[#This Row],[Logical]],Table_Graduate_Salary[[#This Row],[Quant]])</f>
        <v>561.66666666666663</v>
      </c>
    </row>
    <row r="77" spans="1:37">
      <c r="A77">
        <v>964017</v>
      </c>
      <c r="B77" t="s">
        <v>506</v>
      </c>
      <c r="C77" s="1">
        <v>34014</v>
      </c>
      <c r="D77" s="2">
        <v>78</v>
      </c>
      <c r="E77" t="s">
        <v>51</v>
      </c>
      <c r="F77" s="3">
        <v>2010</v>
      </c>
      <c r="G77" s="2">
        <v>87.1</v>
      </c>
      <c r="H77" t="s">
        <v>51</v>
      </c>
      <c r="I77">
        <v>1428</v>
      </c>
      <c r="J77">
        <v>2</v>
      </c>
      <c r="K77" t="s">
        <v>36</v>
      </c>
      <c r="L77" t="s">
        <v>55</v>
      </c>
      <c r="M77" s="3">
        <v>65</v>
      </c>
      <c r="N77">
        <v>1428</v>
      </c>
      <c r="O77">
        <v>1</v>
      </c>
      <c r="P77" t="s">
        <v>54</v>
      </c>
      <c r="Q77">
        <v>2014</v>
      </c>
      <c r="R77" s="2">
        <v>430</v>
      </c>
      <c r="S77" s="2">
        <v>570</v>
      </c>
      <c r="T77" s="2">
        <v>615</v>
      </c>
      <c r="U77" s="2">
        <v>0.74475835400893897</v>
      </c>
      <c r="V77" s="2">
        <v>525</v>
      </c>
      <c r="W77" s="2">
        <v>-1</v>
      </c>
      <c r="X77" s="2">
        <v>438</v>
      </c>
      <c r="Y77" s="2">
        <v>-1</v>
      </c>
      <c r="Z77" s="2">
        <v>-1</v>
      </c>
      <c r="AA77" s="2">
        <v>-1</v>
      </c>
      <c r="AB77" s="2">
        <v>-1</v>
      </c>
      <c r="AC77" s="2">
        <v>-1.3080000000000001</v>
      </c>
      <c r="AD77" s="2">
        <v>-1.1195999999999999</v>
      </c>
      <c r="AE77" s="2">
        <v>0.47110000000000002</v>
      </c>
      <c r="AF77" s="2">
        <v>1.9199999999999998E-2</v>
      </c>
      <c r="AG77" s="2">
        <v>0.67210000000000003</v>
      </c>
      <c r="AH77">
        <v>140000</v>
      </c>
      <c r="AI77" t="str">
        <f>IF(Table_Graduate_Salary[[#This Row],[Salary]]&lt;300000,"Low",IF(Table_Graduate_Salary[[#This Row],[Salary]]&lt;=600000,"Medium","High"))</f>
        <v>Low</v>
      </c>
      <c r="AJ77" t="str">
        <f>IF(Table_Graduate_Salary[[#This Row],[collegeGPA]]&gt;=8,"Excellent",IF(Table_Graduate_Salary[[#This Row],[collegeGPA]]&gt;=7,"Good","Average"))</f>
        <v>Excellent</v>
      </c>
      <c r="AK77" s="2">
        <f>AVERAGE(Table_Graduate_Salary[[#This Row],[English]],Table_Graduate_Salary[[#This Row],[Logical]],Table_Graduate_Salary[[#This Row],[Quant]])</f>
        <v>538.33333333333337</v>
      </c>
    </row>
    <row r="78" spans="1:37">
      <c r="A78">
        <v>1066577</v>
      </c>
      <c r="B78" t="s">
        <v>506</v>
      </c>
      <c r="C78" s="1">
        <v>33895</v>
      </c>
      <c r="D78" s="2">
        <v>89.5</v>
      </c>
      <c r="E78" t="s">
        <v>51</v>
      </c>
      <c r="F78" s="3">
        <v>2010</v>
      </c>
      <c r="G78" s="2">
        <v>73.400000000000006</v>
      </c>
      <c r="H78" t="s">
        <v>51</v>
      </c>
      <c r="I78">
        <v>1906</v>
      </c>
      <c r="J78">
        <v>2</v>
      </c>
      <c r="K78" t="s">
        <v>36</v>
      </c>
      <c r="L78" t="s">
        <v>40</v>
      </c>
      <c r="M78" s="3">
        <v>70.06</v>
      </c>
      <c r="N78">
        <v>1906</v>
      </c>
      <c r="O78">
        <v>1</v>
      </c>
      <c r="P78" t="s">
        <v>53</v>
      </c>
      <c r="Q78">
        <v>2014</v>
      </c>
      <c r="R78" s="2">
        <v>700</v>
      </c>
      <c r="S78" s="2">
        <v>505</v>
      </c>
      <c r="T78" s="2">
        <v>585</v>
      </c>
      <c r="U78" s="2">
        <v>0.48674700843819302</v>
      </c>
      <c r="V78" s="2">
        <v>485</v>
      </c>
      <c r="W78" s="2">
        <v>-1</v>
      </c>
      <c r="X78" s="2">
        <v>376</v>
      </c>
      <c r="Y78" s="2">
        <v>-1</v>
      </c>
      <c r="Z78" s="2">
        <v>-1</v>
      </c>
      <c r="AA78" s="2">
        <v>-1</v>
      </c>
      <c r="AB78" s="2">
        <v>-1</v>
      </c>
      <c r="AC78" s="2">
        <v>0.27179999999999999</v>
      </c>
      <c r="AD78" s="2">
        <v>4.5900000000000003E-2</v>
      </c>
      <c r="AE78" s="2">
        <v>-1.0659000000000001</v>
      </c>
      <c r="AF78" s="2">
        <v>-2.1360000000000001</v>
      </c>
      <c r="AG78" s="2">
        <v>-1.244</v>
      </c>
      <c r="AH78">
        <v>320000</v>
      </c>
      <c r="AI78" t="str">
        <f>IF(Table_Graduate_Salary[[#This Row],[Salary]]&lt;300000,"Low",IF(Table_Graduate_Salary[[#This Row],[Salary]]&lt;=600000,"Medium","High"))</f>
        <v>Medium</v>
      </c>
      <c r="AJ78" t="str">
        <f>IF(Table_Graduate_Salary[[#This Row],[collegeGPA]]&gt;=8,"Excellent",IF(Table_Graduate_Salary[[#This Row],[collegeGPA]]&gt;=7,"Good","Average"))</f>
        <v>Excellent</v>
      </c>
      <c r="AK78" s="2">
        <f>AVERAGE(Table_Graduate_Salary[[#This Row],[English]],Table_Graduate_Salary[[#This Row],[Logical]],Table_Graduate_Salary[[#This Row],[Quant]])</f>
        <v>596.66666666666663</v>
      </c>
    </row>
    <row r="79" spans="1:37">
      <c r="A79">
        <v>87319</v>
      </c>
      <c r="B79" t="s">
        <v>506</v>
      </c>
      <c r="C79" s="1">
        <v>31712</v>
      </c>
      <c r="D79" s="2">
        <v>56.4</v>
      </c>
      <c r="E79">
        <v>0</v>
      </c>
      <c r="F79" s="3">
        <v>2006</v>
      </c>
      <c r="G79" s="2">
        <v>72</v>
      </c>
      <c r="H79">
        <v>0</v>
      </c>
      <c r="I79">
        <v>403</v>
      </c>
      <c r="J79">
        <v>2</v>
      </c>
      <c r="K79" t="s">
        <v>36</v>
      </c>
      <c r="L79" t="s">
        <v>52</v>
      </c>
      <c r="M79" s="3">
        <v>64</v>
      </c>
      <c r="N79">
        <v>403</v>
      </c>
      <c r="O79">
        <v>0</v>
      </c>
      <c r="P79" t="s">
        <v>84</v>
      </c>
      <c r="Q79">
        <v>2010</v>
      </c>
      <c r="R79" s="2">
        <v>305</v>
      </c>
      <c r="S79" s="2">
        <v>395</v>
      </c>
      <c r="T79" s="2">
        <v>455</v>
      </c>
      <c r="U79" s="2">
        <v>0.65410747454593299</v>
      </c>
      <c r="V79" s="2">
        <v>165</v>
      </c>
      <c r="W79" s="2">
        <v>-1</v>
      </c>
      <c r="X79" s="2">
        <v>-1</v>
      </c>
      <c r="Y79" s="2">
        <v>420</v>
      </c>
      <c r="Z79" s="2">
        <v>-1</v>
      </c>
      <c r="AA79" s="2">
        <v>-1</v>
      </c>
      <c r="AB79" s="2">
        <v>-1</v>
      </c>
      <c r="AC79" s="2">
        <v>0.2009</v>
      </c>
      <c r="AD79" s="2">
        <v>-0.90329999999999999</v>
      </c>
      <c r="AE79" s="2">
        <v>0.38169999999999998</v>
      </c>
      <c r="AF79" s="2">
        <v>0.29730000000000001</v>
      </c>
      <c r="AG79" s="2">
        <v>0.34439999999999998</v>
      </c>
      <c r="AH79">
        <v>1210000</v>
      </c>
      <c r="AI79" t="str">
        <f>IF(Table_Graduate_Salary[[#This Row],[Salary]]&lt;300000,"Low",IF(Table_Graduate_Salary[[#This Row],[Salary]]&lt;=600000,"Medium","High"))</f>
        <v>High</v>
      </c>
      <c r="AJ79" t="str">
        <f>IF(Table_Graduate_Salary[[#This Row],[collegeGPA]]&gt;=8,"Excellent",IF(Table_Graduate_Salary[[#This Row],[collegeGPA]]&gt;=7,"Good","Average"))</f>
        <v>Excellent</v>
      </c>
      <c r="AK79" s="2">
        <f>AVERAGE(Table_Graduate_Salary[[#This Row],[English]],Table_Graduate_Salary[[#This Row],[Logical]],Table_Graduate_Salary[[#This Row],[Quant]])</f>
        <v>385</v>
      </c>
    </row>
    <row r="80" spans="1:37">
      <c r="A80">
        <v>962441</v>
      </c>
      <c r="B80" t="s">
        <v>506</v>
      </c>
      <c r="C80" s="1">
        <v>33826</v>
      </c>
      <c r="D80" s="2">
        <v>88.67</v>
      </c>
      <c r="E80" t="s">
        <v>51</v>
      </c>
      <c r="F80" s="3">
        <v>2009</v>
      </c>
      <c r="G80" s="2">
        <v>87.69</v>
      </c>
      <c r="H80" t="s">
        <v>51</v>
      </c>
      <c r="I80">
        <v>436</v>
      </c>
      <c r="J80">
        <v>1</v>
      </c>
      <c r="K80" t="s">
        <v>36</v>
      </c>
      <c r="L80" t="s">
        <v>95</v>
      </c>
      <c r="M80" s="3">
        <v>79.650000000000006</v>
      </c>
      <c r="N80">
        <v>436</v>
      </c>
      <c r="O80">
        <v>0</v>
      </c>
      <c r="P80" t="s">
        <v>96</v>
      </c>
      <c r="Q80">
        <v>2014</v>
      </c>
      <c r="R80" s="2">
        <v>545</v>
      </c>
      <c r="S80" s="2">
        <v>645</v>
      </c>
      <c r="T80" s="2">
        <v>735</v>
      </c>
      <c r="U80" s="2">
        <v>0.87991520327264805</v>
      </c>
      <c r="V80" s="2">
        <v>-1</v>
      </c>
      <c r="W80" s="2">
        <v>-1</v>
      </c>
      <c r="X80" s="2">
        <v>-1</v>
      </c>
      <c r="Y80" s="2">
        <v>-1</v>
      </c>
      <c r="Z80" s="2">
        <v>-1</v>
      </c>
      <c r="AA80" s="2">
        <v>-1</v>
      </c>
      <c r="AB80" s="2">
        <v>-1</v>
      </c>
      <c r="AC80" s="2">
        <v>-0.73350000000000004</v>
      </c>
      <c r="AD80" s="2">
        <v>1.5444</v>
      </c>
      <c r="AE80" s="2">
        <v>-0.14369999999999999</v>
      </c>
      <c r="AF80" s="2">
        <v>-2.1360000000000001</v>
      </c>
      <c r="AG80" s="2">
        <v>0.67210000000000003</v>
      </c>
      <c r="AH80">
        <v>700000</v>
      </c>
      <c r="AI80" t="str">
        <f>IF(Table_Graduate_Salary[[#This Row],[Salary]]&lt;300000,"Low",IF(Table_Graduate_Salary[[#This Row],[Salary]]&lt;=600000,"Medium","High"))</f>
        <v>High</v>
      </c>
      <c r="AJ80" t="str">
        <f>IF(Table_Graduate_Salary[[#This Row],[collegeGPA]]&gt;=8,"Excellent",IF(Table_Graduate_Salary[[#This Row],[collegeGPA]]&gt;=7,"Good","Average"))</f>
        <v>Excellent</v>
      </c>
      <c r="AK80" s="2">
        <f>AVERAGE(Table_Graduate_Salary[[#This Row],[English]],Table_Graduate_Salary[[#This Row],[Logical]],Table_Graduate_Salary[[#This Row],[Quant]])</f>
        <v>641.66666666666663</v>
      </c>
    </row>
    <row r="81" spans="1:37">
      <c r="A81">
        <v>335296</v>
      </c>
      <c r="B81" t="s">
        <v>506</v>
      </c>
      <c r="C81" s="1">
        <v>32737</v>
      </c>
      <c r="D81" s="2">
        <v>58.33</v>
      </c>
      <c r="E81" t="s">
        <v>97</v>
      </c>
      <c r="F81" s="3">
        <v>2007</v>
      </c>
      <c r="G81" s="2">
        <v>73.33</v>
      </c>
      <c r="H81" t="s">
        <v>97</v>
      </c>
      <c r="I81">
        <v>198</v>
      </c>
      <c r="J81">
        <v>2</v>
      </c>
      <c r="K81" t="s">
        <v>36</v>
      </c>
      <c r="L81" t="s">
        <v>40</v>
      </c>
      <c r="M81" s="3">
        <v>71.97</v>
      </c>
      <c r="N81">
        <v>198</v>
      </c>
      <c r="O81">
        <v>0</v>
      </c>
      <c r="P81" t="s">
        <v>41</v>
      </c>
      <c r="Q81">
        <v>2012</v>
      </c>
      <c r="R81" s="2">
        <v>395</v>
      </c>
      <c r="S81" s="2">
        <v>325</v>
      </c>
      <c r="T81" s="2">
        <v>585</v>
      </c>
      <c r="U81" s="2">
        <v>0.74475835400893897</v>
      </c>
      <c r="V81" s="2">
        <v>395</v>
      </c>
      <c r="W81" s="2">
        <v>-1</v>
      </c>
      <c r="X81" s="2">
        <v>438</v>
      </c>
      <c r="Y81" s="2">
        <v>-1</v>
      </c>
      <c r="Z81" s="2">
        <v>-1</v>
      </c>
      <c r="AA81" s="2">
        <v>-1</v>
      </c>
      <c r="AB81" s="2">
        <v>-1</v>
      </c>
      <c r="AC81" s="2">
        <v>0.81920000000000004</v>
      </c>
      <c r="AD81" s="2">
        <v>0.50080000000000002</v>
      </c>
      <c r="AE81" s="2">
        <v>0.2366</v>
      </c>
      <c r="AF81" s="2">
        <v>-5.527E-2</v>
      </c>
      <c r="AG81" s="2">
        <v>0.6603</v>
      </c>
      <c r="AH81">
        <v>120000</v>
      </c>
      <c r="AI81" t="str">
        <f>IF(Table_Graduate_Salary[[#This Row],[Salary]]&lt;300000,"Low",IF(Table_Graduate_Salary[[#This Row],[Salary]]&lt;=600000,"Medium","High"))</f>
        <v>Low</v>
      </c>
      <c r="AJ81" t="str">
        <f>IF(Table_Graduate_Salary[[#This Row],[collegeGPA]]&gt;=8,"Excellent",IF(Table_Graduate_Salary[[#This Row],[collegeGPA]]&gt;=7,"Good","Average"))</f>
        <v>Excellent</v>
      </c>
      <c r="AK81" s="2">
        <f>AVERAGE(Table_Graduate_Salary[[#This Row],[English]],Table_Graduate_Salary[[#This Row],[Logical]],Table_Graduate_Salary[[#This Row],[Quant]])</f>
        <v>435</v>
      </c>
    </row>
    <row r="82" spans="1:37">
      <c r="A82">
        <v>833277</v>
      </c>
      <c r="B82" t="s">
        <v>506</v>
      </c>
      <c r="C82" s="1">
        <v>33297</v>
      </c>
      <c r="D82" s="2">
        <v>64</v>
      </c>
      <c r="E82" t="s">
        <v>35</v>
      </c>
      <c r="F82" s="3">
        <v>2009</v>
      </c>
      <c r="G82" s="2">
        <v>66</v>
      </c>
      <c r="H82" t="s">
        <v>35</v>
      </c>
      <c r="I82">
        <v>382</v>
      </c>
      <c r="J82">
        <v>2</v>
      </c>
      <c r="K82" t="s">
        <v>36</v>
      </c>
      <c r="L82" t="s">
        <v>55</v>
      </c>
      <c r="M82" s="3">
        <v>69.2</v>
      </c>
      <c r="N82">
        <v>382</v>
      </c>
      <c r="O82">
        <v>0</v>
      </c>
      <c r="P82" t="s">
        <v>41</v>
      </c>
      <c r="Q82">
        <v>2014</v>
      </c>
      <c r="R82" s="2">
        <v>465</v>
      </c>
      <c r="S82" s="2">
        <v>390</v>
      </c>
      <c r="T82" s="2">
        <v>355</v>
      </c>
      <c r="U82" s="2">
        <v>0.35653648772447499</v>
      </c>
      <c r="V82" s="2">
        <v>355</v>
      </c>
      <c r="W82" s="2">
        <v>-1</v>
      </c>
      <c r="X82" s="2">
        <v>346</v>
      </c>
      <c r="Y82" s="2">
        <v>-1</v>
      </c>
      <c r="Z82" s="2">
        <v>-1</v>
      </c>
      <c r="AA82" s="2">
        <v>-1</v>
      </c>
      <c r="AB82" s="2">
        <v>-1</v>
      </c>
      <c r="AC82" s="2">
        <v>-1.54E-2</v>
      </c>
      <c r="AD82" s="2">
        <v>-0.28710000000000002</v>
      </c>
      <c r="AE82" s="2">
        <v>0.31740000000000002</v>
      </c>
      <c r="AF82" s="2">
        <v>0.1459</v>
      </c>
      <c r="AG82" s="2">
        <v>9.7299999999999998E-2</v>
      </c>
      <c r="AH82">
        <v>200000</v>
      </c>
      <c r="AI82" t="str">
        <f>IF(Table_Graduate_Salary[[#This Row],[Salary]]&lt;300000,"Low",IF(Table_Graduate_Salary[[#This Row],[Salary]]&lt;=600000,"Medium","High"))</f>
        <v>Low</v>
      </c>
      <c r="AJ82" t="str">
        <f>IF(Table_Graduate_Salary[[#This Row],[collegeGPA]]&gt;=8,"Excellent",IF(Table_Graduate_Salary[[#This Row],[collegeGPA]]&gt;=7,"Good","Average"))</f>
        <v>Excellent</v>
      </c>
      <c r="AK82" s="2">
        <f>AVERAGE(Table_Graduate_Salary[[#This Row],[English]],Table_Graduate_Salary[[#This Row],[Logical]],Table_Graduate_Salary[[#This Row],[Quant]])</f>
        <v>403.33333333333331</v>
      </c>
    </row>
    <row r="83" spans="1:37">
      <c r="A83">
        <v>239756</v>
      </c>
      <c r="B83" t="s">
        <v>506</v>
      </c>
      <c r="C83" s="1">
        <v>32608</v>
      </c>
      <c r="D83" s="2">
        <v>85.92</v>
      </c>
      <c r="E83" t="s">
        <v>98</v>
      </c>
      <c r="F83" s="3">
        <v>2007</v>
      </c>
      <c r="G83" s="2">
        <v>79.87</v>
      </c>
      <c r="H83" t="s">
        <v>99</v>
      </c>
      <c r="I83">
        <v>1866</v>
      </c>
      <c r="J83">
        <v>2</v>
      </c>
      <c r="K83" t="s">
        <v>36</v>
      </c>
      <c r="L83" t="s">
        <v>64</v>
      </c>
      <c r="M83" s="3">
        <v>71.069999999999993</v>
      </c>
      <c r="N83">
        <v>1866</v>
      </c>
      <c r="O83">
        <v>1</v>
      </c>
      <c r="P83" t="s">
        <v>61</v>
      </c>
      <c r="Q83">
        <v>2011</v>
      </c>
      <c r="R83" s="2">
        <v>495</v>
      </c>
      <c r="S83" s="2">
        <v>565</v>
      </c>
      <c r="T83" s="2">
        <v>454</v>
      </c>
      <c r="U83" s="2">
        <v>0.96823749589054298</v>
      </c>
      <c r="V83" s="2">
        <v>605</v>
      </c>
      <c r="W83" s="2">
        <v>-1</v>
      </c>
      <c r="X83" s="2">
        <v>-1</v>
      </c>
      <c r="Y83" s="2">
        <v>-1</v>
      </c>
      <c r="Z83" s="2">
        <v>-1</v>
      </c>
      <c r="AA83" s="2">
        <v>-1</v>
      </c>
      <c r="AB83" s="2">
        <v>-1</v>
      </c>
      <c r="AC83" s="2">
        <v>4.6399999999999997E-2</v>
      </c>
      <c r="AD83" s="2">
        <v>-0.1232</v>
      </c>
      <c r="AE83" s="2">
        <v>-0.48909999999999998</v>
      </c>
      <c r="AF83" s="2">
        <v>0.29730000000000001</v>
      </c>
      <c r="AG83" s="2">
        <v>0.97629999999999995</v>
      </c>
      <c r="AH83">
        <v>315000</v>
      </c>
      <c r="AI83" t="str">
        <f>IF(Table_Graduate_Salary[[#This Row],[Salary]]&lt;300000,"Low",IF(Table_Graduate_Salary[[#This Row],[Salary]]&lt;=600000,"Medium","High"))</f>
        <v>Medium</v>
      </c>
      <c r="AJ83" t="str">
        <f>IF(Table_Graduate_Salary[[#This Row],[collegeGPA]]&gt;=8,"Excellent",IF(Table_Graduate_Salary[[#This Row],[collegeGPA]]&gt;=7,"Good","Average"))</f>
        <v>Excellent</v>
      </c>
      <c r="AK83" s="2">
        <f>AVERAGE(Table_Graduate_Salary[[#This Row],[English]],Table_Graduate_Salary[[#This Row],[Logical]],Table_Graduate_Salary[[#This Row],[Quant]])</f>
        <v>504.66666666666669</v>
      </c>
    </row>
    <row r="84" spans="1:37">
      <c r="A84">
        <v>555652</v>
      </c>
      <c r="B84" t="s">
        <v>506</v>
      </c>
      <c r="C84" s="1">
        <v>33191</v>
      </c>
      <c r="D84" s="2">
        <v>88.8</v>
      </c>
      <c r="E84" t="s">
        <v>35</v>
      </c>
      <c r="F84" s="3">
        <v>2009</v>
      </c>
      <c r="G84" s="2">
        <v>84.67</v>
      </c>
      <c r="H84" t="s">
        <v>51</v>
      </c>
      <c r="I84">
        <v>1866</v>
      </c>
      <c r="J84">
        <v>2</v>
      </c>
      <c r="K84" t="s">
        <v>36</v>
      </c>
      <c r="L84" t="s">
        <v>81</v>
      </c>
      <c r="M84" s="3">
        <v>70</v>
      </c>
      <c r="N84">
        <v>1866</v>
      </c>
      <c r="O84">
        <v>1</v>
      </c>
      <c r="P84" t="s">
        <v>61</v>
      </c>
      <c r="Q84">
        <v>2013</v>
      </c>
      <c r="R84" s="2">
        <v>675</v>
      </c>
      <c r="S84" s="2">
        <v>605</v>
      </c>
      <c r="T84" s="2">
        <v>620</v>
      </c>
      <c r="U84" s="2">
        <v>0.985461394326131</v>
      </c>
      <c r="V84" s="2">
        <v>515</v>
      </c>
      <c r="W84" s="2">
        <v>500</v>
      </c>
      <c r="X84" s="2">
        <v>-1</v>
      </c>
      <c r="Y84" s="2">
        <v>-1</v>
      </c>
      <c r="Z84" s="2">
        <v>-1</v>
      </c>
      <c r="AA84" s="2">
        <v>-1</v>
      </c>
      <c r="AB84" s="2">
        <v>-1</v>
      </c>
      <c r="AC84" s="2">
        <v>-1.54E-2</v>
      </c>
      <c r="AD84" s="2">
        <v>1.0448999999999999</v>
      </c>
      <c r="AE84" s="2">
        <v>0.47110000000000002</v>
      </c>
      <c r="AF84" s="2">
        <v>1.0333000000000001</v>
      </c>
      <c r="AG84" s="2">
        <v>1.0553999999999999</v>
      </c>
      <c r="AH84">
        <v>305000</v>
      </c>
      <c r="AI84" t="str">
        <f>IF(Table_Graduate_Salary[[#This Row],[Salary]]&lt;300000,"Low",IF(Table_Graduate_Salary[[#This Row],[Salary]]&lt;=600000,"Medium","High"))</f>
        <v>Medium</v>
      </c>
      <c r="AJ84" t="str">
        <f>IF(Table_Graduate_Salary[[#This Row],[collegeGPA]]&gt;=8,"Excellent",IF(Table_Graduate_Salary[[#This Row],[collegeGPA]]&gt;=7,"Good","Average"))</f>
        <v>Excellent</v>
      </c>
      <c r="AK84" s="2">
        <f>AVERAGE(Table_Graduate_Salary[[#This Row],[English]],Table_Graduate_Salary[[#This Row],[Logical]],Table_Graduate_Salary[[#This Row],[Quant]])</f>
        <v>633.33333333333337</v>
      </c>
    </row>
    <row r="85" spans="1:37">
      <c r="A85">
        <v>543832</v>
      </c>
      <c r="B85" t="s">
        <v>506</v>
      </c>
      <c r="C85" s="1">
        <v>33817</v>
      </c>
      <c r="D85" s="2">
        <v>73.8</v>
      </c>
      <c r="E85" t="s">
        <v>35</v>
      </c>
      <c r="F85" s="3">
        <v>2008</v>
      </c>
      <c r="G85" s="2">
        <v>75.400000000000006</v>
      </c>
      <c r="H85" t="s">
        <v>35</v>
      </c>
      <c r="I85">
        <v>55</v>
      </c>
      <c r="J85">
        <v>2</v>
      </c>
      <c r="K85" t="s">
        <v>36</v>
      </c>
      <c r="L85" t="s">
        <v>60</v>
      </c>
      <c r="M85" s="3">
        <v>68.56</v>
      </c>
      <c r="N85">
        <v>55</v>
      </c>
      <c r="O85">
        <v>0</v>
      </c>
      <c r="P85" t="s">
        <v>41</v>
      </c>
      <c r="Q85">
        <v>2013</v>
      </c>
      <c r="R85" s="2">
        <v>405</v>
      </c>
      <c r="S85" s="2">
        <v>485</v>
      </c>
      <c r="T85" s="2">
        <v>680</v>
      </c>
      <c r="U85" s="2">
        <v>0.37605958665154499</v>
      </c>
      <c r="V85" s="2">
        <v>365</v>
      </c>
      <c r="W85" s="2">
        <v>300</v>
      </c>
      <c r="X85" s="2">
        <v>-1</v>
      </c>
      <c r="Y85" s="2">
        <v>-1</v>
      </c>
      <c r="Z85" s="2">
        <v>-1</v>
      </c>
      <c r="AA85" s="2">
        <v>-1</v>
      </c>
      <c r="AB85" s="2">
        <v>-1</v>
      </c>
      <c r="AC85" s="2">
        <v>-2.2719999999999998</v>
      </c>
      <c r="AD85" s="2">
        <v>3.2800000000000003E-2</v>
      </c>
      <c r="AE85" s="2">
        <v>-0.27139999999999997</v>
      </c>
      <c r="AF85" s="2">
        <v>1.1198999999999999</v>
      </c>
      <c r="AG85" s="2">
        <v>-0.44550000000000001</v>
      </c>
      <c r="AH85">
        <v>335000</v>
      </c>
      <c r="AI85" t="str">
        <f>IF(Table_Graduate_Salary[[#This Row],[Salary]]&lt;300000,"Low",IF(Table_Graduate_Salary[[#This Row],[Salary]]&lt;=600000,"Medium","High"))</f>
        <v>Medium</v>
      </c>
      <c r="AJ85" t="str">
        <f>IF(Table_Graduate_Salary[[#This Row],[collegeGPA]]&gt;=8,"Excellent",IF(Table_Graduate_Salary[[#This Row],[collegeGPA]]&gt;=7,"Good","Average"))</f>
        <v>Excellent</v>
      </c>
      <c r="AK85" s="2">
        <f>AVERAGE(Table_Graduate_Salary[[#This Row],[English]],Table_Graduate_Salary[[#This Row],[Logical]],Table_Graduate_Salary[[#This Row],[Quant]])</f>
        <v>523.33333333333337</v>
      </c>
    </row>
    <row r="86" spans="1:37">
      <c r="A86">
        <v>244546</v>
      </c>
      <c r="B86" t="s">
        <v>506</v>
      </c>
      <c r="C86" s="1">
        <v>32570</v>
      </c>
      <c r="D86" s="2">
        <v>71</v>
      </c>
      <c r="E86" t="s">
        <v>35</v>
      </c>
      <c r="F86" s="3">
        <v>2007</v>
      </c>
      <c r="G86" s="2">
        <v>58</v>
      </c>
      <c r="H86" t="s">
        <v>35</v>
      </c>
      <c r="I86">
        <v>3427</v>
      </c>
      <c r="J86">
        <v>2</v>
      </c>
      <c r="K86" t="s">
        <v>36</v>
      </c>
      <c r="L86" t="s">
        <v>60</v>
      </c>
      <c r="M86" s="3">
        <v>70.099999999999994</v>
      </c>
      <c r="N86">
        <v>3427</v>
      </c>
      <c r="O86">
        <v>0</v>
      </c>
      <c r="P86" t="s">
        <v>65</v>
      </c>
      <c r="Q86">
        <v>2011</v>
      </c>
      <c r="R86" s="2">
        <v>525</v>
      </c>
      <c r="S86" s="2">
        <v>465</v>
      </c>
      <c r="T86" s="2">
        <v>645</v>
      </c>
      <c r="U86" s="2">
        <v>0.53838689298509601</v>
      </c>
      <c r="V86" s="2">
        <v>385</v>
      </c>
      <c r="W86" s="2">
        <v>333</v>
      </c>
      <c r="X86" s="2">
        <v>-1</v>
      </c>
      <c r="Y86" s="2">
        <v>-1</v>
      </c>
      <c r="Z86" s="2">
        <v>-1</v>
      </c>
      <c r="AA86" s="2">
        <v>260</v>
      </c>
      <c r="AB86" s="2">
        <v>-1</v>
      </c>
      <c r="AC86" s="2">
        <v>-1.9629000000000001</v>
      </c>
      <c r="AD86" s="2">
        <v>0.81279999999999997</v>
      </c>
      <c r="AE86" s="2">
        <v>0.2366</v>
      </c>
      <c r="AF86" s="2">
        <v>0.64980000000000004</v>
      </c>
      <c r="AG86" s="2">
        <v>2.8400000000000002E-2</v>
      </c>
      <c r="AH86">
        <v>410000</v>
      </c>
      <c r="AI86" t="str">
        <f>IF(Table_Graduate_Salary[[#This Row],[Salary]]&lt;300000,"Low",IF(Table_Graduate_Salary[[#This Row],[Salary]]&lt;=600000,"Medium","High"))</f>
        <v>Medium</v>
      </c>
      <c r="AJ86" t="str">
        <f>IF(Table_Graduate_Salary[[#This Row],[collegeGPA]]&gt;=8,"Excellent",IF(Table_Graduate_Salary[[#This Row],[collegeGPA]]&gt;=7,"Good","Average"))</f>
        <v>Excellent</v>
      </c>
      <c r="AK86" s="2">
        <f>AVERAGE(Table_Graduate_Salary[[#This Row],[English]],Table_Graduate_Salary[[#This Row],[Logical]],Table_Graduate_Salary[[#This Row],[Quant]])</f>
        <v>545</v>
      </c>
    </row>
    <row r="87" spans="1:37">
      <c r="A87">
        <v>610635</v>
      </c>
      <c r="B87" t="s">
        <v>505</v>
      </c>
      <c r="C87" s="1">
        <v>33262</v>
      </c>
      <c r="D87" s="2">
        <v>81.400000000000006</v>
      </c>
      <c r="E87" t="s">
        <v>35</v>
      </c>
      <c r="F87" s="3">
        <v>2008</v>
      </c>
      <c r="G87" s="2">
        <v>74</v>
      </c>
      <c r="H87" t="s">
        <v>35</v>
      </c>
      <c r="I87">
        <v>7700</v>
      </c>
      <c r="J87">
        <v>1</v>
      </c>
      <c r="K87" t="s">
        <v>36</v>
      </c>
      <c r="L87" t="s">
        <v>40</v>
      </c>
      <c r="M87" s="3">
        <v>76.239999999999995</v>
      </c>
      <c r="N87">
        <v>7700</v>
      </c>
      <c r="O87">
        <v>1</v>
      </c>
      <c r="P87" t="s">
        <v>38</v>
      </c>
      <c r="Q87">
        <v>2013</v>
      </c>
      <c r="R87" s="2">
        <v>485</v>
      </c>
      <c r="S87" s="2">
        <v>525</v>
      </c>
      <c r="T87" s="2">
        <v>620</v>
      </c>
      <c r="U87" s="2">
        <v>0.95389977507992596</v>
      </c>
      <c r="V87" s="2">
        <v>535</v>
      </c>
      <c r="W87" s="2">
        <v>-1</v>
      </c>
      <c r="X87" s="2">
        <v>530</v>
      </c>
      <c r="Y87" s="2">
        <v>-1</v>
      </c>
      <c r="Z87" s="2">
        <v>-1</v>
      </c>
      <c r="AA87" s="2">
        <v>-1</v>
      </c>
      <c r="AB87" s="2">
        <v>-1</v>
      </c>
      <c r="AC87" s="2">
        <v>0.55910000000000004</v>
      </c>
      <c r="AD87" s="2">
        <v>0.5454</v>
      </c>
      <c r="AE87" s="2">
        <v>1.7007000000000001</v>
      </c>
      <c r="AF87" s="2">
        <v>-2.0091999999999999</v>
      </c>
      <c r="AG87" s="2">
        <v>1.2470000000000001</v>
      </c>
      <c r="AH87">
        <v>200000</v>
      </c>
      <c r="AI87" t="str">
        <f>IF(Table_Graduate_Salary[[#This Row],[Salary]]&lt;300000,"Low",IF(Table_Graduate_Salary[[#This Row],[Salary]]&lt;=600000,"Medium","High"))</f>
        <v>Low</v>
      </c>
      <c r="AJ87" t="str">
        <f>IF(Table_Graduate_Salary[[#This Row],[collegeGPA]]&gt;=8,"Excellent",IF(Table_Graduate_Salary[[#This Row],[collegeGPA]]&gt;=7,"Good","Average"))</f>
        <v>Excellent</v>
      </c>
      <c r="AK87" s="2">
        <f>AVERAGE(Table_Graduate_Salary[[#This Row],[English]],Table_Graduate_Salary[[#This Row],[Logical]],Table_Graduate_Salary[[#This Row],[Quant]])</f>
        <v>543.33333333333337</v>
      </c>
    </row>
    <row r="88" spans="1:37">
      <c r="A88">
        <v>1076441</v>
      </c>
      <c r="B88" t="s">
        <v>506</v>
      </c>
      <c r="C88" s="1">
        <v>33409</v>
      </c>
      <c r="D88" s="2">
        <v>88.1</v>
      </c>
      <c r="E88" t="s">
        <v>51</v>
      </c>
      <c r="F88" s="3">
        <v>2009</v>
      </c>
      <c r="G88" s="2">
        <v>91.1</v>
      </c>
      <c r="H88" t="s">
        <v>51</v>
      </c>
      <c r="I88">
        <v>15854</v>
      </c>
      <c r="J88">
        <v>2</v>
      </c>
      <c r="K88" t="s">
        <v>36</v>
      </c>
      <c r="L88" t="s">
        <v>60</v>
      </c>
      <c r="M88" s="3">
        <v>68.2</v>
      </c>
      <c r="N88">
        <v>15854</v>
      </c>
      <c r="O88">
        <v>1</v>
      </c>
      <c r="P88" t="s">
        <v>54</v>
      </c>
      <c r="Q88">
        <v>2013</v>
      </c>
      <c r="R88" s="2">
        <v>535</v>
      </c>
      <c r="S88" s="2">
        <v>435</v>
      </c>
      <c r="T88" s="2">
        <v>500</v>
      </c>
      <c r="U88" s="2">
        <v>0.207392169717661</v>
      </c>
      <c r="V88" s="2">
        <v>305</v>
      </c>
      <c r="W88" s="2">
        <v>260</v>
      </c>
      <c r="X88" s="2">
        <v>-1</v>
      </c>
      <c r="Y88" s="2">
        <v>-1</v>
      </c>
      <c r="Z88" s="2">
        <v>-1</v>
      </c>
      <c r="AA88" s="2">
        <v>-1</v>
      </c>
      <c r="AB88" s="2">
        <v>-1</v>
      </c>
      <c r="AC88" s="2">
        <v>-0.159</v>
      </c>
      <c r="AD88" s="2">
        <v>0.87839999999999996</v>
      </c>
      <c r="AE88" s="2">
        <v>0.47110000000000002</v>
      </c>
      <c r="AF88" s="2">
        <v>0.2727</v>
      </c>
      <c r="AG88" s="2">
        <v>0.67210000000000003</v>
      </c>
      <c r="AH88">
        <v>315000</v>
      </c>
      <c r="AI88" t="str">
        <f>IF(Table_Graduate_Salary[[#This Row],[Salary]]&lt;300000,"Low",IF(Table_Graduate_Salary[[#This Row],[Salary]]&lt;=600000,"Medium","High"))</f>
        <v>Medium</v>
      </c>
      <c r="AJ88" t="str">
        <f>IF(Table_Graduate_Salary[[#This Row],[collegeGPA]]&gt;=8,"Excellent",IF(Table_Graduate_Salary[[#This Row],[collegeGPA]]&gt;=7,"Good","Average"))</f>
        <v>Excellent</v>
      </c>
      <c r="AK88" s="2">
        <f>AVERAGE(Table_Graduate_Salary[[#This Row],[English]],Table_Graduate_Salary[[#This Row],[Logical]],Table_Graduate_Salary[[#This Row],[Quant]])</f>
        <v>490</v>
      </c>
    </row>
    <row r="89" spans="1:37">
      <c r="A89">
        <v>754392</v>
      </c>
      <c r="B89" t="s">
        <v>506</v>
      </c>
      <c r="C89" s="1">
        <v>33652</v>
      </c>
      <c r="D89" s="2">
        <v>76</v>
      </c>
      <c r="E89" t="s">
        <v>51</v>
      </c>
      <c r="F89" s="3">
        <v>2009</v>
      </c>
      <c r="G89" s="2">
        <v>72</v>
      </c>
      <c r="H89" t="s">
        <v>51</v>
      </c>
      <c r="I89">
        <v>8888</v>
      </c>
      <c r="J89">
        <v>2</v>
      </c>
      <c r="K89" t="s">
        <v>36</v>
      </c>
      <c r="L89" t="s">
        <v>40</v>
      </c>
      <c r="M89" s="3">
        <v>63.2</v>
      </c>
      <c r="N89">
        <v>8888</v>
      </c>
      <c r="O89">
        <v>0</v>
      </c>
      <c r="P89" t="s">
        <v>47</v>
      </c>
      <c r="Q89">
        <v>2013</v>
      </c>
      <c r="R89" s="2">
        <v>510</v>
      </c>
      <c r="S89" s="2">
        <v>355</v>
      </c>
      <c r="T89" s="2">
        <v>340</v>
      </c>
      <c r="U89" s="2">
        <v>0.123016731640823</v>
      </c>
      <c r="V89" s="2">
        <v>285</v>
      </c>
      <c r="W89" s="2">
        <v>-1</v>
      </c>
      <c r="X89" s="2">
        <v>-1</v>
      </c>
      <c r="Y89" s="2">
        <v>-1</v>
      </c>
      <c r="Z89" s="2">
        <v>-1</v>
      </c>
      <c r="AA89" s="2">
        <v>-1</v>
      </c>
      <c r="AB89" s="2">
        <v>-1</v>
      </c>
      <c r="AC89" s="2">
        <v>-0.159</v>
      </c>
      <c r="AD89" s="2">
        <v>-0.28710000000000002</v>
      </c>
      <c r="AE89" s="2">
        <v>0.47110000000000002</v>
      </c>
      <c r="AF89" s="2">
        <v>0.2727</v>
      </c>
      <c r="AG89" s="2">
        <v>-0.47760000000000002</v>
      </c>
      <c r="AH89">
        <v>120000</v>
      </c>
      <c r="AI89" t="str">
        <f>IF(Table_Graduate_Salary[[#This Row],[Salary]]&lt;300000,"Low",IF(Table_Graduate_Salary[[#This Row],[Salary]]&lt;=600000,"Medium","High"))</f>
        <v>Low</v>
      </c>
      <c r="AJ89" t="str">
        <f>IF(Table_Graduate_Salary[[#This Row],[collegeGPA]]&gt;=8,"Excellent",IF(Table_Graduate_Salary[[#This Row],[collegeGPA]]&gt;=7,"Good","Average"))</f>
        <v>Excellent</v>
      </c>
      <c r="AK89" s="2">
        <f>AVERAGE(Table_Graduate_Salary[[#This Row],[English]],Table_Graduate_Salary[[#This Row],[Logical]],Table_Graduate_Salary[[#This Row],[Quant]])</f>
        <v>401.66666666666669</v>
      </c>
    </row>
    <row r="90" spans="1:37">
      <c r="A90">
        <v>330813</v>
      </c>
      <c r="B90" t="s">
        <v>505</v>
      </c>
      <c r="C90" s="1">
        <v>33024</v>
      </c>
      <c r="D90" s="2">
        <v>82.3</v>
      </c>
      <c r="E90" t="s">
        <v>100</v>
      </c>
      <c r="F90" s="3">
        <v>2007</v>
      </c>
      <c r="G90" s="2">
        <v>96.6</v>
      </c>
      <c r="H90" t="s">
        <v>101</v>
      </c>
      <c r="I90">
        <v>9557</v>
      </c>
      <c r="J90">
        <v>2</v>
      </c>
      <c r="K90" t="s">
        <v>36</v>
      </c>
      <c r="L90" t="s">
        <v>60</v>
      </c>
      <c r="M90" s="3">
        <v>83</v>
      </c>
      <c r="N90">
        <v>9557</v>
      </c>
      <c r="O90">
        <v>1</v>
      </c>
      <c r="P90" t="s">
        <v>54</v>
      </c>
      <c r="Q90">
        <v>2012</v>
      </c>
      <c r="R90" s="2">
        <v>445</v>
      </c>
      <c r="S90" s="2">
        <v>565</v>
      </c>
      <c r="T90" s="2">
        <v>615</v>
      </c>
      <c r="U90" s="2">
        <v>0.69447932770846299</v>
      </c>
      <c r="V90" s="2">
        <v>-1</v>
      </c>
      <c r="W90" s="2">
        <v>366</v>
      </c>
      <c r="X90" s="2">
        <v>-1</v>
      </c>
      <c r="Y90" s="2">
        <v>-1</v>
      </c>
      <c r="Z90" s="2">
        <v>-1</v>
      </c>
      <c r="AA90" s="2">
        <v>-1</v>
      </c>
      <c r="AB90" s="2">
        <v>-1</v>
      </c>
      <c r="AC90" s="2">
        <v>1.1283000000000001</v>
      </c>
      <c r="AD90" s="2">
        <v>1.1248</v>
      </c>
      <c r="AE90" s="2">
        <v>-0.34399999999999997</v>
      </c>
      <c r="AF90" s="2">
        <v>-0.40776999999999902</v>
      </c>
      <c r="AG90" s="2">
        <v>0.89729999999999999</v>
      </c>
      <c r="AH90">
        <v>310000</v>
      </c>
      <c r="AI90" t="str">
        <f>IF(Table_Graduate_Salary[[#This Row],[Salary]]&lt;300000,"Low",IF(Table_Graduate_Salary[[#This Row],[Salary]]&lt;=600000,"Medium","High"))</f>
        <v>Medium</v>
      </c>
      <c r="AJ90" t="str">
        <f>IF(Table_Graduate_Salary[[#This Row],[collegeGPA]]&gt;=8,"Excellent",IF(Table_Graduate_Salary[[#This Row],[collegeGPA]]&gt;=7,"Good","Average"))</f>
        <v>Excellent</v>
      </c>
      <c r="AK90" s="2">
        <f>AVERAGE(Table_Graduate_Salary[[#This Row],[English]],Table_Graduate_Salary[[#This Row],[Logical]],Table_Graduate_Salary[[#This Row],[Quant]])</f>
        <v>541.66666666666663</v>
      </c>
    </row>
    <row r="91" spans="1:37">
      <c r="A91">
        <v>1072316</v>
      </c>
      <c r="B91" t="s">
        <v>506</v>
      </c>
      <c r="C91" s="1">
        <v>33161</v>
      </c>
      <c r="D91" s="2">
        <v>78</v>
      </c>
      <c r="E91" t="s">
        <v>35</v>
      </c>
      <c r="F91" s="3">
        <v>2009</v>
      </c>
      <c r="G91" s="2">
        <v>68</v>
      </c>
      <c r="H91" t="s">
        <v>35</v>
      </c>
      <c r="I91">
        <v>1388</v>
      </c>
      <c r="J91">
        <v>1</v>
      </c>
      <c r="K91" t="s">
        <v>36</v>
      </c>
      <c r="L91" t="s">
        <v>81</v>
      </c>
      <c r="M91" s="3">
        <v>72.3</v>
      </c>
      <c r="N91">
        <v>1388</v>
      </c>
      <c r="O91">
        <v>0</v>
      </c>
      <c r="P91" t="s">
        <v>59</v>
      </c>
      <c r="Q91">
        <v>2013</v>
      </c>
      <c r="R91" s="2">
        <v>510</v>
      </c>
      <c r="S91" s="2">
        <v>590</v>
      </c>
      <c r="T91" s="2">
        <v>510</v>
      </c>
      <c r="U91" s="2">
        <v>0.78330353667029795</v>
      </c>
      <c r="V91" s="2">
        <v>395</v>
      </c>
      <c r="W91" s="2">
        <v>388</v>
      </c>
      <c r="X91" s="2">
        <v>-1</v>
      </c>
      <c r="Y91" s="2">
        <v>-1</v>
      </c>
      <c r="Z91" s="2">
        <v>-1</v>
      </c>
      <c r="AA91" s="2">
        <v>-1</v>
      </c>
      <c r="AB91" s="2">
        <v>-1</v>
      </c>
      <c r="AC91" s="2">
        <v>0.84630000000000005</v>
      </c>
      <c r="AD91" s="2">
        <v>-0.4536</v>
      </c>
      <c r="AE91" s="2">
        <v>0.31740000000000002</v>
      </c>
      <c r="AF91" s="2">
        <v>-0.995</v>
      </c>
      <c r="AG91" s="2">
        <v>9.7299999999999998E-2</v>
      </c>
      <c r="AH91">
        <v>375000</v>
      </c>
      <c r="AI91" t="str">
        <f>IF(Table_Graduate_Salary[[#This Row],[Salary]]&lt;300000,"Low",IF(Table_Graduate_Salary[[#This Row],[Salary]]&lt;=600000,"Medium","High"))</f>
        <v>Medium</v>
      </c>
      <c r="AJ91" t="str">
        <f>IF(Table_Graduate_Salary[[#This Row],[collegeGPA]]&gt;=8,"Excellent",IF(Table_Graduate_Salary[[#This Row],[collegeGPA]]&gt;=7,"Good","Average"))</f>
        <v>Excellent</v>
      </c>
      <c r="AK91" s="2">
        <f>AVERAGE(Table_Graduate_Salary[[#This Row],[English]],Table_Graduate_Salary[[#This Row],[Logical]],Table_Graduate_Salary[[#This Row],[Quant]])</f>
        <v>536.66666666666663</v>
      </c>
    </row>
    <row r="92" spans="1:37">
      <c r="A92">
        <v>1242113</v>
      </c>
      <c r="B92" t="s">
        <v>506</v>
      </c>
      <c r="C92" s="1">
        <v>33758</v>
      </c>
      <c r="D92" s="2">
        <v>66.7</v>
      </c>
      <c r="E92" t="s">
        <v>51</v>
      </c>
      <c r="F92" s="3">
        <v>2009</v>
      </c>
      <c r="G92" s="2">
        <v>54.2</v>
      </c>
      <c r="H92" t="s">
        <v>51</v>
      </c>
      <c r="I92">
        <v>6545</v>
      </c>
      <c r="J92">
        <v>2</v>
      </c>
      <c r="K92" t="s">
        <v>36</v>
      </c>
      <c r="L92" t="s">
        <v>102</v>
      </c>
      <c r="M92" s="3">
        <v>66.930000000000007</v>
      </c>
      <c r="N92">
        <v>6545</v>
      </c>
      <c r="O92">
        <v>0</v>
      </c>
      <c r="P92" t="s">
        <v>41</v>
      </c>
      <c r="Q92">
        <v>2014</v>
      </c>
      <c r="R92" s="2">
        <v>430</v>
      </c>
      <c r="S92" s="2">
        <v>470</v>
      </c>
      <c r="T92" s="2">
        <v>500</v>
      </c>
      <c r="U92" s="2">
        <v>0.29959729624852499</v>
      </c>
      <c r="V92" s="2">
        <v>-1</v>
      </c>
      <c r="W92" s="2">
        <v>260</v>
      </c>
      <c r="X92" s="2">
        <v>-1</v>
      </c>
      <c r="Y92" s="2">
        <v>-1</v>
      </c>
      <c r="Z92" s="2">
        <v>-1</v>
      </c>
      <c r="AA92" s="2">
        <v>-1</v>
      </c>
      <c r="AB92" s="2">
        <v>-1</v>
      </c>
      <c r="AC92" s="2">
        <v>0.27179999999999999</v>
      </c>
      <c r="AD92" s="2">
        <v>0.37890000000000001</v>
      </c>
      <c r="AE92" s="2">
        <v>0.47110000000000002</v>
      </c>
      <c r="AF92" s="2">
        <v>-0.2344</v>
      </c>
      <c r="AG92" s="2">
        <v>0.48049999999999998</v>
      </c>
      <c r="AH92">
        <v>240000</v>
      </c>
      <c r="AI92" t="str">
        <f>IF(Table_Graduate_Salary[[#This Row],[Salary]]&lt;300000,"Low",IF(Table_Graduate_Salary[[#This Row],[Salary]]&lt;=600000,"Medium","High"))</f>
        <v>Low</v>
      </c>
      <c r="AJ92" t="str">
        <f>IF(Table_Graduate_Salary[[#This Row],[collegeGPA]]&gt;=8,"Excellent",IF(Table_Graduate_Salary[[#This Row],[collegeGPA]]&gt;=7,"Good","Average"))</f>
        <v>Excellent</v>
      </c>
      <c r="AK92" s="2">
        <f>AVERAGE(Table_Graduate_Salary[[#This Row],[English]],Table_Graduate_Salary[[#This Row],[Logical]],Table_Graduate_Salary[[#This Row],[Quant]])</f>
        <v>466.66666666666669</v>
      </c>
    </row>
    <row r="93" spans="1:37">
      <c r="A93">
        <v>1084099</v>
      </c>
      <c r="B93" t="s">
        <v>506</v>
      </c>
      <c r="C93" s="1">
        <v>33226</v>
      </c>
      <c r="D93" s="2">
        <v>72</v>
      </c>
      <c r="E93" t="s">
        <v>51</v>
      </c>
      <c r="F93" s="3">
        <v>2008</v>
      </c>
      <c r="G93" s="2">
        <v>60</v>
      </c>
      <c r="H93" t="s">
        <v>51</v>
      </c>
      <c r="I93">
        <v>8946</v>
      </c>
      <c r="J93">
        <v>2</v>
      </c>
      <c r="K93" t="s">
        <v>36</v>
      </c>
      <c r="L93" t="s">
        <v>40</v>
      </c>
      <c r="M93" s="3">
        <v>63</v>
      </c>
      <c r="N93">
        <v>8946</v>
      </c>
      <c r="O93">
        <v>1</v>
      </c>
      <c r="P93" t="s">
        <v>54</v>
      </c>
      <c r="Q93">
        <v>2013</v>
      </c>
      <c r="R93" s="2">
        <v>440</v>
      </c>
      <c r="S93" s="2">
        <v>300</v>
      </c>
      <c r="T93" s="2">
        <v>285</v>
      </c>
      <c r="U93" s="2">
        <v>-1</v>
      </c>
      <c r="V93" s="2">
        <v>-1</v>
      </c>
      <c r="W93" s="2">
        <v>-1</v>
      </c>
      <c r="X93" s="2">
        <v>-1</v>
      </c>
      <c r="Y93" s="2">
        <v>-1</v>
      </c>
      <c r="Z93" s="2">
        <v>-1</v>
      </c>
      <c r="AA93" s="2">
        <v>-1</v>
      </c>
      <c r="AB93" s="2">
        <v>-1</v>
      </c>
      <c r="AC93" s="2">
        <v>1.8516999999999999</v>
      </c>
      <c r="AD93" s="2">
        <v>0.87839999999999996</v>
      </c>
      <c r="AE93" s="2">
        <v>1.5469999999999999</v>
      </c>
      <c r="AF93" s="2">
        <v>-0.2344</v>
      </c>
      <c r="AG93" s="2">
        <v>0.48049999999999998</v>
      </c>
      <c r="AH93">
        <v>295000</v>
      </c>
      <c r="AI93" t="str">
        <f>IF(Table_Graduate_Salary[[#This Row],[Salary]]&lt;300000,"Low",IF(Table_Graduate_Salary[[#This Row],[Salary]]&lt;=600000,"Medium","High"))</f>
        <v>Low</v>
      </c>
      <c r="AJ93" t="str">
        <f>IF(Table_Graduate_Salary[[#This Row],[collegeGPA]]&gt;=8,"Excellent",IF(Table_Graduate_Salary[[#This Row],[collegeGPA]]&gt;=7,"Good","Average"))</f>
        <v>Excellent</v>
      </c>
      <c r="AK93" s="2">
        <f>AVERAGE(Table_Graduate_Salary[[#This Row],[English]],Table_Graduate_Salary[[#This Row],[Logical]],Table_Graduate_Salary[[#This Row],[Quant]])</f>
        <v>341.66666666666669</v>
      </c>
    </row>
    <row r="94" spans="1:37">
      <c r="A94">
        <v>435378</v>
      </c>
      <c r="B94" t="s">
        <v>506</v>
      </c>
      <c r="C94" s="1">
        <v>32971</v>
      </c>
      <c r="D94" s="2">
        <v>82</v>
      </c>
      <c r="E94">
        <v>0</v>
      </c>
      <c r="F94" s="3">
        <v>2008</v>
      </c>
      <c r="G94" s="2">
        <v>62.3</v>
      </c>
      <c r="H94">
        <v>0</v>
      </c>
      <c r="I94">
        <v>11982</v>
      </c>
      <c r="J94">
        <v>2</v>
      </c>
      <c r="K94" t="s">
        <v>36</v>
      </c>
      <c r="L94" t="s">
        <v>52</v>
      </c>
      <c r="M94" s="3">
        <v>61</v>
      </c>
      <c r="N94">
        <v>11982</v>
      </c>
      <c r="O94">
        <v>0</v>
      </c>
      <c r="P94" t="s">
        <v>65</v>
      </c>
      <c r="Q94">
        <v>2012</v>
      </c>
      <c r="R94" s="2">
        <v>565</v>
      </c>
      <c r="S94" s="2">
        <v>475</v>
      </c>
      <c r="T94" s="2">
        <v>464</v>
      </c>
      <c r="U94" s="2">
        <v>6.8445750503751193E-2</v>
      </c>
      <c r="V94" s="2">
        <v>-1</v>
      </c>
      <c r="W94" s="2">
        <v>-1</v>
      </c>
      <c r="X94" s="2">
        <v>-1</v>
      </c>
      <c r="Y94" s="2">
        <v>254</v>
      </c>
      <c r="Z94" s="2">
        <v>-1</v>
      </c>
      <c r="AA94" s="2">
        <v>-1</v>
      </c>
      <c r="AB94" s="2">
        <v>-1</v>
      </c>
      <c r="AC94" s="2">
        <v>-1.4992000000000001</v>
      </c>
      <c r="AD94" s="2">
        <v>-1.2153</v>
      </c>
      <c r="AE94" s="2">
        <v>-0.92449999999999999</v>
      </c>
      <c r="AF94" s="2">
        <v>-0.52529999999999999</v>
      </c>
      <c r="AG94" s="2">
        <v>-1.8278000000000001</v>
      </c>
      <c r="AH94">
        <v>360000</v>
      </c>
      <c r="AI94" t="str">
        <f>IF(Table_Graduate_Salary[[#This Row],[Salary]]&lt;300000,"Low",IF(Table_Graduate_Salary[[#This Row],[Salary]]&lt;=600000,"Medium","High"))</f>
        <v>Medium</v>
      </c>
      <c r="AJ94" t="str">
        <f>IF(Table_Graduate_Salary[[#This Row],[collegeGPA]]&gt;=8,"Excellent",IF(Table_Graduate_Salary[[#This Row],[collegeGPA]]&gt;=7,"Good","Average"))</f>
        <v>Excellent</v>
      </c>
      <c r="AK94" s="2">
        <f>AVERAGE(Table_Graduate_Salary[[#This Row],[English]],Table_Graduate_Salary[[#This Row],[Logical]],Table_Graduate_Salary[[#This Row],[Quant]])</f>
        <v>501.33333333333331</v>
      </c>
    </row>
    <row r="95" spans="1:37">
      <c r="A95">
        <v>108999</v>
      </c>
      <c r="B95" t="s">
        <v>505</v>
      </c>
      <c r="C95" s="1">
        <v>31834</v>
      </c>
      <c r="D95" s="2">
        <v>58.56</v>
      </c>
      <c r="E95" t="s">
        <v>103</v>
      </c>
      <c r="F95" s="3">
        <v>2006</v>
      </c>
      <c r="G95" s="2">
        <v>73</v>
      </c>
      <c r="H95" t="s">
        <v>104</v>
      </c>
      <c r="I95">
        <v>1279</v>
      </c>
      <c r="J95">
        <v>2</v>
      </c>
      <c r="K95" t="s">
        <v>36</v>
      </c>
      <c r="L95" t="s">
        <v>60</v>
      </c>
      <c r="M95" s="3">
        <v>61.8</v>
      </c>
      <c r="N95">
        <v>1279</v>
      </c>
      <c r="O95">
        <v>0</v>
      </c>
      <c r="P95" t="s">
        <v>61</v>
      </c>
      <c r="Q95">
        <v>2010</v>
      </c>
      <c r="R95" s="2">
        <v>445</v>
      </c>
      <c r="S95" s="2">
        <v>465</v>
      </c>
      <c r="T95" s="2">
        <v>565</v>
      </c>
      <c r="U95" s="2">
        <v>0.37605958665154499</v>
      </c>
      <c r="V95" s="2">
        <v>375</v>
      </c>
      <c r="W95" s="2">
        <v>300</v>
      </c>
      <c r="X95" s="2">
        <v>-1</v>
      </c>
      <c r="Y95" s="2">
        <v>-1</v>
      </c>
      <c r="Z95" s="2">
        <v>-1</v>
      </c>
      <c r="AA95" s="2">
        <v>-1</v>
      </c>
      <c r="AB95" s="2">
        <v>-1</v>
      </c>
      <c r="AC95" s="2">
        <v>0.35549999999999998</v>
      </c>
      <c r="AD95" s="2">
        <v>0.65680000000000005</v>
      </c>
      <c r="AE95" s="2">
        <v>0.96230000000000004</v>
      </c>
      <c r="AF95" s="2">
        <v>0.64980000000000004</v>
      </c>
      <c r="AG95" s="2">
        <v>0.50239999999999996</v>
      </c>
      <c r="AH95">
        <v>260000</v>
      </c>
      <c r="AI95" t="str">
        <f>IF(Table_Graduate_Salary[[#This Row],[Salary]]&lt;300000,"Low",IF(Table_Graduate_Salary[[#This Row],[Salary]]&lt;=600000,"Medium","High"))</f>
        <v>Low</v>
      </c>
      <c r="AJ95" t="str">
        <f>IF(Table_Graduate_Salary[[#This Row],[collegeGPA]]&gt;=8,"Excellent",IF(Table_Graduate_Salary[[#This Row],[collegeGPA]]&gt;=7,"Good","Average"))</f>
        <v>Excellent</v>
      </c>
      <c r="AK95" s="2">
        <f>AVERAGE(Table_Graduate_Salary[[#This Row],[English]],Table_Graduate_Salary[[#This Row],[Logical]],Table_Graduate_Salary[[#This Row],[Quant]])</f>
        <v>491.66666666666669</v>
      </c>
    </row>
    <row r="96" spans="1:37">
      <c r="A96">
        <v>982410</v>
      </c>
      <c r="B96" t="s">
        <v>506</v>
      </c>
      <c r="C96" s="1">
        <v>33790</v>
      </c>
      <c r="D96" s="2">
        <v>58</v>
      </c>
      <c r="E96" t="s">
        <v>51</v>
      </c>
      <c r="F96" s="3">
        <v>2009</v>
      </c>
      <c r="G96" s="2">
        <v>62</v>
      </c>
      <c r="H96" t="s">
        <v>51</v>
      </c>
      <c r="I96">
        <v>184</v>
      </c>
      <c r="J96">
        <v>2</v>
      </c>
      <c r="K96" t="s">
        <v>36</v>
      </c>
      <c r="L96" t="s">
        <v>40</v>
      </c>
      <c r="M96" s="3">
        <v>70.680000000000007</v>
      </c>
      <c r="N96">
        <v>184</v>
      </c>
      <c r="O96">
        <v>0</v>
      </c>
      <c r="P96" t="s">
        <v>41</v>
      </c>
      <c r="Q96">
        <v>2014</v>
      </c>
      <c r="R96" s="2">
        <v>405</v>
      </c>
      <c r="S96" s="2">
        <v>395</v>
      </c>
      <c r="T96" s="2">
        <v>390</v>
      </c>
      <c r="U96" s="2">
        <v>0.48674700843819302</v>
      </c>
      <c r="V96" s="2">
        <v>495</v>
      </c>
      <c r="W96" s="2">
        <v>-1</v>
      </c>
      <c r="X96" s="2">
        <v>376</v>
      </c>
      <c r="Y96" s="2">
        <v>-1</v>
      </c>
      <c r="Z96" s="2">
        <v>-1</v>
      </c>
      <c r="AA96" s="2">
        <v>-1</v>
      </c>
      <c r="AB96" s="2">
        <v>-1</v>
      </c>
      <c r="AC96" s="2">
        <v>-0.73350000000000004</v>
      </c>
      <c r="AD96" s="2">
        <v>-0.1206</v>
      </c>
      <c r="AE96" s="2">
        <v>0.77849999999999997</v>
      </c>
      <c r="AF96" s="2">
        <v>0.65300000000000002</v>
      </c>
      <c r="AG96" s="2">
        <v>9.7299999999999998E-2</v>
      </c>
      <c r="AH96">
        <v>180000</v>
      </c>
      <c r="AI96" t="str">
        <f>IF(Table_Graduate_Salary[[#This Row],[Salary]]&lt;300000,"Low",IF(Table_Graduate_Salary[[#This Row],[Salary]]&lt;=600000,"Medium","High"))</f>
        <v>Low</v>
      </c>
      <c r="AJ96" t="str">
        <f>IF(Table_Graduate_Salary[[#This Row],[collegeGPA]]&gt;=8,"Excellent",IF(Table_Graduate_Salary[[#This Row],[collegeGPA]]&gt;=7,"Good","Average"))</f>
        <v>Excellent</v>
      </c>
      <c r="AK96" s="2">
        <f>AVERAGE(Table_Graduate_Salary[[#This Row],[English]],Table_Graduate_Salary[[#This Row],[Logical]],Table_Graduate_Salary[[#This Row],[Quant]])</f>
        <v>396.66666666666669</v>
      </c>
    </row>
    <row r="97" spans="1:37">
      <c r="A97">
        <v>1251678</v>
      </c>
      <c r="B97" t="s">
        <v>506</v>
      </c>
      <c r="C97" s="1">
        <v>33230</v>
      </c>
      <c r="D97" s="2">
        <v>77</v>
      </c>
      <c r="E97" t="s">
        <v>35</v>
      </c>
      <c r="F97" s="3">
        <v>2007</v>
      </c>
      <c r="G97" s="2">
        <v>78</v>
      </c>
      <c r="H97" t="s">
        <v>35</v>
      </c>
      <c r="I97">
        <v>6884</v>
      </c>
      <c r="J97">
        <v>2</v>
      </c>
      <c r="K97" t="s">
        <v>36</v>
      </c>
      <c r="L97" t="s">
        <v>40</v>
      </c>
      <c r="M97" s="3">
        <v>75.03</v>
      </c>
      <c r="N97">
        <v>6884</v>
      </c>
      <c r="O97">
        <v>0</v>
      </c>
      <c r="P97" t="s">
        <v>53</v>
      </c>
      <c r="Q97">
        <v>2013</v>
      </c>
      <c r="R97" s="2">
        <v>500</v>
      </c>
      <c r="S97" s="2">
        <v>545</v>
      </c>
      <c r="T97" s="2">
        <v>665</v>
      </c>
      <c r="U97" s="2">
        <v>0.84224832225783597</v>
      </c>
      <c r="V97" s="2">
        <v>485</v>
      </c>
      <c r="W97" s="2">
        <v>-1</v>
      </c>
      <c r="X97" s="2">
        <v>469</v>
      </c>
      <c r="Y97" s="2">
        <v>-1</v>
      </c>
      <c r="Z97" s="2">
        <v>-1</v>
      </c>
      <c r="AA97" s="2">
        <v>-1</v>
      </c>
      <c r="AB97" s="2">
        <v>-1</v>
      </c>
      <c r="AC97" s="2">
        <v>-1.4517</v>
      </c>
      <c r="AD97" s="2">
        <v>-0.62009999999999998</v>
      </c>
      <c r="AE97" s="2">
        <v>-1.8344</v>
      </c>
      <c r="AF97" s="2">
        <v>-0.1076</v>
      </c>
      <c r="AG97" s="2">
        <v>0.67210000000000003</v>
      </c>
      <c r="AH97">
        <v>100000</v>
      </c>
      <c r="AI97" t="str">
        <f>IF(Table_Graduate_Salary[[#This Row],[Salary]]&lt;300000,"Low",IF(Table_Graduate_Salary[[#This Row],[Salary]]&lt;=600000,"Medium","High"))</f>
        <v>Low</v>
      </c>
      <c r="AJ97" t="str">
        <f>IF(Table_Graduate_Salary[[#This Row],[collegeGPA]]&gt;=8,"Excellent",IF(Table_Graduate_Salary[[#This Row],[collegeGPA]]&gt;=7,"Good","Average"))</f>
        <v>Excellent</v>
      </c>
      <c r="AK97" s="2">
        <f>AVERAGE(Table_Graduate_Salary[[#This Row],[English]],Table_Graduate_Salary[[#This Row],[Logical]],Table_Graduate_Salary[[#This Row],[Quant]])</f>
        <v>570</v>
      </c>
    </row>
    <row r="98" spans="1:37">
      <c r="A98">
        <v>920550</v>
      </c>
      <c r="B98" t="s">
        <v>505</v>
      </c>
      <c r="C98" s="1">
        <v>34191</v>
      </c>
      <c r="D98" s="2">
        <v>75.599999999999994</v>
      </c>
      <c r="E98" t="s">
        <v>35</v>
      </c>
      <c r="F98" s="3">
        <v>2010</v>
      </c>
      <c r="G98" s="2">
        <v>83.2</v>
      </c>
      <c r="H98" t="s">
        <v>35</v>
      </c>
      <c r="I98">
        <v>55</v>
      </c>
      <c r="J98">
        <v>2</v>
      </c>
      <c r="K98" t="s">
        <v>36</v>
      </c>
      <c r="L98" t="s">
        <v>40</v>
      </c>
      <c r="M98" s="3">
        <v>71.099999999999994</v>
      </c>
      <c r="N98">
        <v>55</v>
      </c>
      <c r="O98">
        <v>0</v>
      </c>
      <c r="P98" t="s">
        <v>41</v>
      </c>
      <c r="Q98">
        <v>2014</v>
      </c>
      <c r="R98" s="2">
        <v>475</v>
      </c>
      <c r="S98" s="2">
        <v>460</v>
      </c>
      <c r="T98" s="2">
        <v>530</v>
      </c>
      <c r="U98" s="2">
        <v>0.74475835400893897</v>
      </c>
      <c r="V98" s="2">
        <v>405</v>
      </c>
      <c r="W98" s="2">
        <v>-1</v>
      </c>
      <c r="X98" s="2">
        <v>438</v>
      </c>
      <c r="Y98" s="2">
        <v>-1</v>
      </c>
      <c r="Z98" s="2">
        <v>-1</v>
      </c>
      <c r="AA98" s="2">
        <v>-1</v>
      </c>
      <c r="AB98" s="2">
        <v>-1</v>
      </c>
      <c r="AC98" s="2">
        <v>1.2771999999999999</v>
      </c>
      <c r="AD98" s="2">
        <v>1.5444</v>
      </c>
      <c r="AE98" s="2">
        <v>1.8543000000000001</v>
      </c>
      <c r="AF98" s="2">
        <v>1.0333000000000001</v>
      </c>
      <c r="AG98" s="2">
        <v>1.2470000000000001</v>
      </c>
      <c r="AH98">
        <v>160000</v>
      </c>
      <c r="AI98" t="str">
        <f>IF(Table_Graduate_Salary[[#This Row],[Salary]]&lt;300000,"Low",IF(Table_Graduate_Salary[[#This Row],[Salary]]&lt;=600000,"Medium","High"))</f>
        <v>Low</v>
      </c>
      <c r="AJ98" t="str">
        <f>IF(Table_Graduate_Salary[[#This Row],[collegeGPA]]&gt;=8,"Excellent",IF(Table_Graduate_Salary[[#This Row],[collegeGPA]]&gt;=7,"Good","Average"))</f>
        <v>Excellent</v>
      </c>
      <c r="AK98" s="2">
        <f>AVERAGE(Table_Graduate_Salary[[#This Row],[English]],Table_Graduate_Salary[[#This Row],[Logical]],Table_Graduate_Salary[[#This Row],[Quant]])</f>
        <v>488.33333333333331</v>
      </c>
    </row>
    <row r="99" spans="1:37">
      <c r="A99">
        <v>134985</v>
      </c>
      <c r="B99" t="s">
        <v>506</v>
      </c>
      <c r="C99" s="1">
        <v>30612</v>
      </c>
      <c r="D99" s="2">
        <v>75</v>
      </c>
      <c r="E99" t="s">
        <v>87</v>
      </c>
      <c r="F99" s="3">
        <v>2002</v>
      </c>
      <c r="G99" s="2">
        <v>61.7</v>
      </c>
      <c r="H99" t="s">
        <v>88</v>
      </c>
      <c r="I99">
        <v>1424</v>
      </c>
      <c r="J99">
        <v>2</v>
      </c>
      <c r="K99" t="s">
        <v>66</v>
      </c>
      <c r="L99" t="s">
        <v>67</v>
      </c>
      <c r="M99" s="3">
        <v>79</v>
      </c>
      <c r="N99">
        <v>1424</v>
      </c>
      <c r="O99">
        <v>0</v>
      </c>
      <c r="P99" t="s">
        <v>53</v>
      </c>
      <c r="Q99">
        <v>2010</v>
      </c>
      <c r="R99" s="2">
        <v>365</v>
      </c>
      <c r="S99" s="2">
        <v>365</v>
      </c>
      <c r="T99" s="2">
        <v>425</v>
      </c>
      <c r="U99" s="2">
        <v>0.37755141942454101</v>
      </c>
      <c r="V99" s="2">
        <v>375</v>
      </c>
      <c r="W99" s="2">
        <v>-1</v>
      </c>
      <c r="X99" s="2">
        <v>-1</v>
      </c>
      <c r="Y99" s="2">
        <v>-1</v>
      </c>
      <c r="Z99" s="2">
        <v>-1</v>
      </c>
      <c r="AA99" s="2">
        <v>-1</v>
      </c>
      <c r="AB99" s="2">
        <v>-1</v>
      </c>
      <c r="AC99" s="2">
        <v>-0.4173</v>
      </c>
      <c r="AD99" s="2">
        <v>-0.1232</v>
      </c>
      <c r="AE99" s="2">
        <v>-5.3699999999999998E-2</v>
      </c>
      <c r="AF99" s="2">
        <v>-0.4078</v>
      </c>
      <c r="AG99" s="2">
        <v>-0.1295</v>
      </c>
      <c r="AH99">
        <v>310000</v>
      </c>
      <c r="AI99" t="str">
        <f>IF(Table_Graduate_Salary[[#This Row],[Salary]]&lt;300000,"Low",IF(Table_Graduate_Salary[[#This Row],[Salary]]&lt;=600000,"Medium","High"))</f>
        <v>Medium</v>
      </c>
      <c r="AJ99" t="str">
        <f>IF(Table_Graduate_Salary[[#This Row],[collegeGPA]]&gt;=8,"Excellent",IF(Table_Graduate_Salary[[#This Row],[collegeGPA]]&gt;=7,"Good","Average"))</f>
        <v>Excellent</v>
      </c>
      <c r="AK99" s="2">
        <f>AVERAGE(Table_Graduate_Salary[[#This Row],[English]],Table_Graduate_Salary[[#This Row],[Logical]],Table_Graduate_Salary[[#This Row],[Quant]])</f>
        <v>385</v>
      </c>
    </row>
    <row r="100" spans="1:37">
      <c r="A100">
        <v>1062180</v>
      </c>
      <c r="B100" t="s">
        <v>506</v>
      </c>
      <c r="C100" s="1">
        <v>33417</v>
      </c>
      <c r="D100" s="2">
        <v>74</v>
      </c>
      <c r="E100" t="s">
        <v>35</v>
      </c>
      <c r="F100" s="3">
        <v>2009</v>
      </c>
      <c r="G100" s="2">
        <v>66.8</v>
      </c>
      <c r="H100" t="s">
        <v>35</v>
      </c>
      <c r="I100">
        <v>13801</v>
      </c>
      <c r="J100">
        <v>2</v>
      </c>
      <c r="K100" t="s">
        <v>36</v>
      </c>
      <c r="L100" t="s">
        <v>60</v>
      </c>
      <c r="M100" s="3">
        <v>68.900000000000006</v>
      </c>
      <c r="N100">
        <v>13801</v>
      </c>
      <c r="O100">
        <v>0</v>
      </c>
      <c r="P100" t="s">
        <v>84</v>
      </c>
      <c r="Q100">
        <v>2013</v>
      </c>
      <c r="R100" s="2">
        <v>535</v>
      </c>
      <c r="S100" s="2">
        <v>505</v>
      </c>
      <c r="T100" s="2">
        <v>510</v>
      </c>
      <c r="U100" s="2">
        <v>0.33878634721952799</v>
      </c>
      <c r="V100" s="2">
        <v>-1</v>
      </c>
      <c r="W100" s="2">
        <v>292</v>
      </c>
      <c r="X100" s="2">
        <v>-1</v>
      </c>
      <c r="Y100" s="2">
        <v>-1</v>
      </c>
      <c r="Z100" s="2">
        <v>-1</v>
      </c>
      <c r="AA100" s="2">
        <v>-1</v>
      </c>
      <c r="AB100" s="2">
        <v>-1</v>
      </c>
      <c r="AC100" s="2">
        <v>-0.58989999999999998</v>
      </c>
      <c r="AD100" s="2">
        <v>-2.2850999999999999</v>
      </c>
      <c r="AE100" s="2">
        <v>-0.75849999999999995</v>
      </c>
      <c r="AF100" s="2">
        <v>1.9199999999999998E-2</v>
      </c>
      <c r="AG100" s="2">
        <v>-2.5853000000000002</v>
      </c>
      <c r="AH100">
        <v>80000</v>
      </c>
      <c r="AI100" t="str">
        <f>IF(Table_Graduate_Salary[[#This Row],[Salary]]&lt;300000,"Low",IF(Table_Graduate_Salary[[#This Row],[Salary]]&lt;=600000,"Medium","High"))</f>
        <v>Low</v>
      </c>
      <c r="AJ100" t="str">
        <f>IF(Table_Graduate_Salary[[#This Row],[collegeGPA]]&gt;=8,"Excellent",IF(Table_Graduate_Salary[[#This Row],[collegeGPA]]&gt;=7,"Good","Average"))</f>
        <v>Excellent</v>
      </c>
      <c r="AK100" s="2">
        <f>AVERAGE(Table_Graduate_Salary[[#This Row],[English]],Table_Graduate_Salary[[#This Row],[Logical]],Table_Graduate_Salary[[#This Row],[Quant]])</f>
        <v>516.66666666666663</v>
      </c>
    </row>
    <row r="101" spans="1:37">
      <c r="A101">
        <v>1219078</v>
      </c>
      <c r="B101" t="s">
        <v>506</v>
      </c>
      <c r="C101" s="1">
        <v>33436</v>
      </c>
      <c r="D101" s="2">
        <v>92.2</v>
      </c>
      <c r="E101" t="s">
        <v>48</v>
      </c>
      <c r="F101" s="3">
        <v>2009</v>
      </c>
      <c r="G101" s="2">
        <v>75.599999999999994</v>
      </c>
      <c r="H101" t="s">
        <v>35</v>
      </c>
      <c r="I101">
        <v>11154</v>
      </c>
      <c r="J101">
        <v>2</v>
      </c>
      <c r="K101" t="s">
        <v>36</v>
      </c>
      <c r="L101" t="s">
        <v>40</v>
      </c>
      <c r="M101" s="3">
        <v>81.5</v>
      </c>
      <c r="N101">
        <v>11154</v>
      </c>
      <c r="O101">
        <v>1</v>
      </c>
      <c r="P101" t="s">
        <v>53</v>
      </c>
      <c r="Q101">
        <v>2014</v>
      </c>
      <c r="R101" s="2">
        <v>685</v>
      </c>
      <c r="S101" s="2">
        <v>565</v>
      </c>
      <c r="T101" s="2">
        <v>645</v>
      </c>
      <c r="U101" s="2">
        <v>0.95389977507992596</v>
      </c>
      <c r="V101" s="2">
        <v>595</v>
      </c>
      <c r="W101" s="2">
        <v>-1</v>
      </c>
      <c r="X101" s="2">
        <v>530</v>
      </c>
      <c r="Y101" s="2">
        <v>-1</v>
      </c>
      <c r="Z101" s="2">
        <v>-1</v>
      </c>
      <c r="AA101" s="2">
        <v>-1</v>
      </c>
      <c r="AB101" s="2">
        <v>-1</v>
      </c>
      <c r="AC101" s="2">
        <v>1.4208000000000001</v>
      </c>
      <c r="AD101" s="2">
        <v>1.2114</v>
      </c>
      <c r="AE101" s="2">
        <v>0.31740000000000002</v>
      </c>
      <c r="AF101" s="2">
        <v>-1.5021</v>
      </c>
      <c r="AG101" s="2">
        <v>0.28889999999999999</v>
      </c>
      <c r="AH101">
        <v>325000</v>
      </c>
      <c r="AI101" t="str">
        <f>IF(Table_Graduate_Salary[[#This Row],[Salary]]&lt;300000,"Low",IF(Table_Graduate_Salary[[#This Row],[Salary]]&lt;=600000,"Medium","High"))</f>
        <v>Medium</v>
      </c>
      <c r="AJ101" t="str">
        <f>IF(Table_Graduate_Salary[[#This Row],[collegeGPA]]&gt;=8,"Excellent",IF(Table_Graduate_Salary[[#This Row],[collegeGPA]]&gt;=7,"Good","Average"))</f>
        <v>Excellent</v>
      </c>
      <c r="AK101" s="2">
        <f>AVERAGE(Table_Graduate_Salary[[#This Row],[English]],Table_Graduate_Salary[[#This Row],[Logical]],Table_Graduate_Salary[[#This Row],[Quant]])</f>
        <v>631.66666666666663</v>
      </c>
    </row>
    <row r="102" spans="1:37">
      <c r="A102">
        <v>333542</v>
      </c>
      <c r="B102" t="s">
        <v>505</v>
      </c>
      <c r="C102" s="1">
        <v>33189</v>
      </c>
      <c r="D102" s="2">
        <v>84.5</v>
      </c>
      <c r="E102" t="s">
        <v>100</v>
      </c>
      <c r="F102" s="3">
        <v>2008</v>
      </c>
      <c r="G102" s="2">
        <v>94.1</v>
      </c>
      <c r="H102" t="s">
        <v>105</v>
      </c>
      <c r="I102">
        <v>11168</v>
      </c>
      <c r="J102">
        <v>2</v>
      </c>
      <c r="K102" t="s">
        <v>36</v>
      </c>
      <c r="L102" t="s">
        <v>55</v>
      </c>
      <c r="M102" s="3">
        <v>70.95</v>
      </c>
      <c r="N102">
        <v>11168</v>
      </c>
      <c r="O102">
        <v>1</v>
      </c>
      <c r="P102" t="s">
        <v>54</v>
      </c>
      <c r="Q102">
        <v>2012</v>
      </c>
      <c r="R102" s="2">
        <v>485</v>
      </c>
      <c r="S102" s="2">
        <v>445</v>
      </c>
      <c r="T102" s="2">
        <v>575</v>
      </c>
      <c r="U102" s="2">
        <v>0.413838255788123</v>
      </c>
      <c r="V102" s="2">
        <v>385</v>
      </c>
      <c r="W102" s="2">
        <v>-1</v>
      </c>
      <c r="X102" s="2">
        <v>-1</v>
      </c>
      <c r="Y102" s="2">
        <v>-1</v>
      </c>
      <c r="Z102" s="2">
        <v>-1</v>
      </c>
      <c r="AA102" s="2">
        <v>-1</v>
      </c>
      <c r="AB102" s="2">
        <v>-1</v>
      </c>
      <c r="AC102" s="2">
        <v>-0.4173</v>
      </c>
      <c r="AD102" s="2">
        <v>0.1888</v>
      </c>
      <c r="AE102" s="2">
        <v>0.52690000000000003</v>
      </c>
      <c r="AF102" s="2">
        <v>-1.1422000000000001</v>
      </c>
      <c r="AG102" s="2">
        <v>2.8400000000000002E-2</v>
      </c>
      <c r="AH102">
        <v>400000</v>
      </c>
      <c r="AI102" t="str">
        <f>IF(Table_Graduate_Salary[[#This Row],[Salary]]&lt;300000,"Low",IF(Table_Graduate_Salary[[#This Row],[Salary]]&lt;=600000,"Medium","High"))</f>
        <v>Medium</v>
      </c>
      <c r="AJ102" t="str">
        <f>IF(Table_Graduate_Salary[[#This Row],[collegeGPA]]&gt;=8,"Excellent",IF(Table_Graduate_Salary[[#This Row],[collegeGPA]]&gt;=7,"Good","Average"))</f>
        <v>Excellent</v>
      </c>
      <c r="AK102" s="2">
        <f>AVERAGE(Table_Graduate_Salary[[#This Row],[English]],Table_Graduate_Salary[[#This Row],[Logical]],Table_Graduate_Salary[[#This Row],[Quant]])</f>
        <v>501.66666666666669</v>
      </c>
    </row>
    <row r="103" spans="1:37">
      <c r="A103">
        <v>619605</v>
      </c>
      <c r="B103" t="s">
        <v>506</v>
      </c>
      <c r="C103" s="1">
        <v>33417</v>
      </c>
      <c r="D103" s="2">
        <v>89.4</v>
      </c>
      <c r="E103" t="s">
        <v>35</v>
      </c>
      <c r="F103" s="3">
        <v>2009</v>
      </c>
      <c r="G103" s="2">
        <v>75.599999999999994</v>
      </c>
      <c r="H103" t="s">
        <v>51</v>
      </c>
      <c r="I103">
        <v>275</v>
      </c>
      <c r="J103">
        <v>2</v>
      </c>
      <c r="K103" t="s">
        <v>36</v>
      </c>
      <c r="L103" t="s">
        <v>52</v>
      </c>
      <c r="M103" s="3">
        <v>82.53</v>
      </c>
      <c r="N103">
        <v>275</v>
      </c>
      <c r="O103">
        <v>1</v>
      </c>
      <c r="P103" t="s">
        <v>61</v>
      </c>
      <c r="Q103">
        <v>2013</v>
      </c>
      <c r="R103" s="2">
        <v>590</v>
      </c>
      <c r="S103" s="2">
        <v>610</v>
      </c>
      <c r="T103" s="2">
        <v>635</v>
      </c>
      <c r="U103" s="2">
        <v>0.84084096876371806</v>
      </c>
      <c r="V103" s="2">
        <v>-1</v>
      </c>
      <c r="W103" s="2">
        <v>-1</v>
      </c>
      <c r="X103" s="2">
        <v>-1</v>
      </c>
      <c r="Y103" s="2">
        <v>473</v>
      </c>
      <c r="Z103" s="2">
        <v>-1</v>
      </c>
      <c r="AA103" s="2">
        <v>-1</v>
      </c>
      <c r="AB103" s="2">
        <v>-1</v>
      </c>
      <c r="AC103" s="2">
        <v>0.84630000000000005</v>
      </c>
      <c r="AD103" s="2">
        <v>4.5900000000000003E-2</v>
      </c>
      <c r="AE103" s="2">
        <v>0.77849999999999997</v>
      </c>
      <c r="AF103" s="2">
        <v>-1.8824000000000001</v>
      </c>
      <c r="AG103" s="2">
        <v>0.48049999999999998</v>
      </c>
      <c r="AH103">
        <v>475000</v>
      </c>
      <c r="AI103" t="str">
        <f>IF(Table_Graduate_Salary[[#This Row],[Salary]]&lt;300000,"Low",IF(Table_Graduate_Salary[[#This Row],[Salary]]&lt;=600000,"Medium","High"))</f>
        <v>Medium</v>
      </c>
      <c r="AJ103" t="str">
        <f>IF(Table_Graduate_Salary[[#This Row],[collegeGPA]]&gt;=8,"Excellent",IF(Table_Graduate_Salary[[#This Row],[collegeGPA]]&gt;=7,"Good","Average"))</f>
        <v>Excellent</v>
      </c>
      <c r="AK103" s="2">
        <f>AVERAGE(Table_Graduate_Salary[[#This Row],[English]],Table_Graduate_Salary[[#This Row],[Logical]],Table_Graduate_Salary[[#This Row],[Quant]])</f>
        <v>611.66666666666663</v>
      </c>
    </row>
    <row r="104" spans="1:37">
      <c r="A104">
        <v>921298</v>
      </c>
      <c r="B104" t="s">
        <v>506</v>
      </c>
      <c r="C104" s="1">
        <v>34117</v>
      </c>
      <c r="D104" s="2">
        <v>76.2</v>
      </c>
      <c r="E104" t="s">
        <v>35</v>
      </c>
      <c r="F104" s="3">
        <v>2010</v>
      </c>
      <c r="G104" s="2">
        <v>88</v>
      </c>
      <c r="H104" t="s">
        <v>51</v>
      </c>
      <c r="I104">
        <v>1577</v>
      </c>
      <c r="J104">
        <v>2</v>
      </c>
      <c r="K104" t="s">
        <v>36</v>
      </c>
      <c r="L104" t="s">
        <v>55</v>
      </c>
      <c r="M104" s="3">
        <v>69.8</v>
      </c>
      <c r="N104">
        <v>1577</v>
      </c>
      <c r="O104">
        <v>0</v>
      </c>
      <c r="P104" t="s">
        <v>47</v>
      </c>
      <c r="Q104">
        <v>2014</v>
      </c>
      <c r="R104" s="2">
        <v>450</v>
      </c>
      <c r="S104" s="2">
        <v>510</v>
      </c>
      <c r="T104" s="2">
        <v>620</v>
      </c>
      <c r="U104" s="2">
        <v>0.74475835400893897</v>
      </c>
      <c r="V104" s="2">
        <v>315</v>
      </c>
      <c r="W104" s="2">
        <v>-1</v>
      </c>
      <c r="X104" s="2">
        <v>438</v>
      </c>
      <c r="Y104" s="2">
        <v>-1</v>
      </c>
      <c r="Z104" s="2">
        <v>-1</v>
      </c>
      <c r="AA104" s="2">
        <v>-1</v>
      </c>
      <c r="AB104" s="2">
        <v>-1</v>
      </c>
      <c r="AC104" s="2">
        <v>1.4208000000000001</v>
      </c>
      <c r="AD104" s="2">
        <v>-0.1206</v>
      </c>
      <c r="AE104" s="2">
        <v>0.47110000000000002</v>
      </c>
      <c r="AF104" s="2">
        <v>-1.3753</v>
      </c>
      <c r="AG104" s="2">
        <v>1.6302000000000001</v>
      </c>
      <c r="AH104">
        <v>180000</v>
      </c>
      <c r="AI104" t="str">
        <f>IF(Table_Graduate_Salary[[#This Row],[Salary]]&lt;300000,"Low",IF(Table_Graduate_Salary[[#This Row],[Salary]]&lt;=600000,"Medium","High"))</f>
        <v>Low</v>
      </c>
      <c r="AJ104" t="str">
        <f>IF(Table_Graduate_Salary[[#This Row],[collegeGPA]]&gt;=8,"Excellent",IF(Table_Graduate_Salary[[#This Row],[collegeGPA]]&gt;=7,"Good","Average"))</f>
        <v>Excellent</v>
      </c>
      <c r="AK104" s="2">
        <f>AVERAGE(Table_Graduate_Salary[[#This Row],[English]],Table_Graduate_Salary[[#This Row],[Logical]],Table_Graduate_Salary[[#This Row],[Quant]])</f>
        <v>526.66666666666663</v>
      </c>
    </row>
    <row r="105" spans="1:37">
      <c r="A105">
        <v>343541</v>
      </c>
      <c r="B105" t="s">
        <v>505</v>
      </c>
      <c r="C105" s="1">
        <v>33271</v>
      </c>
      <c r="D105" s="2">
        <v>85.33</v>
      </c>
      <c r="E105" t="s">
        <v>35</v>
      </c>
      <c r="F105" s="3">
        <v>2008</v>
      </c>
      <c r="G105" s="2">
        <v>78.2</v>
      </c>
      <c r="H105" t="s">
        <v>35</v>
      </c>
      <c r="I105">
        <v>11368</v>
      </c>
      <c r="J105">
        <v>2</v>
      </c>
      <c r="K105" t="s">
        <v>36</v>
      </c>
      <c r="L105" t="s">
        <v>60</v>
      </c>
      <c r="M105" s="3">
        <v>77.25</v>
      </c>
      <c r="N105">
        <v>11368</v>
      </c>
      <c r="O105">
        <v>0</v>
      </c>
      <c r="P105" t="s">
        <v>41</v>
      </c>
      <c r="Q105">
        <v>2012</v>
      </c>
      <c r="R105" s="2">
        <v>605</v>
      </c>
      <c r="S105" s="2">
        <v>404</v>
      </c>
      <c r="T105" s="2">
        <v>454</v>
      </c>
      <c r="U105" s="2">
        <v>0.82466640067133201</v>
      </c>
      <c r="V105" s="2">
        <v>-1</v>
      </c>
      <c r="W105" s="2">
        <v>400</v>
      </c>
      <c r="X105" s="2">
        <v>407</v>
      </c>
      <c r="Y105" s="2">
        <v>-1</v>
      </c>
      <c r="Z105" s="2">
        <v>-1</v>
      </c>
      <c r="AA105" s="2">
        <v>-1</v>
      </c>
      <c r="AB105" s="2">
        <v>-1</v>
      </c>
      <c r="AC105" s="2">
        <v>1.0895999999999999</v>
      </c>
      <c r="AD105" s="2">
        <v>1.5928</v>
      </c>
      <c r="AE105" s="2">
        <v>0.67200000000000004</v>
      </c>
      <c r="AF105" s="2">
        <v>-1.0540700000000001</v>
      </c>
      <c r="AG105" s="2">
        <v>0.18640000000000001</v>
      </c>
      <c r="AH105">
        <v>250000</v>
      </c>
      <c r="AI105" t="str">
        <f>IF(Table_Graduate_Salary[[#This Row],[Salary]]&lt;300000,"Low",IF(Table_Graduate_Salary[[#This Row],[Salary]]&lt;=600000,"Medium","High"))</f>
        <v>Low</v>
      </c>
      <c r="AJ105" t="str">
        <f>IF(Table_Graduate_Salary[[#This Row],[collegeGPA]]&gt;=8,"Excellent",IF(Table_Graduate_Salary[[#This Row],[collegeGPA]]&gt;=7,"Good","Average"))</f>
        <v>Excellent</v>
      </c>
      <c r="AK105" s="2">
        <f>AVERAGE(Table_Graduate_Salary[[#This Row],[English]],Table_Graduate_Salary[[#This Row],[Logical]],Table_Graduate_Salary[[#This Row],[Quant]])</f>
        <v>487.66666666666669</v>
      </c>
    </row>
    <row r="106" spans="1:37">
      <c r="A106">
        <v>1284293</v>
      </c>
      <c r="B106" t="s">
        <v>506</v>
      </c>
      <c r="C106" s="1">
        <v>33775</v>
      </c>
      <c r="D106" s="2">
        <v>72</v>
      </c>
      <c r="E106" t="s">
        <v>35</v>
      </c>
      <c r="F106" s="3">
        <v>2010</v>
      </c>
      <c r="G106" s="2">
        <v>64</v>
      </c>
      <c r="H106" t="s">
        <v>35</v>
      </c>
      <c r="I106">
        <v>17782</v>
      </c>
      <c r="J106">
        <v>2</v>
      </c>
      <c r="K106" t="s">
        <v>66</v>
      </c>
      <c r="L106" t="s">
        <v>67</v>
      </c>
      <c r="M106" s="3">
        <v>72</v>
      </c>
      <c r="N106">
        <v>17782</v>
      </c>
      <c r="O106">
        <v>0</v>
      </c>
      <c r="P106" t="s">
        <v>96</v>
      </c>
      <c r="Q106">
        <v>2015</v>
      </c>
      <c r="R106" s="2">
        <v>490</v>
      </c>
      <c r="S106" s="2">
        <v>410</v>
      </c>
      <c r="T106" s="2">
        <v>485</v>
      </c>
      <c r="U106" s="2">
        <v>0.45087658448345103</v>
      </c>
      <c r="V106" s="2">
        <v>395</v>
      </c>
      <c r="W106" s="2">
        <v>-1</v>
      </c>
      <c r="X106" s="2">
        <v>-1</v>
      </c>
      <c r="Y106" s="2">
        <v>-1</v>
      </c>
      <c r="Z106" s="2">
        <v>-1</v>
      </c>
      <c r="AA106" s="2">
        <v>-1</v>
      </c>
      <c r="AB106" s="2">
        <v>-1</v>
      </c>
      <c r="AC106" s="2">
        <v>1.1335999999999999</v>
      </c>
      <c r="AD106" s="2">
        <v>0.37890000000000001</v>
      </c>
      <c r="AE106" s="2">
        <v>-0.14369999999999999</v>
      </c>
      <c r="AF106" s="2">
        <v>-0.86819999999999997</v>
      </c>
      <c r="AG106" s="2">
        <v>-0.47760000000000002</v>
      </c>
      <c r="AH106">
        <v>150000</v>
      </c>
      <c r="AI106" t="str">
        <f>IF(Table_Graduate_Salary[[#This Row],[Salary]]&lt;300000,"Low",IF(Table_Graduate_Salary[[#This Row],[Salary]]&lt;=600000,"Medium","High"))</f>
        <v>Low</v>
      </c>
      <c r="AJ106" t="str">
        <f>IF(Table_Graduate_Salary[[#This Row],[collegeGPA]]&gt;=8,"Excellent",IF(Table_Graduate_Salary[[#This Row],[collegeGPA]]&gt;=7,"Good","Average"))</f>
        <v>Excellent</v>
      </c>
      <c r="AK106" s="2">
        <f>AVERAGE(Table_Graduate_Salary[[#This Row],[English]],Table_Graduate_Salary[[#This Row],[Logical]],Table_Graduate_Salary[[#This Row],[Quant]])</f>
        <v>461.66666666666669</v>
      </c>
    </row>
    <row r="107" spans="1:37">
      <c r="A107">
        <v>53838</v>
      </c>
      <c r="B107" t="s">
        <v>506</v>
      </c>
      <c r="C107" s="1">
        <v>31940</v>
      </c>
      <c r="D107" s="2">
        <v>45.6</v>
      </c>
      <c r="E107" t="s">
        <v>106</v>
      </c>
      <c r="F107" s="3">
        <v>2007</v>
      </c>
      <c r="G107" s="2">
        <v>73.599999999999994</v>
      </c>
      <c r="H107" t="s">
        <v>63</v>
      </c>
      <c r="I107">
        <v>1268</v>
      </c>
      <c r="J107">
        <v>2</v>
      </c>
      <c r="K107" t="s">
        <v>66</v>
      </c>
      <c r="L107" t="s">
        <v>67</v>
      </c>
      <c r="M107" s="3">
        <v>85.2</v>
      </c>
      <c r="N107">
        <v>1268</v>
      </c>
      <c r="O107">
        <v>0</v>
      </c>
      <c r="P107" t="s">
        <v>65</v>
      </c>
      <c r="Q107">
        <v>2010</v>
      </c>
      <c r="R107" s="2">
        <v>365</v>
      </c>
      <c r="S107" s="2">
        <v>385</v>
      </c>
      <c r="T107" s="2">
        <v>454</v>
      </c>
      <c r="U107" s="2">
        <v>0.76567358123401097</v>
      </c>
      <c r="V107" s="2">
        <v>485</v>
      </c>
      <c r="W107" s="2">
        <v>-1</v>
      </c>
      <c r="X107" s="2">
        <v>-1</v>
      </c>
      <c r="Y107" s="2">
        <v>-1</v>
      </c>
      <c r="Z107" s="2">
        <v>-1</v>
      </c>
      <c r="AA107" s="2">
        <v>-1</v>
      </c>
      <c r="AB107" s="2">
        <v>-1</v>
      </c>
      <c r="AC107" s="2">
        <v>0.66459999999999997</v>
      </c>
      <c r="AD107" s="2">
        <v>0.3448</v>
      </c>
      <c r="AE107" s="2">
        <v>-1.0697000000000001</v>
      </c>
      <c r="AF107" s="2">
        <v>0.29730000000000001</v>
      </c>
      <c r="AG107" s="2">
        <v>-0.9194</v>
      </c>
      <c r="AH107">
        <v>100000</v>
      </c>
      <c r="AI107" t="str">
        <f>IF(Table_Graduate_Salary[[#This Row],[Salary]]&lt;300000,"Low",IF(Table_Graduate_Salary[[#This Row],[Salary]]&lt;=600000,"Medium","High"))</f>
        <v>Low</v>
      </c>
      <c r="AJ107" t="str">
        <f>IF(Table_Graduate_Salary[[#This Row],[collegeGPA]]&gt;=8,"Excellent",IF(Table_Graduate_Salary[[#This Row],[collegeGPA]]&gt;=7,"Good","Average"))</f>
        <v>Excellent</v>
      </c>
      <c r="AK107" s="2">
        <f>AVERAGE(Table_Graduate_Salary[[#This Row],[English]],Table_Graduate_Salary[[#This Row],[Logical]],Table_Graduate_Salary[[#This Row],[Quant]])</f>
        <v>401.33333333333331</v>
      </c>
    </row>
    <row r="108" spans="1:37">
      <c r="A108">
        <v>1261333</v>
      </c>
      <c r="B108" t="s">
        <v>506</v>
      </c>
      <c r="C108" s="1">
        <v>33740</v>
      </c>
      <c r="D108" s="2">
        <v>86.5</v>
      </c>
      <c r="E108" t="s">
        <v>51</v>
      </c>
      <c r="F108" s="3">
        <v>2010</v>
      </c>
      <c r="G108" s="2">
        <v>82.5</v>
      </c>
      <c r="H108" t="s">
        <v>51</v>
      </c>
      <c r="I108">
        <v>473</v>
      </c>
      <c r="J108">
        <v>2</v>
      </c>
      <c r="K108" t="s">
        <v>36</v>
      </c>
      <c r="L108" t="s">
        <v>55</v>
      </c>
      <c r="M108" s="3">
        <v>61.86</v>
      </c>
      <c r="N108">
        <v>473</v>
      </c>
      <c r="O108">
        <v>1</v>
      </c>
      <c r="P108" t="s">
        <v>45</v>
      </c>
      <c r="Q108">
        <v>2014</v>
      </c>
      <c r="R108" s="2">
        <v>490</v>
      </c>
      <c r="S108" s="2">
        <v>395</v>
      </c>
      <c r="T108" s="2">
        <v>485</v>
      </c>
      <c r="U108" s="2">
        <v>0.91139527839132795</v>
      </c>
      <c r="V108" s="2">
        <v>425</v>
      </c>
      <c r="W108" s="2">
        <v>-1</v>
      </c>
      <c r="X108" s="2">
        <v>500</v>
      </c>
      <c r="Y108" s="2">
        <v>-1</v>
      </c>
      <c r="Z108" s="2">
        <v>-1</v>
      </c>
      <c r="AA108" s="2">
        <v>-1</v>
      </c>
      <c r="AB108" s="2">
        <v>-1</v>
      </c>
      <c r="AC108" s="2">
        <v>-1.54E-2</v>
      </c>
      <c r="AD108" s="2">
        <v>-0.62009999999999998</v>
      </c>
      <c r="AE108" s="2">
        <v>-0.2974</v>
      </c>
      <c r="AF108" s="2">
        <v>0.77980000000000005</v>
      </c>
      <c r="AG108" s="2">
        <v>-1.8189</v>
      </c>
      <c r="AH108">
        <v>300000</v>
      </c>
      <c r="AI108" t="str">
        <f>IF(Table_Graduate_Salary[[#This Row],[Salary]]&lt;300000,"Low",IF(Table_Graduate_Salary[[#This Row],[Salary]]&lt;=600000,"Medium","High"))</f>
        <v>Medium</v>
      </c>
      <c r="AJ108" t="str">
        <f>IF(Table_Graduate_Salary[[#This Row],[collegeGPA]]&gt;=8,"Excellent",IF(Table_Graduate_Salary[[#This Row],[collegeGPA]]&gt;=7,"Good","Average"))</f>
        <v>Excellent</v>
      </c>
      <c r="AK108" s="2">
        <f>AVERAGE(Table_Graduate_Salary[[#This Row],[English]],Table_Graduate_Salary[[#This Row],[Logical]],Table_Graduate_Salary[[#This Row],[Quant]])</f>
        <v>456.66666666666669</v>
      </c>
    </row>
    <row r="109" spans="1:37">
      <c r="A109">
        <v>52923</v>
      </c>
      <c r="B109" t="s">
        <v>506</v>
      </c>
      <c r="C109" s="1">
        <v>32736</v>
      </c>
      <c r="D109" s="2">
        <v>75.83</v>
      </c>
      <c r="E109" t="s">
        <v>100</v>
      </c>
      <c r="F109" s="3">
        <v>2006</v>
      </c>
      <c r="G109" s="2">
        <v>68.83</v>
      </c>
      <c r="H109" t="s">
        <v>107</v>
      </c>
      <c r="I109">
        <v>472</v>
      </c>
      <c r="J109">
        <v>2</v>
      </c>
      <c r="K109" t="s">
        <v>36</v>
      </c>
      <c r="L109" t="s">
        <v>55</v>
      </c>
      <c r="M109" s="3">
        <v>55.6</v>
      </c>
      <c r="N109">
        <v>472</v>
      </c>
      <c r="O109">
        <v>1</v>
      </c>
      <c r="P109" t="s">
        <v>45</v>
      </c>
      <c r="Q109">
        <v>2010</v>
      </c>
      <c r="R109" s="2">
        <v>525</v>
      </c>
      <c r="S109" s="2">
        <v>575</v>
      </c>
      <c r="T109" s="2">
        <v>655</v>
      </c>
      <c r="U109" s="2">
        <v>0.90148957137103303</v>
      </c>
      <c r="V109" s="2">
        <v>545</v>
      </c>
      <c r="W109" s="2">
        <v>-1</v>
      </c>
      <c r="X109" s="2">
        <v>-1</v>
      </c>
      <c r="Y109" s="2">
        <v>-1</v>
      </c>
      <c r="Z109" s="2">
        <v>-1</v>
      </c>
      <c r="AA109" s="2">
        <v>-1</v>
      </c>
      <c r="AB109" s="2">
        <v>-1</v>
      </c>
      <c r="AC109" s="2">
        <v>-2.8902999999999999</v>
      </c>
      <c r="AD109" s="2">
        <v>1.2807999999999999</v>
      </c>
      <c r="AE109" s="2">
        <v>0.81710000000000005</v>
      </c>
      <c r="AF109" s="2">
        <v>-0.87780000000000002</v>
      </c>
      <c r="AG109" s="2">
        <v>0.34439999999999998</v>
      </c>
      <c r="AH109">
        <v>465000</v>
      </c>
      <c r="AI109" t="str">
        <f>IF(Table_Graduate_Salary[[#This Row],[Salary]]&lt;300000,"Low",IF(Table_Graduate_Salary[[#This Row],[Salary]]&lt;=600000,"Medium","High"))</f>
        <v>Medium</v>
      </c>
      <c r="AJ109" t="str">
        <f>IF(Table_Graduate_Salary[[#This Row],[collegeGPA]]&gt;=8,"Excellent",IF(Table_Graduate_Salary[[#This Row],[collegeGPA]]&gt;=7,"Good","Average"))</f>
        <v>Excellent</v>
      </c>
      <c r="AK109" s="2">
        <f>AVERAGE(Table_Graduate_Salary[[#This Row],[English]],Table_Graduate_Salary[[#This Row],[Logical]],Table_Graduate_Salary[[#This Row],[Quant]])</f>
        <v>585</v>
      </c>
    </row>
    <row r="110" spans="1:37">
      <c r="A110">
        <v>332800</v>
      </c>
      <c r="B110" t="s">
        <v>506</v>
      </c>
      <c r="C110" s="1">
        <v>33064</v>
      </c>
      <c r="D110" s="2">
        <v>69.400000000000006</v>
      </c>
      <c r="E110" t="s">
        <v>79</v>
      </c>
      <c r="F110" s="3">
        <v>2007</v>
      </c>
      <c r="G110" s="2">
        <v>63</v>
      </c>
      <c r="H110" t="s">
        <v>79</v>
      </c>
      <c r="I110">
        <v>7600</v>
      </c>
      <c r="J110">
        <v>2</v>
      </c>
      <c r="K110" t="s">
        <v>36</v>
      </c>
      <c r="L110" t="s">
        <v>60</v>
      </c>
      <c r="M110" s="3">
        <v>61</v>
      </c>
      <c r="N110">
        <v>7600</v>
      </c>
      <c r="O110">
        <v>0</v>
      </c>
      <c r="P110" t="s">
        <v>41</v>
      </c>
      <c r="Q110">
        <v>2013</v>
      </c>
      <c r="R110" s="2">
        <v>375</v>
      </c>
      <c r="S110" s="2">
        <v>465</v>
      </c>
      <c r="T110" s="2">
        <v>265</v>
      </c>
      <c r="U110" s="2">
        <v>2.3312168242986299E-2</v>
      </c>
      <c r="V110" s="2">
        <v>-1</v>
      </c>
      <c r="W110" s="2">
        <v>166</v>
      </c>
      <c r="X110" s="2">
        <v>-1</v>
      </c>
      <c r="Y110" s="2">
        <v>-1</v>
      </c>
      <c r="Z110" s="2">
        <v>-1</v>
      </c>
      <c r="AA110" s="2">
        <v>260</v>
      </c>
      <c r="AB110" s="2">
        <v>-1</v>
      </c>
      <c r="AC110" s="2">
        <v>-1.1900999999999999</v>
      </c>
      <c r="AD110" s="2">
        <v>0.1888</v>
      </c>
      <c r="AE110" s="2">
        <v>-1.5051000000000001</v>
      </c>
      <c r="AF110" s="2">
        <v>-1.3478699999999999</v>
      </c>
      <c r="AG110" s="2">
        <v>-0.76149999999999995</v>
      </c>
      <c r="AH110">
        <v>200000</v>
      </c>
      <c r="AI110" t="str">
        <f>IF(Table_Graduate_Salary[[#This Row],[Salary]]&lt;300000,"Low",IF(Table_Graduate_Salary[[#This Row],[Salary]]&lt;=600000,"Medium","High"))</f>
        <v>Low</v>
      </c>
      <c r="AJ110" t="str">
        <f>IF(Table_Graduate_Salary[[#This Row],[collegeGPA]]&gt;=8,"Excellent",IF(Table_Graduate_Salary[[#This Row],[collegeGPA]]&gt;=7,"Good","Average"))</f>
        <v>Excellent</v>
      </c>
      <c r="AK110" s="2">
        <f>AVERAGE(Table_Graduate_Salary[[#This Row],[English]],Table_Graduate_Salary[[#This Row],[Logical]],Table_Graduate_Salary[[#This Row],[Quant]])</f>
        <v>368.33333333333331</v>
      </c>
    </row>
    <row r="111" spans="1:37">
      <c r="A111">
        <v>1190691</v>
      </c>
      <c r="B111" t="s">
        <v>506</v>
      </c>
      <c r="C111" s="1">
        <v>34044</v>
      </c>
      <c r="D111" s="2">
        <v>64</v>
      </c>
      <c r="E111" t="s">
        <v>35</v>
      </c>
      <c r="F111" s="3">
        <v>2010</v>
      </c>
      <c r="G111" s="2">
        <v>61</v>
      </c>
      <c r="H111" t="s">
        <v>48</v>
      </c>
      <c r="I111">
        <v>18409</v>
      </c>
      <c r="J111">
        <v>2</v>
      </c>
      <c r="K111" t="s">
        <v>36</v>
      </c>
      <c r="L111" t="s">
        <v>74</v>
      </c>
      <c r="M111" s="3">
        <v>63</v>
      </c>
      <c r="N111">
        <v>18409</v>
      </c>
      <c r="O111">
        <v>0</v>
      </c>
      <c r="P111" t="s">
        <v>96</v>
      </c>
      <c r="Q111">
        <v>2014</v>
      </c>
      <c r="R111" s="2">
        <v>455</v>
      </c>
      <c r="S111" s="2">
        <v>505</v>
      </c>
      <c r="T111" s="2">
        <v>465</v>
      </c>
      <c r="U111" s="2">
        <v>0.88412251159373501</v>
      </c>
      <c r="V111" s="2">
        <v>535</v>
      </c>
      <c r="W111" s="2">
        <v>-1</v>
      </c>
      <c r="X111" s="2">
        <v>-1</v>
      </c>
      <c r="Y111" s="2">
        <v>-1</v>
      </c>
      <c r="Z111" s="2">
        <v>-1</v>
      </c>
      <c r="AA111" s="2">
        <v>-1</v>
      </c>
      <c r="AB111" s="2">
        <v>-1</v>
      </c>
      <c r="AC111" s="2">
        <v>-1.7388999999999999</v>
      </c>
      <c r="AD111" s="2">
        <v>-1.2861</v>
      </c>
      <c r="AE111" s="2">
        <v>-1.3733</v>
      </c>
      <c r="AF111" s="2">
        <v>-0.61470000000000002</v>
      </c>
      <c r="AG111" s="2">
        <v>-0.47760000000000002</v>
      </c>
      <c r="AH111">
        <v>360000</v>
      </c>
      <c r="AI111" t="str">
        <f>IF(Table_Graduate_Salary[[#This Row],[Salary]]&lt;300000,"Low",IF(Table_Graduate_Salary[[#This Row],[Salary]]&lt;=600000,"Medium","High"))</f>
        <v>Medium</v>
      </c>
      <c r="AJ111" t="str">
        <f>IF(Table_Graduate_Salary[[#This Row],[collegeGPA]]&gt;=8,"Excellent",IF(Table_Graduate_Salary[[#This Row],[collegeGPA]]&gt;=7,"Good","Average"))</f>
        <v>Excellent</v>
      </c>
      <c r="AK111" s="2">
        <f>AVERAGE(Table_Graduate_Salary[[#This Row],[English]],Table_Graduate_Salary[[#This Row],[Logical]],Table_Graduate_Salary[[#This Row],[Quant]])</f>
        <v>475</v>
      </c>
    </row>
    <row r="112" spans="1:37">
      <c r="A112">
        <v>196482</v>
      </c>
      <c r="B112" t="s">
        <v>506</v>
      </c>
      <c r="C112" s="1">
        <v>32767</v>
      </c>
      <c r="D112" s="2">
        <v>85</v>
      </c>
      <c r="E112">
        <v>0</v>
      </c>
      <c r="F112" s="3">
        <v>2006</v>
      </c>
      <c r="G112" s="2">
        <v>73.8</v>
      </c>
      <c r="H112">
        <v>0</v>
      </c>
      <c r="I112">
        <v>115</v>
      </c>
      <c r="J112">
        <v>2</v>
      </c>
      <c r="K112" t="s">
        <v>36</v>
      </c>
      <c r="L112" t="s">
        <v>60</v>
      </c>
      <c r="M112" s="3">
        <v>77</v>
      </c>
      <c r="N112">
        <v>115</v>
      </c>
      <c r="O112">
        <v>0</v>
      </c>
      <c r="P112" t="s">
        <v>50</v>
      </c>
      <c r="Q112">
        <v>2011</v>
      </c>
      <c r="R112" s="2">
        <v>505</v>
      </c>
      <c r="S112" s="2">
        <v>485</v>
      </c>
      <c r="T112" s="2">
        <v>615</v>
      </c>
      <c r="U112" s="2">
        <v>0.82466640067133201</v>
      </c>
      <c r="V112" s="2">
        <v>405</v>
      </c>
      <c r="W112" s="2">
        <v>400</v>
      </c>
      <c r="X112" s="2">
        <v>-1</v>
      </c>
      <c r="Y112" s="2">
        <v>-1</v>
      </c>
      <c r="Z112" s="2">
        <v>-1</v>
      </c>
      <c r="AA112" s="2">
        <v>-1</v>
      </c>
      <c r="AB112" s="2">
        <v>-1</v>
      </c>
      <c r="AC112" s="2">
        <v>-0.57189999999999996</v>
      </c>
      <c r="AD112" s="2">
        <v>-1.0592999999999999</v>
      </c>
      <c r="AE112" s="2">
        <v>-0.1988</v>
      </c>
      <c r="AF112" s="2">
        <v>1.1198999999999999</v>
      </c>
      <c r="AG112" s="2">
        <v>1.1343000000000001</v>
      </c>
      <c r="AH112">
        <v>400000</v>
      </c>
      <c r="AI112" t="str">
        <f>IF(Table_Graduate_Salary[[#This Row],[Salary]]&lt;300000,"Low",IF(Table_Graduate_Salary[[#This Row],[Salary]]&lt;=600000,"Medium","High"))</f>
        <v>Medium</v>
      </c>
      <c r="AJ112" t="str">
        <f>IF(Table_Graduate_Salary[[#This Row],[collegeGPA]]&gt;=8,"Excellent",IF(Table_Graduate_Salary[[#This Row],[collegeGPA]]&gt;=7,"Good","Average"))</f>
        <v>Excellent</v>
      </c>
      <c r="AK112" s="2">
        <f>AVERAGE(Table_Graduate_Salary[[#This Row],[English]],Table_Graduate_Salary[[#This Row],[Logical]],Table_Graduate_Salary[[#This Row],[Quant]])</f>
        <v>535</v>
      </c>
    </row>
    <row r="113" spans="1:37">
      <c r="A113">
        <v>110863</v>
      </c>
      <c r="B113" t="s">
        <v>506</v>
      </c>
      <c r="C113" s="1">
        <v>32359</v>
      </c>
      <c r="D113" s="2">
        <v>85.6</v>
      </c>
      <c r="E113" t="s">
        <v>100</v>
      </c>
      <c r="F113" s="3">
        <v>2006</v>
      </c>
      <c r="G113" s="2">
        <v>90.6</v>
      </c>
      <c r="H113" t="s">
        <v>108</v>
      </c>
      <c r="I113">
        <v>964</v>
      </c>
      <c r="J113">
        <v>2</v>
      </c>
      <c r="K113" t="s">
        <v>36</v>
      </c>
      <c r="L113" t="s">
        <v>60</v>
      </c>
      <c r="M113" s="3">
        <v>68.400000000000006</v>
      </c>
      <c r="N113">
        <v>964</v>
      </c>
      <c r="O113">
        <v>1</v>
      </c>
      <c r="P113" t="s">
        <v>54</v>
      </c>
      <c r="Q113">
        <v>2010</v>
      </c>
      <c r="R113" s="2">
        <v>395</v>
      </c>
      <c r="S113" s="2">
        <v>425</v>
      </c>
      <c r="T113" s="2">
        <v>575</v>
      </c>
      <c r="U113" s="2">
        <v>0.22948175491175499</v>
      </c>
      <c r="V113" s="2">
        <v>435</v>
      </c>
      <c r="W113" s="2">
        <v>266</v>
      </c>
      <c r="X113" s="2">
        <v>-1</v>
      </c>
      <c r="Y113" s="2">
        <v>-1</v>
      </c>
      <c r="Z113" s="2">
        <v>-1</v>
      </c>
      <c r="AA113" s="2">
        <v>-1</v>
      </c>
      <c r="AB113" s="2">
        <v>-1</v>
      </c>
      <c r="AC113" s="2">
        <v>0.81920000000000004</v>
      </c>
      <c r="AD113" s="2">
        <v>0.50080000000000002</v>
      </c>
      <c r="AE113" s="2">
        <v>0.38169999999999998</v>
      </c>
      <c r="AF113" s="2">
        <v>-5.5199999999999999E-2</v>
      </c>
      <c r="AG113" s="2">
        <v>-0.28749999999999998</v>
      </c>
      <c r="AH113">
        <v>720000</v>
      </c>
      <c r="AI113" t="str">
        <f>IF(Table_Graduate_Salary[[#This Row],[Salary]]&lt;300000,"Low",IF(Table_Graduate_Salary[[#This Row],[Salary]]&lt;=600000,"Medium","High"))</f>
        <v>High</v>
      </c>
      <c r="AJ113" t="str">
        <f>IF(Table_Graduate_Salary[[#This Row],[collegeGPA]]&gt;=8,"Excellent",IF(Table_Graduate_Salary[[#This Row],[collegeGPA]]&gt;=7,"Good","Average"))</f>
        <v>Excellent</v>
      </c>
      <c r="AK113" s="2">
        <f>AVERAGE(Table_Graduate_Salary[[#This Row],[English]],Table_Graduate_Salary[[#This Row],[Logical]],Table_Graduate_Salary[[#This Row],[Quant]])</f>
        <v>465</v>
      </c>
    </row>
    <row r="114" spans="1:37">
      <c r="A114">
        <v>79007</v>
      </c>
      <c r="B114" t="s">
        <v>506</v>
      </c>
      <c r="C114" s="1">
        <v>32015</v>
      </c>
      <c r="D114" s="2">
        <v>80.599999999999994</v>
      </c>
      <c r="E114" t="s">
        <v>48</v>
      </c>
      <c r="F114" s="3">
        <v>2005</v>
      </c>
      <c r="G114" s="2">
        <v>91</v>
      </c>
      <c r="H114" t="s">
        <v>48</v>
      </c>
      <c r="I114">
        <v>137</v>
      </c>
      <c r="J114">
        <v>2</v>
      </c>
      <c r="K114" t="s">
        <v>36</v>
      </c>
      <c r="L114" t="s">
        <v>55</v>
      </c>
      <c r="M114" s="3">
        <v>73.06</v>
      </c>
      <c r="N114">
        <v>137</v>
      </c>
      <c r="O114">
        <v>0</v>
      </c>
      <c r="P114" t="s">
        <v>41</v>
      </c>
      <c r="Q114">
        <v>2010</v>
      </c>
      <c r="R114" s="2">
        <v>485</v>
      </c>
      <c r="S114" s="2">
        <v>505</v>
      </c>
      <c r="T114" s="2">
        <v>375</v>
      </c>
      <c r="U114" s="2">
        <v>0.63597875645679403</v>
      </c>
      <c r="V114" s="2">
        <v>445</v>
      </c>
      <c r="W114" s="2">
        <v>-1</v>
      </c>
      <c r="X114" s="2">
        <v>-1</v>
      </c>
      <c r="Y114" s="2">
        <v>-1</v>
      </c>
      <c r="Z114" s="2">
        <v>-1</v>
      </c>
      <c r="AA114" s="2">
        <v>-1</v>
      </c>
      <c r="AB114" s="2">
        <v>-1</v>
      </c>
      <c r="AC114" s="2">
        <v>0.51</v>
      </c>
      <c r="AD114" s="2">
        <v>1.7487999999999999</v>
      </c>
      <c r="AE114" s="2">
        <v>0.2366</v>
      </c>
      <c r="AF114" s="2">
        <v>-1.2302999999999999</v>
      </c>
      <c r="AG114" s="2">
        <v>0.97629999999999995</v>
      </c>
      <c r="AH114">
        <v>505000</v>
      </c>
      <c r="AI114" t="str">
        <f>IF(Table_Graduate_Salary[[#This Row],[Salary]]&lt;300000,"Low",IF(Table_Graduate_Salary[[#This Row],[Salary]]&lt;=600000,"Medium","High"))</f>
        <v>Medium</v>
      </c>
      <c r="AJ114" t="str">
        <f>IF(Table_Graduate_Salary[[#This Row],[collegeGPA]]&gt;=8,"Excellent",IF(Table_Graduate_Salary[[#This Row],[collegeGPA]]&gt;=7,"Good","Average"))</f>
        <v>Excellent</v>
      </c>
      <c r="AK114" s="2">
        <f>AVERAGE(Table_Graduate_Salary[[#This Row],[English]],Table_Graduate_Salary[[#This Row],[Logical]],Table_Graduate_Salary[[#This Row],[Quant]])</f>
        <v>455</v>
      </c>
    </row>
    <row r="115" spans="1:37">
      <c r="A115">
        <v>263901</v>
      </c>
      <c r="B115" t="s">
        <v>505</v>
      </c>
      <c r="C115" s="1">
        <v>32889</v>
      </c>
      <c r="D115" s="2">
        <v>78</v>
      </c>
      <c r="E115">
        <v>0</v>
      </c>
      <c r="F115" s="3">
        <v>2007</v>
      </c>
      <c r="G115" s="2">
        <v>68</v>
      </c>
      <c r="H115">
        <v>0</v>
      </c>
      <c r="I115">
        <v>2513</v>
      </c>
      <c r="J115">
        <v>2</v>
      </c>
      <c r="K115" t="s">
        <v>36</v>
      </c>
      <c r="L115" t="s">
        <v>64</v>
      </c>
      <c r="M115" s="3">
        <v>68</v>
      </c>
      <c r="N115">
        <v>2513</v>
      </c>
      <c r="O115">
        <v>0</v>
      </c>
      <c r="P115" t="s">
        <v>71</v>
      </c>
      <c r="Q115">
        <v>2011</v>
      </c>
      <c r="R115" s="2">
        <v>365</v>
      </c>
      <c r="S115" s="2">
        <v>515</v>
      </c>
      <c r="T115" s="2">
        <v>645</v>
      </c>
      <c r="U115" s="2">
        <v>0.97952174431921601</v>
      </c>
      <c r="V115" s="2">
        <v>625</v>
      </c>
      <c r="W115" s="2">
        <v>-1</v>
      </c>
      <c r="X115" s="2">
        <v>-1</v>
      </c>
      <c r="Y115" s="2">
        <v>-1</v>
      </c>
      <c r="Z115" s="2">
        <v>-1</v>
      </c>
      <c r="AA115" s="2">
        <v>-1</v>
      </c>
      <c r="AB115" s="2">
        <v>-1</v>
      </c>
      <c r="AC115" s="2">
        <v>-0.88099999999999901</v>
      </c>
      <c r="AD115" s="2">
        <v>0.50080000000000002</v>
      </c>
      <c r="AE115" s="2">
        <v>0.96230000000000004</v>
      </c>
      <c r="AF115" s="2">
        <v>-0.76029999999999998</v>
      </c>
      <c r="AG115" s="2">
        <v>-0.1295</v>
      </c>
      <c r="AH115">
        <v>380000</v>
      </c>
      <c r="AI115" t="str">
        <f>IF(Table_Graduate_Salary[[#This Row],[Salary]]&lt;300000,"Low",IF(Table_Graduate_Salary[[#This Row],[Salary]]&lt;=600000,"Medium","High"))</f>
        <v>Medium</v>
      </c>
      <c r="AJ115" t="str">
        <f>IF(Table_Graduate_Salary[[#This Row],[collegeGPA]]&gt;=8,"Excellent",IF(Table_Graduate_Salary[[#This Row],[collegeGPA]]&gt;=7,"Good","Average"))</f>
        <v>Excellent</v>
      </c>
      <c r="AK115" s="2">
        <f>AVERAGE(Table_Graduate_Salary[[#This Row],[English]],Table_Graduate_Salary[[#This Row],[Logical]],Table_Graduate_Salary[[#This Row],[Quant]])</f>
        <v>508.33333333333331</v>
      </c>
    </row>
    <row r="116" spans="1:37">
      <c r="A116">
        <v>552730</v>
      </c>
      <c r="B116" t="s">
        <v>505</v>
      </c>
      <c r="C116" s="1">
        <v>33670</v>
      </c>
      <c r="D116" s="2">
        <v>69</v>
      </c>
      <c r="E116" t="s">
        <v>35</v>
      </c>
      <c r="F116" s="3">
        <v>2009</v>
      </c>
      <c r="G116" s="2">
        <v>72.2</v>
      </c>
      <c r="H116" t="s">
        <v>35</v>
      </c>
      <c r="I116">
        <v>7542</v>
      </c>
      <c r="J116">
        <v>2</v>
      </c>
      <c r="K116" t="s">
        <v>36</v>
      </c>
      <c r="L116" t="s">
        <v>40</v>
      </c>
      <c r="M116" s="3">
        <v>69.78</v>
      </c>
      <c r="N116">
        <v>7542</v>
      </c>
      <c r="O116">
        <v>1</v>
      </c>
      <c r="P116" t="s">
        <v>38</v>
      </c>
      <c r="Q116">
        <v>2013</v>
      </c>
      <c r="R116" s="2">
        <v>370</v>
      </c>
      <c r="S116" s="2">
        <v>500</v>
      </c>
      <c r="T116" s="2">
        <v>455</v>
      </c>
      <c r="U116" s="2">
        <v>0.70409041213131396</v>
      </c>
      <c r="V116" s="2">
        <v>465</v>
      </c>
      <c r="W116" s="2">
        <v>-1</v>
      </c>
      <c r="X116" s="2">
        <v>-1</v>
      </c>
      <c r="Y116" s="2">
        <v>-1</v>
      </c>
      <c r="Z116" s="2">
        <v>-1</v>
      </c>
      <c r="AA116" s="2">
        <v>-1</v>
      </c>
      <c r="AB116" s="2">
        <v>-1</v>
      </c>
      <c r="AC116" s="2">
        <v>0.55910000000000004</v>
      </c>
      <c r="AD116" s="2">
        <v>0.21240000000000001</v>
      </c>
      <c r="AE116" s="2">
        <v>-0.4511</v>
      </c>
      <c r="AF116" s="2">
        <v>-1.3753</v>
      </c>
      <c r="AG116" s="2">
        <v>0.67210000000000003</v>
      </c>
      <c r="AH116">
        <v>375000</v>
      </c>
      <c r="AI116" t="str">
        <f>IF(Table_Graduate_Salary[[#This Row],[Salary]]&lt;300000,"Low",IF(Table_Graduate_Salary[[#This Row],[Salary]]&lt;=600000,"Medium","High"))</f>
        <v>Medium</v>
      </c>
      <c r="AJ116" t="str">
        <f>IF(Table_Graduate_Salary[[#This Row],[collegeGPA]]&gt;=8,"Excellent",IF(Table_Graduate_Salary[[#This Row],[collegeGPA]]&gt;=7,"Good","Average"))</f>
        <v>Excellent</v>
      </c>
      <c r="AK116" s="2">
        <f>AVERAGE(Table_Graduate_Salary[[#This Row],[English]],Table_Graduate_Salary[[#This Row],[Logical]],Table_Graduate_Salary[[#This Row],[Quant]])</f>
        <v>441.66666666666669</v>
      </c>
    </row>
    <row r="117" spans="1:37">
      <c r="A117">
        <v>111273</v>
      </c>
      <c r="B117" t="s">
        <v>506</v>
      </c>
      <c r="C117" s="1">
        <v>32452</v>
      </c>
      <c r="D117" s="2">
        <v>89.56</v>
      </c>
      <c r="E117" t="s">
        <v>109</v>
      </c>
      <c r="F117" s="3">
        <v>2006</v>
      </c>
      <c r="G117" s="2">
        <v>85</v>
      </c>
      <c r="H117" t="s">
        <v>110</v>
      </c>
      <c r="I117">
        <v>992</v>
      </c>
      <c r="J117">
        <v>2</v>
      </c>
      <c r="K117" t="s">
        <v>36</v>
      </c>
      <c r="L117" t="s">
        <v>60</v>
      </c>
      <c r="M117" s="3">
        <v>67.45</v>
      </c>
      <c r="N117">
        <v>992</v>
      </c>
      <c r="O117">
        <v>1</v>
      </c>
      <c r="P117" t="s">
        <v>111</v>
      </c>
      <c r="Q117">
        <v>2010</v>
      </c>
      <c r="R117" s="2">
        <v>485</v>
      </c>
      <c r="S117" s="2">
        <v>315</v>
      </c>
      <c r="T117" s="2">
        <v>545</v>
      </c>
      <c r="U117" s="2">
        <v>0.69447932770846299</v>
      </c>
      <c r="V117" s="2">
        <v>345</v>
      </c>
      <c r="W117" s="2">
        <v>366</v>
      </c>
      <c r="X117" s="2">
        <v>-1</v>
      </c>
      <c r="Y117" s="2">
        <v>-1</v>
      </c>
      <c r="Z117" s="2">
        <v>-1</v>
      </c>
      <c r="AA117" s="2">
        <v>-1</v>
      </c>
      <c r="AB117" s="2">
        <v>-1</v>
      </c>
      <c r="AC117" s="2">
        <v>-3.0448</v>
      </c>
      <c r="AD117" s="2">
        <v>-1.0592999999999999</v>
      </c>
      <c r="AE117" s="2">
        <v>-0.63429999999999997</v>
      </c>
      <c r="AF117" s="2">
        <v>0.76729999999999998</v>
      </c>
      <c r="AG117" s="2">
        <v>0.18640000000000001</v>
      </c>
      <c r="AH117">
        <v>290000</v>
      </c>
      <c r="AI117" t="str">
        <f>IF(Table_Graduate_Salary[[#This Row],[Salary]]&lt;300000,"Low",IF(Table_Graduate_Salary[[#This Row],[Salary]]&lt;=600000,"Medium","High"))</f>
        <v>Low</v>
      </c>
      <c r="AJ117" t="str">
        <f>IF(Table_Graduate_Salary[[#This Row],[collegeGPA]]&gt;=8,"Excellent",IF(Table_Graduate_Salary[[#This Row],[collegeGPA]]&gt;=7,"Good","Average"))</f>
        <v>Excellent</v>
      </c>
      <c r="AK117" s="2">
        <f>AVERAGE(Table_Graduate_Salary[[#This Row],[English]],Table_Graduate_Salary[[#This Row],[Logical]],Table_Graduate_Salary[[#This Row],[Quant]])</f>
        <v>448.33333333333331</v>
      </c>
    </row>
    <row r="118" spans="1:37">
      <c r="A118">
        <v>604198</v>
      </c>
      <c r="B118" t="s">
        <v>506</v>
      </c>
      <c r="C118" s="1">
        <v>32941</v>
      </c>
      <c r="D118" s="2">
        <v>83.2</v>
      </c>
      <c r="E118" t="s">
        <v>35</v>
      </c>
      <c r="F118" s="3">
        <v>2008</v>
      </c>
      <c r="G118" s="2">
        <v>72.3</v>
      </c>
      <c r="H118" t="s">
        <v>35</v>
      </c>
      <c r="I118">
        <v>28</v>
      </c>
      <c r="J118">
        <v>2</v>
      </c>
      <c r="K118" t="s">
        <v>36</v>
      </c>
      <c r="L118" t="s">
        <v>40</v>
      </c>
      <c r="M118" s="3">
        <v>68</v>
      </c>
      <c r="N118">
        <v>28</v>
      </c>
      <c r="O118">
        <v>1</v>
      </c>
      <c r="P118" t="s">
        <v>38</v>
      </c>
      <c r="Q118">
        <v>2013</v>
      </c>
      <c r="R118" s="2">
        <v>545</v>
      </c>
      <c r="S118" s="2">
        <v>620</v>
      </c>
      <c r="T118" s="2">
        <v>515</v>
      </c>
      <c r="U118" s="2">
        <v>0.96090308716316397</v>
      </c>
      <c r="V118" s="2">
        <v>595</v>
      </c>
      <c r="W118" s="2">
        <v>-1</v>
      </c>
      <c r="X118" s="2">
        <v>-1</v>
      </c>
      <c r="Y118" s="2">
        <v>-1</v>
      </c>
      <c r="Z118" s="2">
        <v>-1</v>
      </c>
      <c r="AA118" s="2">
        <v>-1</v>
      </c>
      <c r="AB118" s="2">
        <v>-1</v>
      </c>
      <c r="AC118" s="2">
        <v>0.41549999999999998</v>
      </c>
      <c r="AD118" s="2">
        <v>1.0448999999999999</v>
      </c>
      <c r="AE118" s="2">
        <v>1.3933</v>
      </c>
      <c r="AF118" s="2">
        <v>-0.4879</v>
      </c>
      <c r="AG118" s="2">
        <v>-9.4299999999999995E-2</v>
      </c>
      <c r="AH118">
        <v>350000</v>
      </c>
      <c r="AI118" t="str">
        <f>IF(Table_Graduate_Salary[[#This Row],[Salary]]&lt;300000,"Low",IF(Table_Graduate_Salary[[#This Row],[Salary]]&lt;=600000,"Medium","High"))</f>
        <v>Medium</v>
      </c>
      <c r="AJ118" t="str">
        <f>IF(Table_Graduate_Salary[[#This Row],[collegeGPA]]&gt;=8,"Excellent",IF(Table_Graduate_Salary[[#This Row],[collegeGPA]]&gt;=7,"Good","Average"))</f>
        <v>Excellent</v>
      </c>
      <c r="AK118" s="2">
        <f>AVERAGE(Table_Graduate_Salary[[#This Row],[English]],Table_Graduate_Salary[[#This Row],[Logical]],Table_Graduate_Salary[[#This Row],[Quant]])</f>
        <v>560</v>
      </c>
    </row>
    <row r="119" spans="1:37">
      <c r="A119">
        <v>30122</v>
      </c>
      <c r="B119" t="s">
        <v>506</v>
      </c>
      <c r="C119" s="1">
        <v>31248</v>
      </c>
      <c r="D119" s="2">
        <v>51</v>
      </c>
      <c r="E119" t="s">
        <v>79</v>
      </c>
      <c r="F119" s="3">
        <v>2004</v>
      </c>
      <c r="G119" s="2">
        <v>48</v>
      </c>
      <c r="H119" t="s">
        <v>79</v>
      </c>
      <c r="I119">
        <v>350</v>
      </c>
      <c r="J119">
        <v>2</v>
      </c>
      <c r="K119" t="s">
        <v>66</v>
      </c>
      <c r="L119" t="s">
        <v>67</v>
      </c>
      <c r="M119" s="3">
        <v>59</v>
      </c>
      <c r="N119">
        <v>350</v>
      </c>
      <c r="O119">
        <v>0</v>
      </c>
      <c r="P119" t="s">
        <v>41</v>
      </c>
      <c r="Q119">
        <v>2010</v>
      </c>
      <c r="R119" s="2">
        <v>275</v>
      </c>
      <c r="S119" s="2">
        <v>365</v>
      </c>
      <c r="T119" s="2">
        <v>395</v>
      </c>
      <c r="U119" s="2">
        <v>0.52592258425205496</v>
      </c>
      <c r="V119" s="2">
        <v>415</v>
      </c>
      <c r="W119" s="2">
        <v>-1</v>
      </c>
      <c r="X119" s="2">
        <v>-1</v>
      </c>
      <c r="Y119" s="2">
        <v>-1</v>
      </c>
      <c r="Z119" s="2">
        <v>-1</v>
      </c>
      <c r="AA119" s="2">
        <v>-1</v>
      </c>
      <c r="AB119" s="2">
        <v>-1</v>
      </c>
      <c r="AC119" s="2">
        <v>0.2009</v>
      </c>
      <c r="AD119" s="2">
        <v>-0.27929999999999999</v>
      </c>
      <c r="AE119" s="2">
        <v>0.2366</v>
      </c>
      <c r="AF119" s="2">
        <v>1.4723999999999999</v>
      </c>
      <c r="AG119" s="2">
        <v>2.8400000000000002E-2</v>
      </c>
      <c r="AH119">
        <v>100000</v>
      </c>
      <c r="AI119" t="str">
        <f>IF(Table_Graduate_Salary[[#This Row],[Salary]]&lt;300000,"Low",IF(Table_Graduate_Salary[[#This Row],[Salary]]&lt;=600000,"Medium","High"))</f>
        <v>Low</v>
      </c>
      <c r="AJ119" t="str">
        <f>IF(Table_Graduate_Salary[[#This Row],[collegeGPA]]&gt;=8,"Excellent",IF(Table_Graduate_Salary[[#This Row],[collegeGPA]]&gt;=7,"Good","Average"))</f>
        <v>Excellent</v>
      </c>
      <c r="AK119" s="2">
        <f>AVERAGE(Table_Graduate_Salary[[#This Row],[English]],Table_Graduate_Salary[[#This Row],[Logical]],Table_Graduate_Salary[[#This Row],[Quant]])</f>
        <v>345</v>
      </c>
    </row>
    <row r="120" spans="1:37">
      <c r="A120">
        <v>920332</v>
      </c>
      <c r="B120" t="s">
        <v>506</v>
      </c>
      <c r="C120" s="1">
        <v>33484</v>
      </c>
      <c r="D120" s="2">
        <v>60.7</v>
      </c>
      <c r="E120" t="s">
        <v>51</v>
      </c>
      <c r="F120" s="3">
        <v>2008</v>
      </c>
      <c r="G120" s="2">
        <v>65.66</v>
      </c>
      <c r="H120" t="s">
        <v>51</v>
      </c>
      <c r="I120">
        <v>55</v>
      </c>
      <c r="J120">
        <v>2</v>
      </c>
      <c r="K120" t="s">
        <v>66</v>
      </c>
      <c r="L120" t="s">
        <v>67</v>
      </c>
      <c r="M120" s="3">
        <v>77.7</v>
      </c>
      <c r="N120">
        <v>55</v>
      </c>
      <c r="O120">
        <v>0</v>
      </c>
      <c r="P120" t="s">
        <v>41</v>
      </c>
      <c r="Q120">
        <v>2014</v>
      </c>
      <c r="R120" s="2">
        <v>545</v>
      </c>
      <c r="S120" s="2">
        <v>535</v>
      </c>
      <c r="T120" s="2">
        <v>470</v>
      </c>
      <c r="U120" s="2">
        <v>-1</v>
      </c>
      <c r="V120" s="2">
        <v>-1</v>
      </c>
      <c r="W120" s="2">
        <v>-1</v>
      </c>
      <c r="X120" s="2">
        <v>-1</v>
      </c>
      <c r="Y120" s="2">
        <v>-1</v>
      </c>
      <c r="Z120" s="2">
        <v>-1</v>
      </c>
      <c r="AA120" s="2">
        <v>-1</v>
      </c>
      <c r="AB120" s="2">
        <v>-1</v>
      </c>
      <c r="AC120" s="2">
        <v>0.12820000000000001</v>
      </c>
      <c r="AD120" s="2">
        <v>1.0448999999999999</v>
      </c>
      <c r="AE120" s="2">
        <v>-0.2974</v>
      </c>
      <c r="AF120" s="2">
        <v>-0.995</v>
      </c>
      <c r="AG120" s="2">
        <v>0.48049999999999998</v>
      </c>
      <c r="AH120">
        <v>230000</v>
      </c>
      <c r="AI120" t="str">
        <f>IF(Table_Graduate_Salary[[#This Row],[Salary]]&lt;300000,"Low",IF(Table_Graduate_Salary[[#This Row],[Salary]]&lt;=600000,"Medium","High"))</f>
        <v>Low</v>
      </c>
      <c r="AJ120" t="str">
        <f>IF(Table_Graduate_Salary[[#This Row],[collegeGPA]]&gt;=8,"Excellent",IF(Table_Graduate_Salary[[#This Row],[collegeGPA]]&gt;=7,"Good","Average"))</f>
        <v>Excellent</v>
      </c>
      <c r="AK120" s="2">
        <f>AVERAGE(Table_Graduate_Salary[[#This Row],[English]],Table_Graduate_Salary[[#This Row],[Logical]],Table_Graduate_Salary[[#This Row],[Quant]])</f>
        <v>516.66666666666663</v>
      </c>
    </row>
    <row r="121" spans="1:37">
      <c r="A121">
        <v>282000</v>
      </c>
      <c r="B121" t="s">
        <v>506</v>
      </c>
      <c r="C121" s="1">
        <v>32590</v>
      </c>
      <c r="D121" s="2">
        <v>76</v>
      </c>
      <c r="E121" t="s">
        <v>112</v>
      </c>
      <c r="F121" s="3">
        <v>2006</v>
      </c>
      <c r="G121" s="2">
        <v>75</v>
      </c>
      <c r="H121" t="s">
        <v>112</v>
      </c>
      <c r="I121">
        <v>4450</v>
      </c>
      <c r="J121">
        <v>2</v>
      </c>
      <c r="K121" t="s">
        <v>36</v>
      </c>
      <c r="L121" t="s">
        <v>55</v>
      </c>
      <c r="M121" s="3">
        <v>65.48</v>
      </c>
      <c r="N121">
        <v>4450</v>
      </c>
      <c r="O121">
        <v>0</v>
      </c>
      <c r="P121" t="s">
        <v>41</v>
      </c>
      <c r="Q121">
        <v>2011</v>
      </c>
      <c r="R121" s="2">
        <v>375</v>
      </c>
      <c r="S121" s="2">
        <v>535</v>
      </c>
      <c r="T121" s="2">
        <v>575</v>
      </c>
      <c r="U121" s="2">
        <v>0.60005718233834104</v>
      </c>
      <c r="V121" s="2">
        <v>435</v>
      </c>
      <c r="W121" s="2">
        <v>-1</v>
      </c>
      <c r="X121" s="2">
        <v>-1</v>
      </c>
      <c r="Y121" s="2">
        <v>-1</v>
      </c>
      <c r="Z121" s="2">
        <v>-1</v>
      </c>
      <c r="AA121" s="2">
        <v>-1</v>
      </c>
      <c r="AB121" s="2">
        <v>-1</v>
      </c>
      <c r="AC121" s="2">
        <v>0.66459999999999997</v>
      </c>
      <c r="AD121" s="2">
        <v>-0.1232</v>
      </c>
      <c r="AE121" s="2">
        <v>1.5427999999999999</v>
      </c>
      <c r="AF121" s="2">
        <v>6.2300000000000001E-2</v>
      </c>
      <c r="AG121" s="2">
        <v>0.34439999999999998</v>
      </c>
      <c r="AH121">
        <v>315000</v>
      </c>
      <c r="AI121" t="str">
        <f>IF(Table_Graduate_Salary[[#This Row],[Salary]]&lt;300000,"Low",IF(Table_Graduate_Salary[[#This Row],[Salary]]&lt;=600000,"Medium","High"))</f>
        <v>Medium</v>
      </c>
      <c r="AJ121" t="str">
        <f>IF(Table_Graduate_Salary[[#This Row],[collegeGPA]]&gt;=8,"Excellent",IF(Table_Graduate_Salary[[#This Row],[collegeGPA]]&gt;=7,"Good","Average"))</f>
        <v>Excellent</v>
      </c>
      <c r="AK121" s="2">
        <f>AVERAGE(Table_Graduate_Salary[[#This Row],[English]],Table_Graduate_Salary[[#This Row],[Logical]],Table_Graduate_Salary[[#This Row],[Quant]])</f>
        <v>495</v>
      </c>
    </row>
    <row r="122" spans="1:37">
      <c r="A122">
        <v>1083018</v>
      </c>
      <c r="B122" t="s">
        <v>506</v>
      </c>
      <c r="C122" s="1">
        <v>33841</v>
      </c>
      <c r="D122" s="2">
        <v>91</v>
      </c>
      <c r="E122" t="s">
        <v>35</v>
      </c>
      <c r="F122" s="3">
        <v>2010</v>
      </c>
      <c r="G122" s="2">
        <v>91.2</v>
      </c>
      <c r="H122" t="s">
        <v>35</v>
      </c>
      <c r="I122">
        <v>2921</v>
      </c>
      <c r="J122">
        <v>2</v>
      </c>
      <c r="K122" t="s">
        <v>36</v>
      </c>
      <c r="L122" t="s">
        <v>60</v>
      </c>
      <c r="M122" s="3">
        <v>86</v>
      </c>
      <c r="N122">
        <v>2921</v>
      </c>
      <c r="O122">
        <v>0</v>
      </c>
      <c r="P122" t="s">
        <v>53</v>
      </c>
      <c r="Q122">
        <v>2014</v>
      </c>
      <c r="R122" s="2">
        <v>675</v>
      </c>
      <c r="S122" s="2">
        <v>655</v>
      </c>
      <c r="T122" s="2">
        <v>585</v>
      </c>
      <c r="U122" s="2">
        <v>0.78330353667029795</v>
      </c>
      <c r="V122" s="2">
        <v>485</v>
      </c>
      <c r="W122" s="2">
        <v>388</v>
      </c>
      <c r="X122" s="2">
        <v>-1</v>
      </c>
      <c r="Y122" s="2">
        <v>-1</v>
      </c>
      <c r="Z122" s="2">
        <v>-1</v>
      </c>
      <c r="AA122" s="2">
        <v>-1</v>
      </c>
      <c r="AB122" s="2">
        <v>-1</v>
      </c>
      <c r="AC122" s="2">
        <v>0.84630000000000005</v>
      </c>
      <c r="AD122" s="2">
        <v>0.87839999999999996</v>
      </c>
      <c r="AE122" s="2">
        <v>-0.14369999999999999</v>
      </c>
      <c r="AF122" s="2">
        <v>-0.74150000000000005</v>
      </c>
      <c r="AG122" s="2">
        <v>-1.0524</v>
      </c>
      <c r="AH122">
        <v>615000</v>
      </c>
      <c r="AI122" t="str">
        <f>IF(Table_Graduate_Salary[[#This Row],[Salary]]&lt;300000,"Low",IF(Table_Graduate_Salary[[#This Row],[Salary]]&lt;=600000,"Medium","High"))</f>
        <v>High</v>
      </c>
      <c r="AJ122" t="str">
        <f>IF(Table_Graduate_Salary[[#This Row],[collegeGPA]]&gt;=8,"Excellent",IF(Table_Graduate_Salary[[#This Row],[collegeGPA]]&gt;=7,"Good","Average"))</f>
        <v>Excellent</v>
      </c>
      <c r="AK122" s="2">
        <f>AVERAGE(Table_Graduate_Salary[[#This Row],[English]],Table_Graduate_Salary[[#This Row],[Logical]],Table_Graduate_Salary[[#This Row],[Quant]])</f>
        <v>638.33333333333337</v>
      </c>
    </row>
    <row r="123" spans="1:37">
      <c r="A123">
        <v>1069526</v>
      </c>
      <c r="B123" t="s">
        <v>506</v>
      </c>
      <c r="C123" s="1">
        <v>33340</v>
      </c>
      <c r="D123" s="2">
        <v>90.6</v>
      </c>
      <c r="E123" t="s">
        <v>51</v>
      </c>
      <c r="F123" s="3">
        <v>2009</v>
      </c>
      <c r="G123" s="2">
        <v>79.3</v>
      </c>
      <c r="H123" t="s">
        <v>51</v>
      </c>
      <c r="I123">
        <v>5752</v>
      </c>
      <c r="J123">
        <v>2</v>
      </c>
      <c r="K123" t="s">
        <v>36</v>
      </c>
      <c r="L123" t="s">
        <v>40</v>
      </c>
      <c r="M123" s="3">
        <v>65.7</v>
      </c>
      <c r="N123">
        <v>5752</v>
      </c>
      <c r="O123">
        <v>1</v>
      </c>
      <c r="P123" t="s">
        <v>54</v>
      </c>
      <c r="Q123">
        <v>2013</v>
      </c>
      <c r="R123" s="2">
        <v>430</v>
      </c>
      <c r="S123" s="2">
        <v>350</v>
      </c>
      <c r="T123" s="2">
        <v>475</v>
      </c>
      <c r="U123" s="2">
        <v>0.62264291584993803</v>
      </c>
      <c r="V123" s="2">
        <v>515</v>
      </c>
      <c r="W123" s="2">
        <v>-1</v>
      </c>
      <c r="X123" s="2">
        <v>407</v>
      </c>
      <c r="Y123" s="2">
        <v>-1</v>
      </c>
      <c r="Z123" s="2">
        <v>-1</v>
      </c>
      <c r="AA123" s="2">
        <v>-1</v>
      </c>
      <c r="AB123" s="2">
        <v>-1</v>
      </c>
      <c r="AC123" s="2">
        <v>1.4208000000000001</v>
      </c>
      <c r="AD123" s="2">
        <v>1.2114</v>
      </c>
      <c r="AE123" s="2">
        <v>1.2396</v>
      </c>
      <c r="AF123" s="2">
        <v>-1.1217999999999999</v>
      </c>
      <c r="AG123" s="2">
        <v>1.2470000000000001</v>
      </c>
      <c r="AH123">
        <v>200000</v>
      </c>
      <c r="AI123" t="str">
        <f>IF(Table_Graduate_Salary[[#This Row],[Salary]]&lt;300000,"Low",IF(Table_Graduate_Salary[[#This Row],[Salary]]&lt;=600000,"Medium","High"))</f>
        <v>Low</v>
      </c>
      <c r="AJ123" t="str">
        <f>IF(Table_Graduate_Salary[[#This Row],[collegeGPA]]&gt;=8,"Excellent",IF(Table_Graduate_Salary[[#This Row],[collegeGPA]]&gt;=7,"Good","Average"))</f>
        <v>Excellent</v>
      </c>
      <c r="AK123" s="2">
        <f>AVERAGE(Table_Graduate_Salary[[#This Row],[English]],Table_Graduate_Salary[[#This Row],[Logical]],Table_Graduate_Salary[[#This Row],[Quant]])</f>
        <v>418.33333333333331</v>
      </c>
    </row>
    <row r="124" spans="1:37">
      <c r="A124">
        <v>810018</v>
      </c>
      <c r="B124" t="s">
        <v>506</v>
      </c>
      <c r="C124" s="1">
        <v>33868</v>
      </c>
      <c r="D124" s="2">
        <v>63</v>
      </c>
      <c r="E124" t="s">
        <v>48</v>
      </c>
      <c r="F124" s="3">
        <v>2010</v>
      </c>
      <c r="G124" s="2">
        <v>62</v>
      </c>
      <c r="H124" t="s">
        <v>35</v>
      </c>
      <c r="I124">
        <v>350</v>
      </c>
      <c r="J124">
        <v>2</v>
      </c>
      <c r="K124" t="s">
        <v>36</v>
      </c>
      <c r="L124" t="s">
        <v>55</v>
      </c>
      <c r="M124" s="3">
        <v>62.44</v>
      </c>
      <c r="N124">
        <v>350</v>
      </c>
      <c r="O124">
        <v>0</v>
      </c>
      <c r="P124" t="s">
        <v>41</v>
      </c>
      <c r="Q124">
        <v>2014</v>
      </c>
      <c r="R124" s="2">
        <v>380</v>
      </c>
      <c r="S124" s="2">
        <v>510</v>
      </c>
      <c r="T124" s="2">
        <v>515</v>
      </c>
      <c r="U124" s="2">
        <v>0.63597875645679403</v>
      </c>
      <c r="V124" s="2">
        <v>445</v>
      </c>
      <c r="W124" s="2">
        <v>-1</v>
      </c>
      <c r="X124" s="2">
        <v>-1</v>
      </c>
      <c r="Y124" s="2">
        <v>-1</v>
      </c>
      <c r="Z124" s="2">
        <v>-1</v>
      </c>
      <c r="AA124" s="2">
        <v>-1</v>
      </c>
      <c r="AB124" s="2">
        <v>-1</v>
      </c>
      <c r="AC124" s="2">
        <v>-1.4517</v>
      </c>
      <c r="AD124" s="2">
        <v>-1.2861</v>
      </c>
      <c r="AE124" s="2">
        <v>-0.14369999999999999</v>
      </c>
      <c r="AF124" s="2">
        <v>1.1600999999999999</v>
      </c>
      <c r="AG124" s="2">
        <v>-1.4356</v>
      </c>
      <c r="AH124">
        <v>180000</v>
      </c>
      <c r="AI124" t="str">
        <f>IF(Table_Graduate_Salary[[#This Row],[Salary]]&lt;300000,"Low",IF(Table_Graduate_Salary[[#This Row],[Salary]]&lt;=600000,"Medium","High"))</f>
        <v>Low</v>
      </c>
      <c r="AJ124" t="str">
        <f>IF(Table_Graduate_Salary[[#This Row],[collegeGPA]]&gt;=8,"Excellent",IF(Table_Graduate_Salary[[#This Row],[collegeGPA]]&gt;=7,"Good","Average"))</f>
        <v>Excellent</v>
      </c>
      <c r="AK124" s="2">
        <f>AVERAGE(Table_Graduate_Salary[[#This Row],[English]],Table_Graduate_Salary[[#This Row],[Logical]],Table_Graduate_Salary[[#This Row],[Quant]])</f>
        <v>468.33333333333331</v>
      </c>
    </row>
    <row r="125" spans="1:37">
      <c r="A125">
        <v>1262987</v>
      </c>
      <c r="B125" t="s">
        <v>506</v>
      </c>
      <c r="C125" s="1">
        <v>33942</v>
      </c>
      <c r="D125" s="2">
        <v>63</v>
      </c>
      <c r="E125" t="s">
        <v>51</v>
      </c>
      <c r="F125" s="3">
        <v>2010</v>
      </c>
      <c r="G125" s="2">
        <v>63</v>
      </c>
      <c r="H125" t="s">
        <v>51</v>
      </c>
      <c r="I125">
        <v>15807</v>
      </c>
      <c r="J125">
        <v>2</v>
      </c>
      <c r="K125" t="s">
        <v>36</v>
      </c>
      <c r="L125" t="s">
        <v>52</v>
      </c>
      <c r="M125" s="3">
        <v>63</v>
      </c>
      <c r="N125">
        <v>15807</v>
      </c>
      <c r="O125">
        <v>1</v>
      </c>
      <c r="P125" t="s">
        <v>54</v>
      </c>
      <c r="Q125">
        <v>2014</v>
      </c>
      <c r="R125" s="2">
        <v>300</v>
      </c>
      <c r="S125" s="2">
        <v>435</v>
      </c>
      <c r="T125" s="2">
        <v>390</v>
      </c>
      <c r="U125" s="2">
        <v>3.29370177076901E-2</v>
      </c>
      <c r="V125" s="2">
        <v>-1</v>
      </c>
      <c r="W125" s="2">
        <v>-1</v>
      </c>
      <c r="X125" s="2">
        <v>-1</v>
      </c>
      <c r="Y125" s="2">
        <v>223</v>
      </c>
      <c r="Z125" s="2">
        <v>-1</v>
      </c>
      <c r="AA125" s="2">
        <v>-1</v>
      </c>
      <c r="AB125" s="2">
        <v>-1</v>
      </c>
      <c r="AC125" s="2">
        <v>1.8516999999999999</v>
      </c>
      <c r="AD125" s="2">
        <v>-0.28710000000000002</v>
      </c>
      <c r="AE125" s="2">
        <v>1.0859000000000001</v>
      </c>
      <c r="AF125" s="2">
        <v>1.6672</v>
      </c>
      <c r="AG125" s="2">
        <v>-0.28589999999999999</v>
      </c>
      <c r="AH125">
        <v>260000</v>
      </c>
      <c r="AI125" t="str">
        <f>IF(Table_Graduate_Salary[[#This Row],[Salary]]&lt;300000,"Low",IF(Table_Graduate_Salary[[#This Row],[Salary]]&lt;=600000,"Medium","High"))</f>
        <v>Low</v>
      </c>
      <c r="AJ125" t="str">
        <f>IF(Table_Graduate_Salary[[#This Row],[collegeGPA]]&gt;=8,"Excellent",IF(Table_Graduate_Salary[[#This Row],[collegeGPA]]&gt;=7,"Good","Average"))</f>
        <v>Excellent</v>
      </c>
      <c r="AK125" s="2">
        <f>AVERAGE(Table_Graduate_Salary[[#This Row],[English]],Table_Graduate_Salary[[#This Row],[Logical]],Table_Graduate_Salary[[#This Row],[Quant]])</f>
        <v>375</v>
      </c>
    </row>
    <row r="126" spans="1:37">
      <c r="A126">
        <v>53921</v>
      </c>
      <c r="B126" t="s">
        <v>506</v>
      </c>
      <c r="C126" s="1">
        <v>32227</v>
      </c>
      <c r="D126" s="2">
        <v>75.400000000000006</v>
      </c>
      <c r="E126" t="s">
        <v>35</v>
      </c>
      <c r="F126" s="3">
        <v>2004</v>
      </c>
      <c r="G126" s="2">
        <v>68.2</v>
      </c>
      <c r="H126" t="s">
        <v>35</v>
      </c>
      <c r="I126">
        <v>83</v>
      </c>
      <c r="J126">
        <v>2</v>
      </c>
      <c r="K126" t="s">
        <v>36</v>
      </c>
      <c r="L126" t="s">
        <v>55</v>
      </c>
      <c r="M126" s="3">
        <v>80</v>
      </c>
      <c r="N126">
        <v>83</v>
      </c>
      <c r="O126">
        <v>0</v>
      </c>
      <c r="P126" t="s">
        <v>41</v>
      </c>
      <c r="Q126">
        <v>2010</v>
      </c>
      <c r="R126" s="2">
        <v>555</v>
      </c>
      <c r="S126" s="2">
        <v>535</v>
      </c>
      <c r="T126" s="2">
        <v>655</v>
      </c>
      <c r="U126" s="2">
        <v>0.91686996110361896</v>
      </c>
      <c r="V126" s="2">
        <v>555</v>
      </c>
      <c r="W126" s="2">
        <v>-1</v>
      </c>
      <c r="X126" s="2">
        <v>-1</v>
      </c>
      <c r="Y126" s="2">
        <v>-1</v>
      </c>
      <c r="Z126" s="2">
        <v>-1</v>
      </c>
      <c r="AA126" s="2">
        <v>-1</v>
      </c>
      <c r="AB126" s="2">
        <v>-1</v>
      </c>
      <c r="AC126" s="2">
        <v>1.2827999999999999</v>
      </c>
      <c r="AD126" s="2">
        <v>1.1248</v>
      </c>
      <c r="AE126" s="2">
        <v>-0.63429999999999997</v>
      </c>
      <c r="AF126" s="2">
        <v>-1.3478000000000001</v>
      </c>
      <c r="AG126" s="2">
        <v>1.1343000000000001</v>
      </c>
      <c r="AH126">
        <v>1110000</v>
      </c>
      <c r="AI126" t="str">
        <f>IF(Table_Graduate_Salary[[#This Row],[Salary]]&lt;300000,"Low",IF(Table_Graduate_Salary[[#This Row],[Salary]]&lt;=600000,"Medium","High"))</f>
        <v>High</v>
      </c>
      <c r="AJ126" t="str">
        <f>IF(Table_Graduate_Salary[[#This Row],[collegeGPA]]&gt;=8,"Excellent",IF(Table_Graduate_Salary[[#This Row],[collegeGPA]]&gt;=7,"Good","Average"))</f>
        <v>Excellent</v>
      </c>
      <c r="AK126" s="2">
        <f>AVERAGE(Table_Graduate_Salary[[#This Row],[English]],Table_Graduate_Salary[[#This Row],[Logical]],Table_Graduate_Salary[[#This Row],[Quant]])</f>
        <v>581.66666666666663</v>
      </c>
    </row>
    <row r="127" spans="1:37">
      <c r="A127">
        <v>281866</v>
      </c>
      <c r="B127" t="s">
        <v>506</v>
      </c>
      <c r="C127" s="1">
        <v>32319</v>
      </c>
      <c r="D127" s="2">
        <v>81.8</v>
      </c>
      <c r="E127" t="s">
        <v>35</v>
      </c>
      <c r="F127" s="3">
        <v>2006</v>
      </c>
      <c r="G127" s="2">
        <v>71.8</v>
      </c>
      <c r="H127" t="s">
        <v>35</v>
      </c>
      <c r="I127">
        <v>4450</v>
      </c>
      <c r="J127">
        <v>2</v>
      </c>
      <c r="K127" t="s">
        <v>36</v>
      </c>
      <c r="L127" t="s">
        <v>81</v>
      </c>
      <c r="M127" s="3">
        <v>64.5</v>
      </c>
      <c r="N127">
        <v>4450</v>
      </c>
      <c r="O127">
        <v>0</v>
      </c>
      <c r="P127" t="s">
        <v>41</v>
      </c>
      <c r="Q127">
        <v>2011</v>
      </c>
      <c r="R127" s="2">
        <v>415</v>
      </c>
      <c r="S127" s="2">
        <v>525</v>
      </c>
      <c r="T127" s="2">
        <v>625</v>
      </c>
      <c r="U127" s="2">
        <v>0.82466640067133201</v>
      </c>
      <c r="V127" s="2">
        <v>-1</v>
      </c>
      <c r="W127" s="2">
        <v>400</v>
      </c>
      <c r="X127" s="2">
        <v>-1</v>
      </c>
      <c r="Y127" s="2">
        <v>-1</v>
      </c>
      <c r="Z127" s="2">
        <v>-1</v>
      </c>
      <c r="AA127" s="2">
        <v>366</v>
      </c>
      <c r="AB127" s="2">
        <v>-1</v>
      </c>
      <c r="AC127" s="2">
        <v>-1.8083</v>
      </c>
      <c r="AD127" s="2">
        <v>-0.27929999999999999</v>
      </c>
      <c r="AE127" s="2">
        <v>-0.63429999999999997</v>
      </c>
      <c r="AF127" s="2">
        <v>6.2300000000000001E-2</v>
      </c>
      <c r="AG127" s="2">
        <v>-0.1295</v>
      </c>
      <c r="AH127">
        <v>170000</v>
      </c>
      <c r="AI127" t="str">
        <f>IF(Table_Graduate_Salary[[#This Row],[Salary]]&lt;300000,"Low",IF(Table_Graduate_Salary[[#This Row],[Salary]]&lt;=600000,"Medium","High"))</f>
        <v>Low</v>
      </c>
      <c r="AJ127" t="str">
        <f>IF(Table_Graduate_Salary[[#This Row],[collegeGPA]]&gt;=8,"Excellent",IF(Table_Graduate_Salary[[#This Row],[collegeGPA]]&gt;=7,"Good","Average"))</f>
        <v>Excellent</v>
      </c>
      <c r="AK127" s="2">
        <f>AVERAGE(Table_Graduate_Salary[[#This Row],[English]],Table_Graduate_Salary[[#This Row],[Logical]],Table_Graduate_Salary[[#This Row],[Quant]])</f>
        <v>521.66666666666663</v>
      </c>
    </row>
    <row r="128" spans="1:37">
      <c r="A128">
        <v>1098849</v>
      </c>
      <c r="B128" t="s">
        <v>506</v>
      </c>
      <c r="C128" s="1">
        <v>33547</v>
      </c>
      <c r="D128" s="2">
        <v>75.849999999999994</v>
      </c>
      <c r="E128" t="s">
        <v>51</v>
      </c>
      <c r="F128" s="3">
        <v>2009</v>
      </c>
      <c r="G128" s="2">
        <v>77.2</v>
      </c>
      <c r="H128" t="s">
        <v>51</v>
      </c>
      <c r="I128">
        <v>992</v>
      </c>
      <c r="J128">
        <v>2</v>
      </c>
      <c r="K128" t="s">
        <v>36</v>
      </c>
      <c r="L128" t="s">
        <v>55</v>
      </c>
      <c r="M128" s="3">
        <v>80</v>
      </c>
      <c r="N128">
        <v>992</v>
      </c>
      <c r="O128">
        <v>1</v>
      </c>
      <c r="P128" t="s">
        <v>111</v>
      </c>
      <c r="Q128">
        <v>2013</v>
      </c>
      <c r="R128" s="2">
        <v>525</v>
      </c>
      <c r="S128" s="2">
        <v>530</v>
      </c>
      <c r="T128" s="2">
        <v>520</v>
      </c>
      <c r="U128" s="2">
        <v>0.97952174431921601</v>
      </c>
      <c r="V128" s="2">
        <v>625</v>
      </c>
      <c r="W128" s="2">
        <v>-1</v>
      </c>
      <c r="X128" s="2">
        <v>-1</v>
      </c>
      <c r="Y128" s="2">
        <v>-1</v>
      </c>
      <c r="Z128" s="2">
        <v>-1</v>
      </c>
      <c r="AA128" s="2">
        <v>-1</v>
      </c>
      <c r="AB128" s="2">
        <v>-1</v>
      </c>
      <c r="AC128" s="2">
        <v>-0.159</v>
      </c>
      <c r="AD128" s="2">
        <v>0.87839999999999996</v>
      </c>
      <c r="AE128" s="2">
        <v>1.0859000000000001</v>
      </c>
      <c r="AF128" s="2">
        <v>-0.995</v>
      </c>
      <c r="AG128" s="2">
        <v>1.0553999999999999</v>
      </c>
      <c r="AH128">
        <v>180000</v>
      </c>
      <c r="AI128" t="str">
        <f>IF(Table_Graduate_Salary[[#This Row],[Salary]]&lt;300000,"Low",IF(Table_Graduate_Salary[[#This Row],[Salary]]&lt;=600000,"Medium","High"))</f>
        <v>Low</v>
      </c>
      <c r="AJ128" t="str">
        <f>IF(Table_Graduate_Salary[[#This Row],[collegeGPA]]&gt;=8,"Excellent",IF(Table_Graduate_Salary[[#This Row],[collegeGPA]]&gt;=7,"Good","Average"))</f>
        <v>Excellent</v>
      </c>
      <c r="AK128" s="2">
        <f>AVERAGE(Table_Graduate_Salary[[#This Row],[English]],Table_Graduate_Salary[[#This Row],[Logical]],Table_Graduate_Salary[[#This Row],[Quant]])</f>
        <v>525</v>
      </c>
    </row>
    <row r="129" spans="1:37">
      <c r="A129">
        <v>827639</v>
      </c>
      <c r="B129" t="s">
        <v>506</v>
      </c>
      <c r="C129" s="1">
        <v>34001</v>
      </c>
      <c r="D129" s="2">
        <v>91.6</v>
      </c>
      <c r="E129" t="s">
        <v>35</v>
      </c>
      <c r="F129" s="3">
        <v>2010</v>
      </c>
      <c r="G129" s="2">
        <v>85.6</v>
      </c>
      <c r="H129" t="s">
        <v>35</v>
      </c>
      <c r="I129">
        <v>47</v>
      </c>
      <c r="J129">
        <v>1</v>
      </c>
      <c r="K129" t="s">
        <v>36</v>
      </c>
      <c r="L129" t="s">
        <v>60</v>
      </c>
      <c r="M129" s="3">
        <v>72.7</v>
      </c>
      <c r="N129">
        <v>47</v>
      </c>
      <c r="O129">
        <v>1</v>
      </c>
      <c r="P129" t="s">
        <v>38</v>
      </c>
      <c r="Q129">
        <v>2014</v>
      </c>
      <c r="R129" s="2">
        <v>590</v>
      </c>
      <c r="S129" s="2">
        <v>575</v>
      </c>
      <c r="T129" s="2">
        <v>635</v>
      </c>
      <c r="U129" s="2">
        <v>0.64938971484669095</v>
      </c>
      <c r="V129" s="2">
        <v>525</v>
      </c>
      <c r="W129" s="2">
        <v>356</v>
      </c>
      <c r="X129" s="2">
        <v>-1</v>
      </c>
      <c r="Y129" s="2">
        <v>-1</v>
      </c>
      <c r="Z129" s="2">
        <v>-1</v>
      </c>
      <c r="AA129" s="2">
        <v>-1</v>
      </c>
      <c r="AB129" s="2">
        <v>-1</v>
      </c>
      <c r="AC129" s="2">
        <v>1.1335999999999999</v>
      </c>
      <c r="AD129" s="2">
        <v>0.5454</v>
      </c>
      <c r="AE129" s="2">
        <v>0.01</v>
      </c>
      <c r="AF129" s="2">
        <v>-2.0091999999999999</v>
      </c>
      <c r="AG129" s="2">
        <v>0.86370000000000002</v>
      </c>
      <c r="AH129">
        <v>340000</v>
      </c>
      <c r="AI129" t="str">
        <f>IF(Table_Graduate_Salary[[#This Row],[Salary]]&lt;300000,"Low",IF(Table_Graduate_Salary[[#This Row],[Salary]]&lt;=600000,"Medium","High"))</f>
        <v>Medium</v>
      </c>
      <c r="AJ129" t="str">
        <f>IF(Table_Graduate_Salary[[#This Row],[collegeGPA]]&gt;=8,"Excellent",IF(Table_Graduate_Salary[[#This Row],[collegeGPA]]&gt;=7,"Good","Average"))</f>
        <v>Excellent</v>
      </c>
      <c r="AK129" s="2">
        <f>AVERAGE(Table_Graduate_Salary[[#This Row],[English]],Table_Graduate_Salary[[#This Row],[Logical]],Table_Graduate_Salary[[#This Row],[Quant]])</f>
        <v>600</v>
      </c>
    </row>
    <row r="130" spans="1:37">
      <c r="A130">
        <v>133296</v>
      </c>
      <c r="B130" t="s">
        <v>506</v>
      </c>
      <c r="C130" s="1">
        <v>32497</v>
      </c>
      <c r="D130" s="2">
        <v>66</v>
      </c>
      <c r="E130" t="s">
        <v>72</v>
      </c>
      <c r="F130" s="3">
        <v>2006</v>
      </c>
      <c r="G130" s="2">
        <v>55</v>
      </c>
      <c r="H130" t="s">
        <v>72</v>
      </c>
      <c r="I130">
        <v>4948</v>
      </c>
      <c r="J130">
        <v>2</v>
      </c>
      <c r="K130" t="s">
        <v>36</v>
      </c>
      <c r="L130" t="s">
        <v>64</v>
      </c>
      <c r="M130" s="3">
        <v>66</v>
      </c>
      <c r="N130">
        <v>4948</v>
      </c>
      <c r="O130">
        <v>1</v>
      </c>
      <c r="P130" t="s">
        <v>71</v>
      </c>
      <c r="Q130">
        <v>2010</v>
      </c>
      <c r="R130" s="2">
        <v>405</v>
      </c>
      <c r="S130" s="2">
        <v>585</v>
      </c>
      <c r="T130" s="2">
        <v>415</v>
      </c>
      <c r="U130" s="2">
        <v>0.60005718233834104</v>
      </c>
      <c r="V130" s="2">
        <v>435</v>
      </c>
      <c r="W130" s="2">
        <v>-1</v>
      </c>
      <c r="X130" s="2">
        <v>-1</v>
      </c>
      <c r="Y130" s="2">
        <v>-1</v>
      </c>
      <c r="Z130" s="2">
        <v>-1</v>
      </c>
      <c r="AA130" s="2">
        <v>-1</v>
      </c>
      <c r="AB130" s="2">
        <v>-1</v>
      </c>
      <c r="AC130" s="2">
        <v>-1.0355000000000001</v>
      </c>
      <c r="AD130" s="2">
        <v>0.50080000000000002</v>
      </c>
      <c r="AE130" s="2">
        <v>-5.3699999999999998E-2</v>
      </c>
      <c r="AF130" s="2">
        <v>1.4723999999999999</v>
      </c>
      <c r="AG130" s="2">
        <v>1.4501999999999999</v>
      </c>
      <c r="AH130">
        <v>145000</v>
      </c>
      <c r="AI130" t="str">
        <f>IF(Table_Graduate_Salary[[#This Row],[Salary]]&lt;300000,"Low",IF(Table_Graduate_Salary[[#This Row],[Salary]]&lt;=600000,"Medium","High"))</f>
        <v>Low</v>
      </c>
      <c r="AJ130" t="str">
        <f>IF(Table_Graduate_Salary[[#This Row],[collegeGPA]]&gt;=8,"Excellent",IF(Table_Graduate_Salary[[#This Row],[collegeGPA]]&gt;=7,"Good","Average"))</f>
        <v>Excellent</v>
      </c>
      <c r="AK130" s="2">
        <f>AVERAGE(Table_Graduate_Salary[[#This Row],[English]],Table_Graduate_Salary[[#This Row],[Logical]],Table_Graduate_Salary[[#This Row],[Quant]])</f>
        <v>468.33333333333331</v>
      </c>
    </row>
    <row r="131" spans="1:37">
      <c r="A131">
        <v>878844</v>
      </c>
      <c r="B131" t="s">
        <v>506</v>
      </c>
      <c r="C131" s="1">
        <v>34046</v>
      </c>
      <c r="D131" s="2">
        <v>50</v>
      </c>
      <c r="E131" t="s">
        <v>35</v>
      </c>
      <c r="F131" s="3">
        <v>2010</v>
      </c>
      <c r="G131" s="2">
        <v>57</v>
      </c>
      <c r="H131" t="s">
        <v>35</v>
      </c>
      <c r="I131">
        <v>9738</v>
      </c>
      <c r="J131">
        <v>2</v>
      </c>
      <c r="K131" t="s">
        <v>36</v>
      </c>
      <c r="L131" t="s">
        <v>55</v>
      </c>
      <c r="M131" s="3">
        <v>65.06</v>
      </c>
      <c r="N131">
        <v>9738</v>
      </c>
      <c r="O131">
        <v>0</v>
      </c>
      <c r="P131" t="s">
        <v>41</v>
      </c>
      <c r="Q131">
        <v>2014</v>
      </c>
      <c r="R131" s="2">
        <v>395</v>
      </c>
      <c r="S131" s="2">
        <v>425</v>
      </c>
      <c r="T131" s="2">
        <v>425</v>
      </c>
      <c r="U131" s="2">
        <v>0.74475835400893897</v>
      </c>
      <c r="V131" s="2">
        <v>385</v>
      </c>
      <c r="W131" s="2">
        <v>-1</v>
      </c>
      <c r="X131" s="2">
        <v>438</v>
      </c>
      <c r="Y131" s="2">
        <v>-1</v>
      </c>
      <c r="Z131" s="2">
        <v>-1</v>
      </c>
      <c r="AA131" s="2">
        <v>-1</v>
      </c>
      <c r="AB131" s="2">
        <v>-1</v>
      </c>
      <c r="AC131" s="2">
        <v>0.41549999999999998</v>
      </c>
      <c r="AD131" s="2">
        <v>-0.65039999999999998</v>
      </c>
      <c r="AE131" s="2">
        <v>0.3034</v>
      </c>
      <c r="AF131" s="2">
        <v>0.65300000000000002</v>
      </c>
      <c r="AG131" s="2">
        <v>-0.43919999999999998</v>
      </c>
      <c r="AH131">
        <v>120000</v>
      </c>
      <c r="AI131" t="str">
        <f>IF(Table_Graduate_Salary[[#This Row],[Salary]]&lt;300000,"Low",IF(Table_Graduate_Salary[[#This Row],[Salary]]&lt;=600000,"Medium","High"))</f>
        <v>Low</v>
      </c>
      <c r="AJ131" t="str">
        <f>IF(Table_Graduate_Salary[[#This Row],[collegeGPA]]&gt;=8,"Excellent",IF(Table_Graduate_Salary[[#This Row],[collegeGPA]]&gt;=7,"Good","Average"))</f>
        <v>Excellent</v>
      </c>
      <c r="AK131" s="2">
        <f>AVERAGE(Table_Graduate_Salary[[#This Row],[English]],Table_Graduate_Salary[[#This Row],[Logical]],Table_Graduate_Salary[[#This Row],[Quant]])</f>
        <v>415</v>
      </c>
    </row>
    <row r="132" spans="1:37">
      <c r="A132">
        <v>295362</v>
      </c>
      <c r="B132" t="s">
        <v>505</v>
      </c>
      <c r="C132" s="1">
        <v>32714</v>
      </c>
      <c r="D132" s="2">
        <v>89.2</v>
      </c>
      <c r="E132" t="s">
        <v>113</v>
      </c>
      <c r="F132" s="3">
        <v>2007</v>
      </c>
      <c r="G132" s="2">
        <v>86.25</v>
      </c>
      <c r="H132" t="s">
        <v>51</v>
      </c>
      <c r="I132">
        <v>1034</v>
      </c>
      <c r="J132">
        <v>2</v>
      </c>
      <c r="K132" t="s">
        <v>36</v>
      </c>
      <c r="L132" t="s">
        <v>60</v>
      </c>
      <c r="M132" s="3">
        <v>76</v>
      </c>
      <c r="N132">
        <v>1034</v>
      </c>
      <c r="O132">
        <v>0</v>
      </c>
      <c r="P132" t="s">
        <v>47</v>
      </c>
      <c r="Q132">
        <v>2011</v>
      </c>
      <c r="R132" s="2">
        <v>465</v>
      </c>
      <c r="S132" s="2">
        <v>595</v>
      </c>
      <c r="T132" s="2">
        <v>575</v>
      </c>
      <c r="U132" s="2">
        <v>0.37605958665154499</v>
      </c>
      <c r="V132" s="2">
        <v>395</v>
      </c>
      <c r="W132" s="2">
        <v>300</v>
      </c>
      <c r="X132" s="2">
        <v>-1</v>
      </c>
      <c r="Y132" s="2">
        <v>-1</v>
      </c>
      <c r="Z132" s="2">
        <v>-1</v>
      </c>
      <c r="AA132" s="2">
        <v>313</v>
      </c>
      <c r="AB132" s="2">
        <v>-1</v>
      </c>
      <c r="AC132" s="2">
        <v>0.35549999999999998</v>
      </c>
      <c r="AD132" s="2">
        <v>0.96879999999999999</v>
      </c>
      <c r="AE132" s="2">
        <v>0.38169999999999998</v>
      </c>
      <c r="AF132" s="2">
        <v>-1.3478000000000001</v>
      </c>
      <c r="AG132" s="2">
        <v>0.18640000000000001</v>
      </c>
      <c r="AH132">
        <v>180000</v>
      </c>
      <c r="AI132" t="str">
        <f>IF(Table_Graduate_Salary[[#This Row],[Salary]]&lt;300000,"Low",IF(Table_Graduate_Salary[[#This Row],[Salary]]&lt;=600000,"Medium","High"))</f>
        <v>Low</v>
      </c>
      <c r="AJ132" t="str">
        <f>IF(Table_Graduate_Salary[[#This Row],[collegeGPA]]&gt;=8,"Excellent",IF(Table_Graduate_Salary[[#This Row],[collegeGPA]]&gt;=7,"Good","Average"))</f>
        <v>Excellent</v>
      </c>
      <c r="AK132" s="2">
        <f>AVERAGE(Table_Graduate_Salary[[#This Row],[English]],Table_Graduate_Salary[[#This Row],[Logical]],Table_Graduate_Salary[[#This Row],[Quant]])</f>
        <v>545</v>
      </c>
    </row>
    <row r="133" spans="1:37">
      <c r="A133">
        <v>811394</v>
      </c>
      <c r="B133" t="s">
        <v>506</v>
      </c>
      <c r="C133" s="1">
        <v>32985</v>
      </c>
      <c r="D133" s="2">
        <v>93.8</v>
      </c>
      <c r="E133" t="s">
        <v>35</v>
      </c>
      <c r="F133" s="3">
        <v>2009</v>
      </c>
      <c r="G133" s="2">
        <v>76</v>
      </c>
      <c r="H133" t="s">
        <v>35</v>
      </c>
      <c r="I133">
        <v>47</v>
      </c>
      <c r="J133">
        <v>1</v>
      </c>
      <c r="K133" t="s">
        <v>36</v>
      </c>
      <c r="L133" t="s">
        <v>60</v>
      </c>
      <c r="M133" s="3">
        <v>72.5</v>
      </c>
      <c r="N133">
        <v>47</v>
      </c>
      <c r="O133">
        <v>1</v>
      </c>
      <c r="P133" t="s">
        <v>38</v>
      </c>
      <c r="Q133">
        <v>2014</v>
      </c>
      <c r="R133" s="2">
        <v>615</v>
      </c>
      <c r="S133" s="2">
        <v>415</v>
      </c>
      <c r="T133" s="2">
        <v>680</v>
      </c>
      <c r="U133" s="2">
        <v>0.33878634721952799</v>
      </c>
      <c r="V133" s="2">
        <v>425</v>
      </c>
      <c r="W133" s="2">
        <v>292</v>
      </c>
      <c r="X133" s="2">
        <v>-1</v>
      </c>
      <c r="Y133" s="2">
        <v>-1</v>
      </c>
      <c r="Z133" s="2">
        <v>-1</v>
      </c>
      <c r="AA133" s="2">
        <v>393</v>
      </c>
      <c r="AB133" s="2">
        <v>-1</v>
      </c>
      <c r="AC133" s="2">
        <v>1.5644</v>
      </c>
      <c r="AD133" s="2">
        <v>1.5444</v>
      </c>
      <c r="AE133" s="2">
        <v>1.8543000000000001</v>
      </c>
      <c r="AF133" s="2">
        <v>-0.36120000000000002</v>
      </c>
      <c r="AG133" s="2">
        <v>9.7299999999999998E-2</v>
      </c>
      <c r="AH133">
        <v>325000</v>
      </c>
      <c r="AI133" t="str">
        <f>IF(Table_Graduate_Salary[[#This Row],[Salary]]&lt;300000,"Low",IF(Table_Graduate_Salary[[#This Row],[Salary]]&lt;=600000,"Medium","High"))</f>
        <v>Medium</v>
      </c>
      <c r="AJ133" t="str">
        <f>IF(Table_Graduate_Salary[[#This Row],[collegeGPA]]&gt;=8,"Excellent",IF(Table_Graduate_Salary[[#This Row],[collegeGPA]]&gt;=7,"Good","Average"))</f>
        <v>Excellent</v>
      </c>
      <c r="AK133" s="2">
        <f>AVERAGE(Table_Graduate_Salary[[#This Row],[English]],Table_Graduate_Salary[[#This Row],[Logical]],Table_Graduate_Salary[[#This Row],[Quant]])</f>
        <v>570</v>
      </c>
    </row>
    <row r="134" spans="1:37">
      <c r="A134">
        <v>879261</v>
      </c>
      <c r="B134" t="s">
        <v>506</v>
      </c>
      <c r="C134" s="1">
        <v>31860</v>
      </c>
      <c r="D134" s="2">
        <v>76.66</v>
      </c>
      <c r="E134" t="s">
        <v>51</v>
      </c>
      <c r="F134" s="3">
        <v>2004</v>
      </c>
      <c r="G134" s="2">
        <v>64.33</v>
      </c>
      <c r="H134" t="s">
        <v>51</v>
      </c>
      <c r="I134">
        <v>3496</v>
      </c>
      <c r="J134">
        <v>2</v>
      </c>
      <c r="K134" t="s">
        <v>36</v>
      </c>
      <c r="L134" t="s">
        <v>52</v>
      </c>
      <c r="M134" s="3">
        <v>72.02</v>
      </c>
      <c r="N134">
        <v>3496</v>
      </c>
      <c r="O134">
        <v>0</v>
      </c>
      <c r="P134" t="s">
        <v>45</v>
      </c>
      <c r="Q134">
        <v>2012</v>
      </c>
      <c r="R134" s="2">
        <v>615</v>
      </c>
      <c r="S134" s="2">
        <v>525</v>
      </c>
      <c r="T134" s="2">
        <v>430</v>
      </c>
      <c r="U134" s="2">
        <v>0.328746378624932</v>
      </c>
      <c r="V134" s="2">
        <v>-1</v>
      </c>
      <c r="W134" s="2">
        <v>-1</v>
      </c>
      <c r="X134" s="2">
        <v>-1</v>
      </c>
      <c r="Y134" s="2">
        <v>346</v>
      </c>
      <c r="Z134" s="2">
        <v>-1</v>
      </c>
      <c r="AA134" s="2">
        <v>-1</v>
      </c>
      <c r="AB134" s="2">
        <v>-1</v>
      </c>
      <c r="AC134" s="2">
        <v>-0.58989999999999998</v>
      </c>
      <c r="AD134" s="2">
        <v>0.5454</v>
      </c>
      <c r="AE134" s="2">
        <v>0.31740000000000002</v>
      </c>
      <c r="AF134" s="2">
        <v>-0.74150000000000005</v>
      </c>
      <c r="AG134" s="2">
        <v>-0.86080000000000001</v>
      </c>
      <c r="AH134">
        <v>95000</v>
      </c>
      <c r="AI134" t="str">
        <f>IF(Table_Graduate_Salary[[#This Row],[Salary]]&lt;300000,"Low",IF(Table_Graduate_Salary[[#This Row],[Salary]]&lt;=600000,"Medium","High"))</f>
        <v>Low</v>
      </c>
      <c r="AJ134" t="str">
        <f>IF(Table_Graduate_Salary[[#This Row],[collegeGPA]]&gt;=8,"Excellent",IF(Table_Graduate_Salary[[#This Row],[collegeGPA]]&gt;=7,"Good","Average"))</f>
        <v>Excellent</v>
      </c>
      <c r="AK134" s="2">
        <f>AVERAGE(Table_Graduate_Salary[[#This Row],[English]],Table_Graduate_Salary[[#This Row],[Logical]],Table_Graduate_Salary[[#This Row],[Quant]])</f>
        <v>523.33333333333337</v>
      </c>
    </row>
    <row r="135" spans="1:37">
      <c r="A135">
        <v>530147</v>
      </c>
      <c r="B135" t="s">
        <v>506</v>
      </c>
      <c r="C135" s="1">
        <v>34280</v>
      </c>
      <c r="D135" s="2">
        <v>90.4</v>
      </c>
      <c r="E135" t="s">
        <v>35</v>
      </c>
      <c r="F135" s="3">
        <v>2009</v>
      </c>
      <c r="G135" s="2">
        <v>84.6</v>
      </c>
      <c r="H135" t="s">
        <v>35</v>
      </c>
      <c r="I135">
        <v>11759</v>
      </c>
      <c r="J135">
        <v>2</v>
      </c>
      <c r="K135" t="s">
        <v>36</v>
      </c>
      <c r="L135" t="s">
        <v>52</v>
      </c>
      <c r="M135" s="3">
        <v>83.5</v>
      </c>
      <c r="N135">
        <v>11759</v>
      </c>
      <c r="O135">
        <v>0</v>
      </c>
      <c r="P135" t="s">
        <v>96</v>
      </c>
      <c r="Q135">
        <v>2013</v>
      </c>
      <c r="R135" s="2">
        <v>430</v>
      </c>
      <c r="S135" s="2">
        <v>375</v>
      </c>
      <c r="T135" s="2">
        <v>530</v>
      </c>
      <c r="U135" s="2">
        <v>0.98652501902063805</v>
      </c>
      <c r="V135" s="2">
        <v>-1</v>
      </c>
      <c r="W135" s="2">
        <v>-1</v>
      </c>
      <c r="X135" s="2">
        <v>-1</v>
      </c>
      <c r="Y135" s="2">
        <v>580</v>
      </c>
      <c r="Z135" s="2">
        <v>-1</v>
      </c>
      <c r="AA135" s="2">
        <v>-1</v>
      </c>
      <c r="AB135" s="2">
        <v>-1</v>
      </c>
      <c r="AC135" s="2">
        <v>-1.8083</v>
      </c>
      <c r="AD135" s="2">
        <v>-1.9953000000000001</v>
      </c>
      <c r="AE135" s="2">
        <v>-2.5209999999999999</v>
      </c>
      <c r="AF135" s="2">
        <v>1.0747</v>
      </c>
      <c r="AG135" s="2">
        <v>-2.0253000000000001</v>
      </c>
      <c r="AH135">
        <v>205000</v>
      </c>
      <c r="AI135" t="str">
        <f>IF(Table_Graduate_Salary[[#This Row],[Salary]]&lt;300000,"Low",IF(Table_Graduate_Salary[[#This Row],[Salary]]&lt;=600000,"Medium","High"))</f>
        <v>Low</v>
      </c>
      <c r="AJ135" t="str">
        <f>IF(Table_Graduate_Salary[[#This Row],[collegeGPA]]&gt;=8,"Excellent",IF(Table_Graduate_Salary[[#This Row],[collegeGPA]]&gt;=7,"Good","Average"))</f>
        <v>Excellent</v>
      </c>
      <c r="AK135" s="2">
        <f>AVERAGE(Table_Graduate_Salary[[#This Row],[English]],Table_Graduate_Salary[[#This Row],[Logical]],Table_Graduate_Salary[[#This Row],[Quant]])</f>
        <v>445</v>
      </c>
    </row>
    <row r="136" spans="1:37">
      <c r="A136">
        <v>815714</v>
      </c>
      <c r="B136" t="s">
        <v>505</v>
      </c>
      <c r="C136" s="1">
        <v>33520</v>
      </c>
      <c r="D136" s="2">
        <v>90.8</v>
      </c>
      <c r="E136" t="s">
        <v>35</v>
      </c>
      <c r="F136" s="3">
        <v>2009</v>
      </c>
      <c r="G136" s="2">
        <v>82.6</v>
      </c>
      <c r="H136" t="s">
        <v>35</v>
      </c>
      <c r="I136">
        <v>5717</v>
      </c>
      <c r="J136">
        <v>2</v>
      </c>
      <c r="K136" t="s">
        <v>36</v>
      </c>
      <c r="L136" t="s">
        <v>40</v>
      </c>
      <c r="M136" s="3">
        <v>64.66</v>
      </c>
      <c r="N136">
        <v>5717</v>
      </c>
      <c r="O136">
        <v>0</v>
      </c>
      <c r="P136" t="s">
        <v>45</v>
      </c>
      <c r="Q136">
        <v>2013</v>
      </c>
      <c r="R136" s="2">
        <v>485</v>
      </c>
      <c r="S136" s="2">
        <v>535</v>
      </c>
      <c r="T136" s="2">
        <v>590</v>
      </c>
      <c r="U136" s="2">
        <v>0.91139527839132795</v>
      </c>
      <c r="V136" s="2">
        <v>535</v>
      </c>
      <c r="W136" s="2">
        <v>-1</v>
      </c>
      <c r="X136" s="2">
        <v>500</v>
      </c>
      <c r="Y136" s="2">
        <v>-1</v>
      </c>
      <c r="Z136" s="2">
        <v>-1</v>
      </c>
      <c r="AA136" s="2">
        <v>-1</v>
      </c>
      <c r="AB136" s="2">
        <v>-1</v>
      </c>
      <c r="AC136" s="2">
        <v>0.99</v>
      </c>
      <c r="AD136" s="2">
        <v>1.2114</v>
      </c>
      <c r="AE136" s="2">
        <v>1.2396</v>
      </c>
      <c r="AF136" s="2">
        <v>-2.6429999999999998</v>
      </c>
      <c r="AG136" s="2">
        <v>1.6302000000000001</v>
      </c>
      <c r="AH136">
        <v>280000</v>
      </c>
      <c r="AI136" t="str">
        <f>IF(Table_Graduate_Salary[[#This Row],[Salary]]&lt;300000,"Low",IF(Table_Graduate_Salary[[#This Row],[Salary]]&lt;=600000,"Medium","High"))</f>
        <v>Low</v>
      </c>
      <c r="AJ136" t="str">
        <f>IF(Table_Graduate_Salary[[#This Row],[collegeGPA]]&gt;=8,"Excellent",IF(Table_Graduate_Salary[[#This Row],[collegeGPA]]&gt;=7,"Good","Average"))</f>
        <v>Excellent</v>
      </c>
      <c r="AK136" s="2">
        <f>AVERAGE(Table_Graduate_Salary[[#This Row],[English]],Table_Graduate_Salary[[#This Row],[Logical]],Table_Graduate_Salary[[#This Row],[Quant]])</f>
        <v>536.66666666666663</v>
      </c>
    </row>
    <row r="137" spans="1:37">
      <c r="A137">
        <v>1290109</v>
      </c>
      <c r="B137" t="s">
        <v>506</v>
      </c>
      <c r="C137" s="1">
        <v>33181</v>
      </c>
      <c r="D137" s="2">
        <v>82.67</v>
      </c>
      <c r="E137" t="s">
        <v>51</v>
      </c>
      <c r="F137" s="3">
        <v>2008</v>
      </c>
      <c r="G137" s="2">
        <v>74.92</v>
      </c>
      <c r="H137" t="s">
        <v>51</v>
      </c>
      <c r="I137">
        <v>12737</v>
      </c>
      <c r="J137">
        <v>2</v>
      </c>
      <c r="K137" t="s">
        <v>36</v>
      </c>
      <c r="L137" t="s">
        <v>64</v>
      </c>
      <c r="M137" s="3">
        <v>61.36</v>
      </c>
      <c r="N137">
        <v>12737</v>
      </c>
      <c r="O137">
        <v>1</v>
      </c>
      <c r="P137" t="s">
        <v>71</v>
      </c>
      <c r="Q137">
        <v>2014</v>
      </c>
      <c r="R137" s="2">
        <v>580</v>
      </c>
      <c r="S137" s="2">
        <v>470</v>
      </c>
      <c r="T137" s="2">
        <v>425</v>
      </c>
      <c r="U137" s="2">
        <v>0.91139527839132795</v>
      </c>
      <c r="V137" s="2">
        <v>535</v>
      </c>
      <c r="W137" s="2">
        <v>-1</v>
      </c>
      <c r="X137" s="2">
        <v>500</v>
      </c>
      <c r="Y137" s="2">
        <v>-1</v>
      </c>
      <c r="Z137" s="2">
        <v>-1</v>
      </c>
      <c r="AA137" s="2">
        <v>-1</v>
      </c>
      <c r="AB137" s="2">
        <v>-1</v>
      </c>
      <c r="AC137" s="2">
        <v>1.7081</v>
      </c>
      <c r="AD137" s="2">
        <v>1.0448999999999999</v>
      </c>
      <c r="AE137" s="2">
        <v>1.5469999999999999</v>
      </c>
      <c r="AF137" s="2">
        <v>1.9199999999999998E-2</v>
      </c>
      <c r="AG137" s="2">
        <v>0.67210000000000003</v>
      </c>
      <c r="AH137">
        <v>215000</v>
      </c>
      <c r="AI137" t="str">
        <f>IF(Table_Graduate_Salary[[#This Row],[Salary]]&lt;300000,"Low",IF(Table_Graduate_Salary[[#This Row],[Salary]]&lt;=600000,"Medium","High"))</f>
        <v>Low</v>
      </c>
      <c r="AJ137" t="str">
        <f>IF(Table_Graduate_Salary[[#This Row],[collegeGPA]]&gt;=8,"Excellent",IF(Table_Graduate_Salary[[#This Row],[collegeGPA]]&gt;=7,"Good","Average"))</f>
        <v>Excellent</v>
      </c>
      <c r="AK137" s="2">
        <f>AVERAGE(Table_Graduate_Salary[[#This Row],[English]],Table_Graduate_Salary[[#This Row],[Logical]],Table_Graduate_Salary[[#This Row],[Quant]])</f>
        <v>491.66666666666669</v>
      </c>
    </row>
    <row r="138" spans="1:37">
      <c r="A138">
        <v>729532</v>
      </c>
      <c r="B138" t="s">
        <v>506</v>
      </c>
      <c r="C138" s="1">
        <v>33461</v>
      </c>
      <c r="D138" s="2">
        <v>94.16</v>
      </c>
      <c r="E138" t="s">
        <v>51</v>
      </c>
      <c r="F138" s="3">
        <v>2009</v>
      </c>
      <c r="G138" s="2">
        <v>95.5</v>
      </c>
      <c r="H138" t="s">
        <v>51</v>
      </c>
      <c r="I138">
        <v>11000</v>
      </c>
      <c r="J138">
        <v>2</v>
      </c>
      <c r="K138" t="s">
        <v>36</v>
      </c>
      <c r="L138" t="s">
        <v>60</v>
      </c>
      <c r="M138" s="3">
        <v>83.62</v>
      </c>
      <c r="N138">
        <v>11000</v>
      </c>
      <c r="O138">
        <v>1</v>
      </c>
      <c r="P138" t="s">
        <v>54</v>
      </c>
      <c r="Q138">
        <v>2013</v>
      </c>
      <c r="R138" s="2">
        <v>380</v>
      </c>
      <c r="S138" s="2">
        <v>475</v>
      </c>
      <c r="T138" s="2">
        <v>575</v>
      </c>
      <c r="U138" s="2">
        <v>0.53838689298509601</v>
      </c>
      <c r="V138" s="2">
        <v>375</v>
      </c>
      <c r="W138" s="2">
        <v>333</v>
      </c>
      <c r="X138" s="2">
        <v>-1</v>
      </c>
      <c r="Y138" s="2">
        <v>-1</v>
      </c>
      <c r="Z138" s="2">
        <v>473</v>
      </c>
      <c r="AA138" s="2">
        <v>-1</v>
      </c>
      <c r="AB138" s="2">
        <v>-1</v>
      </c>
      <c r="AC138" s="2">
        <v>0.84630000000000005</v>
      </c>
      <c r="AD138" s="2">
        <v>1.2114</v>
      </c>
      <c r="AE138" s="2">
        <v>0.16370000000000001</v>
      </c>
      <c r="AF138" s="2">
        <v>-0.74150000000000005</v>
      </c>
      <c r="AG138" s="2">
        <v>1.0553999999999999</v>
      </c>
      <c r="AH138">
        <v>200000</v>
      </c>
      <c r="AI138" t="str">
        <f>IF(Table_Graduate_Salary[[#This Row],[Salary]]&lt;300000,"Low",IF(Table_Graduate_Salary[[#This Row],[Salary]]&lt;=600000,"Medium","High"))</f>
        <v>Low</v>
      </c>
      <c r="AJ138" t="str">
        <f>IF(Table_Graduate_Salary[[#This Row],[collegeGPA]]&gt;=8,"Excellent",IF(Table_Graduate_Salary[[#This Row],[collegeGPA]]&gt;=7,"Good","Average"))</f>
        <v>Excellent</v>
      </c>
      <c r="AK138" s="2">
        <f>AVERAGE(Table_Graduate_Salary[[#This Row],[English]],Table_Graduate_Salary[[#This Row],[Logical]],Table_Graduate_Salary[[#This Row],[Quant]])</f>
        <v>476.66666666666669</v>
      </c>
    </row>
    <row r="139" spans="1:37">
      <c r="A139">
        <v>1058583</v>
      </c>
      <c r="B139" t="s">
        <v>506</v>
      </c>
      <c r="C139" s="1">
        <v>32963</v>
      </c>
      <c r="D139" s="2">
        <v>74.599999999999994</v>
      </c>
      <c r="E139" t="s">
        <v>51</v>
      </c>
      <c r="F139" s="3">
        <v>2007</v>
      </c>
      <c r="G139" s="2">
        <v>81.599999999999994</v>
      </c>
      <c r="H139" t="s">
        <v>51</v>
      </c>
      <c r="I139">
        <v>3720</v>
      </c>
      <c r="J139">
        <v>2</v>
      </c>
      <c r="K139" t="s">
        <v>36</v>
      </c>
      <c r="L139" t="s">
        <v>40</v>
      </c>
      <c r="M139" s="3">
        <v>67.8</v>
      </c>
      <c r="N139">
        <v>3720</v>
      </c>
      <c r="O139">
        <v>0</v>
      </c>
      <c r="P139" t="s">
        <v>84</v>
      </c>
      <c r="Q139">
        <v>2011</v>
      </c>
      <c r="R139" s="2">
        <v>440</v>
      </c>
      <c r="S139" s="2">
        <v>425</v>
      </c>
      <c r="T139" s="2">
        <v>415</v>
      </c>
      <c r="U139" s="2">
        <v>0.35653648772447499</v>
      </c>
      <c r="V139" s="2">
        <v>465</v>
      </c>
      <c r="W139" s="2">
        <v>-1</v>
      </c>
      <c r="X139" s="2">
        <v>346</v>
      </c>
      <c r="Y139" s="2">
        <v>-1</v>
      </c>
      <c r="Z139" s="2">
        <v>-1</v>
      </c>
      <c r="AA139" s="2">
        <v>-1</v>
      </c>
      <c r="AB139" s="2">
        <v>-1</v>
      </c>
      <c r="AC139" s="2">
        <v>-0.159</v>
      </c>
      <c r="AD139" s="2">
        <v>0.21240000000000001</v>
      </c>
      <c r="AE139" s="2">
        <v>-1.0659000000000001</v>
      </c>
      <c r="AF139" s="2">
        <v>-0.4879</v>
      </c>
      <c r="AG139" s="2">
        <v>0.28889999999999999</v>
      </c>
      <c r="AH139">
        <v>350000</v>
      </c>
      <c r="AI139" t="str">
        <f>IF(Table_Graduate_Salary[[#This Row],[Salary]]&lt;300000,"Low",IF(Table_Graduate_Salary[[#This Row],[Salary]]&lt;=600000,"Medium","High"))</f>
        <v>Medium</v>
      </c>
      <c r="AJ139" t="str">
        <f>IF(Table_Graduate_Salary[[#This Row],[collegeGPA]]&gt;=8,"Excellent",IF(Table_Graduate_Salary[[#This Row],[collegeGPA]]&gt;=7,"Good","Average"))</f>
        <v>Excellent</v>
      </c>
      <c r="AK139" s="2">
        <f>AVERAGE(Table_Graduate_Salary[[#This Row],[English]],Table_Graduate_Salary[[#This Row],[Logical]],Table_Graduate_Salary[[#This Row],[Quant]])</f>
        <v>426.66666666666669</v>
      </c>
    </row>
    <row r="140" spans="1:37">
      <c r="A140">
        <v>390616</v>
      </c>
      <c r="B140" t="s">
        <v>506</v>
      </c>
      <c r="C140" s="1">
        <v>33153</v>
      </c>
      <c r="D140" s="2">
        <v>61.73</v>
      </c>
      <c r="E140" t="s">
        <v>100</v>
      </c>
      <c r="F140" s="3">
        <v>2008</v>
      </c>
      <c r="G140" s="2">
        <v>60</v>
      </c>
      <c r="H140" t="s">
        <v>107</v>
      </c>
      <c r="I140">
        <v>7495</v>
      </c>
      <c r="J140">
        <v>2</v>
      </c>
      <c r="K140" t="s">
        <v>36</v>
      </c>
      <c r="L140" t="s">
        <v>64</v>
      </c>
      <c r="M140" s="3">
        <v>63.33</v>
      </c>
      <c r="N140">
        <v>7495</v>
      </c>
      <c r="O140">
        <v>0</v>
      </c>
      <c r="P140" t="s">
        <v>45</v>
      </c>
      <c r="Q140">
        <v>2012</v>
      </c>
      <c r="R140" s="2">
        <v>455</v>
      </c>
      <c r="S140" s="2">
        <v>395</v>
      </c>
      <c r="T140" s="2">
        <v>385</v>
      </c>
      <c r="U140" s="2">
        <v>0.30840058286030803</v>
      </c>
      <c r="V140" s="2">
        <v>355</v>
      </c>
      <c r="W140" s="2">
        <v>366</v>
      </c>
      <c r="X140" s="2">
        <v>-1</v>
      </c>
      <c r="Y140" s="2">
        <v>-1</v>
      </c>
      <c r="Z140" s="2">
        <v>-1</v>
      </c>
      <c r="AA140" s="2">
        <v>-1</v>
      </c>
      <c r="AB140" s="2">
        <v>-1</v>
      </c>
      <c r="AC140" s="2">
        <v>-0.26279999999999998</v>
      </c>
      <c r="AD140" s="2">
        <v>-0.43530000000000002</v>
      </c>
      <c r="AE140" s="2">
        <v>1.2524999999999999</v>
      </c>
      <c r="AF140" s="2">
        <v>6.2300000000000001E-2</v>
      </c>
      <c r="AG140" s="2">
        <v>-0.9194</v>
      </c>
      <c r="AH140">
        <v>190000</v>
      </c>
      <c r="AI140" t="str">
        <f>IF(Table_Graduate_Salary[[#This Row],[Salary]]&lt;300000,"Low",IF(Table_Graduate_Salary[[#This Row],[Salary]]&lt;=600000,"Medium","High"))</f>
        <v>Low</v>
      </c>
      <c r="AJ140" t="str">
        <f>IF(Table_Graduate_Salary[[#This Row],[collegeGPA]]&gt;=8,"Excellent",IF(Table_Graduate_Salary[[#This Row],[collegeGPA]]&gt;=7,"Good","Average"))</f>
        <v>Excellent</v>
      </c>
      <c r="AK140" s="2">
        <f>AVERAGE(Table_Graduate_Salary[[#This Row],[English]],Table_Graduate_Salary[[#This Row],[Logical]],Table_Graduate_Salary[[#This Row],[Quant]])</f>
        <v>411.66666666666669</v>
      </c>
    </row>
    <row r="141" spans="1:37">
      <c r="A141">
        <v>283428</v>
      </c>
      <c r="B141" t="s">
        <v>506</v>
      </c>
      <c r="C141" s="1">
        <v>32968</v>
      </c>
      <c r="D141" s="2">
        <v>78</v>
      </c>
      <c r="E141" t="s">
        <v>35</v>
      </c>
      <c r="F141" s="3">
        <v>2007</v>
      </c>
      <c r="G141" s="2">
        <v>63</v>
      </c>
      <c r="H141" t="s">
        <v>35</v>
      </c>
      <c r="I141">
        <v>374</v>
      </c>
      <c r="J141">
        <v>2</v>
      </c>
      <c r="K141" t="s">
        <v>36</v>
      </c>
      <c r="L141" t="s">
        <v>55</v>
      </c>
      <c r="M141" s="3">
        <v>68.099999999999994</v>
      </c>
      <c r="N141">
        <v>374</v>
      </c>
      <c r="O141">
        <v>0</v>
      </c>
      <c r="P141" t="s">
        <v>41</v>
      </c>
      <c r="Q141">
        <v>2011</v>
      </c>
      <c r="R141" s="2">
        <v>454</v>
      </c>
      <c r="S141" s="2">
        <v>535</v>
      </c>
      <c r="T141" s="2">
        <v>464</v>
      </c>
      <c r="U141" s="2">
        <v>0.76567358123401097</v>
      </c>
      <c r="V141" s="2">
        <v>485</v>
      </c>
      <c r="W141" s="2">
        <v>-1</v>
      </c>
      <c r="X141" s="2">
        <v>-1</v>
      </c>
      <c r="Y141" s="2">
        <v>-1</v>
      </c>
      <c r="Z141" s="2">
        <v>-1</v>
      </c>
      <c r="AA141" s="2">
        <v>-1</v>
      </c>
      <c r="AB141" s="2">
        <v>-1</v>
      </c>
      <c r="AC141" s="2">
        <v>-1.0355000000000001</v>
      </c>
      <c r="AD141" s="2">
        <v>0.81279999999999997</v>
      </c>
      <c r="AE141" s="2">
        <v>-1.2148000000000001</v>
      </c>
      <c r="AF141" s="2">
        <v>1.0024</v>
      </c>
      <c r="AG141" s="2">
        <v>1.6082000000000001</v>
      </c>
      <c r="AH141">
        <v>520000</v>
      </c>
      <c r="AI141" t="str">
        <f>IF(Table_Graduate_Salary[[#This Row],[Salary]]&lt;300000,"Low",IF(Table_Graduate_Salary[[#This Row],[Salary]]&lt;=600000,"Medium","High"))</f>
        <v>Medium</v>
      </c>
      <c r="AJ141" t="str">
        <f>IF(Table_Graduate_Salary[[#This Row],[collegeGPA]]&gt;=8,"Excellent",IF(Table_Graduate_Salary[[#This Row],[collegeGPA]]&gt;=7,"Good","Average"))</f>
        <v>Excellent</v>
      </c>
      <c r="AK141" s="2">
        <f>AVERAGE(Table_Graduate_Salary[[#This Row],[English]],Table_Graduate_Salary[[#This Row],[Logical]],Table_Graduate_Salary[[#This Row],[Quant]])</f>
        <v>484.33333333333331</v>
      </c>
    </row>
    <row r="142" spans="1:37">
      <c r="A142">
        <v>64844</v>
      </c>
      <c r="B142" t="s">
        <v>506</v>
      </c>
      <c r="C142" s="1">
        <v>31968</v>
      </c>
      <c r="D142" s="2">
        <v>74</v>
      </c>
      <c r="E142" t="s">
        <v>114</v>
      </c>
      <c r="F142" s="3">
        <v>2005</v>
      </c>
      <c r="G142" s="2">
        <v>64</v>
      </c>
      <c r="H142" t="s">
        <v>115</v>
      </c>
      <c r="I142">
        <v>1109</v>
      </c>
      <c r="J142">
        <v>2</v>
      </c>
      <c r="K142" t="s">
        <v>36</v>
      </c>
      <c r="L142" t="s">
        <v>60</v>
      </c>
      <c r="M142" s="3">
        <v>53</v>
      </c>
      <c r="N142">
        <v>1109</v>
      </c>
      <c r="O142">
        <v>1</v>
      </c>
      <c r="P142" t="s">
        <v>61</v>
      </c>
      <c r="Q142">
        <v>2010</v>
      </c>
      <c r="R142" s="2">
        <v>445</v>
      </c>
      <c r="S142" s="2">
        <v>455</v>
      </c>
      <c r="T142" s="2">
        <v>405</v>
      </c>
      <c r="U142" s="2">
        <v>0.53838689298509601</v>
      </c>
      <c r="V142" s="2">
        <v>325</v>
      </c>
      <c r="W142" s="2">
        <v>333</v>
      </c>
      <c r="X142" s="2">
        <v>-1</v>
      </c>
      <c r="Y142" s="2">
        <v>366</v>
      </c>
      <c r="Z142" s="2">
        <v>-1</v>
      </c>
      <c r="AA142" s="2">
        <v>-1</v>
      </c>
      <c r="AB142" s="2">
        <v>340</v>
      </c>
      <c r="AC142" s="2">
        <v>1.1283000000000001</v>
      </c>
      <c r="AD142" s="2">
        <v>-0.43530000000000002</v>
      </c>
      <c r="AE142" s="2">
        <v>0.38169999999999998</v>
      </c>
      <c r="AF142" s="2">
        <v>0.17979999999999999</v>
      </c>
      <c r="AG142" s="2">
        <v>0.50239999999999996</v>
      </c>
      <c r="AH142">
        <v>335000</v>
      </c>
      <c r="AI142" t="str">
        <f>IF(Table_Graduate_Salary[[#This Row],[Salary]]&lt;300000,"Low",IF(Table_Graduate_Salary[[#This Row],[Salary]]&lt;=600000,"Medium","High"))</f>
        <v>Medium</v>
      </c>
      <c r="AJ142" t="str">
        <f>IF(Table_Graduate_Salary[[#This Row],[collegeGPA]]&gt;=8,"Excellent",IF(Table_Graduate_Salary[[#This Row],[collegeGPA]]&gt;=7,"Good","Average"))</f>
        <v>Excellent</v>
      </c>
      <c r="AK142" s="2">
        <f>AVERAGE(Table_Graduate_Salary[[#This Row],[English]],Table_Graduate_Salary[[#This Row],[Logical]],Table_Graduate_Salary[[#This Row],[Quant]])</f>
        <v>435</v>
      </c>
    </row>
    <row r="143" spans="1:37">
      <c r="A143">
        <v>359993</v>
      </c>
      <c r="B143" t="s">
        <v>506</v>
      </c>
      <c r="C143" s="1">
        <v>33013</v>
      </c>
      <c r="D143" s="2">
        <v>72</v>
      </c>
      <c r="E143" t="s">
        <v>51</v>
      </c>
      <c r="F143" s="3">
        <v>2007</v>
      </c>
      <c r="G143" s="2">
        <v>60</v>
      </c>
      <c r="H143" t="s">
        <v>51</v>
      </c>
      <c r="I143">
        <v>1245</v>
      </c>
      <c r="J143">
        <v>2</v>
      </c>
      <c r="K143" t="s">
        <v>36</v>
      </c>
      <c r="L143" t="s">
        <v>64</v>
      </c>
      <c r="M143" s="3">
        <v>64</v>
      </c>
      <c r="N143">
        <v>1245</v>
      </c>
      <c r="O143">
        <v>1</v>
      </c>
      <c r="P143" t="s">
        <v>47</v>
      </c>
      <c r="Q143">
        <v>2012</v>
      </c>
      <c r="R143" s="2">
        <v>345</v>
      </c>
      <c r="S143" s="2">
        <v>375</v>
      </c>
      <c r="T143" s="2">
        <v>315</v>
      </c>
      <c r="U143" s="2">
        <v>0.34231489991181502</v>
      </c>
      <c r="V143" s="2">
        <v>365</v>
      </c>
      <c r="W143" s="2">
        <v>-1</v>
      </c>
      <c r="X143" s="2">
        <v>-1</v>
      </c>
      <c r="Y143" s="2">
        <v>-1</v>
      </c>
      <c r="Z143" s="2">
        <v>-1</v>
      </c>
      <c r="AA143" s="2">
        <v>-1</v>
      </c>
      <c r="AB143" s="2">
        <v>-1</v>
      </c>
      <c r="AC143" s="2">
        <v>-1.1128</v>
      </c>
      <c r="AD143" s="2">
        <v>-1.3713</v>
      </c>
      <c r="AE143" s="2">
        <v>-0.34399999999999997</v>
      </c>
      <c r="AF143" s="2">
        <v>1.1492</v>
      </c>
      <c r="AG143" s="2">
        <v>-2.6572</v>
      </c>
      <c r="AH143">
        <v>220000</v>
      </c>
      <c r="AI143" t="str">
        <f>IF(Table_Graduate_Salary[[#This Row],[Salary]]&lt;300000,"Low",IF(Table_Graduate_Salary[[#This Row],[Salary]]&lt;=600000,"Medium","High"))</f>
        <v>Low</v>
      </c>
      <c r="AJ143" t="str">
        <f>IF(Table_Graduate_Salary[[#This Row],[collegeGPA]]&gt;=8,"Excellent",IF(Table_Graduate_Salary[[#This Row],[collegeGPA]]&gt;=7,"Good","Average"))</f>
        <v>Excellent</v>
      </c>
      <c r="AK143" s="2">
        <f>AVERAGE(Table_Graduate_Salary[[#This Row],[English]],Table_Graduate_Salary[[#This Row],[Logical]],Table_Graduate_Salary[[#This Row],[Quant]])</f>
        <v>345</v>
      </c>
    </row>
    <row r="144" spans="1:37">
      <c r="A144">
        <v>82837</v>
      </c>
      <c r="B144" t="s">
        <v>506</v>
      </c>
      <c r="C144" s="1">
        <v>32947</v>
      </c>
      <c r="D144" s="2">
        <v>85.6</v>
      </c>
      <c r="E144" t="s">
        <v>35</v>
      </c>
      <c r="F144" s="3">
        <v>2006</v>
      </c>
      <c r="G144" s="2">
        <v>79.400000000000006</v>
      </c>
      <c r="H144" t="s">
        <v>35</v>
      </c>
      <c r="I144">
        <v>580</v>
      </c>
      <c r="J144">
        <v>1</v>
      </c>
      <c r="K144" t="s">
        <v>36</v>
      </c>
      <c r="L144" t="s">
        <v>116</v>
      </c>
      <c r="M144" s="3">
        <v>67.23</v>
      </c>
      <c r="N144">
        <v>580</v>
      </c>
      <c r="O144">
        <v>0</v>
      </c>
      <c r="P144" t="s">
        <v>41</v>
      </c>
      <c r="Q144">
        <v>2011</v>
      </c>
      <c r="R144" s="2">
        <v>525</v>
      </c>
      <c r="S144" s="2">
        <v>525</v>
      </c>
      <c r="T144" s="2">
        <v>565</v>
      </c>
      <c r="U144" s="2">
        <v>0.53838689298509601</v>
      </c>
      <c r="V144" s="2">
        <v>-1</v>
      </c>
      <c r="W144" s="2">
        <v>333</v>
      </c>
      <c r="X144" s="2">
        <v>-1</v>
      </c>
      <c r="Y144" s="2">
        <v>-1</v>
      </c>
      <c r="Z144" s="2">
        <v>-1</v>
      </c>
      <c r="AA144" s="2">
        <v>-1</v>
      </c>
      <c r="AB144" s="2">
        <v>-1</v>
      </c>
      <c r="AC144" s="2">
        <v>-1.9629000000000001</v>
      </c>
      <c r="AD144" s="2">
        <v>-1.9953000000000001</v>
      </c>
      <c r="AE144" s="2">
        <v>-1.6501999999999999</v>
      </c>
      <c r="AF144" s="2">
        <v>0.64980000000000004</v>
      </c>
      <c r="AG144" s="2">
        <v>-1.2354000000000001</v>
      </c>
      <c r="AH144">
        <v>450000</v>
      </c>
      <c r="AI144" t="str">
        <f>IF(Table_Graduate_Salary[[#This Row],[Salary]]&lt;300000,"Low",IF(Table_Graduate_Salary[[#This Row],[Salary]]&lt;=600000,"Medium","High"))</f>
        <v>Medium</v>
      </c>
      <c r="AJ144" t="str">
        <f>IF(Table_Graduate_Salary[[#This Row],[collegeGPA]]&gt;=8,"Excellent",IF(Table_Graduate_Salary[[#This Row],[collegeGPA]]&gt;=7,"Good","Average"))</f>
        <v>Excellent</v>
      </c>
      <c r="AK144" s="2">
        <f>AVERAGE(Table_Graduate_Salary[[#This Row],[English]],Table_Graduate_Salary[[#This Row],[Logical]],Table_Graduate_Salary[[#This Row],[Quant]])</f>
        <v>538.33333333333337</v>
      </c>
    </row>
    <row r="145" spans="1:37">
      <c r="A145">
        <v>239715</v>
      </c>
      <c r="B145" t="s">
        <v>506</v>
      </c>
      <c r="C145" s="1">
        <v>32843</v>
      </c>
      <c r="D145" s="2">
        <v>89.4</v>
      </c>
      <c r="E145" t="s">
        <v>35</v>
      </c>
      <c r="F145" s="3">
        <v>2006</v>
      </c>
      <c r="G145" s="2">
        <v>68</v>
      </c>
      <c r="H145" t="s">
        <v>35</v>
      </c>
      <c r="I145">
        <v>1866</v>
      </c>
      <c r="J145">
        <v>2</v>
      </c>
      <c r="K145" t="s">
        <v>36</v>
      </c>
      <c r="L145" t="s">
        <v>60</v>
      </c>
      <c r="M145" s="3">
        <v>68.3</v>
      </c>
      <c r="N145">
        <v>1866</v>
      </c>
      <c r="O145">
        <v>1</v>
      </c>
      <c r="P145" t="s">
        <v>61</v>
      </c>
      <c r="Q145">
        <v>2011</v>
      </c>
      <c r="R145" s="2">
        <v>635</v>
      </c>
      <c r="S145" s="2">
        <v>525</v>
      </c>
      <c r="T145" s="2">
        <v>525</v>
      </c>
      <c r="U145" s="2">
        <v>0.69447932770846299</v>
      </c>
      <c r="V145" s="2">
        <v>385</v>
      </c>
      <c r="W145" s="2">
        <v>366</v>
      </c>
      <c r="X145" s="2">
        <v>-1</v>
      </c>
      <c r="Y145" s="2">
        <v>-1</v>
      </c>
      <c r="Z145" s="2">
        <v>-1</v>
      </c>
      <c r="AA145" s="2">
        <v>313</v>
      </c>
      <c r="AB145" s="2">
        <v>-1</v>
      </c>
      <c r="AC145" s="2">
        <v>4.6399999999999997E-2</v>
      </c>
      <c r="AD145" s="2">
        <v>0.3448</v>
      </c>
      <c r="AE145" s="2">
        <v>0.96230000000000004</v>
      </c>
      <c r="AF145" s="2">
        <v>-0.29020000000000001</v>
      </c>
      <c r="AG145" s="2">
        <v>0.50239999999999996</v>
      </c>
      <c r="AH145">
        <v>445000</v>
      </c>
      <c r="AI145" t="str">
        <f>IF(Table_Graduate_Salary[[#This Row],[Salary]]&lt;300000,"Low",IF(Table_Graduate_Salary[[#This Row],[Salary]]&lt;=600000,"Medium","High"))</f>
        <v>Medium</v>
      </c>
      <c r="AJ145" t="str">
        <f>IF(Table_Graduate_Salary[[#This Row],[collegeGPA]]&gt;=8,"Excellent",IF(Table_Graduate_Salary[[#This Row],[collegeGPA]]&gt;=7,"Good","Average"))</f>
        <v>Excellent</v>
      </c>
      <c r="AK145" s="2">
        <f>AVERAGE(Table_Graduate_Salary[[#This Row],[English]],Table_Graduate_Salary[[#This Row],[Logical]],Table_Graduate_Salary[[#This Row],[Quant]])</f>
        <v>561.66666666666663</v>
      </c>
    </row>
    <row r="146" spans="1:37">
      <c r="A146">
        <v>831320</v>
      </c>
      <c r="B146" t="s">
        <v>506</v>
      </c>
      <c r="C146" s="1">
        <v>34109</v>
      </c>
      <c r="D146" s="2">
        <v>87.7</v>
      </c>
      <c r="E146" t="s">
        <v>51</v>
      </c>
      <c r="F146" s="3">
        <v>2010</v>
      </c>
      <c r="G146" s="2">
        <v>95.2</v>
      </c>
      <c r="H146" t="s">
        <v>51</v>
      </c>
      <c r="I146">
        <v>9748</v>
      </c>
      <c r="J146">
        <v>2</v>
      </c>
      <c r="K146" t="s">
        <v>36</v>
      </c>
      <c r="L146" t="s">
        <v>55</v>
      </c>
      <c r="M146" s="3">
        <v>69.959999999999994</v>
      </c>
      <c r="N146">
        <v>9748</v>
      </c>
      <c r="O146">
        <v>1</v>
      </c>
      <c r="P146" t="s">
        <v>54</v>
      </c>
      <c r="Q146">
        <v>2014</v>
      </c>
      <c r="R146" s="2">
        <v>450</v>
      </c>
      <c r="S146" s="2">
        <v>555</v>
      </c>
      <c r="T146" s="2">
        <v>445</v>
      </c>
      <c r="U146" s="2">
        <v>0.74475835400893897</v>
      </c>
      <c r="V146" s="2">
        <v>455</v>
      </c>
      <c r="W146" s="2">
        <v>-1</v>
      </c>
      <c r="X146" s="2">
        <v>438</v>
      </c>
      <c r="Y146" s="2">
        <v>-1</v>
      </c>
      <c r="Z146" s="2">
        <v>-1</v>
      </c>
      <c r="AA146" s="2">
        <v>-1</v>
      </c>
      <c r="AB146" s="2">
        <v>-1</v>
      </c>
      <c r="AC146" s="2">
        <v>-0.159</v>
      </c>
      <c r="AD146" s="2">
        <v>-0.4536</v>
      </c>
      <c r="AE146" s="2">
        <v>0.93220000000000003</v>
      </c>
      <c r="AF146" s="2">
        <v>-0.2344</v>
      </c>
      <c r="AG146" s="2">
        <v>-0.66920000000000002</v>
      </c>
      <c r="AH146">
        <v>200000</v>
      </c>
      <c r="AI146" t="str">
        <f>IF(Table_Graduate_Salary[[#This Row],[Salary]]&lt;300000,"Low",IF(Table_Graduate_Salary[[#This Row],[Salary]]&lt;=600000,"Medium","High"))</f>
        <v>Low</v>
      </c>
      <c r="AJ146" t="str">
        <f>IF(Table_Graduate_Salary[[#This Row],[collegeGPA]]&gt;=8,"Excellent",IF(Table_Graduate_Salary[[#This Row],[collegeGPA]]&gt;=7,"Good","Average"))</f>
        <v>Excellent</v>
      </c>
      <c r="AK146" s="2">
        <f>AVERAGE(Table_Graduate_Salary[[#This Row],[English]],Table_Graduate_Salary[[#This Row],[Logical]],Table_Graduate_Salary[[#This Row],[Quant]])</f>
        <v>483.33333333333331</v>
      </c>
    </row>
    <row r="147" spans="1:37">
      <c r="A147">
        <v>601131</v>
      </c>
      <c r="B147" t="s">
        <v>506</v>
      </c>
      <c r="C147" s="1">
        <v>33322</v>
      </c>
      <c r="D147" s="2">
        <v>88</v>
      </c>
      <c r="E147" t="s">
        <v>35</v>
      </c>
      <c r="F147" s="3">
        <v>2008</v>
      </c>
      <c r="G147" s="2">
        <v>78</v>
      </c>
      <c r="H147" t="s">
        <v>35</v>
      </c>
      <c r="I147">
        <v>272</v>
      </c>
      <c r="J147">
        <v>2</v>
      </c>
      <c r="K147" t="s">
        <v>36</v>
      </c>
      <c r="L147" t="s">
        <v>60</v>
      </c>
      <c r="M147" s="3">
        <v>87.9</v>
      </c>
      <c r="N147">
        <v>272</v>
      </c>
      <c r="O147">
        <v>0</v>
      </c>
      <c r="P147" t="s">
        <v>50</v>
      </c>
      <c r="Q147">
        <v>2013</v>
      </c>
      <c r="R147" s="2">
        <v>545</v>
      </c>
      <c r="S147" s="2">
        <v>605</v>
      </c>
      <c r="T147" s="2">
        <v>575</v>
      </c>
      <c r="U147" s="2">
        <v>0.82466640067133201</v>
      </c>
      <c r="V147" s="2">
        <v>535</v>
      </c>
      <c r="W147" s="2">
        <v>400</v>
      </c>
      <c r="X147" s="2">
        <v>-1</v>
      </c>
      <c r="Y147" s="2">
        <v>-1</v>
      </c>
      <c r="Z147" s="2">
        <v>-1</v>
      </c>
      <c r="AA147" s="2">
        <v>-1</v>
      </c>
      <c r="AB147" s="2">
        <v>-1</v>
      </c>
      <c r="AC147" s="2">
        <v>-3.0314999999999999</v>
      </c>
      <c r="AD147" s="2">
        <v>-2.1185999999999998</v>
      </c>
      <c r="AE147" s="2">
        <v>-1.0659000000000001</v>
      </c>
      <c r="AF147" s="2">
        <v>0.39950000000000002</v>
      </c>
      <c r="AG147" s="2">
        <v>-1.6273</v>
      </c>
      <c r="AH147">
        <v>420000</v>
      </c>
      <c r="AI147" t="str">
        <f>IF(Table_Graduate_Salary[[#This Row],[Salary]]&lt;300000,"Low",IF(Table_Graduate_Salary[[#This Row],[Salary]]&lt;=600000,"Medium","High"))</f>
        <v>Medium</v>
      </c>
      <c r="AJ147" t="str">
        <f>IF(Table_Graduate_Salary[[#This Row],[collegeGPA]]&gt;=8,"Excellent",IF(Table_Graduate_Salary[[#This Row],[collegeGPA]]&gt;=7,"Good","Average"))</f>
        <v>Excellent</v>
      </c>
      <c r="AK147" s="2">
        <f>AVERAGE(Table_Graduate_Salary[[#This Row],[English]],Table_Graduate_Salary[[#This Row],[Logical]],Table_Graduate_Salary[[#This Row],[Quant]])</f>
        <v>575</v>
      </c>
    </row>
    <row r="148" spans="1:37">
      <c r="A148">
        <v>1199988</v>
      </c>
      <c r="B148" t="s">
        <v>506</v>
      </c>
      <c r="C148" s="1">
        <v>34137</v>
      </c>
      <c r="D148" s="2">
        <v>80.8</v>
      </c>
      <c r="E148" t="s">
        <v>51</v>
      </c>
      <c r="F148" s="3">
        <v>2010</v>
      </c>
      <c r="G148" s="2">
        <v>81.5</v>
      </c>
      <c r="H148" t="s">
        <v>51</v>
      </c>
      <c r="I148">
        <v>12867</v>
      </c>
      <c r="J148">
        <v>2</v>
      </c>
      <c r="K148" t="s">
        <v>36</v>
      </c>
      <c r="L148" t="s">
        <v>40</v>
      </c>
      <c r="M148" s="3">
        <v>74</v>
      </c>
      <c r="N148">
        <v>12867</v>
      </c>
      <c r="O148">
        <v>0</v>
      </c>
      <c r="P148" t="s">
        <v>56</v>
      </c>
      <c r="Q148">
        <v>2014</v>
      </c>
      <c r="R148" s="2">
        <v>560</v>
      </c>
      <c r="S148" s="2">
        <v>455</v>
      </c>
      <c r="T148" s="2">
        <v>405</v>
      </c>
      <c r="U148" s="2">
        <v>0.23780283983757</v>
      </c>
      <c r="V148" s="2">
        <v>505</v>
      </c>
      <c r="W148" s="2">
        <v>-1</v>
      </c>
      <c r="X148" s="2">
        <v>315</v>
      </c>
      <c r="Y148" s="2">
        <v>-1</v>
      </c>
      <c r="Z148" s="2">
        <v>-1</v>
      </c>
      <c r="AA148" s="2">
        <v>-1</v>
      </c>
      <c r="AB148" s="2">
        <v>-1</v>
      </c>
      <c r="AC148" s="2">
        <v>1.9953000000000001</v>
      </c>
      <c r="AD148" s="2">
        <v>1.0448999999999999</v>
      </c>
      <c r="AE148" s="2">
        <v>0.47110000000000002</v>
      </c>
      <c r="AF148" s="2">
        <v>-1.6289</v>
      </c>
      <c r="AG148" s="2">
        <v>0.86370000000000002</v>
      </c>
      <c r="AH148">
        <v>100000</v>
      </c>
      <c r="AI148" t="str">
        <f>IF(Table_Graduate_Salary[[#This Row],[Salary]]&lt;300000,"Low",IF(Table_Graduate_Salary[[#This Row],[Salary]]&lt;=600000,"Medium","High"))</f>
        <v>Low</v>
      </c>
      <c r="AJ148" t="str">
        <f>IF(Table_Graduate_Salary[[#This Row],[collegeGPA]]&gt;=8,"Excellent",IF(Table_Graduate_Salary[[#This Row],[collegeGPA]]&gt;=7,"Good","Average"))</f>
        <v>Excellent</v>
      </c>
      <c r="AK148" s="2">
        <f>AVERAGE(Table_Graduate_Salary[[#This Row],[English]],Table_Graduate_Salary[[#This Row],[Logical]],Table_Graduate_Salary[[#This Row],[Quant]])</f>
        <v>473.33333333333331</v>
      </c>
    </row>
    <row r="149" spans="1:37">
      <c r="A149">
        <v>324330</v>
      </c>
      <c r="B149" t="s">
        <v>506</v>
      </c>
      <c r="C149" s="1">
        <v>32895</v>
      </c>
      <c r="D149" s="2">
        <v>77.599999999999994</v>
      </c>
      <c r="E149" t="s">
        <v>117</v>
      </c>
      <c r="F149" s="3">
        <v>2008</v>
      </c>
      <c r="G149" s="2">
        <v>59</v>
      </c>
      <c r="H149" t="s">
        <v>118</v>
      </c>
      <c r="I149">
        <v>993</v>
      </c>
      <c r="J149">
        <v>2</v>
      </c>
      <c r="K149" t="s">
        <v>36</v>
      </c>
      <c r="L149" t="s">
        <v>55</v>
      </c>
      <c r="M149" s="3">
        <v>58.66</v>
      </c>
      <c r="N149">
        <v>993</v>
      </c>
      <c r="O149">
        <v>1</v>
      </c>
      <c r="P149" t="s">
        <v>45</v>
      </c>
      <c r="Q149">
        <v>2012</v>
      </c>
      <c r="R149" s="2">
        <v>405</v>
      </c>
      <c r="S149" s="2">
        <v>585</v>
      </c>
      <c r="T149" s="2">
        <v>334</v>
      </c>
      <c r="U149" s="2">
        <v>0.30840058286030803</v>
      </c>
      <c r="V149" s="2">
        <v>355</v>
      </c>
      <c r="W149" s="2">
        <v>-1</v>
      </c>
      <c r="X149" s="2">
        <v>-1</v>
      </c>
      <c r="Y149" s="2">
        <v>-1</v>
      </c>
      <c r="Z149" s="2">
        <v>-1</v>
      </c>
      <c r="AA149" s="2">
        <v>-1</v>
      </c>
      <c r="AB149" s="2">
        <v>-1</v>
      </c>
      <c r="AC149" s="2">
        <v>4.6399999999999997E-2</v>
      </c>
      <c r="AD149" s="2">
        <v>0.96879999999999999</v>
      </c>
      <c r="AE149" s="2">
        <v>-0.1988</v>
      </c>
      <c r="AF149" s="2">
        <v>-0.70150000000000001</v>
      </c>
      <c r="AG149" s="2">
        <v>-1.2354000000000001</v>
      </c>
      <c r="AH149">
        <v>120000</v>
      </c>
      <c r="AI149" t="str">
        <f>IF(Table_Graduate_Salary[[#This Row],[Salary]]&lt;300000,"Low",IF(Table_Graduate_Salary[[#This Row],[Salary]]&lt;=600000,"Medium","High"))</f>
        <v>Low</v>
      </c>
      <c r="AJ149" t="str">
        <f>IF(Table_Graduate_Salary[[#This Row],[collegeGPA]]&gt;=8,"Excellent",IF(Table_Graduate_Salary[[#This Row],[collegeGPA]]&gt;=7,"Good","Average"))</f>
        <v>Excellent</v>
      </c>
      <c r="AK149" s="2">
        <f>AVERAGE(Table_Graduate_Salary[[#This Row],[English]],Table_Graduate_Salary[[#This Row],[Logical]],Table_Graduate_Salary[[#This Row],[Quant]])</f>
        <v>441.33333333333331</v>
      </c>
    </row>
    <row r="150" spans="1:37">
      <c r="A150">
        <v>1112865</v>
      </c>
      <c r="B150" t="s">
        <v>506</v>
      </c>
      <c r="C150" s="1">
        <v>33851</v>
      </c>
      <c r="D150" s="2">
        <v>87</v>
      </c>
      <c r="E150" t="s">
        <v>51</v>
      </c>
      <c r="F150" s="3">
        <v>2010</v>
      </c>
      <c r="G150" s="2">
        <v>79</v>
      </c>
      <c r="H150" t="s">
        <v>51</v>
      </c>
      <c r="I150">
        <v>14697</v>
      </c>
      <c r="J150">
        <v>2</v>
      </c>
      <c r="K150" t="s">
        <v>36</v>
      </c>
      <c r="L150" t="s">
        <v>44</v>
      </c>
      <c r="M150" s="3">
        <v>70</v>
      </c>
      <c r="N150">
        <v>14697</v>
      </c>
      <c r="O150">
        <v>0</v>
      </c>
      <c r="P150" t="s">
        <v>45</v>
      </c>
      <c r="Q150">
        <v>2014</v>
      </c>
      <c r="R150" s="2">
        <v>440</v>
      </c>
      <c r="S150" s="2">
        <v>540</v>
      </c>
      <c r="T150" s="2">
        <v>535</v>
      </c>
      <c r="U150" s="2">
        <v>0.75618011362902005</v>
      </c>
      <c r="V150" s="2">
        <v>465</v>
      </c>
      <c r="W150" s="2">
        <v>-1</v>
      </c>
      <c r="X150" s="2">
        <v>-1</v>
      </c>
      <c r="Y150" s="2">
        <v>-1</v>
      </c>
      <c r="Z150" s="2">
        <v>-1</v>
      </c>
      <c r="AA150" s="2">
        <v>388</v>
      </c>
      <c r="AB150" s="2">
        <v>-1</v>
      </c>
      <c r="AC150" s="2">
        <v>-2.1698</v>
      </c>
      <c r="AD150" s="2">
        <v>-4.2831000000000001</v>
      </c>
      <c r="AE150" s="2">
        <v>-1.8344</v>
      </c>
      <c r="AF150" s="2">
        <v>-0.4879</v>
      </c>
      <c r="AG150" s="2">
        <v>-5.0762999999999998</v>
      </c>
      <c r="AH150">
        <v>315000</v>
      </c>
      <c r="AI150" t="str">
        <f>IF(Table_Graduate_Salary[[#This Row],[Salary]]&lt;300000,"Low",IF(Table_Graduate_Salary[[#This Row],[Salary]]&lt;=600000,"Medium","High"))</f>
        <v>Medium</v>
      </c>
      <c r="AJ150" t="str">
        <f>IF(Table_Graduate_Salary[[#This Row],[collegeGPA]]&gt;=8,"Excellent",IF(Table_Graduate_Salary[[#This Row],[collegeGPA]]&gt;=7,"Good","Average"))</f>
        <v>Excellent</v>
      </c>
      <c r="AK150" s="2">
        <f>AVERAGE(Table_Graduate_Salary[[#This Row],[English]],Table_Graduate_Salary[[#This Row],[Logical]],Table_Graduate_Salary[[#This Row],[Quant]])</f>
        <v>505</v>
      </c>
    </row>
    <row r="151" spans="1:37">
      <c r="A151">
        <v>305041</v>
      </c>
      <c r="B151" t="s">
        <v>505</v>
      </c>
      <c r="C151" s="1">
        <v>32891</v>
      </c>
      <c r="D151" s="2">
        <v>89.8</v>
      </c>
      <c r="E151" t="s">
        <v>35</v>
      </c>
      <c r="F151" s="3">
        <v>2007</v>
      </c>
      <c r="G151" s="2">
        <v>83.8</v>
      </c>
      <c r="H151" t="s">
        <v>35</v>
      </c>
      <c r="I151">
        <v>5232</v>
      </c>
      <c r="J151">
        <v>2</v>
      </c>
      <c r="K151" t="s">
        <v>36</v>
      </c>
      <c r="L151" t="s">
        <v>64</v>
      </c>
      <c r="M151" s="3">
        <v>70</v>
      </c>
      <c r="N151">
        <v>5232</v>
      </c>
      <c r="O151">
        <v>0</v>
      </c>
      <c r="P151" t="s">
        <v>59</v>
      </c>
      <c r="Q151">
        <v>2011</v>
      </c>
      <c r="R151" s="2">
        <v>535</v>
      </c>
      <c r="S151" s="2">
        <v>455</v>
      </c>
      <c r="T151" s="2">
        <v>525</v>
      </c>
      <c r="U151" s="2">
        <v>0.84312372666574198</v>
      </c>
      <c r="V151" s="2">
        <v>515</v>
      </c>
      <c r="W151" s="2">
        <v>-1</v>
      </c>
      <c r="X151" s="2">
        <v>-1</v>
      </c>
      <c r="Y151" s="2">
        <v>-1</v>
      </c>
      <c r="Z151" s="2">
        <v>-1</v>
      </c>
      <c r="AA151" s="2">
        <v>-1</v>
      </c>
      <c r="AB151" s="2">
        <v>-1</v>
      </c>
      <c r="AC151" s="2">
        <v>-0.26279999999999998</v>
      </c>
      <c r="AD151" s="2">
        <v>0.1888</v>
      </c>
      <c r="AE151" s="2">
        <v>0.38169999999999998</v>
      </c>
      <c r="AF151" s="2">
        <v>-0.29020000000000001</v>
      </c>
      <c r="AG151" s="2">
        <v>1.6082000000000001</v>
      </c>
      <c r="AH151">
        <v>480000</v>
      </c>
      <c r="AI151" t="str">
        <f>IF(Table_Graduate_Salary[[#This Row],[Salary]]&lt;300000,"Low",IF(Table_Graduate_Salary[[#This Row],[Salary]]&lt;=600000,"Medium","High"))</f>
        <v>Medium</v>
      </c>
      <c r="AJ151" t="str">
        <f>IF(Table_Graduate_Salary[[#This Row],[collegeGPA]]&gt;=8,"Excellent",IF(Table_Graduate_Salary[[#This Row],[collegeGPA]]&gt;=7,"Good","Average"))</f>
        <v>Excellent</v>
      </c>
      <c r="AK151" s="2">
        <f>AVERAGE(Table_Graduate_Salary[[#This Row],[English]],Table_Graduate_Salary[[#This Row],[Logical]],Table_Graduate_Salary[[#This Row],[Quant]])</f>
        <v>505</v>
      </c>
    </row>
    <row r="152" spans="1:37">
      <c r="A152">
        <v>1062173</v>
      </c>
      <c r="B152" t="s">
        <v>506</v>
      </c>
      <c r="C152" s="1">
        <v>33784</v>
      </c>
      <c r="D152" s="2">
        <v>80</v>
      </c>
      <c r="E152" t="s">
        <v>51</v>
      </c>
      <c r="F152" s="3">
        <v>2009</v>
      </c>
      <c r="G152" s="2">
        <v>89</v>
      </c>
      <c r="H152" t="s">
        <v>51</v>
      </c>
      <c r="I152">
        <v>4557</v>
      </c>
      <c r="J152">
        <v>2</v>
      </c>
      <c r="K152" t="s">
        <v>36</v>
      </c>
      <c r="L152" t="s">
        <v>40</v>
      </c>
      <c r="M152" s="3">
        <v>62</v>
      </c>
      <c r="N152">
        <v>4557</v>
      </c>
      <c r="O152">
        <v>1</v>
      </c>
      <c r="P152" t="s">
        <v>54</v>
      </c>
      <c r="Q152">
        <v>2013</v>
      </c>
      <c r="R152" s="2">
        <v>325</v>
      </c>
      <c r="S152" s="2">
        <v>530</v>
      </c>
      <c r="T152" s="2">
        <v>405</v>
      </c>
      <c r="U152" s="2">
        <v>0.35653648772447499</v>
      </c>
      <c r="V152" s="2">
        <v>275</v>
      </c>
      <c r="W152" s="2">
        <v>-1</v>
      </c>
      <c r="X152" s="2">
        <v>346</v>
      </c>
      <c r="Y152" s="2">
        <v>-1</v>
      </c>
      <c r="Z152" s="2">
        <v>-1</v>
      </c>
      <c r="AA152" s="2">
        <v>-1</v>
      </c>
      <c r="AB152" s="2">
        <v>-1</v>
      </c>
      <c r="AC152" s="2">
        <v>0.99</v>
      </c>
      <c r="AD152" s="2">
        <v>0.37890000000000001</v>
      </c>
      <c r="AE152" s="2">
        <v>-0.2974</v>
      </c>
      <c r="AF152" s="2">
        <v>-1.1217999999999999</v>
      </c>
      <c r="AG152" s="2">
        <v>-1.244</v>
      </c>
      <c r="AH152">
        <v>145000</v>
      </c>
      <c r="AI152" t="str">
        <f>IF(Table_Graduate_Salary[[#This Row],[Salary]]&lt;300000,"Low",IF(Table_Graduate_Salary[[#This Row],[Salary]]&lt;=600000,"Medium","High"))</f>
        <v>Low</v>
      </c>
      <c r="AJ152" t="str">
        <f>IF(Table_Graduate_Salary[[#This Row],[collegeGPA]]&gt;=8,"Excellent",IF(Table_Graduate_Salary[[#This Row],[collegeGPA]]&gt;=7,"Good","Average"))</f>
        <v>Excellent</v>
      </c>
      <c r="AK152" s="2">
        <f>AVERAGE(Table_Graduate_Salary[[#This Row],[English]],Table_Graduate_Salary[[#This Row],[Logical]],Table_Graduate_Salary[[#This Row],[Quant]])</f>
        <v>420</v>
      </c>
    </row>
    <row r="153" spans="1:37">
      <c r="A153">
        <v>327623</v>
      </c>
      <c r="B153" t="s">
        <v>506</v>
      </c>
      <c r="C153" s="1">
        <v>33143</v>
      </c>
      <c r="D153" s="2">
        <v>84</v>
      </c>
      <c r="E153" t="s">
        <v>35</v>
      </c>
      <c r="F153" s="3">
        <v>2008</v>
      </c>
      <c r="G153" s="2">
        <v>83</v>
      </c>
      <c r="H153" t="s">
        <v>35</v>
      </c>
      <c r="I153">
        <v>7542</v>
      </c>
      <c r="J153">
        <v>2</v>
      </c>
      <c r="K153" t="s">
        <v>36</v>
      </c>
      <c r="L153" t="s">
        <v>55</v>
      </c>
      <c r="M153" s="3">
        <v>74.5</v>
      </c>
      <c r="N153">
        <v>7542</v>
      </c>
      <c r="O153">
        <v>1</v>
      </c>
      <c r="P153" t="s">
        <v>38</v>
      </c>
      <c r="Q153">
        <v>2012</v>
      </c>
      <c r="R153" s="2">
        <v>725</v>
      </c>
      <c r="S153" s="2">
        <v>465</v>
      </c>
      <c r="T153" s="2">
        <v>555</v>
      </c>
      <c r="U153" s="2">
        <v>0.60005718233834104</v>
      </c>
      <c r="V153" s="2">
        <v>435</v>
      </c>
      <c r="W153" s="2">
        <v>-1</v>
      </c>
      <c r="X153" s="2">
        <v>-1</v>
      </c>
      <c r="Y153" s="2">
        <v>-1</v>
      </c>
      <c r="Z153" s="2">
        <v>-1</v>
      </c>
      <c r="AA153" s="2">
        <v>-1</v>
      </c>
      <c r="AB153" s="2">
        <v>-1</v>
      </c>
      <c r="AC153" s="2">
        <v>-0.4173</v>
      </c>
      <c r="AD153" s="2">
        <v>0.73480000000000001</v>
      </c>
      <c r="AE153" s="2">
        <v>-5.3699999999999998E-2</v>
      </c>
      <c r="AF153" s="2">
        <v>-0.52527000000000001</v>
      </c>
      <c r="AG153" s="2">
        <v>-0.44550000000000001</v>
      </c>
      <c r="AH153">
        <v>450000</v>
      </c>
      <c r="AI153" t="str">
        <f>IF(Table_Graduate_Salary[[#This Row],[Salary]]&lt;300000,"Low",IF(Table_Graduate_Salary[[#This Row],[Salary]]&lt;=600000,"Medium","High"))</f>
        <v>Medium</v>
      </c>
      <c r="AJ153" t="str">
        <f>IF(Table_Graduate_Salary[[#This Row],[collegeGPA]]&gt;=8,"Excellent",IF(Table_Graduate_Salary[[#This Row],[collegeGPA]]&gt;=7,"Good","Average"))</f>
        <v>Excellent</v>
      </c>
      <c r="AK153" s="2">
        <f>AVERAGE(Table_Graduate_Salary[[#This Row],[English]],Table_Graduate_Salary[[#This Row],[Logical]],Table_Graduate_Salary[[#This Row],[Quant]])</f>
        <v>581.66666666666663</v>
      </c>
    </row>
    <row r="154" spans="1:37">
      <c r="A154">
        <v>360992</v>
      </c>
      <c r="B154" t="s">
        <v>505</v>
      </c>
      <c r="C154" s="1">
        <v>33170</v>
      </c>
      <c r="D154" s="2">
        <v>91</v>
      </c>
      <c r="E154" t="s">
        <v>51</v>
      </c>
      <c r="F154" s="3">
        <v>2008</v>
      </c>
      <c r="G154" s="2">
        <v>80</v>
      </c>
      <c r="H154" t="s">
        <v>51</v>
      </c>
      <c r="I154">
        <v>2342</v>
      </c>
      <c r="J154">
        <v>2</v>
      </c>
      <c r="K154" t="s">
        <v>36</v>
      </c>
      <c r="L154" t="s">
        <v>60</v>
      </c>
      <c r="M154" s="3">
        <v>76</v>
      </c>
      <c r="N154">
        <v>2342</v>
      </c>
      <c r="O154">
        <v>1</v>
      </c>
      <c r="P154" t="s">
        <v>47</v>
      </c>
      <c r="Q154">
        <v>2012</v>
      </c>
      <c r="R154" s="2">
        <v>535</v>
      </c>
      <c r="S154" s="2">
        <v>475</v>
      </c>
      <c r="T154" s="2">
        <v>415</v>
      </c>
      <c r="U154" s="2">
        <v>0.53838689298509601</v>
      </c>
      <c r="V154" s="2">
        <v>-1</v>
      </c>
      <c r="W154" s="2">
        <v>333</v>
      </c>
      <c r="X154" s="2">
        <v>-1</v>
      </c>
      <c r="Y154" s="2">
        <v>-1</v>
      </c>
      <c r="Z154" s="2">
        <v>-1</v>
      </c>
      <c r="AA154" s="2">
        <v>286</v>
      </c>
      <c r="AB154" s="2">
        <v>-1</v>
      </c>
      <c r="AC154" s="2">
        <v>-0.57189999999999996</v>
      </c>
      <c r="AD154" s="2">
        <v>-0.1232</v>
      </c>
      <c r="AE154" s="2">
        <v>0.38169999999999998</v>
      </c>
      <c r="AF154" s="2">
        <v>-0.52529999999999999</v>
      </c>
      <c r="AG154" s="2">
        <v>0.54190000000000005</v>
      </c>
      <c r="AH154">
        <v>235000</v>
      </c>
      <c r="AI154" t="str">
        <f>IF(Table_Graduate_Salary[[#This Row],[Salary]]&lt;300000,"Low",IF(Table_Graduate_Salary[[#This Row],[Salary]]&lt;=600000,"Medium","High"))</f>
        <v>Low</v>
      </c>
      <c r="AJ154" t="str">
        <f>IF(Table_Graduate_Salary[[#This Row],[collegeGPA]]&gt;=8,"Excellent",IF(Table_Graduate_Salary[[#This Row],[collegeGPA]]&gt;=7,"Good","Average"))</f>
        <v>Excellent</v>
      </c>
      <c r="AK154" s="2">
        <f>AVERAGE(Table_Graduate_Salary[[#This Row],[English]],Table_Graduate_Salary[[#This Row],[Logical]],Table_Graduate_Salary[[#This Row],[Quant]])</f>
        <v>475</v>
      </c>
    </row>
    <row r="155" spans="1:37">
      <c r="A155">
        <v>1044759</v>
      </c>
      <c r="B155" t="s">
        <v>506</v>
      </c>
      <c r="C155" s="1">
        <v>33608</v>
      </c>
      <c r="D155" s="2">
        <v>89.6</v>
      </c>
      <c r="E155" t="s">
        <v>35</v>
      </c>
      <c r="F155" s="3">
        <v>2010</v>
      </c>
      <c r="G155" s="2">
        <v>83.8</v>
      </c>
      <c r="H155" t="s">
        <v>35</v>
      </c>
      <c r="I155">
        <v>13128</v>
      </c>
      <c r="J155">
        <v>2</v>
      </c>
      <c r="K155" t="s">
        <v>36</v>
      </c>
      <c r="L155" t="s">
        <v>60</v>
      </c>
      <c r="M155" s="3">
        <v>76.400000000000006</v>
      </c>
      <c r="N155">
        <v>13128</v>
      </c>
      <c r="O155">
        <v>1</v>
      </c>
      <c r="P155" t="s">
        <v>38</v>
      </c>
      <c r="Q155">
        <v>2014</v>
      </c>
      <c r="R155" s="2">
        <v>650</v>
      </c>
      <c r="S155" s="2">
        <v>565</v>
      </c>
      <c r="T155" s="2">
        <v>595</v>
      </c>
      <c r="U155" s="2">
        <v>0.33878634721952799</v>
      </c>
      <c r="V155" s="2">
        <v>505</v>
      </c>
      <c r="W155" s="2">
        <v>292</v>
      </c>
      <c r="X155" s="2">
        <v>-1</v>
      </c>
      <c r="Y155" s="2">
        <v>-1</v>
      </c>
      <c r="Z155" s="2">
        <v>-1</v>
      </c>
      <c r="AA155" s="2">
        <v>-1</v>
      </c>
      <c r="AB155" s="2">
        <v>-1</v>
      </c>
      <c r="AC155" s="2">
        <v>0.70269999999999999</v>
      </c>
      <c r="AD155" s="2">
        <v>0.21240000000000001</v>
      </c>
      <c r="AE155" s="2">
        <v>-0.2974</v>
      </c>
      <c r="AF155" s="2">
        <v>0.39950000000000002</v>
      </c>
      <c r="AG155" s="2">
        <v>1.0553999999999999</v>
      </c>
      <c r="AH155">
        <v>330000</v>
      </c>
      <c r="AI155" t="str">
        <f>IF(Table_Graduate_Salary[[#This Row],[Salary]]&lt;300000,"Low",IF(Table_Graduate_Salary[[#This Row],[Salary]]&lt;=600000,"Medium","High"))</f>
        <v>Medium</v>
      </c>
      <c r="AJ155" t="str">
        <f>IF(Table_Graduate_Salary[[#This Row],[collegeGPA]]&gt;=8,"Excellent",IF(Table_Graduate_Salary[[#This Row],[collegeGPA]]&gt;=7,"Good","Average"))</f>
        <v>Excellent</v>
      </c>
      <c r="AK155" s="2">
        <f>AVERAGE(Table_Graduate_Salary[[#This Row],[English]],Table_Graduate_Salary[[#This Row],[Logical]],Table_Graduate_Salary[[#This Row],[Quant]])</f>
        <v>603.33333333333337</v>
      </c>
    </row>
    <row r="156" spans="1:37">
      <c r="A156">
        <v>454921</v>
      </c>
      <c r="B156" t="s">
        <v>506</v>
      </c>
      <c r="C156" s="1">
        <v>32446</v>
      </c>
      <c r="D156" s="2">
        <v>82</v>
      </c>
      <c r="E156">
        <v>0</v>
      </c>
      <c r="F156" s="3">
        <v>2008</v>
      </c>
      <c r="G156" s="2">
        <v>60</v>
      </c>
      <c r="H156">
        <v>0</v>
      </c>
      <c r="I156">
        <v>272</v>
      </c>
      <c r="J156">
        <v>2</v>
      </c>
      <c r="K156" t="s">
        <v>36</v>
      </c>
      <c r="L156" t="s">
        <v>55</v>
      </c>
      <c r="M156" s="3">
        <v>80</v>
      </c>
      <c r="N156">
        <v>272</v>
      </c>
      <c r="O156">
        <v>0</v>
      </c>
      <c r="P156" t="s">
        <v>50</v>
      </c>
      <c r="Q156">
        <v>2012</v>
      </c>
      <c r="R156" s="2">
        <v>585</v>
      </c>
      <c r="S156" s="2">
        <v>525</v>
      </c>
      <c r="T156" s="2">
        <v>475</v>
      </c>
      <c r="U156" s="2">
        <v>0.73579570922465598</v>
      </c>
      <c r="V156" s="2">
        <v>475</v>
      </c>
      <c r="W156" s="2">
        <v>-1</v>
      </c>
      <c r="X156" s="2">
        <v>-1</v>
      </c>
      <c r="Y156" s="2">
        <v>-1</v>
      </c>
      <c r="Z156" s="2">
        <v>-1</v>
      </c>
      <c r="AA156" s="2">
        <v>-1</v>
      </c>
      <c r="AB156" s="2">
        <v>-1</v>
      </c>
      <c r="AC156" s="2">
        <v>-0.1082</v>
      </c>
      <c r="AD156" s="2">
        <v>0.3448</v>
      </c>
      <c r="AE156" s="2">
        <v>-0.92449999999999999</v>
      </c>
      <c r="AF156" s="2">
        <v>-0.76029999999999998</v>
      </c>
      <c r="AG156" s="2">
        <v>-0.76149999999999995</v>
      </c>
      <c r="AH156">
        <v>320000</v>
      </c>
      <c r="AI156" t="str">
        <f>IF(Table_Graduate_Salary[[#This Row],[Salary]]&lt;300000,"Low",IF(Table_Graduate_Salary[[#This Row],[Salary]]&lt;=600000,"Medium","High"))</f>
        <v>Medium</v>
      </c>
      <c r="AJ156" t="str">
        <f>IF(Table_Graduate_Salary[[#This Row],[collegeGPA]]&gt;=8,"Excellent",IF(Table_Graduate_Salary[[#This Row],[collegeGPA]]&gt;=7,"Good","Average"))</f>
        <v>Excellent</v>
      </c>
      <c r="AK156" s="2">
        <f>AVERAGE(Table_Graduate_Salary[[#This Row],[English]],Table_Graduate_Salary[[#This Row],[Logical]],Table_Graduate_Salary[[#This Row],[Quant]])</f>
        <v>528.33333333333337</v>
      </c>
    </row>
    <row r="157" spans="1:37">
      <c r="A157">
        <v>283164</v>
      </c>
      <c r="B157" t="s">
        <v>506</v>
      </c>
      <c r="C157" s="1">
        <v>32674</v>
      </c>
      <c r="D157" s="2">
        <v>70</v>
      </c>
      <c r="E157" t="s">
        <v>48</v>
      </c>
      <c r="F157" s="3">
        <v>2006</v>
      </c>
      <c r="G157" s="2">
        <v>73.8</v>
      </c>
      <c r="H157" t="s">
        <v>119</v>
      </c>
      <c r="I157">
        <v>4234</v>
      </c>
      <c r="J157">
        <v>2</v>
      </c>
      <c r="K157" t="s">
        <v>36</v>
      </c>
      <c r="L157" t="s">
        <v>64</v>
      </c>
      <c r="M157" s="3">
        <v>70.13</v>
      </c>
      <c r="N157">
        <v>4234</v>
      </c>
      <c r="O157">
        <v>0</v>
      </c>
      <c r="P157" t="s">
        <v>41</v>
      </c>
      <c r="Q157">
        <v>2011</v>
      </c>
      <c r="R157" s="2">
        <v>825</v>
      </c>
      <c r="S157" s="2">
        <v>505</v>
      </c>
      <c r="T157" s="2">
        <v>485</v>
      </c>
      <c r="U157" s="2">
        <v>0.88412251159373501</v>
      </c>
      <c r="V157" s="2">
        <v>535</v>
      </c>
      <c r="W157" s="2">
        <v>-1</v>
      </c>
      <c r="X157" s="2">
        <v>-1</v>
      </c>
      <c r="Y157" s="2">
        <v>-1</v>
      </c>
      <c r="Z157" s="2">
        <v>-1</v>
      </c>
      <c r="AA157" s="2">
        <v>-1</v>
      </c>
      <c r="AB157" s="2">
        <v>-1</v>
      </c>
      <c r="AC157" s="2">
        <v>0.51</v>
      </c>
      <c r="AD157" s="2">
        <v>0.81279999999999997</v>
      </c>
      <c r="AE157" s="2">
        <v>1.2524999999999999</v>
      </c>
      <c r="AF157" s="2">
        <v>0.88480000000000003</v>
      </c>
      <c r="AG157" s="2">
        <v>0.50239999999999996</v>
      </c>
      <c r="AH157">
        <v>715000</v>
      </c>
      <c r="AI157" t="str">
        <f>IF(Table_Graduate_Salary[[#This Row],[Salary]]&lt;300000,"Low",IF(Table_Graduate_Salary[[#This Row],[Salary]]&lt;=600000,"Medium","High"))</f>
        <v>High</v>
      </c>
      <c r="AJ157" t="str">
        <f>IF(Table_Graduate_Salary[[#This Row],[collegeGPA]]&gt;=8,"Excellent",IF(Table_Graduate_Salary[[#This Row],[collegeGPA]]&gt;=7,"Good","Average"))</f>
        <v>Excellent</v>
      </c>
      <c r="AK157" s="2">
        <f>AVERAGE(Table_Graduate_Salary[[#This Row],[English]],Table_Graduate_Salary[[#This Row],[Logical]],Table_Graduate_Salary[[#This Row],[Quant]])</f>
        <v>605</v>
      </c>
    </row>
    <row r="158" spans="1:37">
      <c r="A158">
        <v>1238094</v>
      </c>
      <c r="B158" t="s">
        <v>506</v>
      </c>
      <c r="C158" s="1">
        <v>33125</v>
      </c>
      <c r="D158" s="2">
        <v>59.57</v>
      </c>
      <c r="E158" t="s">
        <v>51</v>
      </c>
      <c r="F158" s="3">
        <v>2007</v>
      </c>
      <c r="G158" s="2">
        <v>55</v>
      </c>
      <c r="H158" t="s">
        <v>51</v>
      </c>
      <c r="I158">
        <v>272</v>
      </c>
      <c r="J158">
        <v>2</v>
      </c>
      <c r="K158" t="s">
        <v>49</v>
      </c>
      <c r="L158" t="s">
        <v>40</v>
      </c>
      <c r="M158" s="3">
        <v>88</v>
      </c>
      <c r="N158">
        <v>272</v>
      </c>
      <c r="O158">
        <v>0</v>
      </c>
      <c r="P158" t="s">
        <v>50</v>
      </c>
      <c r="Q158">
        <v>2015</v>
      </c>
      <c r="R158" s="2">
        <v>395</v>
      </c>
      <c r="S158" s="2">
        <v>540</v>
      </c>
      <c r="T158" s="2">
        <v>535</v>
      </c>
      <c r="U158" s="2">
        <v>0.99225918933095103</v>
      </c>
      <c r="V158" s="2">
        <v>665</v>
      </c>
      <c r="W158" s="2">
        <v>-1</v>
      </c>
      <c r="X158" s="2">
        <v>-1</v>
      </c>
      <c r="Y158" s="2">
        <v>-1</v>
      </c>
      <c r="Z158" s="2">
        <v>-1</v>
      </c>
      <c r="AA158" s="2">
        <v>-1</v>
      </c>
      <c r="AB158" s="2">
        <v>-1</v>
      </c>
      <c r="AC158" s="2">
        <v>0.41549999999999998</v>
      </c>
      <c r="AD158" s="2">
        <v>-0.4536</v>
      </c>
      <c r="AE158" s="2">
        <v>-1.8344</v>
      </c>
      <c r="AF158" s="2">
        <v>-0.86819999999999997</v>
      </c>
      <c r="AG158" s="2">
        <v>-9.4299999999999995E-2</v>
      </c>
      <c r="AH158">
        <v>145000</v>
      </c>
      <c r="AI158" t="str">
        <f>IF(Table_Graduate_Salary[[#This Row],[Salary]]&lt;300000,"Low",IF(Table_Graduate_Salary[[#This Row],[Salary]]&lt;=600000,"Medium","High"))</f>
        <v>Low</v>
      </c>
      <c r="AJ158" t="str">
        <f>IF(Table_Graduate_Salary[[#This Row],[collegeGPA]]&gt;=8,"Excellent",IF(Table_Graduate_Salary[[#This Row],[collegeGPA]]&gt;=7,"Good","Average"))</f>
        <v>Excellent</v>
      </c>
      <c r="AK158" s="2">
        <f>AVERAGE(Table_Graduate_Salary[[#This Row],[English]],Table_Graduate_Salary[[#This Row],[Logical]],Table_Graduate_Salary[[#This Row],[Quant]])</f>
        <v>490</v>
      </c>
    </row>
    <row r="159" spans="1:37">
      <c r="A159">
        <v>702081</v>
      </c>
      <c r="B159" t="s">
        <v>506</v>
      </c>
      <c r="C159" s="1">
        <v>33136</v>
      </c>
      <c r="D159" s="2">
        <v>83</v>
      </c>
      <c r="E159" t="s">
        <v>35</v>
      </c>
      <c r="F159" s="3">
        <v>2008</v>
      </c>
      <c r="G159" s="2">
        <v>81</v>
      </c>
      <c r="H159" t="s">
        <v>35</v>
      </c>
      <c r="I159">
        <v>2027</v>
      </c>
      <c r="J159">
        <v>2</v>
      </c>
      <c r="K159" t="s">
        <v>36</v>
      </c>
      <c r="L159" t="s">
        <v>81</v>
      </c>
      <c r="M159" s="3">
        <v>79.2</v>
      </c>
      <c r="N159">
        <v>2027</v>
      </c>
      <c r="O159">
        <v>0</v>
      </c>
      <c r="P159" t="s">
        <v>59</v>
      </c>
      <c r="Q159">
        <v>2012</v>
      </c>
      <c r="R159" s="2">
        <v>440</v>
      </c>
      <c r="S159" s="2">
        <v>655</v>
      </c>
      <c r="T159" s="2">
        <v>705</v>
      </c>
      <c r="U159" s="2">
        <v>0.83762072571425705</v>
      </c>
      <c r="V159" s="2">
        <v>285</v>
      </c>
      <c r="W159" s="2">
        <v>-1</v>
      </c>
      <c r="X159" s="2">
        <v>-1</v>
      </c>
      <c r="Y159" s="2">
        <v>-1</v>
      </c>
      <c r="Z159" s="2">
        <v>500</v>
      </c>
      <c r="AA159" s="2">
        <v>-1</v>
      </c>
      <c r="AB159" s="2">
        <v>-1</v>
      </c>
      <c r="AC159" s="2">
        <v>-1.0207999999999999</v>
      </c>
      <c r="AD159" s="2">
        <v>0.37890000000000001</v>
      </c>
      <c r="AE159" s="2">
        <v>0.62480000000000002</v>
      </c>
      <c r="AF159" s="2">
        <v>-1.6289</v>
      </c>
      <c r="AG159" s="2">
        <v>-0.28589999999999999</v>
      </c>
      <c r="AH159">
        <v>180000</v>
      </c>
      <c r="AI159" t="str">
        <f>IF(Table_Graduate_Salary[[#This Row],[Salary]]&lt;300000,"Low",IF(Table_Graduate_Salary[[#This Row],[Salary]]&lt;=600000,"Medium","High"))</f>
        <v>Low</v>
      </c>
      <c r="AJ159" t="str">
        <f>IF(Table_Graduate_Salary[[#This Row],[collegeGPA]]&gt;=8,"Excellent",IF(Table_Graduate_Salary[[#This Row],[collegeGPA]]&gt;=7,"Good","Average"))</f>
        <v>Excellent</v>
      </c>
      <c r="AK159" s="2">
        <f>AVERAGE(Table_Graduate_Salary[[#This Row],[English]],Table_Graduate_Salary[[#This Row],[Logical]],Table_Graduate_Salary[[#This Row],[Quant]])</f>
        <v>600</v>
      </c>
    </row>
    <row r="160" spans="1:37">
      <c r="A160">
        <v>470741</v>
      </c>
      <c r="B160" t="s">
        <v>505</v>
      </c>
      <c r="C160" s="1">
        <v>33091</v>
      </c>
      <c r="D160" s="2">
        <v>67.8</v>
      </c>
      <c r="E160">
        <v>0</v>
      </c>
      <c r="F160" s="3">
        <v>2008</v>
      </c>
      <c r="G160" s="2">
        <v>65.2</v>
      </c>
      <c r="H160">
        <v>0</v>
      </c>
      <c r="I160">
        <v>12184</v>
      </c>
      <c r="J160">
        <v>2</v>
      </c>
      <c r="K160" t="s">
        <v>36</v>
      </c>
      <c r="L160" t="s">
        <v>64</v>
      </c>
      <c r="M160" s="3">
        <v>72.180000000000007</v>
      </c>
      <c r="N160">
        <v>12184</v>
      </c>
      <c r="O160">
        <v>0</v>
      </c>
      <c r="P160" t="s">
        <v>84</v>
      </c>
      <c r="Q160">
        <v>2012</v>
      </c>
      <c r="R160" s="2">
        <v>525</v>
      </c>
      <c r="S160" s="2">
        <v>305</v>
      </c>
      <c r="T160" s="2">
        <v>405</v>
      </c>
      <c r="U160" s="2">
        <v>0.24545565999982899</v>
      </c>
      <c r="V160" s="2">
        <v>335</v>
      </c>
      <c r="W160" s="2">
        <v>-1</v>
      </c>
      <c r="X160" s="2">
        <v>-1</v>
      </c>
      <c r="Y160" s="2">
        <v>-1</v>
      </c>
      <c r="Z160" s="2">
        <v>-1</v>
      </c>
      <c r="AA160" s="2">
        <v>-1</v>
      </c>
      <c r="AB160" s="2">
        <v>-1</v>
      </c>
      <c r="AC160" s="2">
        <v>0.51</v>
      </c>
      <c r="AD160" s="2">
        <v>3.2800000000000003E-2</v>
      </c>
      <c r="AE160" s="2">
        <v>-0.77939999999999998</v>
      </c>
      <c r="AF160" s="2">
        <v>-0.29020000000000001</v>
      </c>
      <c r="AG160" s="2">
        <v>0.77880000000000005</v>
      </c>
      <c r="AH160">
        <v>180000</v>
      </c>
      <c r="AI160" t="str">
        <f>IF(Table_Graduate_Salary[[#This Row],[Salary]]&lt;300000,"Low",IF(Table_Graduate_Salary[[#This Row],[Salary]]&lt;=600000,"Medium","High"))</f>
        <v>Low</v>
      </c>
      <c r="AJ160" t="str">
        <f>IF(Table_Graduate_Salary[[#This Row],[collegeGPA]]&gt;=8,"Excellent",IF(Table_Graduate_Salary[[#This Row],[collegeGPA]]&gt;=7,"Good","Average"))</f>
        <v>Excellent</v>
      </c>
      <c r="AK160" s="2">
        <f>AVERAGE(Table_Graduate_Salary[[#This Row],[English]],Table_Graduate_Salary[[#This Row],[Logical]],Table_Graduate_Salary[[#This Row],[Quant]])</f>
        <v>411.66666666666669</v>
      </c>
    </row>
    <row r="161" spans="1:37">
      <c r="A161">
        <v>1088859</v>
      </c>
      <c r="B161" t="s">
        <v>506</v>
      </c>
      <c r="C161" s="1">
        <v>33782</v>
      </c>
      <c r="D161" s="2">
        <v>82.4</v>
      </c>
      <c r="E161" t="s">
        <v>48</v>
      </c>
      <c r="F161" s="3">
        <v>2010</v>
      </c>
      <c r="G161" s="2">
        <v>81.2</v>
      </c>
      <c r="H161" t="s">
        <v>48</v>
      </c>
      <c r="I161">
        <v>8159</v>
      </c>
      <c r="J161">
        <v>2</v>
      </c>
      <c r="K161" t="s">
        <v>36</v>
      </c>
      <c r="L161" t="s">
        <v>55</v>
      </c>
      <c r="M161" s="3">
        <v>69</v>
      </c>
      <c r="N161">
        <v>8159</v>
      </c>
      <c r="O161">
        <v>0</v>
      </c>
      <c r="P161" t="s">
        <v>41</v>
      </c>
      <c r="Q161">
        <v>2014</v>
      </c>
      <c r="R161" s="2">
        <v>535</v>
      </c>
      <c r="S161" s="2">
        <v>470</v>
      </c>
      <c r="T161" s="2">
        <v>585</v>
      </c>
      <c r="U161" s="2">
        <v>0.62264291584993803</v>
      </c>
      <c r="V161" s="2">
        <v>385</v>
      </c>
      <c r="W161" s="2">
        <v>-1</v>
      </c>
      <c r="X161" s="2">
        <v>407</v>
      </c>
      <c r="Y161" s="2">
        <v>-1</v>
      </c>
      <c r="Z161" s="2">
        <v>-1</v>
      </c>
      <c r="AA161" s="2">
        <v>-1</v>
      </c>
      <c r="AB161" s="2">
        <v>-1</v>
      </c>
      <c r="AC161" s="2">
        <v>0.99</v>
      </c>
      <c r="AD161" s="2">
        <v>1.0448999999999999</v>
      </c>
      <c r="AE161" s="2">
        <v>0.62480000000000002</v>
      </c>
      <c r="AF161" s="2">
        <v>-0.86819999999999997</v>
      </c>
      <c r="AG161" s="2">
        <v>-1.6273</v>
      </c>
      <c r="AH161">
        <v>75000</v>
      </c>
      <c r="AI161" t="str">
        <f>IF(Table_Graduate_Salary[[#This Row],[Salary]]&lt;300000,"Low",IF(Table_Graduate_Salary[[#This Row],[Salary]]&lt;=600000,"Medium","High"))</f>
        <v>Low</v>
      </c>
      <c r="AJ161" t="str">
        <f>IF(Table_Graduate_Salary[[#This Row],[collegeGPA]]&gt;=8,"Excellent",IF(Table_Graduate_Salary[[#This Row],[collegeGPA]]&gt;=7,"Good","Average"))</f>
        <v>Excellent</v>
      </c>
      <c r="AK161" s="2">
        <f>AVERAGE(Table_Graduate_Salary[[#This Row],[English]],Table_Graduate_Salary[[#This Row],[Logical]],Table_Graduate_Salary[[#This Row],[Quant]])</f>
        <v>530</v>
      </c>
    </row>
    <row r="162" spans="1:37">
      <c r="A162">
        <v>431891</v>
      </c>
      <c r="B162" t="s">
        <v>505</v>
      </c>
      <c r="C162" s="1">
        <v>32790</v>
      </c>
      <c r="D162" s="2">
        <v>79</v>
      </c>
      <c r="E162" t="s">
        <v>48</v>
      </c>
      <c r="F162" s="3">
        <v>2008</v>
      </c>
      <c r="G162" s="2">
        <v>74.599999999999994</v>
      </c>
      <c r="H162" t="s">
        <v>35</v>
      </c>
      <c r="I162">
        <v>5232</v>
      </c>
      <c r="J162">
        <v>2</v>
      </c>
      <c r="K162" t="s">
        <v>36</v>
      </c>
      <c r="L162" t="s">
        <v>64</v>
      </c>
      <c r="M162" s="3">
        <v>71.2</v>
      </c>
      <c r="N162">
        <v>5232</v>
      </c>
      <c r="O162">
        <v>0</v>
      </c>
      <c r="P162" t="s">
        <v>59</v>
      </c>
      <c r="Q162">
        <v>2012</v>
      </c>
      <c r="R162" s="2">
        <v>525</v>
      </c>
      <c r="S162" s="2">
        <v>435</v>
      </c>
      <c r="T162" s="2">
        <v>505</v>
      </c>
      <c r="U162" s="2">
        <v>0.48834797678271402</v>
      </c>
      <c r="V162" s="2">
        <v>405</v>
      </c>
      <c r="W162" s="2">
        <v>-1</v>
      </c>
      <c r="X162" s="2">
        <v>-1</v>
      </c>
      <c r="Y162" s="2">
        <v>-1</v>
      </c>
      <c r="Z162" s="2">
        <v>-1</v>
      </c>
      <c r="AA162" s="2">
        <v>-1</v>
      </c>
      <c r="AB162" s="2">
        <v>-1</v>
      </c>
      <c r="AC162" s="2">
        <v>-1.4605999999999999</v>
      </c>
      <c r="AD162" s="2">
        <v>-1.0592999999999999</v>
      </c>
      <c r="AE162" s="2">
        <v>-0.34399999999999997</v>
      </c>
      <c r="AF162" s="2">
        <v>1.1492</v>
      </c>
      <c r="AG162" s="2">
        <v>-2.3412000000000002</v>
      </c>
      <c r="AH162">
        <v>280000</v>
      </c>
      <c r="AI162" t="str">
        <f>IF(Table_Graduate_Salary[[#This Row],[Salary]]&lt;300000,"Low",IF(Table_Graduate_Salary[[#This Row],[Salary]]&lt;=600000,"Medium","High"))</f>
        <v>Low</v>
      </c>
      <c r="AJ162" t="str">
        <f>IF(Table_Graduate_Salary[[#This Row],[collegeGPA]]&gt;=8,"Excellent",IF(Table_Graduate_Salary[[#This Row],[collegeGPA]]&gt;=7,"Good","Average"))</f>
        <v>Excellent</v>
      </c>
      <c r="AK162" s="2">
        <f>AVERAGE(Table_Graduate_Salary[[#This Row],[English]],Table_Graduate_Salary[[#This Row],[Logical]],Table_Graduate_Salary[[#This Row],[Quant]])</f>
        <v>488.33333333333331</v>
      </c>
    </row>
    <row r="163" spans="1:37">
      <c r="A163">
        <v>272323</v>
      </c>
      <c r="B163" t="s">
        <v>505</v>
      </c>
      <c r="C163" s="1">
        <v>32744</v>
      </c>
      <c r="D163" s="2">
        <v>81.2</v>
      </c>
      <c r="E163" t="s">
        <v>35</v>
      </c>
      <c r="F163" s="3">
        <v>2007</v>
      </c>
      <c r="G163" s="2">
        <v>82.8</v>
      </c>
      <c r="H163" t="s">
        <v>35</v>
      </c>
      <c r="I163">
        <v>11537</v>
      </c>
      <c r="J163">
        <v>2</v>
      </c>
      <c r="K163" t="s">
        <v>36</v>
      </c>
      <c r="L163" t="s">
        <v>64</v>
      </c>
      <c r="M163" s="3">
        <v>73</v>
      </c>
      <c r="N163">
        <v>11537</v>
      </c>
      <c r="O163">
        <v>0</v>
      </c>
      <c r="P163" t="s">
        <v>41</v>
      </c>
      <c r="Q163">
        <v>2011</v>
      </c>
      <c r="R163" s="2">
        <v>525</v>
      </c>
      <c r="S163" s="2">
        <v>625</v>
      </c>
      <c r="T163" s="2">
        <v>585</v>
      </c>
      <c r="U163" s="2">
        <v>0.63597875645679403</v>
      </c>
      <c r="V163" s="2">
        <v>445</v>
      </c>
      <c r="W163" s="2">
        <v>-1</v>
      </c>
      <c r="X163" s="2">
        <v>-1</v>
      </c>
      <c r="Y163" s="2">
        <v>-1</v>
      </c>
      <c r="Z163" s="2">
        <v>-1</v>
      </c>
      <c r="AA163" s="2">
        <v>-1</v>
      </c>
      <c r="AB163" s="2">
        <v>-1</v>
      </c>
      <c r="AC163" s="2">
        <v>0.51</v>
      </c>
      <c r="AD163" s="2">
        <v>1.1248</v>
      </c>
      <c r="AE163" s="2">
        <v>0.52690000000000003</v>
      </c>
      <c r="AF163" s="2">
        <v>-0.76029999999999998</v>
      </c>
      <c r="AG163" s="2">
        <v>0.6603</v>
      </c>
      <c r="AH163">
        <v>390000</v>
      </c>
      <c r="AI163" t="str">
        <f>IF(Table_Graduate_Salary[[#This Row],[Salary]]&lt;300000,"Low",IF(Table_Graduate_Salary[[#This Row],[Salary]]&lt;=600000,"Medium","High"))</f>
        <v>Medium</v>
      </c>
      <c r="AJ163" t="str">
        <f>IF(Table_Graduate_Salary[[#This Row],[collegeGPA]]&gt;=8,"Excellent",IF(Table_Graduate_Salary[[#This Row],[collegeGPA]]&gt;=7,"Good","Average"))</f>
        <v>Excellent</v>
      </c>
      <c r="AK163" s="2">
        <f>AVERAGE(Table_Graduate_Salary[[#This Row],[English]],Table_Graduate_Salary[[#This Row],[Logical]],Table_Graduate_Salary[[#This Row],[Quant]])</f>
        <v>578.33333333333337</v>
      </c>
    </row>
    <row r="164" spans="1:37">
      <c r="A164">
        <v>1008832</v>
      </c>
      <c r="B164" t="s">
        <v>506</v>
      </c>
      <c r="C164" s="1">
        <v>33783</v>
      </c>
      <c r="D164" s="2">
        <v>73.5</v>
      </c>
      <c r="E164" t="s">
        <v>51</v>
      </c>
      <c r="F164" s="3">
        <v>2009</v>
      </c>
      <c r="G164" s="2">
        <v>71</v>
      </c>
      <c r="H164" t="s">
        <v>51</v>
      </c>
      <c r="I164">
        <v>6518</v>
      </c>
      <c r="J164">
        <v>2</v>
      </c>
      <c r="K164" t="s">
        <v>36</v>
      </c>
      <c r="L164" t="s">
        <v>52</v>
      </c>
      <c r="M164" s="3">
        <v>71</v>
      </c>
      <c r="N164">
        <v>6518</v>
      </c>
      <c r="O164">
        <v>0</v>
      </c>
      <c r="P164" t="s">
        <v>41</v>
      </c>
      <c r="Q164">
        <v>2013</v>
      </c>
      <c r="R164" s="2">
        <v>570</v>
      </c>
      <c r="S164" s="2">
        <v>545</v>
      </c>
      <c r="T164" s="2">
        <v>500</v>
      </c>
      <c r="U164" s="2">
        <v>0.82958459979306698</v>
      </c>
      <c r="V164" s="2">
        <v>-1</v>
      </c>
      <c r="W164" s="2">
        <v>-1</v>
      </c>
      <c r="X164" s="2">
        <v>-1</v>
      </c>
      <c r="Y164" s="2">
        <v>469</v>
      </c>
      <c r="Z164" s="2">
        <v>-1</v>
      </c>
      <c r="AA164" s="2">
        <v>-1</v>
      </c>
      <c r="AB164" s="2">
        <v>-1</v>
      </c>
      <c r="AC164" s="2">
        <v>0.99</v>
      </c>
      <c r="AD164" s="2">
        <v>0.87839999999999996</v>
      </c>
      <c r="AE164" s="2">
        <v>0.62480000000000002</v>
      </c>
      <c r="AF164" s="2">
        <v>-1.5021</v>
      </c>
      <c r="AG164" s="2">
        <v>0.67210000000000003</v>
      </c>
      <c r="AH164">
        <v>325000</v>
      </c>
      <c r="AI164" t="str">
        <f>IF(Table_Graduate_Salary[[#This Row],[Salary]]&lt;300000,"Low",IF(Table_Graduate_Salary[[#This Row],[Salary]]&lt;=600000,"Medium","High"))</f>
        <v>Medium</v>
      </c>
      <c r="AJ164" t="str">
        <f>IF(Table_Graduate_Salary[[#This Row],[collegeGPA]]&gt;=8,"Excellent",IF(Table_Graduate_Salary[[#This Row],[collegeGPA]]&gt;=7,"Good","Average"))</f>
        <v>Excellent</v>
      </c>
      <c r="AK164" s="2">
        <f>AVERAGE(Table_Graduate_Salary[[#This Row],[English]],Table_Graduate_Salary[[#This Row],[Logical]],Table_Graduate_Salary[[#This Row],[Quant]])</f>
        <v>538.33333333333337</v>
      </c>
    </row>
    <row r="165" spans="1:37">
      <c r="A165">
        <v>852303</v>
      </c>
      <c r="B165" t="s">
        <v>506</v>
      </c>
      <c r="C165" s="1">
        <v>33762</v>
      </c>
      <c r="D165" s="2">
        <v>90.6</v>
      </c>
      <c r="E165" t="s">
        <v>51</v>
      </c>
      <c r="F165" s="3">
        <v>2009</v>
      </c>
      <c r="G165" s="2">
        <v>94.3</v>
      </c>
      <c r="H165" t="s">
        <v>51</v>
      </c>
      <c r="I165">
        <v>11490</v>
      </c>
      <c r="J165">
        <v>2</v>
      </c>
      <c r="K165" t="s">
        <v>36</v>
      </c>
      <c r="L165" t="s">
        <v>60</v>
      </c>
      <c r="M165" s="3">
        <v>84</v>
      </c>
      <c r="N165">
        <v>11490</v>
      </c>
      <c r="O165">
        <v>0</v>
      </c>
      <c r="P165" t="s">
        <v>56</v>
      </c>
      <c r="Q165">
        <v>2013</v>
      </c>
      <c r="R165" s="2">
        <v>520</v>
      </c>
      <c r="S165" s="2">
        <v>460</v>
      </c>
      <c r="T165" s="2">
        <v>620</v>
      </c>
      <c r="U165" s="2">
        <v>0.493596387301038</v>
      </c>
      <c r="V165" s="2">
        <v>455</v>
      </c>
      <c r="W165" s="2">
        <v>324</v>
      </c>
      <c r="X165" s="2">
        <v>-1</v>
      </c>
      <c r="Y165" s="2">
        <v>-1</v>
      </c>
      <c r="Z165" s="2">
        <v>-1</v>
      </c>
      <c r="AA165" s="2">
        <v>-1</v>
      </c>
      <c r="AB165" s="2">
        <v>-1</v>
      </c>
      <c r="AC165" s="2">
        <v>0.99</v>
      </c>
      <c r="AD165" s="2">
        <v>0.5454</v>
      </c>
      <c r="AE165" s="2">
        <v>0.77849999999999997</v>
      </c>
      <c r="AF165" s="2">
        <v>-1.6289</v>
      </c>
      <c r="AG165" s="2">
        <v>0.67210000000000003</v>
      </c>
      <c r="AH165">
        <v>300000</v>
      </c>
      <c r="AI165" t="str">
        <f>IF(Table_Graduate_Salary[[#This Row],[Salary]]&lt;300000,"Low",IF(Table_Graduate_Salary[[#This Row],[Salary]]&lt;=600000,"Medium","High"))</f>
        <v>Medium</v>
      </c>
      <c r="AJ165" t="str">
        <f>IF(Table_Graduate_Salary[[#This Row],[collegeGPA]]&gt;=8,"Excellent",IF(Table_Graduate_Salary[[#This Row],[collegeGPA]]&gt;=7,"Good","Average"))</f>
        <v>Excellent</v>
      </c>
      <c r="AK165" s="2">
        <f>AVERAGE(Table_Graduate_Salary[[#This Row],[English]],Table_Graduate_Salary[[#This Row],[Logical]],Table_Graduate_Salary[[#This Row],[Quant]])</f>
        <v>533.33333333333337</v>
      </c>
    </row>
    <row r="166" spans="1:37">
      <c r="A166">
        <v>794755</v>
      </c>
      <c r="B166" t="s">
        <v>505</v>
      </c>
      <c r="C166" s="1">
        <v>33699</v>
      </c>
      <c r="D166" s="2">
        <v>91.6</v>
      </c>
      <c r="E166" t="s">
        <v>48</v>
      </c>
      <c r="F166" s="3">
        <v>2010</v>
      </c>
      <c r="G166" s="2">
        <v>90.2</v>
      </c>
      <c r="H166" t="s">
        <v>35</v>
      </c>
      <c r="I166">
        <v>13439</v>
      </c>
      <c r="J166">
        <v>2</v>
      </c>
      <c r="K166" t="s">
        <v>36</v>
      </c>
      <c r="L166" t="s">
        <v>40</v>
      </c>
      <c r="M166" s="3">
        <v>74</v>
      </c>
      <c r="N166">
        <v>13439</v>
      </c>
      <c r="O166">
        <v>0</v>
      </c>
      <c r="P166" t="s">
        <v>120</v>
      </c>
      <c r="Q166">
        <v>2014</v>
      </c>
      <c r="R166" s="2">
        <v>615</v>
      </c>
      <c r="S166" s="2">
        <v>610</v>
      </c>
      <c r="T166" s="2">
        <v>680</v>
      </c>
      <c r="U166" s="2">
        <v>0.97879929264142795</v>
      </c>
      <c r="V166" s="2">
        <v>495</v>
      </c>
      <c r="W166" s="2">
        <v>-1</v>
      </c>
      <c r="X166" s="2">
        <v>561</v>
      </c>
      <c r="Y166" s="2">
        <v>-1</v>
      </c>
      <c r="Z166" s="2">
        <v>-1</v>
      </c>
      <c r="AA166" s="2">
        <v>-1</v>
      </c>
      <c r="AB166" s="2">
        <v>-1</v>
      </c>
      <c r="AC166" s="2">
        <v>0.27179999999999999</v>
      </c>
      <c r="AD166" s="2">
        <v>0.87839999999999996</v>
      </c>
      <c r="AE166" s="2">
        <v>-1.6807000000000001</v>
      </c>
      <c r="AF166" s="2">
        <v>1.0333000000000001</v>
      </c>
      <c r="AG166" s="2">
        <v>0.67210000000000003</v>
      </c>
      <c r="AH166">
        <v>450000</v>
      </c>
      <c r="AI166" t="str">
        <f>IF(Table_Graduate_Salary[[#This Row],[Salary]]&lt;300000,"Low",IF(Table_Graduate_Salary[[#This Row],[Salary]]&lt;=600000,"Medium","High"))</f>
        <v>Medium</v>
      </c>
      <c r="AJ166" t="str">
        <f>IF(Table_Graduate_Salary[[#This Row],[collegeGPA]]&gt;=8,"Excellent",IF(Table_Graduate_Salary[[#This Row],[collegeGPA]]&gt;=7,"Good","Average"))</f>
        <v>Excellent</v>
      </c>
      <c r="AK166" s="2">
        <f>AVERAGE(Table_Graduate_Salary[[#This Row],[English]],Table_Graduate_Salary[[#This Row],[Logical]],Table_Graduate_Salary[[#This Row],[Quant]])</f>
        <v>635</v>
      </c>
    </row>
    <row r="167" spans="1:37">
      <c r="A167">
        <v>535627</v>
      </c>
      <c r="B167" t="s">
        <v>506</v>
      </c>
      <c r="C167" s="1">
        <v>33955</v>
      </c>
      <c r="D167" s="2">
        <v>86</v>
      </c>
      <c r="E167" t="s">
        <v>35</v>
      </c>
      <c r="F167" s="3">
        <v>2010</v>
      </c>
      <c r="G167" s="2">
        <v>83.8</v>
      </c>
      <c r="H167" t="s">
        <v>35</v>
      </c>
      <c r="I167">
        <v>12290</v>
      </c>
      <c r="J167">
        <v>2</v>
      </c>
      <c r="K167" t="s">
        <v>36</v>
      </c>
      <c r="L167" t="s">
        <v>55</v>
      </c>
      <c r="M167" s="3">
        <v>77</v>
      </c>
      <c r="N167">
        <v>12290</v>
      </c>
      <c r="O167">
        <v>0</v>
      </c>
      <c r="P167" t="s">
        <v>121</v>
      </c>
      <c r="Q167">
        <v>2014</v>
      </c>
      <c r="R167" s="2">
        <v>555</v>
      </c>
      <c r="S167" s="2">
        <v>605</v>
      </c>
      <c r="T167" s="2">
        <v>560</v>
      </c>
      <c r="U167" s="2">
        <v>0.48674700843819302</v>
      </c>
      <c r="V167" s="2">
        <v>465</v>
      </c>
      <c r="W167" s="2">
        <v>-1</v>
      </c>
      <c r="X167" s="2">
        <v>376</v>
      </c>
      <c r="Y167" s="2">
        <v>-1</v>
      </c>
      <c r="Z167" s="2">
        <v>-1</v>
      </c>
      <c r="AA167" s="2">
        <v>-1</v>
      </c>
      <c r="AB167" s="2">
        <v>-1</v>
      </c>
      <c r="AC167" s="2">
        <v>0.97370000000000001</v>
      </c>
      <c r="AD167" s="2">
        <v>1.4368000000000001</v>
      </c>
      <c r="AE167" s="2">
        <v>0.59940000000000004</v>
      </c>
      <c r="AF167" s="2">
        <v>-0.29020000000000001</v>
      </c>
      <c r="AG167" s="2">
        <v>0.34439999999999998</v>
      </c>
      <c r="AH167">
        <v>505000</v>
      </c>
      <c r="AI167" t="str">
        <f>IF(Table_Graduate_Salary[[#This Row],[Salary]]&lt;300000,"Low",IF(Table_Graduate_Salary[[#This Row],[Salary]]&lt;=600000,"Medium","High"))</f>
        <v>Medium</v>
      </c>
      <c r="AJ167" t="str">
        <f>IF(Table_Graduate_Salary[[#This Row],[collegeGPA]]&gt;=8,"Excellent",IF(Table_Graduate_Salary[[#This Row],[collegeGPA]]&gt;=7,"Good","Average"))</f>
        <v>Excellent</v>
      </c>
      <c r="AK167" s="2">
        <f>AVERAGE(Table_Graduate_Salary[[#This Row],[English]],Table_Graduate_Salary[[#This Row],[Logical]],Table_Graduate_Salary[[#This Row],[Quant]])</f>
        <v>573.33333333333337</v>
      </c>
    </row>
    <row r="168" spans="1:37">
      <c r="A168">
        <v>612621</v>
      </c>
      <c r="B168" t="s">
        <v>506</v>
      </c>
      <c r="C168" s="1">
        <v>33773</v>
      </c>
      <c r="D168" s="2">
        <v>73</v>
      </c>
      <c r="E168" t="s">
        <v>35</v>
      </c>
      <c r="F168" s="3">
        <v>2009</v>
      </c>
      <c r="G168" s="2">
        <v>79</v>
      </c>
      <c r="H168" t="s">
        <v>51</v>
      </c>
      <c r="I168">
        <v>12755</v>
      </c>
      <c r="J168">
        <v>2</v>
      </c>
      <c r="K168" t="s">
        <v>36</v>
      </c>
      <c r="L168" t="s">
        <v>60</v>
      </c>
      <c r="M168" s="3">
        <v>75</v>
      </c>
      <c r="N168">
        <v>12755</v>
      </c>
      <c r="O168">
        <v>0</v>
      </c>
      <c r="P168" t="s">
        <v>47</v>
      </c>
      <c r="Q168">
        <v>2013</v>
      </c>
      <c r="R168" s="2">
        <v>440</v>
      </c>
      <c r="S168" s="2">
        <v>315</v>
      </c>
      <c r="T168" s="2">
        <v>430</v>
      </c>
      <c r="U168" s="2">
        <v>0.53838689298509601</v>
      </c>
      <c r="V168" s="2">
        <v>-1</v>
      </c>
      <c r="W168" s="2">
        <v>333</v>
      </c>
      <c r="X168" s="2">
        <v>-1</v>
      </c>
      <c r="Y168" s="2">
        <v>-1</v>
      </c>
      <c r="Z168" s="2">
        <v>-1</v>
      </c>
      <c r="AA168" s="2">
        <v>420</v>
      </c>
      <c r="AB168" s="2">
        <v>-1</v>
      </c>
      <c r="AC168" s="2">
        <v>-0.44629999999999997</v>
      </c>
      <c r="AD168" s="2">
        <v>-1.9520999999999999</v>
      </c>
      <c r="AE168" s="2">
        <v>-0.4511</v>
      </c>
      <c r="AF168" s="2">
        <v>-0.4879</v>
      </c>
      <c r="AG168" s="2">
        <v>-1.4356</v>
      </c>
      <c r="AH168">
        <v>240000</v>
      </c>
      <c r="AI168" t="str">
        <f>IF(Table_Graduate_Salary[[#This Row],[Salary]]&lt;300000,"Low",IF(Table_Graduate_Salary[[#This Row],[Salary]]&lt;=600000,"Medium","High"))</f>
        <v>Low</v>
      </c>
      <c r="AJ168" t="str">
        <f>IF(Table_Graduate_Salary[[#This Row],[collegeGPA]]&gt;=8,"Excellent",IF(Table_Graduate_Salary[[#This Row],[collegeGPA]]&gt;=7,"Good","Average"))</f>
        <v>Excellent</v>
      </c>
      <c r="AK168" s="2">
        <f>AVERAGE(Table_Graduate_Salary[[#This Row],[English]],Table_Graduate_Salary[[#This Row],[Logical]],Table_Graduate_Salary[[#This Row],[Quant]])</f>
        <v>395</v>
      </c>
    </row>
    <row r="169" spans="1:37">
      <c r="A169">
        <v>797585</v>
      </c>
      <c r="B169" t="s">
        <v>506</v>
      </c>
      <c r="C169" s="1">
        <v>32826</v>
      </c>
      <c r="D169" s="2">
        <v>65</v>
      </c>
      <c r="E169" t="s">
        <v>51</v>
      </c>
      <c r="F169" s="3">
        <v>2007</v>
      </c>
      <c r="G169" s="2">
        <v>50</v>
      </c>
      <c r="H169" t="s">
        <v>51</v>
      </c>
      <c r="I169">
        <v>7000</v>
      </c>
      <c r="J169">
        <v>2</v>
      </c>
      <c r="K169" t="s">
        <v>66</v>
      </c>
      <c r="L169" t="s">
        <v>67</v>
      </c>
      <c r="M169" s="3">
        <v>73.14</v>
      </c>
      <c r="N169">
        <v>7000</v>
      </c>
      <c r="O169">
        <v>1</v>
      </c>
      <c r="P169" t="s">
        <v>61</v>
      </c>
      <c r="Q169">
        <v>2013</v>
      </c>
      <c r="R169" s="2">
        <v>625</v>
      </c>
      <c r="S169" s="2">
        <v>495</v>
      </c>
      <c r="T169" s="2">
        <v>430</v>
      </c>
      <c r="U169" s="2">
        <v>0.79358061454850604</v>
      </c>
      <c r="V169" s="2">
        <v>495</v>
      </c>
      <c r="W169" s="2">
        <v>-1</v>
      </c>
      <c r="X169" s="2">
        <v>-1</v>
      </c>
      <c r="Y169" s="2">
        <v>-1</v>
      </c>
      <c r="Z169" s="2">
        <v>-1</v>
      </c>
      <c r="AA169" s="2">
        <v>-1</v>
      </c>
      <c r="AB169" s="2">
        <v>-1</v>
      </c>
      <c r="AC169" s="2">
        <v>-0.87719999999999998</v>
      </c>
      <c r="AD169" s="2">
        <v>-0.62009999999999998</v>
      </c>
      <c r="AE169" s="2">
        <v>-0.4511</v>
      </c>
      <c r="AF169" s="2">
        <v>0.65300000000000002</v>
      </c>
      <c r="AG169" s="2">
        <v>-0.47760000000000002</v>
      </c>
      <c r="AH169">
        <v>240000</v>
      </c>
      <c r="AI169" t="str">
        <f>IF(Table_Graduate_Salary[[#This Row],[Salary]]&lt;300000,"Low",IF(Table_Graduate_Salary[[#This Row],[Salary]]&lt;=600000,"Medium","High"))</f>
        <v>Low</v>
      </c>
      <c r="AJ169" t="str">
        <f>IF(Table_Graduate_Salary[[#This Row],[collegeGPA]]&gt;=8,"Excellent",IF(Table_Graduate_Salary[[#This Row],[collegeGPA]]&gt;=7,"Good","Average"))</f>
        <v>Excellent</v>
      </c>
      <c r="AK169" s="2">
        <f>AVERAGE(Table_Graduate_Salary[[#This Row],[English]],Table_Graduate_Salary[[#This Row],[Logical]],Table_Graduate_Salary[[#This Row],[Quant]])</f>
        <v>516.66666666666663</v>
      </c>
    </row>
    <row r="170" spans="1:37">
      <c r="A170">
        <v>294861</v>
      </c>
      <c r="B170" t="s">
        <v>506</v>
      </c>
      <c r="C170" s="1">
        <v>32489</v>
      </c>
      <c r="D170" s="2">
        <v>86</v>
      </c>
      <c r="E170" t="s">
        <v>122</v>
      </c>
      <c r="F170" s="3">
        <v>2006</v>
      </c>
      <c r="G170" s="2">
        <v>82</v>
      </c>
      <c r="H170" t="s">
        <v>122</v>
      </c>
      <c r="I170">
        <v>431</v>
      </c>
      <c r="J170">
        <v>2</v>
      </c>
      <c r="K170" t="s">
        <v>36</v>
      </c>
      <c r="L170" t="s">
        <v>55</v>
      </c>
      <c r="M170" s="3">
        <v>71</v>
      </c>
      <c r="N170">
        <v>431</v>
      </c>
      <c r="O170">
        <v>0</v>
      </c>
      <c r="P170" t="s">
        <v>47</v>
      </c>
      <c r="Q170">
        <v>2010</v>
      </c>
      <c r="R170" s="2">
        <v>485</v>
      </c>
      <c r="S170" s="2">
        <v>505</v>
      </c>
      <c r="T170" s="2">
        <v>505</v>
      </c>
      <c r="U170" s="2">
        <v>0.60005718233834104</v>
      </c>
      <c r="V170" s="2">
        <v>435</v>
      </c>
      <c r="W170" s="2">
        <v>-1</v>
      </c>
      <c r="X170" s="2">
        <v>-1</v>
      </c>
      <c r="Y170" s="2">
        <v>-1</v>
      </c>
      <c r="Z170" s="2">
        <v>-1</v>
      </c>
      <c r="AA170" s="2">
        <v>-1</v>
      </c>
      <c r="AB170" s="2">
        <v>-1</v>
      </c>
      <c r="AC170" s="2">
        <v>-1.0355000000000001</v>
      </c>
      <c r="AD170" s="2">
        <v>-0.1232</v>
      </c>
      <c r="AE170" s="2">
        <v>0.2366</v>
      </c>
      <c r="AF170" s="2">
        <v>-0.64280000000000004</v>
      </c>
      <c r="AG170" s="2">
        <v>-0.60350000000000004</v>
      </c>
      <c r="AH170">
        <v>200000</v>
      </c>
      <c r="AI170" t="str">
        <f>IF(Table_Graduate_Salary[[#This Row],[Salary]]&lt;300000,"Low",IF(Table_Graduate_Salary[[#This Row],[Salary]]&lt;=600000,"Medium","High"))</f>
        <v>Low</v>
      </c>
      <c r="AJ170" t="str">
        <f>IF(Table_Graduate_Salary[[#This Row],[collegeGPA]]&gt;=8,"Excellent",IF(Table_Graduate_Salary[[#This Row],[collegeGPA]]&gt;=7,"Good","Average"))</f>
        <v>Excellent</v>
      </c>
      <c r="AK170" s="2">
        <f>AVERAGE(Table_Graduate_Salary[[#This Row],[English]],Table_Graduate_Salary[[#This Row],[Logical]],Table_Graduate_Salary[[#This Row],[Quant]])</f>
        <v>498.33333333333331</v>
      </c>
    </row>
    <row r="171" spans="1:37">
      <c r="A171">
        <v>919485</v>
      </c>
      <c r="B171" t="s">
        <v>506</v>
      </c>
      <c r="C171" s="1">
        <v>34028</v>
      </c>
      <c r="D171" s="2">
        <v>86</v>
      </c>
      <c r="E171" t="s">
        <v>35</v>
      </c>
      <c r="F171" s="3">
        <v>2010</v>
      </c>
      <c r="G171" s="2">
        <v>74.44</v>
      </c>
      <c r="H171" t="s">
        <v>35</v>
      </c>
      <c r="I171">
        <v>7376</v>
      </c>
      <c r="J171">
        <v>2</v>
      </c>
      <c r="K171" t="s">
        <v>36</v>
      </c>
      <c r="L171" t="s">
        <v>40</v>
      </c>
      <c r="M171" s="3">
        <v>73.38</v>
      </c>
      <c r="N171">
        <v>7376</v>
      </c>
      <c r="O171">
        <v>0</v>
      </c>
      <c r="P171" t="s">
        <v>41</v>
      </c>
      <c r="Q171">
        <v>2014</v>
      </c>
      <c r="R171" s="2">
        <v>520</v>
      </c>
      <c r="S171" s="2">
        <v>575</v>
      </c>
      <c r="T171" s="2">
        <v>650</v>
      </c>
      <c r="U171" s="2">
        <v>0.48674700843819302</v>
      </c>
      <c r="V171" s="2">
        <v>695</v>
      </c>
      <c r="W171" s="2">
        <v>-1</v>
      </c>
      <c r="X171" s="2">
        <v>376</v>
      </c>
      <c r="Y171" s="2">
        <v>-1</v>
      </c>
      <c r="Z171" s="2">
        <v>-1</v>
      </c>
      <c r="AA171" s="2">
        <v>-1</v>
      </c>
      <c r="AB171" s="2">
        <v>-1</v>
      </c>
      <c r="AC171" s="2">
        <v>0.55910000000000004</v>
      </c>
      <c r="AD171" s="2">
        <v>-0.4536</v>
      </c>
      <c r="AE171" s="2">
        <v>-0.6048</v>
      </c>
      <c r="AF171" s="2">
        <v>-0.61470000000000002</v>
      </c>
      <c r="AG171" s="2">
        <v>-9.4299999999999995E-2</v>
      </c>
      <c r="AH171">
        <v>450000</v>
      </c>
      <c r="AI171" t="str">
        <f>IF(Table_Graduate_Salary[[#This Row],[Salary]]&lt;300000,"Low",IF(Table_Graduate_Salary[[#This Row],[Salary]]&lt;=600000,"Medium","High"))</f>
        <v>Medium</v>
      </c>
      <c r="AJ171" t="str">
        <f>IF(Table_Graduate_Salary[[#This Row],[collegeGPA]]&gt;=8,"Excellent",IF(Table_Graduate_Salary[[#This Row],[collegeGPA]]&gt;=7,"Good","Average"))</f>
        <v>Excellent</v>
      </c>
      <c r="AK171" s="2">
        <f>AVERAGE(Table_Graduate_Salary[[#This Row],[English]],Table_Graduate_Salary[[#This Row],[Logical]],Table_Graduate_Salary[[#This Row],[Quant]])</f>
        <v>581.66666666666663</v>
      </c>
    </row>
    <row r="172" spans="1:37">
      <c r="A172">
        <v>328471</v>
      </c>
      <c r="B172" t="s">
        <v>506</v>
      </c>
      <c r="C172" s="1">
        <v>33103</v>
      </c>
      <c r="D172" s="2">
        <v>91.6</v>
      </c>
      <c r="E172" t="s">
        <v>35</v>
      </c>
      <c r="F172" s="3">
        <v>2008</v>
      </c>
      <c r="G172" s="2">
        <v>85.8</v>
      </c>
      <c r="H172" t="s">
        <v>35</v>
      </c>
      <c r="I172">
        <v>55</v>
      </c>
      <c r="J172">
        <v>2</v>
      </c>
      <c r="K172" t="s">
        <v>36</v>
      </c>
      <c r="L172" t="s">
        <v>60</v>
      </c>
      <c r="M172" s="3">
        <v>77.7</v>
      </c>
      <c r="N172">
        <v>55</v>
      </c>
      <c r="O172">
        <v>0</v>
      </c>
      <c r="P172" t="s">
        <v>41</v>
      </c>
      <c r="Q172">
        <v>2012</v>
      </c>
      <c r="R172" s="2">
        <v>534</v>
      </c>
      <c r="S172" s="2">
        <v>575</v>
      </c>
      <c r="T172" s="2">
        <v>685</v>
      </c>
      <c r="U172" s="2">
        <v>0.37605958665154499</v>
      </c>
      <c r="V172" s="2">
        <v>-1</v>
      </c>
      <c r="W172" s="2">
        <v>300</v>
      </c>
      <c r="X172" s="2">
        <v>-1</v>
      </c>
      <c r="Y172" s="2">
        <v>-1</v>
      </c>
      <c r="Z172" s="2">
        <v>-1</v>
      </c>
      <c r="AA172" s="2">
        <v>-1</v>
      </c>
      <c r="AB172" s="2">
        <v>-1</v>
      </c>
      <c r="AC172" s="2">
        <v>-0.57189999999999996</v>
      </c>
      <c r="AD172" s="2">
        <v>1.5928</v>
      </c>
      <c r="AE172" s="2">
        <v>0.52690000000000003</v>
      </c>
      <c r="AF172" s="2">
        <v>-0.17269999999999999</v>
      </c>
      <c r="AG172" s="2">
        <v>0.18640000000000001</v>
      </c>
      <c r="AH172">
        <v>335000</v>
      </c>
      <c r="AI172" t="str">
        <f>IF(Table_Graduate_Salary[[#This Row],[Salary]]&lt;300000,"Low",IF(Table_Graduate_Salary[[#This Row],[Salary]]&lt;=600000,"Medium","High"))</f>
        <v>Medium</v>
      </c>
      <c r="AJ172" t="str">
        <f>IF(Table_Graduate_Salary[[#This Row],[collegeGPA]]&gt;=8,"Excellent",IF(Table_Graduate_Salary[[#This Row],[collegeGPA]]&gt;=7,"Good","Average"))</f>
        <v>Excellent</v>
      </c>
      <c r="AK172" s="2">
        <f>AVERAGE(Table_Graduate_Salary[[#This Row],[English]],Table_Graduate_Salary[[#This Row],[Logical]],Table_Graduate_Salary[[#This Row],[Quant]])</f>
        <v>598</v>
      </c>
    </row>
    <row r="173" spans="1:37">
      <c r="A173">
        <v>319780</v>
      </c>
      <c r="B173" t="s">
        <v>505</v>
      </c>
      <c r="C173" s="1">
        <v>32531</v>
      </c>
      <c r="D173" s="2">
        <v>89</v>
      </c>
      <c r="E173" t="s">
        <v>35</v>
      </c>
      <c r="F173" s="3">
        <v>2006</v>
      </c>
      <c r="G173" s="2">
        <v>78</v>
      </c>
      <c r="H173" t="s">
        <v>35</v>
      </c>
      <c r="I173">
        <v>6038</v>
      </c>
      <c r="J173">
        <v>2</v>
      </c>
      <c r="K173" t="s">
        <v>36</v>
      </c>
      <c r="L173" t="s">
        <v>64</v>
      </c>
      <c r="M173" s="3">
        <v>73.14</v>
      </c>
      <c r="N173">
        <v>6038</v>
      </c>
      <c r="O173">
        <v>0</v>
      </c>
      <c r="P173" t="s">
        <v>41</v>
      </c>
      <c r="Q173">
        <v>2011</v>
      </c>
      <c r="R173" s="2">
        <v>545</v>
      </c>
      <c r="S173" s="2">
        <v>485</v>
      </c>
      <c r="T173" s="2">
        <v>544</v>
      </c>
      <c r="U173" s="2">
        <v>0.88412251159373501</v>
      </c>
      <c r="V173" s="2">
        <v>535</v>
      </c>
      <c r="W173" s="2">
        <v>-1</v>
      </c>
      <c r="X173" s="2">
        <v>-1</v>
      </c>
      <c r="Y173" s="2">
        <v>-1</v>
      </c>
      <c r="Z173" s="2">
        <v>-1</v>
      </c>
      <c r="AA173" s="2">
        <v>-1</v>
      </c>
      <c r="AB173" s="2">
        <v>-1</v>
      </c>
      <c r="AC173" s="2">
        <v>0.51</v>
      </c>
      <c r="AD173" s="2">
        <v>0.50080000000000002</v>
      </c>
      <c r="AE173" s="2">
        <v>0.67200000000000004</v>
      </c>
      <c r="AF173" s="2">
        <v>-0.43717</v>
      </c>
      <c r="AG173" s="2">
        <v>0.34439999999999998</v>
      </c>
      <c r="AH173">
        <v>310000</v>
      </c>
      <c r="AI173" t="str">
        <f>IF(Table_Graduate_Salary[[#This Row],[Salary]]&lt;300000,"Low",IF(Table_Graduate_Salary[[#This Row],[Salary]]&lt;=600000,"Medium","High"))</f>
        <v>Medium</v>
      </c>
      <c r="AJ173" t="str">
        <f>IF(Table_Graduate_Salary[[#This Row],[collegeGPA]]&gt;=8,"Excellent",IF(Table_Graduate_Salary[[#This Row],[collegeGPA]]&gt;=7,"Good","Average"))</f>
        <v>Excellent</v>
      </c>
      <c r="AK173" s="2">
        <f>AVERAGE(Table_Graduate_Salary[[#This Row],[English]],Table_Graduate_Salary[[#This Row],[Logical]],Table_Graduate_Salary[[#This Row],[Quant]])</f>
        <v>524.66666666666663</v>
      </c>
    </row>
    <row r="174" spans="1:37">
      <c r="A174">
        <v>190589</v>
      </c>
      <c r="B174" t="s">
        <v>505</v>
      </c>
      <c r="C174" s="1">
        <v>31887</v>
      </c>
      <c r="D174" s="2">
        <v>87.4</v>
      </c>
      <c r="E174" t="s">
        <v>35</v>
      </c>
      <c r="F174" s="3">
        <v>2005</v>
      </c>
      <c r="G174" s="2">
        <v>83</v>
      </c>
      <c r="H174" t="s">
        <v>35</v>
      </c>
      <c r="I174">
        <v>4441</v>
      </c>
      <c r="J174">
        <v>1</v>
      </c>
      <c r="K174" t="s">
        <v>36</v>
      </c>
      <c r="L174" t="s">
        <v>46</v>
      </c>
      <c r="M174" s="3">
        <v>71</v>
      </c>
      <c r="N174">
        <v>4441</v>
      </c>
      <c r="O174">
        <v>0</v>
      </c>
      <c r="P174" t="s">
        <v>84</v>
      </c>
      <c r="Q174">
        <v>2011</v>
      </c>
      <c r="R174" s="2">
        <v>645</v>
      </c>
      <c r="S174" s="2">
        <v>485</v>
      </c>
      <c r="T174" s="2">
        <v>544</v>
      </c>
      <c r="U174" s="2">
        <v>-1</v>
      </c>
      <c r="V174" s="2">
        <v>355</v>
      </c>
      <c r="W174" s="2">
        <v>-1</v>
      </c>
      <c r="X174" s="2">
        <v>-1</v>
      </c>
      <c r="Y174" s="2">
        <v>-1</v>
      </c>
      <c r="Z174" s="2">
        <v>-1</v>
      </c>
      <c r="AA174" s="2">
        <v>-1</v>
      </c>
      <c r="AB174" s="2">
        <v>-1</v>
      </c>
      <c r="AC174" s="2">
        <v>0.51</v>
      </c>
      <c r="AD174" s="2">
        <v>0.50080000000000002</v>
      </c>
      <c r="AE174" s="2">
        <v>0.67200000000000004</v>
      </c>
      <c r="AF174" s="2">
        <v>6.2300000000000001E-2</v>
      </c>
      <c r="AG174" s="2">
        <v>0.6603</v>
      </c>
      <c r="AH174">
        <v>450000</v>
      </c>
      <c r="AI174" t="str">
        <f>IF(Table_Graduate_Salary[[#This Row],[Salary]]&lt;300000,"Low",IF(Table_Graduate_Salary[[#This Row],[Salary]]&lt;=600000,"Medium","High"))</f>
        <v>Medium</v>
      </c>
      <c r="AJ174" t="str">
        <f>IF(Table_Graduate_Salary[[#This Row],[collegeGPA]]&gt;=8,"Excellent",IF(Table_Graduate_Salary[[#This Row],[collegeGPA]]&gt;=7,"Good","Average"))</f>
        <v>Excellent</v>
      </c>
      <c r="AK174" s="2">
        <f>AVERAGE(Table_Graduate_Salary[[#This Row],[English]],Table_Graduate_Salary[[#This Row],[Logical]],Table_Graduate_Salary[[#This Row],[Quant]])</f>
        <v>558</v>
      </c>
    </row>
    <row r="175" spans="1:37">
      <c r="A175">
        <v>31330</v>
      </c>
      <c r="B175" t="s">
        <v>506</v>
      </c>
      <c r="C175" s="1">
        <v>31561</v>
      </c>
      <c r="D175" s="2">
        <v>78</v>
      </c>
      <c r="E175" t="s">
        <v>35</v>
      </c>
      <c r="F175" s="3">
        <v>2004</v>
      </c>
      <c r="G175" s="2">
        <v>83</v>
      </c>
      <c r="H175" t="s">
        <v>35</v>
      </c>
      <c r="I175">
        <v>2</v>
      </c>
      <c r="J175">
        <v>1</v>
      </c>
      <c r="K175" t="s">
        <v>36</v>
      </c>
      <c r="L175" t="s">
        <v>55</v>
      </c>
      <c r="M175" s="3">
        <v>72.13</v>
      </c>
      <c r="N175">
        <v>2</v>
      </c>
      <c r="O175">
        <v>1</v>
      </c>
      <c r="P175" t="s">
        <v>38</v>
      </c>
      <c r="Q175">
        <v>2010</v>
      </c>
      <c r="R175" s="2">
        <v>444</v>
      </c>
      <c r="S175" s="2">
        <v>555</v>
      </c>
      <c r="T175" s="2">
        <v>695</v>
      </c>
      <c r="U175" s="2">
        <v>0.99990455826838198</v>
      </c>
      <c r="V175" s="2">
        <v>804</v>
      </c>
      <c r="W175" s="2">
        <v>-1</v>
      </c>
      <c r="X175" s="2">
        <v>-1</v>
      </c>
      <c r="Y175" s="2">
        <v>-1</v>
      </c>
      <c r="Z175" s="2">
        <v>-1</v>
      </c>
      <c r="AA175" s="2">
        <v>-1</v>
      </c>
      <c r="AB175" s="2">
        <v>-1</v>
      </c>
      <c r="AC175" s="2">
        <v>0.66459999999999997</v>
      </c>
      <c r="AD175" s="2">
        <v>0.3448</v>
      </c>
      <c r="AE175" s="2">
        <v>0.81710000000000005</v>
      </c>
      <c r="AF175" s="2">
        <v>0.64980000000000004</v>
      </c>
      <c r="AG175" s="2">
        <v>2.8400000000000002E-2</v>
      </c>
      <c r="AH175">
        <v>600000</v>
      </c>
      <c r="AI175" t="str">
        <f>IF(Table_Graduate_Salary[[#This Row],[Salary]]&lt;300000,"Low",IF(Table_Graduate_Salary[[#This Row],[Salary]]&lt;=600000,"Medium","High"))</f>
        <v>Medium</v>
      </c>
      <c r="AJ175" t="str">
        <f>IF(Table_Graduate_Salary[[#This Row],[collegeGPA]]&gt;=8,"Excellent",IF(Table_Graduate_Salary[[#This Row],[collegeGPA]]&gt;=7,"Good","Average"))</f>
        <v>Excellent</v>
      </c>
      <c r="AK175" s="2">
        <f>AVERAGE(Table_Graduate_Salary[[#This Row],[English]],Table_Graduate_Salary[[#This Row],[Logical]],Table_Graduate_Salary[[#This Row],[Quant]])</f>
        <v>564.66666666666663</v>
      </c>
    </row>
    <row r="176" spans="1:37">
      <c r="A176">
        <v>945679</v>
      </c>
      <c r="B176" t="s">
        <v>506</v>
      </c>
      <c r="C176" s="1">
        <v>33508</v>
      </c>
      <c r="D176" s="2">
        <v>93.33</v>
      </c>
      <c r="E176" t="s">
        <v>48</v>
      </c>
      <c r="F176" s="3">
        <v>2009</v>
      </c>
      <c r="G176" s="2">
        <v>76.66</v>
      </c>
      <c r="H176" t="s">
        <v>35</v>
      </c>
      <c r="I176">
        <v>8440</v>
      </c>
      <c r="J176">
        <v>1</v>
      </c>
      <c r="K176" t="s">
        <v>36</v>
      </c>
      <c r="L176" t="s">
        <v>123</v>
      </c>
      <c r="M176" s="3">
        <v>72</v>
      </c>
      <c r="N176">
        <v>8440</v>
      </c>
      <c r="O176">
        <v>0</v>
      </c>
      <c r="P176" t="s">
        <v>65</v>
      </c>
      <c r="Q176">
        <v>2014</v>
      </c>
      <c r="R176" s="2">
        <v>650</v>
      </c>
      <c r="S176" s="2">
        <v>570</v>
      </c>
      <c r="T176" s="2">
        <v>750</v>
      </c>
      <c r="U176" s="2">
        <v>-1</v>
      </c>
      <c r="V176" s="2">
        <v>515</v>
      </c>
      <c r="W176" s="2">
        <v>-1</v>
      </c>
      <c r="X176" s="2">
        <v>-1</v>
      </c>
      <c r="Y176" s="2">
        <v>-1</v>
      </c>
      <c r="Z176" s="2">
        <v>-1</v>
      </c>
      <c r="AA176" s="2">
        <v>-1</v>
      </c>
      <c r="AB176" s="2">
        <v>-1</v>
      </c>
      <c r="AC176" s="2">
        <v>0.55910000000000004</v>
      </c>
      <c r="AD176" s="2">
        <v>0.37890000000000001</v>
      </c>
      <c r="AE176" s="2">
        <v>-0.14369999999999999</v>
      </c>
      <c r="AF176" s="2">
        <v>-0.2344</v>
      </c>
      <c r="AG176" s="2">
        <v>0.67210000000000003</v>
      </c>
      <c r="AH176">
        <v>335000</v>
      </c>
      <c r="AI176" t="str">
        <f>IF(Table_Graduate_Salary[[#This Row],[Salary]]&lt;300000,"Low",IF(Table_Graduate_Salary[[#This Row],[Salary]]&lt;=600000,"Medium","High"))</f>
        <v>Medium</v>
      </c>
      <c r="AJ176" t="str">
        <f>IF(Table_Graduate_Salary[[#This Row],[collegeGPA]]&gt;=8,"Excellent",IF(Table_Graduate_Salary[[#This Row],[collegeGPA]]&gt;=7,"Good","Average"))</f>
        <v>Excellent</v>
      </c>
      <c r="AK176" s="2">
        <f>AVERAGE(Table_Graduate_Salary[[#This Row],[English]],Table_Graduate_Salary[[#This Row],[Logical]],Table_Graduate_Salary[[#This Row],[Quant]])</f>
        <v>656.66666666666663</v>
      </c>
    </row>
    <row r="177" spans="1:37">
      <c r="A177">
        <v>743559</v>
      </c>
      <c r="B177" t="s">
        <v>506</v>
      </c>
      <c r="C177" s="1">
        <v>33585</v>
      </c>
      <c r="D177" s="2">
        <v>75</v>
      </c>
      <c r="E177" t="s">
        <v>35</v>
      </c>
      <c r="F177" s="3">
        <v>2008</v>
      </c>
      <c r="G177" s="2">
        <v>77</v>
      </c>
      <c r="H177" t="s">
        <v>35</v>
      </c>
      <c r="I177">
        <v>708</v>
      </c>
      <c r="J177">
        <v>2</v>
      </c>
      <c r="K177" t="s">
        <v>36</v>
      </c>
      <c r="L177" t="s">
        <v>60</v>
      </c>
      <c r="M177" s="3">
        <v>70.45</v>
      </c>
      <c r="N177">
        <v>708</v>
      </c>
      <c r="O177">
        <v>0</v>
      </c>
      <c r="P177" t="s">
        <v>61</v>
      </c>
      <c r="Q177">
        <v>2013</v>
      </c>
      <c r="R177" s="2">
        <v>455</v>
      </c>
      <c r="S177" s="2">
        <v>595</v>
      </c>
      <c r="T177" s="2">
        <v>545</v>
      </c>
      <c r="U177" s="2">
        <v>0.11213943820740301</v>
      </c>
      <c r="V177" s="2">
        <v>425</v>
      </c>
      <c r="W177" s="2">
        <v>228</v>
      </c>
      <c r="X177" s="2">
        <v>-1</v>
      </c>
      <c r="Y177" s="2">
        <v>-1</v>
      </c>
      <c r="Z177" s="2">
        <v>-1</v>
      </c>
      <c r="AA177" s="2">
        <v>-1</v>
      </c>
      <c r="AB177" s="2">
        <v>-1</v>
      </c>
      <c r="AC177" s="2">
        <v>1.2771999999999999</v>
      </c>
      <c r="AD177" s="2">
        <v>1.2114</v>
      </c>
      <c r="AE177" s="2">
        <v>1.3933</v>
      </c>
      <c r="AF177" s="2">
        <v>-0.1076</v>
      </c>
      <c r="AG177" s="2">
        <v>0.86370000000000002</v>
      </c>
      <c r="AH177">
        <v>150000</v>
      </c>
      <c r="AI177" t="str">
        <f>IF(Table_Graduate_Salary[[#This Row],[Salary]]&lt;300000,"Low",IF(Table_Graduate_Salary[[#This Row],[Salary]]&lt;=600000,"Medium","High"))</f>
        <v>Low</v>
      </c>
      <c r="AJ177" t="str">
        <f>IF(Table_Graduate_Salary[[#This Row],[collegeGPA]]&gt;=8,"Excellent",IF(Table_Graduate_Salary[[#This Row],[collegeGPA]]&gt;=7,"Good","Average"))</f>
        <v>Excellent</v>
      </c>
      <c r="AK177" s="2">
        <f>AVERAGE(Table_Graduate_Salary[[#This Row],[English]],Table_Graduate_Salary[[#This Row],[Logical]],Table_Graduate_Salary[[#This Row],[Quant]])</f>
        <v>531.66666666666663</v>
      </c>
    </row>
    <row r="178" spans="1:37">
      <c r="A178">
        <v>795018</v>
      </c>
      <c r="B178" t="s">
        <v>506</v>
      </c>
      <c r="C178" s="1">
        <v>33415</v>
      </c>
      <c r="D178" s="2">
        <v>71.3</v>
      </c>
      <c r="E178" t="s">
        <v>35</v>
      </c>
      <c r="F178" s="3">
        <v>2008</v>
      </c>
      <c r="G178" s="2">
        <v>63.8</v>
      </c>
      <c r="H178" t="s">
        <v>51</v>
      </c>
      <c r="I178">
        <v>222</v>
      </c>
      <c r="J178">
        <v>2</v>
      </c>
      <c r="K178" t="s">
        <v>66</v>
      </c>
      <c r="L178" t="s">
        <v>67</v>
      </c>
      <c r="M178" s="3">
        <v>79.599999999999994</v>
      </c>
      <c r="N178">
        <v>222</v>
      </c>
      <c r="O178">
        <v>0</v>
      </c>
      <c r="P178" t="s">
        <v>120</v>
      </c>
      <c r="Q178">
        <v>2014</v>
      </c>
      <c r="R178" s="2">
        <v>325</v>
      </c>
      <c r="S178" s="2">
        <v>475</v>
      </c>
      <c r="T178" s="2">
        <v>370</v>
      </c>
      <c r="U178" s="2">
        <v>0.62264291584993803</v>
      </c>
      <c r="V178" s="2">
        <v>425</v>
      </c>
      <c r="W178" s="2">
        <v>-1</v>
      </c>
      <c r="X178" s="2">
        <v>407</v>
      </c>
      <c r="Y178" s="2">
        <v>-1</v>
      </c>
      <c r="Z178" s="2">
        <v>-1</v>
      </c>
      <c r="AA178" s="2">
        <v>-1</v>
      </c>
      <c r="AB178" s="2">
        <v>-1</v>
      </c>
      <c r="AC178" s="2">
        <v>-1.3080000000000001</v>
      </c>
      <c r="AD178" s="2">
        <v>-0.28710000000000002</v>
      </c>
      <c r="AE178" s="2">
        <v>-0.2974</v>
      </c>
      <c r="AF178" s="2">
        <v>1.1600999999999999</v>
      </c>
      <c r="AG178" s="2">
        <v>-1.244</v>
      </c>
      <c r="AH178">
        <v>180000</v>
      </c>
      <c r="AI178" t="str">
        <f>IF(Table_Graduate_Salary[[#This Row],[Salary]]&lt;300000,"Low",IF(Table_Graduate_Salary[[#This Row],[Salary]]&lt;=600000,"Medium","High"))</f>
        <v>Low</v>
      </c>
      <c r="AJ178" t="str">
        <f>IF(Table_Graduate_Salary[[#This Row],[collegeGPA]]&gt;=8,"Excellent",IF(Table_Graduate_Salary[[#This Row],[collegeGPA]]&gt;=7,"Good","Average"))</f>
        <v>Excellent</v>
      </c>
      <c r="AK178" s="2">
        <f>AVERAGE(Table_Graduate_Salary[[#This Row],[English]],Table_Graduate_Salary[[#This Row],[Logical]],Table_Graduate_Salary[[#This Row],[Quant]])</f>
        <v>390</v>
      </c>
    </row>
    <row r="179" spans="1:37">
      <c r="A179">
        <v>1288243</v>
      </c>
      <c r="B179" t="s">
        <v>506</v>
      </c>
      <c r="C179" s="1">
        <v>33834</v>
      </c>
      <c r="D179" s="2">
        <v>81</v>
      </c>
      <c r="E179" t="s">
        <v>35</v>
      </c>
      <c r="F179" s="3">
        <v>2012</v>
      </c>
      <c r="G179" s="2">
        <v>73</v>
      </c>
      <c r="H179" t="s">
        <v>35</v>
      </c>
      <c r="I179">
        <v>23</v>
      </c>
      <c r="J179">
        <v>2</v>
      </c>
      <c r="K179" t="s">
        <v>36</v>
      </c>
      <c r="L179" t="s">
        <v>55</v>
      </c>
      <c r="M179" s="3">
        <v>61.6</v>
      </c>
      <c r="N179">
        <v>23</v>
      </c>
      <c r="O179">
        <v>0</v>
      </c>
      <c r="P179" t="s">
        <v>41</v>
      </c>
      <c r="Q179">
        <v>2014</v>
      </c>
      <c r="R179" s="2">
        <v>640</v>
      </c>
      <c r="S179" s="2">
        <v>570</v>
      </c>
      <c r="T179" s="2">
        <v>495</v>
      </c>
      <c r="U179" s="2">
        <v>0.35653648772447499</v>
      </c>
      <c r="V179" s="2">
        <v>535</v>
      </c>
      <c r="W179" s="2">
        <v>-1</v>
      </c>
      <c r="X179" s="2">
        <v>346</v>
      </c>
      <c r="Y179" s="2">
        <v>-1</v>
      </c>
      <c r="Z179" s="2">
        <v>-1</v>
      </c>
      <c r="AA179" s="2">
        <v>-1</v>
      </c>
      <c r="AB179" s="2">
        <v>-1</v>
      </c>
      <c r="AC179" s="2">
        <v>-0.44629999999999997</v>
      </c>
      <c r="AD179" s="2">
        <v>0.87839999999999996</v>
      </c>
      <c r="AE179" s="2">
        <v>0.47110000000000002</v>
      </c>
      <c r="AF179" s="2">
        <v>-2.1360000000000001</v>
      </c>
      <c r="AG179" s="2">
        <v>0.67210000000000003</v>
      </c>
      <c r="AH179">
        <v>360000</v>
      </c>
      <c r="AI179" t="str">
        <f>IF(Table_Graduate_Salary[[#This Row],[Salary]]&lt;300000,"Low",IF(Table_Graduate_Salary[[#This Row],[Salary]]&lt;=600000,"Medium","High"))</f>
        <v>Medium</v>
      </c>
      <c r="AJ179" t="str">
        <f>IF(Table_Graduate_Salary[[#This Row],[collegeGPA]]&gt;=8,"Excellent",IF(Table_Graduate_Salary[[#This Row],[collegeGPA]]&gt;=7,"Good","Average"))</f>
        <v>Excellent</v>
      </c>
      <c r="AK179" s="2">
        <f>AVERAGE(Table_Graduate_Salary[[#This Row],[English]],Table_Graduate_Salary[[#This Row],[Logical]],Table_Graduate_Salary[[#This Row],[Quant]])</f>
        <v>568.33333333333337</v>
      </c>
    </row>
    <row r="180" spans="1:37">
      <c r="A180">
        <v>662316</v>
      </c>
      <c r="B180" t="s">
        <v>506</v>
      </c>
      <c r="C180" s="1">
        <v>33226</v>
      </c>
      <c r="D180" s="2">
        <v>55</v>
      </c>
      <c r="E180" t="s">
        <v>51</v>
      </c>
      <c r="F180" s="3">
        <v>2009</v>
      </c>
      <c r="G180" s="2">
        <v>68</v>
      </c>
      <c r="H180" t="s">
        <v>51</v>
      </c>
      <c r="I180">
        <v>10881</v>
      </c>
      <c r="J180">
        <v>2</v>
      </c>
      <c r="K180" t="s">
        <v>36</v>
      </c>
      <c r="L180" t="s">
        <v>64</v>
      </c>
      <c r="M180" s="3">
        <v>74.900000000000006</v>
      </c>
      <c r="N180">
        <v>10881</v>
      </c>
      <c r="O180">
        <v>1</v>
      </c>
      <c r="P180" t="s">
        <v>53</v>
      </c>
      <c r="Q180">
        <v>2013</v>
      </c>
      <c r="R180" s="2">
        <v>440</v>
      </c>
      <c r="S180" s="2">
        <v>560</v>
      </c>
      <c r="T180" s="2">
        <v>545</v>
      </c>
      <c r="U180" s="2">
        <v>0.79358061454850604</v>
      </c>
      <c r="V180" s="2">
        <v>495</v>
      </c>
      <c r="W180" s="2">
        <v>-1</v>
      </c>
      <c r="X180" s="2">
        <v>-1</v>
      </c>
      <c r="Y180" s="2">
        <v>-1</v>
      </c>
      <c r="Z180" s="2">
        <v>-1</v>
      </c>
      <c r="AA180" s="2">
        <v>-1</v>
      </c>
      <c r="AB180" s="2">
        <v>-1</v>
      </c>
      <c r="AC180" s="2">
        <v>0.55910000000000004</v>
      </c>
      <c r="AD180" s="2">
        <v>0.37890000000000001</v>
      </c>
      <c r="AE180" s="2">
        <v>1.3933</v>
      </c>
      <c r="AF180" s="2">
        <v>-1.2485999999999999</v>
      </c>
      <c r="AG180" s="2">
        <v>-1.0524</v>
      </c>
      <c r="AH180">
        <v>180000</v>
      </c>
      <c r="AI180" t="str">
        <f>IF(Table_Graduate_Salary[[#This Row],[Salary]]&lt;300000,"Low",IF(Table_Graduate_Salary[[#This Row],[Salary]]&lt;=600000,"Medium","High"))</f>
        <v>Low</v>
      </c>
      <c r="AJ180" t="str">
        <f>IF(Table_Graduate_Salary[[#This Row],[collegeGPA]]&gt;=8,"Excellent",IF(Table_Graduate_Salary[[#This Row],[collegeGPA]]&gt;=7,"Good","Average"))</f>
        <v>Excellent</v>
      </c>
      <c r="AK180" s="2">
        <f>AVERAGE(Table_Graduate_Salary[[#This Row],[English]],Table_Graduate_Salary[[#This Row],[Logical]],Table_Graduate_Salary[[#This Row],[Quant]])</f>
        <v>515</v>
      </c>
    </row>
    <row r="181" spans="1:37">
      <c r="A181">
        <v>553393</v>
      </c>
      <c r="B181" t="s">
        <v>505</v>
      </c>
      <c r="C181" s="1">
        <v>33170</v>
      </c>
      <c r="D181" s="2">
        <v>83.4</v>
      </c>
      <c r="E181" t="s">
        <v>35</v>
      </c>
      <c r="F181" s="3">
        <v>2008</v>
      </c>
      <c r="G181" s="2">
        <v>88.2</v>
      </c>
      <c r="H181" t="s">
        <v>35</v>
      </c>
      <c r="I181">
        <v>13210</v>
      </c>
      <c r="J181">
        <v>2</v>
      </c>
      <c r="K181" t="s">
        <v>36</v>
      </c>
      <c r="L181" t="s">
        <v>60</v>
      </c>
      <c r="M181" s="3">
        <v>72.3</v>
      </c>
      <c r="N181">
        <v>13210</v>
      </c>
      <c r="O181">
        <v>0</v>
      </c>
      <c r="P181" t="s">
        <v>41</v>
      </c>
      <c r="Q181">
        <v>2013</v>
      </c>
      <c r="R181" s="2">
        <v>450</v>
      </c>
      <c r="S181" s="2">
        <v>450</v>
      </c>
      <c r="T181" s="2">
        <v>445</v>
      </c>
      <c r="U181" s="2">
        <v>0.124502074009537</v>
      </c>
      <c r="V181" s="2">
        <v>-1</v>
      </c>
      <c r="W181" s="2">
        <v>233</v>
      </c>
      <c r="X181" s="2">
        <v>-1</v>
      </c>
      <c r="Y181" s="2">
        <v>-1</v>
      </c>
      <c r="Z181" s="2">
        <v>-1</v>
      </c>
      <c r="AA181" s="2">
        <v>-1</v>
      </c>
      <c r="AB181" s="2">
        <v>-1</v>
      </c>
      <c r="AC181" s="2">
        <v>0.41549999999999998</v>
      </c>
      <c r="AD181" s="2">
        <v>0.37890000000000001</v>
      </c>
      <c r="AE181" s="2">
        <v>1.2396</v>
      </c>
      <c r="AF181" s="2">
        <v>1.0333000000000001</v>
      </c>
      <c r="AG181" s="2">
        <v>-9.4299999999999995E-2</v>
      </c>
      <c r="AH181">
        <v>180000</v>
      </c>
      <c r="AI181" t="str">
        <f>IF(Table_Graduate_Salary[[#This Row],[Salary]]&lt;300000,"Low",IF(Table_Graduate_Salary[[#This Row],[Salary]]&lt;=600000,"Medium","High"))</f>
        <v>Low</v>
      </c>
      <c r="AJ181" t="str">
        <f>IF(Table_Graduate_Salary[[#This Row],[collegeGPA]]&gt;=8,"Excellent",IF(Table_Graduate_Salary[[#This Row],[collegeGPA]]&gt;=7,"Good","Average"))</f>
        <v>Excellent</v>
      </c>
      <c r="AK181" s="2">
        <f>AVERAGE(Table_Graduate_Salary[[#This Row],[English]],Table_Graduate_Salary[[#This Row],[Logical]],Table_Graduate_Salary[[#This Row],[Quant]])</f>
        <v>448.33333333333331</v>
      </c>
    </row>
    <row r="182" spans="1:37">
      <c r="A182">
        <v>928178</v>
      </c>
      <c r="B182" t="s">
        <v>506</v>
      </c>
      <c r="C182" s="1">
        <v>33519</v>
      </c>
      <c r="D182" s="2">
        <v>64.8</v>
      </c>
      <c r="E182" t="s">
        <v>51</v>
      </c>
      <c r="F182" s="3">
        <v>2009</v>
      </c>
      <c r="G182" s="2">
        <v>69.400000000000006</v>
      </c>
      <c r="H182" t="s">
        <v>51</v>
      </c>
      <c r="I182">
        <v>7736</v>
      </c>
      <c r="J182">
        <v>2</v>
      </c>
      <c r="K182" t="s">
        <v>36</v>
      </c>
      <c r="L182" t="s">
        <v>55</v>
      </c>
      <c r="M182" s="3">
        <v>73.8</v>
      </c>
      <c r="N182">
        <v>7736</v>
      </c>
      <c r="O182">
        <v>0</v>
      </c>
      <c r="P182" t="s">
        <v>70</v>
      </c>
      <c r="Q182">
        <v>2013</v>
      </c>
      <c r="R182" s="2">
        <v>465</v>
      </c>
      <c r="S182" s="2">
        <v>475</v>
      </c>
      <c r="T182" s="2">
        <v>385</v>
      </c>
      <c r="U182" s="2">
        <v>0.35653648772447499</v>
      </c>
      <c r="V182" s="2">
        <v>525</v>
      </c>
      <c r="W182" s="2">
        <v>-1</v>
      </c>
      <c r="X182" s="2">
        <v>346</v>
      </c>
      <c r="Y182" s="2">
        <v>-1</v>
      </c>
      <c r="Z182" s="2">
        <v>-1</v>
      </c>
      <c r="AA182" s="2">
        <v>-1</v>
      </c>
      <c r="AB182" s="2">
        <v>-1</v>
      </c>
      <c r="AC182" s="2">
        <v>0.12820000000000001</v>
      </c>
      <c r="AD182" s="2">
        <v>0.87839999999999996</v>
      </c>
      <c r="AE182" s="2">
        <v>-0.14369999999999999</v>
      </c>
      <c r="AF182" s="2">
        <v>-0.2344</v>
      </c>
      <c r="AG182" s="2">
        <v>0.28889999999999999</v>
      </c>
      <c r="AH182">
        <v>240000</v>
      </c>
      <c r="AI182" t="str">
        <f>IF(Table_Graduate_Salary[[#This Row],[Salary]]&lt;300000,"Low",IF(Table_Graduate_Salary[[#This Row],[Salary]]&lt;=600000,"Medium","High"))</f>
        <v>Low</v>
      </c>
      <c r="AJ182" t="str">
        <f>IF(Table_Graduate_Salary[[#This Row],[collegeGPA]]&gt;=8,"Excellent",IF(Table_Graduate_Salary[[#This Row],[collegeGPA]]&gt;=7,"Good","Average"))</f>
        <v>Excellent</v>
      </c>
      <c r="AK182" s="2">
        <f>AVERAGE(Table_Graduate_Salary[[#This Row],[English]],Table_Graduate_Salary[[#This Row],[Logical]],Table_Graduate_Salary[[#This Row],[Quant]])</f>
        <v>441.66666666666669</v>
      </c>
    </row>
    <row r="183" spans="1:37">
      <c r="A183">
        <v>1044834</v>
      </c>
      <c r="B183" t="s">
        <v>506</v>
      </c>
      <c r="C183" s="1">
        <v>34238</v>
      </c>
      <c r="D183" s="2">
        <v>83.5</v>
      </c>
      <c r="E183" t="s">
        <v>35</v>
      </c>
      <c r="F183" s="3">
        <v>2010</v>
      </c>
      <c r="G183" s="2">
        <v>87.2</v>
      </c>
      <c r="H183" t="s">
        <v>35</v>
      </c>
      <c r="I183">
        <v>7542</v>
      </c>
      <c r="J183">
        <v>2</v>
      </c>
      <c r="K183" t="s">
        <v>36</v>
      </c>
      <c r="L183" t="s">
        <v>40</v>
      </c>
      <c r="M183" s="3">
        <v>79.95</v>
      </c>
      <c r="N183">
        <v>7542</v>
      </c>
      <c r="O183">
        <v>1</v>
      </c>
      <c r="P183" t="s">
        <v>38</v>
      </c>
      <c r="Q183">
        <v>2014</v>
      </c>
      <c r="R183" s="2">
        <v>580</v>
      </c>
      <c r="S183" s="2">
        <v>615</v>
      </c>
      <c r="T183" s="2">
        <v>510</v>
      </c>
      <c r="U183" s="2">
        <v>0.95389977507992596</v>
      </c>
      <c r="V183" s="2">
        <v>485</v>
      </c>
      <c r="W183" s="2">
        <v>-1</v>
      </c>
      <c r="X183" s="2">
        <v>530</v>
      </c>
      <c r="Y183" s="2">
        <v>-1</v>
      </c>
      <c r="Z183" s="2">
        <v>-1</v>
      </c>
      <c r="AA183" s="2">
        <v>-1</v>
      </c>
      <c r="AB183" s="2">
        <v>-1</v>
      </c>
      <c r="AC183" s="2">
        <v>0.55910000000000004</v>
      </c>
      <c r="AD183" s="2">
        <v>1.0448999999999999</v>
      </c>
      <c r="AE183" s="2">
        <v>-0.6048</v>
      </c>
      <c r="AF183" s="2">
        <v>0.77980000000000005</v>
      </c>
      <c r="AG183" s="2">
        <v>-1.0524</v>
      </c>
      <c r="AH183">
        <v>350000</v>
      </c>
      <c r="AI183" t="str">
        <f>IF(Table_Graduate_Salary[[#This Row],[Salary]]&lt;300000,"Low",IF(Table_Graduate_Salary[[#This Row],[Salary]]&lt;=600000,"Medium","High"))</f>
        <v>Medium</v>
      </c>
      <c r="AJ183" t="str">
        <f>IF(Table_Graduate_Salary[[#This Row],[collegeGPA]]&gt;=8,"Excellent",IF(Table_Graduate_Salary[[#This Row],[collegeGPA]]&gt;=7,"Good","Average"))</f>
        <v>Excellent</v>
      </c>
      <c r="AK183" s="2">
        <f>AVERAGE(Table_Graduate_Salary[[#This Row],[English]],Table_Graduate_Salary[[#This Row],[Logical]],Table_Graduate_Salary[[#This Row],[Quant]])</f>
        <v>568.33333333333337</v>
      </c>
    </row>
    <row r="184" spans="1:37">
      <c r="A184">
        <v>47016</v>
      </c>
      <c r="B184" t="s">
        <v>506</v>
      </c>
      <c r="C184" s="1">
        <v>32202</v>
      </c>
      <c r="D184" s="2">
        <v>82.27</v>
      </c>
      <c r="E184" t="s">
        <v>113</v>
      </c>
      <c r="F184" s="3">
        <v>2006</v>
      </c>
      <c r="G184" s="2">
        <v>80.58</v>
      </c>
      <c r="H184" t="s">
        <v>51</v>
      </c>
      <c r="I184">
        <v>434</v>
      </c>
      <c r="J184">
        <v>2</v>
      </c>
      <c r="K184" t="s">
        <v>36</v>
      </c>
      <c r="L184" t="s">
        <v>60</v>
      </c>
      <c r="M184" s="3">
        <v>61</v>
      </c>
      <c r="N184">
        <v>434</v>
      </c>
      <c r="O184">
        <v>1</v>
      </c>
      <c r="P184" t="s">
        <v>47</v>
      </c>
      <c r="Q184">
        <v>2010</v>
      </c>
      <c r="R184" s="2">
        <v>495</v>
      </c>
      <c r="S184" s="2">
        <v>465</v>
      </c>
      <c r="T184" s="2">
        <v>575</v>
      </c>
      <c r="U184" s="2">
        <v>0.124502074009537</v>
      </c>
      <c r="V184" s="2">
        <v>275</v>
      </c>
      <c r="W184" s="2">
        <v>233</v>
      </c>
      <c r="X184" s="2">
        <v>-1</v>
      </c>
      <c r="Y184" s="2">
        <v>180</v>
      </c>
      <c r="Z184" s="2">
        <v>-1</v>
      </c>
      <c r="AA184" s="2">
        <v>-1</v>
      </c>
      <c r="AB184" s="2">
        <v>-1</v>
      </c>
      <c r="AC184" s="2">
        <v>-0.4173</v>
      </c>
      <c r="AD184" s="2">
        <v>-0.74729999999999996</v>
      </c>
      <c r="AE184" s="2">
        <v>-5.3699999999999998E-2</v>
      </c>
      <c r="AF184" s="2">
        <v>0.29730000000000001</v>
      </c>
      <c r="AG184" s="2">
        <v>2.8400000000000002E-2</v>
      </c>
      <c r="AH184">
        <v>400000</v>
      </c>
      <c r="AI184" t="str">
        <f>IF(Table_Graduate_Salary[[#This Row],[Salary]]&lt;300000,"Low",IF(Table_Graduate_Salary[[#This Row],[Salary]]&lt;=600000,"Medium","High"))</f>
        <v>Medium</v>
      </c>
      <c r="AJ184" t="str">
        <f>IF(Table_Graduate_Salary[[#This Row],[collegeGPA]]&gt;=8,"Excellent",IF(Table_Graduate_Salary[[#This Row],[collegeGPA]]&gt;=7,"Good","Average"))</f>
        <v>Excellent</v>
      </c>
      <c r="AK184" s="2">
        <f>AVERAGE(Table_Graduate_Salary[[#This Row],[English]],Table_Graduate_Salary[[#This Row],[Logical]],Table_Graduate_Salary[[#This Row],[Quant]])</f>
        <v>511.66666666666669</v>
      </c>
    </row>
    <row r="185" spans="1:37">
      <c r="A185">
        <v>1255815</v>
      </c>
      <c r="B185" t="s">
        <v>506</v>
      </c>
      <c r="C185" s="1">
        <v>34202</v>
      </c>
      <c r="D185" s="2">
        <v>71.099999999999994</v>
      </c>
      <c r="E185" t="s">
        <v>35</v>
      </c>
      <c r="F185" s="3">
        <v>2011</v>
      </c>
      <c r="G185" s="2">
        <v>64.5</v>
      </c>
      <c r="H185" t="s">
        <v>51</v>
      </c>
      <c r="I185">
        <v>14169</v>
      </c>
      <c r="J185">
        <v>2</v>
      </c>
      <c r="K185" t="s">
        <v>36</v>
      </c>
      <c r="L185" t="s">
        <v>52</v>
      </c>
      <c r="M185" s="3">
        <v>60.05</v>
      </c>
      <c r="N185">
        <v>14169</v>
      </c>
      <c r="O185">
        <v>0</v>
      </c>
      <c r="P185" t="s">
        <v>41</v>
      </c>
      <c r="Q185">
        <v>2015</v>
      </c>
      <c r="R185" s="2">
        <v>560</v>
      </c>
      <c r="S185" s="2">
        <v>340</v>
      </c>
      <c r="T185" s="2">
        <v>390</v>
      </c>
      <c r="U185" s="2">
        <v>0.328746378624932</v>
      </c>
      <c r="V185" s="2">
        <v>-1</v>
      </c>
      <c r="W185" s="2">
        <v>-1</v>
      </c>
      <c r="X185" s="2">
        <v>-1</v>
      </c>
      <c r="Y185" s="2">
        <v>346</v>
      </c>
      <c r="Z185" s="2">
        <v>-1</v>
      </c>
      <c r="AA185" s="2">
        <v>-1</v>
      </c>
      <c r="AB185" s="2">
        <v>-1</v>
      </c>
      <c r="AC185" s="2">
        <v>-1.54E-2</v>
      </c>
      <c r="AD185" s="2">
        <v>-0.62009999999999998</v>
      </c>
      <c r="AE185" s="2">
        <v>-0.4511</v>
      </c>
      <c r="AF185" s="2">
        <v>0.1459</v>
      </c>
      <c r="AG185" s="2">
        <v>-1.244</v>
      </c>
      <c r="AH185">
        <v>150000</v>
      </c>
      <c r="AI185" t="str">
        <f>IF(Table_Graduate_Salary[[#This Row],[Salary]]&lt;300000,"Low",IF(Table_Graduate_Salary[[#This Row],[Salary]]&lt;=600000,"Medium","High"))</f>
        <v>Low</v>
      </c>
      <c r="AJ185" t="str">
        <f>IF(Table_Graduate_Salary[[#This Row],[collegeGPA]]&gt;=8,"Excellent",IF(Table_Graduate_Salary[[#This Row],[collegeGPA]]&gt;=7,"Good","Average"))</f>
        <v>Excellent</v>
      </c>
      <c r="AK185" s="2">
        <f>AVERAGE(Table_Graduate_Salary[[#This Row],[English]],Table_Graduate_Salary[[#This Row],[Logical]],Table_Graduate_Salary[[#This Row],[Quant]])</f>
        <v>430</v>
      </c>
    </row>
    <row r="186" spans="1:37">
      <c r="A186">
        <v>1293567</v>
      </c>
      <c r="B186" t="s">
        <v>506</v>
      </c>
      <c r="C186" s="1">
        <v>33751</v>
      </c>
      <c r="D186" s="2">
        <v>91.4</v>
      </c>
      <c r="E186" t="s">
        <v>48</v>
      </c>
      <c r="F186" s="3">
        <v>2010</v>
      </c>
      <c r="G186" s="2">
        <v>81.2</v>
      </c>
      <c r="H186" t="s">
        <v>35</v>
      </c>
      <c r="I186">
        <v>11848</v>
      </c>
      <c r="J186">
        <v>1</v>
      </c>
      <c r="K186" t="s">
        <v>36</v>
      </c>
      <c r="L186" t="s">
        <v>40</v>
      </c>
      <c r="M186" s="3">
        <v>73</v>
      </c>
      <c r="N186">
        <v>11848</v>
      </c>
      <c r="O186">
        <v>0</v>
      </c>
      <c r="P186" t="s">
        <v>124</v>
      </c>
      <c r="Q186">
        <v>2015</v>
      </c>
      <c r="R186" s="2">
        <v>755</v>
      </c>
      <c r="S186" s="2">
        <v>640</v>
      </c>
      <c r="T186" s="2">
        <v>740</v>
      </c>
      <c r="U186" s="2">
        <v>0.99887610810285898</v>
      </c>
      <c r="V186" s="2">
        <v>685</v>
      </c>
      <c r="W186" s="2">
        <v>-1</v>
      </c>
      <c r="X186" s="2">
        <v>653</v>
      </c>
      <c r="Y186" s="2">
        <v>-1</v>
      </c>
      <c r="Z186" s="2">
        <v>-1</v>
      </c>
      <c r="AA186" s="2">
        <v>-1</v>
      </c>
      <c r="AB186" s="2">
        <v>-1</v>
      </c>
      <c r="AC186" s="2">
        <v>-0.26319999999999999</v>
      </c>
      <c r="AD186" s="2">
        <v>0.89929999999999999</v>
      </c>
      <c r="AE186" s="2">
        <v>-0.42259999999999998</v>
      </c>
      <c r="AF186" s="2">
        <v>-0.34139999999999998</v>
      </c>
      <c r="AG186" s="2">
        <v>0.1275</v>
      </c>
      <c r="AH186">
        <v>150000</v>
      </c>
      <c r="AI186" t="str">
        <f>IF(Table_Graduate_Salary[[#This Row],[Salary]]&lt;300000,"Low",IF(Table_Graduate_Salary[[#This Row],[Salary]]&lt;=600000,"Medium","High"))</f>
        <v>Low</v>
      </c>
      <c r="AJ186" t="str">
        <f>IF(Table_Graduate_Salary[[#This Row],[collegeGPA]]&gt;=8,"Excellent",IF(Table_Graduate_Salary[[#This Row],[collegeGPA]]&gt;=7,"Good","Average"))</f>
        <v>Excellent</v>
      </c>
      <c r="AK186" s="2">
        <f>AVERAGE(Table_Graduate_Salary[[#This Row],[English]],Table_Graduate_Salary[[#This Row],[Logical]],Table_Graduate_Salary[[#This Row],[Quant]])</f>
        <v>711.66666666666663</v>
      </c>
    </row>
    <row r="187" spans="1:37">
      <c r="A187">
        <v>449905</v>
      </c>
      <c r="B187" t="s">
        <v>505</v>
      </c>
      <c r="C187" s="1">
        <v>33158</v>
      </c>
      <c r="D187" s="2">
        <v>78</v>
      </c>
      <c r="E187" t="s">
        <v>35</v>
      </c>
      <c r="F187" s="3">
        <v>2008</v>
      </c>
      <c r="G187" s="2">
        <v>79.400000000000006</v>
      </c>
      <c r="H187" t="s">
        <v>35</v>
      </c>
      <c r="I187">
        <v>4450</v>
      </c>
      <c r="J187">
        <v>2</v>
      </c>
      <c r="K187" t="s">
        <v>36</v>
      </c>
      <c r="L187" t="s">
        <v>64</v>
      </c>
      <c r="M187" s="3">
        <v>76.760000000000005</v>
      </c>
      <c r="N187">
        <v>4450</v>
      </c>
      <c r="O187">
        <v>0</v>
      </c>
      <c r="P187" t="s">
        <v>41</v>
      </c>
      <c r="Q187">
        <v>2012</v>
      </c>
      <c r="R187" s="2">
        <v>465</v>
      </c>
      <c r="S187" s="2">
        <v>575</v>
      </c>
      <c r="T187" s="2">
        <v>625</v>
      </c>
      <c r="U187" s="2">
        <v>0.86468541337008498</v>
      </c>
      <c r="V187" s="2">
        <v>525</v>
      </c>
      <c r="W187" s="2">
        <v>-1</v>
      </c>
      <c r="X187" s="2">
        <v>-1</v>
      </c>
      <c r="Y187" s="2">
        <v>-1</v>
      </c>
      <c r="Z187" s="2">
        <v>-1</v>
      </c>
      <c r="AA187" s="2">
        <v>-1</v>
      </c>
      <c r="AB187" s="2">
        <v>-1</v>
      </c>
      <c r="AC187" s="2">
        <v>1.2827999999999999</v>
      </c>
      <c r="AD187" s="2">
        <v>0.73480000000000001</v>
      </c>
      <c r="AE187" s="2">
        <v>5.5199999999999999E-2</v>
      </c>
      <c r="AF187" s="2">
        <v>-5.5199999999999999E-2</v>
      </c>
      <c r="AG187" s="2">
        <v>-0.9194</v>
      </c>
      <c r="AH187">
        <v>455000</v>
      </c>
      <c r="AI187" t="str">
        <f>IF(Table_Graduate_Salary[[#This Row],[Salary]]&lt;300000,"Low",IF(Table_Graduate_Salary[[#This Row],[Salary]]&lt;=600000,"Medium","High"))</f>
        <v>Medium</v>
      </c>
      <c r="AJ187" t="str">
        <f>IF(Table_Graduate_Salary[[#This Row],[collegeGPA]]&gt;=8,"Excellent",IF(Table_Graduate_Salary[[#This Row],[collegeGPA]]&gt;=7,"Good","Average"))</f>
        <v>Excellent</v>
      </c>
      <c r="AK187" s="2">
        <f>AVERAGE(Table_Graduate_Salary[[#This Row],[English]],Table_Graduate_Salary[[#This Row],[Logical]],Table_Graduate_Salary[[#This Row],[Quant]])</f>
        <v>555</v>
      </c>
    </row>
    <row r="188" spans="1:37">
      <c r="A188">
        <v>1037712</v>
      </c>
      <c r="B188" t="s">
        <v>506</v>
      </c>
      <c r="C188" s="1">
        <v>33795</v>
      </c>
      <c r="D188" s="2">
        <v>77</v>
      </c>
      <c r="E188" t="s">
        <v>51</v>
      </c>
      <c r="F188" s="3">
        <v>2009</v>
      </c>
      <c r="G188" s="2">
        <v>69</v>
      </c>
      <c r="H188" t="s">
        <v>51</v>
      </c>
      <c r="I188">
        <v>4979</v>
      </c>
      <c r="J188">
        <v>2</v>
      </c>
      <c r="K188" t="s">
        <v>36</v>
      </c>
      <c r="L188" t="s">
        <v>60</v>
      </c>
      <c r="M188" s="3">
        <v>84.1</v>
      </c>
      <c r="N188">
        <v>4979</v>
      </c>
      <c r="O188">
        <v>0</v>
      </c>
      <c r="P188" t="s">
        <v>53</v>
      </c>
      <c r="Q188">
        <v>2013</v>
      </c>
      <c r="R188" s="2">
        <v>490</v>
      </c>
      <c r="S188" s="2">
        <v>590</v>
      </c>
      <c r="T188" s="2">
        <v>655</v>
      </c>
      <c r="U188" s="2">
        <v>-1</v>
      </c>
      <c r="V188" s="2">
        <v>385</v>
      </c>
      <c r="W188" s="2">
        <v>-1</v>
      </c>
      <c r="X188" s="2">
        <v>-1</v>
      </c>
      <c r="Y188" s="2">
        <v>-1</v>
      </c>
      <c r="Z188" s="2">
        <v>-1</v>
      </c>
      <c r="AA188" s="2">
        <v>-1</v>
      </c>
      <c r="AB188" s="2">
        <v>-1</v>
      </c>
      <c r="AC188" s="2">
        <v>0.55910000000000004</v>
      </c>
      <c r="AD188" s="2">
        <v>0.71189999999999998</v>
      </c>
      <c r="AE188" s="2">
        <v>0.47110000000000002</v>
      </c>
      <c r="AF188" s="2">
        <v>-1.6289</v>
      </c>
      <c r="AG188" s="2">
        <v>0.67210000000000003</v>
      </c>
      <c r="AH188">
        <v>240000</v>
      </c>
      <c r="AI188" t="str">
        <f>IF(Table_Graduate_Salary[[#This Row],[Salary]]&lt;300000,"Low",IF(Table_Graduate_Salary[[#This Row],[Salary]]&lt;=600000,"Medium","High"))</f>
        <v>Low</v>
      </c>
      <c r="AJ188" t="str">
        <f>IF(Table_Graduate_Salary[[#This Row],[collegeGPA]]&gt;=8,"Excellent",IF(Table_Graduate_Salary[[#This Row],[collegeGPA]]&gt;=7,"Good","Average"))</f>
        <v>Excellent</v>
      </c>
      <c r="AK188" s="2">
        <f>AVERAGE(Table_Graduate_Salary[[#This Row],[English]],Table_Graduate_Salary[[#This Row],[Logical]],Table_Graduate_Salary[[#This Row],[Quant]])</f>
        <v>578.33333333333337</v>
      </c>
    </row>
    <row r="189" spans="1:37">
      <c r="A189">
        <v>258837</v>
      </c>
      <c r="B189" t="s">
        <v>506</v>
      </c>
      <c r="C189" s="1">
        <v>32352</v>
      </c>
      <c r="D189" s="2">
        <v>80</v>
      </c>
      <c r="E189" t="s">
        <v>72</v>
      </c>
      <c r="F189" s="3">
        <v>2005</v>
      </c>
      <c r="G189" s="2">
        <v>75</v>
      </c>
      <c r="H189" t="s">
        <v>72</v>
      </c>
      <c r="I189">
        <v>11444</v>
      </c>
      <c r="J189">
        <v>2</v>
      </c>
      <c r="K189" t="s">
        <v>36</v>
      </c>
      <c r="L189" t="s">
        <v>77</v>
      </c>
      <c r="M189" s="3">
        <v>71.56</v>
      </c>
      <c r="N189">
        <v>11444</v>
      </c>
      <c r="O189">
        <v>0</v>
      </c>
      <c r="P189" t="s">
        <v>71</v>
      </c>
      <c r="Q189">
        <v>2011</v>
      </c>
      <c r="R189" s="2">
        <v>375</v>
      </c>
      <c r="S189" s="2">
        <v>495</v>
      </c>
      <c r="T189" s="2">
        <v>445</v>
      </c>
      <c r="U189" s="2">
        <v>0.37605958665154499</v>
      </c>
      <c r="V189" s="2">
        <v>-1</v>
      </c>
      <c r="W189" s="2">
        <v>300</v>
      </c>
      <c r="X189" s="2">
        <v>-1</v>
      </c>
      <c r="Y189" s="2">
        <v>-1</v>
      </c>
      <c r="Z189" s="2">
        <v>-1</v>
      </c>
      <c r="AA189" s="2">
        <v>-1</v>
      </c>
      <c r="AB189" s="2">
        <v>-1</v>
      </c>
      <c r="AC189" s="2">
        <v>0.51</v>
      </c>
      <c r="AD189" s="2">
        <v>0.3448</v>
      </c>
      <c r="AE189" s="2">
        <v>0.20749999999999999</v>
      </c>
      <c r="AF189" s="2">
        <v>0.91690000000000005</v>
      </c>
      <c r="AG189" s="2">
        <v>2.8400000000000002E-2</v>
      </c>
      <c r="AH189">
        <v>350000</v>
      </c>
      <c r="AI189" t="str">
        <f>IF(Table_Graduate_Salary[[#This Row],[Salary]]&lt;300000,"Low",IF(Table_Graduate_Salary[[#This Row],[Salary]]&lt;=600000,"Medium","High"))</f>
        <v>Medium</v>
      </c>
      <c r="AJ189" t="str">
        <f>IF(Table_Graduate_Salary[[#This Row],[collegeGPA]]&gt;=8,"Excellent",IF(Table_Graduate_Salary[[#This Row],[collegeGPA]]&gt;=7,"Good","Average"))</f>
        <v>Excellent</v>
      </c>
      <c r="AK189" s="2">
        <f>AVERAGE(Table_Graduate_Salary[[#This Row],[English]],Table_Graduate_Salary[[#This Row],[Logical]],Table_Graduate_Salary[[#This Row],[Quant]])</f>
        <v>438.33333333333331</v>
      </c>
    </row>
    <row r="190" spans="1:37">
      <c r="A190">
        <v>336787</v>
      </c>
      <c r="B190" t="s">
        <v>505</v>
      </c>
      <c r="C190" s="1">
        <v>33392</v>
      </c>
      <c r="D190" s="2">
        <v>89</v>
      </c>
      <c r="E190">
        <v>0</v>
      </c>
      <c r="F190" s="3">
        <v>2008</v>
      </c>
      <c r="G190" s="2">
        <v>94.16</v>
      </c>
      <c r="H190">
        <v>0</v>
      </c>
      <c r="I190">
        <v>3076</v>
      </c>
      <c r="J190">
        <v>2</v>
      </c>
      <c r="K190" t="s">
        <v>36</v>
      </c>
      <c r="L190" t="s">
        <v>55</v>
      </c>
      <c r="M190" s="3">
        <v>89.2</v>
      </c>
      <c r="N190">
        <v>3076</v>
      </c>
      <c r="O190">
        <v>0</v>
      </c>
      <c r="P190" t="s">
        <v>47</v>
      </c>
      <c r="Q190">
        <v>2012</v>
      </c>
      <c r="R190" s="2">
        <v>425</v>
      </c>
      <c r="S190" s="2">
        <v>515</v>
      </c>
      <c r="T190" s="2">
        <v>655</v>
      </c>
      <c r="U190" s="2">
        <v>0.93037060720269105</v>
      </c>
      <c r="V190" s="2">
        <v>565</v>
      </c>
      <c r="W190" s="2">
        <v>-1</v>
      </c>
      <c r="X190" s="2">
        <v>-1</v>
      </c>
      <c r="Y190" s="2">
        <v>-1</v>
      </c>
      <c r="Z190" s="2">
        <v>-1</v>
      </c>
      <c r="AA190" s="2">
        <v>-1</v>
      </c>
      <c r="AB190" s="2">
        <v>-1</v>
      </c>
      <c r="AC190" s="2">
        <v>4.6399999999999997E-2</v>
      </c>
      <c r="AD190" s="2">
        <v>1.3198000000000001</v>
      </c>
      <c r="AE190" s="2">
        <v>-0.48909999999999998</v>
      </c>
      <c r="AF190" s="2">
        <v>-1.11277</v>
      </c>
      <c r="AG190" s="2">
        <v>-0.28749999999999998</v>
      </c>
      <c r="AH190">
        <v>385000</v>
      </c>
      <c r="AI190" t="str">
        <f>IF(Table_Graduate_Salary[[#This Row],[Salary]]&lt;300000,"Low",IF(Table_Graduate_Salary[[#This Row],[Salary]]&lt;=600000,"Medium","High"))</f>
        <v>Medium</v>
      </c>
      <c r="AJ190" t="str">
        <f>IF(Table_Graduate_Salary[[#This Row],[collegeGPA]]&gt;=8,"Excellent",IF(Table_Graduate_Salary[[#This Row],[collegeGPA]]&gt;=7,"Good","Average"))</f>
        <v>Excellent</v>
      </c>
      <c r="AK190" s="2">
        <f>AVERAGE(Table_Graduate_Salary[[#This Row],[English]],Table_Graduate_Salary[[#This Row],[Logical]],Table_Graduate_Salary[[#This Row],[Quant]])</f>
        <v>531.66666666666663</v>
      </c>
    </row>
    <row r="191" spans="1:37">
      <c r="A191">
        <v>509967</v>
      </c>
      <c r="B191" t="s">
        <v>506</v>
      </c>
      <c r="C191" s="1">
        <v>33077</v>
      </c>
      <c r="D191" s="2">
        <v>87.33</v>
      </c>
      <c r="E191" t="s">
        <v>72</v>
      </c>
      <c r="F191" s="3">
        <v>2008</v>
      </c>
      <c r="G191" s="2">
        <v>82.46</v>
      </c>
      <c r="H191" t="s">
        <v>72</v>
      </c>
      <c r="I191">
        <v>11444</v>
      </c>
      <c r="J191">
        <v>2</v>
      </c>
      <c r="K191" t="s">
        <v>36</v>
      </c>
      <c r="L191" t="s">
        <v>52</v>
      </c>
      <c r="M191" s="3">
        <v>73.83</v>
      </c>
      <c r="N191">
        <v>11444</v>
      </c>
      <c r="O191">
        <v>0</v>
      </c>
      <c r="P191" t="s">
        <v>71</v>
      </c>
      <c r="Q191">
        <v>2012</v>
      </c>
      <c r="R191" s="2">
        <v>640</v>
      </c>
      <c r="S191" s="2">
        <v>610</v>
      </c>
      <c r="T191" s="2">
        <v>650</v>
      </c>
      <c r="U191" s="2">
        <v>0.99561379662538796</v>
      </c>
      <c r="V191" s="2">
        <v>-1</v>
      </c>
      <c r="W191" s="2">
        <v>-1</v>
      </c>
      <c r="X191" s="2">
        <v>-1</v>
      </c>
      <c r="Y191" s="2">
        <v>616</v>
      </c>
      <c r="Z191" s="2">
        <v>-1</v>
      </c>
      <c r="AA191" s="2">
        <v>-1</v>
      </c>
      <c r="AB191" s="2">
        <v>-1</v>
      </c>
      <c r="AC191" s="2">
        <v>1.2827999999999999</v>
      </c>
      <c r="AD191" s="2">
        <v>0.81279999999999997</v>
      </c>
      <c r="AE191" s="2">
        <v>9.1399999999999995E-2</v>
      </c>
      <c r="AF191" s="2">
        <v>-0.87780000000000002</v>
      </c>
      <c r="AG191" s="2">
        <v>0.6603</v>
      </c>
      <c r="AH191">
        <v>440000</v>
      </c>
      <c r="AI191" t="str">
        <f>IF(Table_Graduate_Salary[[#This Row],[Salary]]&lt;300000,"Low",IF(Table_Graduate_Salary[[#This Row],[Salary]]&lt;=600000,"Medium","High"))</f>
        <v>Medium</v>
      </c>
      <c r="AJ191" t="str">
        <f>IF(Table_Graduate_Salary[[#This Row],[collegeGPA]]&gt;=8,"Excellent",IF(Table_Graduate_Salary[[#This Row],[collegeGPA]]&gt;=7,"Good","Average"))</f>
        <v>Excellent</v>
      </c>
      <c r="AK191" s="2">
        <f>AVERAGE(Table_Graduate_Salary[[#This Row],[English]],Table_Graduate_Salary[[#This Row],[Logical]],Table_Graduate_Salary[[#This Row],[Quant]])</f>
        <v>633.33333333333337</v>
      </c>
    </row>
    <row r="192" spans="1:37">
      <c r="A192">
        <v>798860</v>
      </c>
      <c r="B192" t="s">
        <v>506</v>
      </c>
      <c r="C192" s="1">
        <v>33509</v>
      </c>
      <c r="D192" s="2">
        <v>73.94</v>
      </c>
      <c r="E192" t="s">
        <v>51</v>
      </c>
      <c r="F192" s="3">
        <v>2009</v>
      </c>
      <c r="G192" s="2">
        <v>79.16</v>
      </c>
      <c r="H192" t="s">
        <v>51</v>
      </c>
      <c r="I192">
        <v>9361</v>
      </c>
      <c r="J192">
        <v>2</v>
      </c>
      <c r="K192" t="s">
        <v>66</v>
      </c>
      <c r="L192" t="s">
        <v>67</v>
      </c>
      <c r="M192" s="3">
        <v>86</v>
      </c>
      <c r="N192">
        <v>9361</v>
      </c>
      <c r="O192">
        <v>0</v>
      </c>
      <c r="P192" t="s">
        <v>47</v>
      </c>
      <c r="Q192">
        <v>2013</v>
      </c>
      <c r="R192" s="2">
        <v>535</v>
      </c>
      <c r="S192" s="2">
        <v>460</v>
      </c>
      <c r="T192" s="2">
        <v>680</v>
      </c>
      <c r="U192" s="2">
        <v>0.97439611253839797</v>
      </c>
      <c r="V192" s="2">
        <v>615</v>
      </c>
      <c r="W192" s="2">
        <v>-1</v>
      </c>
      <c r="X192" s="2">
        <v>-1</v>
      </c>
      <c r="Y192" s="2">
        <v>-1</v>
      </c>
      <c r="Z192" s="2">
        <v>-1</v>
      </c>
      <c r="AA192" s="2">
        <v>-1</v>
      </c>
      <c r="AB192" s="2">
        <v>-1</v>
      </c>
      <c r="AC192" s="2">
        <v>0.41549999999999998</v>
      </c>
      <c r="AD192" s="2">
        <v>-0.4536</v>
      </c>
      <c r="AE192" s="2">
        <v>0.93220000000000003</v>
      </c>
      <c r="AF192" s="2">
        <v>-0.995</v>
      </c>
      <c r="AG192" s="2">
        <v>-0.47760000000000002</v>
      </c>
      <c r="AH192">
        <v>380000</v>
      </c>
      <c r="AI192" t="str">
        <f>IF(Table_Graduate_Salary[[#This Row],[Salary]]&lt;300000,"Low",IF(Table_Graduate_Salary[[#This Row],[Salary]]&lt;=600000,"Medium","High"))</f>
        <v>Medium</v>
      </c>
      <c r="AJ192" t="str">
        <f>IF(Table_Graduate_Salary[[#This Row],[collegeGPA]]&gt;=8,"Excellent",IF(Table_Graduate_Salary[[#This Row],[collegeGPA]]&gt;=7,"Good","Average"))</f>
        <v>Excellent</v>
      </c>
      <c r="AK192" s="2">
        <f>AVERAGE(Table_Graduate_Salary[[#This Row],[English]],Table_Graduate_Salary[[#This Row],[Logical]],Table_Graduate_Salary[[#This Row],[Quant]])</f>
        <v>558.33333333333337</v>
      </c>
    </row>
    <row r="193" spans="1:37">
      <c r="A193">
        <v>334430</v>
      </c>
      <c r="B193" t="s">
        <v>506</v>
      </c>
      <c r="C193" s="1">
        <v>32760</v>
      </c>
      <c r="D193" s="2">
        <v>79.8</v>
      </c>
      <c r="E193">
        <v>0</v>
      </c>
      <c r="F193" s="3">
        <v>2007</v>
      </c>
      <c r="G193" s="2">
        <v>81</v>
      </c>
      <c r="H193">
        <v>0</v>
      </c>
      <c r="I193">
        <v>1622</v>
      </c>
      <c r="J193">
        <v>2</v>
      </c>
      <c r="K193" t="s">
        <v>36</v>
      </c>
      <c r="L193" t="s">
        <v>60</v>
      </c>
      <c r="M193" s="3">
        <v>76.03</v>
      </c>
      <c r="N193">
        <v>1622</v>
      </c>
      <c r="O193">
        <v>0</v>
      </c>
      <c r="P193" t="s">
        <v>84</v>
      </c>
      <c r="Q193">
        <v>2012</v>
      </c>
      <c r="R193" s="2">
        <v>425</v>
      </c>
      <c r="S193" s="2">
        <v>535</v>
      </c>
      <c r="T193" s="2">
        <v>605</v>
      </c>
      <c r="U193" s="2">
        <v>0.69447932770846299</v>
      </c>
      <c r="V193" s="2">
        <v>-1</v>
      </c>
      <c r="W193" s="2">
        <v>366</v>
      </c>
      <c r="X193" s="2">
        <v>-1</v>
      </c>
      <c r="Y193" s="2">
        <v>-1</v>
      </c>
      <c r="Z193" s="2">
        <v>-1</v>
      </c>
      <c r="AA193" s="2">
        <v>-1</v>
      </c>
      <c r="AB193" s="2">
        <v>-1</v>
      </c>
      <c r="AC193" s="2">
        <v>1.4374</v>
      </c>
      <c r="AD193" s="2">
        <v>0.14979999999999999</v>
      </c>
      <c r="AE193" s="2">
        <v>-0.59799999999999998</v>
      </c>
      <c r="AF193" s="2">
        <v>-1.58287</v>
      </c>
      <c r="AG193" s="2">
        <v>-0.76149999999999995</v>
      </c>
      <c r="AH193">
        <v>420000</v>
      </c>
      <c r="AI193" t="str">
        <f>IF(Table_Graduate_Salary[[#This Row],[Salary]]&lt;300000,"Low",IF(Table_Graduate_Salary[[#This Row],[Salary]]&lt;=600000,"Medium","High"))</f>
        <v>Medium</v>
      </c>
      <c r="AJ193" t="str">
        <f>IF(Table_Graduate_Salary[[#This Row],[collegeGPA]]&gt;=8,"Excellent",IF(Table_Graduate_Salary[[#This Row],[collegeGPA]]&gt;=7,"Good","Average"))</f>
        <v>Excellent</v>
      </c>
      <c r="AK193" s="2">
        <f>AVERAGE(Table_Graduate_Salary[[#This Row],[English]],Table_Graduate_Salary[[#This Row],[Logical]],Table_Graduate_Salary[[#This Row],[Quant]])</f>
        <v>521.66666666666663</v>
      </c>
    </row>
    <row r="194" spans="1:37">
      <c r="A194">
        <v>331226</v>
      </c>
      <c r="B194" t="s">
        <v>505</v>
      </c>
      <c r="C194" s="1">
        <v>33330</v>
      </c>
      <c r="D194" s="2">
        <v>92</v>
      </c>
      <c r="E194" t="s">
        <v>125</v>
      </c>
      <c r="F194" s="3">
        <v>2008</v>
      </c>
      <c r="G194" s="2">
        <v>94.8</v>
      </c>
      <c r="H194" t="s">
        <v>105</v>
      </c>
      <c r="I194">
        <v>9769</v>
      </c>
      <c r="J194">
        <v>2</v>
      </c>
      <c r="K194" t="s">
        <v>36</v>
      </c>
      <c r="L194" t="s">
        <v>60</v>
      </c>
      <c r="M194" s="3">
        <v>77.33</v>
      </c>
      <c r="N194">
        <v>9769</v>
      </c>
      <c r="O194">
        <v>1</v>
      </c>
      <c r="P194" t="s">
        <v>54</v>
      </c>
      <c r="Q194">
        <v>2012</v>
      </c>
      <c r="R194" s="2">
        <v>505</v>
      </c>
      <c r="S194" s="2">
        <v>525</v>
      </c>
      <c r="T194" s="2">
        <v>505</v>
      </c>
      <c r="U194" s="2">
        <v>0.96060325199705299</v>
      </c>
      <c r="V194" s="2">
        <v>-1</v>
      </c>
      <c r="W194" s="2">
        <v>466</v>
      </c>
      <c r="X194" s="2">
        <v>-1</v>
      </c>
      <c r="Y194" s="2">
        <v>-1</v>
      </c>
      <c r="Z194" s="2">
        <v>-1</v>
      </c>
      <c r="AA194" s="2">
        <v>-1</v>
      </c>
      <c r="AB194" s="2">
        <v>-1</v>
      </c>
      <c r="AC194" s="2">
        <v>4.6399999999999997E-2</v>
      </c>
      <c r="AD194" s="2">
        <v>0.96879999999999999</v>
      </c>
      <c r="AE194" s="2">
        <v>-0.16259999999999999</v>
      </c>
      <c r="AF194" s="2">
        <v>1.3549</v>
      </c>
      <c r="AG194" s="2">
        <v>-0.76149999999999995</v>
      </c>
      <c r="AH194">
        <v>360000</v>
      </c>
      <c r="AI194" t="str">
        <f>IF(Table_Graduate_Salary[[#This Row],[Salary]]&lt;300000,"Low",IF(Table_Graduate_Salary[[#This Row],[Salary]]&lt;=600000,"Medium","High"))</f>
        <v>Medium</v>
      </c>
      <c r="AJ194" t="str">
        <f>IF(Table_Graduate_Salary[[#This Row],[collegeGPA]]&gt;=8,"Excellent",IF(Table_Graduate_Salary[[#This Row],[collegeGPA]]&gt;=7,"Good","Average"))</f>
        <v>Excellent</v>
      </c>
      <c r="AK194" s="2">
        <f>AVERAGE(Table_Graduate_Salary[[#This Row],[English]],Table_Graduate_Salary[[#This Row],[Logical]],Table_Graduate_Salary[[#This Row],[Quant]])</f>
        <v>511.66666666666669</v>
      </c>
    </row>
    <row r="195" spans="1:37">
      <c r="A195">
        <v>794736</v>
      </c>
      <c r="B195" t="s">
        <v>506</v>
      </c>
      <c r="C195" s="1">
        <v>33207</v>
      </c>
      <c r="D195" s="2">
        <v>76</v>
      </c>
      <c r="E195" t="s">
        <v>48</v>
      </c>
      <c r="F195" s="3">
        <v>2009</v>
      </c>
      <c r="G195" s="2">
        <v>78</v>
      </c>
      <c r="H195" t="s">
        <v>48</v>
      </c>
      <c r="I195">
        <v>8346</v>
      </c>
      <c r="J195">
        <v>2</v>
      </c>
      <c r="K195" t="s">
        <v>36</v>
      </c>
      <c r="L195" t="s">
        <v>81</v>
      </c>
      <c r="M195" s="3">
        <v>70.599999999999994</v>
      </c>
      <c r="N195">
        <v>8346</v>
      </c>
      <c r="O195">
        <v>0</v>
      </c>
      <c r="P195" t="s">
        <v>41</v>
      </c>
      <c r="Q195">
        <v>2014</v>
      </c>
      <c r="R195" s="2">
        <v>730</v>
      </c>
      <c r="S195" s="2">
        <v>570</v>
      </c>
      <c r="T195" s="2">
        <v>665</v>
      </c>
      <c r="U195" s="2">
        <v>0.66183447584007105</v>
      </c>
      <c r="V195" s="2">
        <v>-1</v>
      </c>
      <c r="W195" s="2">
        <v>-1</v>
      </c>
      <c r="X195" s="2">
        <v>-1</v>
      </c>
      <c r="Y195" s="2">
        <v>-1</v>
      </c>
      <c r="Z195" s="2">
        <v>446</v>
      </c>
      <c r="AA195" s="2">
        <v>-1</v>
      </c>
      <c r="AB195" s="2">
        <v>-1</v>
      </c>
      <c r="AC195" s="2">
        <v>-0.58989999999999998</v>
      </c>
      <c r="AD195" s="2">
        <v>-0.78659999999999997</v>
      </c>
      <c r="AE195" s="2">
        <v>1.0859000000000001</v>
      </c>
      <c r="AF195" s="2">
        <v>-0.1076</v>
      </c>
      <c r="AG195" s="2">
        <v>-0.47760000000000002</v>
      </c>
      <c r="AH195">
        <v>320000</v>
      </c>
      <c r="AI195" t="str">
        <f>IF(Table_Graduate_Salary[[#This Row],[Salary]]&lt;300000,"Low",IF(Table_Graduate_Salary[[#This Row],[Salary]]&lt;=600000,"Medium","High"))</f>
        <v>Medium</v>
      </c>
      <c r="AJ195" t="str">
        <f>IF(Table_Graduate_Salary[[#This Row],[collegeGPA]]&gt;=8,"Excellent",IF(Table_Graduate_Salary[[#This Row],[collegeGPA]]&gt;=7,"Good","Average"))</f>
        <v>Excellent</v>
      </c>
      <c r="AK195" s="2">
        <f>AVERAGE(Table_Graduate_Salary[[#This Row],[English]],Table_Graduate_Salary[[#This Row],[Logical]],Table_Graduate_Salary[[#This Row],[Quant]])</f>
        <v>655</v>
      </c>
    </row>
    <row r="196" spans="1:37">
      <c r="A196">
        <v>325423</v>
      </c>
      <c r="B196" t="s">
        <v>506</v>
      </c>
      <c r="C196" s="1">
        <v>32828</v>
      </c>
      <c r="D196" s="2">
        <v>78.930000000000007</v>
      </c>
      <c r="E196">
        <v>0</v>
      </c>
      <c r="F196" s="3">
        <v>2008</v>
      </c>
      <c r="G196" s="2">
        <v>65</v>
      </c>
      <c r="H196">
        <v>0</v>
      </c>
      <c r="I196">
        <v>7172</v>
      </c>
      <c r="J196">
        <v>2</v>
      </c>
      <c r="K196" t="s">
        <v>36</v>
      </c>
      <c r="L196" t="s">
        <v>64</v>
      </c>
      <c r="M196" s="3">
        <v>67.63</v>
      </c>
      <c r="N196">
        <v>7172</v>
      </c>
      <c r="O196">
        <v>0</v>
      </c>
      <c r="P196" t="s">
        <v>45</v>
      </c>
      <c r="Q196">
        <v>2012</v>
      </c>
      <c r="R196" s="2">
        <v>535</v>
      </c>
      <c r="S196" s="2">
        <v>535</v>
      </c>
      <c r="T196" s="2">
        <v>455</v>
      </c>
      <c r="U196" s="2">
        <v>0.60005718233834104</v>
      </c>
      <c r="V196" s="2">
        <v>435</v>
      </c>
      <c r="W196" s="2">
        <v>-1</v>
      </c>
      <c r="X196" s="2">
        <v>-1</v>
      </c>
      <c r="Y196" s="2">
        <v>-1</v>
      </c>
      <c r="Z196" s="2">
        <v>-1</v>
      </c>
      <c r="AA196" s="2">
        <v>-1</v>
      </c>
      <c r="AB196" s="2">
        <v>-1</v>
      </c>
      <c r="AC196" s="2">
        <v>-0.26279999999999998</v>
      </c>
      <c r="AD196" s="2">
        <v>1.5538000000000001</v>
      </c>
      <c r="AE196" s="2">
        <v>0.59940000000000004</v>
      </c>
      <c r="AF196" s="2">
        <v>-0.29026999999999997</v>
      </c>
      <c r="AG196" s="2">
        <v>0.34439999999999998</v>
      </c>
      <c r="AH196">
        <v>355000</v>
      </c>
      <c r="AI196" t="str">
        <f>IF(Table_Graduate_Salary[[#This Row],[Salary]]&lt;300000,"Low",IF(Table_Graduate_Salary[[#This Row],[Salary]]&lt;=600000,"Medium","High"))</f>
        <v>Medium</v>
      </c>
      <c r="AJ196" t="str">
        <f>IF(Table_Graduate_Salary[[#This Row],[collegeGPA]]&gt;=8,"Excellent",IF(Table_Graduate_Salary[[#This Row],[collegeGPA]]&gt;=7,"Good","Average"))</f>
        <v>Excellent</v>
      </c>
      <c r="AK196" s="2">
        <f>AVERAGE(Table_Graduate_Salary[[#This Row],[English]],Table_Graduate_Salary[[#This Row],[Logical]],Table_Graduate_Salary[[#This Row],[Quant]])</f>
        <v>508.33333333333331</v>
      </c>
    </row>
    <row r="197" spans="1:37">
      <c r="A197">
        <v>823924</v>
      </c>
      <c r="B197" t="s">
        <v>506</v>
      </c>
      <c r="C197" s="1">
        <v>33482</v>
      </c>
      <c r="D197" s="2">
        <v>80.599999999999994</v>
      </c>
      <c r="E197" t="s">
        <v>35</v>
      </c>
      <c r="F197" s="3">
        <v>2009</v>
      </c>
      <c r="G197" s="2">
        <v>74.599999999999994</v>
      </c>
      <c r="H197" t="s">
        <v>35</v>
      </c>
      <c r="I197">
        <v>17205</v>
      </c>
      <c r="J197">
        <v>2</v>
      </c>
      <c r="K197" t="s">
        <v>36</v>
      </c>
      <c r="L197" t="s">
        <v>40</v>
      </c>
      <c r="M197" s="3">
        <v>57.5</v>
      </c>
      <c r="N197">
        <v>17205</v>
      </c>
      <c r="O197">
        <v>0</v>
      </c>
      <c r="P197" t="s">
        <v>50</v>
      </c>
      <c r="Q197">
        <v>2014</v>
      </c>
      <c r="R197" s="2">
        <v>485</v>
      </c>
      <c r="S197" s="2">
        <v>440</v>
      </c>
      <c r="T197" s="2">
        <v>445</v>
      </c>
      <c r="U197" s="2">
        <v>0.35653648772447499</v>
      </c>
      <c r="V197" s="2">
        <v>485</v>
      </c>
      <c r="W197" s="2">
        <v>-1</v>
      </c>
      <c r="X197" s="2">
        <v>346</v>
      </c>
      <c r="Y197" s="2">
        <v>-1</v>
      </c>
      <c r="Z197" s="2">
        <v>-1</v>
      </c>
      <c r="AA197" s="2">
        <v>-1</v>
      </c>
      <c r="AB197" s="2">
        <v>-1</v>
      </c>
      <c r="AC197" s="2">
        <v>0.27179999999999999</v>
      </c>
      <c r="AD197" s="2">
        <v>0.21240000000000001</v>
      </c>
      <c r="AE197" s="2">
        <v>0.77849999999999997</v>
      </c>
      <c r="AF197" s="2">
        <v>1.9207000000000001</v>
      </c>
      <c r="AG197" s="2">
        <v>-0.66920000000000002</v>
      </c>
      <c r="AH197">
        <v>180000</v>
      </c>
      <c r="AI197" t="str">
        <f>IF(Table_Graduate_Salary[[#This Row],[Salary]]&lt;300000,"Low",IF(Table_Graduate_Salary[[#This Row],[Salary]]&lt;=600000,"Medium","High"))</f>
        <v>Low</v>
      </c>
      <c r="AJ197" t="str">
        <f>IF(Table_Graduate_Salary[[#This Row],[collegeGPA]]&gt;=8,"Excellent",IF(Table_Graduate_Salary[[#This Row],[collegeGPA]]&gt;=7,"Good","Average"))</f>
        <v>Excellent</v>
      </c>
      <c r="AK197" s="2">
        <f>AVERAGE(Table_Graduate_Salary[[#This Row],[English]],Table_Graduate_Salary[[#This Row],[Logical]],Table_Graduate_Salary[[#This Row],[Quant]])</f>
        <v>456.66666666666669</v>
      </c>
    </row>
    <row r="198" spans="1:37">
      <c r="A198">
        <v>244806</v>
      </c>
      <c r="B198" t="s">
        <v>506</v>
      </c>
      <c r="C198" s="1">
        <v>32811</v>
      </c>
      <c r="D198" s="2">
        <v>83.2</v>
      </c>
      <c r="E198" t="s">
        <v>126</v>
      </c>
      <c r="F198" s="3">
        <v>2007</v>
      </c>
      <c r="G198" s="2">
        <v>77.33</v>
      </c>
      <c r="H198" t="s">
        <v>127</v>
      </c>
      <c r="I198">
        <v>2634</v>
      </c>
      <c r="J198">
        <v>2</v>
      </c>
      <c r="K198" t="s">
        <v>36</v>
      </c>
      <c r="L198" t="s">
        <v>81</v>
      </c>
      <c r="M198" s="3">
        <v>75.67</v>
      </c>
      <c r="N198">
        <v>2634</v>
      </c>
      <c r="O198">
        <v>1</v>
      </c>
      <c r="P198" t="s">
        <v>61</v>
      </c>
      <c r="Q198">
        <v>2011</v>
      </c>
      <c r="R198" s="2">
        <v>655</v>
      </c>
      <c r="S198" s="2">
        <v>415</v>
      </c>
      <c r="T198" s="2">
        <v>485</v>
      </c>
      <c r="U198" s="2">
        <v>0.37605958665154499</v>
      </c>
      <c r="V198" s="2">
        <v>345</v>
      </c>
      <c r="W198" s="2">
        <v>300</v>
      </c>
      <c r="X198" s="2">
        <v>-1</v>
      </c>
      <c r="Y198" s="2">
        <v>-1</v>
      </c>
      <c r="Z198" s="2">
        <v>-1</v>
      </c>
      <c r="AA198" s="2">
        <v>-1</v>
      </c>
      <c r="AB198" s="2">
        <v>-1</v>
      </c>
      <c r="AC198" s="2">
        <v>-0.4173</v>
      </c>
      <c r="AD198" s="2">
        <v>0.1888</v>
      </c>
      <c r="AE198" s="2">
        <v>-0.34399999999999997</v>
      </c>
      <c r="AF198" s="2">
        <v>-1.4653</v>
      </c>
      <c r="AG198" s="2">
        <v>-0.60350000000000004</v>
      </c>
      <c r="AH198">
        <v>490000</v>
      </c>
      <c r="AI198" t="str">
        <f>IF(Table_Graduate_Salary[[#This Row],[Salary]]&lt;300000,"Low",IF(Table_Graduate_Salary[[#This Row],[Salary]]&lt;=600000,"Medium","High"))</f>
        <v>Medium</v>
      </c>
      <c r="AJ198" t="str">
        <f>IF(Table_Graduate_Salary[[#This Row],[collegeGPA]]&gt;=8,"Excellent",IF(Table_Graduate_Salary[[#This Row],[collegeGPA]]&gt;=7,"Good","Average"))</f>
        <v>Excellent</v>
      </c>
      <c r="AK198" s="2">
        <f>AVERAGE(Table_Graduate_Salary[[#This Row],[English]],Table_Graduate_Salary[[#This Row],[Logical]],Table_Graduate_Salary[[#This Row],[Quant]])</f>
        <v>518.33333333333337</v>
      </c>
    </row>
    <row r="199" spans="1:37">
      <c r="A199">
        <v>206788</v>
      </c>
      <c r="B199" t="s">
        <v>506</v>
      </c>
      <c r="C199" s="1">
        <v>31973</v>
      </c>
      <c r="D199" s="2">
        <v>52.7</v>
      </c>
      <c r="E199">
        <v>0</v>
      </c>
      <c r="F199" s="3">
        <v>2005</v>
      </c>
      <c r="G199" s="2">
        <v>45.6</v>
      </c>
      <c r="H199">
        <v>0</v>
      </c>
      <c r="I199">
        <v>144</v>
      </c>
      <c r="J199">
        <v>2</v>
      </c>
      <c r="K199" t="s">
        <v>66</v>
      </c>
      <c r="L199" t="s">
        <v>67</v>
      </c>
      <c r="M199" s="3">
        <v>69.7</v>
      </c>
      <c r="N199">
        <v>144</v>
      </c>
      <c r="O199">
        <v>0</v>
      </c>
      <c r="P199" t="s">
        <v>41</v>
      </c>
      <c r="Q199">
        <v>2011</v>
      </c>
      <c r="R199" s="2">
        <v>345</v>
      </c>
      <c r="S199" s="2">
        <v>385</v>
      </c>
      <c r="T199" s="2">
        <v>345</v>
      </c>
      <c r="U199" s="2">
        <v>0.60005718233834104</v>
      </c>
      <c r="V199" s="2">
        <v>435</v>
      </c>
      <c r="W199" s="2">
        <v>-1</v>
      </c>
      <c r="X199" s="2">
        <v>-1</v>
      </c>
      <c r="Y199" s="2">
        <v>-1</v>
      </c>
      <c r="Z199" s="2">
        <v>-1</v>
      </c>
      <c r="AA199" s="2">
        <v>-1</v>
      </c>
      <c r="AB199" s="2">
        <v>-1</v>
      </c>
      <c r="AC199" s="2">
        <v>-2.2719999999999998</v>
      </c>
      <c r="AD199" s="2">
        <v>-1.5273000000000001</v>
      </c>
      <c r="AE199" s="2">
        <v>-1.0697000000000001</v>
      </c>
      <c r="AF199" s="2">
        <v>0.76729999999999998</v>
      </c>
      <c r="AG199" s="2">
        <v>-0.44550000000000001</v>
      </c>
      <c r="AH199">
        <v>300000</v>
      </c>
      <c r="AI199" t="str">
        <f>IF(Table_Graduate_Salary[[#This Row],[Salary]]&lt;300000,"Low",IF(Table_Graduate_Salary[[#This Row],[Salary]]&lt;=600000,"Medium","High"))</f>
        <v>Medium</v>
      </c>
      <c r="AJ199" t="str">
        <f>IF(Table_Graduate_Salary[[#This Row],[collegeGPA]]&gt;=8,"Excellent",IF(Table_Graduate_Salary[[#This Row],[collegeGPA]]&gt;=7,"Good","Average"))</f>
        <v>Excellent</v>
      </c>
      <c r="AK199" s="2">
        <f>AVERAGE(Table_Graduate_Salary[[#This Row],[English]],Table_Graduate_Salary[[#This Row],[Logical]],Table_Graduate_Salary[[#This Row],[Quant]])</f>
        <v>358.33333333333331</v>
      </c>
    </row>
    <row r="200" spans="1:37">
      <c r="A200">
        <v>803778</v>
      </c>
      <c r="B200" t="s">
        <v>506</v>
      </c>
      <c r="C200" s="1">
        <v>33718</v>
      </c>
      <c r="D200" s="2">
        <v>69.5</v>
      </c>
      <c r="E200" t="s">
        <v>51</v>
      </c>
      <c r="F200" s="3">
        <v>2008</v>
      </c>
      <c r="G200" s="2">
        <v>68.5</v>
      </c>
      <c r="H200" t="s">
        <v>51</v>
      </c>
      <c r="I200">
        <v>7770</v>
      </c>
      <c r="J200">
        <v>2</v>
      </c>
      <c r="K200" t="s">
        <v>36</v>
      </c>
      <c r="L200" t="s">
        <v>55</v>
      </c>
      <c r="M200" s="3">
        <v>69.900000000000006</v>
      </c>
      <c r="N200">
        <v>7770</v>
      </c>
      <c r="O200">
        <v>0</v>
      </c>
      <c r="P200" t="s">
        <v>84</v>
      </c>
      <c r="Q200">
        <v>2013</v>
      </c>
      <c r="R200" s="2">
        <v>475</v>
      </c>
      <c r="S200" s="2">
        <v>500</v>
      </c>
      <c r="T200" s="2">
        <v>235</v>
      </c>
      <c r="U200" s="2">
        <v>0.413838255788123</v>
      </c>
      <c r="V200" s="2">
        <v>385</v>
      </c>
      <c r="W200" s="2">
        <v>-1</v>
      </c>
      <c r="X200" s="2">
        <v>-1</v>
      </c>
      <c r="Y200" s="2">
        <v>-1</v>
      </c>
      <c r="Z200" s="2">
        <v>-1</v>
      </c>
      <c r="AA200" s="2">
        <v>-1</v>
      </c>
      <c r="AB200" s="2">
        <v>-1</v>
      </c>
      <c r="AC200" s="2">
        <v>0.55910000000000004</v>
      </c>
      <c r="AD200" s="2">
        <v>1.0448999999999999</v>
      </c>
      <c r="AE200" s="2">
        <v>1.2396</v>
      </c>
      <c r="AF200" s="2">
        <v>0.39950000000000002</v>
      </c>
      <c r="AG200" s="2">
        <v>1.0553999999999999</v>
      </c>
      <c r="AH200">
        <v>2000000</v>
      </c>
      <c r="AI200" t="str">
        <f>IF(Table_Graduate_Salary[[#This Row],[Salary]]&lt;300000,"Low",IF(Table_Graduate_Salary[[#This Row],[Salary]]&lt;=600000,"Medium","High"))</f>
        <v>High</v>
      </c>
      <c r="AJ200" t="str">
        <f>IF(Table_Graduate_Salary[[#This Row],[collegeGPA]]&gt;=8,"Excellent",IF(Table_Graduate_Salary[[#This Row],[collegeGPA]]&gt;=7,"Good","Average"))</f>
        <v>Excellent</v>
      </c>
      <c r="AK200" s="2">
        <f>AVERAGE(Table_Graduate_Salary[[#This Row],[English]],Table_Graduate_Salary[[#This Row],[Logical]],Table_Graduate_Salary[[#This Row],[Quant]])</f>
        <v>403.33333333333331</v>
      </c>
    </row>
    <row r="201" spans="1:37">
      <c r="A201">
        <v>1125281</v>
      </c>
      <c r="B201" t="s">
        <v>506</v>
      </c>
      <c r="C201" s="1">
        <v>33543</v>
      </c>
      <c r="D201" s="2">
        <v>85</v>
      </c>
      <c r="E201" t="s">
        <v>51</v>
      </c>
      <c r="F201" s="3">
        <v>2009</v>
      </c>
      <c r="G201" s="2">
        <v>85.6</v>
      </c>
      <c r="H201" t="s">
        <v>51</v>
      </c>
      <c r="I201">
        <v>8819</v>
      </c>
      <c r="J201">
        <v>2</v>
      </c>
      <c r="K201" t="s">
        <v>49</v>
      </c>
      <c r="L201" t="s">
        <v>40</v>
      </c>
      <c r="M201" s="3">
        <v>80</v>
      </c>
      <c r="N201">
        <v>8819</v>
      </c>
      <c r="O201">
        <v>1</v>
      </c>
      <c r="P201" t="s">
        <v>54</v>
      </c>
      <c r="Q201">
        <v>2015</v>
      </c>
      <c r="R201" s="2">
        <v>630</v>
      </c>
      <c r="S201" s="2">
        <v>510</v>
      </c>
      <c r="T201" s="2">
        <v>485</v>
      </c>
      <c r="U201" s="2">
        <v>0.62264291584993803</v>
      </c>
      <c r="V201" s="2">
        <v>585</v>
      </c>
      <c r="W201" s="2">
        <v>-1</v>
      </c>
      <c r="X201" s="2">
        <v>407</v>
      </c>
      <c r="Y201" s="2">
        <v>-1</v>
      </c>
      <c r="Z201" s="2">
        <v>-1</v>
      </c>
      <c r="AA201" s="2">
        <v>-1</v>
      </c>
      <c r="AB201" s="2">
        <v>-1</v>
      </c>
      <c r="AC201" s="2">
        <v>1.2771999999999999</v>
      </c>
      <c r="AD201" s="2">
        <v>4.5900000000000003E-2</v>
      </c>
      <c r="AE201" s="2">
        <v>0.31740000000000002</v>
      </c>
      <c r="AF201" s="2">
        <v>-0.995</v>
      </c>
      <c r="AG201" s="2">
        <v>1.0553999999999999</v>
      </c>
      <c r="AH201">
        <v>120000</v>
      </c>
      <c r="AI201" t="str">
        <f>IF(Table_Graduate_Salary[[#This Row],[Salary]]&lt;300000,"Low",IF(Table_Graduate_Salary[[#This Row],[Salary]]&lt;=600000,"Medium","High"))</f>
        <v>Low</v>
      </c>
      <c r="AJ201" t="str">
        <f>IF(Table_Graduate_Salary[[#This Row],[collegeGPA]]&gt;=8,"Excellent",IF(Table_Graduate_Salary[[#This Row],[collegeGPA]]&gt;=7,"Good","Average"))</f>
        <v>Excellent</v>
      </c>
      <c r="AK201" s="2">
        <f>AVERAGE(Table_Graduate_Salary[[#This Row],[English]],Table_Graduate_Salary[[#This Row],[Logical]],Table_Graduate_Salary[[#This Row],[Quant]])</f>
        <v>541.66666666666663</v>
      </c>
    </row>
    <row r="202" spans="1:37">
      <c r="A202">
        <v>133803</v>
      </c>
      <c r="B202" t="s">
        <v>505</v>
      </c>
      <c r="C202" s="1">
        <v>31842</v>
      </c>
      <c r="D202" s="2">
        <v>67.25</v>
      </c>
      <c r="E202" t="s">
        <v>87</v>
      </c>
      <c r="F202" s="3">
        <v>2009</v>
      </c>
      <c r="G202" s="2">
        <v>63.4</v>
      </c>
      <c r="H202" t="s">
        <v>88</v>
      </c>
      <c r="I202">
        <v>2066</v>
      </c>
      <c r="J202">
        <v>2</v>
      </c>
      <c r="K202" t="s">
        <v>36</v>
      </c>
      <c r="L202" t="s">
        <v>77</v>
      </c>
      <c r="M202" s="3">
        <v>69.97</v>
      </c>
      <c r="N202">
        <v>2066</v>
      </c>
      <c r="O202">
        <v>1</v>
      </c>
      <c r="P202" t="s">
        <v>53</v>
      </c>
      <c r="Q202">
        <v>2010</v>
      </c>
      <c r="R202" s="2">
        <v>455</v>
      </c>
      <c r="S202" s="2">
        <v>565</v>
      </c>
      <c r="T202" s="2">
        <v>565</v>
      </c>
      <c r="U202" s="2">
        <v>0.69447932770846299</v>
      </c>
      <c r="V202" s="2">
        <v>365</v>
      </c>
      <c r="W202" s="2">
        <v>366</v>
      </c>
      <c r="X202" s="2">
        <v>-1</v>
      </c>
      <c r="Y202" s="2">
        <v>-1</v>
      </c>
      <c r="Z202" s="2">
        <v>-1</v>
      </c>
      <c r="AA202" s="2">
        <v>-1</v>
      </c>
      <c r="AB202" s="2">
        <v>-1</v>
      </c>
      <c r="AC202" s="2">
        <v>0.97370000000000001</v>
      </c>
      <c r="AD202" s="2">
        <v>1.2807999999999999</v>
      </c>
      <c r="AE202" s="2">
        <v>0.81710000000000005</v>
      </c>
      <c r="AF202" s="2">
        <v>-5.5199999999999999E-2</v>
      </c>
      <c r="AG202" s="2">
        <v>1.4501999999999999</v>
      </c>
      <c r="AH202">
        <v>240000</v>
      </c>
      <c r="AI202" t="str">
        <f>IF(Table_Graduate_Salary[[#This Row],[Salary]]&lt;300000,"Low",IF(Table_Graduate_Salary[[#This Row],[Salary]]&lt;=600000,"Medium","High"))</f>
        <v>Low</v>
      </c>
      <c r="AJ202" t="str">
        <f>IF(Table_Graduate_Salary[[#This Row],[collegeGPA]]&gt;=8,"Excellent",IF(Table_Graduate_Salary[[#This Row],[collegeGPA]]&gt;=7,"Good","Average"))</f>
        <v>Excellent</v>
      </c>
      <c r="AK202" s="2">
        <f>AVERAGE(Table_Graduate_Salary[[#This Row],[English]],Table_Graduate_Salary[[#This Row],[Logical]],Table_Graduate_Salary[[#This Row],[Quant]])</f>
        <v>528.33333333333337</v>
      </c>
    </row>
    <row r="203" spans="1:37">
      <c r="A203">
        <v>1244355</v>
      </c>
      <c r="B203" t="s">
        <v>506</v>
      </c>
      <c r="C203" s="1">
        <v>33763</v>
      </c>
      <c r="D203" s="2">
        <v>88.2</v>
      </c>
      <c r="E203" t="s">
        <v>35</v>
      </c>
      <c r="F203" s="3">
        <v>2010</v>
      </c>
      <c r="G203" s="2">
        <v>80.8</v>
      </c>
      <c r="H203" t="s">
        <v>35</v>
      </c>
      <c r="I203">
        <v>15866</v>
      </c>
      <c r="J203">
        <v>2</v>
      </c>
      <c r="K203" t="s">
        <v>36</v>
      </c>
      <c r="L203" t="s">
        <v>40</v>
      </c>
      <c r="M203" s="3">
        <v>70</v>
      </c>
      <c r="N203">
        <v>15866</v>
      </c>
      <c r="O203">
        <v>0</v>
      </c>
      <c r="P203" t="s">
        <v>59</v>
      </c>
      <c r="Q203">
        <v>2014</v>
      </c>
      <c r="R203" s="2">
        <v>735</v>
      </c>
      <c r="S203" s="2">
        <v>595</v>
      </c>
      <c r="T203" s="2">
        <v>545</v>
      </c>
      <c r="U203" s="2">
        <v>0.999910407631314</v>
      </c>
      <c r="V203" s="2">
        <v>535</v>
      </c>
      <c r="W203" s="2">
        <v>-1</v>
      </c>
      <c r="X203" s="2">
        <v>715</v>
      </c>
      <c r="Y203" s="2">
        <v>-1</v>
      </c>
      <c r="Z203" s="2">
        <v>-1</v>
      </c>
      <c r="AA203" s="2">
        <v>-1</v>
      </c>
      <c r="AB203" s="2">
        <v>-1</v>
      </c>
      <c r="AC203" s="2">
        <v>1.9953000000000001</v>
      </c>
      <c r="AD203" s="2">
        <v>1.0448999999999999</v>
      </c>
      <c r="AE203" s="2">
        <v>-0.14369999999999999</v>
      </c>
      <c r="AF203" s="2">
        <v>-2.3895</v>
      </c>
      <c r="AG203" s="2">
        <v>0.28889999999999999</v>
      </c>
      <c r="AH203">
        <v>325000</v>
      </c>
      <c r="AI203" t="str">
        <f>IF(Table_Graduate_Salary[[#This Row],[Salary]]&lt;300000,"Low",IF(Table_Graduate_Salary[[#This Row],[Salary]]&lt;=600000,"Medium","High"))</f>
        <v>Medium</v>
      </c>
      <c r="AJ203" t="str">
        <f>IF(Table_Graduate_Salary[[#This Row],[collegeGPA]]&gt;=8,"Excellent",IF(Table_Graduate_Salary[[#This Row],[collegeGPA]]&gt;=7,"Good","Average"))</f>
        <v>Excellent</v>
      </c>
      <c r="AK203" s="2">
        <f>AVERAGE(Table_Graduate_Salary[[#This Row],[English]],Table_Graduate_Salary[[#This Row],[Logical]],Table_Graduate_Salary[[#This Row],[Quant]])</f>
        <v>625</v>
      </c>
    </row>
    <row r="204" spans="1:37">
      <c r="A204">
        <v>1204764</v>
      </c>
      <c r="B204" t="s">
        <v>506</v>
      </c>
      <c r="C204" s="1">
        <v>33992</v>
      </c>
      <c r="D204" s="2">
        <v>76.2</v>
      </c>
      <c r="E204" t="s">
        <v>35</v>
      </c>
      <c r="F204" s="3">
        <v>2010</v>
      </c>
      <c r="G204" s="2">
        <v>63.8</v>
      </c>
      <c r="H204" t="s">
        <v>35</v>
      </c>
      <c r="I204">
        <v>2783</v>
      </c>
      <c r="J204">
        <v>2</v>
      </c>
      <c r="K204" t="s">
        <v>36</v>
      </c>
      <c r="L204" t="s">
        <v>40</v>
      </c>
      <c r="M204" s="3">
        <v>66</v>
      </c>
      <c r="N204">
        <v>2783</v>
      </c>
      <c r="O204">
        <v>0</v>
      </c>
      <c r="P204" t="s">
        <v>71</v>
      </c>
      <c r="Q204">
        <v>2014</v>
      </c>
      <c r="R204" s="2">
        <v>455</v>
      </c>
      <c r="S204" s="2">
        <v>455</v>
      </c>
      <c r="T204" s="2">
        <v>465</v>
      </c>
      <c r="U204" s="2">
        <v>0.14478988948246199</v>
      </c>
      <c r="V204" s="2">
        <v>335</v>
      </c>
      <c r="W204" s="2">
        <v>-1</v>
      </c>
      <c r="X204" s="2">
        <v>284</v>
      </c>
      <c r="Y204" s="2">
        <v>-1</v>
      </c>
      <c r="Z204" s="2">
        <v>-1</v>
      </c>
      <c r="AA204" s="2">
        <v>-1</v>
      </c>
      <c r="AB204" s="2">
        <v>-1</v>
      </c>
      <c r="AC204" s="2">
        <v>-1.3080000000000001</v>
      </c>
      <c r="AD204" s="2">
        <v>0.37890000000000001</v>
      </c>
      <c r="AE204" s="2">
        <v>-0.91220000000000001</v>
      </c>
      <c r="AF204" s="2">
        <v>0.2727</v>
      </c>
      <c r="AG204" s="2">
        <v>9.7299999999999998E-2</v>
      </c>
      <c r="AH204">
        <v>100000</v>
      </c>
      <c r="AI204" t="str">
        <f>IF(Table_Graduate_Salary[[#This Row],[Salary]]&lt;300000,"Low",IF(Table_Graduate_Salary[[#This Row],[Salary]]&lt;=600000,"Medium","High"))</f>
        <v>Low</v>
      </c>
      <c r="AJ204" t="str">
        <f>IF(Table_Graduate_Salary[[#This Row],[collegeGPA]]&gt;=8,"Excellent",IF(Table_Graduate_Salary[[#This Row],[collegeGPA]]&gt;=7,"Good","Average"))</f>
        <v>Excellent</v>
      </c>
      <c r="AK204" s="2">
        <f>AVERAGE(Table_Graduate_Salary[[#This Row],[English]],Table_Graduate_Salary[[#This Row],[Logical]],Table_Graduate_Salary[[#This Row],[Quant]])</f>
        <v>458.33333333333331</v>
      </c>
    </row>
    <row r="205" spans="1:37">
      <c r="A205">
        <v>1187199</v>
      </c>
      <c r="B205" t="s">
        <v>506</v>
      </c>
      <c r="C205" s="1">
        <v>32499</v>
      </c>
      <c r="D205" s="2">
        <v>67.2</v>
      </c>
      <c r="E205" t="s">
        <v>35</v>
      </c>
      <c r="F205" s="3">
        <v>2007</v>
      </c>
      <c r="G205" s="2">
        <v>58.6</v>
      </c>
      <c r="H205" t="s">
        <v>35</v>
      </c>
      <c r="I205">
        <v>3879</v>
      </c>
      <c r="J205">
        <v>2</v>
      </c>
      <c r="K205" t="s">
        <v>36</v>
      </c>
      <c r="L205" t="s">
        <v>55</v>
      </c>
      <c r="M205" s="3">
        <v>66.599999999999994</v>
      </c>
      <c r="N205">
        <v>3879</v>
      </c>
      <c r="O205">
        <v>0</v>
      </c>
      <c r="P205" t="s">
        <v>84</v>
      </c>
      <c r="Q205">
        <v>2012</v>
      </c>
      <c r="R205" s="2">
        <v>630</v>
      </c>
      <c r="S205" s="2">
        <v>565</v>
      </c>
      <c r="T205" s="2">
        <v>620</v>
      </c>
      <c r="U205" s="2">
        <v>0.84224832225783597</v>
      </c>
      <c r="V205" s="2">
        <v>465</v>
      </c>
      <c r="W205" s="2">
        <v>-1</v>
      </c>
      <c r="X205" s="2">
        <v>469</v>
      </c>
      <c r="Y205" s="2">
        <v>-1</v>
      </c>
      <c r="Z205" s="2">
        <v>-1</v>
      </c>
      <c r="AA205" s="2">
        <v>-1</v>
      </c>
      <c r="AB205" s="2">
        <v>-1</v>
      </c>
      <c r="AC205" s="2">
        <v>-0.159</v>
      </c>
      <c r="AD205" s="2">
        <v>0.5454</v>
      </c>
      <c r="AE205" s="2">
        <v>0.31740000000000002</v>
      </c>
      <c r="AF205" s="2">
        <v>0.1459</v>
      </c>
      <c r="AG205" s="2">
        <v>-0.28589999999999999</v>
      </c>
      <c r="AH205">
        <v>180000</v>
      </c>
      <c r="AI205" t="str">
        <f>IF(Table_Graduate_Salary[[#This Row],[Salary]]&lt;300000,"Low",IF(Table_Graduate_Salary[[#This Row],[Salary]]&lt;=600000,"Medium","High"))</f>
        <v>Low</v>
      </c>
      <c r="AJ205" t="str">
        <f>IF(Table_Graduate_Salary[[#This Row],[collegeGPA]]&gt;=8,"Excellent",IF(Table_Graduate_Salary[[#This Row],[collegeGPA]]&gt;=7,"Good","Average"))</f>
        <v>Excellent</v>
      </c>
      <c r="AK205" s="2">
        <f>AVERAGE(Table_Graduate_Salary[[#This Row],[English]],Table_Graduate_Salary[[#This Row],[Logical]],Table_Graduate_Salary[[#This Row],[Quant]])</f>
        <v>605</v>
      </c>
    </row>
    <row r="206" spans="1:37">
      <c r="A206">
        <v>1083692</v>
      </c>
      <c r="B206" t="s">
        <v>506</v>
      </c>
      <c r="C206" s="1">
        <v>34040</v>
      </c>
      <c r="D206" s="2">
        <v>76</v>
      </c>
      <c r="E206" t="s">
        <v>35</v>
      </c>
      <c r="F206" s="3">
        <v>2011</v>
      </c>
      <c r="G206" s="2">
        <v>66.66</v>
      </c>
      <c r="H206" t="s">
        <v>35</v>
      </c>
      <c r="I206">
        <v>12374</v>
      </c>
      <c r="J206">
        <v>2</v>
      </c>
      <c r="K206" t="s">
        <v>36</v>
      </c>
      <c r="L206" t="s">
        <v>52</v>
      </c>
      <c r="M206" s="3">
        <v>65</v>
      </c>
      <c r="N206">
        <v>12374</v>
      </c>
      <c r="O206">
        <v>0</v>
      </c>
      <c r="P206" t="s">
        <v>50</v>
      </c>
      <c r="Q206">
        <v>2015</v>
      </c>
      <c r="R206" s="2">
        <v>500</v>
      </c>
      <c r="S206" s="2">
        <v>400</v>
      </c>
      <c r="T206" s="2">
        <v>475</v>
      </c>
      <c r="U206" s="2">
        <v>0.12569018223798101</v>
      </c>
      <c r="V206" s="2">
        <v>375</v>
      </c>
      <c r="W206" s="2">
        <v>-1</v>
      </c>
      <c r="X206" s="2">
        <v>-1</v>
      </c>
      <c r="Y206" s="2">
        <v>284</v>
      </c>
      <c r="Z206" s="2">
        <v>-1</v>
      </c>
      <c r="AA206" s="2">
        <v>-1</v>
      </c>
      <c r="AB206" s="2">
        <v>-1</v>
      </c>
      <c r="AC206" s="2">
        <v>-2.4569999999999999</v>
      </c>
      <c r="AD206" s="2">
        <v>-0.78659999999999997</v>
      </c>
      <c r="AE206" s="2">
        <v>0.01</v>
      </c>
      <c r="AF206" s="2">
        <v>0.2727</v>
      </c>
      <c r="AG206" s="2">
        <v>-2.2021000000000002</v>
      </c>
      <c r="AH206">
        <v>250000</v>
      </c>
      <c r="AI206" t="str">
        <f>IF(Table_Graduate_Salary[[#This Row],[Salary]]&lt;300000,"Low",IF(Table_Graduate_Salary[[#This Row],[Salary]]&lt;=600000,"Medium","High"))</f>
        <v>Low</v>
      </c>
      <c r="AJ206" t="str">
        <f>IF(Table_Graduate_Salary[[#This Row],[collegeGPA]]&gt;=8,"Excellent",IF(Table_Graduate_Salary[[#This Row],[collegeGPA]]&gt;=7,"Good","Average"))</f>
        <v>Excellent</v>
      </c>
      <c r="AK206" s="2">
        <f>AVERAGE(Table_Graduate_Salary[[#This Row],[English]],Table_Graduate_Salary[[#This Row],[Logical]],Table_Graduate_Salary[[#This Row],[Quant]])</f>
        <v>458.33333333333331</v>
      </c>
    </row>
    <row r="207" spans="1:37">
      <c r="A207">
        <v>1045625</v>
      </c>
      <c r="B207" t="s">
        <v>506</v>
      </c>
      <c r="C207" s="1">
        <v>33858</v>
      </c>
      <c r="D207" s="2">
        <v>89.5</v>
      </c>
      <c r="E207" t="s">
        <v>51</v>
      </c>
      <c r="F207" s="3">
        <v>2010</v>
      </c>
      <c r="G207" s="2">
        <v>78.83</v>
      </c>
      <c r="H207" t="s">
        <v>51</v>
      </c>
      <c r="I207">
        <v>8440</v>
      </c>
      <c r="J207">
        <v>1</v>
      </c>
      <c r="K207" t="s">
        <v>36</v>
      </c>
      <c r="L207" t="s">
        <v>128</v>
      </c>
      <c r="M207" s="3">
        <v>73</v>
      </c>
      <c r="N207">
        <v>8440</v>
      </c>
      <c r="O207">
        <v>0</v>
      </c>
      <c r="P207" t="s">
        <v>65</v>
      </c>
      <c r="Q207">
        <v>2014</v>
      </c>
      <c r="R207" s="2">
        <v>455</v>
      </c>
      <c r="S207" s="2">
        <v>485</v>
      </c>
      <c r="T207" s="2">
        <v>605</v>
      </c>
      <c r="U207" s="2">
        <v>0.86372417772816701</v>
      </c>
      <c r="V207" s="2">
        <v>425</v>
      </c>
      <c r="W207" s="2">
        <v>-1</v>
      </c>
      <c r="X207" s="2">
        <v>-1</v>
      </c>
      <c r="Y207" s="2">
        <v>-1</v>
      </c>
      <c r="Z207" s="2">
        <v>-1</v>
      </c>
      <c r="AA207" s="2">
        <v>-1</v>
      </c>
      <c r="AB207" s="2">
        <v>-1</v>
      </c>
      <c r="AC207" s="2">
        <v>-2.7443</v>
      </c>
      <c r="AD207" s="2">
        <v>0.21240000000000001</v>
      </c>
      <c r="AE207" s="2">
        <v>-1.5269999999999999</v>
      </c>
      <c r="AF207" s="2">
        <v>1.1600999999999999</v>
      </c>
      <c r="AG207" s="2">
        <v>-0.28589999999999999</v>
      </c>
      <c r="AH207">
        <v>300000</v>
      </c>
      <c r="AI207" t="str">
        <f>IF(Table_Graduate_Salary[[#This Row],[Salary]]&lt;300000,"Low",IF(Table_Graduate_Salary[[#This Row],[Salary]]&lt;=600000,"Medium","High"))</f>
        <v>Medium</v>
      </c>
      <c r="AJ207" t="str">
        <f>IF(Table_Graduate_Salary[[#This Row],[collegeGPA]]&gt;=8,"Excellent",IF(Table_Graduate_Salary[[#This Row],[collegeGPA]]&gt;=7,"Good","Average"))</f>
        <v>Excellent</v>
      </c>
      <c r="AK207" s="2">
        <f>AVERAGE(Table_Graduate_Salary[[#This Row],[English]],Table_Graduate_Salary[[#This Row],[Logical]],Table_Graduate_Salary[[#This Row],[Quant]])</f>
        <v>515</v>
      </c>
    </row>
    <row r="208" spans="1:37">
      <c r="A208">
        <v>662630</v>
      </c>
      <c r="B208" t="s">
        <v>506</v>
      </c>
      <c r="C208" s="1">
        <v>33562</v>
      </c>
      <c r="D208" s="2">
        <v>56</v>
      </c>
      <c r="E208" t="s">
        <v>35</v>
      </c>
      <c r="F208" s="3">
        <v>2009</v>
      </c>
      <c r="G208" s="2">
        <v>63</v>
      </c>
      <c r="H208" t="s">
        <v>35</v>
      </c>
      <c r="I208">
        <v>9072</v>
      </c>
      <c r="J208">
        <v>2</v>
      </c>
      <c r="K208" t="s">
        <v>36</v>
      </c>
      <c r="L208" t="s">
        <v>44</v>
      </c>
      <c r="M208" s="3">
        <v>65</v>
      </c>
      <c r="N208">
        <v>9072</v>
      </c>
      <c r="O208">
        <v>0</v>
      </c>
      <c r="P208" t="s">
        <v>65</v>
      </c>
      <c r="Q208">
        <v>2013</v>
      </c>
      <c r="R208" s="2">
        <v>404</v>
      </c>
      <c r="S208" s="2">
        <v>495</v>
      </c>
      <c r="T208" s="2">
        <v>405</v>
      </c>
      <c r="U208" s="2">
        <v>0.27925851156512199</v>
      </c>
      <c r="V208" s="2">
        <v>255</v>
      </c>
      <c r="W208" s="2">
        <v>-1</v>
      </c>
      <c r="X208" s="2">
        <v>-1</v>
      </c>
      <c r="Y208" s="2">
        <v>-1</v>
      </c>
      <c r="Z208" s="2">
        <v>-1</v>
      </c>
      <c r="AA208" s="2">
        <v>292</v>
      </c>
      <c r="AB208" s="2">
        <v>-1</v>
      </c>
      <c r="AC208" s="2">
        <v>0.27179999999999999</v>
      </c>
      <c r="AD208" s="2">
        <v>-0.95309999999999995</v>
      </c>
      <c r="AE208" s="2">
        <v>0.47110000000000002</v>
      </c>
      <c r="AF208" s="2">
        <v>-1.1217999999999999</v>
      </c>
      <c r="AG208" s="2">
        <v>-1.0524</v>
      </c>
      <c r="AH208">
        <v>220000</v>
      </c>
      <c r="AI208" t="str">
        <f>IF(Table_Graduate_Salary[[#This Row],[Salary]]&lt;300000,"Low",IF(Table_Graduate_Salary[[#This Row],[Salary]]&lt;=600000,"Medium","High"))</f>
        <v>Low</v>
      </c>
      <c r="AJ208" t="str">
        <f>IF(Table_Graduate_Salary[[#This Row],[collegeGPA]]&gt;=8,"Excellent",IF(Table_Graduate_Salary[[#This Row],[collegeGPA]]&gt;=7,"Good","Average"))</f>
        <v>Excellent</v>
      </c>
      <c r="AK208" s="2">
        <f>AVERAGE(Table_Graduate_Salary[[#This Row],[English]],Table_Graduate_Salary[[#This Row],[Logical]],Table_Graduate_Salary[[#This Row],[Quant]])</f>
        <v>434.66666666666669</v>
      </c>
    </row>
    <row r="209" spans="1:37">
      <c r="A209">
        <v>768298</v>
      </c>
      <c r="B209" t="s">
        <v>506</v>
      </c>
      <c r="C209" s="1">
        <v>34198</v>
      </c>
      <c r="D209" s="2">
        <v>90.2</v>
      </c>
      <c r="E209" t="s">
        <v>35</v>
      </c>
      <c r="F209" s="3">
        <v>2011</v>
      </c>
      <c r="G209" s="2">
        <v>84.8</v>
      </c>
      <c r="H209" t="s">
        <v>35</v>
      </c>
      <c r="I209">
        <v>229</v>
      </c>
      <c r="J209">
        <v>1</v>
      </c>
      <c r="K209" t="s">
        <v>36</v>
      </c>
      <c r="L209" t="s">
        <v>64</v>
      </c>
      <c r="M209" s="3">
        <v>66.23</v>
      </c>
      <c r="N209">
        <v>229</v>
      </c>
      <c r="O209">
        <v>1</v>
      </c>
      <c r="P209" t="s">
        <v>45</v>
      </c>
      <c r="Q209">
        <v>2015</v>
      </c>
      <c r="R209" s="2">
        <v>545</v>
      </c>
      <c r="S209" s="2">
        <v>670</v>
      </c>
      <c r="T209" s="2">
        <v>680</v>
      </c>
      <c r="U209" s="2">
        <v>0.84224832225783597</v>
      </c>
      <c r="V209" s="2">
        <v>725</v>
      </c>
      <c r="W209" s="2">
        <v>-1</v>
      </c>
      <c r="X209" s="2">
        <v>469</v>
      </c>
      <c r="Y209" s="2">
        <v>-1</v>
      </c>
      <c r="Z209" s="2">
        <v>-1</v>
      </c>
      <c r="AA209" s="2">
        <v>-1</v>
      </c>
      <c r="AB209" s="2">
        <v>-1</v>
      </c>
      <c r="AC209" s="2">
        <v>-0.44629999999999997</v>
      </c>
      <c r="AD209" s="2">
        <v>1.2114</v>
      </c>
      <c r="AE209" s="2">
        <v>1.0859000000000001</v>
      </c>
      <c r="AF209" s="2">
        <v>-0.86819999999999997</v>
      </c>
      <c r="AG209" s="2">
        <v>0.48049999999999998</v>
      </c>
      <c r="AH209">
        <v>1500000</v>
      </c>
      <c r="AI209" t="str">
        <f>IF(Table_Graduate_Salary[[#This Row],[Salary]]&lt;300000,"Low",IF(Table_Graduate_Salary[[#This Row],[Salary]]&lt;=600000,"Medium","High"))</f>
        <v>High</v>
      </c>
      <c r="AJ209" t="str">
        <f>IF(Table_Graduate_Salary[[#This Row],[collegeGPA]]&gt;=8,"Excellent",IF(Table_Graduate_Salary[[#This Row],[collegeGPA]]&gt;=7,"Good","Average"))</f>
        <v>Excellent</v>
      </c>
      <c r="AK209" s="2">
        <f>AVERAGE(Table_Graduate_Salary[[#This Row],[English]],Table_Graduate_Salary[[#This Row],[Logical]],Table_Graduate_Salary[[#This Row],[Quant]])</f>
        <v>631.66666666666663</v>
      </c>
    </row>
    <row r="210" spans="1:37">
      <c r="A210">
        <v>212018</v>
      </c>
      <c r="B210" t="s">
        <v>505</v>
      </c>
      <c r="C210" s="1">
        <v>32153</v>
      </c>
      <c r="D210" s="2">
        <v>75.599999999999994</v>
      </c>
      <c r="E210">
        <v>0</v>
      </c>
      <c r="F210" s="3">
        <v>2006</v>
      </c>
      <c r="G210" s="2">
        <v>77</v>
      </c>
      <c r="H210">
        <v>0</v>
      </c>
      <c r="I210">
        <v>5690</v>
      </c>
      <c r="J210">
        <v>2</v>
      </c>
      <c r="K210" t="s">
        <v>36</v>
      </c>
      <c r="L210" t="s">
        <v>52</v>
      </c>
      <c r="M210" s="3">
        <v>70.66</v>
      </c>
      <c r="N210">
        <v>5690</v>
      </c>
      <c r="O210">
        <v>0</v>
      </c>
      <c r="P210" t="s">
        <v>41</v>
      </c>
      <c r="Q210">
        <v>2011</v>
      </c>
      <c r="R210" s="2">
        <v>505</v>
      </c>
      <c r="S210" s="2">
        <v>404</v>
      </c>
      <c r="T210" s="2">
        <v>524</v>
      </c>
      <c r="U210" s="2">
        <v>0.535862819499896</v>
      </c>
      <c r="V210" s="2">
        <v>295</v>
      </c>
      <c r="W210" s="2">
        <v>-1</v>
      </c>
      <c r="X210" s="2">
        <v>-1</v>
      </c>
      <c r="Y210" s="2">
        <v>393</v>
      </c>
      <c r="Z210" s="2">
        <v>-1</v>
      </c>
      <c r="AA210" s="2">
        <v>-1</v>
      </c>
      <c r="AB210" s="2">
        <v>-1</v>
      </c>
      <c r="AC210" s="2">
        <v>0.66459999999999997</v>
      </c>
      <c r="AD210" s="2">
        <v>1.7487999999999999</v>
      </c>
      <c r="AE210" s="2">
        <v>0.2366</v>
      </c>
      <c r="AF210" s="2">
        <v>0.5323</v>
      </c>
      <c r="AG210" s="2">
        <v>0.6603</v>
      </c>
      <c r="AH210">
        <v>275000</v>
      </c>
      <c r="AI210" t="str">
        <f>IF(Table_Graduate_Salary[[#This Row],[Salary]]&lt;300000,"Low",IF(Table_Graduate_Salary[[#This Row],[Salary]]&lt;=600000,"Medium","High"))</f>
        <v>Low</v>
      </c>
      <c r="AJ210" t="str">
        <f>IF(Table_Graduate_Salary[[#This Row],[collegeGPA]]&gt;=8,"Excellent",IF(Table_Graduate_Salary[[#This Row],[collegeGPA]]&gt;=7,"Good","Average"))</f>
        <v>Excellent</v>
      </c>
      <c r="AK210" s="2">
        <f>AVERAGE(Table_Graduate_Salary[[#This Row],[English]],Table_Graduate_Salary[[#This Row],[Logical]],Table_Graduate_Salary[[#This Row],[Quant]])</f>
        <v>477.66666666666669</v>
      </c>
    </row>
    <row r="211" spans="1:37">
      <c r="A211">
        <v>997622</v>
      </c>
      <c r="B211" t="s">
        <v>506</v>
      </c>
      <c r="C211" s="1">
        <v>34226</v>
      </c>
      <c r="D211" s="2">
        <v>83.68</v>
      </c>
      <c r="E211" t="s">
        <v>51</v>
      </c>
      <c r="F211" s="3">
        <v>2010</v>
      </c>
      <c r="G211" s="2">
        <v>84.5</v>
      </c>
      <c r="H211" t="s">
        <v>51</v>
      </c>
      <c r="I211">
        <v>904</v>
      </c>
      <c r="J211">
        <v>2</v>
      </c>
      <c r="K211" t="s">
        <v>36</v>
      </c>
      <c r="L211" t="s">
        <v>40</v>
      </c>
      <c r="M211" s="3">
        <v>72.3</v>
      </c>
      <c r="N211">
        <v>904</v>
      </c>
      <c r="O211">
        <v>1</v>
      </c>
      <c r="P211" t="s">
        <v>61</v>
      </c>
      <c r="Q211">
        <v>2014</v>
      </c>
      <c r="R211" s="2">
        <v>580</v>
      </c>
      <c r="S211" s="2">
        <v>605</v>
      </c>
      <c r="T211" s="2">
        <v>570</v>
      </c>
      <c r="U211" s="2">
        <v>0.62264291584993803</v>
      </c>
      <c r="V211" s="2">
        <v>585</v>
      </c>
      <c r="W211" s="2">
        <v>-1</v>
      </c>
      <c r="X211" s="2">
        <v>407</v>
      </c>
      <c r="Y211" s="2">
        <v>-1</v>
      </c>
      <c r="Z211" s="2">
        <v>-1</v>
      </c>
      <c r="AA211" s="2">
        <v>-1</v>
      </c>
      <c r="AB211" s="2">
        <v>-1</v>
      </c>
      <c r="AC211" s="2">
        <v>-1.3080000000000001</v>
      </c>
      <c r="AD211" s="2">
        <v>-1.7856000000000001</v>
      </c>
      <c r="AE211" s="2">
        <v>-0.6048</v>
      </c>
      <c r="AF211" s="2">
        <v>1.0333000000000001</v>
      </c>
      <c r="AG211" s="2">
        <v>-2.5853000000000002</v>
      </c>
      <c r="AH211">
        <v>500000</v>
      </c>
      <c r="AI211" t="str">
        <f>IF(Table_Graduate_Salary[[#This Row],[Salary]]&lt;300000,"Low",IF(Table_Graduate_Salary[[#This Row],[Salary]]&lt;=600000,"Medium","High"))</f>
        <v>Medium</v>
      </c>
      <c r="AJ211" t="str">
        <f>IF(Table_Graduate_Salary[[#This Row],[collegeGPA]]&gt;=8,"Excellent",IF(Table_Graduate_Salary[[#This Row],[collegeGPA]]&gt;=7,"Good","Average"))</f>
        <v>Excellent</v>
      </c>
      <c r="AK211" s="2">
        <f>AVERAGE(Table_Graduate_Salary[[#This Row],[English]],Table_Graduate_Salary[[#This Row],[Logical]],Table_Graduate_Salary[[#This Row],[Quant]])</f>
        <v>585</v>
      </c>
    </row>
    <row r="212" spans="1:37">
      <c r="A212">
        <v>627921</v>
      </c>
      <c r="B212" t="s">
        <v>506</v>
      </c>
      <c r="C212" s="1">
        <v>33557</v>
      </c>
      <c r="D212" s="2">
        <v>79.8</v>
      </c>
      <c r="E212" t="s">
        <v>35</v>
      </c>
      <c r="F212" s="3">
        <v>2008</v>
      </c>
      <c r="G212" s="2">
        <v>75.599999999999994</v>
      </c>
      <c r="H212" t="s">
        <v>35</v>
      </c>
      <c r="I212">
        <v>5238</v>
      </c>
      <c r="J212">
        <v>2</v>
      </c>
      <c r="K212" t="s">
        <v>36</v>
      </c>
      <c r="L212" t="s">
        <v>60</v>
      </c>
      <c r="M212" s="3">
        <v>61.9</v>
      </c>
      <c r="N212">
        <v>5238</v>
      </c>
      <c r="O212">
        <v>0</v>
      </c>
      <c r="P212" t="s">
        <v>59</v>
      </c>
      <c r="Q212">
        <v>2012</v>
      </c>
      <c r="R212" s="2">
        <v>405</v>
      </c>
      <c r="S212" s="2">
        <v>620</v>
      </c>
      <c r="T212" s="2">
        <v>620</v>
      </c>
      <c r="U212" s="2">
        <v>0.37605958665154499</v>
      </c>
      <c r="V212" s="2">
        <v>395</v>
      </c>
      <c r="W212" s="2">
        <v>300</v>
      </c>
      <c r="X212" s="2">
        <v>-1</v>
      </c>
      <c r="Y212" s="2">
        <v>-1</v>
      </c>
      <c r="Z212" s="2">
        <v>-1</v>
      </c>
      <c r="AA212" s="2">
        <v>-1</v>
      </c>
      <c r="AB212" s="2">
        <v>-1</v>
      </c>
      <c r="AC212" s="2">
        <v>1.1335999999999999</v>
      </c>
      <c r="AD212" s="2">
        <v>1.0448999999999999</v>
      </c>
      <c r="AE212" s="2">
        <v>0.47110000000000002</v>
      </c>
      <c r="AF212" s="2">
        <v>-0.4879</v>
      </c>
      <c r="AG212" s="2">
        <v>0.28889999999999999</v>
      </c>
      <c r="AH212">
        <v>510000</v>
      </c>
      <c r="AI212" t="str">
        <f>IF(Table_Graduate_Salary[[#This Row],[Salary]]&lt;300000,"Low",IF(Table_Graduate_Salary[[#This Row],[Salary]]&lt;=600000,"Medium","High"))</f>
        <v>Medium</v>
      </c>
      <c r="AJ212" t="str">
        <f>IF(Table_Graduate_Salary[[#This Row],[collegeGPA]]&gt;=8,"Excellent",IF(Table_Graduate_Salary[[#This Row],[collegeGPA]]&gt;=7,"Good","Average"))</f>
        <v>Excellent</v>
      </c>
      <c r="AK212" s="2">
        <f>AVERAGE(Table_Graduate_Salary[[#This Row],[English]],Table_Graduate_Salary[[#This Row],[Logical]],Table_Graduate_Salary[[#This Row],[Quant]])</f>
        <v>548.33333333333337</v>
      </c>
    </row>
    <row r="213" spans="1:37">
      <c r="A213">
        <v>856638</v>
      </c>
      <c r="B213" t="s">
        <v>506</v>
      </c>
      <c r="C213" s="1">
        <v>34121</v>
      </c>
      <c r="D213" s="2">
        <v>84.4</v>
      </c>
      <c r="E213" t="s">
        <v>35</v>
      </c>
      <c r="F213" s="3">
        <v>2009</v>
      </c>
      <c r="G213" s="2">
        <v>76</v>
      </c>
      <c r="H213" t="s">
        <v>35</v>
      </c>
      <c r="I213">
        <v>226</v>
      </c>
      <c r="J213">
        <v>2</v>
      </c>
      <c r="K213" t="s">
        <v>36</v>
      </c>
      <c r="L213" t="s">
        <v>52</v>
      </c>
      <c r="M213" s="3">
        <v>63</v>
      </c>
      <c r="N213">
        <v>226</v>
      </c>
      <c r="O213">
        <v>1</v>
      </c>
      <c r="P213" t="s">
        <v>45</v>
      </c>
      <c r="Q213">
        <v>2013</v>
      </c>
      <c r="R213" s="2">
        <v>430</v>
      </c>
      <c r="S213" s="2">
        <v>595</v>
      </c>
      <c r="T213" s="2">
        <v>545</v>
      </c>
      <c r="U213" s="2">
        <v>0.97706646714165302</v>
      </c>
      <c r="V213" s="2">
        <v>-1</v>
      </c>
      <c r="W213" s="2">
        <v>-1</v>
      </c>
      <c r="X213" s="2">
        <v>-1</v>
      </c>
      <c r="Y213" s="2">
        <v>561</v>
      </c>
      <c r="Z213" s="2">
        <v>-1</v>
      </c>
      <c r="AA213" s="2">
        <v>-1</v>
      </c>
      <c r="AB213" s="2">
        <v>-1</v>
      </c>
      <c r="AC213" s="2">
        <v>0.84630000000000005</v>
      </c>
      <c r="AD213" s="2">
        <v>0.21240000000000001</v>
      </c>
      <c r="AE213" s="2">
        <v>0.47110000000000002</v>
      </c>
      <c r="AF213" s="2">
        <v>-0.36120000000000002</v>
      </c>
      <c r="AG213" s="2">
        <v>-9.4299999999999995E-2</v>
      </c>
      <c r="AH213">
        <v>185000</v>
      </c>
      <c r="AI213" t="str">
        <f>IF(Table_Graduate_Salary[[#This Row],[Salary]]&lt;300000,"Low",IF(Table_Graduate_Salary[[#This Row],[Salary]]&lt;=600000,"Medium","High"))</f>
        <v>Low</v>
      </c>
      <c r="AJ213" t="str">
        <f>IF(Table_Graduate_Salary[[#This Row],[collegeGPA]]&gt;=8,"Excellent",IF(Table_Graduate_Salary[[#This Row],[collegeGPA]]&gt;=7,"Good","Average"))</f>
        <v>Excellent</v>
      </c>
      <c r="AK213" s="2">
        <f>AVERAGE(Table_Graduate_Salary[[#This Row],[English]],Table_Graduate_Salary[[#This Row],[Logical]],Table_Graduate_Salary[[#This Row],[Quant]])</f>
        <v>523.33333333333337</v>
      </c>
    </row>
    <row r="214" spans="1:37">
      <c r="A214">
        <v>514622</v>
      </c>
      <c r="B214" t="s">
        <v>506</v>
      </c>
      <c r="C214" s="1">
        <v>33129</v>
      </c>
      <c r="D214" s="2">
        <v>72</v>
      </c>
      <c r="E214">
        <v>0</v>
      </c>
      <c r="F214" s="3">
        <v>2007</v>
      </c>
      <c r="G214" s="2">
        <v>72</v>
      </c>
      <c r="H214">
        <v>0</v>
      </c>
      <c r="I214">
        <v>6271</v>
      </c>
      <c r="J214">
        <v>2</v>
      </c>
      <c r="K214" t="s">
        <v>36</v>
      </c>
      <c r="L214" t="s">
        <v>55</v>
      </c>
      <c r="M214" s="3">
        <v>70.5</v>
      </c>
      <c r="N214">
        <v>6271</v>
      </c>
      <c r="O214">
        <v>0</v>
      </c>
      <c r="P214" t="s">
        <v>96</v>
      </c>
      <c r="Q214">
        <v>2012</v>
      </c>
      <c r="R214" s="2">
        <v>440</v>
      </c>
      <c r="S214" s="2">
        <v>570</v>
      </c>
      <c r="T214" s="2">
        <v>530</v>
      </c>
      <c r="U214" s="2">
        <v>0.81941652983588797</v>
      </c>
      <c r="V214" s="2">
        <v>505</v>
      </c>
      <c r="W214" s="2">
        <v>-1</v>
      </c>
      <c r="X214" s="2">
        <v>-1</v>
      </c>
      <c r="Y214" s="2">
        <v>-1</v>
      </c>
      <c r="Z214" s="2">
        <v>-1</v>
      </c>
      <c r="AA214" s="2">
        <v>-1</v>
      </c>
      <c r="AB214" s="2">
        <v>-1</v>
      </c>
      <c r="AC214" s="2">
        <v>4.6399999999999997E-2</v>
      </c>
      <c r="AD214" s="2">
        <v>0.61780000000000002</v>
      </c>
      <c r="AE214" s="2">
        <v>-0.38030000000000003</v>
      </c>
      <c r="AF214" s="2">
        <v>-1.1128</v>
      </c>
      <c r="AG214" s="2">
        <v>0.18640000000000001</v>
      </c>
      <c r="AH214">
        <v>490000</v>
      </c>
      <c r="AI214" t="str">
        <f>IF(Table_Graduate_Salary[[#This Row],[Salary]]&lt;300000,"Low",IF(Table_Graduate_Salary[[#This Row],[Salary]]&lt;=600000,"Medium","High"))</f>
        <v>Medium</v>
      </c>
      <c r="AJ214" t="str">
        <f>IF(Table_Graduate_Salary[[#This Row],[collegeGPA]]&gt;=8,"Excellent",IF(Table_Graduate_Salary[[#This Row],[collegeGPA]]&gt;=7,"Good","Average"))</f>
        <v>Excellent</v>
      </c>
      <c r="AK214" s="2">
        <f>AVERAGE(Table_Graduate_Salary[[#This Row],[English]],Table_Graduate_Salary[[#This Row],[Logical]],Table_Graduate_Salary[[#This Row],[Quant]])</f>
        <v>513.33333333333337</v>
      </c>
    </row>
    <row r="215" spans="1:37">
      <c r="A215">
        <v>818479</v>
      </c>
      <c r="B215" t="s">
        <v>506</v>
      </c>
      <c r="C215" s="1">
        <v>33876</v>
      </c>
      <c r="D215" s="2">
        <v>85.8</v>
      </c>
      <c r="E215" t="s">
        <v>35</v>
      </c>
      <c r="F215" s="3">
        <v>2010</v>
      </c>
      <c r="G215" s="2">
        <v>83</v>
      </c>
      <c r="H215" t="s">
        <v>35</v>
      </c>
      <c r="I215">
        <v>11898</v>
      </c>
      <c r="J215">
        <v>1</v>
      </c>
      <c r="K215" t="s">
        <v>36</v>
      </c>
      <c r="L215" t="s">
        <v>60</v>
      </c>
      <c r="M215" s="3">
        <v>91</v>
      </c>
      <c r="N215">
        <v>11898</v>
      </c>
      <c r="O215">
        <v>0</v>
      </c>
      <c r="P215" t="s">
        <v>84</v>
      </c>
      <c r="Q215">
        <v>2014</v>
      </c>
      <c r="R215" s="2">
        <v>555</v>
      </c>
      <c r="S215" s="2">
        <v>545</v>
      </c>
      <c r="T215" s="2">
        <v>590</v>
      </c>
      <c r="U215" s="2">
        <v>0.64938971484669095</v>
      </c>
      <c r="V215" s="2">
        <v>655</v>
      </c>
      <c r="W215" s="2">
        <v>356</v>
      </c>
      <c r="X215" s="2">
        <v>-1</v>
      </c>
      <c r="Y215" s="2">
        <v>-1</v>
      </c>
      <c r="Z215" s="2">
        <v>-1</v>
      </c>
      <c r="AA215" s="2">
        <v>-1</v>
      </c>
      <c r="AB215" s="2">
        <v>-1</v>
      </c>
      <c r="AC215" s="2">
        <v>-0.159</v>
      </c>
      <c r="AD215" s="2">
        <v>0.5454</v>
      </c>
      <c r="AE215" s="2">
        <v>0.47110000000000002</v>
      </c>
      <c r="AF215" s="2">
        <v>-1.1217999999999999</v>
      </c>
      <c r="AG215" s="2">
        <v>-0.66920000000000002</v>
      </c>
      <c r="AH215">
        <v>300000</v>
      </c>
      <c r="AI215" t="str">
        <f>IF(Table_Graduate_Salary[[#This Row],[Salary]]&lt;300000,"Low",IF(Table_Graduate_Salary[[#This Row],[Salary]]&lt;=600000,"Medium","High"))</f>
        <v>Medium</v>
      </c>
      <c r="AJ215" t="str">
        <f>IF(Table_Graduate_Salary[[#This Row],[collegeGPA]]&gt;=8,"Excellent",IF(Table_Graduate_Salary[[#This Row],[collegeGPA]]&gt;=7,"Good","Average"))</f>
        <v>Excellent</v>
      </c>
      <c r="AK215" s="2">
        <f>AVERAGE(Table_Graduate_Salary[[#This Row],[English]],Table_Graduate_Salary[[#This Row],[Logical]],Table_Graduate_Salary[[#This Row],[Quant]])</f>
        <v>563.33333333333337</v>
      </c>
    </row>
    <row r="216" spans="1:37">
      <c r="A216">
        <v>530225</v>
      </c>
      <c r="B216" t="s">
        <v>506</v>
      </c>
      <c r="C216" s="1">
        <v>33617</v>
      </c>
      <c r="D216" s="2">
        <v>73</v>
      </c>
      <c r="E216" t="s">
        <v>48</v>
      </c>
      <c r="F216" s="3">
        <v>2009</v>
      </c>
      <c r="G216" s="2">
        <v>77</v>
      </c>
      <c r="H216" t="s">
        <v>35</v>
      </c>
      <c r="I216">
        <v>11759</v>
      </c>
      <c r="J216">
        <v>2</v>
      </c>
      <c r="K216" t="s">
        <v>36</v>
      </c>
      <c r="L216" t="s">
        <v>60</v>
      </c>
      <c r="M216" s="3">
        <v>79.67</v>
      </c>
      <c r="N216">
        <v>11759</v>
      </c>
      <c r="O216">
        <v>0</v>
      </c>
      <c r="P216" t="s">
        <v>96</v>
      </c>
      <c r="Q216">
        <v>2013</v>
      </c>
      <c r="R216" s="2">
        <v>475</v>
      </c>
      <c r="S216" s="2">
        <v>585</v>
      </c>
      <c r="T216" s="2">
        <v>515</v>
      </c>
      <c r="U216" s="2">
        <v>0.22948175491175499</v>
      </c>
      <c r="V216" s="2">
        <v>-1</v>
      </c>
      <c r="W216" s="2">
        <v>266</v>
      </c>
      <c r="X216" s="2">
        <v>-1</v>
      </c>
      <c r="Y216" s="2">
        <v>-1</v>
      </c>
      <c r="Z216" s="2">
        <v>-1</v>
      </c>
      <c r="AA216" s="2">
        <v>-1</v>
      </c>
      <c r="AB216" s="2">
        <v>-1</v>
      </c>
      <c r="AC216" s="2">
        <v>0.51</v>
      </c>
      <c r="AD216" s="2">
        <v>0.81279999999999997</v>
      </c>
      <c r="AE216" s="2">
        <v>-1.0697000000000001</v>
      </c>
      <c r="AF216" s="2">
        <v>-0.43709999999999999</v>
      </c>
      <c r="AG216" s="2">
        <v>0.18640000000000001</v>
      </c>
      <c r="AH216">
        <v>410000</v>
      </c>
      <c r="AI216" t="str">
        <f>IF(Table_Graduate_Salary[[#This Row],[Salary]]&lt;300000,"Low",IF(Table_Graduate_Salary[[#This Row],[Salary]]&lt;=600000,"Medium","High"))</f>
        <v>Medium</v>
      </c>
      <c r="AJ216" t="str">
        <f>IF(Table_Graduate_Salary[[#This Row],[collegeGPA]]&gt;=8,"Excellent",IF(Table_Graduate_Salary[[#This Row],[collegeGPA]]&gt;=7,"Good","Average"))</f>
        <v>Excellent</v>
      </c>
      <c r="AK216" s="2">
        <f>AVERAGE(Table_Graduate_Salary[[#This Row],[English]],Table_Graduate_Salary[[#This Row],[Logical]],Table_Graduate_Salary[[#This Row],[Quant]])</f>
        <v>525</v>
      </c>
    </row>
    <row r="217" spans="1:37">
      <c r="A217">
        <v>390024</v>
      </c>
      <c r="B217" t="s">
        <v>506</v>
      </c>
      <c r="C217" s="1">
        <v>33262</v>
      </c>
      <c r="D217" s="2">
        <v>73</v>
      </c>
      <c r="E217">
        <v>0</v>
      </c>
      <c r="F217" s="3">
        <v>2008</v>
      </c>
      <c r="G217" s="2">
        <v>57.8</v>
      </c>
      <c r="H217">
        <v>0</v>
      </c>
      <c r="I217">
        <v>10342</v>
      </c>
      <c r="J217">
        <v>2</v>
      </c>
      <c r="K217" t="s">
        <v>36</v>
      </c>
      <c r="L217" t="s">
        <v>64</v>
      </c>
      <c r="M217" s="3">
        <v>58</v>
      </c>
      <c r="N217">
        <v>10342</v>
      </c>
      <c r="O217">
        <v>1</v>
      </c>
      <c r="P217" t="s">
        <v>61</v>
      </c>
      <c r="Q217">
        <v>2012</v>
      </c>
      <c r="R217" s="2">
        <v>375</v>
      </c>
      <c r="S217" s="2">
        <v>435</v>
      </c>
      <c r="T217" s="2">
        <v>495</v>
      </c>
      <c r="U217" s="2">
        <v>0.276047228046856</v>
      </c>
      <c r="V217" s="2">
        <v>345</v>
      </c>
      <c r="W217" s="2">
        <v>-1</v>
      </c>
      <c r="X217" s="2">
        <v>-1</v>
      </c>
      <c r="Y217" s="2">
        <v>-1</v>
      </c>
      <c r="Z217" s="2">
        <v>-1</v>
      </c>
      <c r="AA217" s="2">
        <v>-1</v>
      </c>
      <c r="AB217" s="2">
        <v>-1</v>
      </c>
      <c r="AC217" s="2">
        <v>-0.26279999999999998</v>
      </c>
      <c r="AD217" s="2">
        <v>3.2800000000000003E-2</v>
      </c>
      <c r="AE217" s="2">
        <v>-0.27139999999999997</v>
      </c>
      <c r="AF217" s="2">
        <v>0.29730000000000001</v>
      </c>
      <c r="AG217" s="2">
        <v>-1.0773999999999999</v>
      </c>
      <c r="AH217">
        <v>225000</v>
      </c>
      <c r="AI217" t="str">
        <f>IF(Table_Graduate_Salary[[#This Row],[Salary]]&lt;300000,"Low",IF(Table_Graduate_Salary[[#This Row],[Salary]]&lt;=600000,"Medium","High"))</f>
        <v>Low</v>
      </c>
      <c r="AJ217" t="str">
        <f>IF(Table_Graduate_Salary[[#This Row],[collegeGPA]]&gt;=8,"Excellent",IF(Table_Graduate_Salary[[#This Row],[collegeGPA]]&gt;=7,"Good","Average"))</f>
        <v>Excellent</v>
      </c>
      <c r="AK217" s="2">
        <f>AVERAGE(Table_Graduate_Salary[[#This Row],[English]],Table_Graduate_Salary[[#This Row],[Logical]],Table_Graduate_Salary[[#This Row],[Quant]])</f>
        <v>435</v>
      </c>
    </row>
    <row r="218" spans="1:37">
      <c r="A218">
        <v>1297757</v>
      </c>
      <c r="B218" t="s">
        <v>506</v>
      </c>
      <c r="C218" s="1">
        <v>32210</v>
      </c>
      <c r="D218" s="2">
        <v>83.04</v>
      </c>
      <c r="E218" t="s">
        <v>51</v>
      </c>
      <c r="F218" s="3">
        <v>2006</v>
      </c>
      <c r="G218" s="2">
        <v>72.599999999999994</v>
      </c>
      <c r="H218" t="s">
        <v>51</v>
      </c>
      <c r="I218">
        <v>708</v>
      </c>
      <c r="J218">
        <v>2</v>
      </c>
      <c r="K218" t="s">
        <v>49</v>
      </c>
      <c r="L218" t="s">
        <v>60</v>
      </c>
      <c r="M218" s="3">
        <v>64.95</v>
      </c>
      <c r="N218">
        <v>708</v>
      </c>
      <c r="O218">
        <v>0</v>
      </c>
      <c r="P218" t="s">
        <v>61</v>
      </c>
      <c r="Q218">
        <v>2013</v>
      </c>
      <c r="R218" s="2">
        <v>535</v>
      </c>
      <c r="S218" s="2">
        <v>375</v>
      </c>
      <c r="T218" s="2">
        <v>375</v>
      </c>
      <c r="U218" s="2">
        <v>0.27925851156512199</v>
      </c>
      <c r="V218" s="2">
        <v>415</v>
      </c>
      <c r="W218" s="2">
        <v>-1</v>
      </c>
      <c r="X218" s="2">
        <v>-1</v>
      </c>
      <c r="Y218" s="2">
        <v>-1</v>
      </c>
      <c r="Z218" s="2">
        <v>-1</v>
      </c>
      <c r="AA218" s="2">
        <v>292</v>
      </c>
      <c r="AB218" s="2">
        <v>-1</v>
      </c>
      <c r="AC218" s="2">
        <v>1.4208000000000001</v>
      </c>
      <c r="AD218" s="2">
        <v>0.87839999999999996</v>
      </c>
      <c r="AE218" s="2">
        <v>-0.2974</v>
      </c>
      <c r="AF218" s="2">
        <v>0.77980000000000005</v>
      </c>
      <c r="AG218" s="2">
        <v>0.67210000000000003</v>
      </c>
      <c r="AH218">
        <v>100000</v>
      </c>
      <c r="AI218" t="str">
        <f>IF(Table_Graduate_Salary[[#This Row],[Salary]]&lt;300000,"Low",IF(Table_Graduate_Salary[[#This Row],[Salary]]&lt;=600000,"Medium","High"))</f>
        <v>Low</v>
      </c>
      <c r="AJ218" t="str">
        <f>IF(Table_Graduate_Salary[[#This Row],[collegeGPA]]&gt;=8,"Excellent",IF(Table_Graduate_Salary[[#This Row],[collegeGPA]]&gt;=7,"Good","Average"))</f>
        <v>Excellent</v>
      </c>
      <c r="AK218" s="2">
        <f>AVERAGE(Table_Graduate_Salary[[#This Row],[English]],Table_Graduate_Salary[[#This Row],[Logical]],Table_Graduate_Salary[[#This Row],[Quant]])</f>
        <v>428.33333333333331</v>
      </c>
    </row>
    <row r="219" spans="1:37">
      <c r="A219">
        <v>336591</v>
      </c>
      <c r="B219" t="s">
        <v>505</v>
      </c>
      <c r="C219" s="1">
        <v>33419</v>
      </c>
      <c r="D219" s="2">
        <v>83</v>
      </c>
      <c r="E219">
        <v>0</v>
      </c>
      <c r="F219" s="3">
        <v>2008</v>
      </c>
      <c r="G219" s="2">
        <v>66</v>
      </c>
      <c r="H219">
        <v>0</v>
      </c>
      <c r="I219">
        <v>3427</v>
      </c>
      <c r="J219">
        <v>2</v>
      </c>
      <c r="K219" t="s">
        <v>36</v>
      </c>
      <c r="L219" t="s">
        <v>52</v>
      </c>
      <c r="M219" s="3">
        <v>78</v>
      </c>
      <c r="N219">
        <v>3427</v>
      </c>
      <c r="O219">
        <v>0</v>
      </c>
      <c r="P219" t="s">
        <v>65</v>
      </c>
      <c r="Q219">
        <v>2012</v>
      </c>
      <c r="R219" s="2">
        <v>305</v>
      </c>
      <c r="S219" s="2">
        <v>515</v>
      </c>
      <c r="T219" s="2">
        <v>495</v>
      </c>
      <c r="U219" s="2">
        <v>0.71452936324344696</v>
      </c>
      <c r="V219" s="2">
        <v>-1</v>
      </c>
      <c r="W219" s="2">
        <v>-1</v>
      </c>
      <c r="X219" s="2">
        <v>-1</v>
      </c>
      <c r="Y219" s="2">
        <v>435</v>
      </c>
      <c r="Z219" s="2">
        <v>-1</v>
      </c>
      <c r="AA219" s="2">
        <v>-1</v>
      </c>
      <c r="AB219" s="2">
        <v>-1</v>
      </c>
      <c r="AC219" s="2">
        <v>0.97370000000000001</v>
      </c>
      <c r="AD219" s="2">
        <v>0.26679999999999998</v>
      </c>
      <c r="AE219" s="2">
        <v>0.59940000000000004</v>
      </c>
      <c r="AF219" s="2">
        <v>0.64980000000000004</v>
      </c>
      <c r="AG219" s="2">
        <v>-0.9194</v>
      </c>
      <c r="AH219">
        <v>330000</v>
      </c>
      <c r="AI219" t="str">
        <f>IF(Table_Graduate_Salary[[#This Row],[Salary]]&lt;300000,"Low",IF(Table_Graduate_Salary[[#This Row],[Salary]]&lt;=600000,"Medium","High"))</f>
        <v>Medium</v>
      </c>
      <c r="AJ219" t="str">
        <f>IF(Table_Graduate_Salary[[#This Row],[collegeGPA]]&gt;=8,"Excellent",IF(Table_Graduate_Salary[[#This Row],[collegeGPA]]&gt;=7,"Good","Average"))</f>
        <v>Excellent</v>
      </c>
      <c r="AK219" s="2">
        <f>AVERAGE(Table_Graduate_Salary[[#This Row],[English]],Table_Graduate_Salary[[#This Row],[Logical]],Table_Graduate_Salary[[#This Row],[Quant]])</f>
        <v>438.33333333333331</v>
      </c>
    </row>
    <row r="220" spans="1:37">
      <c r="A220">
        <v>1060355</v>
      </c>
      <c r="B220" t="s">
        <v>506</v>
      </c>
      <c r="C220" s="1">
        <v>33860</v>
      </c>
      <c r="D220" s="2">
        <v>87</v>
      </c>
      <c r="E220" t="s">
        <v>51</v>
      </c>
      <c r="F220" s="3">
        <v>2010</v>
      </c>
      <c r="G220" s="2">
        <v>81</v>
      </c>
      <c r="H220" t="s">
        <v>51</v>
      </c>
      <c r="I220">
        <v>12984</v>
      </c>
      <c r="J220">
        <v>2</v>
      </c>
      <c r="K220" t="s">
        <v>36</v>
      </c>
      <c r="L220" t="s">
        <v>60</v>
      </c>
      <c r="M220" s="3">
        <v>72</v>
      </c>
      <c r="N220">
        <v>12984</v>
      </c>
      <c r="O220">
        <v>0</v>
      </c>
      <c r="P220" t="s">
        <v>47</v>
      </c>
      <c r="Q220">
        <v>2014</v>
      </c>
      <c r="R220" s="2">
        <v>570</v>
      </c>
      <c r="S220" s="2">
        <v>495</v>
      </c>
      <c r="T220" s="2">
        <v>525</v>
      </c>
      <c r="U220" s="2">
        <v>5.3160305282683701E-2</v>
      </c>
      <c r="V220" s="2">
        <v>475</v>
      </c>
      <c r="W220" s="2">
        <v>196</v>
      </c>
      <c r="X220" s="2">
        <v>-1</v>
      </c>
      <c r="Y220" s="2">
        <v>-1</v>
      </c>
      <c r="Z220" s="2">
        <v>-1</v>
      </c>
      <c r="AA220" s="2">
        <v>-1</v>
      </c>
      <c r="AB220" s="2">
        <v>-1</v>
      </c>
      <c r="AC220" s="2">
        <v>0.55910000000000004</v>
      </c>
      <c r="AD220" s="2">
        <v>-0.1206</v>
      </c>
      <c r="AE220" s="2">
        <v>0.01</v>
      </c>
      <c r="AF220" s="2">
        <v>-1.6289</v>
      </c>
      <c r="AG220" s="2">
        <v>-1.6273</v>
      </c>
      <c r="AH220">
        <v>300000</v>
      </c>
      <c r="AI220" t="str">
        <f>IF(Table_Graduate_Salary[[#This Row],[Salary]]&lt;300000,"Low",IF(Table_Graduate_Salary[[#This Row],[Salary]]&lt;=600000,"Medium","High"))</f>
        <v>Medium</v>
      </c>
      <c r="AJ220" t="str">
        <f>IF(Table_Graduate_Salary[[#This Row],[collegeGPA]]&gt;=8,"Excellent",IF(Table_Graduate_Salary[[#This Row],[collegeGPA]]&gt;=7,"Good","Average"))</f>
        <v>Excellent</v>
      </c>
      <c r="AK220" s="2">
        <f>AVERAGE(Table_Graduate_Salary[[#This Row],[English]],Table_Graduate_Salary[[#This Row],[Logical]],Table_Graduate_Salary[[#This Row],[Quant]])</f>
        <v>530</v>
      </c>
    </row>
    <row r="221" spans="1:37">
      <c r="A221">
        <v>1288236</v>
      </c>
      <c r="B221" t="s">
        <v>506</v>
      </c>
      <c r="C221" s="1">
        <v>33861</v>
      </c>
      <c r="D221" s="2">
        <v>85</v>
      </c>
      <c r="E221" t="s">
        <v>35</v>
      </c>
      <c r="F221" s="3">
        <v>2010</v>
      </c>
      <c r="G221" s="2">
        <v>82</v>
      </c>
      <c r="H221" t="s">
        <v>35</v>
      </c>
      <c r="I221">
        <v>110</v>
      </c>
      <c r="J221">
        <v>2</v>
      </c>
      <c r="K221" t="s">
        <v>36</v>
      </c>
      <c r="L221" t="s">
        <v>60</v>
      </c>
      <c r="M221" s="3">
        <v>70.599999999999994</v>
      </c>
      <c r="N221">
        <v>110</v>
      </c>
      <c r="O221">
        <v>0</v>
      </c>
      <c r="P221" t="s">
        <v>59</v>
      </c>
      <c r="Q221">
        <v>2014</v>
      </c>
      <c r="R221" s="2">
        <v>510</v>
      </c>
      <c r="S221" s="2">
        <v>655</v>
      </c>
      <c r="T221" s="2">
        <v>665</v>
      </c>
      <c r="U221" s="2">
        <v>-1</v>
      </c>
      <c r="V221" s="2">
        <v>505</v>
      </c>
      <c r="W221" s="2">
        <v>-1</v>
      </c>
      <c r="X221" s="2">
        <v>315</v>
      </c>
      <c r="Y221" s="2">
        <v>-1</v>
      </c>
      <c r="Z221" s="2">
        <v>-1</v>
      </c>
      <c r="AA221" s="2">
        <v>-1</v>
      </c>
      <c r="AB221" s="2">
        <v>-1</v>
      </c>
      <c r="AC221" s="2">
        <v>0.84630000000000005</v>
      </c>
      <c r="AD221" s="2">
        <v>0.87839999999999996</v>
      </c>
      <c r="AE221" s="2">
        <v>0.77849999999999997</v>
      </c>
      <c r="AF221" s="2">
        <v>-1.2485999999999999</v>
      </c>
      <c r="AG221" s="2">
        <v>-0.47760000000000002</v>
      </c>
      <c r="AH221">
        <v>325000</v>
      </c>
      <c r="AI221" t="str">
        <f>IF(Table_Graduate_Salary[[#This Row],[Salary]]&lt;300000,"Low",IF(Table_Graduate_Salary[[#This Row],[Salary]]&lt;=600000,"Medium","High"))</f>
        <v>Medium</v>
      </c>
      <c r="AJ221" t="str">
        <f>IF(Table_Graduate_Salary[[#This Row],[collegeGPA]]&gt;=8,"Excellent",IF(Table_Graduate_Salary[[#This Row],[collegeGPA]]&gt;=7,"Good","Average"))</f>
        <v>Excellent</v>
      </c>
      <c r="AK221" s="2">
        <f>AVERAGE(Table_Graduate_Salary[[#This Row],[English]],Table_Graduate_Salary[[#This Row],[Logical]],Table_Graduate_Salary[[#This Row],[Quant]])</f>
        <v>610</v>
      </c>
    </row>
    <row r="222" spans="1:37">
      <c r="A222">
        <v>837194</v>
      </c>
      <c r="B222" t="s">
        <v>506</v>
      </c>
      <c r="C222" s="1">
        <v>33537</v>
      </c>
      <c r="D222" s="2">
        <v>79.2</v>
      </c>
      <c r="E222" t="s">
        <v>35</v>
      </c>
      <c r="F222" s="3">
        <v>2009</v>
      </c>
      <c r="G222" s="2">
        <v>76.599999999999994</v>
      </c>
      <c r="H222" t="s">
        <v>35</v>
      </c>
      <c r="I222">
        <v>2952</v>
      </c>
      <c r="J222">
        <v>2</v>
      </c>
      <c r="K222" t="s">
        <v>36</v>
      </c>
      <c r="L222" t="s">
        <v>60</v>
      </c>
      <c r="M222" s="3">
        <v>67.599999999999994</v>
      </c>
      <c r="N222">
        <v>2952</v>
      </c>
      <c r="O222">
        <v>1</v>
      </c>
      <c r="P222" t="s">
        <v>61</v>
      </c>
      <c r="Q222">
        <v>2013</v>
      </c>
      <c r="R222" s="2">
        <v>650</v>
      </c>
      <c r="S222" s="2">
        <v>580</v>
      </c>
      <c r="T222" s="2">
        <v>635</v>
      </c>
      <c r="U222" s="2">
        <v>0.97629256091321603</v>
      </c>
      <c r="V222" s="2">
        <v>395</v>
      </c>
      <c r="W222" s="2">
        <v>484</v>
      </c>
      <c r="X222" s="2">
        <v>-1</v>
      </c>
      <c r="Y222" s="2">
        <v>-1</v>
      </c>
      <c r="Z222" s="2">
        <v>-1</v>
      </c>
      <c r="AA222" s="2">
        <v>313</v>
      </c>
      <c r="AB222" s="2">
        <v>-1</v>
      </c>
      <c r="AC222" s="2">
        <v>-0.44629999999999997</v>
      </c>
      <c r="AD222" s="2">
        <v>0.21240000000000001</v>
      </c>
      <c r="AE222" s="2">
        <v>0.77849999999999997</v>
      </c>
      <c r="AF222" s="2">
        <v>1.0333000000000001</v>
      </c>
      <c r="AG222" s="2">
        <v>-0.86080000000000001</v>
      </c>
      <c r="AH222">
        <v>310000</v>
      </c>
      <c r="AI222" t="str">
        <f>IF(Table_Graduate_Salary[[#This Row],[Salary]]&lt;300000,"Low",IF(Table_Graduate_Salary[[#This Row],[Salary]]&lt;=600000,"Medium","High"))</f>
        <v>Medium</v>
      </c>
      <c r="AJ222" t="str">
        <f>IF(Table_Graduate_Salary[[#This Row],[collegeGPA]]&gt;=8,"Excellent",IF(Table_Graduate_Salary[[#This Row],[collegeGPA]]&gt;=7,"Good","Average"))</f>
        <v>Excellent</v>
      </c>
      <c r="AK222" s="2">
        <f>AVERAGE(Table_Graduate_Salary[[#This Row],[English]],Table_Graduate_Salary[[#This Row],[Logical]],Table_Graduate_Salary[[#This Row],[Quant]])</f>
        <v>621.66666666666663</v>
      </c>
    </row>
    <row r="223" spans="1:37">
      <c r="A223">
        <v>593198</v>
      </c>
      <c r="B223" t="s">
        <v>506</v>
      </c>
      <c r="C223" s="1">
        <v>33552</v>
      </c>
      <c r="D223" s="2">
        <v>74</v>
      </c>
      <c r="E223" t="s">
        <v>129</v>
      </c>
      <c r="F223" s="3">
        <v>2009</v>
      </c>
      <c r="G223" s="2">
        <v>81</v>
      </c>
      <c r="H223" t="s">
        <v>130</v>
      </c>
      <c r="I223">
        <v>12210</v>
      </c>
      <c r="J223">
        <v>2</v>
      </c>
      <c r="K223" t="s">
        <v>36</v>
      </c>
      <c r="L223" t="s">
        <v>131</v>
      </c>
      <c r="M223" s="3">
        <v>67.099999999999994</v>
      </c>
      <c r="N223">
        <v>12210</v>
      </c>
      <c r="O223">
        <v>1</v>
      </c>
      <c r="P223" t="s">
        <v>54</v>
      </c>
      <c r="Q223">
        <v>2013</v>
      </c>
      <c r="R223" s="2">
        <v>510</v>
      </c>
      <c r="S223" s="2">
        <v>555</v>
      </c>
      <c r="T223" s="2">
        <v>530</v>
      </c>
      <c r="U223" s="2">
        <v>-1</v>
      </c>
      <c r="V223" s="2">
        <v>-1</v>
      </c>
      <c r="W223" s="2">
        <v>-1</v>
      </c>
      <c r="X223" s="2">
        <v>-1</v>
      </c>
      <c r="Y223" s="2">
        <v>-1</v>
      </c>
      <c r="Z223" s="2">
        <v>-1</v>
      </c>
      <c r="AA223" s="2">
        <v>-1</v>
      </c>
      <c r="AB223" s="2">
        <v>-1</v>
      </c>
      <c r="AC223" s="2">
        <v>0.27179999999999999</v>
      </c>
      <c r="AD223" s="2">
        <v>0.21240000000000001</v>
      </c>
      <c r="AE223" s="2">
        <v>0.01</v>
      </c>
      <c r="AF223" s="2">
        <v>0.2727</v>
      </c>
      <c r="AG223" s="2">
        <v>-9.4299999999999995E-2</v>
      </c>
      <c r="AH223">
        <v>120000</v>
      </c>
      <c r="AI223" t="str">
        <f>IF(Table_Graduate_Salary[[#This Row],[Salary]]&lt;300000,"Low",IF(Table_Graduate_Salary[[#This Row],[Salary]]&lt;=600000,"Medium","High"))</f>
        <v>Low</v>
      </c>
      <c r="AJ223" t="str">
        <f>IF(Table_Graduate_Salary[[#This Row],[collegeGPA]]&gt;=8,"Excellent",IF(Table_Graduate_Salary[[#This Row],[collegeGPA]]&gt;=7,"Good","Average"))</f>
        <v>Excellent</v>
      </c>
      <c r="AK223" s="2">
        <f>AVERAGE(Table_Graduate_Salary[[#This Row],[English]],Table_Graduate_Salary[[#This Row],[Logical]],Table_Graduate_Salary[[#This Row],[Quant]])</f>
        <v>531.66666666666663</v>
      </c>
    </row>
    <row r="224" spans="1:37">
      <c r="A224">
        <v>817070</v>
      </c>
      <c r="B224" t="s">
        <v>506</v>
      </c>
      <c r="C224" s="1">
        <v>32664</v>
      </c>
      <c r="D224" s="2">
        <v>77.86</v>
      </c>
      <c r="E224" t="s">
        <v>51</v>
      </c>
      <c r="F224" s="3">
        <v>2006</v>
      </c>
      <c r="G224" s="2">
        <v>64.33</v>
      </c>
      <c r="H224" t="s">
        <v>51</v>
      </c>
      <c r="I224">
        <v>4795</v>
      </c>
      <c r="J224">
        <v>2</v>
      </c>
      <c r="K224" t="s">
        <v>49</v>
      </c>
      <c r="L224" t="s">
        <v>40</v>
      </c>
      <c r="M224" s="3">
        <v>70</v>
      </c>
      <c r="N224">
        <v>4795</v>
      </c>
      <c r="O224">
        <v>0</v>
      </c>
      <c r="P224" t="s">
        <v>45</v>
      </c>
      <c r="Q224">
        <v>2013</v>
      </c>
      <c r="R224" s="2">
        <v>590</v>
      </c>
      <c r="S224" s="2">
        <v>555</v>
      </c>
      <c r="T224" s="2">
        <v>590</v>
      </c>
      <c r="U224" s="2">
        <v>0.99000875672389799</v>
      </c>
      <c r="V224" s="2">
        <v>655</v>
      </c>
      <c r="W224" s="2">
        <v>-1</v>
      </c>
      <c r="X224" s="2">
        <v>-1</v>
      </c>
      <c r="Y224" s="2">
        <v>-1</v>
      </c>
      <c r="Z224" s="2">
        <v>-1</v>
      </c>
      <c r="AA224" s="2">
        <v>-1</v>
      </c>
      <c r="AB224" s="2">
        <v>-1</v>
      </c>
      <c r="AC224" s="2">
        <v>-1.4517</v>
      </c>
      <c r="AD224" s="2">
        <v>-1.1195999999999999</v>
      </c>
      <c r="AE224" s="2">
        <v>0.62480000000000002</v>
      </c>
      <c r="AF224" s="2">
        <v>1.794</v>
      </c>
      <c r="AG224" s="2">
        <v>-9.4299999999999995E-2</v>
      </c>
      <c r="AH224">
        <v>525000</v>
      </c>
      <c r="AI224" t="str">
        <f>IF(Table_Graduate_Salary[[#This Row],[Salary]]&lt;300000,"Low",IF(Table_Graduate_Salary[[#This Row],[Salary]]&lt;=600000,"Medium","High"))</f>
        <v>Medium</v>
      </c>
      <c r="AJ224" t="str">
        <f>IF(Table_Graduate_Salary[[#This Row],[collegeGPA]]&gt;=8,"Excellent",IF(Table_Graduate_Salary[[#This Row],[collegeGPA]]&gt;=7,"Good","Average"))</f>
        <v>Excellent</v>
      </c>
      <c r="AK224" s="2">
        <f>AVERAGE(Table_Graduate_Salary[[#This Row],[English]],Table_Graduate_Salary[[#This Row],[Logical]],Table_Graduate_Salary[[#This Row],[Quant]])</f>
        <v>578.33333333333337</v>
      </c>
    </row>
    <row r="225" spans="1:37">
      <c r="A225">
        <v>1072592</v>
      </c>
      <c r="B225" t="s">
        <v>506</v>
      </c>
      <c r="C225" s="1">
        <v>33522</v>
      </c>
      <c r="D225" s="2">
        <v>81.66</v>
      </c>
      <c r="E225" t="s">
        <v>51</v>
      </c>
      <c r="F225" s="3">
        <v>2009</v>
      </c>
      <c r="G225" s="2">
        <v>58.55</v>
      </c>
      <c r="H225" t="s">
        <v>51</v>
      </c>
      <c r="I225">
        <v>2318</v>
      </c>
      <c r="J225">
        <v>2</v>
      </c>
      <c r="K225" t="s">
        <v>36</v>
      </c>
      <c r="L225" t="s">
        <v>91</v>
      </c>
      <c r="M225" s="3">
        <v>55.9</v>
      </c>
      <c r="N225">
        <v>2318</v>
      </c>
      <c r="O225">
        <v>1</v>
      </c>
      <c r="P225" t="s">
        <v>61</v>
      </c>
      <c r="Q225">
        <v>2013</v>
      </c>
      <c r="R225" s="2">
        <v>630</v>
      </c>
      <c r="S225" s="2">
        <v>680</v>
      </c>
      <c r="T225" s="2">
        <v>560</v>
      </c>
      <c r="U225" s="2">
        <v>0.48674700843819302</v>
      </c>
      <c r="V225" s="2">
        <v>465</v>
      </c>
      <c r="W225" s="2">
        <v>-1</v>
      </c>
      <c r="X225" s="2">
        <v>376</v>
      </c>
      <c r="Y225" s="2">
        <v>-1</v>
      </c>
      <c r="Z225" s="2">
        <v>-1</v>
      </c>
      <c r="AA225" s="2">
        <v>-1</v>
      </c>
      <c r="AB225" s="2">
        <v>-1</v>
      </c>
      <c r="AC225" s="2">
        <v>0.99</v>
      </c>
      <c r="AD225" s="2">
        <v>0.87839999999999996</v>
      </c>
      <c r="AE225" s="2">
        <v>1.0859000000000001</v>
      </c>
      <c r="AF225" s="2">
        <v>-0.74150000000000005</v>
      </c>
      <c r="AG225" s="2">
        <v>1.0553999999999999</v>
      </c>
      <c r="AH225">
        <v>230000</v>
      </c>
      <c r="AI225" t="str">
        <f>IF(Table_Graduate_Salary[[#This Row],[Salary]]&lt;300000,"Low",IF(Table_Graduate_Salary[[#This Row],[Salary]]&lt;=600000,"Medium","High"))</f>
        <v>Low</v>
      </c>
      <c r="AJ225" t="str">
        <f>IF(Table_Graduate_Salary[[#This Row],[collegeGPA]]&gt;=8,"Excellent",IF(Table_Graduate_Salary[[#This Row],[collegeGPA]]&gt;=7,"Good","Average"))</f>
        <v>Excellent</v>
      </c>
      <c r="AK225" s="2">
        <f>AVERAGE(Table_Graduate_Salary[[#This Row],[English]],Table_Graduate_Salary[[#This Row],[Logical]],Table_Graduate_Salary[[#This Row],[Quant]])</f>
        <v>623.33333333333337</v>
      </c>
    </row>
    <row r="226" spans="1:37">
      <c r="A226">
        <v>872267</v>
      </c>
      <c r="B226" t="s">
        <v>506</v>
      </c>
      <c r="C226" s="1">
        <v>33688</v>
      </c>
      <c r="D226" s="2">
        <v>82.6</v>
      </c>
      <c r="E226" t="s">
        <v>35</v>
      </c>
      <c r="F226" s="3">
        <v>2009</v>
      </c>
      <c r="G226" s="2">
        <v>76</v>
      </c>
      <c r="H226" t="s">
        <v>35</v>
      </c>
      <c r="I226">
        <v>6904</v>
      </c>
      <c r="J226">
        <v>2</v>
      </c>
      <c r="K226" t="s">
        <v>36</v>
      </c>
      <c r="L226" t="s">
        <v>81</v>
      </c>
      <c r="M226" s="3">
        <v>78</v>
      </c>
      <c r="N226">
        <v>6904</v>
      </c>
      <c r="O226">
        <v>1</v>
      </c>
      <c r="P226" t="s">
        <v>47</v>
      </c>
      <c r="Q226">
        <v>2014</v>
      </c>
      <c r="R226" s="2">
        <v>510</v>
      </c>
      <c r="S226" s="2">
        <v>560</v>
      </c>
      <c r="T226" s="2">
        <v>485</v>
      </c>
      <c r="U226" s="2">
        <v>0.83762072571425705</v>
      </c>
      <c r="V226" s="2">
        <v>335</v>
      </c>
      <c r="W226" s="2">
        <v>-1</v>
      </c>
      <c r="X226" s="2">
        <v>-1</v>
      </c>
      <c r="Y226" s="2">
        <v>-1</v>
      </c>
      <c r="Z226" s="2">
        <v>500</v>
      </c>
      <c r="AA226" s="2">
        <v>-1</v>
      </c>
      <c r="AB226" s="2">
        <v>-1</v>
      </c>
      <c r="AC226" s="2">
        <v>-1.0207999999999999</v>
      </c>
      <c r="AD226" s="2">
        <v>-0.78659999999999997</v>
      </c>
      <c r="AE226" s="2">
        <v>0.01</v>
      </c>
      <c r="AF226" s="2">
        <v>1.6672</v>
      </c>
      <c r="AG226" s="2">
        <v>-1.4356</v>
      </c>
      <c r="AH226">
        <v>300000</v>
      </c>
      <c r="AI226" t="str">
        <f>IF(Table_Graduate_Salary[[#This Row],[Salary]]&lt;300000,"Low",IF(Table_Graduate_Salary[[#This Row],[Salary]]&lt;=600000,"Medium","High"))</f>
        <v>Medium</v>
      </c>
      <c r="AJ226" t="str">
        <f>IF(Table_Graduate_Salary[[#This Row],[collegeGPA]]&gt;=8,"Excellent",IF(Table_Graduate_Salary[[#This Row],[collegeGPA]]&gt;=7,"Good","Average"))</f>
        <v>Excellent</v>
      </c>
      <c r="AK226" s="2">
        <f>AVERAGE(Table_Graduate_Salary[[#This Row],[English]],Table_Graduate_Salary[[#This Row],[Logical]],Table_Graduate_Salary[[#This Row],[Quant]])</f>
        <v>518.33333333333337</v>
      </c>
    </row>
    <row r="227" spans="1:37">
      <c r="A227">
        <v>1183033</v>
      </c>
      <c r="B227" t="s">
        <v>505</v>
      </c>
      <c r="C227" s="1">
        <v>34010</v>
      </c>
      <c r="D227" s="2">
        <v>89</v>
      </c>
      <c r="E227" t="s">
        <v>51</v>
      </c>
      <c r="F227" s="3">
        <v>2010</v>
      </c>
      <c r="G227" s="2">
        <v>90.6</v>
      </c>
      <c r="H227" t="s">
        <v>51</v>
      </c>
      <c r="I227">
        <v>5338</v>
      </c>
      <c r="J227">
        <v>2</v>
      </c>
      <c r="K227" t="s">
        <v>36</v>
      </c>
      <c r="L227" t="s">
        <v>40</v>
      </c>
      <c r="M227" s="3">
        <v>70.400000000000006</v>
      </c>
      <c r="N227">
        <v>5338</v>
      </c>
      <c r="O227">
        <v>0</v>
      </c>
      <c r="P227" t="s">
        <v>56</v>
      </c>
      <c r="Q227">
        <v>2014</v>
      </c>
      <c r="R227" s="2">
        <v>335</v>
      </c>
      <c r="S227" s="2">
        <v>505</v>
      </c>
      <c r="T227" s="2">
        <v>630</v>
      </c>
      <c r="U227" s="2">
        <v>0.62264291584993803</v>
      </c>
      <c r="V227" s="2">
        <v>555</v>
      </c>
      <c r="W227" s="2">
        <v>-1</v>
      </c>
      <c r="X227" s="2">
        <v>407</v>
      </c>
      <c r="Y227" s="2">
        <v>-1</v>
      </c>
      <c r="Z227" s="2">
        <v>-1</v>
      </c>
      <c r="AA227" s="2">
        <v>-1</v>
      </c>
      <c r="AB227" s="2">
        <v>-1</v>
      </c>
      <c r="AC227" s="2">
        <v>1.4208000000000001</v>
      </c>
      <c r="AD227" s="2">
        <v>-0.28710000000000002</v>
      </c>
      <c r="AE227" s="2">
        <v>0.16370000000000001</v>
      </c>
      <c r="AF227" s="2">
        <v>-2.2627000000000002</v>
      </c>
      <c r="AG227" s="2">
        <v>0.67210000000000003</v>
      </c>
      <c r="AH227">
        <v>305000</v>
      </c>
      <c r="AI227" t="str">
        <f>IF(Table_Graduate_Salary[[#This Row],[Salary]]&lt;300000,"Low",IF(Table_Graduate_Salary[[#This Row],[Salary]]&lt;=600000,"Medium","High"))</f>
        <v>Medium</v>
      </c>
      <c r="AJ227" t="str">
        <f>IF(Table_Graduate_Salary[[#This Row],[collegeGPA]]&gt;=8,"Excellent",IF(Table_Graduate_Salary[[#This Row],[collegeGPA]]&gt;=7,"Good","Average"))</f>
        <v>Excellent</v>
      </c>
      <c r="AK227" s="2">
        <f>AVERAGE(Table_Graduate_Salary[[#This Row],[English]],Table_Graduate_Salary[[#This Row],[Logical]],Table_Graduate_Salary[[#This Row],[Quant]])</f>
        <v>490</v>
      </c>
    </row>
    <row r="228" spans="1:37">
      <c r="A228">
        <v>894646</v>
      </c>
      <c r="B228" t="s">
        <v>506</v>
      </c>
      <c r="C228" s="1">
        <v>34101</v>
      </c>
      <c r="D228" s="2">
        <v>85</v>
      </c>
      <c r="E228" t="s">
        <v>51</v>
      </c>
      <c r="F228" s="3">
        <v>2010</v>
      </c>
      <c r="G228" s="2">
        <v>76.7</v>
      </c>
      <c r="H228" t="s">
        <v>51</v>
      </c>
      <c r="I228">
        <v>14820</v>
      </c>
      <c r="J228">
        <v>2</v>
      </c>
      <c r="K228" t="s">
        <v>36</v>
      </c>
      <c r="L228" t="s">
        <v>52</v>
      </c>
      <c r="M228" s="3">
        <v>67.66</v>
      </c>
      <c r="N228">
        <v>14820</v>
      </c>
      <c r="O228">
        <v>0</v>
      </c>
      <c r="P228" t="s">
        <v>56</v>
      </c>
      <c r="Q228">
        <v>2014</v>
      </c>
      <c r="R228" s="2">
        <v>520</v>
      </c>
      <c r="S228" s="2">
        <v>350</v>
      </c>
      <c r="T228" s="2">
        <v>325</v>
      </c>
      <c r="U228" s="2">
        <v>0.45901584049293698</v>
      </c>
      <c r="V228" s="2">
        <v>-1</v>
      </c>
      <c r="W228" s="2">
        <v>-1</v>
      </c>
      <c r="X228" s="2">
        <v>-1</v>
      </c>
      <c r="Y228" s="2">
        <v>376</v>
      </c>
      <c r="Z228" s="2">
        <v>-1</v>
      </c>
      <c r="AA228" s="2">
        <v>-1</v>
      </c>
      <c r="AB228" s="2">
        <v>-1</v>
      </c>
      <c r="AC228" s="2">
        <v>0.84630000000000005</v>
      </c>
      <c r="AD228" s="2">
        <v>4.5900000000000003E-2</v>
      </c>
      <c r="AE228" s="2">
        <v>-1.9881</v>
      </c>
      <c r="AF228" s="2">
        <v>0.77980000000000005</v>
      </c>
      <c r="AG228" s="2">
        <v>1.6302000000000001</v>
      </c>
      <c r="AH228">
        <v>205000</v>
      </c>
      <c r="AI228" t="str">
        <f>IF(Table_Graduate_Salary[[#This Row],[Salary]]&lt;300000,"Low",IF(Table_Graduate_Salary[[#This Row],[Salary]]&lt;=600000,"Medium","High"))</f>
        <v>Low</v>
      </c>
      <c r="AJ228" t="str">
        <f>IF(Table_Graduate_Salary[[#This Row],[collegeGPA]]&gt;=8,"Excellent",IF(Table_Graduate_Salary[[#This Row],[collegeGPA]]&gt;=7,"Good","Average"))</f>
        <v>Excellent</v>
      </c>
      <c r="AK228" s="2">
        <f>AVERAGE(Table_Graduate_Salary[[#This Row],[English]],Table_Graduate_Salary[[#This Row],[Logical]],Table_Graduate_Salary[[#This Row],[Quant]])</f>
        <v>398.33333333333331</v>
      </c>
    </row>
    <row r="229" spans="1:37">
      <c r="A229">
        <v>140069</v>
      </c>
      <c r="B229" t="s">
        <v>505</v>
      </c>
      <c r="C229" s="1">
        <v>32349</v>
      </c>
      <c r="D229" s="2">
        <v>91.2</v>
      </c>
      <c r="E229" t="s">
        <v>132</v>
      </c>
      <c r="F229" s="3">
        <v>2006</v>
      </c>
      <c r="G229" s="2">
        <v>84.63</v>
      </c>
      <c r="H229" t="s">
        <v>133</v>
      </c>
      <c r="I229">
        <v>4437</v>
      </c>
      <c r="J229">
        <v>2</v>
      </c>
      <c r="K229" t="s">
        <v>36</v>
      </c>
      <c r="L229" t="s">
        <v>64</v>
      </c>
      <c r="M229" s="3">
        <v>78.150000000000006</v>
      </c>
      <c r="N229">
        <v>4437</v>
      </c>
      <c r="O229">
        <v>0</v>
      </c>
      <c r="P229" t="s">
        <v>61</v>
      </c>
      <c r="Q229">
        <v>2010</v>
      </c>
      <c r="R229" s="2">
        <v>455</v>
      </c>
      <c r="S229" s="2">
        <v>535</v>
      </c>
      <c r="T229" s="2">
        <v>445</v>
      </c>
      <c r="U229" s="2">
        <v>0.63597875645679403</v>
      </c>
      <c r="V229" s="2">
        <v>445</v>
      </c>
      <c r="W229" s="2">
        <v>-1</v>
      </c>
      <c r="X229" s="2">
        <v>-1</v>
      </c>
      <c r="Y229" s="2">
        <v>-1</v>
      </c>
      <c r="Z229" s="2">
        <v>-1</v>
      </c>
      <c r="AA229" s="2">
        <v>-1</v>
      </c>
      <c r="AB229" s="2">
        <v>-1</v>
      </c>
      <c r="AC229" s="2">
        <v>-0.1082</v>
      </c>
      <c r="AD229" s="2">
        <v>0.96879999999999999</v>
      </c>
      <c r="AE229" s="2">
        <v>0.52690000000000003</v>
      </c>
      <c r="AF229" s="2">
        <v>-0.29020000000000001</v>
      </c>
      <c r="AG229" s="2">
        <v>0.34439999999999998</v>
      </c>
      <c r="AH229">
        <v>320000</v>
      </c>
      <c r="AI229" t="str">
        <f>IF(Table_Graduate_Salary[[#This Row],[Salary]]&lt;300000,"Low",IF(Table_Graduate_Salary[[#This Row],[Salary]]&lt;=600000,"Medium","High"))</f>
        <v>Medium</v>
      </c>
      <c r="AJ229" t="str">
        <f>IF(Table_Graduate_Salary[[#This Row],[collegeGPA]]&gt;=8,"Excellent",IF(Table_Graduate_Salary[[#This Row],[collegeGPA]]&gt;=7,"Good","Average"))</f>
        <v>Excellent</v>
      </c>
      <c r="AK229" s="2">
        <f>AVERAGE(Table_Graduate_Salary[[#This Row],[English]],Table_Graduate_Salary[[#This Row],[Logical]],Table_Graduate_Salary[[#This Row],[Quant]])</f>
        <v>478.33333333333331</v>
      </c>
    </row>
    <row r="230" spans="1:37">
      <c r="A230">
        <v>207052</v>
      </c>
      <c r="B230" t="s">
        <v>506</v>
      </c>
      <c r="C230" s="1">
        <v>32418</v>
      </c>
      <c r="D230" s="2">
        <v>83.4</v>
      </c>
      <c r="E230" t="s">
        <v>35</v>
      </c>
      <c r="F230" s="3">
        <v>2006</v>
      </c>
      <c r="G230" s="2">
        <v>77.400000000000006</v>
      </c>
      <c r="H230" t="s">
        <v>119</v>
      </c>
      <c r="I230">
        <v>49</v>
      </c>
      <c r="J230">
        <v>1</v>
      </c>
      <c r="K230" t="s">
        <v>36</v>
      </c>
      <c r="L230" t="s">
        <v>81</v>
      </c>
      <c r="M230" s="3">
        <v>70</v>
      </c>
      <c r="N230">
        <v>49</v>
      </c>
      <c r="O230">
        <v>0</v>
      </c>
      <c r="P230" t="s">
        <v>41</v>
      </c>
      <c r="Q230">
        <v>2011</v>
      </c>
      <c r="R230" s="2">
        <v>565</v>
      </c>
      <c r="S230" s="2">
        <v>675</v>
      </c>
      <c r="T230" s="2">
        <v>725</v>
      </c>
      <c r="U230" s="2">
        <v>0.91077016424602197</v>
      </c>
      <c r="V230" s="2">
        <v>405</v>
      </c>
      <c r="W230" s="2">
        <v>433</v>
      </c>
      <c r="X230" s="2">
        <v>-1</v>
      </c>
      <c r="Y230" s="2">
        <v>-1</v>
      </c>
      <c r="Z230" s="2">
        <v>-1</v>
      </c>
      <c r="AA230" s="2">
        <v>-1</v>
      </c>
      <c r="AB230" s="2">
        <v>-1</v>
      </c>
      <c r="AC230" s="2">
        <v>-0.57189999999999996</v>
      </c>
      <c r="AD230" s="2">
        <v>0.65680000000000005</v>
      </c>
      <c r="AE230" s="2">
        <v>0.81710000000000005</v>
      </c>
      <c r="AF230" s="2">
        <v>-0.87780000000000002</v>
      </c>
      <c r="AG230" s="2">
        <v>0.34439999999999998</v>
      </c>
      <c r="AH230">
        <v>510000</v>
      </c>
      <c r="AI230" t="str">
        <f>IF(Table_Graduate_Salary[[#This Row],[Salary]]&lt;300000,"Low",IF(Table_Graduate_Salary[[#This Row],[Salary]]&lt;=600000,"Medium","High"))</f>
        <v>Medium</v>
      </c>
      <c r="AJ230" t="str">
        <f>IF(Table_Graduate_Salary[[#This Row],[collegeGPA]]&gt;=8,"Excellent",IF(Table_Graduate_Salary[[#This Row],[collegeGPA]]&gt;=7,"Good","Average"))</f>
        <v>Excellent</v>
      </c>
      <c r="AK230" s="2">
        <f>AVERAGE(Table_Graduate_Salary[[#This Row],[English]],Table_Graduate_Salary[[#This Row],[Logical]],Table_Graduate_Salary[[#This Row],[Quant]])</f>
        <v>655</v>
      </c>
    </row>
    <row r="231" spans="1:37">
      <c r="A231">
        <v>1087164</v>
      </c>
      <c r="B231" t="s">
        <v>505</v>
      </c>
      <c r="C231" s="1">
        <v>33827</v>
      </c>
      <c r="D231" s="2">
        <v>79</v>
      </c>
      <c r="E231" t="s">
        <v>51</v>
      </c>
      <c r="F231" s="3">
        <v>2010</v>
      </c>
      <c r="G231" s="2">
        <v>72.5</v>
      </c>
      <c r="H231" t="s">
        <v>51</v>
      </c>
      <c r="I231">
        <v>1228</v>
      </c>
      <c r="J231">
        <v>2</v>
      </c>
      <c r="K231" t="s">
        <v>36</v>
      </c>
      <c r="L231" t="s">
        <v>81</v>
      </c>
      <c r="M231" s="3">
        <v>66.430000000000007</v>
      </c>
      <c r="N231">
        <v>1228</v>
      </c>
      <c r="O231">
        <v>1</v>
      </c>
      <c r="P231" t="s">
        <v>61</v>
      </c>
      <c r="Q231">
        <v>2014</v>
      </c>
      <c r="R231" s="2">
        <v>525</v>
      </c>
      <c r="S231" s="2">
        <v>360</v>
      </c>
      <c r="T231" s="2">
        <v>370</v>
      </c>
      <c r="U231" s="2">
        <v>0.29876912856399401</v>
      </c>
      <c r="V231" s="2">
        <v>-1</v>
      </c>
      <c r="W231" s="2">
        <v>-1</v>
      </c>
      <c r="X231" s="2">
        <v>-1</v>
      </c>
      <c r="Y231" s="2">
        <v>-1</v>
      </c>
      <c r="Z231" s="2">
        <v>356</v>
      </c>
      <c r="AA231" s="2">
        <v>-1</v>
      </c>
      <c r="AB231" s="2">
        <v>-1</v>
      </c>
      <c r="AC231" s="2">
        <v>-1.54E-2</v>
      </c>
      <c r="AD231" s="2">
        <v>1.0448999999999999</v>
      </c>
      <c r="AE231" s="2">
        <v>-0.14369999999999999</v>
      </c>
      <c r="AF231" s="2">
        <v>-0.61470000000000002</v>
      </c>
      <c r="AG231" s="2">
        <v>1.4386000000000001</v>
      </c>
      <c r="AH231">
        <v>205000</v>
      </c>
      <c r="AI231" t="str">
        <f>IF(Table_Graduate_Salary[[#This Row],[Salary]]&lt;300000,"Low",IF(Table_Graduate_Salary[[#This Row],[Salary]]&lt;=600000,"Medium","High"))</f>
        <v>Low</v>
      </c>
      <c r="AJ231" t="str">
        <f>IF(Table_Graduate_Salary[[#This Row],[collegeGPA]]&gt;=8,"Excellent",IF(Table_Graduate_Salary[[#This Row],[collegeGPA]]&gt;=7,"Good","Average"))</f>
        <v>Excellent</v>
      </c>
      <c r="AK231" s="2">
        <f>AVERAGE(Table_Graduate_Salary[[#This Row],[English]],Table_Graduate_Salary[[#This Row],[Logical]],Table_Graduate_Salary[[#This Row],[Quant]])</f>
        <v>418.33333333333331</v>
      </c>
    </row>
    <row r="232" spans="1:37">
      <c r="A232">
        <v>1077918</v>
      </c>
      <c r="B232" t="s">
        <v>506</v>
      </c>
      <c r="C232" s="1">
        <v>32298</v>
      </c>
      <c r="D232" s="2">
        <v>62.4</v>
      </c>
      <c r="E232" t="s">
        <v>51</v>
      </c>
      <c r="F232" s="3">
        <v>2006</v>
      </c>
      <c r="G232" s="2">
        <v>67.17</v>
      </c>
      <c r="H232" t="s">
        <v>51</v>
      </c>
      <c r="I232">
        <v>2665</v>
      </c>
      <c r="J232">
        <v>2</v>
      </c>
      <c r="K232" t="s">
        <v>36</v>
      </c>
      <c r="L232" t="s">
        <v>44</v>
      </c>
      <c r="M232" s="3">
        <v>60.14</v>
      </c>
      <c r="N232">
        <v>2665</v>
      </c>
      <c r="O232">
        <v>0</v>
      </c>
      <c r="P232" t="s">
        <v>45</v>
      </c>
      <c r="Q232">
        <v>2013</v>
      </c>
      <c r="R232" s="2">
        <v>420</v>
      </c>
      <c r="S232" s="2">
        <v>615</v>
      </c>
      <c r="T232" s="2">
        <v>465</v>
      </c>
      <c r="U232" s="2">
        <v>0.88162006953017702</v>
      </c>
      <c r="V232" s="2">
        <v>425</v>
      </c>
      <c r="W232" s="2">
        <v>420</v>
      </c>
      <c r="X232" s="2">
        <v>-1</v>
      </c>
      <c r="Y232" s="2">
        <v>-1</v>
      </c>
      <c r="Z232" s="2">
        <v>-1</v>
      </c>
      <c r="AA232" s="2">
        <v>-1</v>
      </c>
      <c r="AB232" s="2">
        <v>-1</v>
      </c>
      <c r="AC232" s="2">
        <v>-0.58989999999999998</v>
      </c>
      <c r="AD232" s="2">
        <v>-0.28710000000000002</v>
      </c>
      <c r="AE232" s="2">
        <v>0.01</v>
      </c>
      <c r="AF232" s="2">
        <v>0.1459</v>
      </c>
      <c r="AG232" s="2">
        <v>9.7299999999999998E-2</v>
      </c>
      <c r="AH232">
        <v>140000</v>
      </c>
      <c r="AI232" t="str">
        <f>IF(Table_Graduate_Salary[[#This Row],[Salary]]&lt;300000,"Low",IF(Table_Graduate_Salary[[#This Row],[Salary]]&lt;=600000,"Medium","High"))</f>
        <v>Low</v>
      </c>
      <c r="AJ232" t="str">
        <f>IF(Table_Graduate_Salary[[#This Row],[collegeGPA]]&gt;=8,"Excellent",IF(Table_Graduate_Salary[[#This Row],[collegeGPA]]&gt;=7,"Good","Average"))</f>
        <v>Excellent</v>
      </c>
      <c r="AK232" s="2">
        <f>AVERAGE(Table_Graduate_Salary[[#This Row],[English]],Table_Graduate_Salary[[#This Row],[Logical]],Table_Graduate_Salary[[#This Row],[Quant]])</f>
        <v>500</v>
      </c>
    </row>
    <row r="233" spans="1:37">
      <c r="A233">
        <v>633445</v>
      </c>
      <c r="B233" t="s">
        <v>506</v>
      </c>
      <c r="C233" s="1">
        <v>33394</v>
      </c>
      <c r="D233" s="2">
        <v>81.2</v>
      </c>
      <c r="E233" t="s">
        <v>35</v>
      </c>
      <c r="F233" s="3">
        <v>2009</v>
      </c>
      <c r="G233" s="2">
        <v>76.400000000000006</v>
      </c>
      <c r="H233" t="s">
        <v>35</v>
      </c>
      <c r="I233">
        <v>11630</v>
      </c>
      <c r="J233">
        <v>2</v>
      </c>
      <c r="K233" t="s">
        <v>36</v>
      </c>
      <c r="L233" t="s">
        <v>52</v>
      </c>
      <c r="M233" s="3">
        <v>72.3</v>
      </c>
      <c r="N233">
        <v>11630</v>
      </c>
      <c r="O233">
        <v>0</v>
      </c>
      <c r="P233" t="s">
        <v>41</v>
      </c>
      <c r="Q233">
        <v>2013</v>
      </c>
      <c r="R233" s="2">
        <v>765</v>
      </c>
      <c r="S233" s="2">
        <v>605</v>
      </c>
      <c r="T233" s="2">
        <v>665</v>
      </c>
      <c r="U233" s="2">
        <v>0.75537512089554804</v>
      </c>
      <c r="V233" s="2">
        <v>-1</v>
      </c>
      <c r="W233" s="2">
        <v>-1</v>
      </c>
      <c r="X233" s="2">
        <v>-1</v>
      </c>
      <c r="Y233" s="2">
        <v>446</v>
      </c>
      <c r="Z233" s="2">
        <v>-1</v>
      </c>
      <c r="AA233" s="2">
        <v>-1</v>
      </c>
      <c r="AB233" s="2">
        <v>-1</v>
      </c>
      <c r="AC233" s="2">
        <v>1.5644</v>
      </c>
      <c r="AD233" s="2">
        <v>0.71189999999999998</v>
      </c>
      <c r="AE233" s="2">
        <v>1.2396</v>
      </c>
      <c r="AF233" s="2">
        <v>-2.3895</v>
      </c>
      <c r="AG233" s="2">
        <v>1.2470000000000001</v>
      </c>
      <c r="AH233">
        <v>360000</v>
      </c>
      <c r="AI233" t="str">
        <f>IF(Table_Graduate_Salary[[#This Row],[Salary]]&lt;300000,"Low",IF(Table_Graduate_Salary[[#This Row],[Salary]]&lt;=600000,"Medium","High"))</f>
        <v>Medium</v>
      </c>
      <c r="AJ233" t="str">
        <f>IF(Table_Graduate_Salary[[#This Row],[collegeGPA]]&gt;=8,"Excellent",IF(Table_Graduate_Salary[[#This Row],[collegeGPA]]&gt;=7,"Good","Average"))</f>
        <v>Excellent</v>
      </c>
      <c r="AK233" s="2">
        <f>AVERAGE(Table_Graduate_Salary[[#This Row],[English]],Table_Graduate_Salary[[#This Row],[Logical]],Table_Graduate_Salary[[#This Row],[Quant]])</f>
        <v>678.33333333333337</v>
      </c>
    </row>
    <row r="234" spans="1:37">
      <c r="A234">
        <v>227704</v>
      </c>
      <c r="B234" t="s">
        <v>505</v>
      </c>
      <c r="C234" s="1">
        <v>32902</v>
      </c>
      <c r="D234" s="2">
        <v>90.6</v>
      </c>
      <c r="E234" t="s">
        <v>100</v>
      </c>
      <c r="F234" s="3">
        <v>2007</v>
      </c>
      <c r="G234" s="2">
        <v>92.3</v>
      </c>
      <c r="H234" t="s">
        <v>134</v>
      </c>
      <c r="I234">
        <v>2818</v>
      </c>
      <c r="J234">
        <v>2</v>
      </c>
      <c r="K234" t="s">
        <v>36</v>
      </c>
      <c r="L234" t="s">
        <v>60</v>
      </c>
      <c r="M234" s="3">
        <v>78.069999999999993</v>
      </c>
      <c r="N234">
        <v>2818</v>
      </c>
      <c r="O234">
        <v>1</v>
      </c>
      <c r="P234" t="s">
        <v>54</v>
      </c>
      <c r="Q234">
        <v>2011</v>
      </c>
      <c r="R234" s="2">
        <v>625</v>
      </c>
      <c r="S234" s="2">
        <v>545</v>
      </c>
      <c r="T234" s="2">
        <v>605</v>
      </c>
      <c r="U234" s="2">
        <v>5.8792800008353401E-2</v>
      </c>
      <c r="V234" s="2">
        <v>445</v>
      </c>
      <c r="W234" s="2">
        <v>200</v>
      </c>
      <c r="X234" s="2">
        <v>-1</v>
      </c>
      <c r="Y234" s="2">
        <v>-1</v>
      </c>
      <c r="Z234" s="2">
        <v>-1</v>
      </c>
      <c r="AA234" s="2">
        <v>420</v>
      </c>
      <c r="AB234" s="2">
        <v>-1</v>
      </c>
      <c r="AC234" s="2">
        <v>0.2009</v>
      </c>
      <c r="AD234" s="2">
        <v>0.65680000000000005</v>
      </c>
      <c r="AE234" s="2">
        <v>-0.77939999999999998</v>
      </c>
      <c r="AF234" s="2">
        <v>-5.5199999999999999E-2</v>
      </c>
      <c r="AG234" s="2">
        <v>0.97629999999999995</v>
      </c>
      <c r="AH234">
        <v>375000</v>
      </c>
      <c r="AI234" t="str">
        <f>IF(Table_Graduate_Salary[[#This Row],[Salary]]&lt;300000,"Low",IF(Table_Graduate_Salary[[#This Row],[Salary]]&lt;=600000,"Medium","High"))</f>
        <v>Medium</v>
      </c>
      <c r="AJ234" t="str">
        <f>IF(Table_Graduate_Salary[[#This Row],[collegeGPA]]&gt;=8,"Excellent",IF(Table_Graduate_Salary[[#This Row],[collegeGPA]]&gt;=7,"Good","Average"))</f>
        <v>Excellent</v>
      </c>
      <c r="AK234" s="2">
        <f>AVERAGE(Table_Graduate_Salary[[#This Row],[English]],Table_Graduate_Salary[[#This Row],[Logical]],Table_Graduate_Salary[[#This Row],[Quant]])</f>
        <v>591.66666666666663</v>
      </c>
    </row>
    <row r="235" spans="1:37">
      <c r="A235">
        <v>224906</v>
      </c>
      <c r="B235" t="s">
        <v>506</v>
      </c>
      <c r="C235" s="1">
        <v>31341</v>
      </c>
      <c r="D235" s="2">
        <v>55</v>
      </c>
      <c r="E235">
        <v>0</v>
      </c>
      <c r="F235" s="3">
        <v>2004</v>
      </c>
      <c r="G235" s="2">
        <v>43</v>
      </c>
      <c r="H235">
        <v>0</v>
      </c>
      <c r="I235">
        <v>215</v>
      </c>
      <c r="J235">
        <v>2</v>
      </c>
      <c r="K235" t="s">
        <v>66</v>
      </c>
      <c r="L235" t="s">
        <v>67</v>
      </c>
      <c r="M235" s="3">
        <v>62</v>
      </c>
      <c r="N235">
        <v>215</v>
      </c>
      <c r="O235">
        <v>1</v>
      </c>
      <c r="P235" t="s">
        <v>45</v>
      </c>
      <c r="Q235">
        <v>2011</v>
      </c>
      <c r="R235" s="2">
        <v>305</v>
      </c>
      <c r="S235" s="2">
        <v>415</v>
      </c>
      <c r="T235" s="2">
        <v>285</v>
      </c>
      <c r="U235" s="2">
        <v>0.24545565999982899</v>
      </c>
      <c r="V235" s="2">
        <v>335</v>
      </c>
      <c r="W235" s="2">
        <v>-1</v>
      </c>
      <c r="X235" s="2">
        <v>-1</v>
      </c>
      <c r="Y235" s="2">
        <v>-1</v>
      </c>
      <c r="Z235" s="2">
        <v>-1</v>
      </c>
      <c r="AA235" s="2">
        <v>-1</v>
      </c>
      <c r="AB235" s="2">
        <v>-1</v>
      </c>
      <c r="AC235" s="2">
        <v>0.51</v>
      </c>
      <c r="AD235" s="2">
        <v>0.44879999999999998</v>
      </c>
      <c r="AE235" s="2">
        <v>6.5000000000000002E-2</v>
      </c>
      <c r="AF235" s="2">
        <v>-1.1911</v>
      </c>
      <c r="AG235" s="2">
        <v>0.1187</v>
      </c>
      <c r="AH235">
        <v>180000</v>
      </c>
      <c r="AI235" t="str">
        <f>IF(Table_Graduate_Salary[[#This Row],[Salary]]&lt;300000,"Low",IF(Table_Graduate_Salary[[#This Row],[Salary]]&lt;=600000,"Medium","High"))</f>
        <v>Low</v>
      </c>
      <c r="AJ235" t="str">
        <f>IF(Table_Graduate_Salary[[#This Row],[collegeGPA]]&gt;=8,"Excellent",IF(Table_Graduate_Salary[[#This Row],[collegeGPA]]&gt;=7,"Good","Average"))</f>
        <v>Excellent</v>
      </c>
      <c r="AK235" s="2">
        <f>AVERAGE(Table_Graduate_Salary[[#This Row],[English]],Table_Graduate_Salary[[#This Row],[Logical]],Table_Graduate_Salary[[#This Row],[Quant]])</f>
        <v>335</v>
      </c>
    </row>
    <row r="236" spans="1:37">
      <c r="A236">
        <v>844474</v>
      </c>
      <c r="B236" t="s">
        <v>506</v>
      </c>
      <c r="C236" s="1">
        <v>33829</v>
      </c>
      <c r="D236" s="2">
        <v>69</v>
      </c>
      <c r="E236" t="s">
        <v>35</v>
      </c>
      <c r="F236" s="3">
        <v>2009</v>
      </c>
      <c r="G236" s="2">
        <v>69</v>
      </c>
      <c r="H236" t="s">
        <v>35</v>
      </c>
      <c r="I236">
        <v>168</v>
      </c>
      <c r="J236">
        <v>2</v>
      </c>
      <c r="K236" t="s">
        <v>36</v>
      </c>
      <c r="L236" t="s">
        <v>40</v>
      </c>
      <c r="M236" s="3">
        <v>66</v>
      </c>
      <c r="N236">
        <v>168</v>
      </c>
      <c r="O236">
        <v>0</v>
      </c>
      <c r="P236" t="s">
        <v>59</v>
      </c>
      <c r="Q236">
        <v>2013</v>
      </c>
      <c r="R236" s="2">
        <v>325</v>
      </c>
      <c r="S236" s="2">
        <v>305</v>
      </c>
      <c r="T236" s="2">
        <v>430</v>
      </c>
      <c r="U236" s="2">
        <v>0.86468541337008498</v>
      </c>
      <c r="V236" s="2">
        <v>525</v>
      </c>
      <c r="W236" s="2">
        <v>-1</v>
      </c>
      <c r="X236" s="2">
        <v>-1</v>
      </c>
      <c r="Y236" s="2">
        <v>-1</v>
      </c>
      <c r="Z236" s="2">
        <v>-1</v>
      </c>
      <c r="AA236" s="2">
        <v>-1</v>
      </c>
      <c r="AB236" s="2">
        <v>-1</v>
      </c>
      <c r="AC236" s="2">
        <v>0.41549999999999998</v>
      </c>
      <c r="AD236" s="2">
        <v>0.21240000000000001</v>
      </c>
      <c r="AE236" s="2">
        <v>0.47110000000000002</v>
      </c>
      <c r="AF236" s="2">
        <v>-0.74150000000000005</v>
      </c>
      <c r="AG236" s="2">
        <v>0.67210000000000003</v>
      </c>
      <c r="AH236">
        <v>195000</v>
      </c>
      <c r="AI236" t="str">
        <f>IF(Table_Graduate_Salary[[#This Row],[Salary]]&lt;300000,"Low",IF(Table_Graduate_Salary[[#This Row],[Salary]]&lt;=600000,"Medium","High"))</f>
        <v>Low</v>
      </c>
      <c r="AJ236" t="str">
        <f>IF(Table_Graduate_Salary[[#This Row],[collegeGPA]]&gt;=8,"Excellent",IF(Table_Graduate_Salary[[#This Row],[collegeGPA]]&gt;=7,"Good","Average"))</f>
        <v>Excellent</v>
      </c>
      <c r="AK236" s="2">
        <f>AVERAGE(Table_Graduate_Salary[[#This Row],[English]],Table_Graduate_Salary[[#This Row],[Logical]],Table_Graduate_Salary[[#This Row],[Quant]])</f>
        <v>353.33333333333331</v>
      </c>
    </row>
    <row r="237" spans="1:37">
      <c r="A237">
        <v>430002</v>
      </c>
      <c r="B237" t="s">
        <v>506</v>
      </c>
      <c r="C237" s="1">
        <v>33267</v>
      </c>
      <c r="D237" s="2">
        <v>73</v>
      </c>
      <c r="E237" t="s">
        <v>135</v>
      </c>
      <c r="F237" s="3">
        <v>2008</v>
      </c>
      <c r="G237" s="2">
        <v>74</v>
      </c>
      <c r="H237" t="s">
        <v>136</v>
      </c>
      <c r="I237">
        <v>1227</v>
      </c>
      <c r="J237">
        <v>2</v>
      </c>
      <c r="K237" t="s">
        <v>36</v>
      </c>
      <c r="L237" t="s">
        <v>55</v>
      </c>
      <c r="M237" s="3">
        <v>69.2</v>
      </c>
      <c r="N237">
        <v>1227</v>
      </c>
      <c r="O237">
        <v>1</v>
      </c>
      <c r="P237" t="s">
        <v>47</v>
      </c>
      <c r="Q237">
        <v>2012</v>
      </c>
      <c r="R237" s="2">
        <v>415</v>
      </c>
      <c r="S237" s="2">
        <v>635</v>
      </c>
      <c r="T237" s="2">
        <v>455</v>
      </c>
      <c r="U237" s="2">
        <v>0.79358061454850604</v>
      </c>
      <c r="V237" s="2">
        <v>495</v>
      </c>
      <c r="W237" s="2">
        <v>-1</v>
      </c>
      <c r="X237" s="2">
        <v>-1</v>
      </c>
      <c r="Y237" s="2">
        <v>-1</v>
      </c>
      <c r="Z237" s="2">
        <v>-1</v>
      </c>
      <c r="AA237" s="2">
        <v>-1</v>
      </c>
      <c r="AB237" s="2">
        <v>-1</v>
      </c>
      <c r="AC237" s="2">
        <v>-0.72640000000000005</v>
      </c>
      <c r="AD237" s="2">
        <v>-0.43530000000000002</v>
      </c>
      <c r="AE237" s="2">
        <v>-1.2148000000000001</v>
      </c>
      <c r="AF237" s="2">
        <v>0.17979999999999999</v>
      </c>
      <c r="AG237" s="2">
        <v>-0.64300000000000002</v>
      </c>
      <c r="AH237">
        <v>310000</v>
      </c>
      <c r="AI237" t="str">
        <f>IF(Table_Graduate_Salary[[#This Row],[Salary]]&lt;300000,"Low",IF(Table_Graduate_Salary[[#This Row],[Salary]]&lt;=600000,"Medium","High"))</f>
        <v>Medium</v>
      </c>
      <c r="AJ237" t="str">
        <f>IF(Table_Graduate_Salary[[#This Row],[collegeGPA]]&gt;=8,"Excellent",IF(Table_Graduate_Salary[[#This Row],[collegeGPA]]&gt;=7,"Good","Average"))</f>
        <v>Excellent</v>
      </c>
      <c r="AK237" s="2">
        <f>AVERAGE(Table_Graduate_Salary[[#This Row],[English]],Table_Graduate_Salary[[#This Row],[Logical]],Table_Graduate_Salary[[#This Row],[Quant]])</f>
        <v>501.66666666666669</v>
      </c>
    </row>
    <row r="238" spans="1:37">
      <c r="A238">
        <v>965223</v>
      </c>
      <c r="B238" t="s">
        <v>506</v>
      </c>
      <c r="C238" s="1">
        <v>33746</v>
      </c>
      <c r="D238" s="2">
        <v>72.400000000000006</v>
      </c>
      <c r="E238" t="s">
        <v>48</v>
      </c>
      <c r="F238" s="3">
        <v>2010</v>
      </c>
      <c r="G238" s="2">
        <v>72.8</v>
      </c>
      <c r="H238" t="s">
        <v>48</v>
      </c>
      <c r="I238">
        <v>9062</v>
      </c>
      <c r="J238">
        <v>2</v>
      </c>
      <c r="K238" t="s">
        <v>36</v>
      </c>
      <c r="L238" t="s">
        <v>60</v>
      </c>
      <c r="M238" s="3">
        <v>71.77</v>
      </c>
      <c r="N238">
        <v>9062</v>
      </c>
      <c r="O238">
        <v>1</v>
      </c>
      <c r="P238" t="s">
        <v>54</v>
      </c>
      <c r="Q238">
        <v>2014</v>
      </c>
      <c r="R238" s="2">
        <v>465</v>
      </c>
      <c r="S238" s="2">
        <v>375</v>
      </c>
      <c r="T238" s="2">
        <v>510</v>
      </c>
      <c r="U238" s="2">
        <v>0.207392169717661</v>
      </c>
      <c r="V238" s="2">
        <v>395</v>
      </c>
      <c r="W238" s="2">
        <v>260</v>
      </c>
      <c r="X238" s="2">
        <v>-1</v>
      </c>
      <c r="Y238" s="2">
        <v>-1</v>
      </c>
      <c r="Z238" s="2">
        <v>-1</v>
      </c>
      <c r="AA238" s="2">
        <v>-1</v>
      </c>
      <c r="AB238" s="2">
        <v>-1</v>
      </c>
      <c r="AC238" s="2">
        <v>0.27179999999999999</v>
      </c>
      <c r="AD238" s="2">
        <v>0.87839999999999996</v>
      </c>
      <c r="AE238" s="2">
        <v>0.77849999999999997</v>
      </c>
      <c r="AF238" s="2">
        <v>-0.2344</v>
      </c>
      <c r="AG238" s="2">
        <v>9.7299999999999998E-2</v>
      </c>
      <c r="AH238">
        <v>325000</v>
      </c>
      <c r="AI238" t="str">
        <f>IF(Table_Graduate_Salary[[#This Row],[Salary]]&lt;300000,"Low",IF(Table_Graduate_Salary[[#This Row],[Salary]]&lt;=600000,"Medium","High"))</f>
        <v>Medium</v>
      </c>
      <c r="AJ238" t="str">
        <f>IF(Table_Graduate_Salary[[#This Row],[collegeGPA]]&gt;=8,"Excellent",IF(Table_Graduate_Salary[[#This Row],[collegeGPA]]&gt;=7,"Good","Average"))</f>
        <v>Excellent</v>
      </c>
      <c r="AK238" s="2">
        <f>AVERAGE(Table_Graduate_Salary[[#This Row],[English]],Table_Graduate_Salary[[#This Row],[Logical]],Table_Graduate_Salary[[#This Row],[Quant]])</f>
        <v>450</v>
      </c>
    </row>
    <row r="239" spans="1:37">
      <c r="A239">
        <v>813473</v>
      </c>
      <c r="B239" t="s">
        <v>505</v>
      </c>
      <c r="C239" s="1">
        <v>33802</v>
      </c>
      <c r="D239" s="2">
        <v>78.33</v>
      </c>
      <c r="E239" t="s">
        <v>35</v>
      </c>
      <c r="F239" s="3">
        <v>2008</v>
      </c>
      <c r="G239" s="2">
        <v>67.599999999999994</v>
      </c>
      <c r="H239" t="s">
        <v>35</v>
      </c>
      <c r="I239">
        <v>15866</v>
      </c>
      <c r="J239">
        <v>2</v>
      </c>
      <c r="K239" t="s">
        <v>36</v>
      </c>
      <c r="L239" t="s">
        <v>40</v>
      </c>
      <c r="M239" s="3">
        <v>65.72</v>
      </c>
      <c r="N239">
        <v>15866</v>
      </c>
      <c r="O239">
        <v>0</v>
      </c>
      <c r="P239" t="s">
        <v>59</v>
      </c>
      <c r="Q239">
        <v>2012</v>
      </c>
      <c r="R239" s="2">
        <v>510</v>
      </c>
      <c r="S239" s="2">
        <v>655</v>
      </c>
      <c r="T239" s="2">
        <v>605</v>
      </c>
      <c r="U239" s="2">
        <v>0.48834797678271402</v>
      </c>
      <c r="V239" s="2">
        <v>405</v>
      </c>
      <c r="W239" s="2">
        <v>-1</v>
      </c>
      <c r="X239" s="2">
        <v>-1</v>
      </c>
      <c r="Y239" s="2">
        <v>-1</v>
      </c>
      <c r="Z239" s="2">
        <v>-1</v>
      </c>
      <c r="AA239" s="2">
        <v>-1</v>
      </c>
      <c r="AB239" s="2">
        <v>-1</v>
      </c>
      <c r="AC239" s="2">
        <v>1.8516999999999999</v>
      </c>
      <c r="AD239" s="2">
        <v>1.3778999999999999</v>
      </c>
      <c r="AE239" s="2">
        <v>1.0859000000000001</v>
      </c>
      <c r="AF239" s="2">
        <v>-2.1360000000000001</v>
      </c>
      <c r="AG239" s="2">
        <v>1.6302000000000001</v>
      </c>
      <c r="AH239">
        <v>275000</v>
      </c>
      <c r="AI239" t="str">
        <f>IF(Table_Graduate_Salary[[#This Row],[Salary]]&lt;300000,"Low",IF(Table_Graduate_Salary[[#This Row],[Salary]]&lt;=600000,"Medium","High"))</f>
        <v>Low</v>
      </c>
      <c r="AJ239" t="str">
        <f>IF(Table_Graduate_Salary[[#This Row],[collegeGPA]]&gt;=8,"Excellent",IF(Table_Graduate_Salary[[#This Row],[collegeGPA]]&gt;=7,"Good","Average"))</f>
        <v>Excellent</v>
      </c>
      <c r="AK239" s="2">
        <f>AVERAGE(Table_Graduate_Salary[[#This Row],[English]],Table_Graduate_Salary[[#This Row],[Logical]],Table_Graduate_Salary[[#This Row],[Quant]])</f>
        <v>590</v>
      </c>
    </row>
    <row r="240" spans="1:37">
      <c r="A240">
        <v>78936</v>
      </c>
      <c r="B240" t="s">
        <v>506</v>
      </c>
      <c r="C240" s="1">
        <v>32379</v>
      </c>
      <c r="D240" s="2">
        <v>68</v>
      </c>
      <c r="E240" t="s">
        <v>35</v>
      </c>
      <c r="F240" s="3">
        <v>2006</v>
      </c>
      <c r="G240" s="2">
        <v>59.2</v>
      </c>
      <c r="H240" t="s">
        <v>35</v>
      </c>
      <c r="I240">
        <v>137</v>
      </c>
      <c r="J240">
        <v>2</v>
      </c>
      <c r="K240" t="s">
        <v>36</v>
      </c>
      <c r="L240" t="s">
        <v>60</v>
      </c>
      <c r="M240" s="3">
        <v>65</v>
      </c>
      <c r="N240">
        <v>137</v>
      </c>
      <c r="O240">
        <v>0</v>
      </c>
      <c r="P240" t="s">
        <v>41</v>
      </c>
      <c r="Q240">
        <v>2010</v>
      </c>
      <c r="R240" s="2">
        <v>355</v>
      </c>
      <c r="S240" s="2">
        <v>455</v>
      </c>
      <c r="T240" s="2">
        <v>495</v>
      </c>
      <c r="U240" s="2">
        <v>0.37605958665154499</v>
      </c>
      <c r="V240" s="2">
        <v>-1</v>
      </c>
      <c r="W240" s="2">
        <v>300</v>
      </c>
      <c r="X240" s="2">
        <v>-1</v>
      </c>
      <c r="Y240" s="2">
        <v>-1</v>
      </c>
      <c r="Z240" s="2">
        <v>-1</v>
      </c>
      <c r="AA240" s="2">
        <v>-1</v>
      </c>
      <c r="AB240" s="2">
        <v>-1</v>
      </c>
      <c r="AC240" s="2">
        <v>-1.6537999999999999</v>
      </c>
      <c r="AD240" s="2">
        <v>-1.6833</v>
      </c>
      <c r="AE240" s="2">
        <v>-1.2148000000000001</v>
      </c>
      <c r="AF240" s="2">
        <v>1.3549</v>
      </c>
      <c r="AG240" s="2">
        <v>2.8400000000000002E-2</v>
      </c>
      <c r="AH240">
        <v>375000</v>
      </c>
      <c r="AI240" t="str">
        <f>IF(Table_Graduate_Salary[[#This Row],[Salary]]&lt;300000,"Low",IF(Table_Graduate_Salary[[#This Row],[Salary]]&lt;=600000,"Medium","High"))</f>
        <v>Medium</v>
      </c>
      <c r="AJ240" t="str">
        <f>IF(Table_Graduate_Salary[[#This Row],[collegeGPA]]&gt;=8,"Excellent",IF(Table_Graduate_Salary[[#This Row],[collegeGPA]]&gt;=7,"Good","Average"))</f>
        <v>Excellent</v>
      </c>
      <c r="AK240" s="2">
        <f>AVERAGE(Table_Graduate_Salary[[#This Row],[English]],Table_Graduate_Salary[[#This Row],[Logical]],Table_Graduate_Salary[[#This Row],[Quant]])</f>
        <v>435</v>
      </c>
    </row>
    <row r="241" spans="1:37">
      <c r="A241">
        <v>280505</v>
      </c>
      <c r="B241" t="s">
        <v>505</v>
      </c>
      <c r="C241" s="1">
        <v>32956</v>
      </c>
      <c r="D241" s="2">
        <v>86.6</v>
      </c>
      <c r="E241" t="s">
        <v>125</v>
      </c>
      <c r="F241" s="3">
        <v>2007</v>
      </c>
      <c r="G241" s="2">
        <v>92</v>
      </c>
      <c r="H241" t="s">
        <v>108</v>
      </c>
      <c r="I241">
        <v>9775</v>
      </c>
      <c r="J241">
        <v>2</v>
      </c>
      <c r="K241" t="s">
        <v>36</v>
      </c>
      <c r="L241" t="s">
        <v>64</v>
      </c>
      <c r="M241" s="3">
        <v>77.959999999999994</v>
      </c>
      <c r="N241">
        <v>9775</v>
      </c>
      <c r="O241">
        <v>1</v>
      </c>
      <c r="P241" t="s">
        <v>54</v>
      </c>
      <c r="Q241">
        <v>2011</v>
      </c>
      <c r="R241" s="2">
        <v>495</v>
      </c>
      <c r="S241" s="2">
        <v>555</v>
      </c>
      <c r="T241" s="2">
        <v>425</v>
      </c>
      <c r="U241" s="2">
        <v>0.79358061454850604</v>
      </c>
      <c r="V241" s="2">
        <v>495</v>
      </c>
      <c r="W241" s="2">
        <v>-1</v>
      </c>
      <c r="X241" s="2">
        <v>-1</v>
      </c>
      <c r="Y241" s="2">
        <v>-1</v>
      </c>
      <c r="Z241" s="2">
        <v>-1</v>
      </c>
      <c r="AA241" s="2">
        <v>-1</v>
      </c>
      <c r="AB241" s="2">
        <v>-1</v>
      </c>
      <c r="AC241" s="2">
        <v>0.81920000000000004</v>
      </c>
      <c r="AD241" s="2">
        <v>0.81279999999999997</v>
      </c>
      <c r="AE241" s="2">
        <v>0.52690000000000003</v>
      </c>
      <c r="AF241" s="2">
        <v>-1.4653</v>
      </c>
      <c r="AG241" s="2">
        <v>0.18640000000000001</v>
      </c>
      <c r="AH241">
        <v>515000</v>
      </c>
      <c r="AI241" t="str">
        <f>IF(Table_Graduate_Salary[[#This Row],[Salary]]&lt;300000,"Low",IF(Table_Graduate_Salary[[#This Row],[Salary]]&lt;=600000,"Medium","High"))</f>
        <v>Medium</v>
      </c>
      <c r="AJ241" t="str">
        <f>IF(Table_Graduate_Salary[[#This Row],[collegeGPA]]&gt;=8,"Excellent",IF(Table_Graduate_Salary[[#This Row],[collegeGPA]]&gt;=7,"Good","Average"))</f>
        <v>Excellent</v>
      </c>
      <c r="AK241" s="2">
        <f>AVERAGE(Table_Graduate_Salary[[#This Row],[English]],Table_Graduate_Salary[[#This Row],[Logical]],Table_Graduate_Salary[[#This Row],[Quant]])</f>
        <v>491.66666666666669</v>
      </c>
    </row>
    <row r="242" spans="1:37">
      <c r="A242">
        <v>276354</v>
      </c>
      <c r="B242" t="s">
        <v>505</v>
      </c>
      <c r="C242" s="1">
        <v>32887</v>
      </c>
      <c r="D242" s="2">
        <v>81</v>
      </c>
      <c r="E242" t="s">
        <v>35</v>
      </c>
      <c r="F242" s="3">
        <v>2007</v>
      </c>
      <c r="G242" s="2">
        <v>77</v>
      </c>
      <c r="H242" t="s">
        <v>35</v>
      </c>
      <c r="I242">
        <v>10599</v>
      </c>
      <c r="J242">
        <v>2</v>
      </c>
      <c r="K242" t="s">
        <v>36</v>
      </c>
      <c r="L242" t="s">
        <v>55</v>
      </c>
      <c r="M242" s="3">
        <v>82.9</v>
      </c>
      <c r="N242">
        <v>10599</v>
      </c>
      <c r="O242">
        <v>0</v>
      </c>
      <c r="P242" t="s">
        <v>50</v>
      </c>
      <c r="Q242">
        <v>2011</v>
      </c>
      <c r="R242" s="2">
        <v>445</v>
      </c>
      <c r="S242" s="2">
        <v>505</v>
      </c>
      <c r="T242" s="2">
        <v>525</v>
      </c>
      <c r="U242" s="2">
        <v>0.563267823666597</v>
      </c>
      <c r="V242" s="2">
        <v>425</v>
      </c>
      <c r="W242" s="2">
        <v>-1</v>
      </c>
      <c r="X242" s="2">
        <v>-1</v>
      </c>
      <c r="Y242" s="2">
        <v>-1</v>
      </c>
      <c r="Z242" s="2">
        <v>-1</v>
      </c>
      <c r="AA242" s="2">
        <v>-1</v>
      </c>
      <c r="AB242" s="2">
        <v>-1</v>
      </c>
      <c r="AC242" s="2">
        <v>0.35549999999999998</v>
      </c>
      <c r="AD242" s="2">
        <v>-0.59130000000000005</v>
      </c>
      <c r="AE242" s="2">
        <v>-0.63429999999999997</v>
      </c>
      <c r="AF242" s="2">
        <v>-0.99529999999999996</v>
      </c>
      <c r="AG242" s="2">
        <v>2.8400000000000002E-2</v>
      </c>
      <c r="AH242">
        <v>380000</v>
      </c>
      <c r="AI242" t="str">
        <f>IF(Table_Graduate_Salary[[#This Row],[Salary]]&lt;300000,"Low",IF(Table_Graduate_Salary[[#This Row],[Salary]]&lt;=600000,"Medium","High"))</f>
        <v>Medium</v>
      </c>
      <c r="AJ242" t="str">
        <f>IF(Table_Graduate_Salary[[#This Row],[collegeGPA]]&gt;=8,"Excellent",IF(Table_Graduate_Salary[[#This Row],[collegeGPA]]&gt;=7,"Good","Average"))</f>
        <v>Excellent</v>
      </c>
      <c r="AK242" s="2">
        <f>AVERAGE(Table_Graduate_Salary[[#This Row],[English]],Table_Graduate_Salary[[#This Row],[Logical]],Table_Graduate_Salary[[#This Row],[Quant]])</f>
        <v>491.66666666666669</v>
      </c>
    </row>
    <row r="243" spans="1:37">
      <c r="A243">
        <v>327206</v>
      </c>
      <c r="B243" t="s">
        <v>506</v>
      </c>
      <c r="C243" s="1">
        <v>32240</v>
      </c>
      <c r="D243" s="2">
        <v>61.6</v>
      </c>
      <c r="E243" t="s">
        <v>137</v>
      </c>
      <c r="F243" s="3">
        <v>2006</v>
      </c>
      <c r="G243" s="2">
        <v>57.83</v>
      </c>
      <c r="H243" t="s">
        <v>137</v>
      </c>
      <c r="I243">
        <v>6196</v>
      </c>
      <c r="J243">
        <v>2</v>
      </c>
      <c r="K243" t="s">
        <v>36</v>
      </c>
      <c r="L243" t="s">
        <v>64</v>
      </c>
      <c r="M243" s="3">
        <v>49.07</v>
      </c>
      <c r="N243">
        <v>6196</v>
      </c>
      <c r="O243">
        <v>0</v>
      </c>
      <c r="P243" t="s">
        <v>45</v>
      </c>
      <c r="Q243">
        <v>2013</v>
      </c>
      <c r="R243" s="2">
        <v>655</v>
      </c>
      <c r="S243" s="2">
        <v>425</v>
      </c>
      <c r="T243" s="2">
        <v>555</v>
      </c>
      <c r="U243" s="2">
        <v>0.63597875645679403</v>
      </c>
      <c r="V243" s="2">
        <v>445</v>
      </c>
      <c r="W243" s="2">
        <v>-1</v>
      </c>
      <c r="X243" s="2">
        <v>-1</v>
      </c>
      <c r="Y243" s="2">
        <v>-1</v>
      </c>
      <c r="Z243" s="2">
        <v>-1</v>
      </c>
      <c r="AA243" s="2">
        <v>-1</v>
      </c>
      <c r="AB243" s="2">
        <v>-1</v>
      </c>
      <c r="AC243" s="2">
        <v>-1.2286999999999999</v>
      </c>
      <c r="AD243" s="2">
        <v>-0.27929999999999999</v>
      </c>
      <c r="AE243" s="2">
        <v>-0.48909999999999998</v>
      </c>
      <c r="AF243" s="2">
        <v>-8.4570000000000006E-2</v>
      </c>
      <c r="AG243" s="2">
        <v>-0.1295</v>
      </c>
      <c r="AH243">
        <v>350000</v>
      </c>
      <c r="AI243" t="str">
        <f>IF(Table_Graduate_Salary[[#This Row],[Salary]]&lt;300000,"Low",IF(Table_Graduate_Salary[[#This Row],[Salary]]&lt;=600000,"Medium","High"))</f>
        <v>Medium</v>
      </c>
      <c r="AJ243" t="str">
        <f>IF(Table_Graduate_Salary[[#This Row],[collegeGPA]]&gt;=8,"Excellent",IF(Table_Graduate_Salary[[#This Row],[collegeGPA]]&gt;=7,"Good","Average"))</f>
        <v>Excellent</v>
      </c>
      <c r="AK243" s="2">
        <f>AVERAGE(Table_Graduate_Salary[[#This Row],[English]],Table_Graduate_Salary[[#This Row],[Logical]],Table_Graduate_Salary[[#This Row],[Quant]])</f>
        <v>545</v>
      </c>
    </row>
    <row r="244" spans="1:37">
      <c r="A244">
        <v>1192794</v>
      </c>
      <c r="B244" t="s">
        <v>505</v>
      </c>
      <c r="C244" s="1">
        <v>33822</v>
      </c>
      <c r="D244" s="2">
        <v>85.83</v>
      </c>
      <c r="E244" t="s">
        <v>51</v>
      </c>
      <c r="F244" s="3">
        <v>2010</v>
      </c>
      <c r="G244" s="2">
        <v>86</v>
      </c>
      <c r="H244" t="s">
        <v>51</v>
      </c>
      <c r="I244">
        <v>11554</v>
      </c>
      <c r="J244">
        <v>2</v>
      </c>
      <c r="K244" t="s">
        <v>36</v>
      </c>
      <c r="L244" t="s">
        <v>55</v>
      </c>
      <c r="M244" s="3">
        <v>86</v>
      </c>
      <c r="N244">
        <v>11554</v>
      </c>
      <c r="O244">
        <v>0</v>
      </c>
      <c r="P244" t="s">
        <v>45</v>
      </c>
      <c r="Q244">
        <v>2014</v>
      </c>
      <c r="R244" s="2">
        <v>315</v>
      </c>
      <c r="S244" s="2">
        <v>480</v>
      </c>
      <c r="T244" s="2">
        <v>295</v>
      </c>
      <c r="U244" s="2">
        <v>0.14478988948246199</v>
      </c>
      <c r="V244" s="2">
        <v>365</v>
      </c>
      <c r="W244" s="2">
        <v>-1</v>
      </c>
      <c r="X244" s="2">
        <v>284</v>
      </c>
      <c r="Y244" s="2">
        <v>-1</v>
      </c>
      <c r="Z244" s="2">
        <v>-1</v>
      </c>
      <c r="AA244" s="2">
        <v>-1</v>
      </c>
      <c r="AB244" s="2">
        <v>-1</v>
      </c>
      <c r="AC244" s="2">
        <v>-0.159</v>
      </c>
      <c r="AD244" s="2">
        <v>-1.2861</v>
      </c>
      <c r="AE244" s="2">
        <v>-0.91220000000000001</v>
      </c>
      <c r="AF244" s="2">
        <v>-2.0091999999999999</v>
      </c>
      <c r="AG244" s="2">
        <v>-1.244</v>
      </c>
      <c r="AH244">
        <v>265000</v>
      </c>
      <c r="AI244" t="str">
        <f>IF(Table_Graduate_Salary[[#This Row],[Salary]]&lt;300000,"Low",IF(Table_Graduate_Salary[[#This Row],[Salary]]&lt;=600000,"Medium","High"))</f>
        <v>Low</v>
      </c>
      <c r="AJ244" t="str">
        <f>IF(Table_Graduate_Salary[[#This Row],[collegeGPA]]&gt;=8,"Excellent",IF(Table_Graduate_Salary[[#This Row],[collegeGPA]]&gt;=7,"Good","Average"))</f>
        <v>Excellent</v>
      </c>
      <c r="AK244" s="2">
        <f>AVERAGE(Table_Graduate_Salary[[#This Row],[English]],Table_Graduate_Salary[[#This Row],[Logical]],Table_Graduate_Salary[[#This Row],[Quant]])</f>
        <v>363.33333333333331</v>
      </c>
    </row>
    <row r="245" spans="1:37">
      <c r="A245">
        <v>624680</v>
      </c>
      <c r="B245" t="s">
        <v>505</v>
      </c>
      <c r="C245" s="1">
        <v>33685</v>
      </c>
      <c r="D245" s="2">
        <v>83</v>
      </c>
      <c r="E245" t="s">
        <v>51</v>
      </c>
      <c r="F245" s="3">
        <v>2009</v>
      </c>
      <c r="G245" s="2">
        <v>85</v>
      </c>
      <c r="H245" t="s">
        <v>51</v>
      </c>
      <c r="I245">
        <v>6996</v>
      </c>
      <c r="J245">
        <v>2</v>
      </c>
      <c r="K245" t="s">
        <v>36</v>
      </c>
      <c r="L245" t="s">
        <v>116</v>
      </c>
      <c r="M245" s="3">
        <v>70</v>
      </c>
      <c r="N245">
        <v>6996</v>
      </c>
      <c r="O245">
        <v>1</v>
      </c>
      <c r="P245" t="s">
        <v>47</v>
      </c>
      <c r="Q245">
        <v>2013</v>
      </c>
      <c r="R245" s="2">
        <v>535</v>
      </c>
      <c r="S245" s="2">
        <v>410</v>
      </c>
      <c r="T245" s="2">
        <v>370</v>
      </c>
      <c r="U245" s="2">
        <v>0.33878634721952799</v>
      </c>
      <c r="V245" s="2">
        <v>375</v>
      </c>
      <c r="W245" s="2">
        <v>292</v>
      </c>
      <c r="X245" s="2">
        <v>-1</v>
      </c>
      <c r="Y245" s="2">
        <v>-1</v>
      </c>
      <c r="Z245" s="2">
        <v>313</v>
      </c>
      <c r="AA245" s="2">
        <v>-1</v>
      </c>
      <c r="AB245" s="2">
        <v>-1</v>
      </c>
      <c r="AC245" s="2">
        <v>-2.8879000000000001</v>
      </c>
      <c r="AD245" s="2">
        <v>-3.9500999999999999</v>
      </c>
      <c r="AE245" s="2">
        <v>-2.7565</v>
      </c>
      <c r="AF245" s="2">
        <v>-1.2485999999999999</v>
      </c>
      <c r="AG245" s="2">
        <v>-5.6512000000000002</v>
      </c>
      <c r="AH245">
        <v>325000</v>
      </c>
      <c r="AI245" t="str">
        <f>IF(Table_Graduate_Salary[[#This Row],[Salary]]&lt;300000,"Low",IF(Table_Graduate_Salary[[#This Row],[Salary]]&lt;=600000,"Medium","High"))</f>
        <v>Medium</v>
      </c>
      <c r="AJ245" t="str">
        <f>IF(Table_Graduate_Salary[[#This Row],[collegeGPA]]&gt;=8,"Excellent",IF(Table_Graduate_Salary[[#This Row],[collegeGPA]]&gt;=7,"Good","Average"))</f>
        <v>Excellent</v>
      </c>
      <c r="AK245" s="2">
        <f>AVERAGE(Table_Graduate_Salary[[#This Row],[English]],Table_Graduate_Salary[[#This Row],[Logical]],Table_Graduate_Salary[[#This Row],[Quant]])</f>
        <v>438.33333333333331</v>
      </c>
    </row>
    <row r="246" spans="1:37">
      <c r="A246">
        <v>538185</v>
      </c>
      <c r="B246" t="s">
        <v>506</v>
      </c>
      <c r="C246" s="1">
        <v>33467</v>
      </c>
      <c r="D246" s="2">
        <v>84.3</v>
      </c>
      <c r="E246">
        <v>0</v>
      </c>
      <c r="F246" s="3">
        <v>2009</v>
      </c>
      <c r="G246" s="2">
        <v>86.5</v>
      </c>
      <c r="H246">
        <v>0</v>
      </c>
      <c r="I246">
        <v>6196</v>
      </c>
      <c r="J246">
        <v>2</v>
      </c>
      <c r="K246" t="s">
        <v>36</v>
      </c>
      <c r="L246" t="s">
        <v>138</v>
      </c>
      <c r="M246" s="3">
        <v>68.87</v>
      </c>
      <c r="N246">
        <v>6196</v>
      </c>
      <c r="O246">
        <v>0</v>
      </c>
      <c r="P246" t="s">
        <v>45</v>
      </c>
      <c r="Q246">
        <v>2013</v>
      </c>
      <c r="R246" s="2">
        <v>580</v>
      </c>
      <c r="S246" s="2">
        <v>580</v>
      </c>
      <c r="T246" s="2">
        <v>560</v>
      </c>
      <c r="U246" s="2">
        <v>0.22948175491175499</v>
      </c>
      <c r="V246" s="2">
        <v>425</v>
      </c>
      <c r="W246" s="2">
        <v>266</v>
      </c>
      <c r="X246" s="2">
        <v>-1</v>
      </c>
      <c r="Y246" s="2">
        <v>-1</v>
      </c>
      <c r="Z246" s="2">
        <v>-1</v>
      </c>
      <c r="AA246" s="2">
        <v>286</v>
      </c>
      <c r="AB246" s="2">
        <v>-1</v>
      </c>
      <c r="AC246" s="2">
        <v>-1.0355000000000001</v>
      </c>
      <c r="AD246" s="2">
        <v>0.65680000000000005</v>
      </c>
      <c r="AE246" s="2">
        <v>0.81710000000000005</v>
      </c>
      <c r="AF246" s="2">
        <v>0.88480000000000003</v>
      </c>
      <c r="AG246" s="2">
        <v>0.4234</v>
      </c>
      <c r="AH246">
        <v>380000</v>
      </c>
      <c r="AI246" t="str">
        <f>IF(Table_Graduate_Salary[[#This Row],[Salary]]&lt;300000,"Low",IF(Table_Graduate_Salary[[#This Row],[Salary]]&lt;=600000,"Medium","High"))</f>
        <v>Medium</v>
      </c>
      <c r="AJ246" t="str">
        <f>IF(Table_Graduate_Salary[[#This Row],[collegeGPA]]&gt;=8,"Excellent",IF(Table_Graduate_Salary[[#This Row],[collegeGPA]]&gt;=7,"Good","Average"))</f>
        <v>Excellent</v>
      </c>
      <c r="AK246" s="2">
        <f>AVERAGE(Table_Graduate_Salary[[#This Row],[English]],Table_Graduate_Salary[[#This Row],[Logical]],Table_Graduate_Salary[[#This Row],[Quant]])</f>
        <v>573.33333333333337</v>
      </c>
    </row>
    <row r="247" spans="1:37">
      <c r="A247">
        <v>898205</v>
      </c>
      <c r="B247" t="s">
        <v>506</v>
      </c>
      <c r="C247" s="1">
        <v>33687</v>
      </c>
      <c r="D247" s="2">
        <v>69.66</v>
      </c>
      <c r="E247" t="s">
        <v>35</v>
      </c>
      <c r="F247" s="3">
        <v>2009</v>
      </c>
      <c r="G247" s="2">
        <v>69.599999999999994</v>
      </c>
      <c r="H247" t="s">
        <v>35</v>
      </c>
      <c r="I247">
        <v>66</v>
      </c>
      <c r="J247">
        <v>2</v>
      </c>
      <c r="K247" t="s">
        <v>36</v>
      </c>
      <c r="L247" t="s">
        <v>55</v>
      </c>
      <c r="M247" s="3">
        <v>71.7</v>
      </c>
      <c r="N247">
        <v>66</v>
      </c>
      <c r="O247">
        <v>0</v>
      </c>
      <c r="P247" t="s">
        <v>41</v>
      </c>
      <c r="Q247">
        <v>2014</v>
      </c>
      <c r="R247" s="2">
        <v>510</v>
      </c>
      <c r="S247" s="2">
        <v>460</v>
      </c>
      <c r="T247" s="2">
        <v>575</v>
      </c>
      <c r="U247" s="2">
        <v>0.66732645248283295</v>
      </c>
      <c r="V247" s="2">
        <v>454</v>
      </c>
      <c r="W247" s="2">
        <v>-1</v>
      </c>
      <c r="X247" s="2">
        <v>-1</v>
      </c>
      <c r="Y247" s="2">
        <v>-1</v>
      </c>
      <c r="Z247" s="2">
        <v>-1</v>
      </c>
      <c r="AA247" s="2">
        <v>-1</v>
      </c>
      <c r="AB247" s="2">
        <v>-1</v>
      </c>
      <c r="AC247" s="2">
        <v>-2.4569999999999999</v>
      </c>
      <c r="AD247" s="2">
        <v>-1.2861</v>
      </c>
      <c r="AE247" s="2">
        <v>-1.6807000000000001</v>
      </c>
      <c r="AF247" s="2">
        <v>0.65300000000000002</v>
      </c>
      <c r="AG247" s="2">
        <v>-1.244</v>
      </c>
      <c r="AH247">
        <v>340000</v>
      </c>
      <c r="AI247" t="str">
        <f>IF(Table_Graduate_Salary[[#This Row],[Salary]]&lt;300000,"Low",IF(Table_Graduate_Salary[[#This Row],[Salary]]&lt;=600000,"Medium","High"))</f>
        <v>Medium</v>
      </c>
      <c r="AJ247" t="str">
        <f>IF(Table_Graduate_Salary[[#This Row],[collegeGPA]]&gt;=8,"Excellent",IF(Table_Graduate_Salary[[#This Row],[collegeGPA]]&gt;=7,"Good","Average"))</f>
        <v>Excellent</v>
      </c>
      <c r="AK247" s="2">
        <f>AVERAGE(Table_Graduate_Salary[[#This Row],[English]],Table_Graduate_Salary[[#This Row],[Logical]],Table_Graduate_Salary[[#This Row],[Quant]])</f>
        <v>515</v>
      </c>
    </row>
    <row r="248" spans="1:37">
      <c r="A248">
        <v>306449</v>
      </c>
      <c r="B248" t="s">
        <v>506</v>
      </c>
      <c r="C248" s="1">
        <v>32732</v>
      </c>
      <c r="D248" s="2">
        <v>79.78</v>
      </c>
      <c r="E248" t="s">
        <v>139</v>
      </c>
      <c r="F248" s="3">
        <v>2007</v>
      </c>
      <c r="G248" s="2">
        <v>64</v>
      </c>
      <c r="H248" t="s">
        <v>137</v>
      </c>
      <c r="I248">
        <v>1281</v>
      </c>
      <c r="J248">
        <v>2</v>
      </c>
      <c r="K248" t="s">
        <v>36</v>
      </c>
      <c r="L248" t="s">
        <v>44</v>
      </c>
      <c r="M248" s="3">
        <v>56.43</v>
      </c>
      <c r="N248">
        <v>1281</v>
      </c>
      <c r="O248">
        <v>1</v>
      </c>
      <c r="P248" t="s">
        <v>45</v>
      </c>
      <c r="Q248">
        <v>2011</v>
      </c>
      <c r="R248" s="2">
        <v>585</v>
      </c>
      <c r="S248" s="2">
        <v>655</v>
      </c>
      <c r="T248" s="2">
        <v>625</v>
      </c>
      <c r="U248" s="2">
        <v>0.82466640067133201</v>
      </c>
      <c r="V248" s="2">
        <v>-1</v>
      </c>
      <c r="W248" s="2">
        <v>400</v>
      </c>
      <c r="X248" s="2">
        <v>-1</v>
      </c>
      <c r="Y248" s="2">
        <v>-1</v>
      </c>
      <c r="Z248" s="2">
        <v>-1</v>
      </c>
      <c r="AA248" s="2">
        <v>-1</v>
      </c>
      <c r="AB248" s="2">
        <v>-1</v>
      </c>
      <c r="AC248" s="2">
        <v>4.6399999999999997E-2</v>
      </c>
      <c r="AD248" s="2">
        <v>0.81279999999999997</v>
      </c>
      <c r="AE248" s="2">
        <v>0.52690000000000003</v>
      </c>
      <c r="AF248" s="2">
        <v>-5.5199999999999999E-2</v>
      </c>
      <c r="AG248" s="2">
        <v>-0.44550000000000001</v>
      </c>
      <c r="AH248">
        <v>280000</v>
      </c>
      <c r="AI248" t="str">
        <f>IF(Table_Graduate_Salary[[#This Row],[Salary]]&lt;300000,"Low",IF(Table_Graduate_Salary[[#This Row],[Salary]]&lt;=600000,"Medium","High"))</f>
        <v>Low</v>
      </c>
      <c r="AJ248" t="str">
        <f>IF(Table_Graduate_Salary[[#This Row],[collegeGPA]]&gt;=8,"Excellent",IF(Table_Graduate_Salary[[#This Row],[collegeGPA]]&gt;=7,"Good","Average"))</f>
        <v>Excellent</v>
      </c>
      <c r="AK248" s="2">
        <f>AVERAGE(Table_Graduate_Salary[[#This Row],[English]],Table_Graduate_Salary[[#This Row],[Logical]],Table_Graduate_Salary[[#This Row],[Quant]])</f>
        <v>621.66666666666663</v>
      </c>
    </row>
    <row r="249" spans="1:37">
      <c r="A249">
        <v>553697</v>
      </c>
      <c r="B249" t="s">
        <v>506</v>
      </c>
      <c r="C249" s="1">
        <v>33597</v>
      </c>
      <c r="D249" s="2">
        <v>90.4</v>
      </c>
      <c r="E249" t="s">
        <v>35</v>
      </c>
      <c r="F249" s="3">
        <v>2009</v>
      </c>
      <c r="G249" s="2">
        <v>80.400000000000006</v>
      </c>
      <c r="H249" t="s">
        <v>35</v>
      </c>
      <c r="I249">
        <v>48</v>
      </c>
      <c r="J249">
        <v>1</v>
      </c>
      <c r="K249" t="s">
        <v>36</v>
      </c>
      <c r="L249" t="s">
        <v>55</v>
      </c>
      <c r="M249" s="3">
        <v>74</v>
      </c>
      <c r="N249">
        <v>48</v>
      </c>
      <c r="O249">
        <v>1</v>
      </c>
      <c r="P249" t="s">
        <v>38</v>
      </c>
      <c r="Q249">
        <v>2013</v>
      </c>
      <c r="R249" s="2">
        <v>325</v>
      </c>
      <c r="S249" s="2">
        <v>555</v>
      </c>
      <c r="T249" s="2">
        <v>705</v>
      </c>
      <c r="U249" s="2">
        <v>0.63597875645679403</v>
      </c>
      <c r="V249" s="2">
        <v>445</v>
      </c>
      <c r="W249" s="2">
        <v>-1</v>
      </c>
      <c r="X249" s="2">
        <v>-1</v>
      </c>
      <c r="Y249" s="2">
        <v>-1</v>
      </c>
      <c r="Z249" s="2">
        <v>-1</v>
      </c>
      <c r="AA249" s="2">
        <v>-1</v>
      </c>
      <c r="AB249" s="2">
        <v>-1</v>
      </c>
      <c r="AC249" s="2">
        <v>-0.159</v>
      </c>
      <c r="AD249" s="2">
        <v>0.5454</v>
      </c>
      <c r="AE249" s="2">
        <v>0.93220000000000003</v>
      </c>
      <c r="AF249" s="2">
        <v>0.5262</v>
      </c>
      <c r="AG249" s="2">
        <v>-1.0524</v>
      </c>
      <c r="AH249">
        <v>410000</v>
      </c>
      <c r="AI249" t="str">
        <f>IF(Table_Graduate_Salary[[#This Row],[Salary]]&lt;300000,"Low",IF(Table_Graduate_Salary[[#This Row],[Salary]]&lt;=600000,"Medium","High"))</f>
        <v>Medium</v>
      </c>
      <c r="AJ249" t="str">
        <f>IF(Table_Graduate_Salary[[#This Row],[collegeGPA]]&gt;=8,"Excellent",IF(Table_Graduate_Salary[[#This Row],[collegeGPA]]&gt;=7,"Good","Average"))</f>
        <v>Excellent</v>
      </c>
      <c r="AK249" s="2">
        <f>AVERAGE(Table_Graduate_Salary[[#This Row],[English]],Table_Graduate_Salary[[#This Row],[Logical]],Table_Graduate_Salary[[#This Row],[Quant]])</f>
        <v>528.33333333333337</v>
      </c>
    </row>
    <row r="250" spans="1:37">
      <c r="A250">
        <v>1202633</v>
      </c>
      <c r="B250" t="s">
        <v>506</v>
      </c>
      <c r="C250" s="1">
        <v>33846</v>
      </c>
      <c r="D250" s="2">
        <v>84</v>
      </c>
      <c r="E250" t="s">
        <v>51</v>
      </c>
      <c r="F250" s="3">
        <v>2009</v>
      </c>
      <c r="G250" s="2">
        <v>88</v>
      </c>
      <c r="H250" t="s">
        <v>51</v>
      </c>
      <c r="I250">
        <v>11024</v>
      </c>
      <c r="J250">
        <v>2</v>
      </c>
      <c r="K250" t="s">
        <v>36</v>
      </c>
      <c r="L250" t="s">
        <v>81</v>
      </c>
      <c r="M250" s="3">
        <v>72.5</v>
      </c>
      <c r="N250">
        <v>11024</v>
      </c>
      <c r="O250">
        <v>1</v>
      </c>
      <c r="P250" t="s">
        <v>54</v>
      </c>
      <c r="Q250">
        <v>2013</v>
      </c>
      <c r="R250" s="2">
        <v>580</v>
      </c>
      <c r="S250" s="2">
        <v>565</v>
      </c>
      <c r="T250" s="2">
        <v>545</v>
      </c>
      <c r="U250" s="2">
        <v>0.42395139637643298</v>
      </c>
      <c r="V250" s="2">
        <v>325</v>
      </c>
      <c r="W250" s="2">
        <v>-1</v>
      </c>
      <c r="X250" s="2">
        <v>315</v>
      </c>
      <c r="Y250" s="2">
        <v>-1</v>
      </c>
      <c r="Z250" s="2">
        <v>388</v>
      </c>
      <c r="AA250" s="2">
        <v>-1</v>
      </c>
      <c r="AB250" s="2">
        <v>-1</v>
      </c>
      <c r="AC250" s="2">
        <v>0.12820000000000001</v>
      </c>
      <c r="AD250" s="2">
        <v>0.37890000000000001</v>
      </c>
      <c r="AE250" s="2">
        <v>1.3933</v>
      </c>
      <c r="AF250" s="2">
        <v>-0.74150000000000005</v>
      </c>
      <c r="AG250" s="2">
        <v>0.86370000000000002</v>
      </c>
      <c r="AH250">
        <v>300000</v>
      </c>
      <c r="AI250" t="str">
        <f>IF(Table_Graduate_Salary[[#This Row],[Salary]]&lt;300000,"Low",IF(Table_Graduate_Salary[[#This Row],[Salary]]&lt;=600000,"Medium","High"))</f>
        <v>Medium</v>
      </c>
      <c r="AJ250" t="str">
        <f>IF(Table_Graduate_Salary[[#This Row],[collegeGPA]]&gt;=8,"Excellent",IF(Table_Graduate_Salary[[#This Row],[collegeGPA]]&gt;=7,"Good","Average"))</f>
        <v>Excellent</v>
      </c>
      <c r="AK250" s="2">
        <f>AVERAGE(Table_Graduate_Salary[[#This Row],[English]],Table_Graduate_Salary[[#This Row],[Logical]],Table_Graduate_Salary[[#This Row],[Quant]])</f>
        <v>563.33333333333337</v>
      </c>
    </row>
    <row r="251" spans="1:37">
      <c r="A251">
        <v>319644</v>
      </c>
      <c r="B251" t="s">
        <v>505</v>
      </c>
      <c r="C251" s="1">
        <v>33422</v>
      </c>
      <c r="D251" s="2">
        <v>93</v>
      </c>
      <c r="E251">
        <v>0</v>
      </c>
      <c r="F251" s="3">
        <v>2008</v>
      </c>
      <c r="G251" s="2">
        <v>97</v>
      </c>
      <c r="H251">
        <v>0</v>
      </c>
      <c r="I251">
        <v>11511</v>
      </c>
      <c r="J251">
        <v>2</v>
      </c>
      <c r="K251" t="s">
        <v>36</v>
      </c>
      <c r="L251" t="s">
        <v>60</v>
      </c>
      <c r="M251" s="3">
        <v>80.5</v>
      </c>
      <c r="N251">
        <v>11511</v>
      </c>
      <c r="O251">
        <v>0</v>
      </c>
      <c r="P251" t="s">
        <v>56</v>
      </c>
      <c r="Q251">
        <v>2012</v>
      </c>
      <c r="R251" s="2">
        <v>585</v>
      </c>
      <c r="S251" s="2">
        <v>655</v>
      </c>
      <c r="T251" s="2">
        <v>735</v>
      </c>
      <c r="U251" s="2">
        <v>0.53838689298509601</v>
      </c>
      <c r="V251" s="2">
        <v>455</v>
      </c>
      <c r="W251" s="2">
        <v>333</v>
      </c>
      <c r="X251" s="2">
        <v>-1</v>
      </c>
      <c r="Y251" s="2">
        <v>-1</v>
      </c>
      <c r="Z251" s="2">
        <v>-1</v>
      </c>
      <c r="AA251" s="2">
        <v>-1</v>
      </c>
      <c r="AB251" s="2">
        <v>-1</v>
      </c>
      <c r="AC251" s="2">
        <v>-0.88099999999999901</v>
      </c>
      <c r="AD251" s="2">
        <v>1.1248</v>
      </c>
      <c r="AE251" s="2">
        <v>-2.9565000000000001</v>
      </c>
      <c r="AF251" s="2">
        <v>-0.78966999999999998</v>
      </c>
      <c r="AG251" s="2">
        <v>-1.2354000000000001</v>
      </c>
      <c r="AH251">
        <v>395000</v>
      </c>
      <c r="AI251" t="str">
        <f>IF(Table_Graduate_Salary[[#This Row],[Salary]]&lt;300000,"Low",IF(Table_Graduate_Salary[[#This Row],[Salary]]&lt;=600000,"Medium","High"))</f>
        <v>Medium</v>
      </c>
      <c r="AJ251" t="str">
        <f>IF(Table_Graduate_Salary[[#This Row],[collegeGPA]]&gt;=8,"Excellent",IF(Table_Graduate_Salary[[#This Row],[collegeGPA]]&gt;=7,"Good","Average"))</f>
        <v>Excellent</v>
      </c>
      <c r="AK251" s="2">
        <f>AVERAGE(Table_Graduate_Salary[[#This Row],[English]],Table_Graduate_Salary[[#This Row],[Logical]],Table_Graduate_Salary[[#This Row],[Quant]])</f>
        <v>658.33333333333337</v>
      </c>
    </row>
    <row r="252" spans="1:37">
      <c r="A252">
        <v>212917</v>
      </c>
      <c r="B252" t="s">
        <v>506</v>
      </c>
      <c r="C252" s="1">
        <v>33003</v>
      </c>
      <c r="D252" s="2">
        <v>91.86</v>
      </c>
      <c r="E252" t="s">
        <v>140</v>
      </c>
      <c r="F252" s="3">
        <v>2007</v>
      </c>
      <c r="G252" s="2">
        <v>94.5</v>
      </c>
      <c r="H252" t="s">
        <v>107</v>
      </c>
      <c r="I252">
        <v>4968</v>
      </c>
      <c r="J252">
        <v>2</v>
      </c>
      <c r="K252" t="s">
        <v>36</v>
      </c>
      <c r="L252" t="s">
        <v>60</v>
      </c>
      <c r="M252" s="3">
        <v>69.06</v>
      </c>
      <c r="N252">
        <v>4968</v>
      </c>
      <c r="O252">
        <v>1</v>
      </c>
      <c r="P252" t="s">
        <v>47</v>
      </c>
      <c r="Q252">
        <v>2011</v>
      </c>
      <c r="R252" s="2">
        <v>485</v>
      </c>
      <c r="S252" s="2">
        <v>404</v>
      </c>
      <c r="T252" s="2">
        <v>505</v>
      </c>
      <c r="U252" s="2">
        <v>0.82466640067133201</v>
      </c>
      <c r="V252" s="2">
        <v>355</v>
      </c>
      <c r="W252" s="2">
        <v>400</v>
      </c>
      <c r="X252" s="2">
        <v>-1</v>
      </c>
      <c r="Y252" s="2">
        <v>-1</v>
      </c>
      <c r="Z252" s="2">
        <v>-1</v>
      </c>
      <c r="AA252" s="2">
        <v>-1</v>
      </c>
      <c r="AB252" s="2">
        <v>-1</v>
      </c>
      <c r="AC252" s="2">
        <v>-0.26279999999999998</v>
      </c>
      <c r="AD252" s="2">
        <v>-1.0592999999999999</v>
      </c>
      <c r="AE252" s="2">
        <v>-5.3699999999999998E-2</v>
      </c>
      <c r="AF252" s="2">
        <v>-0.52529999999999999</v>
      </c>
      <c r="AG252" s="2">
        <v>0.34439999999999998</v>
      </c>
      <c r="AH252">
        <v>90000</v>
      </c>
      <c r="AI252" t="str">
        <f>IF(Table_Graduate_Salary[[#This Row],[Salary]]&lt;300000,"Low",IF(Table_Graduate_Salary[[#This Row],[Salary]]&lt;=600000,"Medium","High"))</f>
        <v>Low</v>
      </c>
      <c r="AJ252" t="str">
        <f>IF(Table_Graduate_Salary[[#This Row],[collegeGPA]]&gt;=8,"Excellent",IF(Table_Graduate_Salary[[#This Row],[collegeGPA]]&gt;=7,"Good","Average"))</f>
        <v>Excellent</v>
      </c>
      <c r="AK252" s="2">
        <f>AVERAGE(Table_Graduate_Salary[[#This Row],[English]],Table_Graduate_Salary[[#This Row],[Logical]],Table_Graduate_Salary[[#This Row],[Quant]])</f>
        <v>464.66666666666669</v>
      </c>
    </row>
    <row r="253" spans="1:37">
      <c r="A253">
        <v>313765</v>
      </c>
      <c r="B253" t="s">
        <v>506</v>
      </c>
      <c r="C253" s="1">
        <v>32678</v>
      </c>
      <c r="D253" s="2">
        <v>79.66</v>
      </c>
      <c r="E253" t="s">
        <v>100</v>
      </c>
      <c r="F253" s="3">
        <v>2006</v>
      </c>
      <c r="G253" s="2">
        <v>87</v>
      </c>
      <c r="H253" t="s">
        <v>141</v>
      </c>
      <c r="I253">
        <v>5069</v>
      </c>
      <c r="J253">
        <v>2</v>
      </c>
      <c r="K253" t="s">
        <v>36</v>
      </c>
      <c r="L253" t="s">
        <v>52</v>
      </c>
      <c r="M253" s="3">
        <v>74.099999999999994</v>
      </c>
      <c r="N253">
        <v>5069</v>
      </c>
      <c r="O253">
        <v>0</v>
      </c>
      <c r="P253" t="s">
        <v>56</v>
      </c>
      <c r="Q253">
        <v>2010</v>
      </c>
      <c r="R253" s="2">
        <v>525</v>
      </c>
      <c r="S253" s="2">
        <v>475</v>
      </c>
      <c r="T253" s="2">
        <v>505</v>
      </c>
      <c r="U253" s="2">
        <v>0.30451091372019601</v>
      </c>
      <c r="V253" s="2">
        <v>-1</v>
      </c>
      <c r="W253" s="2">
        <v>-1</v>
      </c>
      <c r="X253" s="2">
        <v>-1</v>
      </c>
      <c r="Y253" s="2">
        <v>340</v>
      </c>
      <c r="Z253" s="2">
        <v>-1</v>
      </c>
      <c r="AA253" s="2">
        <v>-1</v>
      </c>
      <c r="AB253" s="2">
        <v>-1</v>
      </c>
      <c r="AC253" s="2">
        <v>-0.88099999999999901</v>
      </c>
      <c r="AD253" s="2">
        <v>-0.66930000000000001</v>
      </c>
      <c r="AE253" s="2">
        <v>-0.70679999999999998</v>
      </c>
      <c r="AF253" s="2">
        <v>6.2229999999999903E-2</v>
      </c>
      <c r="AG253" s="2">
        <v>-0.1295</v>
      </c>
      <c r="AH253">
        <v>300000</v>
      </c>
      <c r="AI253" t="str">
        <f>IF(Table_Graduate_Salary[[#This Row],[Salary]]&lt;300000,"Low",IF(Table_Graduate_Salary[[#This Row],[Salary]]&lt;=600000,"Medium","High"))</f>
        <v>Medium</v>
      </c>
      <c r="AJ253" t="str">
        <f>IF(Table_Graduate_Salary[[#This Row],[collegeGPA]]&gt;=8,"Excellent",IF(Table_Graduate_Salary[[#This Row],[collegeGPA]]&gt;=7,"Good","Average"))</f>
        <v>Excellent</v>
      </c>
      <c r="AK253" s="2">
        <f>AVERAGE(Table_Graduate_Salary[[#This Row],[English]],Table_Graduate_Salary[[#This Row],[Logical]],Table_Graduate_Salary[[#This Row],[Quant]])</f>
        <v>501.66666666666669</v>
      </c>
    </row>
    <row r="254" spans="1:37">
      <c r="A254">
        <v>128849</v>
      </c>
      <c r="B254" t="s">
        <v>506</v>
      </c>
      <c r="C254" s="1">
        <v>32352</v>
      </c>
      <c r="D254" s="2">
        <v>87</v>
      </c>
      <c r="E254" t="s">
        <v>125</v>
      </c>
      <c r="F254" s="3">
        <v>2005</v>
      </c>
      <c r="G254" s="2">
        <v>92</v>
      </c>
      <c r="H254" t="s">
        <v>105</v>
      </c>
      <c r="I254">
        <v>1428</v>
      </c>
      <c r="J254">
        <v>2</v>
      </c>
      <c r="K254" t="s">
        <v>36</v>
      </c>
      <c r="L254" t="s">
        <v>77</v>
      </c>
      <c r="M254" s="3">
        <v>63.96</v>
      </c>
      <c r="N254">
        <v>1428</v>
      </c>
      <c r="O254">
        <v>1</v>
      </c>
      <c r="P254" t="s">
        <v>54</v>
      </c>
      <c r="Q254">
        <v>2009</v>
      </c>
      <c r="R254" s="2">
        <v>445</v>
      </c>
      <c r="S254" s="2">
        <v>605</v>
      </c>
      <c r="T254" s="2">
        <v>525</v>
      </c>
      <c r="U254" s="2">
        <v>0.29876912856399401</v>
      </c>
      <c r="V254" s="2">
        <v>315</v>
      </c>
      <c r="W254" s="2">
        <v>-1</v>
      </c>
      <c r="X254" s="2">
        <v>-1</v>
      </c>
      <c r="Y254" s="2">
        <v>-1</v>
      </c>
      <c r="Z254" s="2">
        <v>356</v>
      </c>
      <c r="AA254" s="2">
        <v>-1</v>
      </c>
      <c r="AB254" s="2">
        <v>-1</v>
      </c>
      <c r="AC254" s="2">
        <v>0.70269999999999999</v>
      </c>
      <c r="AD254" s="2">
        <v>-0.28710000000000002</v>
      </c>
      <c r="AE254" s="2">
        <v>-0.2974</v>
      </c>
      <c r="AF254" s="2">
        <v>-0.61470000000000002</v>
      </c>
      <c r="AG254" s="2">
        <v>-1.8189</v>
      </c>
      <c r="AH254">
        <v>160000</v>
      </c>
      <c r="AI254" t="str">
        <f>IF(Table_Graduate_Salary[[#This Row],[Salary]]&lt;300000,"Low",IF(Table_Graduate_Salary[[#This Row],[Salary]]&lt;=600000,"Medium","High"))</f>
        <v>Low</v>
      </c>
      <c r="AJ254" t="str">
        <f>IF(Table_Graduate_Salary[[#This Row],[collegeGPA]]&gt;=8,"Excellent",IF(Table_Graduate_Salary[[#This Row],[collegeGPA]]&gt;=7,"Good","Average"))</f>
        <v>Excellent</v>
      </c>
      <c r="AK254" s="2">
        <f>AVERAGE(Table_Graduate_Salary[[#This Row],[English]],Table_Graduate_Salary[[#This Row],[Logical]],Table_Graduate_Salary[[#This Row],[Quant]])</f>
        <v>525</v>
      </c>
    </row>
    <row r="255" spans="1:37">
      <c r="A255">
        <v>425362</v>
      </c>
      <c r="B255" t="s">
        <v>505</v>
      </c>
      <c r="C255" s="1">
        <v>33455</v>
      </c>
      <c r="D255" s="2">
        <v>65</v>
      </c>
      <c r="E255" t="s">
        <v>35</v>
      </c>
      <c r="F255" s="3">
        <v>2008</v>
      </c>
      <c r="G255" s="2">
        <v>58</v>
      </c>
      <c r="H255" t="s">
        <v>35</v>
      </c>
      <c r="I255">
        <v>75</v>
      </c>
      <c r="J255">
        <v>2</v>
      </c>
      <c r="K255" t="s">
        <v>36</v>
      </c>
      <c r="L255" t="s">
        <v>55</v>
      </c>
      <c r="M255" s="3">
        <v>70</v>
      </c>
      <c r="N255">
        <v>75</v>
      </c>
      <c r="O255">
        <v>0</v>
      </c>
      <c r="P255" t="s">
        <v>41</v>
      </c>
      <c r="Q255">
        <v>2012</v>
      </c>
      <c r="R255" s="2">
        <v>404</v>
      </c>
      <c r="S255" s="2">
        <v>464</v>
      </c>
      <c r="T255" s="2">
        <v>425</v>
      </c>
      <c r="U255" s="2">
        <v>0.70409041213131396</v>
      </c>
      <c r="V255" s="2">
        <v>465</v>
      </c>
      <c r="W255" s="2">
        <v>-1</v>
      </c>
      <c r="X255" s="2">
        <v>-1</v>
      </c>
      <c r="Y255" s="2">
        <v>-1</v>
      </c>
      <c r="Z255" s="2">
        <v>-1</v>
      </c>
      <c r="AA255" s="2">
        <v>-1</v>
      </c>
      <c r="AB255" s="2">
        <v>-1</v>
      </c>
      <c r="AC255" s="2">
        <v>-0.4173</v>
      </c>
      <c r="AD255" s="2">
        <v>0.61780000000000002</v>
      </c>
      <c r="AE255" s="2">
        <v>-0.48909999999999998</v>
      </c>
      <c r="AF255" s="2">
        <v>0.64980000000000004</v>
      </c>
      <c r="AG255" s="2">
        <v>-0.44550000000000001</v>
      </c>
      <c r="AH255">
        <v>145000</v>
      </c>
      <c r="AI255" t="str">
        <f>IF(Table_Graduate_Salary[[#This Row],[Salary]]&lt;300000,"Low",IF(Table_Graduate_Salary[[#This Row],[Salary]]&lt;=600000,"Medium","High"))</f>
        <v>Low</v>
      </c>
      <c r="AJ255" t="str">
        <f>IF(Table_Graduate_Salary[[#This Row],[collegeGPA]]&gt;=8,"Excellent",IF(Table_Graduate_Salary[[#This Row],[collegeGPA]]&gt;=7,"Good","Average"))</f>
        <v>Excellent</v>
      </c>
      <c r="AK255" s="2">
        <f>AVERAGE(Table_Graduate_Salary[[#This Row],[English]],Table_Graduate_Salary[[#This Row],[Logical]],Table_Graduate_Salary[[#This Row],[Quant]])</f>
        <v>431</v>
      </c>
    </row>
    <row r="256" spans="1:37">
      <c r="A256">
        <v>1248085</v>
      </c>
      <c r="B256" t="s">
        <v>506</v>
      </c>
      <c r="C256" s="1">
        <v>33445</v>
      </c>
      <c r="D256" s="2">
        <v>70.2</v>
      </c>
      <c r="E256" t="s">
        <v>35</v>
      </c>
      <c r="F256" s="3">
        <v>2009</v>
      </c>
      <c r="G256" s="2">
        <v>61.8</v>
      </c>
      <c r="H256" t="s">
        <v>51</v>
      </c>
      <c r="I256">
        <v>17633</v>
      </c>
      <c r="J256">
        <v>2</v>
      </c>
      <c r="K256" t="s">
        <v>36</v>
      </c>
      <c r="L256" t="s">
        <v>55</v>
      </c>
      <c r="M256" s="3">
        <v>69</v>
      </c>
      <c r="N256">
        <v>17633</v>
      </c>
      <c r="O256">
        <v>0</v>
      </c>
      <c r="P256" t="s">
        <v>65</v>
      </c>
      <c r="Q256">
        <v>2014</v>
      </c>
      <c r="R256" s="2">
        <v>455</v>
      </c>
      <c r="S256" s="2">
        <v>370</v>
      </c>
      <c r="T256" s="2">
        <v>485</v>
      </c>
      <c r="U256" s="2">
        <v>0.62264291584993803</v>
      </c>
      <c r="V256" s="2">
        <v>395</v>
      </c>
      <c r="W256" s="2">
        <v>-1</v>
      </c>
      <c r="X256" s="2">
        <v>407</v>
      </c>
      <c r="Y256" s="2">
        <v>-1</v>
      </c>
      <c r="Z256" s="2">
        <v>-1</v>
      </c>
      <c r="AA256" s="2">
        <v>-1</v>
      </c>
      <c r="AB256" s="2">
        <v>-1</v>
      </c>
      <c r="AC256" s="2">
        <v>0.12820000000000001</v>
      </c>
      <c r="AD256" s="2">
        <v>-0.1206</v>
      </c>
      <c r="AE256" s="2">
        <v>-1.0659000000000001</v>
      </c>
      <c r="AF256" s="2">
        <v>1.794</v>
      </c>
      <c r="AG256" s="2">
        <v>0.28889999999999999</v>
      </c>
      <c r="AH256">
        <v>150000</v>
      </c>
      <c r="AI256" t="str">
        <f>IF(Table_Graduate_Salary[[#This Row],[Salary]]&lt;300000,"Low",IF(Table_Graduate_Salary[[#This Row],[Salary]]&lt;=600000,"Medium","High"))</f>
        <v>Low</v>
      </c>
      <c r="AJ256" t="str">
        <f>IF(Table_Graduate_Salary[[#This Row],[collegeGPA]]&gt;=8,"Excellent",IF(Table_Graduate_Salary[[#This Row],[collegeGPA]]&gt;=7,"Good","Average"))</f>
        <v>Excellent</v>
      </c>
      <c r="AK256" s="2">
        <f>AVERAGE(Table_Graduate_Salary[[#This Row],[English]],Table_Graduate_Salary[[#This Row],[Logical]],Table_Graduate_Salary[[#This Row],[Quant]])</f>
        <v>436.66666666666669</v>
      </c>
    </row>
    <row r="257" spans="1:37">
      <c r="A257">
        <v>1048691</v>
      </c>
      <c r="B257" t="s">
        <v>506</v>
      </c>
      <c r="C257" s="1">
        <v>33997</v>
      </c>
      <c r="D257" s="2">
        <v>73</v>
      </c>
      <c r="E257" t="s">
        <v>48</v>
      </c>
      <c r="F257" s="3">
        <v>2010</v>
      </c>
      <c r="G257" s="2">
        <v>62</v>
      </c>
      <c r="H257" t="s">
        <v>35</v>
      </c>
      <c r="I257">
        <v>78</v>
      </c>
      <c r="J257">
        <v>2</v>
      </c>
      <c r="K257" t="s">
        <v>36</v>
      </c>
      <c r="L257" t="s">
        <v>40</v>
      </c>
      <c r="M257" s="3">
        <v>75</v>
      </c>
      <c r="N257">
        <v>78</v>
      </c>
      <c r="O257">
        <v>0</v>
      </c>
      <c r="P257" t="s">
        <v>41</v>
      </c>
      <c r="Q257">
        <v>2014</v>
      </c>
      <c r="R257" s="2">
        <v>405</v>
      </c>
      <c r="S257" s="2">
        <v>545</v>
      </c>
      <c r="T257" s="2">
        <v>535</v>
      </c>
      <c r="U257" s="2">
        <v>0.95389977507992596</v>
      </c>
      <c r="V257" s="2">
        <v>495</v>
      </c>
      <c r="W257" s="2">
        <v>-1</v>
      </c>
      <c r="X257" s="2">
        <v>530</v>
      </c>
      <c r="Y257" s="2">
        <v>-1</v>
      </c>
      <c r="Z257" s="2">
        <v>-1</v>
      </c>
      <c r="AA257" s="2">
        <v>-1</v>
      </c>
      <c r="AB257" s="2">
        <v>-1</v>
      </c>
      <c r="AC257" s="2">
        <v>0.70269999999999999</v>
      </c>
      <c r="AD257" s="2">
        <v>-1.2861</v>
      </c>
      <c r="AE257" s="2">
        <v>-0.91220000000000001</v>
      </c>
      <c r="AF257" s="2">
        <v>-0.74150000000000005</v>
      </c>
      <c r="AG257" s="2">
        <v>-0.86080000000000001</v>
      </c>
      <c r="AH257">
        <v>145000</v>
      </c>
      <c r="AI257" t="str">
        <f>IF(Table_Graduate_Salary[[#This Row],[Salary]]&lt;300000,"Low",IF(Table_Graduate_Salary[[#This Row],[Salary]]&lt;=600000,"Medium","High"))</f>
        <v>Low</v>
      </c>
      <c r="AJ257" t="str">
        <f>IF(Table_Graduate_Salary[[#This Row],[collegeGPA]]&gt;=8,"Excellent",IF(Table_Graduate_Salary[[#This Row],[collegeGPA]]&gt;=7,"Good","Average"))</f>
        <v>Excellent</v>
      </c>
      <c r="AK257" s="2">
        <f>AVERAGE(Table_Graduate_Salary[[#This Row],[English]],Table_Graduate_Salary[[#This Row],[Logical]],Table_Graduate_Salary[[#This Row],[Quant]])</f>
        <v>495</v>
      </c>
    </row>
    <row r="258" spans="1:37">
      <c r="A258">
        <v>990077</v>
      </c>
      <c r="B258" t="s">
        <v>506</v>
      </c>
      <c r="C258" s="1">
        <v>31623</v>
      </c>
      <c r="D258" s="2">
        <v>70</v>
      </c>
      <c r="E258" t="s">
        <v>51</v>
      </c>
      <c r="F258" s="3">
        <v>2006</v>
      </c>
      <c r="G258" s="2">
        <v>43.42</v>
      </c>
      <c r="H258" t="s">
        <v>142</v>
      </c>
      <c r="I258">
        <v>11388</v>
      </c>
      <c r="J258">
        <v>2</v>
      </c>
      <c r="K258" t="s">
        <v>36</v>
      </c>
      <c r="L258" t="s">
        <v>60</v>
      </c>
      <c r="M258" s="3">
        <v>55.52</v>
      </c>
      <c r="N258">
        <v>11388</v>
      </c>
      <c r="O258">
        <v>1</v>
      </c>
      <c r="P258" t="s">
        <v>61</v>
      </c>
      <c r="Q258">
        <v>2014</v>
      </c>
      <c r="R258" s="2">
        <v>370</v>
      </c>
      <c r="S258" s="2">
        <v>360</v>
      </c>
      <c r="T258" s="2">
        <v>270</v>
      </c>
      <c r="U258" s="2">
        <v>0.64938971484669095</v>
      </c>
      <c r="V258" s="2">
        <v>-1</v>
      </c>
      <c r="W258" s="2">
        <v>356</v>
      </c>
      <c r="X258" s="2">
        <v>-1</v>
      </c>
      <c r="Y258" s="2">
        <v>-1</v>
      </c>
      <c r="Z258" s="2">
        <v>-1</v>
      </c>
      <c r="AA258" s="2">
        <v>-1</v>
      </c>
      <c r="AB258" s="2">
        <v>-1</v>
      </c>
      <c r="AC258" s="2">
        <v>-0.73350000000000004</v>
      </c>
      <c r="AD258" s="2">
        <v>-2.1185999999999998</v>
      </c>
      <c r="AE258" s="2">
        <v>-1.9881</v>
      </c>
      <c r="AF258" s="2">
        <v>-0.4879</v>
      </c>
      <c r="AG258" s="2">
        <v>-5.0762999999999998</v>
      </c>
      <c r="AH258">
        <v>180000</v>
      </c>
      <c r="AI258" t="str">
        <f>IF(Table_Graduate_Salary[[#This Row],[Salary]]&lt;300000,"Low",IF(Table_Graduate_Salary[[#This Row],[Salary]]&lt;=600000,"Medium","High"))</f>
        <v>Low</v>
      </c>
      <c r="AJ258" t="str">
        <f>IF(Table_Graduate_Salary[[#This Row],[collegeGPA]]&gt;=8,"Excellent",IF(Table_Graduate_Salary[[#This Row],[collegeGPA]]&gt;=7,"Good","Average"))</f>
        <v>Excellent</v>
      </c>
      <c r="AK258" s="2">
        <f>AVERAGE(Table_Graduate_Salary[[#This Row],[English]],Table_Graduate_Salary[[#This Row],[Logical]],Table_Graduate_Salary[[#This Row],[Quant]])</f>
        <v>333.33333333333331</v>
      </c>
    </row>
    <row r="259" spans="1:37">
      <c r="A259">
        <v>231229</v>
      </c>
      <c r="B259" t="s">
        <v>506</v>
      </c>
      <c r="C259" s="1">
        <v>32827</v>
      </c>
      <c r="D259" s="2">
        <v>84.67</v>
      </c>
      <c r="E259">
        <v>0</v>
      </c>
      <c r="F259" s="3">
        <v>2006</v>
      </c>
      <c r="G259" s="2">
        <v>86.46</v>
      </c>
      <c r="H259">
        <v>0</v>
      </c>
      <c r="I259">
        <v>264</v>
      </c>
      <c r="J259">
        <v>1</v>
      </c>
      <c r="K259" t="s">
        <v>36</v>
      </c>
      <c r="L259" t="s">
        <v>95</v>
      </c>
      <c r="M259" s="3">
        <v>85.8</v>
      </c>
      <c r="N259">
        <v>264</v>
      </c>
      <c r="O259">
        <v>1</v>
      </c>
      <c r="P259" t="s">
        <v>71</v>
      </c>
      <c r="Q259">
        <v>2011</v>
      </c>
      <c r="R259" s="2">
        <v>545</v>
      </c>
      <c r="S259" s="2">
        <v>525</v>
      </c>
      <c r="T259" s="2">
        <v>715</v>
      </c>
      <c r="U259" s="2">
        <v>-1</v>
      </c>
      <c r="V259" s="2">
        <v>-1</v>
      </c>
      <c r="W259" s="2">
        <v>-1</v>
      </c>
      <c r="X259" s="2">
        <v>-1</v>
      </c>
      <c r="Y259" s="2">
        <v>-1</v>
      </c>
      <c r="Z259" s="2">
        <v>-1</v>
      </c>
      <c r="AA259" s="2">
        <v>-1</v>
      </c>
      <c r="AB259" s="2">
        <v>-1</v>
      </c>
      <c r="AC259" s="2">
        <v>-1.3447</v>
      </c>
      <c r="AD259" s="2">
        <v>-1.0592999999999999</v>
      </c>
      <c r="AE259" s="2">
        <v>0.67200000000000004</v>
      </c>
      <c r="AF259" s="2">
        <v>1.0024</v>
      </c>
      <c r="AG259" s="2">
        <v>-1.7093</v>
      </c>
      <c r="AH259">
        <v>730000</v>
      </c>
      <c r="AI259" t="str">
        <f>IF(Table_Graduate_Salary[[#This Row],[Salary]]&lt;300000,"Low",IF(Table_Graduate_Salary[[#This Row],[Salary]]&lt;=600000,"Medium","High"))</f>
        <v>High</v>
      </c>
      <c r="AJ259" t="str">
        <f>IF(Table_Graduate_Salary[[#This Row],[collegeGPA]]&gt;=8,"Excellent",IF(Table_Graduate_Salary[[#This Row],[collegeGPA]]&gt;=7,"Good","Average"))</f>
        <v>Excellent</v>
      </c>
      <c r="AK259" s="2">
        <f>AVERAGE(Table_Graduate_Salary[[#This Row],[English]],Table_Graduate_Salary[[#This Row],[Logical]],Table_Graduate_Salary[[#This Row],[Quant]])</f>
        <v>595</v>
      </c>
    </row>
    <row r="260" spans="1:37">
      <c r="A260">
        <v>1191730</v>
      </c>
      <c r="B260" t="s">
        <v>506</v>
      </c>
      <c r="C260" s="1">
        <v>33090</v>
      </c>
      <c r="D260" s="2">
        <v>63</v>
      </c>
      <c r="E260" t="s">
        <v>35</v>
      </c>
      <c r="F260" s="3">
        <v>2009</v>
      </c>
      <c r="G260" s="2">
        <v>64</v>
      </c>
      <c r="H260" t="s">
        <v>35</v>
      </c>
      <c r="I260">
        <v>7148</v>
      </c>
      <c r="J260">
        <v>2</v>
      </c>
      <c r="K260" t="s">
        <v>36</v>
      </c>
      <c r="L260" t="s">
        <v>81</v>
      </c>
      <c r="M260" s="3">
        <v>72.400000000000006</v>
      </c>
      <c r="N260">
        <v>7148</v>
      </c>
      <c r="O260">
        <v>0</v>
      </c>
      <c r="P260" t="s">
        <v>50</v>
      </c>
      <c r="Q260">
        <v>2013</v>
      </c>
      <c r="R260" s="2">
        <v>500</v>
      </c>
      <c r="S260" s="2">
        <v>460</v>
      </c>
      <c r="T260" s="2">
        <v>415</v>
      </c>
      <c r="U260" s="2">
        <v>0.193768441980019</v>
      </c>
      <c r="V260" s="2">
        <v>395</v>
      </c>
      <c r="W260" s="2">
        <v>-1</v>
      </c>
      <c r="X260" s="2">
        <v>-1</v>
      </c>
      <c r="Y260" s="2">
        <v>-1</v>
      </c>
      <c r="Z260" s="2">
        <v>324</v>
      </c>
      <c r="AA260" s="2">
        <v>-1</v>
      </c>
      <c r="AB260" s="2">
        <v>-1</v>
      </c>
      <c r="AC260" s="2">
        <v>1.1335999999999999</v>
      </c>
      <c r="AD260" s="2">
        <v>0.71189999999999998</v>
      </c>
      <c r="AE260" s="2">
        <v>0.16370000000000001</v>
      </c>
      <c r="AF260" s="2">
        <v>-0.4879</v>
      </c>
      <c r="AG260" s="2">
        <v>-0.47760000000000002</v>
      </c>
      <c r="AH260">
        <v>105000</v>
      </c>
      <c r="AI260" t="str">
        <f>IF(Table_Graduate_Salary[[#This Row],[Salary]]&lt;300000,"Low",IF(Table_Graduate_Salary[[#This Row],[Salary]]&lt;=600000,"Medium","High"))</f>
        <v>Low</v>
      </c>
      <c r="AJ260" t="str">
        <f>IF(Table_Graduate_Salary[[#This Row],[collegeGPA]]&gt;=8,"Excellent",IF(Table_Graduate_Salary[[#This Row],[collegeGPA]]&gt;=7,"Good","Average"))</f>
        <v>Excellent</v>
      </c>
      <c r="AK260" s="2">
        <f>AVERAGE(Table_Graduate_Salary[[#This Row],[English]],Table_Graduate_Salary[[#This Row],[Logical]],Table_Graduate_Salary[[#This Row],[Quant]])</f>
        <v>458.33333333333331</v>
      </c>
    </row>
    <row r="261" spans="1:37">
      <c r="A261">
        <v>831967</v>
      </c>
      <c r="B261" t="s">
        <v>506</v>
      </c>
      <c r="C261" s="1">
        <v>34097</v>
      </c>
      <c r="D261" s="2">
        <v>88.8</v>
      </c>
      <c r="E261" t="s">
        <v>51</v>
      </c>
      <c r="F261" s="3">
        <v>2010</v>
      </c>
      <c r="G261" s="2">
        <v>94.6</v>
      </c>
      <c r="H261" t="s">
        <v>51</v>
      </c>
      <c r="I261">
        <v>9748</v>
      </c>
      <c r="J261">
        <v>2</v>
      </c>
      <c r="K261" t="s">
        <v>36</v>
      </c>
      <c r="L261" t="s">
        <v>77</v>
      </c>
      <c r="M261" s="3">
        <v>80.599999999999994</v>
      </c>
      <c r="N261">
        <v>9748</v>
      </c>
      <c r="O261">
        <v>1</v>
      </c>
      <c r="P261" t="s">
        <v>54</v>
      </c>
      <c r="Q261">
        <v>2014</v>
      </c>
      <c r="R261" s="2">
        <v>510</v>
      </c>
      <c r="S261" s="2">
        <v>525</v>
      </c>
      <c r="T261" s="2">
        <v>720</v>
      </c>
      <c r="U261" s="2">
        <v>0.93839913679117504</v>
      </c>
      <c r="V261" s="2">
        <v>345</v>
      </c>
      <c r="W261" s="2">
        <v>-1</v>
      </c>
      <c r="X261" s="2">
        <v>-1</v>
      </c>
      <c r="Y261" s="2">
        <v>-1</v>
      </c>
      <c r="Z261" s="2">
        <v>553</v>
      </c>
      <c r="AA261" s="2">
        <v>-1</v>
      </c>
      <c r="AB261" s="2">
        <v>-1</v>
      </c>
      <c r="AC261" s="2">
        <v>-0.73350000000000004</v>
      </c>
      <c r="AD261" s="2">
        <v>-1.4525999999999999</v>
      </c>
      <c r="AE261" s="2">
        <v>-0.2974</v>
      </c>
      <c r="AF261" s="2">
        <v>-0.4879</v>
      </c>
      <c r="AG261" s="2">
        <v>-0.86080000000000001</v>
      </c>
      <c r="AH261">
        <v>305000</v>
      </c>
      <c r="AI261" t="str">
        <f>IF(Table_Graduate_Salary[[#This Row],[Salary]]&lt;300000,"Low",IF(Table_Graduate_Salary[[#This Row],[Salary]]&lt;=600000,"Medium","High"))</f>
        <v>Medium</v>
      </c>
      <c r="AJ261" t="str">
        <f>IF(Table_Graduate_Salary[[#This Row],[collegeGPA]]&gt;=8,"Excellent",IF(Table_Graduate_Salary[[#This Row],[collegeGPA]]&gt;=7,"Good","Average"))</f>
        <v>Excellent</v>
      </c>
      <c r="AK261" s="2">
        <f>AVERAGE(Table_Graduate_Salary[[#This Row],[English]],Table_Graduate_Salary[[#This Row],[Logical]],Table_Graduate_Salary[[#This Row],[Quant]])</f>
        <v>585</v>
      </c>
    </row>
    <row r="262" spans="1:37">
      <c r="A262">
        <v>651925</v>
      </c>
      <c r="B262" t="s">
        <v>506</v>
      </c>
      <c r="C262" s="1">
        <v>33338</v>
      </c>
      <c r="D262" s="2">
        <v>76</v>
      </c>
      <c r="E262" t="s">
        <v>35</v>
      </c>
      <c r="F262" s="3">
        <v>2009</v>
      </c>
      <c r="G262" s="2">
        <v>67</v>
      </c>
      <c r="H262" t="s">
        <v>51</v>
      </c>
      <c r="I262">
        <v>8421</v>
      </c>
      <c r="J262">
        <v>2</v>
      </c>
      <c r="K262" t="s">
        <v>36</v>
      </c>
      <c r="L262" t="s">
        <v>60</v>
      </c>
      <c r="M262" s="3">
        <v>64</v>
      </c>
      <c r="N262">
        <v>8421</v>
      </c>
      <c r="O262">
        <v>1</v>
      </c>
      <c r="P262" t="s">
        <v>61</v>
      </c>
      <c r="Q262">
        <v>2013</v>
      </c>
      <c r="R262" s="2">
        <v>730</v>
      </c>
      <c r="S262" s="2">
        <v>520</v>
      </c>
      <c r="T262" s="2">
        <v>590</v>
      </c>
      <c r="U262" s="2">
        <v>0.53838689298509601</v>
      </c>
      <c r="V262" s="2">
        <v>375</v>
      </c>
      <c r="W262" s="2">
        <v>333</v>
      </c>
      <c r="X262" s="2">
        <v>-1</v>
      </c>
      <c r="Y262" s="2">
        <v>-1</v>
      </c>
      <c r="Z262" s="2">
        <v>-1</v>
      </c>
      <c r="AA262" s="2">
        <v>-1</v>
      </c>
      <c r="AB262" s="2">
        <v>-1</v>
      </c>
      <c r="AC262" s="2">
        <v>1.1335999999999999</v>
      </c>
      <c r="AD262" s="2">
        <v>1.3778999999999999</v>
      </c>
      <c r="AE262" s="2">
        <v>1.2396</v>
      </c>
      <c r="AF262" s="2">
        <v>1.1600999999999999</v>
      </c>
      <c r="AG262" s="2">
        <v>1.0553999999999999</v>
      </c>
      <c r="AH262">
        <v>325000</v>
      </c>
      <c r="AI262" t="str">
        <f>IF(Table_Graduate_Salary[[#This Row],[Salary]]&lt;300000,"Low",IF(Table_Graduate_Salary[[#This Row],[Salary]]&lt;=600000,"Medium","High"))</f>
        <v>Medium</v>
      </c>
      <c r="AJ262" t="str">
        <f>IF(Table_Graduate_Salary[[#This Row],[collegeGPA]]&gt;=8,"Excellent",IF(Table_Graduate_Salary[[#This Row],[collegeGPA]]&gt;=7,"Good","Average"))</f>
        <v>Excellent</v>
      </c>
      <c r="AK262" s="2">
        <f>AVERAGE(Table_Graduate_Salary[[#This Row],[English]],Table_Graduate_Salary[[#This Row],[Logical]],Table_Graduate_Salary[[#This Row],[Quant]])</f>
        <v>613.33333333333337</v>
      </c>
    </row>
    <row r="263" spans="1:37">
      <c r="A263">
        <v>1107633</v>
      </c>
      <c r="B263" t="s">
        <v>506</v>
      </c>
      <c r="C263" s="1">
        <v>33953</v>
      </c>
      <c r="D263" s="2">
        <v>64.400000000000006</v>
      </c>
      <c r="E263" t="s">
        <v>35</v>
      </c>
      <c r="F263" s="3">
        <v>2009</v>
      </c>
      <c r="G263" s="2">
        <v>79.2</v>
      </c>
      <c r="H263" t="s">
        <v>35</v>
      </c>
      <c r="I263">
        <v>527</v>
      </c>
      <c r="J263">
        <v>2</v>
      </c>
      <c r="K263" t="s">
        <v>36</v>
      </c>
      <c r="L263" t="s">
        <v>40</v>
      </c>
      <c r="M263" s="3">
        <v>70.14</v>
      </c>
      <c r="N263">
        <v>527</v>
      </c>
      <c r="O263">
        <v>0</v>
      </c>
      <c r="P263" t="s">
        <v>59</v>
      </c>
      <c r="Q263">
        <v>2013</v>
      </c>
      <c r="R263" s="2">
        <v>560</v>
      </c>
      <c r="S263" s="2">
        <v>545</v>
      </c>
      <c r="T263" s="2">
        <v>595</v>
      </c>
      <c r="U263" s="2">
        <v>0.81941652983588797</v>
      </c>
      <c r="V263" s="2">
        <v>505</v>
      </c>
      <c r="W263" s="2">
        <v>-1</v>
      </c>
      <c r="X263" s="2">
        <v>-1</v>
      </c>
      <c r="Y263" s="2">
        <v>-1</v>
      </c>
      <c r="Z263" s="2">
        <v>-1</v>
      </c>
      <c r="AA263" s="2">
        <v>-1</v>
      </c>
      <c r="AB263" s="2">
        <v>-1</v>
      </c>
      <c r="AC263" s="2">
        <v>-1.54E-2</v>
      </c>
      <c r="AD263" s="2">
        <v>0.37890000000000001</v>
      </c>
      <c r="AE263" s="2">
        <v>0.47110000000000002</v>
      </c>
      <c r="AF263" s="2">
        <v>-0.1076</v>
      </c>
      <c r="AG263" s="2">
        <v>0.28889999999999999</v>
      </c>
      <c r="AH263">
        <v>180000</v>
      </c>
      <c r="AI263" t="str">
        <f>IF(Table_Graduate_Salary[[#This Row],[Salary]]&lt;300000,"Low",IF(Table_Graduate_Salary[[#This Row],[Salary]]&lt;=600000,"Medium","High"))</f>
        <v>Low</v>
      </c>
      <c r="AJ263" t="str">
        <f>IF(Table_Graduate_Salary[[#This Row],[collegeGPA]]&gt;=8,"Excellent",IF(Table_Graduate_Salary[[#This Row],[collegeGPA]]&gt;=7,"Good","Average"))</f>
        <v>Excellent</v>
      </c>
      <c r="AK263" s="2">
        <f>AVERAGE(Table_Graduate_Salary[[#This Row],[English]],Table_Graduate_Salary[[#This Row],[Logical]],Table_Graduate_Salary[[#This Row],[Quant]])</f>
        <v>566.66666666666663</v>
      </c>
    </row>
    <row r="264" spans="1:37">
      <c r="A264">
        <v>942616</v>
      </c>
      <c r="B264" t="s">
        <v>506</v>
      </c>
      <c r="C264" s="1">
        <v>32025</v>
      </c>
      <c r="D264" s="2">
        <v>87.8</v>
      </c>
      <c r="E264" t="s">
        <v>51</v>
      </c>
      <c r="F264" s="3">
        <v>2005</v>
      </c>
      <c r="G264" s="2">
        <v>83.8</v>
      </c>
      <c r="H264" t="s">
        <v>51</v>
      </c>
      <c r="I264">
        <v>10726</v>
      </c>
      <c r="J264">
        <v>2</v>
      </c>
      <c r="K264" t="s">
        <v>36</v>
      </c>
      <c r="L264" t="s">
        <v>40</v>
      </c>
      <c r="M264" s="3">
        <v>80</v>
      </c>
      <c r="N264">
        <v>10726</v>
      </c>
      <c r="O264">
        <v>0</v>
      </c>
      <c r="P264" t="s">
        <v>47</v>
      </c>
      <c r="Q264">
        <v>2010</v>
      </c>
      <c r="R264" s="2">
        <v>310</v>
      </c>
      <c r="S264" s="2">
        <v>535</v>
      </c>
      <c r="T264" s="2">
        <v>470</v>
      </c>
      <c r="U264" s="2">
        <v>-1</v>
      </c>
      <c r="V264" s="2">
        <v>-1</v>
      </c>
      <c r="W264" s="2">
        <v>-1</v>
      </c>
      <c r="X264" s="2">
        <v>-1</v>
      </c>
      <c r="Y264" s="2">
        <v>-1</v>
      </c>
      <c r="Z264" s="2">
        <v>-1</v>
      </c>
      <c r="AA264" s="2">
        <v>-1</v>
      </c>
      <c r="AB264" s="2">
        <v>-1</v>
      </c>
      <c r="AC264" s="2">
        <v>0.40339999999999998</v>
      </c>
      <c r="AD264" s="2">
        <v>0.49340000000000001</v>
      </c>
      <c r="AE264" s="2">
        <v>-0.63390000000000002</v>
      </c>
      <c r="AF264" s="2">
        <v>-1.3254999999999999</v>
      </c>
      <c r="AG264" s="2">
        <v>0.7631</v>
      </c>
      <c r="AH264">
        <v>160000</v>
      </c>
      <c r="AI264" t="str">
        <f>IF(Table_Graduate_Salary[[#This Row],[Salary]]&lt;300000,"Low",IF(Table_Graduate_Salary[[#This Row],[Salary]]&lt;=600000,"Medium","High"))</f>
        <v>Low</v>
      </c>
      <c r="AJ264" t="str">
        <f>IF(Table_Graduate_Salary[[#This Row],[collegeGPA]]&gt;=8,"Excellent",IF(Table_Graduate_Salary[[#This Row],[collegeGPA]]&gt;=7,"Good","Average"))</f>
        <v>Excellent</v>
      </c>
      <c r="AK264" s="2">
        <f>AVERAGE(Table_Graduate_Salary[[#This Row],[English]],Table_Graduate_Salary[[#This Row],[Logical]],Table_Graduate_Salary[[#This Row],[Quant]])</f>
        <v>438.33333333333331</v>
      </c>
    </row>
    <row r="265" spans="1:37">
      <c r="A265">
        <v>639274</v>
      </c>
      <c r="B265" t="s">
        <v>505</v>
      </c>
      <c r="C265" s="1">
        <v>33681</v>
      </c>
      <c r="D265" s="2">
        <v>85</v>
      </c>
      <c r="E265" t="s">
        <v>51</v>
      </c>
      <c r="F265" s="3">
        <v>2009</v>
      </c>
      <c r="G265" s="2">
        <v>94.6</v>
      </c>
      <c r="H265" t="s">
        <v>51</v>
      </c>
      <c r="I265">
        <v>1141</v>
      </c>
      <c r="J265">
        <v>2</v>
      </c>
      <c r="K265" t="s">
        <v>36</v>
      </c>
      <c r="L265" t="s">
        <v>52</v>
      </c>
      <c r="M265" s="3">
        <v>80.02</v>
      </c>
      <c r="N265">
        <v>1141</v>
      </c>
      <c r="O265">
        <v>0</v>
      </c>
      <c r="P265" t="s">
        <v>56</v>
      </c>
      <c r="Q265">
        <v>2013</v>
      </c>
      <c r="R265" s="2">
        <v>545</v>
      </c>
      <c r="S265" s="2">
        <v>510</v>
      </c>
      <c r="T265" s="2">
        <v>485</v>
      </c>
      <c r="U265" s="2">
        <v>0.99391731213712398</v>
      </c>
      <c r="V265" s="2">
        <v>-1</v>
      </c>
      <c r="W265" s="2">
        <v>-1</v>
      </c>
      <c r="X265" s="2">
        <v>-1</v>
      </c>
      <c r="Y265" s="2">
        <v>606</v>
      </c>
      <c r="Z265" s="2">
        <v>-1</v>
      </c>
      <c r="AA265" s="2">
        <v>-1</v>
      </c>
      <c r="AB265" s="2">
        <v>-1</v>
      </c>
      <c r="AC265" s="2">
        <v>-0.58989999999999998</v>
      </c>
      <c r="AD265" s="2">
        <v>1.5444</v>
      </c>
      <c r="AE265" s="2">
        <v>-0.2974</v>
      </c>
      <c r="AF265" s="2">
        <v>-0.4879</v>
      </c>
      <c r="AG265" s="2">
        <v>0.67210000000000003</v>
      </c>
      <c r="AH265">
        <v>210000</v>
      </c>
      <c r="AI265" t="str">
        <f>IF(Table_Graduate_Salary[[#This Row],[Salary]]&lt;300000,"Low",IF(Table_Graduate_Salary[[#This Row],[Salary]]&lt;=600000,"Medium","High"))</f>
        <v>Low</v>
      </c>
      <c r="AJ265" t="str">
        <f>IF(Table_Graduate_Salary[[#This Row],[collegeGPA]]&gt;=8,"Excellent",IF(Table_Graduate_Salary[[#This Row],[collegeGPA]]&gt;=7,"Good","Average"))</f>
        <v>Excellent</v>
      </c>
      <c r="AK265" s="2">
        <f>AVERAGE(Table_Graduate_Salary[[#This Row],[English]],Table_Graduate_Salary[[#This Row],[Logical]],Table_Graduate_Salary[[#This Row],[Quant]])</f>
        <v>513.33333333333337</v>
      </c>
    </row>
    <row r="266" spans="1:37">
      <c r="A266">
        <v>1043845</v>
      </c>
      <c r="B266" t="s">
        <v>505</v>
      </c>
      <c r="C266" s="1">
        <v>33160</v>
      </c>
      <c r="D266" s="2">
        <v>81</v>
      </c>
      <c r="E266" t="s">
        <v>35</v>
      </c>
      <c r="F266" s="3">
        <v>2009</v>
      </c>
      <c r="G266" s="2">
        <v>66</v>
      </c>
      <c r="H266" t="s">
        <v>35</v>
      </c>
      <c r="I266">
        <v>14029</v>
      </c>
      <c r="J266">
        <v>2</v>
      </c>
      <c r="K266" t="s">
        <v>36</v>
      </c>
      <c r="L266" t="s">
        <v>40</v>
      </c>
      <c r="M266" s="3">
        <v>80</v>
      </c>
      <c r="N266">
        <v>14029</v>
      </c>
      <c r="O266">
        <v>0</v>
      </c>
      <c r="P266" t="s">
        <v>65</v>
      </c>
      <c r="Q266">
        <v>2013</v>
      </c>
      <c r="R266" s="2">
        <v>545</v>
      </c>
      <c r="S266" s="2">
        <v>545</v>
      </c>
      <c r="T266" s="2">
        <v>595</v>
      </c>
      <c r="U266" s="2">
        <v>0.35653648772447499</v>
      </c>
      <c r="V266" s="2">
        <v>345</v>
      </c>
      <c r="W266" s="2">
        <v>-1</v>
      </c>
      <c r="X266" s="2">
        <v>346</v>
      </c>
      <c r="Y266" s="2">
        <v>-1</v>
      </c>
      <c r="Z266" s="2">
        <v>-1</v>
      </c>
      <c r="AA266" s="2">
        <v>-1</v>
      </c>
      <c r="AB266" s="2">
        <v>-1</v>
      </c>
      <c r="AC266" s="2">
        <v>-0.73350000000000004</v>
      </c>
      <c r="AD266" s="2">
        <v>4.5900000000000003E-2</v>
      </c>
      <c r="AE266" s="2">
        <v>-0.14369999999999999</v>
      </c>
      <c r="AF266" s="2">
        <v>-0.1076</v>
      </c>
      <c r="AG266" s="2">
        <v>0.48049999999999998</v>
      </c>
      <c r="AH266">
        <v>275000</v>
      </c>
      <c r="AI266" t="str">
        <f>IF(Table_Graduate_Salary[[#This Row],[Salary]]&lt;300000,"Low",IF(Table_Graduate_Salary[[#This Row],[Salary]]&lt;=600000,"Medium","High"))</f>
        <v>Low</v>
      </c>
      <c r="AJ266" t="str">
        <f>IF(Table_Graduate_Salary[[#This Row],[collegeGPA]]&gt;=8,"Excellent",IF(Table_Graduate_Salary[[#This Row],[collegeGPA]]&gt;=7,"Good","Average"))</f>
        <v>Excellent</v>
      </c>
      <c r="AK266" s="2">
        <f>AVERAGE(Table_Graduate_Salary[[#This Row],[English]],Table_Graduate_Salary[[#This Row],[Logical]],Table_Graduate_Salary[[#This Row],[Quant]])</f>
        <v>561.66666666666663</v>
      </c>
    </row>
    <row r="267" spans="1:37">
      <c r="A267">
        <v>237243</v>
      </c>
      <c r="B267" t="s">
        <v>506</v>
      </c>
      <c r="C267" s="1">
        <v>32336</v>
      </c>
      <c r="D267" s="2">
        <v>71.66</v>
      </c>
      <c r="E267" t="s">
        <v>143</v>
      </c>
      <c r="F267" s="3">
        <v>2006</v>
      </c>
      <c r="G267" s="2">
        <v>73.8</v>
      </c>
      <c r="H267" t="s">
        <v>143</v>
      </c>
      <c r="I267">
        <v>47</v>
      </c>
      <c r="J267">
        <v>1</v>
      </c>
      <c r="K267" t="s">
        <v>36</v>
      </c>
      <c r="L267" t="s">
        <v>64</v>
      </c>
      <c r="M267" s="3">
        <v>63.88</v>
      </c>
      <c r="N267">
        <v>47</v>
      </c>
      <c r="O267">
        <v>1</v>
      </c>
      <c r="P267" t="s">
        <v>38</v>
      </c>
      <c r="Q267">
        <v>2012</v>
      </c>
      <c r="R267" s="2">
        <v>425</v>
      </c>
      <c r="S267" s="2">
        <v>485</v>
      </c>
      <c r="T267" s="2">
        <v>405</v>
      </c>
      <c r="U267" s="2">
        <v>0.73579570922465598</v>
      </c>
      <c r="V267" s="2">
        <v>475</v>
      </c>
      <c r="W267" s="2">
        <v>-1</v>
      </c>
      <c r="X267" s="2">
        <v>-1</v>
      </c>
      <c r="Y267" s="2">
        <v>-1</v>
      </c>
      <c r="Z267" s="2">
        <v>-1</v>
      </c>
      <c r="AA267" s="2">
        <v>-1</v>
      </c>
      <c r="AB267" s="2">
        <v>-1</v>
      </c>
      <c r="AC267" s="2">
        <v>0.97370000000000001</v>
      </c>
      <c r="AD267" s="2">
        <v>1.1248</v>
      </c>
      <c r="AE267" s="2">
        <v>0.2366</v>
      </c>
      <c r="AF267" s="2">
        <v>6.2300000000000001E-2</v>
      </c>
      <c r="AG267" s="2">
        <v>-5.0599999999999999E-2</v>
      </c>
      <c r="AH267">
        <v>150000</v>
      </c>
      <c r="AI267" t="str">
        <f>IF(Table_Graduate_Salary[[#This Row],[Salary]]&lt;300000,"Low",IF(Table_Graduate_Salary[[#This Row],[Salary]]&lt;=600000,"Medium","High"))</f>
        <v>Low</v>
      </c>
      <c r="AJ267" t="str">
        <f>IF(Table_Graduate_Salary[[#This Row],[collegeGPA]]&gt;=8,"Excellent",IF(Table_Graduate_Salary[[#This Row],[collegeGPA]]&gt;=7,"Good","Average"))</f>
        <v>Excellent</v>
      </c>
      <c r="AK267" s="2">
        <f>AVERAGE(Table_Graduate_Salary[[#This Row],[English]],Table_Graduate_Salary[[#This Row],[Logical]],Table_Graduate_Salary[[#This Row],[Quant]])</f>
        <v>438.33333333333331</v>
      </c>
    </row>
    <row r="268" spans="1:37">
      <c r="A268">
        <v>1119582</v>
      </c>
      <c r="B268" t="s">
        <v>506</v>
      </c>
      <c r="C268" s="1">
        <v>33795</v>
      </c>
      <c r="D268" s="2">
        <v>91.2</v>
      </c>
      <c r="E268" t="s">
        <v>51</v>
      </c>
      <c r="F268" s="3">
        <v>2010</v>
      </c>
      <c r="G268" s="2">
        <v>77.8</v>
      </c>
      <c r="H268" t="s">
        <v>35</v>
      </c>
      <c r="I268">
        <v>17288</v>
      </c>
      <c r="J268">
        <v>2</v>
      </c>
      <c r="K268" t="s">
        <v>36</v>
      </c>
      <c r="L268" t="s">
        <v>55</v>
      </c>
      <c r="M268" s="3">
        <v>77.8</v>
      </c>
      <c r="N268">
        <v>17288</v>
      </c>
      <c r="O268">
        <v>0</v>
      </c>
      <c r="P268" t="s">
        <v>65</v>
      </c>
      <c r="Q268">
        <v>2014</v>
      </c>
      <c r="R268" s="2">
        <v>535</v>
      </c>
      <c r="S268" s="2">
        <v>540</v>
      </c>
      <c r="T268" s="2">
        <v>570</v>
      </c>
      <c r="U268" s="2">
        <v>0.91139527839132795</v>
      </c>
      <c r="V268" s="2">
        <v>395</v>
      </c>
      <c r="W268" s="2">
        <v>-1</v>
      </c>
      <c r="X268" s="2">
        <v>500</v>
      </c>
      <c r="Y268" s="2">
        <v>-1</v>
      </c>
      <c r="Z268" s="2">
        <v>-1</v>
      </c>
      <c r="AA268" s="2">
        <v>-1</v>
      </c>
      <c r="AB268" s="2">
        <v>-1</v>
      </c>
      <c r="AC268" s="2">
        <v>1.2771999999999999</v>
      </c>
      <c r="AD268" s="2">
        <v>0.21240000000000001</v>
      </c>
      <c r="AE268" s="2">
        <v>0.62480000000000002</v>
      </c>
      <c r="AF268" s="2">
        <v>-1.3753</v>
      </c>
      <c r="AG268" s="2">
        <v>0.48049999999999998</v>
      </c>
      <c r="AH268">
        <v>210000</v>
      </c>
      <c r="AI268" t="str">
        <f>IF(Table_Graduate_Salary[[#This Row],[Salary]]&lt;300000,"Low",IF(Table_Graduate_Salary[[#This Row],[Salary]]&lt;=600000,"Medium","High"))</f>
        <v>Low</v>
      </c>
      <c r="AJ268" t="str">
        <f>IF(Table_Graduate_Salary[[#This Row],[collegeGPA]]&gt;=8,"Excellent",IF(Table_Graduate_Salary[[#This Row],[collegeGPA]]&gt;=7,"Good","Average"))</f>
        <v>Excellent</v>
      </c>
      <c r="AK268" s="2">
        <f>AVERAGE(Table_Graduate_Salary[[#This Row],[English]],Table_Graduate_Salary[[#This Row],[Logical]],Table_Graduate_Salary[[#This Row],[Quant]])</f>
        <v>548.33333333333337</v>
      </c>
    </row>
    <row r="269" spans="1:37">
      <c r="A269">
        <v>975579</v>
      </c>
      <c r="B269" t="s">
        <v>506</v>
      </c>
      <c r="C269" s="1">
        <v>34066</v>
      </c>
      <c r="D269" s="2">
        <v>82.2</v>
      </c>
      <c r="E269" t="s">
        <v>35</v>
      </c>
      <c r="F269" s="3">
        <v>2010</v>
      </c>
      <c r="G269" s="2">
        <v>81</v>
      </c>
      <c r="H269" t="s">
        <v>35</v>
      </c>
      <c r="I269">
        <v>119</v>
      </c>
      <c r="J269">
        <v>1</v>
      </c>
      <c r="K269" t="s">
        <v>36</v>
      </c>
      <c r="L269" t="s">
        <v>60</v>
      </c>
      <c r="M269" s="3">
        <v>81</v>
      </c>
      <c r="N269">
        <v>119</v>
      </c>
      <c r="O269">
        <v>0</v>
      </c>
      <c r="P269" t="s">
        <v>41</v>
      </c>
      <c r="Q269">
        <v>2014</v>
      </c>
      <c r="R269" s="2">
        <v>395</v>
      </c>
      <c r="S269" s="2">
        <v>425</v>
      </c>
      <c r="T269" s="2">
        <v>460</v>
      </c>
      <c r="U269" s="2">
        <v>0.78330353667029795</v>
      </c>
      <c r="V269" s="2">
        <v>525</v>
      </c>
      <c r="W269" s="2">
        <v>388</v>
      </c>
      <c r="X269" s="2">
        <v>-1</v>
      </c>
      <c r="Y269" s="2">
        <v>-1</v>
      </c>
      <c r="Z269" s="2">
        <v>-1</v>
      </c>
      <c r="AA269" s="2">
        <v>-1</v>
      </c>
      <c r="AB269" s="2">
        <v>-1</v>
      </c>
      <c r="AC269" s="2">
        <v>1.4208000000000001</v>
      </c>
      <c r="AD269" s="2">
        <v>1.2114</v>
      </c>
      <c r="AE269" s="2">
        <v>1.7007000000000001</v>
      </c>
      <c r="AF269" s="2">
        <v>-0.74150000000000005</v>
      </c>
      <c r="AG269" s="2">
        <v>0.48049999999999998</v>
      </c>
      <c r="AH269">
        <v>180000</v>
      </c>
      <c r="AI269" t="str">
        <f>IF(Table_Graduate_Salary[[#This Row],[Salary]]&lt;300000,"Low",IF(Table_Graduate_Salary[[#This Row],[Salary]]&lt;=600000,"Medium","High"))</f>
        <v>Low</v>
      </c>
      <c r="AJ269" t="str">
        <f>IF(Table_Graduate_Salary[[#This Row],[collegeGPA]]&gt;=8,"Excellent",IF(Table_Graduate_Salary[[#This Row],[collegeGPA]]&gt;=7,"Good","Average"))</f>
        <v>Excellent</v>
      </c>
      <c r="AK269" s="2">
        <f>AVERAGE(Table_Graduate_Salary[[#This Row],[English]],Table_Graduate_Salary[[#This Row],[Logical]],Table_Graduate_Salary[[#This Row],[Quant]])</f>
        <v>426.66666666666669</v>
      </c>
    </row>
    <row r="270" spans="1:37">
      <c r="A270">
        <v>1087364</v>
      </c>
      <c r="B270" t="s">
        <v>505</v>
      </c>
      <c r="C270" s="1">
        <v>33480</v>
      </c>
      <c r="D270" s="2">
        <v>83</v>
      </c>
      <c r="E270" t="s">
        <v>35</v>
      </c>
      <c r="F270" s="3">
        <v>2009</v>
      </c>
      <c r="G270" s="2">
        <v>73</v>
      </c>
      <c r="H270" t="s">
        <v>35</v>
      </c>
      <c r="I270">
        <v>7627</v>
      </c>
      <c r="J270">
        <v>2</v>
      </c>
      <c r="K270" t="s">
        <v>36</v>
      </c>
      <c r="L270" t="s">
        <v>60</v>
      </c>
      <c r="M270" s="3">
        <v>67</v>
      </c>
      <c r="N270">
        <v>7627</v>
      </c>
      <c r="O270">
        <v>0</v>
      </c>
      <c r="P270" t="s">
        <v>41</v>
      </c>
      <c r="Q270">
        <v>2013</v>
      </c>
      <c r="R270" s="2">
        <v>595</v>
      </c>
      <c r="S270" s="2">
        <v>625</v>
      </c>
      <c r="T270" s="2">
        <v>560</v>
      </c>
      <c r="U270" s="2">
        <v>0.33878634721952799</v>
      </c>
      <c r="V270" s="2">
        <v>405</v>
      </c>
      <c r="W270" s="2">
        <v>292</v>
      </c>
      <c r="X270" s="2">
        <v>-1</v>
      </c>
      <c r="Y270" s="2">
        <v>-1</v>
      </c>
      <c r="Z270" s="2">
        <v>-1</v>
      </c>
      <c r="AA270" s="2">
        <v>-1</v>
      </c>
      <c r="AB270" s="2">
        <v>-1</v>
      </c>
      <c r="AC270" s="2">
        <v>-0.30270000000000002</v>
      </c>
      <c r="AD270" s="2">
        <v>0.71189999999999998</v>
      </c>
      <c r="AE270" s="2">
        <v>1.3933</v>
      </c>
      <c r="AF270" s="2">
        <v>-2.3895</v>
      </c>
      <c r="AG270" s="2">
        <v>0.67210000000000003</v>
      </c>
      <c r="AH270">
        <v>325000</v>
      </c>
      <c r="AI270" t="str">
        <f>IF(Table_Graduate_Salary[[#This Row],[Salary]]&lt;300000,"Low",IF(Table_Graduate_Salary[[#This Row],[Salary]]&lt;=600000,"Medium","High"))</f>
        <v>Medium</v>
      </c>
      <c r="AJ270" t="str">
        <f>IF(Table_Graduate_Salary[[#This Row],[collegeGPA]]&gt;=8,"Excellent",IF(Table_Graduate_Salary[[#This Row],[collegeGPA]]&gt;=7,"Good","Average"))</f>
        <v>Excellent</v>
      </c>
      <c r="AK270" s="2">
        <f>AVERAGE(Table_Graduate_Salary[[#This Row],[English]],Table_Graduate_Salary[[#This Row],[Logical]],Table_Graduate_Salary[[#This Row],[Quant]])</f>
        <v>593.33333333333337</v>
      </c>
    </row>
    <row r="271" spans="1:37">
      <c r="A271">
        <v>331155</v>
      </c>
      <c r="B271" t="s">
        <v>505</v>
      </c>
      <c r="C271" s="1">
        <v>33152</v>
      </c>
      <c r="D271" s="2">
        <v>93</v>
      </c>
      <c r="E271" t="s">
        <v>100</v>
      </c>
      <c r="F271" s="3">
        <v>2008</v>
      </c>
      <c r="G271" s="2">
        <v>94.6</v>
      </c>
      <c r="H271" t="s">
        <v>144</v>
      </c>
      <c r="I271">
        <v>9769</v>
      </c>
      <c r="J271">
        <v>2</v>
      </c>
      <c r="K271" t="s">
        <v>36</v>
      </c>
      <c r="L271" t="s">
        <v>60</v>
      </c>
      <c r="M271" s="3">
        <v>78.150000000000006</v>
      </c>
      <c r="N271">
        <v>9769</v>
      </c>
      <c r="O271">
        <v>1</v>
      </c>
      <c r="P271" t="s">
        <v>54</v>
      </c>
      <c r="Q271">
        <v>2012</v>
      </c>
      <c r="R271" s="2">
        <v>515</v>
      </c>
      <c r="S271" s="2">
        <v>635</v>
      </c>
      <c r="T271" s="2">
        <v>725</v>
      </c>
      <c r="U271" s="2">
        <v>0.69447932770846299</v>
      </c>
      <c r="V271" s="2">
        <v>-1</v>
      </c>
      <c r="W271" s="2">
        <v>366</v>
      </c>
      <c r="X271" s="2">
        <v>-1</v>
      </c>
      <c r="Y271" s="2">
        <v>-1</v>
      </c>
      <c r="Z271" s="2">
        <v>-1</v>
      </c>
      <c r="AA271" s="2">
        <v>260</v>
      </c>
      <c r="AB271" s="2">
        <v>-1</v>
      </c>
      <c r="AC271" s="2">
        <v>0.85780000000000001</v>
      </c>
      <c r="AD271" s="2">
        <v>1.7487999999999999</v>
      </c>
      <c r="AE271" s="2">
        <v>9.1399999999999995E-2</v>
      </c>
      <c r="AF271" s="2">
        <v>-1.3184</v>
      </c>
      <c r="AG271" s="2">
        <v>0.50239999999999996</v>
      </c>
      <c r="AH271">
        <v>360000</v>
      </c>
      <c r="AI271" t="str">
        <f>IF(Table_Graduate_Salary[[#This Row],[Salary]]&lt;300000,"Low",IF(Table_Graduate_Salary[[#This Row],[Salary]]&lt;=600000,"Medium","High"))</f>
        <v>Medium</v>
      </c>
      <c r="AJ271" t="str">
        <f>IF(Table_Graduate_Salary[[#This Row],[collegeGPA]]&gt;=8,"Excellent",IF(Table_Graduate_Salary[[#This Row],[collegeGPA]]&gt;=7,"Good","Average"))</f>
        <v>Excellent</v>
      </c>
      <c r="AK271" s="2">
        <f>AVERAGE(Table_Graduate_Salary[[#This Row],[English]],Table_Graduate_Salary[[#This Row],[Logical]],Table_Graduate_Salary[[#This Row],[Quant]])</f>
        <v>625</v>
      </c>
    </row>
    <row r="272" spans="1:37">
      <c r="A272">
        <v>914037</v>
      </c>
      <c r="B272" t="s">
        <v>506</v>
      </c>
      <c r="C272" s="1">
        <v>32137</v>
      </c>
      <c r="D272" s="2">
        <v>57</v>
      </c>
      <c r="E272" t="s">
        <v>51</v>
      </c>
      <c r="F272" s="3">
        <v>2005</v>
      </c>
      <c r="G272" s="2">
        <v>58</v>
      </c>
      <c r="H272" t="s">
        <v>51</v>
      </c>
      <c r="I272">
        <v>51</v>
      </c>
      <c r="J272">
        <v>2</v>
      </c>
      <c r="K272" t="s">
        <v>66</v>
      </c>
      <c r="L272" t="s">
        <v>67</v>
      </c>
      <c r="M272" s="3">
        <v>74.8</v>
      </c>
      <c r="N272">
        <v>51</v>
      </c>
      <c r="O272">
        <v>0</v>
      </c>
      <c r="P272" t="s">
        <v>41</v>
      </c>
      <c r="Q272">
        <v>2014</v>
      </c>
      <c r="R272" s="2">
        <v>520</v>
      </c>
      <c r="S272" s="2">
        <v>595</v>
      </c>
      <c r="T272" s="2">
        <v>515</v>
      </c>
      <c r="U272" s="2">
        <v>0.84224832225783597</v>
      </c>
      <c r="V272" s="2">
        <v>605</v>
      </c>
      <c r="W272" s="2">
        <v>-1</v>
      </c>
      <c r="X272" s="2">
        <v>469</v>
      </c>
      <c r="Y272" s="2">
        <v>-1</v>
      </c>
      <c r="Z272" s="2">
        <v>-1</v>
      </c>
      <c r="AA272" s="2">
        <v>-1</v>
      </c>
      <c r="AB272" s="2">
        <v>-1</v>
      </c>
      <c r="AC272" s="2">
        <v>-0.87719999999999998</v>
      </c>
      <c r="AD272" s="2">
        <v>-0.78659999999999997</v>
      </c>
      <c r="AE272" s="2">
        <v>-1.9881</v>
      </c>
      <c r="AF272" s="2">
        <v>2.6814</v>
      </c>
      <c r="AG272" s="2">
        <v>-0.28589999999999999</v>
      </c>
      <c r="AH272">
        <v>180000</v>
      </c>
      <c r="AI272" t="str">
        <f>IF(Table_Graduate_Salary[[#This Row],[Salary]]&lt;300000,"Low",IF(Table_Graduate_Salary[[#This Row],[Salary]]&lt;=600000,"Medium","High"))</f>
        <v>Low</v>
      </c>
      <c r="AJ272" t="str">
        <f>IF(Table_Graduate_Salary[[#This Row],[collegeGPA]]&gt;=8,"Excellent",IF(Table_Graduate_Salary[[#This Row],[collegeGPA]]&gt;=7,"Good","Average"))</f>
        <v>Excellent</v>
      </c>
      <c r="AK272" s="2">
        <f>AVERAGE(Table_Graduate_Salary[[#This Row],[English]],Table_Graduate_Salary[[#This Row],[Logical]],Table_Graduate_Salary[[#This Row],[Quant]])</f>
        <v>543.33333333333337</v>
      </c>
    </row>
    <row r="273" spans="1:37">
      <c r="A273">
        <v>863619</v>
      </c>
      <c r="B273" t="s">
        <v>506</v>
      </c>
      <c r="C273" s="1">
        <v>33452</v>
      </c>
      <c r="D273" s="2">
        <v>83</v>
      </c>
      <c r="E273" t="s">
        <v>35</v>
      </c>
      <c r="F273" s="3">
        <v>2008</v>
      </c>
      <c r="G273" s="2">
        <v>63</v>
      </c>
      <c r="H273" t="s">
        <v>35</v>
      </c>
      <c r="I273">
        <v>8451</v>
      </c>
      <c r="J273">
        <v>2</v>
      </c>
      <c r="K273" t="s">
        <v>36</v>
      </c>
      <c r="L273" t="s">
        <v>55</v>
      </c>
      <c r="M273" s="3">
        <v>66</v>
      </c>
      <c r="N273">
        <v>8451</v>
      </c>
      <c r="O273">
        <v>0</v>
      </c>
      <c r="P273" t="s">
        <v>59</v>
      </c>
      <c r="Q273">
        <v>2013</v>
      </c>
      <c r="R273" s="2">
        <v>450</v>
      </c>
      <c r="S273" s="2">
        <v>495</v>
      </c>
      <c r="T273" s="2">
        <v>515</v>
      </c>
      <c r="U273" s="2">
        <v>0.23780283983757</v>
      </c>
      <c r="V273" s="2">
        <v>375</v>
      </c>
      <c r="W273" s="2">
        <v>-1</v>
      </c>
      <c r="X273" s="2">
        <v>315</v>
      </c>
      <c r="Y273" s="2">
        <v>-1</v>
      </c>
      <c r="Z273" s="2">
        <v>-1</v>
      </c>
      <c r="AA273" s="2">
        <v>-1</v>
      </c>
      <c r="AB273" s="2">
        <v>-1</v>
      </c>
      <c r="AC273" s="2">
        <v>0.12820000000000001</v>
      </c>
      <c r="AD273" s="2">
        <v>-0.28710000000000002</v>
      </c>
      <c r="AE273" s="2">
        <v>0.31740000000000002</v>
      </c>
      <c r="AF273" s="2">
        <v>-1.8824000000000001</v>
      </c>
      <c r="AG273" s="2">
        <v>9.7299999999999998E-2</v>
      </c>
      <c r="AH273">
        <v>160000</v>
      </c>
      <c r="AI273" t="str">
        <f>IF(Table_Graduate_Salary[[#This Row],[Salary]]&lt;300000,"Low",IF(Table_Graduate_Salary[[#This Row],[Salary]]&lt;=600000,"Medium","High"))</f>
        <v>Low</v>
      </c>
      <c r="AJ273" t="str">
        <f>IF(Table_Graduate_Salary[[#This Row],[collegeGPA]]&gt;=8,"Excellent",IF(Table_Graduate_Salary[[#This Row],[collegeGPA]]&gt;=7,"Good","Average"))</f>
        <v>Excellent</v>
      </c>
      <c r="AK273" s="2">
        <f>AVERAGE(Table_Graduate_Salary[[#This Row],[English]],Table_Graduate_Salary[[#This Row],[Logical]],Table_Graduate_Salary[[#This Row],[Quant]])</f>
        <v>486.66666666666669</v>
      </c>
    </row>
    <row r="274" spans="1:37">
      <c r="A274">
        <v>340788</v>
      </c>
      <c r="B274" t="s">
        <v>506</v>
      </c>
      <c r="C274" s="1">
        <v>32930</v>
      </c>
      <c r="D274" s="2">
        <v>82.4</v>
      </c>
      <c r="E274" t="s">
        <v>35</v>
      </c>
      <c r="F274" s="3">
        <v>2008</v>
      </c>
      <c r="G274" s="2">
        <v>68</v>
      </c>
      <c r="H274" t="s">
        <v>35</v>
      </c>
      <c r="I274">
        <v>7376</v>
      </c>
      <c r="J274">
        <v>2</v>
      </c>
      <c r="K274" t="s">
        <v>36</v>
      </c>
      <c r="L274" t="s">
        <v>64</v>
      </c>
      <c r="M274" s="3">
        <v>67.23</v>
      </c>
      <c r="N274">
        <v>7376</v>
      </c>
      <c r="O274">
        <v>0</v>
      </c>
      <c r="P274" t="s">
        <v>41</v>
      </c>
      <c r="Q274">
        <v>2012</v>
      </c>
      <c r="R274" s="2">
        <v>555</v>
      </c>
      <c r="S274" s="2">
        <v>485</v>
      </c>
      <c r="T274" s="2">
        <v>445</v>
      </c>
      <c r="U274" s="2">
        <v>0.48834797678271402</v>
      </c>
      <c r="V274" s="2">
        <v>405</v>
      </c>
      <c r="W274" s="2">
        <v>-1</v>
      </c>
      <c r="X274" s="2">
        <v>-1</v>
      </c>
      <c r="Y274" s="2">
        <v>-1</v>
      </c>
      <c r="Z274" s="2">
        <v>-1</v>
      </c>
      <c r="AA274" s="2">
        <v>-1</v>
      </c>
      <c r="AB274" s="2">
        <v>-1</v>
      </c>
      <c r="AC274" s="2">
        <v>1.4374</v>
      </c>
      <c r="AD274" s="2">
        <v>0.96879999999999999</v>
      </c>
      <c r="AE274" s="2">
        <v>-5.3699999999999998E-2</v>
      </c>
      <c r="AF274" s="2">
        <v>-1.11277</v>
      </c>
      <c r="AG274" s="2">
        <v>-0.28749999999999998</v>
      </c>
      <c r="AH274">
        <v>485000</v>
      </c>
      <c r="AI274" t="str">
        <f>IF(Table_Graduate_Salary[[#This Row],[Salary]]&lt;300000,"Low",IF(Table_Graduate_Salary[[#This Row],[Salary]]&lt;=600000,"Medium","High"))</f>
        <v>Medium</v>
      </c>
      <c r="AJ274" t="str">
        <f>IF(Table_Graduate_Salary[[#This Row],[collegeGPA]]&gt;=8,"Excellent",IF(Table_Graduate_Salary[[#This Row],[collegeGPA]]&gt;=7,"Good","Average"))</f>
        <v>Excellent</v>
      </c>
      <c r="AK274" s="2">
        <f>AVERAGE(Table_Graduate_Salary[[#This Row],[English]],Table_Graduate_Salary[[#This Row],[Logical]],Table_Graduate_Salary[[#This Row],[Quant]])</f>
        <v>495</v>
      </c>
    </row>
    <row r="275" spans="1:37">
      <c r="A275">
        <v>1037128</v>
      </c>
      <c r="B275" t="s">
        <v>506</v>
      </c>
      <c r="C275" s="1">
        <v>33775</v>
      </c>
      <c r="D275" s="2">
        <v>88.2</v>
      </c>
      <c r="E275" t="s">
        <v>35</v>
      </c>
      <c r="F275" s="3">
        <v>2009</v>
      </c>
      <c r="G275" s="2">
        <v>91</v>
      </c>
      <c r="H275" t="s">
        <v>51</v>
      </c>
      <c r="I275">
        <v>12949</v>
      </c>
      <c r="J275">
        <v>1</v>
      </c>
      <c r="K275" t="s">
        <v>36</v>
      </c>
      <c r="L275" t="s">
        <v>40</v>
      </c>
      <c r="M275" s="3">
        <v>75.7</v>
      </c>
      <c r="N275">
        <v>12949</v>
      </c>
      <c r="O275">
        <v>1</v>
      </c>
      <c r="P275" t="s">
        <v>54</v>
      </c>
      <c r="Q275">
        <v>2013</v>
      </c>
      <c r="R275" s="2">
        <v>720</v>
      </c>
      <c r="S275" s="2">
        <v>510</v>
      </c>
      <c r="T275" s="2">
        <v>655</v>
      </c>
      <c r="U275" s="2">
        <v>0.48674700843819302</v>
      </c>
      <c r="V275" s="2">
        <v>525</v>
      </c>
      <c r="W275" s="2">
        <v>-1</v>
      </c>
      <c r="X275" s="2">
        <v>376</v>
      </c>
      <c r="Y275" s="2">
        <v>-1</v>
      </c>
      <c r="Z275" s="2">
        <v>-1</v>
      </c>
      <c r="AA275" s="2">
        <v>-1</v>
      </c>
      <c r="AB275" s="2">
        <v>-1</v>
      </c>
      <c r="AC275" s="2">
        <v>-0.44629999999999997</v>
      </c>
      <c r="AD275" s="2">
        <v>-0.62009999999999998</v>
      </c>
      <c r="AE275" s="2">
        <v>-0.14369999999999999</v>
      </c>
      <c r="AF275" s="2">
        <v>0.1459</v>
      </c>
      <c r="AG275" s="2">
        <v>-2.5853000000000002</v>
      </c>
      <c r="AH275">
        <v>350000</v>
      </c>
      <c r="AI275" t="str">
        <f>IF(Table_Graduate_Salary[[#This Row],[Salary]]&lt;300000,"Low",IF(Table_Graduate_Salary[[#This Row],[Salary]]&lt;=600000,"Medium","High"))</f>
        <v>Medium</v>
      </c>
      <c r="AJ275" t="str">
        <f>IF(Table_Graduate_Salary[[#This Row],[collegeGPA]]&gt;=8,"Excellent",IF(Table_Graduate_Salary[[#This Row],[collegeGPA]]&gt;=7,"Good","Average"))</f>
        <v>Excellent</v>
      </c>
      <c r="AK275" s="2">
        <f>AVERAGE(Table_Graduate_Salary[[#This Row],[English]],Table_Graduate_Salary[[#This Row],[Logical]],Table_Graduate_Salary[[#This Row],[Quant]])</f>
        <v>628.33333333333337</v>
      </c>
    </row>
    <row r="276" spans="1:37">
      <c r="A276">
        <v>1106216</v>
      </c>
      <c r="B276" t="s">
        <v>506</v>
      </c>
      <c r="C276" s="1">
        <v>33618</v>
      </c>
      <c r="D276" s="2">
        <v>76.599999999999994</v>
      </c>
      <c r="E276" t="s">
        <v>35</v>
      </c>
      <c r="F276" s="3">
        <v>2010</v>
      </c>
      <c r="G276" s="2">
        <v>72.8</v>
      </c>
      <c r="H276" t="s">
        <v>35</v>
      </c>
      <c r="I276">
        <v>10185</v>
      </c>
      <c r="J276">
        <v>2</v>
      </c>
      <c r="K276" t="s">
        <v>36</v>
      </c>
      <c r="L276" t="s">
        <v>40</v>
      </c>
      <c r="M276" s="3">
        <v>76</v>
      </c>
      <c r="N276">
        <v>10185</v>
      </c>
      <c r="O276">
        <v>0</v>
      </c>
      <c r="P276" t="s">
        <v>59</v>
      </c>
      <c r="Q276">
        <v>2014</v>
      </c>
      <c r="R276" s="2">
        <v>500</v>
      </c>
      <c r="S276" s="2">
        <v>530</v>
      </c>
      <c r="T276" s="2">
        <v>620</v>
      </c>
      <c r="U276" s="2">
        <v>0.99896694387475105</v>
      </c>
      <c r="V276" s="2">
        <v>735</v>
      </c>
      <c r="W276" s="2">
        <v>-1</v>
      </c>
      <c r="X276" s="2">
        <v>-1</v>
      </c>
      <c r="Y276" s="2">
        <v>-1</v>
      </c>
      <c r="Z276" s="2">
        <v>-1</v>
      </c>
      <c r="AA276" s="2">
        <v>-1</v>
      </c>
      <c r="AB276" s="2">
        <v>-1</v>
      </c>
      <c r="AC276" s="2">
        <v>-0.44629999999999997</v>
      </c>
      <c r="AD276" s="2">
        <v>-2.7846000000000002</v>
      </c>
      <c r="AE276" s="2">
        <v>-1.5269999999999999</v>
      </c>
      <c r="AF276" s="2">
        <v>0.39950000000000002</v>
      </c>
      <c r="AG276" s="2">
        <v>-2.0105</v>
      </c>
      <c r="AH276">
        <v>325000</v>
      </c>
      <c r="AI276" t="str">
        <f>IF(Table_Graduate_Salary[[#This Row],[Salary]]&lt;300000,"Low",IF(Table_Graduate_Salary[[#This Row],[Salary]]&lt;=600000,"Medium","High"))</f>
        <v>Medium</v>
      </c>
      <c r="AJ276" t="str">
        <f>IF(Table_Graduate_Salary[[#This Row],[collegeGPA]]&gt;=8,"Excellent",IF(Table_Graduate_Salary[[#This Row],[collegeGPA]]&gt;=7,"Good","Average"))</f>
        <v>Excellent</v>
      </c>
      <c r="AK276" s="2">
        <f>AVERAGE(Table_Graduate_Salary[[#This Row],[English]],Table_Graduate_Salary[[#This Row],[Logical]],Table_Graduate_Salary[[#This Row],[Quant]])</f>
        <v>550</v>
      </c>
    </row>
    <row r="277" spans="1:37">
      <c r="A277">
        <v>349796</v>
      </c>
      <c r="B277" t="s">
        <v>506</v>
      </c>
      <c r="C277" s="1">
        <v>33434</v>
      </c>
      <c r="D277" s="2">
        <v>85.3</v>
      </c>
      <c r="E277">
        <v>0</v>
      </c>
      <c r="F277" s="3">
        <v>2008</v>
      </c>
      <c r="G277" s="2">
        <v>92.6</v>
      </c>
      <c r="H277">
        <v>0</v>
      </c>
      <c r="I277">
        <v>2929</v>
      </c>
      <c r="J277">
        <v>2</v>
      </c>
      <c r="K277" t="s">
        <v>36</v>
      </c>
      <c r="L277" t="s">
        <v>40</v>
      </c>
      <c r="M277" s="3">
        <v>69.430000000000007</v>
      </c>
      <c r="N277">
        <v>2929</v>
      </c>
      <c r="O277">
        <v>0</v>
      </c>
      <c r="P277" t="s">
        <v>56</v>
      </c>
      <c r="Q277">
        <v>2012</v>
      </c>
      <c r="R277" s="2">
        <v>645</v>
      </c>
      <c r="S277" s="2">
        <v>635</v>
      </c>
      <c r="T277" s="2">
        <v>695</v>
      </c>
      <c r="U277" s="2">
        <v>0.93037060720269105</v>
      </c>
      <c r="V277" s="2">
        <v>565</v>
      </c>
      <c r="W277" s="2">
        <v>-1</v>
      </c>
      <c r="X277" s="2">
        <v>-1</v>
      </c>
      <c r="Y277" s="2">
        <v>-1</v>
      </c>
      <c r="Z277" s="2">
        <v>-1</v>
      </c>
      <c r="AA277" s="2">
        <v>-1</v>
      </c>
      <c r="AB277" s="2">
        <v>-1</v>
      </c>
      <c r="AC277" s="2">
        <v>0.35549999999999998</v>
      </c>
      <c r="AD277" s="2">
        <v>0.1888</v>
      </c>
      <c r="AE277" s="2">
        <v>-0.63429999999999997</v>
      </c>
      <c r="AF277" s="2">
        <v>2.2949000000000002</v>
      </c>
      <c r="AG277" s="2">
        <v>-0.99839999999999995</v>
      </c>
      <c r="AH277">
        <v>370000</v>
      </c>
      <c r="AI277" t="str">
        <f>IF(Table_Graduate_Salary[[#This Row],[Salary]]&lt;300000,"Low",IF(Table_Graduate_Salary[[#This Row],[Salary]]&lt;=600000,"Medium","High"))</f>
        <v>Medium</v>
      </c>
      <c r="AJ277" t="str">
        <f>IF(Table_Graduate_Salary[[#This Row],[collegeGPA]]&gt;=8,"Excellent",IF(Table_Graduate_Salary[[#This Row],[collegeGPA]]&gt;=7,"Good","Average"))</f>
        <v>Excellent</v>
      </c>
      <c r="AK277" s="2">
        <f>AVERAGE(Table_Graduate_Salary[[#This Row],[English]],Table_Graduate_Salary[[#This Row],[Logical]],Table_Graduate_Salary[[#This Row],[Quant]])</f>
        <v>658.33333333333337</v>
      </c>
    </row>
    <row r="278" spans="1:37">
      <c r="A278">
        <v>633241</v>
      </c>
      <c r="B278" t="s">
        <v>506</v>
      </c>
      <c r="C278" s="1">
        <v>34248</v>
      </c>
      <c r="D278" s="2">
        <v>68.599999999999994</v>
      </c>
      <c r="E278" t="s">
        <v>35</v>
      </c>
      <c r="F278" s="3">
        <v>2009</v>
      </c>
      <c r="G278" s="2">
        <v>70</v>
      </c>
      <c r="H278" t="s">
        <v>35</v>
      </c>
      <c r="I278">
        <v>11630</v>
      </c>
      <c r="J278">
        <v>2</v>
      </c>
      <c r="K278" t="s">
        <v>36</v>
      </c>
      <c r="L278" t="s">
        <v>60</v>
      </c>
      <c r="M278" s="3">
        <v>71.3</v>
      </c>
      <c r="N278">
        <v>11630</v>
      </c>
      <c r="O278">
        <v>0</v>
      </c>
      <c r="P278" t="s">
        <v>41</v>
      </c>
      <c r="Q278">
        <v>2013</v>
      </c>
      <c r="R278" s="2">
        <v>520</v>
      </c>
      <c r="S278" s="2">
        <v>535</v>
      </c>
      <c r="T278" s="2">
        <v>620</v>
      </c>
      <c r="U278" s="2">
        <v>0.37605958665154499</v>
      </c>
      <c r="V278" s="2">
        <v>-1</v>
      </c>
      <c r="W278" s="2">
        <v>300</v>
      </c>
      <c r="X278" s="2">
        <v>-1</v>
      </c>
      <c r="Y278" s="2">
        <v>-1</v>
      </c>
      <c r="Z278" s="2">
        <v>-1</v>
      </c>
      <c r="AA278" s="2">
        <v>-1</v>
      </c>
      <c r="AB278" s="2">
        <v>-1</v>
      </c>
      <c r="AC278" s="2">
        <v>-1.54E-2</v>
      </c>
      <c r="AD278" s="2">
        <v>1.0448999999999999</v>
      </c>
      <c r="AE278" s="2">
        <v>0.62480000000000002</v>
      </c>
      <c r="AF278" s="2">
        <v>-1.8824000000000001</v>
      </c>
      <c r="AG278" s="2">
        <v>0.86370000000000002</v>
      </c>
      <c r="AH278">
        <v>350000</v>
      </c>
      <c r="AI278" t="str">
        <f>IF(Table_Graduate_Salary[[#This Row],[Salary]]&lt;300000,"Low",IF(Table_Graduate_Salary[[#This Row],[Salary]]&lt;=600000,"Medium","High"))</f>
        <v>Medium</v>
      </c>
      <c r="AJ278" t="str">
        <f>IF(Table_Graduate_Salary[[#This Row],[collegeGPA]]&gt;=8,"Excellent",IF(Table_Graduate_Salary[[#This Row],[collegeGPA]]&gt;=7,"Good","Average"))</f>
        <v>Excellent</v>
      </c>
      <c r="AK278" s="2">
        <f>AVERAGE(Table_Graduate_Salary[[#This Row],[English]],Table_Graduate_Salary[[#This Row],[Logical]],Table_Graduate_Salary[[#This Row],[Quant]])</f>
        <v>558.33333333333337</v>
      </c>
    </row>
    <row r="279" spans="1:37">
      <c r="A279">
        <v>1086480</v>
      </c>
      <c r="B279" t="s">
        <v>506</v>
      </c>
      <c r="C279" s="1">
        <v>34129</v>
      </c>
      <c r="D279" s="2">
        <v>79.400000000000006</v>
      </c>
      <c r="E279" t="s">
        <v>35</v>
      </c>
      <c r="F279" s="3">
        <v>2010</v>
      </c>
      <c r="G279" s="2">
        <v>80.400000000000006</v>
      </c>
      <c r="H279" t="s">
        <v>35</v>
      </c>
      <c r="I279">
        <v>6290</v>
      </c>
      <c r="J279">
        <v>1</v>
      </c>
      <c r="K279" t="s">
        <v>36</v>
      </c>
      <c r="L279" t="s">
        <v>40</v>
      </c>
      <c r="M279" s="3">
        <v>71</v>
      </c>
      <c r="N279">
        <v>6290</v>
      </c>
      <c r="O279">
        <v>0</v>
      </c>
      <c r="P279" t="s">
        <v>121</v>
      </c>
      <c r="Q279">
        <v>2014</v>
      </c>
      <c r="R279" s="2">
        <v>545</v>
      </c>
      <c r="S279" s="2">
        <v>505</v>
      </c>
      <c r="T279" s="2">
        <v>595</v>
      </c>
      <c r="U279" s="2">
        <v>0.86468541337008498</v>
      </c>
      <c r="V279" s="2">
        <v>525</v>
      </c>
      <c r="W279" s="2">
        <v>-1</v>
      </c>
      <c r="X279" s="2">
        <v>-1</v>
      </c>
      <c r="Y279" s="2">
        <v>-1</v>
      </c>
      <c r="Z279" s="2">
        <v>-1</v>
      </c>
      <c r="AA279" s="2">
        <v>-1</v>
      </c>
      <c r="AB279" s="2">
        <v>-1</v>
      </c>
      <c r="AC279" s="2">
        <v>-0.159</v>
      </c>
      <c r="AD279" s="2">
        <v>-1.9520999999999999</v>
      </c>
      <c r="AE279" s="2">
        <v>-0.75849999999999995</v>
      </c>
      <c r="AF279" s="2">
        <v>-0.74150000000000005</v>
      </c>
      <c r="AG279" s="2">
        <v>-2.2021000000000002</v>
      </c>
      <c r="AH279">
        <v>320000</v>
      </c>
      <c r="AI279" t="str">
        <f>IF(Table_Graduate_Salary[[#This Row],[Salary]]&lt;300000,"Low",IF(Table_Graduate_Salary[[#This Row],[Salary]]&lt;=600000,"Medium","High"))</f>
        <v>Medium</v>
      </c>
      <c r="AJ279" t="str">
        <f>IF(Table_Graduate_Salary[[#This Row],[collegeGPA]]&gt;=8,"Excellent",IF(Table_Graduate_Salary[[#This Row],[collegeGPA]]&gt;=7,"Good","Average"))</f>
        <v>Excellent</v>
      </c>
      <c r="AK279" s="2">
        <f>AVERAGE(Table_Graduate_Salary[[#This Row],[English]],Table_Graduate_Salary[[#This Row],[Logical]],Table_Graduate_Salary[[#This Row],[Quant]])</f>
        <v>548.33333333333337</v>
      </c>
    </row>
    <row r="280" spans="1:37">
      <c r="A280">
        <v>960228</v>
      </c>
      <c r="B280" t="s">
        <v>506</v>
      </c>
      <c r="C280" s="1">
        <v>33886</v>
      </c>
      <c r="D280" s="2">
        <v>71</v>
      </c>
      <c r="E280" t="s">
        <v>35</v>
      </c>
      <c r="F280" s="3">
        <v>2010</v>
      </c>
      <c r="G280" s="2">
        <v>64.599999999999994</v>
      </c>
      <c r="H280" t="s">
        <v>35</v>
      </c>
      <c r="I280">
        <v>7255</v>
      </c>
      <c r="J280">
        <v>2</v>
      </c>
      <c r="K280" t="s">
        <v>36</v>
      </c>
      <c r="L280" t="s">
        <v>60</v>
      </c>
      <c r="M280" s="3">
        <v>65.599999999999994</v>
      </c>
      <c r="N280">
        <v>7255</v>
      </c>
      <c r="O280">
        <v>0</v>
      </c>
      <c r="P280" t="s">
        <v>59</v>
      </c>
      <c r="Q280">
        <v>2014</v>
      </c>
      <c r="R280" s="2">
        <v>325</v>
      </c>
      <c r="S280" s="2">
        <v>440</v>
      </c>
      <c r="T280" s="2">
        <v>380</v>
      </c>
      <c r="U280" s="2">
        <v>0.493596387301038</v>
      </c>
      <c r="V280" s="2">
        <v>-1</v>
      </c>
      <c r="W280" s="2">
        <v>324</v>
      </c>
      <c r="X280" s="2">
        <v>-1</v>
      </c>
      <c r="Y280" s="2">
        <v>-1</v>
      </c>
      <c r="Z280" s="2">
        <v>-1</v>
      </c>
      <c r="AA280" s="2">
        <v>286</v>
      </c>
      <c r="AB280" s="2">
        <v>-1</v>
      </c>
      <c r="AC280" s="2">
        <v>-1.1644000000000001</v>
      </c>
      <c r="AD280" s="2">
        <v>1.0448999999999999</v>
      </c>
      <c r="AE280" s="2">
        <v>0.77849999999999997</v>
      </c>
      <c r="AF280" s="2">
        <v>1.4136</v>
      </c>
      <c r="AG280" s="2">
        <v>-0.66920000000000002</v>
      </c>
      <c r="AH280">
        <v>225000</v>
      </c>
      <c r="AI280" t="str">
        <f>IF(Table_Graduate_Salary[[#This Row],[Salary]]&lt;300000,"Low",IF(Table_Graduate_Salary[[#This Row],[Salary]]&lt;=600000,"Medium","High"))</f>
        <v>Low</v>
      </c>
      <c r="AJ280" t="str">
        <f>IF(Table_Graduate_Salary[[#This Row],[collegeGPA]]&gt;=8,"Excellent",IF(Table_Graduate_Salary[[#This Row],[collegeGPA]]&gt;=7,"Good","Average"))</f>
        <v>Excellent</v>
      </c>
      <c r="AK280" s="2">
        <f>AVERAGE(Table_Graduate_Salary[[#This Row],[English]],Table_Graduate_Salary[[#This Row],[Logical]],Table_Graduate_Salary[[#This Row],[Quant]])</f>
        <v>381.66666666666669</v>
      </c>
    </row>
    <row r="281" spans="1:37">
      <c r="A281">
        <v>297128</v>
      </c>
      <c r="B281" t="s">
        <v>506</v>
      </c>
      <c r="C281" s="1">
        <v>32481</v>
      </c>
      <c r="D281" s="2">
        <v>61</v>
      </c>
      <c r="E281" t="s">
        <v>48</v>
      </c>
      <c r="F281" s="3">
        <v>2006</v>
      </c>
      <c r="G281" s="2">
        <v>61.8</v>
      </c>
      <c r="H281" t="s">
        <v>119</v>
      </c>
      <c r="I281">
        <v>2819</v>
      </c>
      <c r="J281">
        <v>2</v>
      </c>
      <c r="K281" t="s">
        <v>36</v>
      </c>
      <c r="L281" t="s">
        <v>55</v>
      </c>
      <c r="M281" s="3">
        <v>62.2</v>
      </c>
      <c r="N281">
        <v>2819</v>
      </c>
      <c r="O281">
        <v>0</v>
      </c>
      <c r="P281" t="s">
        <v>41</v>
      </c>
      <c r="Q281">
        <v>2012</v>
      </c>
      <c r="R281" s="2">
        <v>395</v>
      </c>
      <c r="S281" s="2">
        <v>565</v>
      </c>
      <c r="T281" s="2">
        <v>475</v>
      </c>
      <c r="U281" s="2">
        <v>0.67074315143312702</v>
      </c>
      <c r="V281" s="2">
        <v>455</v>
      </c>
      <c r="W281" s="2">
        <v>-1</v>
      </c>
      <c r="X281" s="2">
        <v>-1</v>
      </c>
      <c r="Y281" s="2">
        <v>-1</v>
      </c>
      <c r="Z281" s="2">
        <v>-1</v>
      </c>
      <c r="AA281" s="2">
        <v>-1</v>
      </c>
      <c r="AB281" s="2">
        <v>-1</v>
      </c>
      <c r="AC281" s="2">
        <v>0.55220000000000002</v>
      </c>
      <c r="AD281" s="2">
        <v>0.81279999999999997</v>
      </c>
      <c r="AE281" s="2">
        <v>-1.0116000000000001</v>
      </c>
      <c r="AF281" s="2">
        <v>-1.3008</v>
      </c>
      <c r="AG281" s="2">
        <v>0.18640000000000001</v>
      </c>
      <c r="AH281">
        <v>200000</v>
      </c>
      <c r="AI281" t="str">
        <f>IF(Table_Graduate_Salary[[#This Row],[Salary]]&lt;300000,"Low",IF(Table_Graduate_Salary[[#This Row],[Salary]]&lt;=600000,"Medium","High"))</f>
        <v>Low</v>
      </c>
      <c r="AJ281" t="str">
        <f>IF(Table_Graduate_Salary[[#This Row],[collegeGPA]]&gt;=8,"Excellent",IF(Table_Graduate_Salary[[#This Row],[collegeGPA]]&gt;=7,"Good","Average"))</f>
        <v>Excellent</v>
      </c>
      <c r="AK281" s="2">
        <f>AVERAGE(Table_Graduate_Salary[[#This Row],[English]],Table_Graduate_Salary[[#This Row],[Logical]],Table_Graduate_Salary[[#This Row],[Quant]])</f>
        <v>478.33333333333331</v>
      </c>
    </row>
    <row r="282" spans="1:37">
      <c r="A282">
        <v>649762</v>
      </c>
      <c r="B282" t="s">
        <v>505</v>
      </c>
      <c r="C282" s="1">
        <v>33560</v>
      </c>
      <c r="D282" s="2">
        <v>81</v>
      </c>
      <c r="E282" t="s">
        <v>51</v>
      </c>
      <c r="F282" s="3">
        <v>2009</v>
      </c>
      <c r="G282" s="2">
        <v>93.3</v>
      </c>
      <c r="H282" t="s">
        <v>51</v>
      </c>
      <c r="I282">
        <v>9129</v>
      </c>
      <c r="J282">
        <v>2</v>
      </c>
      <c r="K282" t="s">
        <v>36</v>
      </c>
      <c r="L282" t="s">
        <v>60</v>
      </c>
      <c r="M282" s="3">
        <v>74.42</v>
      </c>
      <c r="N282">
        <v>9129</v>
      </c>
      <c r="O282">
        <v>1</v>
      </c>
      <c r="P282" t="s">
        <v>54</v>
      </c>
      <c r="Q282">
        <v>2013</v>
      </c>
      <c r="R282" s="2">
        <v>520</v>
      </c>
      <c r="S282" s="2">
        <v>440</v>
      </c>
      <c r="T282" s="2">
        <v>605</v>
      </c>
      <c r="U282" s="2">
        <v>0.53838689298509601</v>
      </c>
      <c r="V282" s="2">
        <v>445</v>
      </c>
      <c r="W282" s="2">
        <v>333</v>
      </c>
      <c r="X282" s="2">
        <v>-1</v>
      </c>
      <c r="Y282" s="2">
        <v>-1</v>
      </c>
      <c r="Z282" s="2">
        <v>-1</v>
      </c>
      <c r="AA282" s="2">
        <v>-1</v>
      </c>
      <c r="AB282" s="2">
        <v>-1</v>
      </c>
      <c r="AC282" s="2">
        <v>-1.3080000000000001</v>
      </c>
      <c r="AD282" s="2">
        <v>-0.62009999999999998</v>
      </c>
      <c r="AE282" s="2">
        <v>-1.2196</v>
      </c>
      <c r="AF282" s="2">
        <v>1.2868999999999999</v>
      </c>
      <c r="AG282" s="2">
        <v>-0.86080000000000001</v>
      </c>
      <c r="AH282">
        <v>180000</v>
      </c>
      <c r="AI282" t="str">
        <f>IF(Table_Graduate_Salary[[#This Row],[Salary]]&lt;300000,"Low",IF(Table_Graduate_Salary[[#This Row],[Salary]]&lt;=600000,"Medium","High"))</f>
        <v>Low</v>
      </c>
      <c r="AJ282" t="str">
        <f>IF(Table_Graduate_Salary[[#This Row],[collegeGPA]]&gt;=8,"Excellent",IF(Table_Graduate_Salary[[#This Row],[collegeGPA]]&gt;=7,"Good","Average"))</f>
        <v>Excellent</v>
      </c>
      <c r="AK282" s="2">
        <f>AVERAGE(Table_Graduate_Salary[[#This Row],[English]],Table_Graduate_Salary[[#This Row],[Logical]],Table_Graduate_Salary[[#This Row],[Quant]])</f>
        <v>521.66666666666663</v>
      </c>
    </row>
    <row r="283" spans="1:37">
      <c r="A283">
        <v>36296</v>
      </c>
      <c r="B283" t="s">
        <v>506</v>
      </c>
      <c r="C283" s="1">
        <v>32749</v>
      </c>
      <c r="D283" s="2">
        <v>72.3</v>
      </c>
      <c r="E283" t="s">
        <v>35</v>
      </c>
      <c r="F283" s="3">
        <v>2006</v>
      </c>
      <c r="G283" s="2">
        <v>95</v>
      </c>
      <c r="H283" t="s">
        <v>145</v>
      </c>
      <c r="I283">
        <v>64</v>
      </c>
      <c r="J283">
        <v>2</v>
      </c>
      <c r="K283" t="s">
        <v>36</v>
      </c>
      <c r="L283" t="s">
        <v>55</v>
      </c>
      <c r="M283" s="3">
        <v>70</v>
      </c>
      <c r="N283">
        <v>64</v>
      </c>
      <c r="O283">
        <v>0</v>
      </c>
      <c r="P283" t="s">
        <v>41</v>
      </c>
      <c r="Q283">
        <v>2010</v>
      </c>
      <c r="R283" s="2">
        <v>454</v>
      </c>
      <c r="S283" s="2">
        <v>515</v>
      </c>
      <c r="T283" s="2">
        <v>625</v>
      </c>
      <c r="U283" s="2">
        <v>0.30840058286030803</v>
      </c>
      <c r="V283" s="2">
        <v>355</v>
      </c>
      <c r="W283" s="2">
        <v>333</v>
      </c>
      <c r="X283" s="2">
        <v>-1</v>
      </c>
      <c r="Y283" s="2">
        <v>-1</v>
      </c>
      <c r="Z283" s="2">
        <v>-1</v>
      </c>
      <c r="AA283" s="2">
        <v>-1</v>
      </c>
      <c r="AB283" s="2">
        <v>-1</v>
      </c>
      <c r="AC283" s="2">
        <v>4.6399999999999997E-2</v>
      </c>
      <c r="AD283" s="2">
        <v>0.3448</v>
      </c>
      <c r="AE283" s="2">
        <v>-0.92449999999999999</v>
      </c>
      <c r="AF283" s="2">
        <v>-0.99529999999999996</v>
      </c>
      <c r="AG283" s="2">
        <v>0.6603</v>
      </c>
      <c r="AH283">
        <v>400000</v>
      </c>
      <c r="AI283" t="str">
        <f>IF(Table_Graduate_Salary[[#This Row],[Salary]]&lt;300000,"Low",IF(Table_Graduate_Salary[[#This Row],[Salary]]&lt;=600000,"Medium","High"))</f>
        <v>Medium</v>
      </c>
      <c r="AJ283" t="str">
        <f>IF(Table_Graduate_Salary[[#This Row],[collegeGPA]]&gt;=8,"Excellent",IF(Table_Graduate_Salary[[#This Row],[collegeGPA]]&gt;=7,"Good","Average"))</f>
        <v>Excellent</v>
      </c>
      <c r="AK283" s="2">
        <f>AVERAGE(Table_Graduate_Salary[[#This Row],[English]],Table_Graduate_Salary[[#This Row],[Logical]],Table_Graduate_Salary[[#This Row],[Quant]])</f>
        <v>531.33333333333337</v>
      </c>
    </row>
    <row r="284" spans="1:37">
      <c r="A284">
        <v>273865</v>
      </c>
      <c r="B284" t="s">
        <v>506</v>
      </c>
      <c r="C284" s="1">
        <v>33006</v>
      </c>
      <c r="D284" s="2">
        <v>75.38</v>
      </c>
      <c r="E284" t="s">
        <v>136</v>
      </c>
      <c r="F284" s="3">
        <v>2007</v>
      </c>
      <c r="G284" s="2">
        <v>72</v>
      </c>
      <c r="H284" t="s">
        <v>146</v>
      </c>
      <c r="I284">
        <v>4023</v>
      </c>
      <c r="J284">
        <v>2</v>
      </c>
      <c r="K284" t="s">
        <v>36</v>
      </c>
      <c r="L284" t="s">
        <v>60</v>
      </c>
      <c r="M284" s="3">
        <v>68.75</v>
      </c>
      <c r="N284">
        <v>4023</v>
      </c>
      <c r="O284">
        <v>1</v>
      </c>
      <c r="P284" t="s">
        <v>61</v>
      </c>
      <c r="Q284">
        <v>2011</v>
      </c>
      <c r="R284" s="2">
        <v>325</v>
      </c>
      <c r="S284" s="2">
        <v>495</v>
      </c>
      <c r="T284" s="2">
        <v>565</v>
      </c>
      <c r="U284" s="2">
        <v>0.37605958665154499</v>
      </c>
      <c r="V284" s="2">
        <v>-1</v>
      </c>
      <c r="W284" s="2">
        <v>300</v>
      </c>
      <c r="X284" s="2">
        <v>-1</v>
      </c>
      <c r="Y284" s="2">
        <v>-1</v>
      </c>
      <c r="Z284" s="2">
        <v>-1</v>
      </c>
      <c r="AA284" s="2">
        <v>-1</v>
      </c>
      <c r="AB284" s="2">
        <v>-1</v>
      </c>
      <c r="AC284" s="2">
        <v>4.6399999999999997E-2</v>
      </c>
      <c r="AD284" s="2">
        <v>-2.1513</v>
      </c>
      <c r="AE284" s="2">
        <v>1.1073999999999999</v>
      </c>
      <c r="AF284" s="2">
        <v>6.2300000000000001E-2</v>
      </c>
      <c r="AG284" s="2">
        <v>0.81830000000000003</v>
      </c>
      <c r="AH284">
        <v>500000</v>
      </c>
      <c r="AI284" t="str">
        <f>IF(Table_Graduate_Salary[[#This Row],[Salary]]&lt;300000,"Low",IF(Table_Graduate_Salary[[#This Row],[Salary]]&lt;=600000,"Medium","High"))</f>
        <v>Medium</v>
      </c>
      <c r="AJ284" t="str">
        <f>IF(Table_Graduate_Salary[[#This Row],[collegeGPA]]&gt;=8,"Excellent",IF(Table_Graduate_Salary[[#This Row],[collegeGPA]]&gt;=7,"Good","Average"))</f>
        <v>Excellent</v>
      </c>
      <c r="AK284" s="2">
        <f>AVERAGE(Table_Graduate_Salary[[#This Row],[English]],Table_Graduate_Salary[[#This Row],[Logical]],Table_Graduate_Salary[[#This Row],[Quant]])</f>
        <v>461.66666666666669</v>
      </c>
    </row>
    <row r="285" spans="1:37">
      <c r="A285">
        <v>895472</v>
      </c>
      <c r="B285" t="s">
        <v>506</v>
      </c>
      <c r="C285" s="1">
        <v>34009</v>
      </c>
      <c r="D285" s="2">
        <v>87.2</v>
      </c>
      <c r="E285" t="s">
        <v>35</v>
      </c>
      <c r="F285" s="3">
        <v>2010</v>
      </c>
      <c r="G285" s="2">
        <v>76.599999999999994</v>
      </c>
      <c r="H285" t="s">
        <v>35</v>
      </c>
      <c r="I285">
        <v>119</v>
      </c>
      <c r="J285">
        <v>1</v>
      </c>
      <c r="K285" t="s">
        <v>36</v>
      </c>
      <c r="L285" t="s">
        <v>60</v>
      </c>
      <c r="M285" s="3">
        <v>67</v>
      </c>
      <c r="N285">
        <v>119</v>
      </c>
      <c r="O285">
        <v>0</v>
      </c>
      <c r="P285" t="s">
        <v>41</v>
      </c>
      <c r="Q285">
        <v>2014</v>
      </c>
      <c r="R285" s="2">
        <v>510</v>
      </c>
      <c r="S285" s="2">
        <v>610</v>
      </c>
      <c r="T285" s="2">
        <v>665</v>
      </c>
      <c r="U285" s="2">
        <v>0.64938971484669095</v>
      </c>
      <c r="V285" s="2">
        <v>-1</v>
      </c>
      <c r="W285" s="2">
        <v>356</v>
      </c>
      <c r="X285" s="2">
        <v>-1</v>
      </c>
      <c r="Y285" s="2">
        <v>-1</v>
      </c>
      <c r="Z285" s="2">
        <v>-1</v>
      </c>
      <c r="AA285" s="2">
        <v>366</v>
      </c>
      <c r="AB285" s="2">
        <v>-1</v>
      </c>
      <c r="AC285" s="2">
        <v>-1.8825000000000001</v>
      </c>
      <c r="AD285" s="2">
        <v>-1.4525999999999999</v>
      </c>
      <c r="AE285" s="2">
        <v>-1.9881</v>
      </c>
      <c r="AF285" s="2">
        <v>1.5404</v>
      </c>
      <c r="AG285" s="2">
        <v>-1.244</v>
      </c>
      <c r="AH285">
        <v>325000</v>
      </c>
      <c r="AI285" t="str">
        <f>IF(Table_Graduate_Salary[[#This Row],[Salary]]&lt;300000,"Low",IF(Table_Graduate_Salary[[#This Row],[Salary]]&lt;=600000,"Medium","High"))</f>
        <v>Medium</v>
      </c>
      <c r="AJ285" t="str">
        <f>IF(Table_Graduate_Salary[[#This Row],[collegeGPA]]&gt;=8,"Excellent",IF(Table_Graduate_Salary[[#This Row],[collegeGPA]]&gt;=7,"Good","Average"))</f>
        <v>Excellent</v>
      </c>
      <c r="AK285" s="2">
        <f>AVERAGE(Table_Graduate_Salary[[#This Row],[English]],Table_Graduate_Salary[[#This Row],[Logical]],Table_Graduate_Salary[[#This Row],[Quant]])</f>
        <v>595</v>
      </c>
    </row>
    <row r="286" spans="1:37">
      <c r="A286">
        <v>514167</v>
      </c>
      <c r="B286" t="s">
        <v>506</v>
      </c>
      <c r="C286" s="1">
        <v>32924</v>
      </c>
      <c r="D286" s="2">
        <v>57.67</v>
      </c>
      <c r="E286" t="s">
        <v>83</v>
      </c>
      <c r="F286" s="3">
        <v>2007</v>
      </c>
      <c r="G286" s="2">
        <v>74</v>
      </c>
      <c r="H286" t="s">
        <v>83</v>
      </c>
      <c r="I286">
        <v>2540</v>
      </c>
      <c r="J286">
        <v>2</v>
      </c>
      <c r="K286" t="s">
        <v>36</v>
      </c>
      <c r="L286" t="s">
        <v>64</v>
      </c>
      <c r="M286" s="3">
        <v>76.260000000000005</v>
      </c>
      <c r="N286">
        <v>2540</v>
      </c>
      <c r="O286">
        <v>0</v>
      </c>
      <c r="P286" t="s">
        <v>41</v>
      </c>
      <c r="Q286">
        <v>2012</v>
      </c>
      <c r="R286" s="2">
        <v>555</v>
      </c>
      <c r="S286" s="2">
        <v>495</v>
      </c>
      <c r="T286" s="2">
        <v>810</v>
      </c>
      <c r="U286" s="2">
        <v>0.84312372666574198</v>
      </c>
      <c r="V286" s="2">
        <v>515</v>
      </c>
      <c r="W286" s="2">
        <v>-1</v>
      </c>
      <c r="X286" s="2">
        <v>-1</v>
      </c>
      <c r="Y286" s="2">
        <v>-1</v>
      </c>
      <c r="Z286" s="2">
        <v>-1</v>
      </c>
      <c r="AA286" s="2">
        <v>-1</v>
      </c>
      <c r="AB286" s="2">
        <v>-1</v>
      </c>
      <c r="AC286" s="2">
        <v>0.39410000000000001</v>
      </c>
      <c r="AD286" s="2">
        <v>0.81279999999999997</v>
      </c>
      <c r="AE286" s="2">
        <v>0.2366</v>
      </c>
      <c r="AF286" s="2">
        <v>-1.3184</v>
      </c>
      <c r="AG286" s="2">
        <v>0.34439999999999998</v>
      </c>
      <c r="AH286">
        <v>260000</v>
      </c>
      <c r="AI286" t="str">
        <f>IF(Table_Graduate_Salary[[#This Row],[Salary]]&lt;300000,"Low",IF(Table_Graduate_Salary[[#This Row],[Salary]]&lt;=600000,"Medium","High"))</f>
        <v>Low</v>
      </c>
      <c r="AJ286" t="str">
        <f>IF(Table_Graduate_Salary[[#This Row],[collegeGPA]]&gt;=8,"Excellent",IF(Table_Graduate_Salary[[#This Row],[collegeGPA]]&gt;=7,"Good","Average"))</f>
        <v>Excellent</v>
      </c>
      <c r="AK286" s="2">
        <f>AVERAGE(Table_Graduate_Salary[[#This Row],[English]],Table_Graduate_Salary[[#This Row],[Logical]],Table_Graduate_Salary[[#This Row],[Quant]])</f>
        <v>620</v>
      </c>
    </row>
    <row r="287" spans="1:37">
      <c r="A287">
        <v>806997</v>
      </c>
      <c r="B287" t="s">
        <v>505</v>
      </c>
      <c r="C287" s="1">
        <v>33357</v>
      </c>
      <c r="D287" s="2">
        <v>66</v>
      </c>
      <c r="E287" t="s">
        <v>35</v>
      </c>
      <c r="F287" s="3">
        <v>2008</v>
      </c>
      <c r="G287" s="2">
        <v>68</v>
      </c>
      <c r="H287" t="s">
        <v>35</v>
      </c>
      <c r="I287">
        <v>9508</v>
      </c>
      <c r="J287">
        <v>2</v>
      </c>
      <c r="K287" t="s">
        <v>36</v>
      </c>
      <c r="L287" t="s">
        <v>40</v>
      </c>
      <c r="M287" s="3">
        <v>71</v>
      </c>
      <c r="N287">
        <v>9508</v>
      </c>
      <c r="O287">
        <v>0</v>
      </c>
      <c r="P287" t="s">
        <v>41</v>
      </c>
      <c r="Q287">
        <v>2012</v>
      </c>
      <c r="R287" s="2">
        <v>500</v>
      </c>
      <c r="S287" s="2">
        <v>555</v>
      </c>
      <c r="T287" s="2">
        <v>605</v>
      </c>
      <c r="U287" s="2">
        <v>0.91139527839132795</v>
      </c>
      <c r="V287" s="2">
        <v>465</v>
      </c>
      <c r="W287" s="2">
        <v>-1</v>
      </c>
      <c r="X287" s="2">
        <v>500</v>
      </c>
      <c r="Y287" s="2">
        <v>-1</v>
      </c>
      <c r="Z287" s="2">
        <v>-1</v>
      </c>
      <c r="AA287" s="2">
        <v>-1</v>
      </c>
      <c r="AB287" s="2">
        <v>-1</v>
      </c>
      <c r="AC287" s="2">
        <v>1.4208000000000001</v>
      </c>
      <c r="AD287" s="2">
        <v>1.2114</v>
      </c>
      <c r="AE287" s="2">
        <v>0.93220000000000003</v>
      </c>
      <c r="AF287" s="2">
        <v>-0.61470000000000002</v>
      </c>
      <c r="AG287" s="2">
        <v>1.0553999999999999</v>
      </c>
      <c r="AH287">
        <v>205000</v>
      </c>
      <c r="AI287" t="str">
        <f>IF(Table_Graduate_Salary[[#This Row],[Salary]]&lt;300000,"Low",IF(Table_Graduate_Salary[[#This Row],[Salary]]&lt;=600000,"Medium","High"))</f>
        <v>Low</v>
      </c>
      <c r="AJ287" t="str">
        <f>IF(Table_Graduate_Salary[[#This Row],[collegeGPA]]&gt;=8,"Excellent",IF(Table_Graduate_Salary[[#This Row],[collegeGPA]]&gt;=7,"Good","Average"))</f>
        <v>Excellent</v>
      </c>
      <c r="AK287" s="2">
        <f>AVERAGE(Table_Graduate_Salary[[#This Row],[English]],Table_Graduate_Salary[[#This Row],[Logical]],Table_Graduate_Salary[[#This Row],[Quant]])</f>
        <v>553.33333333333337</v>
      </c>
    </row>
    <row r="288" spans="1:37">
      <c r="A288">
        <v>283462</v>
      </c>
      <c r="B288" t="s">
        <v>506</v>
      </c>
      <c r="C288" s="1">
        <v>33075</v>
      </c>
      <c r="D288" s="2">
        <v>80.33</v>
      </c>
      <c r="E288" t="s">
        <v>79</v>
      </c>
      <c r="F288" s="3">
        <v>2006</v>
      </c>
      <c r="G288" s="2">
        <v>89.6</v>
      </c>
      <c r="H288" t="s">
        <v>79</v>
      </c>
      <c r="I288">
        <v>2097</v>
      </c>
      <c r="J288">
        <v>2</v>
      </c>
      <c r="K288" t="s">
        <v>36</v>
      </c>
      <c r="L288" t="s">
        <v>64</v>
      </c>
      <c r="M288" s="3">
        <v>73.5</v>
      </c>
      <c r="N288">
        <v>2097</v>
      </c>
      <c r="O288">
        <v>0</v>
      </c>
      <c r="P288" t="s">
        <v>41</v>
      </c>
      <c r="Q288">
        <v>2011</v>
      </c>
      <c r="R288" s="2">
        <v>525</v>
      </c>
      <c r="S288" s="2">
        <v>605</v>
      </c>
      <c r="T288" s="2">
        <v>605</v>
      </c>
      <c r="U288" s="2">
        <v>0.60005718233834104</v>
      </c>
      <c r="V288" s="2">
        <v>435</v>
      </c>
      <c r="W288" s="2">
        <v>-1</v>
      </c>
      <c r="X288" s="2">
        <v>-1</v>
      </c>
      <c r="Y288" s="2">
        <v>-1</v>
      </c>
      <c r="Z288" s="2">
        <v>-1</v>
      </c>
      <c r="AA288" s="2">
        <v>-1</v>
      </c>
      <c r="AB288" s="2">
        <v>-1</v>
      </c>
      <c r="AC288" s="2">
        <v>0.66459999999999997</v>
      </c>
      <c r="AD288" s="2">
        <v>0.50080000000000002</v>
      </c>
      <c r="AE288" s="2">
        <v>0.81710000000000005</v>
      </c>
      <c r="AF288" s="2">
        <v>-0.76029999999999998</v>
      </c>
      <c r="AG288" s="2">
        <v>0.50239999999999996</v>
      </c>
      <c r="AH288">
        <v>760000</v>
      </c>
      <c r="AI288" t="str">
        <f>IF(Table_Graduate_Salary[[#This Row],[Salary]]&lt;300000,"Low",IF(Table_Graduate_Salary[[#This Row],[Salary]]&lt;=600000,"Medium","High"))</f>
        <v>High</v>
      </c>
      <c r="AJ288" t="str">
        <f>IF(Table_Graduate_Salary[[#This Row],[collegeGPA]]&gt;=8,"Excellent",IF(Table_Graduate_Salary[[#This Row],[collegeGPA]]&gt;=7,"Good","Average"))</f>
        <v>Excellent</v>
      </c>
      <c r="AK288" s="2">
        <f>AVERAGE(Table_Graduate_Salary[[#This Row],[English]],Table_Graduate_Salary[[#This Row],[Logical]],Table_Graduate_Salary[[#This Row],[Quant]])</f>
        <v>578.33333333333337</v>
      </c>
    </row>
    <row r="289" spans="1:37">
      <c r="A289">
        <v>257383</v>
      </c>
      <c r="B289" t="s">
        <v>506</v>
      </c>
      <c r="C289" s="1">
        <v>32394</v>
      </c>
      <c r="D289" s="2">
        <v>78</v>
      </c>
      <c r="E289">
        <v>0</v>
      </c>
      <c r="F289" s="3">
        <v>2006</v>
      </c>
      <c r="G289" s="2">
        <v>85</v>
      </c>
      <c r="H289">
        <v>0</v>
      </c>
      <c r="I289">
        <v>1186</v>
      </c>
      <c r="J289">
        <v>2</v>
      </c>
      <c r="K289" t="s">
        <v>36</v>
      </c>
      <c r="L289" t="s">
        <v>60</v>
      </c>
      <c r="M289" s="3">
        <v>73</v>
      </c>
      <c r="N289">
        <v>1186</v>
      </c>
      <c r="O289">
        <v>0</v>
      </c>
      <c r="P289" t="s">
        <v>47</v>
      </c>
      <c r="Q289">
        <v>2010</v>
      </c>
      <c r="R289" s="2">
        <v>435</v>
      </c>
      <c r="S289" s="2">
        <v>335</v>
      </c>
      <c r="T289" s="2">
        <v>345</v>
      </c>
      <c r="U289" s="2">
        <v>-1</v>
      </c>
      <c r="V289" s="2">
        <v>345</v>
      </c>
      <c r="W289" s="2">
        <v>-1</v>
      </c>
      <c r="X289" s="2">
        <v>-1</v>
      </c>
      <c r="Y289" s="2">
        <v>-1</v>
      </c>
      <c r="Z289" s="2">
        <v>-1</v>
      </c>
      <c r="AA289" s="2">
        <v>-1</v>
      </c>
      <c r="AB289" s="2">
        <v>-1</v>
      </c>
      <c r="AC289" s="2">
        <v>0.2009</v>
      </c>
      <c r="AD289" s="2">
        <v>0.50080000000000002</v>
      </c>
      <c r="AE289" s="2">
        <v>9.1399999999999995E-2</v>
      </c>
      <c r="AF289" s="2">
        <v>0.5323</v>
      </c>
      <c r="AG289" s="2">
        <v>0.18640000000000001</v>
      </c>
      <c r="AH289">
        <v>180000</v>
      </c>
      <c r="AI289" t="str">
        <f>IF(Table_Graduate_Salary[[#This Row],[Salary]]&lt;300000,"Low",IF(Table_Graduate_Salary[[#This Row],[Salary]]&lt;=600000,"Medium","High"))</f>
        <v>Low</v>
      </c>
      <c r="AJ289" t="str">
        <f>IF(Table_Graduate_Salary[[#This Row],[collegeGPA]]&gt;=8,"Excellent",IF(Table_Graduate_Salary[[#This Row],[collegeGPA]]&gt;=7,"Good","Average"))</f>
        <v>Excellent</v>
      </c>
      <c r="AK289" s="2">
        <f>AVERAGE(Table_Graduate_Salary[[#This Row],[English]],Table_Graduate_Salary[[#This Row],[Logical]],Table_Graduate_Salary[[#This Row],[Quant]])</f>
        <v>371.66666666666669</v>
      </c>
    </row>
    <row r="290" spans="1:37">
      <c r="A290">
        <v>906896</v>
      </c>
      <c r="B290" t="s">
        <v>506</v>
      </c>
      <c r="C290" s="1">
        <v>33855</v>
      </c>
      <c r="D290" s="2">
        <v>91.2</v>
      </c>
      <c r="E290" t="s">
        <v>51</v>
      </c>
      <c r="F290" s="3">
        <v>2010</v>
      </c>
      <c r="G290" s="2">
        <v>95.2</v>
      </c>
      <c r="H290" t="s">
        <v>51</v>
      </c>
      <c r="I290">
        <v>1141</v>
      </c>
      <c r="J290">
        <v>2</v>
      </c>
      <c r="K290" t="s">
        <v>36</v>
      </c>
      <c r="L290" t="s">
        <v>60</v>
      </c>
      <c r="M290" s="3">
        <v>76.2</v>
      </c>
      <c r="N290">
        <v>1141</v>
      </c>
      <c r="O290">
        <v>0</v>
      </c>
      <c r="P290" t="s">
        <v>56</v>
      </c>
      <c r="Q290">
        <v>2014</v>
      </c>
      <c r="R290" s="2">
        <v>580</v>
      </c>
      <c r="S290" s="2">
        <v>645</v>
      </c>
      <c r="T290" s="2">
        <v>635</v>
      </c>
      <c r="U290" s="2">
        <v>0.99764277169902904</v>
      </c>
      <c r="V290" s="2">
        <v>525</v>
      </c>
      <c r="W290" s="2">
        <v>-1</v>
      </c>
      <c r="X290" s="2">
        <v>-1</v>
      </c>
      <c r="Y290" s="2">
        <v>-1</v>
      </c>
      <c r="Z290" s="2">
        <v>-1</v>
      </c>
      <c r="AA290" s="2">
        <v>548</v>
      </c>
      <c r="AB290" s="2">
        <v>-1</v>
      </c>
      <c r="AC290" s="2">
        <v>0.84630000000000005</v>
      </c>
      <c r="AD290" s="2">
        <v>0.71189999999999998</v>
      </c>
      <c r="AE290" s="2">
        <v>1.8543000000000001</v>
      </c>
      <c r="AF290" s="2">
        <v>-1.1217999999999999</v>
      </c>
      <c r="AG290" s="2">
        <v>0.28889999999999999</v>
      </c>
      <c r="AH290">
        <v>310000</v>
      </c>
      <c r="AI290" t="str">
        <f>IF(Table_Graduate_Salary[[#This Row],[Salary]]&lt;300000,"Low",IF(Table_Graduate_Salary[[#This Row],[Salary]]&lt;=600000,"Medium","High"))</f>
        <v>Medium</v>
      </c>
      <c r="AJ290" t="str">
        <f>IF(Table_Graduate_Salary[[#This Row],[collegeGPA]]&gt;=8,"Excellent",IF(Table_Graduate_Salary[[#This Row],[collegeGPA]]&gt;=7,"Good","Average"))</f>
        <v>Excellent</v>
      </c>
      <c r="AK290" s="2">
        <f>AVERAGE(Table_Graduate_Salary[[#This Row],[English]],Table_Graduate_Salary[[#This Row],[Logical]],Table_Graduate_Salary[[#This Row],[Quant]])</f>
        <v>620</v>
      </c>
    </row>
    <row r="291" spans="1:37">
      <c r="A291">
        <v>644423</v>
      </c>
      <c r="B291" t="s">
        <v>506</v>
      </c>
      <c r="C291" s="1">
        <v>33704</v>
      </c>
      <c r="D291" s="2">
        <v>87</v>
      </c>
      <c r="E291" t="s">
        <v>51</v>
      </c>
      <c r="F291" s="3">
        <v>2009</v>
      </c>
      <c r="G291" s="2">
        <v>86.54</v>
      </c>
      <c r="H291" t="s">
        <v>51</v>
      </c>
      <c r="I291">
        <v>13371</v>
      </c>
      <c r="J291">
        <v>2</v>
      </c>
      <c r="K291" t="s">
        <v>36</v>
      </c>
      <c r="L291" t="s">
        <v>60</v>
      </c>
      <c r="M291" s="3">
        <v>78.400000000000006</v>
      </c>
      <c r="N291">
        <v>13371</v>
      </c>
      <c r="O291">
        <v>0</v>
      </c>
      <c r="P291" t="s">
        <v>147</v>
      </c>
      <c r="Q291">
        <v>2013</v>
      </c>
      <c r="R291" s="2">
        <v>325</v>
      </c>
      <c r="S291" s="2">
        <v>415</v>
      </c>
      <c r="T291" s="2">
        <v>470</v>
      </c>
      <c r="U291" s="2">
        <v>0.37605958665154499</v>
      </c>
      <c r="V291" s="2">
        <v>-1</v>
      </c>
      <c r="W291" s="2">
        <v>300</v>
      </c>
      <c r="X291" s="2">
        <v>-1</v>
      </c>
      <c r="Y291" s="2">
        <v>-1</v>
      </c>
      <c r="Z291" s="2">
        <v>-1</v>
      </c>
      <c r="AA291" s="2">
        <v>-1</v>
      </c>
      <c r="AB291" s="2">
        <v>-1</v>
      </c>
      <c r="AC291" s="2">
        <v>0.42849999999999999</v>
      </c>
      <c r="AD291" s="2">
        <v>0.1125</v>
      </c>
      <c r="AE291" s="2">
        <v>0.77849999999999997</v>
      </c>
      <c r="AF291" s="2">
        <v>-0.36120000000000002</v>
      </c>
      <c r="AG291" s="2">
        <v>0.16699999999999901</v>
      </c>
      <c r="AH291">
        <v>150000</v>
      </c>
      <c r="AI291" t="str">
        <f>IF(Table_Graduate_Salary[[#This Row],[Salary]]&lt;300000,"Low",IF(Table_Graduate_Salary[[#This Row],[Salary]]&lt;=600000,"Medium","High"))</f>
        <v>Low</v>
      </c>
      <c r="AJ291" t="str">
        <f>IF(Table_Graduate_Salary[[#This Row],[collegeGPA]]&gt;=8,"Excellent",IF(Table_Graduate_Salary[[#This Row],[collegeGPA]]&gt;=7,"Good","Average"))</f>
        <v>Excellent</v>
      </c>
      <c r="AK291" s="2">
        <f>AVERAGE(Table_Graduate_Salary[[#This Row],[English]],Table_Graduate_Salary[[#This Row],[Logical]],Table_Graduate_Salary[[#This Row],[Quant]])</f>
        <v>403.33333333333331</v>
      </c>
    </row>
    <row r="292" spans="1:37">
      <c r="A292">
        <v>216101</v>
      </c>
      <c r="B292" t="s">
        <v>505</v>
      </c>
      <c r="C292" s="1">
        <v>33395</v>
      </c>
      <c r="D292" s="2">
        <v>55.6</v>
      </c>
      <c r="E292" t="s">
        <v>79</v>
      </c>
      <c r="F292" s="3">
        <v>2007</v>
      </c>
      <c r="G292" s="2">
        <v>68</v>
      </c>
      <c r="H292" t="s">
        <v>35</v>
      </c>
      <c r="I292">
        <v>350</v>
      </c>
      <c r="J292">
        <v>2</v>
      </c>
      <c r="K292" t="s">
        <v>36</v>
      </c>
      <c r="L292" t="s">
        <v>64</v>
      </c>
      <c r="M292" s="3">
        <v>67.84</v>
      </c>
      <c r="N292">
        <v>350</v>
      </c>
      <c r="O292">
        <v>0</v>
      </c>
      <c r="P292" t="s">
        <v>41</v>
      </c>
      <c r="Q292">
        <v>2011</v>
      </c>
      <c r="R292" s="2">
        <v>455</v>
      </c>
      <c r="S292" s="2">
        <v>385</v>
      </c>
      <c r="T292" s="2">
        <v>355</v>
      </c>
      <c r="U292" s="2">
        <v>0.19015340560101801</v>
      </c>
      <c r="V292" s="2">
        <v>315</v>
      </c>
      <c r="W292" s="2">
        <v>-1</v>
      </c>
      <c r="X292" s="2">
        <v>-1</v>
      </c>
      <c r="Y292" s="2">
        <v>-1</v>
      </c>
      <c r="Z292" s="2">
        <v>-1</v>
      </c>
      <c r="AA292" s="2">
        <v>-1</v>
      </c>
      <c r="AB292" s="2">
        <v>-1</v>
      </c>
      <c r="AC292" s="2">
        <v>0.81920000000000004</v>
      </c>
      <c r="AD292" s="2">
        <v>0.3448</v>
      </c>
      <c r="AE292" s="2">
        <v>0.52690000000000003</v>
      </c>
      <c r="AF292" s="2">
        <v>0.64980000000000004</v>
      </c>
      <c r="AG292" s="2">
        <v>0.6603</v>
      </c>
      <c r="AH292">
        <v>180000</v>
      </c>
      <c r="AI292" t="str">
        <f>IF(Table_Graduate_Salary[[#This Row],[Salary]]&lt;300000,"Low",IF(Table_Graduate_Salary[[#This Row],[Salary]]&lt;=600000,"Medium","High"))</f>
        <v>Low</v>
      </c>
      <c r="AJ292" t="str">
        <f>IF(Table_Graduate_Salary[[#This Row],[collegeGPA]]&gt;=8,"Excellent",IF(Table_Graduate_Salary[[#This Row],[collegeGPA]]&gt;=7,"Good","Average"))</f>
        <v>Excellent</v>
      </c>
      <c r="AK292" s="2">
        <f>AVERAGE(Table_Graduate_Salary[[#This Row],[English]],Table_Graduate_Salary[[#This Row],[Logical]],Table_Graduate_Salary[[#This Row],[Quant]])</f>
        <v>398.33333333333331</v>
      </c>
    </row>
    <row r="293" spans="1:37">
      <c r="A293">
        <v>1259848</v>
      </c>
      <c r="B293" t="s">
        <v>505</v>
      </c>
      <c r="C293" s="1">
        <v>33934</v>
      </c>
      <c r="D293" s="2">
        <v>89.33</v>
      </c>
      <c r="E293" t="s">
        <v>51</v>
      </c>
      <c r="F293" s="3">
        <v>2010</v>
      </c>
      <c r="G293" s="2">
        <v>95.5</v>
      </c>
      <c r="H293" t="s">
        <v>51</v>
      </c>
      <c r="I293">
        <v>14651</v>
      </c>
      <c r="J293">
        <v>1</v>
      </c>
      <c r="K293" t="s">
        <v>36</v>
      </c>
      <c r="L293" t="s">
        <v>60</v>
      </c>
      <c r="M293" s="3">
        <v>79.959999999999994</v>
      </c>
      <c r="N293">
        <v>14651</v>
      </c>
      <c r="O293">
        <v>0</v>
      </c>
      <c r="P293" t="s">
        <v>54</v>
      </c>
      <c r="Q293">
        <v>2014</v>
      </c>
      <c r="R293" s="2">
        <v>545</v>
      </c>
      <c r="S293" s="2">
        <v>520</v>
      </c>
      <c r="T293" s="2">
        <v>645</v>
      </c>
      <c r="U293" s="2">
        <v>0.99729896786652805</v>
      </c>
      <c r="V293" s="2">
        <v>495</v>
      </c>
      <c r="W293" s="2">
        <v>548</v>
      </c>
      <c r="X293" s="2">
        <v>-1</v>
      </c>
      <c r="Y293" s="2">
        <v>-1</v>
      </c>
      <c r="Z293" s="2">
        <v>-1</v>
      </c>
      <c r="AA293" s="2">
        <v>-1</v>
      </c>
      <c r="AB293" s="2">
        <v>-1</v>
      </c>
      <c r="AC293" s="2">
        <v>0.55910000000000004</v>
      </c>
      <c r="AD293" s="2">
        <v>0.87839999999999996</v>
      </c>
      <c r="AE293" s="2">
        <v>0.62480000000000002</v>
      </c>
      <c r="AF293" s="2">
        <v>0.65300000000000002</v>
      </c>
      <c r="AG293" s="2">
        <v>1.0553999999999999</v>
      </c>
      <c r="AH293">
        <v>195000</v>
      </c>
      <c r="AI293" t="str">
        <f>IF(Table_Graduate_Salary[[#This Row],[Salary]]&lt;300000,"Low",IF(Table_Graduate_Salary[[#This Row],[Salary]]&lt;=600000,"Medium","High"))</f>
        <v>Low</v>
      </c>
      <c r="AJ293" t="str">
        <f>IF(Table_Graduate_Salary[[#This Row],[collegeGPA]]&gt;=8,"Excellent",IF(Table_Graduate_Salary[[#This Row],[collegeGPA]]&gt;=7,"Good","Average"))</f>
        <v>Excellent</v>
      </c>
      <c r="AK293" s="2">
        <f>AVERAGE(Table_Graduate_Salary[[#This Row],[English]],Table_Graduate_Salary[[#This Row],[Logical]],Table_Graduate_Salary[[#This Row],[Quant]])</f>
        <v>570</v>
      </c>
    </row>
    <row r="294" spans="1:37">
      <c r="A294">
        <v>308164</v>
      </c>
      <c r="B294" t="s">
        <v>506</v>
      </c>
      <c r="C294" s="1">
        <v>33059</v>
      </c>
      <c r="D294" s="2">
        <v>74.599999999999994</v>
      </c>
      <c r="E294" t="s">
        <v>35</v>
      </c>
      <c r="F294" s="3">
        <v>2007</v>
      </c>
      <c r="G294" s="2">
        <v>73.400000000000006</v>
      </c>
      <c r="H294" t="s">
        <v>35</v>
      </c>
      <c r="I294">
        <v>350</v>
      </c>
      <c r="J294">
        <v>2</v>
      </c>
      <c r="K294" t="s">
        <v>36</v>
      </c>
      <c r="L294" t="s">
        <v>55</v>
      </c>
      <c r="M294" s="3">
        <v>71.06</v>
      </c>
      <c r="N294">
        <v>350</v>
      </c>
      <c r="O294">
        <v>0</v>
      </c>
      <c r="P294" t="s">
        <v>41</v>
      </c>
      <c r="Q294">
        <v>2012</v>
      </c>
      <c r="R294" s="2">
        <v>555</v>
      </c>
      <c r="S294" s="2">
        <v>475</v>
      </c>
      <c r="T294" s="2">
        <v>615</v>
      </c>
      <c r="U294" s="2">
        <v>0.91686996110361896</v>
      </c>
      <c r="V294" s="2">
        <v>555</v>
      </c>
      <c r="W294" s="2">
        <v>-1</v>
      </c>
      <c r="X294" s="2">
        <v>-1</v>
      </c>
      <c r="Y294" s="2">
        <v>-1</v>
      </c>
      <c r="Z294" s="2">
        <v>-1</v>
      </c>
      <c r="AA294" s="2">
        <v>-1</v>
      </c>
      <c r="AB294" s="2">
        <v>-1</v>
      </c>
      <c r="AC294" s="2">
        <v>1.2827999999999999</v>
      </c>
      <c r="AD294" s="2">
        <v>1.1248</v>
      </c>
      <c r="AE294" s="2">
        <v>1.8331</v>
      </c>
      <c r="AF294" s="2">
        <v>-0.17269999999999999</v>
      </c>
      <c r="AG294" s="2">
        <v>1.6082000000000001</v>
      </c>
      <c r="AH294">
        <v>370000</v>
      </c>
      <c r="AI294" t="str">
        <f>IF(Table_Graduate_Salary[[#This Row],[Salary]]&lt;300000,"Low",IF(Table_Graduate_Salary[[#This Row],[Salary]]&lt;=600000,"Medium","High"))</f>
        <v>Medium</v>
      </c>
      <c r="AJ294" t="str">
        <f>IF(Table_Graduate_Salary[[#This Row],[collegeGPA]]&gt;=8,"Excellent",IF(Table_Graduate_Salary[[#This Row],[collegeGPA]]&gt;=7,"Good","Average"))</f>
        <v>Excellent</v>
      </c>
      <c r="AK294" s="2">
        <f>AVERAGE(Table_Graduate_Salary[[#This Row],[English]],Table_Graduate_Salary[[#This Row],[Logical]],Table_Graduate_Salary[[#This Row],[Quant]])</f>
        <v>548.33333333333337</v>
      </c>
    </row>
    <row r="295" spans="1:37">
      <c r="A295">
        <v>809634</v>
      </c>
      <c r="B295" t="s">
        <v>506</v>
      </c>
      <c r="C295" s="1">
        <v>33430</v>
      </c>
      <c r="D295" s="2">
        <v>71</v>
      </c>
      <c r="E295" t="s">
        <v>148</v>
      </c>
      <c r="F295" s="3">
        <v>2009</v>
      </c>
      <c r="G295" s="2">
        <v>70.8</v>
      </c>
      <c r="H295" t="s">
        <v>51</v>
      </c>
      <c r="I295">
        <v>10389</v>
      </c>
      <c r="J295">
        <v>2</v>
      </c>
      <c r="K295" t="s">
        <v>36</v>
      </c>
      <c r="L295" t="s">
        <v>40</v>
      </c>
      <c r="M295" s="3">
        <v>75</v>
      </c>
      <c r="N295">
        <v>10389</v>
      </c>
      <c r="O295">
        <v>0</v>
      </c>
      <c r="P295" t="s">
        <v>84</v>
      </c>
      <c r="Q295">
        <v>2013</v>
      </c>
      <c r="R295" s="2">
        <v>325</v>
      </c>
      <c r="S295" s="2">
        <v>485</v>
      </c>
      <c r="T295" s="2">
        <v>575</v>
      </c>
      <c r="U295" s="2">
        <v>0.91139527839132795</v>
      </c>
      <c r="V295" s="2">
        <v>465</v>
      </c>
      <c r="W295" s="2">
        <v>-1</v>
      </c>
      <c r="X295" s="2">
        <v>500</v>
      </c>
      <c r="Y295" s="2">
        <v>-1</v>
      </c>
      <c r="Z295" s="2">
        <v>-1</v>
      </c>
      <c r="AA295" s="2">
        <v>-1</v>
      </c>
      <c r="AB295" s="2">
        <v>-1</v>
      </c>
      <c r="AC295" s="2">
        <v>0.12820000000000001</v>
      </c>
      <c r="AD295" s="2">
        <v>1.2114</v>
      </c>
      <c r="AE295" s="2">
        <v>2.008</v>
      </c>
      <c r="AF295" s="2">
        <v>0.2727</v>
      </c>
      <c r="AG295" s="2">
        <v>0.67210000000000003</v>
      </c>
      <c r="AH295">
        <v>240000</v>
      </c>
      <c r="AI295" t="str">
        <f>IF(Table_Graduate_Salary[[#This Row],[Salary]]&lt;300000,"Low",IF(Table_Graduate_Salary[[#This Row],[Salary]]&lt;=600000,"Medium","High"))</f>
        <v>Low</v>
      </c>
      <c r="AJ295" t="str">
        <f>IF(Table_Graduate_Salary[[#This Row],[collegeGPA]]&gt;=8,"Excellent",IF(Table_Graduate_Salary[[#This Row],[collegeGPA]]&gt;=7,"Good","Average"))</f>
        <v>Excellent</v>
      </c>
      <c r="AK295" s="2">
        <f>AVERAGE(Table_Graduate_Salary[[#This Row],[English]],Table_Graduate_Salary[[#This Row],[Logical]],Table_Graduate_Salary[[#This Row],[Quant]])</f>
        <v>461.66666666666669</v>
      </c>
    </row>
    <row r="296" spans="1:37">
      <c r="A296">
        <v>1154787</v>
      </c>
      <c r="B296" t="s">
        <v>505</v>
      </c>
      <c r="C296" s="1">
        <v>33862</v>
      </c>
      <c r="D296" s="2">
        <v>86.3</v>
      </c>
      <c r="E296" t="s">
        <v>51</v>
      </c>
      <c r="F296" s="3">
        <v>2009</v>
      </c>
      <c r="G296" s="2">
        <v>71.8</v>
      </c>
      <c r="H296" t="s">
        <v>51</v>
      </c>
      <c r="I296">
        <v>5256</v>
      </c>
      <c r="J296">
        <v>2</v>
      </c>
      <c r="K296" t="s">
        <v>36</v>
      </c>
      <c r="L296" t="s">
        <v>37</v>
      </c>
      <c r="M296" s="3">
        <v>86.3</v>
      </c>
      <c r="N296">
        <v>5256</v>
      </c>
      <c r="O296">
        <v>0</v>
      </c>
      <c r="P296" t="s">
        <v>65</v>
      </c>
      <c r="Q296">
        <v>2013</v>
      </c>
      <c r="R296" s="2">
        <v>535</v>
      </c>
      <c r="S296" s="2">
        <v>485</v>
      </c>
      <c r="T296" s="2">
        <v>595</v>
      </c>
      <c r="U296" s="2">
        <v>0.493596387301038</v>
      </c>
      <c r="V296" s="2">
        <v>585</v>
      </c>
      <c r="W296" s="2">
        <v>324</v>
      </c>
      <c r="X296" s="2">
        <v>-1</v>
      </c>
      <c r="Y296" s="2">
        <v>-1</v>
      </c>
      <c r="Z296" s="2">
        <v>-1</v>
      </c>
      <c r="AA296" s="2">
        <v>-1</v>
      </c>
      <c r="AB296" s="2">
        <v>-1</v>
      </c>
      <c r="AC296" s="2">
        <v>0.27179999999999999</v>
      </c>
      <c r="AD296" s="2">
        <v>1.2114</v>
      </c>
      <c r="AE296" s="2">
        <v>0.47110000000000002</v>
      </c>
      <c r="AF296" s="2">
        <v>0.1459</v>
      </c>
      <c r="AG296" s="2">
        <v>1.0553999999999999</v>
      </c>
      <c r="AH296">
        <v>335000</v>
      </c>
      <c r="AI296" t="str">
        <f>IF(Table_Graduate_Salary[[#This Row],[Salary]]&lt;300000,"Low",IF(Table_Graduate_Salary[[#This Row],[Salary]]&lt;=600000,"Medium","High"))</f>
        <v>Medium</v>
      </c>
      <c r="AJ296" t="str">
        <f>IF(Table_Graduate_Salary[[#This Row],[collegeGPA]]&gt;=8,"Excellent",IF(Table_Graduate_Salary[[#This Row],[collegeGPA]]&gt;=7,"Good","Average"))</f>
        <v>Excellent</v>
      </c>
      <c r="AK296" s="2">
        <f>AVERAGE(Table_Graduate_Salary[[#This Row],[English]],Table_Graduate_Salary[[#This Row],[Logical]],Table_Graduate_Salary[[#This Row],[Quant]])</f>
        <v>538.33333333333337</v>
      </c>
    </row>
    <row r="297" spans="1:37">
      <c r="A297">
        <v>1259589</v>
      </c>
      <c r="B297" t="s">
        <v>506</v>
      </c>
      <c r="C297" s="1">
        <v>34046</v>
      </c>
      <c r="D297" s="2">
        <v>80</v>
      </c>
      <c r="E297" t="s">
        <v>48</v>
      </c>
      <c r="F297" s="3">
        <v>2010</v>
      </c>
      <c r="G297" s="2">
        <v>76</v>
      </c>
      <c r="H297" t="s">
        <v>48</v>
      </c>
      <c r="I297">
        <v>11210</v>
      </c>
      <c r="J297">
        <v>2</v>
      </c>
      <c r="K297" t="s">
        <v>36</v>
      </c>
      <c r="L297" t="s">
        <v>52</v>
      </c>
      <c r="M297" s="3">
        <v>80.599999999999994</v>
      </c>
      <c r="N297">
        <v>11210</v>
      </c>
      <c r="O297">
        <v>0</v>
      </c>
      <c r="P297" t="s">
        <v>70</v>
      </c>
      <c r="Q297">
        <v>2014</v>
      </c>
      <c r="R297" s="2">
        <v>735</v>
      </c>
      <c r="S297" s="2">
        <v>555</v>
      </c>
      <c r="T297" s="2">
        <v>535</v>
      </c>
      <c r="U297" s="2">
        <v>0.328746378624932</v>
      </c>
      <c r="V297" s="2">
        <v>-1</v>
      </c>
      <c r="W297" s="2">
        <v>-1</v>
      </c>
      <c r="X297" s="2">
        <v>-1</v>
      </c>
      <c r="Y297" s="2">
        <v>346</v>
      </c>
      <c r="Z297" s="2">
        <v>-1</v>
      </c>
      <c r="AA297" s="2">
        <v>-1</v>
      </c>
      <c r="AB297" s="2">
        <v>-1</v>
      </c>
      <c r="AC297" s="2">
        <v>-0.44629999999999997</v>
      </c>
      <c r="AD297" s="2">
        <v>-0.95309999999999995</v>
      </c>
      <c r="AE297" s="2">
        <v>0.16370000000000001</v>
      </c>
      <c r="AF297" s="2">
        <v>1.9199999999999998E-2</v>
      </c>
      <c r="AG297" s="2">
        <v>-2.0105</v>
      </c>
      <c r="AH297">
        <v>110000</v>
      </c>
      <c r="AI297" t="str">
        <f>IF(Table_Graduate_Salary[[#This Row],[Salary]]&lt;300000,"Low",IF(Table_Graduate_Salary[[#This Row],[Salary]]&lt;=600000,"Medium","High"))</f>
        <v>Low</v>
      </c>
      <c r="AJ297" t="str">
        <f>IF(Table_Graduate_Salary[[#This Row],[collegeGPA]]&gt;=8,"Excellent",IF(Table_Graduate_Salary[[#This Row],[collegeGPA]]&gt;=7,"Good","Average"))</f>
        <v>Excellent</v>
      </c>
      <c r="AK297" s="2">
        <f>AVERAGE(Table_Graduate_Salary[[#This Row],[English]],Table_Graduate_Salary[[#This Row],[Logical]],Table_Graduate_Salary[[#This Row],[Quant]])</f>
        <v>608.33333333333337</v>
      </c>
    </row>
    <row r="298" spans="1:37">
      <c r="A298">
        <v>578364</v>
      </c>
      <c r="B298" t="s">
        <v>506</v>
      </c>
      <c r="C298" s="1">
        <v>32706</v>
      </c>
      <c r="D298" s="2">
        <v>73.2</v>
      </c>
      <c r="E298" t="s">
        <v>35</v>
      </c>
      <c r="F298" s="3">
        <v>2007</v>
      </c>
      <c r="G298" s="2">
        <v>74.599999999999994</v>
      </c>
      <c r="H298" t="s">
        <v>35</v>
      </c>
      <c r="I298">
        <v>5399</v>
      </c>
      <c r="J298">
        <v>2</v>
      </c>
      <c r="K298" t="s">
        <v>36</v>
      </c>
      <c r="L298" t="s">
        <v>55</v>
      </c>
      <c r="M298" s="3">
        <v>76.75</v>
      </c>
      <c r="N298">
        <v>5399</v>
      </c>
      <c r="O298">
        <v>0</v>
      </c>
      <c r="P298" t="s">
        <v>124</v>
      </c>
      <c r="Q298">
        <v>2011</v>
      </c>
      <c r="R298" s="2">
        <v>450</v>
      </c>
      <c r="S298" s="2">
        <v>560</v>
      </c>
      <c r="T298" s="2">
        <v>470</v>
      </c>
      <c r="U298" s="2">
        <v>0.73579570922465598</v>
      </c>
      <c r="V298" s="2">
        <v>475</v>
      </c>
      <c r="W298" s="2">
        <v>-1</v>
      </c>
      <c r="X298" s="2">
        <v>-1</v>
      </c>
      <c r="Y298" s="2">
        <v>-1</v>
      </c>
      <c r="Z298" s="2">
        <v>-1</v>
      </c>
      <c r="AA298" s="2">
        <v>-1</v>
      </c>
      <c r="AB298" s="2">
        <v>-1</v>
      </c>
      <c r="AC298" s="2">
        <v>0.55910000000000004</v>
      </c>
      <c r="AD298" s="2">
        <v>-0.62009999999999998</v>
      </c>
      <c r="AE298" s="2">
        <v>-0.4511</v>
      </c>
      <c r="AF298" s="2">
        <v>-0.4879</v>
      </c>
      <c r="AG298" s="2">
        <v>0.28889999999999999</v>
      </c>
      <c r="AH298">
        <v>150000</v>
      </c>
      <c r="AI298" t="str">
        <f>IF(Table_Graduate_Salary[[#This Row],[Salary]]&lt;300000,"Low",IF(Table_Graduate_Salary[[#This Row],[Salary]]&lt;=600000,"Medium","High"))</f>
        <v>Low</v>
      </c>
      <c r="AJ298" t="str">
        <f>IF(Table_Graduate_Salary[[#This Row],[collegeGPA]]&gt;=8,"Excellent",IF(Table_Graduate_Salary[[#This Row],[collegeGPA]]&gt;=7,"Good","Average"))</f>
        <v>Excellent</v>
      </c>
      <c r="AK298" s="2">
        <f>AVERAGE(Table_Graduate_Salary[[#This Row],[English]],Table_Graduate_Salary[[#This Row],[Logical]],Table_Graduate_Salary[[#This Row],[Quant]])</f>
        <v>493.33333333333331</v>
      </c>
    </row>
    <row r="299" spans="1:37">
      <c r="A299">
        <v>1060371</v>
      </c>
      <c r="B299" t="s">
        <v>506</v>
      </c>
      <c r="C299" s="1">
        <v>34151</v>
      </c>
      <c r="D299" s="2">
        <v>70.3</v>
      </c>
      <c r="E299" t="s">
        <v>51</v>
      </c>
      <c r="F299" s="3">
        <v>2010</v>
      </c>
      <c r="G299" s="2">
        <v>73.2</v>
      </c>
      <c r="H299" t="s">
        <v>51</v>
      </c>
      <c r="I299">
        <v>11869</v>
      </c>
      <c r="J299">
        <v>2</v>
      </c>
      <c r="K299" t="s">
        <v>36</v>
      </c>
      <c r="L299" t="s">
        <v>60</v>
      </c>
      <c r="M299" s="3">
        <v>67.459999999999994</v>
      </c>
      <c r="N299">
        <v>11869</v>
      </c>
      <c r="O299">
        <v>0</v>
      </c>
      <c r="P299" t="s">
        <v>56</v>
      </c>
      <c r="Q299">
        <v>2014</v>
      </c>
      <c r="R299" s="2">
        <v>420</v>
      </c>
      <c r="S299" s="2">
        <v>350</v>
      </c>
      <c r="T299" s="2">
        <v>295</v>
      </c>
      <c r="U299" s="2">
        <v>0.33878634721952799</v>
      </c>
      <c r="V299" s="2">
        <v>295</v>
      </c>
      <c r="W299" s="2">
        <v>292</v>
      </c>
      <c r="X299" s="2">
        <v>-1</v>
      </c>
      <c r="Y299" s="2">
        <v>-1</v>
      </c>
      <c r="Z299" s="2">
        <v>-1</v>
      </c>
      <c r="AA299" s="2">
        <v>-1</v>
      </c>
      <c r="AB299" s="2">
        <v>-1</v>
      </c>
      <c r="AC299" s="2">
        <v>1.8516999999999999</v>
      </c>
      <c r="AD299" s="2">
        <v>0.37890000000000001</v>
      </c>
      <c r="AE299" s="2">
        <v>-0.75849999999999995</v>
      </c>
      <c r="AF299" s="2">
        <v>-0.61470000000000002</v>
      </c>
      <c r="AG299" s="2">
        <v>0.67210000000000003</v>
      </c>
      <c r="AH299">
        <v>200000</v>
      </c>
      <c r="AI299" t="str">
        <f>IF(Table_Graduate_Salary[[#This Row],[Salary]]&lt;300000,"Low",IF(Table_Graduate_Salary[[#This Row],[Salary]]&lt;=600000,"Medium","High"))</f>
        <v>Low</v>
      </c>
      <c r="AJ299" t="str">
        <f>IF(Table_Graduate_Salary[[#This Row],[collegeGPA]]&gt;=8,"Excellent",IF(Table_Graduate_Salary[[#This Row],[collegeGPA]]&gt;=7,"Good","Average"))</f>
        <v>Excellent</v>
      </c>
      <c r="AK299" s="2">
        <f>AVERAGE(Table_Graduate_Salary[[#This Row],[English]],Table_Graduate_Salary[[#This Row],[Logical]],Table_Graduate_Salary[[#This Row],[Quant]])</f>
        <v>355</v>
      </c>
    </row>
    <row r="300" spans="1:37">
      <c r="A300">
        <v>683018</v>
      </c>
      <c r="B300" t="s">
        <v>506</v>
      </c>
      <c r="C300" s="1">
        <v>32640</v>
      </c>
      <c r="D300" s="2">
        <v>65.2</v>
      </c>
      <c r="E300" t="s">
        <v>35</v>
      </c>
      <c r="F300" s="3">
        <v>2008</v>
      </c>
      <c r="G300" s="2">
        <v>62.2</v>
      </c>
      <c r="H300" t="s">
        <v>35</v>
      </c>
      <c r="I300">
        <v>100</v>
      </c>
      <c r="J300">
        <v>2</v>
      </c>
      <c r="K300" t="s">
        <v>36</v>
      </c>
      <c r="L300" t="s">
        <v>55</v>
      </c>
      <c r="M300" s="3">
        <v>75.599999999999994</v>
      </c>
      <c r="N300">
        <v>100</v>
      </c>
      <c r="O300">
        <v>0</v>
      </c>
      <c r="P300" t="s">
        <v>59</v>
      </c>
      <c r="Q300">
        <v>2012</v>
      </c>
      <c r="R300" s="2">
        <v>425</v>
      </c>
      <c r="S300" s="2">
        <v>620</v>
      </c>
      <c r="T300" s="2">
        <v>665</v>
      </c>
      <c r="U300" s="2">
        <v>0.99546471863086505</v>
      </c>
      <c r="V300" s="2">
        <v>685</v>
      </c>
      <c r="W300" s="2">
        <v>-1</v>
      </c>
      <c r="X300" s="2">
        <v>-1</v>
      </c>
      <c r="Y300" s="2">
        <v>-1</v>
      </c>
      <c r="Z300" s="2">
        <v>-1</v>
      </c>
      <c r="AA300" s="2">
        <v>-1</v>
      </c>
      <c r="AB300" s="2">
        <v>-1</v>
      </c>
      <c r="AC300" s="2">
        <v>1.1335999999999999</v>
      </c>
      <c r="AD300" s="2">
        <v>4.5900000000000003E-2</v>
      </c>
      <c r="AE300" s="2">
        <v>1.2396</v>
      </c>
      <c r="AF300" s="2">
        <v>-0.4879</v>
      </c>
      <c r="AG300" s="2">
        <v>-9.4299999999999995E-2</v>
      </c>
      <c r="AH300">
        <v>480000</v>
      </c>
      <c r="AI300" t="str">
        <f>IF(Table_Graduate_Salary[[#This Row],[Salary]]&lt;300000,"Low",IF(Table_Graduate_Salary[[#This Row],[Salary]]&lt;=600000,"Medium","High"))</f>
        <v>Medium</v>
      </c>
      <c r="AJ300" t="str">
        <f>IF(Table_Graduate_Salary[[#This Row],[collegeGPA]]&gt;=8,"Excellent",IF(Table_Graduate_Salary[[#This Row],[collegeGPA]]&gt;=7,"Good","Average"))</f>
        <v>Excellent</v>
      </c>
      <c r="AK300" s="2">
        <f>AVERAGE(Table_Graduate_Salary[[#This Row],[English]],Table_Graduate_Salary[[#This Row],[Logical]],Table_Graduate_Salary[[#This Row],[Quant]])</f>
        <v>570</v>
      </c>
    </row>
    <row r="301" spans="1:37">
      <c r="A301">
        <v>385442</v>
      </c>
      <c r="B301" t="s">
        <v>506</v>
      </c>
      <c r="C301" s="1">
        <v>33174</v>
      </c>
      <c r="D301" s="2">
        <v>81.2</v>
      </c>
      <c r="E301" t="s">
        <v>35</v>
      </c>
      <c r="F301" s="3">
        <v>2007</v>
      </c>
      <c r="G301" s="2">
        <v>87.6</v>
      </c>
      <c r="H301" t="s">
        <v>143</v>
      </c>
      <c r="I301">
        <v>120</v>
      </c>
      <c r="J301">
        <v>1</v>
      </c>
      <c r="K301" t="s">
        <v>49</v>
      </c>
      <c r="L301" t="s">
        <v>55</v>
      </c>
      <c r="M301" s="3">
        <v>8.89</v>
      </c>
      <c r="N301">
        <v>120</v>
      </c>
      <c r="O301">
        <v>0</v>
      </c>
      <c r="P301" t="s">
        <v>61</v>
      </c>
      <c r="Q301">
        <v>2014</v>
      </c>
      <c r="R301" s="2">
        <v>595</v>
      </c>
      <c r="S301" s="2">
        <v>615</v>
      </c>
      <c r="T301" s="2">
        <v>794</v>
      </c>
      <c r="U301" s="2">
        <v>0.97952174431921601</v>
      </c>
      <c r="V301" s="2">
        <v>625</v>
      </c>
      <c r="W301" s="2">
        <v>-1</v>
      </c>
      <c r="X301" s="2">
        <v>-1</v>
      </c>
      <c r="Y301" s="2">
        <v>-1</v>
      </c>
      <c r="Z301" s="2">
        <v>-1</v>
      </c>
      <c r="AA301" s="2">
        <v>-1</v>
      </c>
      <c r="AB301" s="2">
        <v>-1</v>
      </c>
      <c r="AC301" s="2">
        <v>-0.88099999999999901</v>
      </c>
      <c r="AD301" s="2">
        <v>-8.4199999999999997E-2</v>
      </c>
      <c r="AE301" s="2">
        <v>-0.48909999999999998</v>
      </c>
      <c r="AF301" s="2">
        <v>-5.5199999999999999E-2</v>
      </c>
      <c r="AG301" s="2">
        <v>-0.28749999999999998</v>
      </c>
      <c r="AH301">
        <v>820000</v>
      </c>
      <c r="AI301" t="str">
        <f>IF(Table_Graduate_Salary[[#This Row],[Salary]]&lt;300000,"Low",IF(Table_Graduate_Salary[[#This Row],[Salary]]&lt;=600000,"Medium","High"))</f>
        <v>High</v>
      </c>
      <c r="AJ301" t="str">
        <f>IF(Table_Graduate_Salary[[#This Row],[collegeGPA]]&gt;=8,"Excellent",IF(Table_Graduate_Salary[[#This Row],[collegeGPA]]&gt;=7,"Good","Average"))</f>
        <v>Excellent</v>
      </c>
      <c r="AK301" s="2">
        <f>AVERAGE(Table_Graduate_Salary[[#This Row],[English]],Table_Graduate_Salary[[#This Row],[Logical]],Table_Graduate_Salary[[#This Row],[Quant]])</f>
        <v>668</v>
      </c>
    </row>
    <row r="302" spans="1:37">
      <c r="A302">
        <v>1261625</v>
      </c>
      <c r="B302" t="s">
        <v>506</v>
      </c>
      <c r="C302" s="1">
        <v>32930</v>
      </c>
      <c r="D302" s="2">
        <v>65.2</v>
      </c>
      <c r="E302" t="s">
        <v>35</v>
      </c>
      <c r="F302" s="3">
        <v>2007</v>
      </c>
      <c r="G302" s="2">
        <v>80</v>
      </c>
      <c r="H302" t="s">
        <v>35</v>
      </c>
      <c r="I302">
        <v>35</v>
      </c>
      <c r="J302">
        <v>1</v>
      </c>
      <c r="K302" t="s">
        <v>66</v>
      </c>
      <c r="L302" t="s">
        <v>67</v>
      </c>
      <c r="M302" s="3">
        <v>81.599999999999994</v>
      </c>
      <c r="N302">
        <v>35</v>
      </c>
      <c r="O302">
        <v>1</v>
      </c>
      <c r="P302" t="s">
        <v>38</v>
      </c>
      <c r="Q302">
        <v>2013</v>
      </c>
      <c r="R302" s="2">
        <v>430</v>
      </c>
      <c r="S302" s="2">
        <v>570</v>
      </c>
      <c r="T302" s="2">
        <v>465</v>
      </c>
      <c r="U302" s="2">
        <v>0.74475835400893897</v>
      </c>
      <c r="V302" s="2">
        <v>555</v>
      </c>
      <c r="W302" s="2">
        <v>-1</v>
      </c>
      <c r="X302" s="2">
        <v>438</v>
      </c>
      <c r="Y302" s="2">
        <v>-1</v>
      </c>
      <c r="Z302" s="2">
        <v>-1</v>
      </c>
      <c r="AA302" s="2">
        <v>-1</v>
      </c>
      <c r="AB302" s="2">
        <v>-1</v>
      </c>
      <c r="AC302" s="2">
        <v>0.12820000000000001</v>
      </c>
      <c r="AD302" s="2">
        <v>0.71189999999999998</v>
      </c>
      <c r="AE302" s="2">
        <v>0.01</v>
      </c>
      <c r="AF302" s="2">
        <v>-0.36120000000000002</v>
      </c>
      <c r="AG302" s="2">
        <v>-1.244</v>
      </c>
      <c r="AH302">
        <v>210000</v>
      </c>
      <c r="AI302" t="str">
        <f>IF(Table_Graduate_Salary[[#This Row],[Salary]]&lt;300000,"Low",IF(Table_Graduate_Salary[[#This Row],[Salary]]&lt;=600000,"Medium","High"))</f>
        <v>Low</v>
      </c>
      <c r="AJ302" t="str">
        <f>IF(Table_Graduate_Salary[[#This Row],[collegeGPA]]&gt;=8,"Excellent",IF(Table_Graduate_Salary[[#This Row],[collegeGPA]]&gt;=7,"Good","Average"))</f>
        <v>Excellent</v>
      </c>
      <c r="AK302" s="2">
        <f>AVERAGE(Table_Graduate_Salary[[#This Row],[English]],Table_Graduate_Salary[[#This Row],[Logical]],Table_Graduate_Salary[[#This Row],[Quant]])</f>
        <v>488.33333333333331</v>
      </c>
    </row>
    <row r="303" spans="1:37">
      <c r="A303">
        <v>276909</v>
      </c>
      <c r="B303" t="s">
        <v>506</v>
      </c>
      <c r="C303" s="1">
        <v>32329</v>
      </c>
      <c r="D303" s="2">
        <v>72.17</v>
      </c>
      <c r="E303" t="s">
        <v>72</v>
      </c>
      <c r="F303" s="3">
        <v>2006</v>
      </c>
      <c r="G303" s="2">
        <v>58.92</v>
      </c>
      <c r="H303" t="s">
        <v>72</v>
      </c>
      <c r="I303">
        <v>2927</v>
      </c>
      <c r="J303">
        <v>2</v>
      </c>
      <c r="K303" t="s">
        <v>36</v>
      </c>
      <c r="L303" t="s">
        <v>55</v>
      </c>
      <c r="M303" s="3">
        <v>64</v>
      </c>
      <c r="N303">
        <v>2927</v>
      </c>
      <c r="O303">
        <v>1</v>
      </c>
      <c r="P303" t="s">
        <v>71</v>
      </c>
      <c r="Q303">
        <v>2011</v>
      </c>
      <c r="R303" s="2">
        <v>395</v>
      </c>
      <c r="S303" s="2">
        <v>405</v>
      </c>
      <c r="T303" s="2">
        <v>515</v>
      </c>
      <c r="U303" s="2">
        <v>0.70082616175338297</v>
      </c>
      <c r="V303" s="2">
        <v>464</v>
      </c>
      <c r="W303" s="2">
        <v>-1</v>
      </c>
      <c r="X303" s="2">
        <v>-1</v>
      </c>
      <c r="Y303" s="2">
        <v>-1</v>
      </c>
      <c r="Z303" s="2">
        <v>-1</v>
      </c>
      <c r="AA303" s="2">
        <v>-1</v>
      </c>
      <c r="AB303" s="2">
        <v>-1</v>
      </c>
      <c r="AC303" s="2">
        <v>4.6399999999999997E-2</v>
      </c>
      <c r="AD303" s="2">
        <v>1.2807999999999999</v>
      </c>
      <c r="AE303" s="2">
        <v>0.96230000000000004</v>
      </c>
      <c r="AF303" s="2">
        <v>1.8249</v>
      </c>
      <c r="AG303" s="2">
        <v>0.34439999999999998</v>
      </c>
      <c r="AH303">
        <v>135000</v>
      </c>
      <c r="AI303" t="str">
        <f>IF(Table_Graduate_Salary[[#This Row],[Salary]]&lt;300000,"Low",IF(Table_Graduate_Salary[[#This Row],[Salary]]&lt;=600000,"Medium","High"))</f>
        <v>Low</v>
      </c>
      <c r="AJ303" t="str">
        <f>IF(Table_Graduate_Salary[[#This Row],[collegeGPA]]&gt;=8,"Excellent",IF(Table_Graduate_Salary[[#This Row],[collegeGPA]]&gt;=7,"Good","Average"))</f>
        <v>Excellent</v>
      </c>
      <c r="AK303" s="2">
        <f>AVERAGE(Table_Graduate_Salary[[#This Row],[English]],Table_Graduate_Salary[[#This Row],[Logical]],Table_Graduate_Salary[[#This Row],[Quant]])</f>
        <v>438.33333333333331</v>
      </c>
    </row>
    <row r="304" spans="1:37">
      <c r="A304">
        <v>89357</v>
      </c>
      <c r="B304" t="s">
        <v>506</v>
      </c>
      <c r="C304" s="1">
        <v>32513</v>
      </c>
      <c r="D304" s="2">
        <v>69</v>
      </c>
      <c r="E304" t="s">
        <v>126</v>
      </c>
      <c r="F304" s="3">
        <v>2006</v>
      </c>
      <c r="G304" s="2">
        <v>50</v>
      </c>
      <c r="H304" t="s">
        <v>127</v>
      </c>
      <c r="I304">
        <v>1648</v>
      </c>
      <c r="J304">
        <v>2</v>
      </c>
      <c r="K304" t="s">
        <v>36</v>
      </c>
      <c r="L304" t="s">
        <v>55</v>
      </c>
      <c r="M304" s="3">
        <v>60</v>
      </c>
      <c r="N304">
        <v>1648</v>
      </c>
      <c r="O304">
        <v>1</v>
      </c>
      <c r="P304" t="s">
        <v>61</v>
      </c>
      <c r="Q304">
        <v>2010</v>
      </c>
      <c r="R304" s="2">
        <v>404</v>
      </c>
      <c r="S304" s="2">
        <v>375</v>
      </c>
      <c r="T304" s="2">
        <v>395</v>
      </c>
      <c r="U304" s="2">
        <v>0.48834797678271402</v>
      </c>
      <c r="V304" s="2">
        <v>405</v>
      </c>
      <c r="W304" s="2">
        <v>-1</v>
      </c>
      <c r="X304" s="2">
        <v>-1</v>
      </c>
      <c r="Y304" s="2">
        <v>-1</v>
      </c>
      <c r="Z304" s="2">
        <v>-1</v>
      </c>
      <c r="AA304" s="2">
        <v>-1</v>
      </c>
      <c r="AB304" s="2">
        <v>-1</v>
      </c>
      <c r="AC304" s="2">
        <v>1.4374</v>
      </c>
      <c r="AD304" s="2">
        <v>-1.2153</v>
      </c>
      <c r="AE304" s="2">
        <v>-0.63429999999999997</v>
      </c>
      <c r="AF304" s="2">
        <v>-0.29020000000000001</v>
      </c>
      <c r="AG304" s="2">
        <v>-2.0253000000000001</v>
      </c>
      <c r="AH304">
        <v>225000</v>
      </c>
      <c r="AI304" t="str">
        <f>IF(Table_Graduate_Salary[[#This Row],[Salary]]&lt;300000,"Low",IF(Table_Graduate_Salary[[#This Row],[Salary]]&lt;=600000,"Medium","High"))</f>
        <v>Low</v>
      </c>
      <c r="AJ304" t="str">
        <f>IF(Table_Graduate_Salary[[#This Row],[collegeGPA]]&gt;=8,"Excellent",IF(Table_Graduate_Salary[[#This Row],[collegeGPA]]&gt;=7,"Good","Average"))</f>
        <v>Excellent</v>
      </c>
      <c r="AK304" s="2">
        <f>AVERAGE(Table_Graduate_Salary[[#This Row],[English]],Table_Graduate_Salary[[#This Row],[Logical]],Table_Graduate_Salary[[#This Row],[Quant]])</f>
        <v>391.33333333333331</v>
      </c>
    </row>
    <row r="305" spans="1:37">
      <c r="A305">
        <v>837643</v>
      </c>
      <c r="B305" t="s">
        <v>506</v>
      </c>
      <c r="C305" s="1">
        <v>34077</v>
      </c>
      <c r="D305" s="2">
        <v>84.6</v>
      </c>
      <c r="E305" t="s">
        <v>35</v>
      </c>
      <c r="F305" s="3">
        <v>2010</v>
      </c>
      <c r="G305" s="2">
        <v>74.400000000000006</v>
      </c>
      <c r="H305" t="s">
        <v>35</v>
      </c>
      <c r="I305">
        <v>10932</v>
      </c>
      <c r="J305">
        <v>2</v>
      </c>
      <c r="K305" t="s">
        <v>36</v>
      </c>
      <c r="L305" t="s">
        <v>40</v>
      </c>
      <c r="M305" s="3">
        <v>66.239999999999995</v>
      </c>
      <c r="N305">
        <v>10932</v>
      </c>
      <c r="O305">
        <v>0</v>
      </c>
      <c r="P305" t="s">
        <v>41</v>
      </c>
      <c r="Q305">
        <v>2014</v>
      </c>
      <c r="R305" s="2">
        <v>590</v>
      </c>
      <c r="S305" s="2">
        <v>440</v>
      </c>
      <c r="T305" s="2">
        <v>620</v>
      </c>
      <c r="U305" s="2">
        <v>0.62264291584993803</v>
      </c>
      <c r="V305" s="2">
        <v>555</v>
      </c>
      <c r="W305" s="2">
        <v>-1</v>
      </c>
      <c r="X305" s="2">
        <v>407</v>
      </c>
      <c r="Y305" s="2">
        <v>-1</v>
      </c>
      <c r="Z305" s="2">
        <v>-1</v>
      </c>
      <c r="AA305" s="2">
        <v>-1</v>
      </c>
      <c r="AB305" s="2">
        <v>-1</v>
      </c>
      <c r="AC305" s="2">
        <v>0.12820000000000001</v>
      </c>
      <c r="AD305" s="2">
        <v>1.3778999999999999</v>
      </c>
      <c r="AE305" s="2">
        <v>-2.1417999999999999</v>
      </c>
      <c r="AF305" s="2">
        <v>-0.995</v>
      </c>
      <c r="AG305" s="2">
        <v>0.67210000000000003</v>
      </c>
      <c r="AH305">
        <v>360000</v>
      </c>
      <c r="AI305" t="str">
        <f>IF(Table_Graduate_Salary[[#This Row],[Salary]]&lt;300000,"Low",IF(Table_Graduate_Salary[[#This Row],[Salary]]&lt;=600000,"Medium","High"))</f>
        <v>Medium</v>
      </c>
      <c r="AJ305" t="str">
        <f>IF(Table_Graduate_Salary[[#This Row],[collegeGPA]]&gt;=8,"Excellent",IF(Table_Graduate_Salary[[#This Row],[collegeGPA]]&gt;=7,"Good","Average"))</f>
        <v>Excellent</v>
      </c>
      <c r="AK305" s="2">
        <f>AVERAGE(Table_Graduate_Salary[[#This Row],[English]],Table_Graduate_Salary[[#This Row],[Logical]],Table_Graduate_Salary[[#This Row],[Quant]])</f>
        <v>550</v>
      </c>
    </row>
    <row r="306" spans="1:37">
      <c r="A306">
        <v>644973</v>
      </c>
      <c r="B306" t="s">
        <v>506</v>
      </c>
      <c r="C306" s="1">
        <v>33253</v>
      </c>
      <c r="D306" s="2">
        <v>76.2</v>
      </c>
      <c r="E306" t="s">
        <v>35</v>
      </c>
      <c r="F306" s="3">
        <v>2009</v>
      </c>
      <c r="G306" s="2">
        <v>68.3</v>
      </c>
      <c r="H306" t="s">
        <v>35</v>
      </c>
      <c r="I306">
        <v>13388</v>
      </c>
      <c r="J306">
        <v>2</v>
      </c>
      <c r="K306" t="s">
        <v>36</v>
      </c>
      <c r="L306" t="s">
        <v>60</v>
      </c>
      <c r="M306" s="3">
        <v>63</v>
      </c>
      <c r="N306">
        <v>13388</v>
      </c>
      <c r="O306">
        <v>0</v>
      </c>
      <c r="P306" t="s">
        <v>84</v>
      </c>
      <c r="Q306">
        <v>2013</v>
      </c>
      <c r="R306" s="2">
        <v>580</v>
      </c>
      <c r="S306" s="2">
        <v>435</v>
      </c>
      <c r="T306" s="2">
        <v>385</v>
      </c>
      <c r="U306" s="2">
        <v>0.53838689298509601</v>
      </c>
      <c r="V306" s="2">
        <v>-1</v>
      </c>
      <c r="W306" s="2">
        <v>333</v>
      </c>
      <c r="X306" s="2">
        <v>-1</v>
      </c>
      <c r="Y306" s="2">
        <v>-1</v>
      </c>
      <c r="Z306" s="2">
        <v>-1</v>
      </c>
      <c r="AA306" s="2">
        <v>-1</v>
      </c>
      <c r="AB306" s="2">
        <v>-1</v>
      </c>
      <c r="AC306" s="2">
        <v>-2.7443</v>
      </c>
      <c r="AD306" s="2">
        <v>-1.6191</v>
      </c>
      <c r="AE306" s="2">
        <v>-1.0659000000000001</v>
      </c>
      <c r="AF306" s="2">
        <v>0.1459</v>
      </c>
      <c r="AG306" s="2">
        <v>-2.2021000000000002</v>
      </c>
      <c r="AH306">
        <v>95000</v>
      </c>
      <c r="AI306" t="str">
        <f>IF(Table_Graduate_Salary[[#This Row],[Salary]]&lt;300000,"Low",IF(Table_Graduate_Salary[[#This Row],[Salary]]&lt;=600000,"Medium","High"))</f>
        <v>Low</v>
      </c>
      <c r="AJ306" t="str">
        <f>IF(Table_Graduate_Salary[[#This Row],[collegeGPA]]&gt;=8,"Excellent",IF(Table_Graduate_Salary[[#This Row],[collegeGPA]]&gt;=7,"Good","Average"))</f>
        <v>Excellent</v>
      </c>
      <c r="AK306" s="2">
        <f>AVERAGE(Table_Graduate_Salary[[#This Row],[English]],Table_Graduate_Salary[[#This Row],[Logical]],Table_Graduate_Salary[[#This Row],[Quant]])</f>
        <v>466.66666666666669</v>
      </c>
    </row>
    <row r="307" spans="1:37">
      <c r="A307">
        <v>435389</v>
      </c>
      <c r="B307" t="s">
        <v>506</v>
      </c>
      <c r="C307" s="1">
        <v>33437</v>
      </c>
      <c r="D307" s="2">
        <v>57</v>
      </c>
      <c r="E307">
        <v>0</v>
      </c>
      <c r="F307" s="3">
        <v>2008</v>
      </c>
      <c r="G307" s="2">
        <v>49</v>
      </c>
      <c r="H307">
        <v>0</v>
      </c>
      <c r="I307">
        <v>11982</v>
      </c>
      <c r="J307">
        <v>2</v>
      </c>
      <c r="K307" t="s">
        <v>36</v>
      </c>
      <c r="L307" t="s">
        <v>64</v>
      </c>
      <c r="M307" s="3">
        <v>65</v>
      </c>
      <c r="N307">
        <v>11982</v>
      </c>
      <c r="O307">
        <v>0</v>
      </c>
      <c r="P307" t="s">
        <v>65</v>
      </c>
      <c r="Q307">
        <v>2012</v>
      </c>
      <c r="R307" s="2">
        <v>355</v>
      </c>
      <c r="S307" s="2">
        <v>395</v>
      </c>
      <c r="T307" s="2">
        <v>255</v>
      </c>
      <c r="U307" s="2">
        <v>-1</v>
      </c>
      <c r="V307" s="2">
        <v>-1</v>
      </c>
      <c r="W307" s="2">
        <v>-1</v>
      </c>
      <c r="X307" s="2">
        <v>-1</v>
      </c>
      <c r="Y307" s="2">
        <v>-1</v>
      </c>
      <c r="Z307" s="2">
        <v>-1</v>
      </c>
      <c r="AA307" s="2">
        <v>-1</v>
      </c>
      <c r="AB307" s="2">
        <v>-1</v>
      </c>
      <c r="AC307" s="2">
        <v>-1.3447</v>
      </c>
      <c r="AD307" s="2">
        <v>0.61780000000000002</v>
      </c>
      <c r="AE307" s="2">
        <v>-0.16259999999999999</v>
      </c>
      <c r="AF307" s="2">
        <v>1.1198999999999999</v>
      </c>
      <c r="AG307" s="2">
        <v>-0.9194</v>
      </c>
      <c r="AH307">
        <v>240000</v>
      </c>
      <c r="AI307" t="str">
        <f>IF(Table_Graduate_Salary[[#This Row],[Salary]]&lt;300000,"Low",IF(Table_Graduate_Salary[[#This Row],[Salary]]&lt;=600000,"Medium","High"))</f>
        <v>Low</v>
      </c>
      <c r="AJ307" t="str">
        <f>IF(Table_Graduate_Salary[[#This Row],[collegeGPA]]&gt;=8,"Excellent",IF(Table_Graduate_Salary[[#This Row],[collegeGPA]]&gt;=7,"Good","Average"))</f>
        <v>Excellent</v>
      </c>
      <c r="AK307" s="2">
        <f>AVERAGE(Table_Graduate_Salary[[#This Row],[English]],Table_Graduate_Salary[[#This Row],[Logical]],Table_Graduate_Salary[[#This Row],[Quant]])</f>
        <v>335</v>
      </c>
    </row>
    <row r="308" spans="1:37">
      <c r="A308">
        <v>1193177</v>
      </c>
      <c r="B308" t="s">
        <v>505</v>
      </c>
      <c r="C308" s="1">
        <v>33712</v>
      </c>
      <c r="D308" s="2">
        <v>82</v>
      </c>
      <c r="E308" t="s">
        <v>35</v>
      </c>
      <c r="F308" s="3">
        <v>2009</v>
      </c>
      <c r="G308" s="2">
        <v>64</v>
      </c>
      <c r="H308" t="s">
        <v>35</v>
      </c>
      <c r="I308">
        <v>168</v>
      </c>
      <c r="J308">
        <v>2</v>
      </c>
      <c r="K308" t="s">
        <v>36</v>
      </c>
      <c r="L308" t="s">
        <v>40</v>
      </c>
      <c r="M308" s="3">
        <v>72</v>
      </c>
      <c r="N308">
        <v>168</v>
      </c>
      <c r="O308">
        <v>0</v>
      </c>
      <c r="P308" t="s">
        <v>59</v>
      </c>
      <c r="Q308">
        <v>2013</v>
      </c>
      <c r="R308" s="2">
        <v>580</v>
      </c>
      <c r="S308" s="2">
        <v>505</v>
      </c>
      <c r="T308" s="2">
        <v>440</v>
      </c>
      <c r="U308" s="2">
        <v>0.14478988948246199</v>
      </c>
      <c r="V308" s="2">
        <v>385</v>
      </c>
      <c r="W308" s="2">
        <v>-1</v>
      </c>
      <c r="X308" s="2">
        <v>284</v>
      </c>
      <c r="Y308" s="2">
        <v>-1</v>
      </c>
      <c r="Z308" s="2">
        <v>-1</v>
      </c>
      <c r="AA308" s="2">
        <v>-1</v>
      </c>
      <c r="AB308" s="2">
        <v>-1</v>
      </c>
      <c r="AC308" s="2">
        <v>-1.7388999999999999</v>
      </c>
      <c r="AD308" s="2">
        <v>1.2114</v>
      </c>
      <c r="AE308" s="2">
        <v>-0.91220000000000001</v>
      </c>
      <c r="AF308" s="2">
        <v>2.0474999999999999</v>
      </c>
      <c r="AG308" s="2">
        <v>0.28889999999999999</v>
      </c>
      <c r="AH308">
        <v>200000</v>
      </c>
      <c r="AI308" t="str">
        <f>IF(Table_Graduate_Salary[[#This Row],[Salary]]&lt;300000,"Low",IF(Table_Graduate_Salary[[#This Row],[Salary]]&lt;=600000,"Medium","High"))</f>
        <v>Low</v>
      </c>
      <c r="AJ308" t="str">
        <f>IF(Table_Graduate_Salary[[#This Row],[collegeGPA]]&gt;=8,"Excellent",IF(Table_Graduate_Salary[[#This Row],[collegeGPA]]&gt;=7,"Good","Average"))</f>
        <v>Excellent</v>
      </c>
      <c r="AK308" s="2">
        <f>AVERAGE(Table_Graduate_Salary[[#This Row],[English]],Table_Graduate_Salary[[#This Row],[Logical]],Table_Graduate_Salary[[#This Row],[Quant]])</f>
        <v>508.33333333333331</v>
      </c>
    </row>
    <row r="309" spans="1:37">
      <c r="A309">
        <v>311565</v>
      </c>
      <c r="B309" t="s">
        <v>506</v>
      </c>
      <c r="C309" s="1">
        <v>32660</v>
      </c>
      <c r="D309" s="2">
        <v>80.069999999999993</v>
      </c>
      <c r="E309" t="s">
        <v>149</v>
      </c>
      <c r="F309" s="3">
        <v>2007</v>
      </c>
      <c r="G309" s="2">
        <v>70.66</v>
      </c>
      <c r="H309" t="s">
        <v>150</v>
      </c>
      <c r="I309">
        <v>4569</v>
      </c>
      <c r="J309">
        <v>2</v>
      </c>
      <c r="K309" t="s">
        <v>36</v>
      </c>
      <c r="L309" t="s">
        <v>64</v>
      </c>
      <c r="M309" s="3">
        <v>61.29</v>
      </c>
      <c r="N309">
        <v>4569</v>
      </c>
      <c r="O309">
        <v>0</v>
      </c>
      <c r="P309" t="s">
        <v>61</v>
      </c>
      <c r="Q309">
        <v>2011</v>
      </c>
      <c r="R309" s="2">
        <v>465</v>
      </c>
      <c r="S309" s="2">
        <v>555</v>
      </c>
      <c r="T309" s="2">
        <v>435</v>
      </c>
      <c r="U309" s="2">
        <v>0.76567358123401097</v>
      </c>
      <c r="V309" s="2">
        <v>485</v>
      </c>
      <c r="W309" s="2">
        <v>-1</v>
      </c>
      <c r="X309" s="2">
        <v>-1</v>
      </c>
      <c r="Y309" s="2">
        <v>-1</v>
      </c>
      <c r="Z309" s="2">
        <v>-1</v>
      </c>
      <c r="AA309" s="2">
        <v>-1</v>
      </c>
      <c r="AB309" s="2">
        <v>-1</v>
      </c>
      <c r="AC309" s="2">
        <v>1.5532999999999999</v>
      </c>
      <c r="AD309" s="2">
        <v>0.50080000000000002</v>
      </c>
      <c r="AE309" s="2">
        <v>1.1073999999999999</v>
      </c>
      <c r="AF309" s="2">
        <v>0.62043000000000004</v>
      </c>
      <c r="AG309" s="2">
        <v>0.18640000000000001</v>
      </c>
      <c r="AH309">
        <v>460000</v>
      </c>
      <c r="AI309" t="str">
        <f>IF(Table_Graduate_Salary[[#This Row],[Salary]]&lt;300000,"Low",IF(Table_Graduate_Salary[[#This Row],[Salary]]&lt;=600000,"Medium","High"))</f>
        <v>Medium</v>
      </c>
      <c r="AJ309" t="str">
        <f>IF(Table_Graduate_Salary[[#This Row],[collegeGPA]]&gt;=8,"Excellent",IF(Table_Graduate_Salary[[#This Row],[collegeGPA]]&gt;=7,"Good","Average"))</f>
        <v>Excellent</v>
      </c>
      <c r="AK309" s="2">
        <f>AVERAGE(Table_Graduate_Salary[[#This Row],[English]],Table_Graduate_Salary[[#This Row],[Logical]],Table_Graduate_Salary[[#This Row],[Quant]])</f>
        <v>485</v>
      </c>
    </row>
    <row r="310" spans="1:37">
      <c r="A310">
        <v>982188</v>
      </c>
      <c r="B310" t="s">
        <v>506</v>
      </c>
      <c r="C310" s="1">
        <v>33460</v>
      </c>
      <c r="D310" s="2">
        <v>80</v>
      </c>
      <c r="E310" t="s">
        <v>35</v>
      </c>
      <c r="F310" s="3">
        <v>2009</v>
      </c>
      <c r="G310" s="2">
        <v>55</v>
      </c>
      <c r="H310" t="s">
        <v>35</v>
      </c>
      <c r="I310">
        <v>7428</v>
      </c>
      <c r="J310">
        <v>2</v>
      </c>
      <c r="K310" t="s">
        <v>36</v>
      </c>
      <c r="L310" t="s">
        <v>40</v>
      </c>
      <c r="M310" s="3">
        <v>63</v>
      </c>
      <c r="N310">
        <v>7428</v>
      </c>
      <c r="O310">
        <v>0</v>
      </c>
      <c r="P310" t="s">
        <v>59</v>
      </c>
      <c r="Q310">
        <v>2014</v>
      </c>
      <c r="R310" s="2">
        <v>640</v>
      </c>
      <c r="S310" s="2">
        <v>470</v>
      </c>
      <c r="T310" s="2">
        <v>390</v>
      </c>
      <c r="U310" s="2">
        <v>0.62264291584993803</v>
      </c>
      <c r="V310" s="2">
        <v>445</v>
      </c>
      <c r="W310" s="2">
        <v>-1</v>
      </c>
      <c r="X310" s="2">
        <v>407</v>
      </c>
      <c r="Y310" s="2">
        <v>-1</v>
      </c>
      <c r="Z310" s="2">
        <v>-1</v>
      </c>
      <c r="AA310" s="2">
        <v>-1</v>
      </c>
      <c r="AB310" s="2">
        <v>-1</v>
      </c>
      <c r="AC310" s="2">
        <v>-1.1644000000000001</v>
      </c>
      <c r="AD310" s="2">
        <v>0.71189999999999998</v>
      </c>
      <c r="AE310" s="2">
        <v>1.3933</v>
      </c>
      <c r="AF310" s="2">
        <v>-1.6289</v>
      </c>
      <c r="AG310" s="2">
        <v>1.4386000000000001</v>
      </c>
      <c r="AH310">
        <v>205000</v>
      </c>
      <c r="AI310" t="str">
        <f>IF(Table_Graduate_Salary[[#This Row],[Salary]]&lt;300000,"Low",IF(Table_Graduate_Salary[[#This Row],[Salary]]&lt;=600000,"Medium","High"))</f>
        <v>Low</v>
      </c>
      <c r="AJ310" t="str">
        <f>IF(Table_Graduate_Salary[[#This Row],[collegeGPA]]&gt;=8,"Excellent",IF(Table_Graduate_Salary[[#This Row],[collegeGPA]]&gt;=7,"Good","Average"))</f>
        <v>Excellent</v>
      </c>
      <c r="AK310" s="2">
        <f>AVERAGE(Table_Graduate_Salary[[#This Row],[English]],Table_Graduate_Salary[[#This Row],[Logical]],Table_Graduate_Salary[[#This Row],[Quant]])</f>
        <v>500</v>
      </c>
    </row>
    <row r="311" spans="1:37">
      <c r="A311">
        <v>555735</v>
      </c>
      <c r="B311" t="s">
        <v>505</v>
      </c>
      <c r="C311" s="1">
        <v>33516</v>
      </c>
      <c r="D311" s="2">
        <v>92.47</v>
      </c>
      <c r="E311" t="s">
        <v>126</v>
      </c>
      <c r="F311" s="3">
        <v>2009</v>
      </c>
      <c r="G311" s="2">
        <v>75.5</v>
      </c>
      <c r="H311" t="s">
        <v>127</v>
      </c>
      <c r="I311">
        <v>1866</v>
      </c>
      <c r="J311">
        <v>2</v>
      </c>
      <c r="K311" t="s">
        <v>36</v>
      </c>
      <c r="L311" t="s">
        <v>55</v>
      </c>
      <c r="M311" s="3">
        <v>73.81</v>
      </c>
      <c r="N311">
        <v>1866</v>
      </c>
      <c r="O311">
        <v>1</v>
      </c>
      <c r="P311" t="s">
        <v>61</v>
      </c>
      <c r="Q311">
        <v>2013</v>
      </c>
      <c r="R311" s="2">
        <v>395</v>
      </c>
      <c r="S311" s="2">
        <v>470</v>
      </c>
      <c r="T311" s="2">
        <v>455</v>
      </c>
      <c r="U311" s="2">
        <v>0.60005718233834104</v>
      </c>
      <c r="V311" s="2">
        <v>435</v>
      </c>
      <c r="W311" s="2">
        <v>-1</v>
      </c>
      <c r="X311" s="2">
        <v>-1</v>
      </c>
      <c r="Y311" s="2">
        <v>-1</v>
      </c>
      <c r="Z311" s="2">
        <v>-1</v>
      </c>
      <c r="AA311" s="2">
        <v>-1</v>
      </c>
      <c r="AB311" s="2">
        <v>-1</v>
      </c>
      <c r="AC311" s="2">
        <v>1.2771999999999999</v>
      </c>
      <c r="AD311" s="2">
        <v>0.5454</v>
      </c>
      <c r="AE311" s="2">
        <v>0.16370000000000001</v>
      </c>
      <c r="AF311" s="2">
        <v>-0.4879</v>
      </c>
      <c r="AG311" s="2">
        <v>-0.47760000000000002</v>
      </c>
      <c r="AH311">
        <v>350000</v>
      </c>
      <c r="AI311" t="str">
        <f>IF(Table_Graduate_Salary[[#This Row],[Salary]]&lt;300000,"Low",IF(Table_Graduate_Salary[[#This Row],[Salary]]&lt;=600000,"Medium","High"))</f>
        <v>Medium</v>
      </c>
      <c r="AJ311" t="str">
        <f>IF(Table_Graduate_Salary[[#This Row],[collegeGPA]]&gt;=8,"Excellent",IF(Table_Graduate_Salary[[#This Row],[collegeGPA]]&gt;=7,"Good","Average"))</f>
        <v>Excellent</v>
      </c>
      <c r="AK311" s="2">
        <f>AVERAGE(Table_Graduate_Salary[[#This Row],[English]],Table_Graduate_Salary[[#This Row],[Logical]],Table_Graduate_Salary[[#This Row],[Quant]])</f>
        <v>440</v>
      </c>
    </row>
    <row r="312" spans="1:37">
      <c r="A312">
        <v>924418</v>
      </c>
      <c r="B312" t="s">
        <v>506</v>
      </c>
      <c r="C312" s="1">
        <v>34890</v>
      </c>
      <c r="D312" s="2">
        <v>65</v>
      </c>
      <c r="E312" t="s">
        <v>51</v>
      </c>
      <c r="F312" s="3">
        <v>2010</v>
      </c>
      <c r="G312" s="2">
        <v>77.2</v>
      </c>
      <c r="H312" t="s">
        <v>51</v>
      </c>
      <c r="I312">
        <v>429</v>
      </c>
      <c r="J312">
        <v>2</v>
      </c>
      <c r="K312" t="s">
        <v>36</v>
      </c>
      <c r="L312" t="s">
        <v>81</v>
      </c>
      <c r="M312" s="3">
        <v>79.599999999999994</v>
      </c>
      <c r="N312">
        <v>429</v>
      </c>
      <c r="O312">
        <v>0</v>
      </c>
      <c r="P312" t="s">
        <v>41</v>
      </c>
      <c r="Q312">
        <v>2014</v>
      </c>
      <c r="R312" s="2">
        <v>520</v>
      </c>
      <c r="S312" s="2">
        <v>465</v>
      </c>
      <c r="T312" s="2">
        <v>720</v>
      </c>
      <c r="U312" s="2">
        <v>0.75837988302350401</v>
      </c>
      <c r="V312" s="2">
        <v>-1</v>
      </c>
      <c r="W312" s="2">
        <v>420</v>
      </c>
      <c r="X312" s="2">
        <v>-1</v>
      </c>
      <c r="Y312" s="2">
        <v>-1</v>
      </c>
      <c r="Z312" s="2">
        <v>473</v>
      </c>
      <c r="AA312" s="2">
        <v>-1</v>
      </c>
      <c r="AB312" s="2">
        <v>-1</v>
      </c>
      <c r="AC312" s="2">
        <v>1.8516999999999999</v>
      </c>
      <c r="AD312" s="2">
        <v>1.2114</v>
      </c>
      <c r="AE312" s="2">
        <v>0.47110000000000002</v>
      </c>
      <c r="AF312" s="2">
        <v>-0.36120000000000002</v>
      </c>
      <c r="AG312" s="2">
        <v>0.86370000000000002</v>
      </c>
      <c r="AH312">
        <v>170000</v>
      </c>
      <c r="AI312" t="str">
        <f>IF(Table_Graduate_Salary[[#This Row],[Salary]]&lt;300000,"Low",IF(Table_Graduate_Salary[[#This Row],[Salary]]&lt;=600000,"Medium","High"))</f>
        <v>Low</v>
      </c>
      <c r="AJ312" t="str">
        <f>IF(Table_Graduate_Salary[[#This Row],[collegeGPA]]&gt;=8,"Excellent",IF(Table_Graduate_Salary[[#This Row],[collegeGPA]]&gt;=7,"Good","Average"))</f>
        <v>Excellent</v>
      </c>
      <c r="AK312" s="2">
        <f>AVERAGE(Table_Graduate_Salary[[#This Row],[English]],Table_Graduate_Salary[[#This Row],[Logical]],Table_Graduate_Salary[[#This Row],[Quant]])</f>
        <v>568.33333333333337</v>
      </c>
    </row>
    <row r="313" spans="1:37">
      <c r="A313">
        <v>415282</v>
      </c>
      <c r="B313" t="s">
        <v>506</v>
      </c>
      <c r="C313" s="1">
        <v>33404</v>
      </c>
      <c r="D313" s="2">
        <v>86</v>
      </c>
      <c r="E313" t="s">
        <v>151</v>
      </c>
      <c r="F313" s="3">
        <v>2008</v>
      </c>
      <c r="G313" s="2">
        <v>68.69</v>
      </c>
      <c r="H313" t="s">
        <v>63</v>
      </c>
      <c r="I313">
        <v>5818</v>
      </c>
      <c r="J313">
        <v>2</v>
      </c>
      <c r="K313" t="s">
        <v>36</v>
      </c>
      <c r="L313" t="s">
        <v>40</v>
      </c>
      <c r="M313" s="3">
        <v>82.5</v>
      </c>
      <c r="N313">
        <v>5818</v>
      </c>
      <c r="O313">
        <v>0</v>
      </c>
      <c r="P313" t="s">
        <v>65</v>
      </c>
      <c r="Q313">
        <v>2012</v>
      </c>
      <c r="R313" s="2">
        <v>445</v>
      </c>
      <c r="S313" s="2">
        <v>475</v>
      </c>
      <c r="T313" s="2">
        <v>485</v>
      </c>
      <c r="U313" s="2">
        <v>0.563267823666597</v>
      </c>
      <c r="V313" s="2">
        <v>425</v>
      </c>
      <c r="W313" s="2">
        <v>-1</v>
      </c>
      <c r="X313" s="2">
        <v>-1</v>
      </c>
      <c r="Y313" s="2">
        <v>-1</v>
      </c>
      <c r="Z313" s="2">
        <v>-1</v>
      </c>
      <c r="AA313" s="2">
        <v>-1</v>
      </c>
      <c r="AB313" s="2">
        <v>-1</v>
      </c>
      <c r="AC313" s="2">
        <v>0.626</v>
      </c>
      <c r="AD313" s="2">
        <v>0.3448</v>
      </c>
      <c r="AE313" s="2">
        <v>-0.48909999999999998</v>
      </c>
      <c r="AF313" s="2">
        <v>0.35610000000000003</v>
      </c>
      <c r="AG313" s="2">
        <v>-1.2354000000000001</v>
      </c>
      <c r="AH313">
        <v>215000</v>
      </c>
      <c r="AI313" t="str">
        <f>IF(Table_Graduate_Salary[[#This Row],[Salary]]&lt;300000,"Low",IF(Table_Graduate_Salary[[#This Row],[Salary]]&lt;=600000,"Medium","High"))</f>
        <v>Low</v>
      </c>
      <c r="AJ313" t="str">
        <f>IF(Table_Graduate_Salary[[#This Row],[collegeGPA]]&gt;=8,"Excellent",IF(Table_Graduate_Salary[[#This Row],[collegeGPA]]&gt;=7,"Good","Average"))</f>
        <v>Excellent</v>
      </c>
      <c r="AK313" s="2">
        <f>AVERAGE(Table_Graduate_Salary[[#This Row],[English]],Table_Graduate_Salary[[#This Row],[Logical]],Table_Graduate_Salary[[#This Row],[Quant]])</f>
        <v>468.33333333333331</v>
      </c>
    </row>
    <row r="314" spans="1:37">
      <c r="A314">
        <v>515652</v>
      </c>
      <c r="B314" t="s">
        <v>506</v>
      </c>
      <c r="C314" s="1">
        <v>33694</v>
      </c>
      <c r="D314" s="2">
        <v>58</v>
      </c>
      <c r="E314" t="s">
        <v>79</v>
      </c>
      <c r="F314" s="3">
        <v>2008</v>
      </c>
      <c r="G314" s="2">
        <v>52</v>
      </c>
      <c r="H314" t="s">
        <v>79</v>
      </c>
      <c r="I314">
        <v>75</v>
      </c>
      <c r="J314">
        <v>2</v>
      </c>
      <c r="K314" t="s">
        <v>36</v>
      </c>
      <c r="L314" t="s">
        <v>52</v>
      </c>
      <c r="M314" s="3">
        <v>55</v>
      </c>
      <c r="N314">
        <v>75</v>
      </c>
      <c r="O314">
        <v>0</v>
      </c>
      <c r="P314" t="s">
        <v>41</v>
      </c>
      <c r="Q314">
        <v>2012</v>
      </c>
      <c r="R314" s="2">
        <v>370</v>
      </c>
      <c r="S314" s="2">
        <v>305</v>
      </c>
      <c r="T314" s="2">
        <v>370</v>
      </c>
      <c r="U314" s="2">
        <v>0.65410747454593299</v>
      </c>
      <c r="V314" s="2">
        <v>125</v>
      </c>
      <c r="W314" s="2">
        <v>500</v>
      </c>
      <c r="X314" s="2">
        <v>-1</v>
      </c>
      <c r="Y314" s="2">
        <v>420</v>
      </c>
      <c r="Z314" s="2">
        <v>-1</v>
      </c>
      <c r="AA314" s="2">
        <v>-1</v>
      </c>
      <c r="AB314" s="2">
        <v>-1</v>
      </c>
      <c r="AC314" s="2">
        <v>-0.88099999999999901</v>
      </c>
      <c r="AD314" s="2">
        <v>-2.0733000000000001</v>
      </c>
      <c r="AE314" s="2">
        <v>-2.4485000000000001</v>
      </c>
      <c r="AF314" s="2">
        <v>0.64980000000000004</v>
      </c>
      <c r="AG314" s="2">
        <v>-2.1833</v>
      </c>
      <c r="AH314">
        <v>100000</v>
      </c>
      <c r="AI314" t="str">
        <f>IF(Table_Graduate_Salary[[#This Row],[Salary]]&lt;300000,"Low",IF(Table_Graduate_Salary[[#This Row],[Salary]]&lt;=600000,"Medium","High"))</f>
        <v>Low</v>
      </c>
      <c r="AJ314" t="str">
        <f>IF(Table_Graduate_Salary[[#This Row],[collegeGPA]]&gt;=8,"Excellent",IF(Table_Graduate_Salary[[#This Row],[collegeGPA]]&gt;=7,"Good","Average"))</f>
        <v>Excellent</v>
      </c>
      <c r="AK314" s="2">
        <f>AVERAGE(Table_Graduate_Salary[[#This Row],[English]],Table_Graduate_Salary[[#This Row],[Logical]],Table_Graduate_Salary[[#This Row],[Quant]])</f>
        <v>348.33333333333331</v>
      </c>
    </row>
    <row r="315" spans="1:37">
      <c r="A315">
        <v>929120</v>
      </c>
      <c r="B315" t="s">
        <v>506</v>
      </c>
      <c r="C315" s="1">
        <v>33875</v>
      </c>
      <c r="D315" s="2">
        <v>66.33</v>
      </c>
      <c r="E315" t="s">
        <v>51</v>
      </c>
      <c r="F315" s="3">
        <v>2008</v>
      </c>
      <c r="G315" s="2">
        <v>61</v>
      </c>
      <c r="H315" t="s">
        <v>51</v>
      </c>
      <c r="I315">
        <v>2819</v>
      </c>
      <c r="J315">
        <v>2</v>
      </c>
      <c r="K315" t="s">
        <v>36</v>
      </c>
      <c r="L315" t="s">
        <v>64</v>
      </c>
      <c r="M315" s="3">
        <v>72</v>
      </c>
      <c r="N315">
        <v>2819</v>
      </c>
      <c r="O315">
        <v>0</v>
      </c>
      <c r="P315" t="s">
        <v>41</v>
      </c>
      <c r="Q315">
        <v>2013</v>
      </c>
      <c r="R315" s="2">
        <v>535</v>
      </c>
      <c r="S315" s="2">
        <v>510</v>
      </c>
      <c r="T315" s="2">
        <v>680</v>
      </c>
      <c r="U315" s="2">
        <v>0.48674700843819302</v>
      </c>
      <c r="V315" s="2">
        <v>435</v>
      </c>
      <c r="W315" s="2">
        <v>-1</v>
      </c>
      <c r="X315" s="2">
        <v>376</v>
      </c>
      <c r="Y315" s="2">
        <v>-1</v>
      </c>
      <c r="Z315" s="2">
        <v>-1</v>
      </c>
      <c r="AA315" s="2">
        <v>-1</v>
      </c>
      <c r="AB315" s="2">
        <v>-1</v>
      </c>
      <c r="AC315" s="2">
        <v>0.27179999999999999</v>
      </c>
      <c r="AD315" s="2">
        <v>0.5454</v>
      </c>
      <c r="AE315" s="2">
        <v>-1.5269999999999999</v>
      </c>
      <c r="AF315" s="2">
        <v>0.2727</v>
      </c>
      <c r="AG315" s="2">
        <v>0.67210000000000003</v>
      </c>
      <c r="AH315">
        <v>300000</v>
      </c>
      <c r="AI315" t="str">
        <f>IF(Table_Graduate_Salary[[#This Row],[Salary]]&lt;300000,"Low",IF(Table_Graduate_Salary[[#This Row],[Salary]]&lt;=600000,"Medium","High"))</f>
        <v>Medium</v>
      </c>
      <c r="AJ315" t="str">
        <f>IF(Table_Graduate_Salary[[#This Row],[collegeGPA]]&gt;=8,"Excellent",IF(Table_Graduate_Salary[[#This Row],[collegeGPA]]&gt;=7,"Good","Average"))</f>
        <v>Excellent</v>
      </c>
      <c r="AK315" s="2">
        <f>AVERAGE(Table_Graduate_Salary[[#This Row],[English]],Table_Graduate_Salary[[#This Row],[Logical]],Table_Graduate_Salary[[#This Row],[Quant]])</f>
        <v>575</v>
      </c>
    </row>
    <row r="316" spans="1:37">
      <c r="A316">
        <v>1101244</v>
      </c>
      <c r="B316" t="s">
        <v>505</v>
      </c>
      <c r="C316" s="1">
        <v>33784</v>
      </c>
      <c r="D316" s="2">
        <v>88.64</v>
      </c>
      <c r="E316" t="s">
        <v>51</v>
      </c>
      <c r="F316" s="3">
        <v>2010</v>
      </c>
      <c r="G316" s="2">
        <v>61.92</v>
      </c>
      <c r="H316" t="s">
        <v>51</v>
      </c>
      <c r="I316">
        <v>10244</v>
      </c>
      <c r="J316">
        <v>2</v>
      </c>
      <c r="K316" t="s">
        <v>36</v>
      </c>
      <c r="L316" t="s">
        <v>81</v>
      </c>
      <c r="M316" s="3">
        <v>74.83</v>
      </c>
      <c r="N316">
        <v>10244</v>
      </c>
      <c r="O316">
        <v>1</v>
      </c>
      <c r="P316" t="s">
        <v>61</v>
      </c>
      <c r="Q316">
        <v>2014</v>
      </c>
      <c r="R316" s="2">
        <v>535</v>
      </c>
      <c r="S316" s="2">
        <v>370</v>
      </c>
      <c r="T316" s="2">
        <v>320</v>
      </c>
      <c r="U316" s="2">
        <v>6.2221291236929599E-2</v>
      </c>
      <c r="V316" s="2">
        <v>255</v>
      </c>
      <c r="W316" s="2">
        <v>388</v>
      </c>
      <c r="X316" s="2">
        <v>-1</v>
      </c>
      <c r="Y316" s="2">
        <v>-1</v>
      </c>
      <c r="Z316" s="2">
        <v>260</v>
      </c>
      <c r="AA316" s="2">
        <v>-1</v>
      </c>
      <c r="AB316" s="2">
        <v>-1</v>
      </c>
      <c r="AC316" s="2">
        <v>0.41549999999999998</v>
      </c>
      <c r="AD316" s="2">
        <v>0.71189999999999998</v>
      </c>
      <c r="AE316" s="2">
        <v>0.31740000000000002</v>
      </c>
      <c r="AF316" s="2">
        <v>-0.74150000000000005</v>
      </c>
      <c r="AG316" s="2">
        <v>0.67210000000000003</v>
      </c>
      <c r="AH316">
        <v>100000</v>
      </c>
      <c r="AI316" t="str">
        <f>IF(Table_Graduate_Salary[[#This Row],[Salary]]&lt;300000,"Low",IF(Table_Graduate_Salary[[#This Row],[Salary]]&lt;=600000,"Medium","High"))</f>
        <v>Low</v>
      </c>
      <c r="AJ316" t="str">
        <f>IF(Table_Graduate_Salary[[#This Row],[collegeGPA]]&gt;=8,"Excellent",IF(Table_Graduate_Salary[[#This Row],[collegeGPA]]&gt;=7,"Good","Average"))</f>
        <v>Excellent</v>
      </c>
      <c r="AK316" s="2">
        <f>AVERAGE(Table_Graduate_Salary[[#This Row],[English]],Table_Graduate_Salary[[#This Row],[Logical]],Table_Graduate_Salary[[#This Row],[Quant]])</f>
        <v>408.33333333333331</v>
      </c>
    </row>
    <row r="317" spans="1:37">
      <c r="A317">
        <v>999212</v>
      </c>
      <c r="B317" t="s">
        <v>506</v>
      </c>
      <c r="C317" s="1">
        <v>33393</v>
      </c>
      <c r="D317" s="2">
        <v>84</v>
      </c>
      <c r="E317" t="s">
        <v>48</v>
      </c>
      <c r="F317" s="3">
        <v>2009</v>
      </c>
      <c r="G317" s="2">
        <v>72</v>
      </c>
      <c r="H317" t="s">
        <v>35</v>
      </c>
      <c r="I317">
        <v>8432</v>
      </c>
      <c r="J317">
        <v>2</v>
      </c>
      <c r="K317" t="s">
        <v>36</v>
      </c>
      <c r="L317" t="s">
        <v>40</v>
      </c>
      <c r="M317" s="3">
        <v>83.8</v>
      </c>
      <c r="N317">
        <v>8432</v>
      </c>
      <c r="O317">
        <v>1</v>
      </c>
      <c r="P317" t="s">
        <v>53</v>
      </c>
      <c r="Q317">
        <v>2013</v>
      </c>
      <c r="R317" s="2">
        <v>770</v>
      </c>
      <c r="S317" s="2">
        <v>460</v>
      </c>
      <c r="T317" s="2">
        <v>465</v>
      </c>
      <c r="U317" s="2">
        <v>0.99546471863086505</v>
      </c>
      <c r="V317" s="2">
        <v>685</v>
      </c>
      <c r="W317" s="2">
        <v>-1</v>
      </c>
      <c r="X317" s="2">
        <v>-1</v>
      </c>
      <c r="Y317" s="2">
        <v>-1</v>
      </c>
      <c r="Z317" s="2">
        <v>-1</v>
      </c>
      <c r="AA317" s="2">
        <v>-1</v>
      </c>
      <c r="AB317" s="2">
        <v>-1</v>
      </c>
      <c r="AC317" s="2">
        <v>0.12820000000000001</v>
      </c>
      <c r="AD317" s="2">
        <v>0.5454</v>
      </c>
      <c r="AE317" s="2">
        <v>1.2396</v>
      </c>
      <c r="AF317" s="2">
        <v>-0.61470000000000002</v>
      </c>
      <c r="AG317" s="2">
        <v>0.86370000000000002</v>
      </c>
      <c r="AH317">
        <v>300000</v>
      </c>
      <c r="AI317" t="str">
        <f>IF(Table_Graduate_Salary[[#This Row],[Salary]]&lt;300000,"Low",IF(Table_Graduate_Salary[[#This Row],[Salary]]&lt;=600000,"Medium","High"))</f>
        <v>Medium</v>
      </c>
      <c r="AJ317" t="str">
        <f>IF(Table_Graduate_Salary[[#This Row],[collegeGPA]]&gt;=8,"Excellent",IF(Table_Graduate_Salary[[#This Row],[collegeGPA]]&gt;=7,"Good","Average"))</f>
        <v>Excellent</v>
      </c>
      <c r="AK317" s="2">
        <f>AVERAGE(Table_Graduate_Salary[[#This Row],[English]],Table_Graduate_Salary[[#This Row],[Logical]],Table_Graduate_Salary[[#This Row],[Quant]])</f>
        <v>565</v>
      </c>
    </row>
    <row r="318" spans="1:37">
      <c r="A318">
        <v>604409</v>
      </c>
      <c r="B318" t="s">
        <v>506</v>
      </c>
      <c r="C318" s="1">
        <v>33153</v>
      </c>
      <c r="D318" s="2">
        <v>87</v>
      </c>
      <c r="E318" t="s">
        <v>35</v>
      </c>
      <c r="F318" s="3">
        <v>2009</v>
      </c>
      <c r="G318" s="2">
        <v>82</v>
      </c>
      <c r="H318" t="s">
        <v>35</v>
      </c>
      <c r="I318">
        <v>6920</v>
      </c>
      <c r="J318">
        <v>1</v>
      </c>
      <c r="K318" t="s">
        <v>36</v>
      </c>
      <c r="L318" t="s">
        <v>60</v>
      </c>
      <c r="M318" s="3">
        <v>74</v>
      </c>
      <c r="N318">
        <v>6920</v>
      </c>
      <c r="O318">
        <v>1</v>
      </c>
      <c r="P318" t="s">
        <v>38</v>
      </c>
      <c r="Q318">
        <v>2013</v>
      </c>
      <c r="R318" s="2">
        <v>545</v>
      </c>
      <c r="S318" s="2">
        <v>605</v>
      </c>
      <c r="T318" s="2">
        <v>765</v>
      </c>
      <c r="U318" s="2">
        <v>0.985461394326131</v>
      </c>
      <c r="V318" s="2">
        <v>495</v>
      </c>
      <c r="W318" s="2">
        <v>500</v>
      </c>
      <c r="X318" s="2">
        <v>-1</v>
      </c>
      <c r="Y318" s="2">
        <v>-1</v>
      </c>
      <c r="Z318" s="2">
        <v>-1</v>
      </c>
      <c r="AA318" s="2">
        <v>366</v>
      </c>
      <c r="AB318" s="2">
        <v>-1</v>
      </c>
      <c r="AC318" s="2">
        <v>0.41549999999999998</v>
      </c>
      <c r="AD318" s="2">
        <v>-0.28710000000000002</v>
      </c>
      <c r="AE318" s="2">
        <v>-0.75849999999999995</v>
      </c>
      <c r="AF318" s="2">
        <v>-1.8824000000000001</v>
      </c>
      <c r="AG318" s="2">
        <v>-0.66920000000000002</v>
      </c>
      <c r="AH318">
        <v>500000</v>
      </c>
      <c r="AI318" t="str">
        <f>IF(Table_Graduate_Salary[[#This Row],[Salary]]&lt;300000,"Low",IF(Table_Graduate_Salary[[#This Row],[Salary]]&lt;=600000,"Medium","High"))</f>
        <v>Medium</v>
      </c>
      <c r="AJ318" t="str">
        <f>IF(Table_Graduate_Salary[[#This Row],[collegeGPA]]&gt;=8,"Excellent",IF(Table_Graduate_Salary[[#This Row],[collegeGPA]]&gt;=7,"Good","Average"))</f>
        <v>Excellent</v>
      </c>
      <c r="AK318" s="2">
        <f>AVERAGE(Table_Graduate_Salary[[#This Row],[English]],Table_Graduate_Salary[[#This Row],[Logical]],Table_Graduate_Salary[[#This Row],[Quant]])</f>
        <v>638.33333333333337</v>
      </c>
    </row>
    <row r="319" spans="1:37">
      <c r="A319">
        <v>831674</v>
      </c>
      <c r="B319" t="s">
        <v>505</v>
      </c>
      <c r="C319" s="1">
        <v>34039</v>
      </c>
      <c r="D319" s="2">
        <v>92</v>
      </c>
      <c r="E319" t="s">
        <v>51</v>
      </c>
      <c r="F319" s="3">
        <v>2010</v>
      </c>
      <c r="G319" s="2">
        <v>95</v>
      </c>
      <c r="H319" t="s">
        <v>51</v>
      </c>
      <c r="I319">
        <v>6143</v>
      </c>
      <c r="J319">
        <v>2</v>
      </c>
      <c r="K319" t="s">
        <v>36</v>
      </c>
      <c r="L319" t="s">
        <v>60</v>
      </c>
      <c r="M319" s="3">
        <v>83</v>
      </c>
      <c r="N319">
        <v>6143</v>
      </c>
      <c r="O319">
        <v>1</v>
      </c>
      <c r="P319" t="s">
        <v>54</v>
      </c>
      <c r="Q319">
        <v>2014</v>
      </c>
      <c r="R319" s="2">
        <v>720</v>
      </c>
      <c r="S319" s="2">
        <v>605</v>
      </c>
      <c r="T319" s="2">
        <v>605</v>
      </c>
      <c r="U319" s="2">
        <v>0.88162006953017702</v>
      </c>
      <c r="V319" s="2">
        <v>495</v>
      </c>
      <c r="W319" s="2">
        <v>420</v>
      </c>
      <c r="X319" s="2">
        <v>-1</v>
      </c>
      <c r="Y319" s="2">
        <v>-1</v>
      </c>
      <c r="Z319" s="2">
        <v>-1</v>
      </c>
      <c r="AA319" s="2">
        <v>-1</v>
      </c>
      <c r="AB319" s="2">
        <v>-1</v>
      </c>
      <c r="AC319" s="2">
        <v>-1.1644000000000001</v>
      </c>
      <c r="AD319" s="2">
        <v>-0.1206</v>
      </c>
      <c r="AE319" s="2">
        <v>0.47110000000000002</v>
      </c>
      <c r="AF319" s="2">
        <v>0.2727</v>
      </c>
      <c r="AG319" s="2">
        <v>-9.4299999999999995E-2</v>
      </c>
      <c r="AH319">
        <v>235000</v>
      </c>
      <c r="AI319" t="str">
        <f>IF(Table_Graduate_Salary[[#This Row],[Salary]]&lt;300000,"Low",IF(Table_Graduate_Salary[[#This Row],[Salary]]&lt;=600000,"Medium","High"))</f>
        <v>Low</v>
      </c>
      <c r="AJ319" t="str">
        <f>IF(Table_Graduate_Salary[[#This Row],[collegeGPA]]&gt;=8,"Excellent",IF(Table_Graduate_Salary[[#This Row],[collegeGPA]]&gt;=7,"Good","Average"))</f>
        <v>Excellent</v>
      </c>
      <c r="AK319" s="2">
        <f>AVERAGE(Table_Graduate_Salary[[#This Row],[English]],Table_Graduate_Salary[[#This Row],[Logical]],Table_Graduate_Salary[[#This Row],[Quant]])</f>
        <v>643.33333333333337</v>
      </c>
    </row>
    <row r="320" spans="1:37">
      <c r="A320">
        <v>196447</v>
      </c>
      <c r="B320" t="s">
        <v>505</v>
      </c>
      <c r="C320" s="1">
        <v>32395</v>
      </c>
      <c r="D320" s="2">
        <v>79</v>
      </c>
      <c r="E320" t="s">
        <v>35</v>
      </c>
      <c r="F320" s="3">
        <v>2006</v>
      </c>
      <c r="G320" s="2">
        <v>69.400000000000006</v>
      </c>
      <c r="H320" t="s">
        <v>35</v>
      </c>
      <c r="I320">
        <v>115</v>
      </c>
      <c r="J320">
        <v>2</v>
      </c>
      <c r="K320" t="s">
        <v>66</v>
      </c>
      <c r="L320" t="s">
        <v>67</v>
      </c>
      <c r="M320" s="3">
        <v>65</v>
      </c>
      <c r="N320">
        <v>115</v>
      </c>
      <c r="O320">
        <v>0</v>
      </c>
      <c r="P320" t="s">
        <v>50</v>
      </c>
      <c r="Q320">
        <v>2011</v>
      </c>
      <c r="R320" s="2">
        <v>495</v>
      </c>
      <c r="S320" s="2">
        <v>555</v>
      </c>
      <c r="T320" s="2">
        <v>545</v>
      </c>
      <c r="U320" s="2">
        <v>0.73579570922465598</v>
      </c>
      <c r="V320" s="2">
        <v>475</v>
      </c>
      <c r="W320" s="2">
        <v>-1</v>
      </c>
      <c r="X320" s="2">
        <v>-1</v>
      </c>
      <c r="Y320" s="2">
        <v>-1</v>
      </c>
      <c r="Z320" s="2">
        <v>-1</v>
      </c>
      <c r="AA320" s="2">
        <v>-1</v>
      </c>
      <c r="AB320" s="2">
        <v>-1</v>
      </c>
      <c r="AC320" s="2">
        <v>4.6399999999999997E-2</v>
      </c>
      <c r="AD320" s="2">
        <v>-0.43530000000000002</v>
      </c>
      <c r="AE320" s="2">
        <v>0.67200000000000004</v>
      </c>
      <c r="AF320" s="2">
        <v>6.2300000000000001E-2</v>
      </c>
      <c r="AG320" s="2">
        <v>2.8400000000000002E-2</v>
      </c>
      <c r="AH320">
        <v>370000</v>
      </c>
      <c r="AI320" t="str">
        <f>IF(Table_Graduate_Salary[[#This Row],[Salary]]&lt;300000,"Low",IF(Table_Graduate_Salary[[#This Row],[Salary]]&lt;=600000,"Medium","High"))</f>
        <v>Medium</v>
      </c>
      <c r="AJ320" t="str">
        <f>IF(Table_Graduate_Salary[[#This Row],[collegeGPA]]&gt;=8,"Excellent",IF(Table_Graduate_Salary[[#This Row],[collegeGPA]]&gt;=7,"Good","Average"))</f>
        <v>Excellent</v>
      </c>
      <c r="AK320" s="2">
        <f>AVERAGE(Table_Graduate_Salary[[#This Row],[English]],Table_Graduate_Salary[[#This Row],[Logical]],Table_Graduate_Salary[[#This Row],[Quant]])</f>
        <v>531.66666666666663</v>
      </c>
    </row>
    <row r="321" spans="1:37">
      <c r="A321">
        <v>629498</v>
      </c>
      <c r="B321" t="s">
        <v>506</v>
      </c>
      <c r="C321" s="1">
        <v>33387</v>
      </c>
      <c r="D321" s="2">
        <v>74</v>
      </c>
      <c r="E321" t="s">
        <v>51</v>
      </c>
      <c r="F321" s="3">
        <v>2009</v>
      </c>
      <c r="G321" s="2">
        <v>63</v>
      </c>
      <c r="H321" t="s">
        <v>51</v>
      </c>
      <c r="I321">
        <v>1229</v>
      </c>
      <c r="J321">
        <v>2</v>
      </c>
      <c r="K321" t="s">
        <v>36</v>
      </c>
      <c r="L321" t="s">
        <v>55</v>
      </c>
      <c r="M321" s="3">
        <v>67</v>
      </c>
      <c r="N321">
        <v>1229</v>
      </c>
      <c r="O321">
        <v>0</v>
      </c>
      <c r="P321" t="s">
        <v>147</v>
      </c>
      <c r="Q321">
        <v>2013</v>
      </c>
      <c r="R321" s="2">
        <v>360</v>
      </c>
      <c r="S321" s="2">
        <v>440</v>
      </c>
      <c r="T321" s="2">
        <v>340</v>
      </c>
      <c r="U321" s="2">
        <v>4.2223131097241899E-2</v>
      </c>
      <c r="V321" s="2">
        <v>225</v>
      </c>
      <c r="W321" s="2">
        <v>-1</v>
      </c>
      <c r="X321" s="2">
        <v>-1</v>
      </c>
      <c r="Y321" s="2">
        <v>-1</v>
      </c>
      <c r="Z321" s="2">
        <v>-1</v>
      </c>
      <c r="AA321" s="2">
        <v>-1</v>
      </c>
      <c r="AB321" s="2">
        <v>-1</v>
      </c>
      <c r="AC321" s="2">
        <v>-0.159</v>
      </c>
      <c r="AD321" s="2">
        <v>-0.4536</v>
      </c>
      <c r="AE321" s="2">
        <v>0.47110000000000002</v>
      </c>
      <c r="AF321" s="2">
        <v>-0.74150000000000005</v>
      </c>
      <c r="AG321" s="2">
        <v>-0.66920000000000002</v>
      </c>
      <c r="AH321">
        <v>350000</v>
      </c>
      <c r="AI321" t="str">
        <f>IF(Table_Graduate_Salary[[#This Row],[Salary]]&lt;300000,"Low",IF(Table_Graduate_Salary[[#This Row],[Salary]]&lt;=600000,"Medium","High"))</f>
        <v>Medium</v>
      </c>
      <c r="AJ321" t="str">
        <f>IF(Table_Graduate_Salary[[#This Row],[collegeGPA]]&gt;=8,"Excellent",IF(Table_Graduate_Salary[[#This Row],[collegeGPA]]&gt;=7,"Good","Average"))</f>
        <v>Excellent</v>
      </c>
      <c r="AK321" s="2">
        <f>AVERAGE(Table_Graduate_Salary[[#This Row],[English]],Table_Graduate_Salary[[#This Row],[Logical]],Table_Graduate_Salary[[#This Row],[Quant]])</f>
        <v>380</v>
      </c>
    </row>
    <row r="322" spans="1:37">
      <c r="A322">
        <v>306079</v>
      </c>
      <c r="B322" t="s">
        <v>506</v>
      </c>
      <c r="C322" s="1">
        <v>32799</v>
      </c>
      <c r="D322" s="2">
        <v>75.86</v>
      </c>
      <c r="E322">
        <v>0</v>
      </c>
      <c r="F322" s="3">
        <v>2008</v>
      </c>
      <c r="G322" s="2">
        <v>70.08</v>
      </c>
      <c r="H322">
        <v>0</v>
      </c>
      <c r="I322">
        <v>3560</v>
      </c>
      <c r="J322">
        <v>2</v>
      </c>
      <c r="K322" t="s">
        <v>36</v>
      </c>
      <c r="L322" t="s">
        <v>52</v>
      </c>
      <c r="M322" s="3">
        <v>56.8</v>
      </c>
      <c r="N322">
        <v>3560</v>
      </c>
      <c r="O322">
        <v>1</v>
      </c>
      <c r="P322" t="s">
        <v>45</v>
      </c>
      <c r="Q322">
        <v>2011</v>
      </c>
      <c r="R322" s="2">
        <v>325</v>
      </c>
      <c r="S322" s="2">
        <v>365</v>
      </c>
      <c r="T322" s="2">
        <v>385</v>
      </c>
      <c r="U322" s="2">
        <v>0.13044173571957399</v>
      </c>
      <c r="V322" s="2">
        <v>-1</v>
      </c>
      <c r="W322" s="2">
        <v>-1</v>
      </c>
      <c r="X322" s="2">
        <v>-1</v>
      </c>
      <c r="Y322" s="2">
        <v>286</v>
      </c>
      <c r="Z322" s="2">
        <v>-1</v>
      </c>
      <c r="AA322" s="2">
        <v>-1</v>
      </c>
      <c r="AB322" s="2">
        <v>-1</v>
      </c>
      <c r="AC322" s="2">
        <v>-0.57189999999999996</v>
      </c>
      <c r="AD322" s="2">
        <v>0.3448</v>
      </c>
      <c r="AE322" s="2">
        <v>-1.6501999999999999</v>
      </c>
      <c r="AF322" s="2">
        <v>-0.52529999999999999</v>
      </c>
      <c r="AG322" s="2">
        <v>-1.2354000000000001</v>
      </c>
      <c r="AH322">
        <v>120000</v>
      </c>
      <c r="AI322" t="str">
        <f>IF(Table_Graduate_Salary[[#This Row],[Salary]]&lt;300000,"Low",IF(Table_Graduate_Salary[[#This Row],[Salary]]&lt;=600000,"Medium","High"))</f>
        <v>Low</v>
      </c>
      <c r="AJ322" t="str">
        <f>IF(Table_Graduate_Salary[[#This Row],[collegeGPA]]&gt;=8,"Excellent",IF(Table_Graduate_Salary[[#This Row],[collegeGPA]]&gt;=7,"Good","Average"))</f>
        <v>Excellent</v>
      </c>
      <c r="AK322" s="2">
        <f>AVERAGE(Table_Graduate_Salary[[#This Row],[English]],Table_Graduate_Salary[[#This Row],[Logical]],Table_Graduate_Salary[[#This Row],[Quant]])</f>
        <v>358.33333333333331</v>
      </c>
    </row>
    <row r="323" spans="1:37">
      <c r="A323">
        <v>324269</v>
      </c>
      <c r="B323" t="s">
        <v>506</v>
      </c>
      <c r="C323" s="1">
        <v>33389</v>
      </c>
      <c r="D323" s="2">
        <v>88.66</v>
      </c>
      <c r="E323" t="s">
        <v>137</v>
      </c>
      <c r="F323" s="3">
        <v>2008</v>
      </c>
      <c r="G323" s="2">
        <v>84.33</v>
      </c>
      <c r="H323" t="s">
        <v>137</v>
      </c>
      <c r="I323">
        <v>7236</v>
      </c>
      <c r="J323">
        <v>2</v>
      </c>
      <c r="K323" t="s">
        <v>36</v>
      </c>
      <c r="L323" t="s">
        <v>44</v>
      </c>
      <c r="M323" s="3">
        <v>60</v>
      </c>
      <c r="N323">
        <v>7236</v>
      </c>
      <c r="O323">
        <v>1</v>
      </c>
      <c r="P323" t="s">
        <v>45</v>
      </c>
      <c r="Q323">
        <v>2012</v>
      </c>
      <c r="R323" s="2">
        <v>495</v>
      </c>
      <c r="S323" s="2">
        <v>565</v>
      </c>
      <c r="T323" s="2">
        <v>575</v>
      </c>
      <c r="U323" s="2">
        <v>0.37605958665154499</v>
      </c>
      <c r="V323" s="2">
        <v>335</v>
      </c>
      <c r="W323" s="2">
        <v>300</v>
      </c>
      <c r="X323" s="2">
        <v>-1</v>
      </c>
      <c r="Y323" s="2">
        <v>-1</v>
      </c>
      <c r="Z323" s="2">
        <v>-1</v>
      </c>
      <c r="AA323" s="2">
        <v>260</v>
      </c>
      <c r="AB323" s="2">
        <v>-1</v>
      </c>
      <c r="AC323" s="2">
        <v>1.2827999999999999</v>
      </c>
      <c r="AD323" s="2">
        <v>1.7878000000000001</v>
      </c>
      <c r="AE323" s="2">
        <v>1.1436999999999999</v>
      </c>
      <c r="AF323" s="2">
        <v>-0.64280000000000004</v>
      </c>
      <c r="AG323" s="2">
        <v>0.50239999999999996</v>
      </c>
      <c r="AH323">
        <v>145000</v>
      </c>
      <c r="AI323" t="str">
        <f>IF(Table_Graduate_Salary[[#This Row],[Salary]]&lt;300000,"Low",IF(Table_Graduate_Salary[[#This Row],[Salary]]&lt;=600000,"Medium","High"))</f>
        <v>Low</v>
      </c>
      <c r="AJ323" t="str">
        <f>IF(Table_Graduate_Salary[[#This Row],[collegeGPA]]&gt;=8,"Excellent",IF(Table_Graduate_Salary[[#This Row],[collegeGPA]]&gt;=7,"Good","Average"))</f>
        <v>Excellent</v>
      </c>
      <c r="AK323" s="2">
        <f>AVERAGE(Table_Graduate_Salary[[#This Row],[English]],Table_Graduate_Salary[[#This Row],[Logical]],Table_Graduate_Salary[[#This Row],[Quant]])</f>
        <v>545</v>
      </c>
    </row>
    <row r="324" spans="1:37">
      <c r="A324">
        <v>813205</v>
      </c>
      <c r="B324" t="s">
        <v>506</v>
      </c>
      <c r="C324" s="1">
        <v>33450</v>
      </c>
      <c r="D324" s="2">
        <v>74.2</v>
      </c>
      <c r="E324" t="s">
        <v>35</v>
      </c>
      <c r="F324" s="3">
        <v>2009</v>
      </c>
      <c r="G324" s="2">
        <v>61</v>
      </c>
      <c r="H324" t="s">
        <v>35</v>
      </c>
      <c r="I324">
        <v>52</v>
      </c>
      <c r="J324">
        <v>2</v>
      </c>
      <c r="K324" t="s">
        <v>36</v>
      </c>
      <c r="L324" t="s">
        <v>40</v>
      </c>
      <c r="M324" s="3">
        <v>71</v>
      </c>
      <c r="N324">
        <v>52</v>
      </c>
      <c r="O324">
        <v>0</v>
      </c>
      <c r="P324" t="s">
        <v>41</v>
      </c>
      <c r="Q324">
        <v>2013</v>
      </c>
      <c r="R324" s="2">
        <v>395</v>
      </c>
      <c r="S324" s="2">
        <v>585</v>
      </c>
      <c r="T324" s="2">
        <v>445</v>
      </c>
      <c r="U324" s="2">
        <v>0.35653648772447499</v>
      </c>
      <c r="V324" s="2">
        <v>455</v>
      </c>
      <c r="W324" s="2">
        <v>-1</v>
      </c>
      <c r="X324" s="2">
        <v>346</v>
      </c>
      <c r="Y324" s="2">
        <v>-1</v>
      </c>
      <c r="Z324" s="2">
        <v>-1</v>
      </c>
      <c r="AA324" s="2">
        <v>-1</v>
      </c>
      <c r="AB324" s="2">
        <v>-1</v>
      </c>
      <c r="AC324" s="2">
        <v>0.84630000000000005</v>
      </c>
      <c r="AD324" s="2">
        <v>0.37890000000000001</v>
      </c>
      <c r="AE324" s="2">
        <v>-0.2974</v>
      </c>
      <c r="AF324" s="2">
        <v>0.1459</v>
      </c>
      <c r="AG324" s="2">
        <v>-9.4299999999999995E-2</v>
      </c>
      <c r="AH324">
        <v>325000</v>
      </c>
      <c r="AI324" t="str">
        <f>IF(Table_Graduate_Salary[[#This Row],[Salary]]&lt;300000,"Low",IF(Table_Graduate_Salary[[#This Row],[Salary]]&lt;=600000,"Medium","High"))</f>
        <v>Medium</v>
      </c>
      <c r="AJ324" t="str">
        <f>IF(Table_Graduate_Salary[[#This Row],[collegeGPA]]&gt;=8,"Excellent",IF(Table_Graduate_Salary[[#This Row],[collegeGPA]]&gt;=7,"Good","Average"))</f>
        <v>Excellent</v>
      </c>
      <c r="AK324" s="2">
        <f>AVERAGE(Table_Graduate_Salary[[#This Row],[English]],Table_Graduate_Salary[[#This Row],[Logical]],Table_Graduate_Salary[[#This Row],[Quant]])</f>
        <v>475</v>
      </c>
    </row>
    <row r="325" spans="1:37">
      <c r="A325">
        <v>313455</v>
      </c>
      <c r="B325" t="s">
        <v>505</v>
      </c>
      <c r="C325" s="1">
        <v>33252</v>
      </c>
      <c r="D325" s="2">
        <v>94</v>
      </c>
      <c r="E325" t="s">
        <v>100</v>
      </c>
      <c r="F325" s="3">
        <v>2008</v>
      </c>
      <c r="G325" s="2">
        <v>98.2</v>
      </c>
      <c r="H325" t="s">
        <v>100</v>
      </c>
      <c r="I325">
        <v>495</v>
      </c>
      <c r="J325">
        <v>2</v>
      </c>
      <c r="K325" t="s">
        <v>36</v>
      </c>
      <c r="L325" t="s">
        <v>60</v>
      </c>
      <c r="M325" s="3">
        <v>82.47</v>
      </c>
      <c r="N325">
        <v>495</v>
      </c>
      <c r="O325">
        <v>1</v>
      </c>
      <c r="P325" t="s">
        <v>54</v>
      </c>
      <c r="Q325">
        <v>2012</v>
      </c>
      <c r="R325" s="2">
        <v>455</v>
      </c>
      <c r="S325" s="2">
        <v>595</v>
      </c>
      <c r="T325" s="2">
        <v>554</v>
      </c>
      <c r="U325" s="2">
        <v>0.37605958665154499</v>
      </c>
      <c r="V325" s="2">
        <v>-1</v>
      </c>
      <c r="W325" s="2">
        <v>300</v>
      </c>
      <c r="X325" s="2">
        <v>-1</v>
      </c>
      <c r="Y325" s="2">
        <v>-1</v>
      </c>
      <c r="Z325" s="2">
        <v>-1</v>
      </c>
      <c r="AA325" s="2">
        <v>420</v>
      </c>
      <c r="AB325" s="2">
        <v>-1</v>
      </c>
      <c r="AC325" s="2">
        <v>-0.88099999999999901</v>
      </c>
      <c r="AD325" s="2">
        <v>0.50080000000000002</v>
      </c>
      <c r="AE325" s="2">
        <v>-5.3699999999999998E-2</v>
      </c>
      <c r="AF325" s="2">
        <v>0.64980000000000004</v>
      </c>
      <c r="AG325" s="2">
        <v>-0.52449999999999997</v>
      </c>
      <c r="AH325">
        <v>360000</v>
      </c>
      <c r="AI325" t="str">
        <f>IF(Table_Graduate_Salary[[#This Row],[Salary]]&lt;300000,"Low",IF(Table_Graduate_Salary[[#This Row],[Salary]]&lt;=600000,"Medium","High"))</f>
        <v>Medium</v>
      </c>
      <c r="AJ325" t="str">
        <f>IF(Table_Graduate_Salary[[#This Row],[collegeGPA]]&gt;=8,"Excellent",IF(Table_Graduate_Salary[[#This Row],[collegeGPA]]&gt;=7,"Good","Average"))</f>
        <v>Excellent</v>
      </c>
      <c r="AK325" s="2">
        <f>AVERAGE(Table_Graduate_Salary[[#This Row],[English]],Table_Graduate_Salary[[#This Row],[Logical]],Table_Graduate_Salary[[#This Row],[Quant]])</f>
        <v>534.66666666666663</v>
      </c>
    </row>
    <row r="326" spans="1:37">
      <c r="A326">
        <v>833130</v>
      </c>
      <c r="B326" t="s">
        <v>506</v>
      </c>
      <c r="C326" s="1">
        <v>33916</v>
      </c>
      <c r="D326" s="2">
        <v>79</v>
      </c>
      <c r="E326" t="s">
        <v>35</v>
      </c>
      <c r="F326" s="3">
        <v>2009</v>
      </c>
      <c r="G326" s="2">
        <v>69.3</v>
      </c>
      <c r="H326" t="s">
        <v>152</v>
      </c>
      <c r="I326">
        <v>382</v>
      </c>
      <c r="J326">
        <v>2</v>
      </c>
      <c r="K326" t="s">
        <v>36</v>
      </c>
      <c r="L326" t="s">
        <v>40</v>
      </c>
      <c r="M326" s="3">
        <v>65.400000000000006</v>
      </c>
      <c r="N326">
        <v>382</v>
      </c>
      <c r="O326">
        <v>0</v>
      </c>
      <c r="P326" t="s">
        <v>41</v>
      </c>
      <c r="Q326">
        <v>2014</v>
      </c>
      <c r="R326" s="2">
        <v>450</v>
      </c>
      <c r="S326" s="2">
        <v>385</v>
      </c>
      <c r="T326" s="2">
        <v>485</v>
      </c>
      <c r="U326" s="2">
        <v>0.48674700843819302</v>
      </c>
      <c r="V326" s="2">
        <v>115</v>
      </c>
      <c r="W326" s="2">
        <v>-1</v>
      </c>
      <c r="X326" s="2">
        <v>376</v>
      </c>
      <c r="Y326" s="2">
        <v>-1</v>
      </c>
      <c r="Z326" s="2">
        <v>-1</v>
      </c>
      <c r="AA326" s="2">
        <v>-1</v>
      </c>
      <c r="AB326" s="2">
        <v>-1</v>
      </c>
      <c r="AC326" s="2">
        <v>-0.58989999999999998</v>
      </c>
      <c r="AD326" s="2">
        <v>-0.4536</v>
      </c>
      <c r="AE326" s="2">
        <v>-1.9881</v>
      </c>
      <c r="AF326" s="2">
        <v>1.794</v>
      </c>
      <c r="AG326" s="2">
        <v>-9.4299999999999995E-2</v>
      </c>
      <c r="AH326">
        <v>180000</v>
      </c>
      <c r="AI326" t="str">
        <f>IF(Table_Graduate_Salary[[#This Row],[Salary]]&lt;300000,"Low",IF(Table_Graduate_Salary[[#This Row],[Salary]]&lt;=600000,"Medium","High"))</f>
        <v>Low</v>
      </c>
      <c r="AJ326" t="str">
        <f>IF(Table_Graduate_Salary[[#This Row],[collegeGPA]]&gt;=8,"Excellent",IF(Table_Graduate_Salary[[#This Row],[collegeGPA]]&gt;=7,"Good","Average"))</f>
        <v>Excellent</v>
      </c>
      <c r="AK326" s="2">
        <f>AVERAGE(Table_Graduate_Salary[[#This Row],[English]],Table_Graduate_Salary[[#This Row],[Logical]],Table_Graduate_Salary[[#This Row],[Quant]])</f>
        <v>440</v>
      </c>
    </row>
    <row r="327" spans="1:37">
      <c r="A327">
        <v>60315</v>
      </c>
      <c r="B327" t="s">
        <v>506</v>
      </c>
      <c r="C327" s="1">
        <v>32169</v>
      </c>
      <c r="D327" s="2">
        <v>57</v>
      </c>
      <c r="E327" t="s">
        <v>35</v>
      </c>
      <c r="F327" s="3">
        <v>2005</v>
      </c>
      <c r="G327" s="2">
        <v>50</v>
      </c>
      <c r="H327" t="s">
        <v>35</v>
      </c>
      <c r="I327">
        <v>501</v>
      </c>
      <c r="J327">
        <v>2</v>
      </c>
      <c r="K327" t="s">
        <v>36</v>
      </c>
      <c r="L327" t="s">
        <v>153</v>
      </c>
      <c r="M327" s="3">
        <v>61</v>
      </c>
      <c r="N327">
        <v>501</v>
      </c>
      <c r="O327">
        <v>0</v>
      </c>
      <c r="P327" t="s">
        <v>41</v>
      </c>
      <c r="Q327">
        <v>2010</v>
      </c>
      <c r="R327" s="2">
        <v>295</v>
      </c>
      <c r="S327" s="2">
        <v>215</v>
      </c>
      <c r="T327" s="2">
        <v>385</v>
      </c>
      <c r="U327" s="2">
        <v>5.8792800008353401E-2</v>
      </c>
      <c r="V327" s="2">
        <v>-1</v>
      </c>
      <c r="W327" s="2">
        <v>200</v>
      </c>
      <c r="X327" s="2">
        <v>-1</v>
      </c>
      <c r="Y327" s="2">
        <v>-1</v>
      </c>
      <c r="Z327" s="2">
        <v>-1</v>
      </c>
      <c r="AA327" s="2">
        <v>-1</v>
      </c>
      <c r="AB327" s="2">
        <v>-1</v>
      </c>
      <c r="AC327" s="2">
        <v>0.2009</v>
      </c>
      <c r="AD327" s="2">
        <v>0.50080000000000002</v>
      </c>
      <c r="AE327" s="2">
        <v>-1.0697000000000001</v>
      </c>
      <c r="AF327" s="2">
        <v>-0.52529999999999999</v>
      </c>
      <c r="AG327" s="2">
        <v>0.6603</v>
      </c>
      <c r="AH327">
        <v>110000</v>
      </c>
      <c r="AI327" t="str">
        <f>IF(Table_Graduate_Salary[[#This Row],[Salary]]&lt;300000,"Low",IF(Table_Graduate_Salary[[#This Row],[Salary]]&lt;=600000,"Medium","High"))</f>
        <v>Low</v>
      </c>
      <c r="AJ327" t="str">
        <f>IF(Table_Graduate_Salary[[#This Row],[collegeGPA]]&gt;=8,"Excellent",IF(Table_Graduate_Salary[[#This Row],[collegeGPA]]&gt;=7,"Good","Average"))</f>
        <v>Excellent</v>
      </c>
      <c r="AK327" s="2">
        <f>AVERAGE(Table_Graduate_Salary[[#This Row],[English]],Table_Graduate_Salary[[#This Row],[Logical]],Table_Graduate_Salary[[#This Row],[Quant]])</f>
        <v>298.33333333333331</v>
      </c>
    </row>
    <row r="328" spans="1:37">
      <c r="A328">
        <v>993363</v>
      </c>
      <c r="B328" t="s">
        <v>506</v>
      </c>
      <c r="C328" s="1">
        <v>33394</v>
      </c>
      <c r="D328" s="2">
        <v>72.2</v>
      </c>
      <c r="E328" t="s">
        <v>51</v>
      </c>
      <c r="F328" s="3">
        <v>2009</v>
      </c>
      <c r="G328" s="2">
        <v>71.8</v>
      </c>
      <c r="H328" t="s">
        <v>51</v>
      </c>
      <c r="I328">
        <v>3879</v>
      </c>
      <c r="J328">
        <v>2</v>
      </c>
      <c r="K328" t="s">
        <v>36</v>
      </c>
      <c r="L328" t="s">
        <v>40</v>
      </c>
      <c r="M328" s="3">
        <v>72.31</v>
      </c>
      <c r="N328">
        <v>3879</v>
      </c>
      <c r="O328">
        <v>0</v>
      </c>
      <c r="P328" t="s">
        <v>84</v>
      </c>
      <c r="Q328">
        <v>2013</v>
      </c>
      <c r="R328" s="2">
        <v>395</v>
      </c>
      <c r="S328" s="2">
        <v>455</v>
      </c>
      <c r="T328" s="2">
        <v>390</v>
      </c>
      <c r="U328" s="2">
        <v>0.62264291584993803</v>
      </c>
      <c r="V328" s="2">
        <v>545</v>
      </c>
      <c r="W328" s="2">
        <v>-1</v>
      </c>
      <c r="X328" s="2">
        <v>407</v>
      </c>
      <c r="Y328" s="2">
        <v>-1</v>
      </c>
      <c r="Z328" s="2">
        <v>-1</v>
      </c>
      <c r="AA328" s="2">
        <v>-1</v>
      </c>
      <c r="AB328" s="2">
        <v>-1</v>
      </c>
      <c r="AC328" s="2">
        <v>-1.5952999999999999</v>
      </c>
      <c r="AD328" s="2">
        <v>-1.4525999999999999</v>
      </c>
      <c r="AE328" s="2">
        <v>-1.0659000000000001</v>
      </c>
      <c r="AF328" s="2">
        <v>0.2727</v>
      </c>
      <c r="AG328" s="2">
        <v>-2.3936999999999999</v>
      </c>
      <c r="AH328">
        <v>300000</v>
      </c>
      <c r="AI328" t="str">
        <f>IF(Table_Graduate_Salary[[#This Row],[Salary]]&lt;300000,"Low",IF(Table_Graduate_Salary[[#This Row],[Salary]]&lt;=600000,"Medium","High"))</f>
        <v>Medium</v>
      </c>
      <c r="AJ328" t="str">
        <f>IF(Table_Graduate_Salary[[#This Row],[collegeGPA]]&gt;=8,"Excellent",IF(Table_Graduate_Salary[[#This Row],[collegeGPA]]&gt;=7,"Good","Average"))</f>
        <v>Excellent</v>
      </c>
      <c r="AK328" s="2">
        <f>AVERAGE(Table_Graduate_Salary[[#This Row],[English]],Table_Graduate_Salary[[#This Row],[Logical]],Table_Graduate_Salary[[#This Row],[Quant]])</f>
        <v>413.33333333333331</v>
      </c>
    </row>
    <row r="329" spans="1:37">
      <c r="A329">
        <v>468092</v>
      </c>
      <c r="B329" t="s">
        <v>506</v>
      </c>
      <c r="C329" s="1">
        <v>33081</v>
      </c>
      <c r="D329" s="2">
        <v>68.599999999999994</v>
      </c>
      <c r="E329" t="s">
        <v>35</v>
      </c>
      <c r="F329" s="3">
        <v>2008</v>
      </c>
      <c r="G329" s="2">
        <v>64.3</v>
      </c>
      <c r="H329" t="s">
        <v>35</v>
      </c>
      <c r="I329">
        <v>11143</v>
      </c>
      <c r="J329">
        <v>2</v>
      </c>
      <c r="K329" t="s">
        <v>36</v>
      </c>
      <c r="L329" t="s">
        <v>60</v>
      </c>
      <c r="M329" s="3">
        <v>73.5</v>
      </c>
      <c r="N329">
        <v>11143</v>
      </c>
      <c r="O329">
        <v>0</v>
      </c>
      <c r="P329" t="s">
        <v>84</v>
      </c>
      <c r="Q329">
        <v>2012</v>
      </c>
      <c r="R329" s="2">
        <v>505</v>
      </c>
      <c r="S329" s="2">
        <v>575</v>
      </c>
      <c r="T329" s="2">
        <v>475</v>
      </c>
      <c r="U329" s="2">
        <v>0.69447932770846299</v>
      </c>
      <c r="V329" s="2">
        <v>-1</v>
      </c>
      <c r="W329" s="2">
        <v>366</v>
      </c>
      <c r="X329" s="2">
        <v>-1</v>
      </c>
      <c r="Y329" s="2">
        <v>-1</v>
      </c>
      <c r="Z329" s="2">
        <v>-1</v>
      </c>
      <c r="AA329" s="2">
        <v>-1</v>
      </c>
      <c r="AB329" s="2">
        <v>-1</v>
      </c>
      <c r="AC329" s="2">
        <v>0.51</v>
      </c>
      <c r="AD329" s="2">
        <v>0.3448</v>
      </c>
      <c r="AE329" s="2">
        <v>-1.6501999999999999</v>
      </c>
      <c r="AF329" s="2">
        <v>-1.5828</v>
      </c>
      <c r="AG329" s="2">
        <v>-0.76149999999999995</v>
      </c>
      <c r="AH329">
        <v>120000</v>
      </c>
      <c r="AI329" t="str">
        <f>IF(Table_Graduate_Salary[[#This Row],[Salary]]&lt;300000,"Low",IF(Table_Graduate_Salary[[#This Row],[Salary]]&lt;=600000,"Medium","High"))</f>
        <v>Low</v>
      </c>
      <c r="AJ329" t="str">
        <f>IF(Table_Graduate_Salary[[#This Row],[collegeGPA]]&gt;=8,"Excellent",IF(Table_Graduate_Salary[[#This Row],[collegeGPA]]&gt;=7,"Good","Average"))</f>
        <v>Excellent</v>
      </c>
      <c r="AK329" s="2">
        <f>AVERAGE(Table_Graduate_Salary[[#This Row],[English]],Table_Graduate_Salary[[#This Row],[Logical]],Table_Graduate_Salary[[#This Row],[Quant]])</f>
        <v>518.33333333333337</v>
      </c>
    </row>
    <row r="330" spans="1:37">
      <c r="A330">
        <v>946893</v>
      </c>
      <c r="B330" t="s">
        <v>506</v>
      </c>
      <c r="C330" s="1">
        <v>32079</v>
      </c>
      <c r="D330" s="2">
        <v>59</v>
      </c>
      <c r="E330" t="s">
        <v>35</v>
      </c>
      <c r="F330" s="3">
        <v>2005</v>
      </c>
      <c r="G330" s="2">
        <v>61</v>
      </c>
      <c r="H330" t="s">
        <v>35</v>
      </c>
      <c r="I330">
        <v>2673</v>
      </c>
      <c r="J330">
        <v>2</v>
      </c>
      <c r="K330" t="s">
        <v>36</v>
      </c>
      <c r="L330" t="s">
        <v>40</v>
      </c>
      <c r="M330" s="3">
        <v>71</v>
      </c>
      <c r="N330">
        <v>2673</v>
      </c>
      <c r="O330">
        <v>0</v>
      </c>
      <c r="P330" t="s">
        <v>41</v>
      </c>
      <c r="Q330">
        <v>2009</v>
      </c>
      <c r="R330" s="2">
        <v>535</v>
      </c>
      <c r="S330" s="2">
        <v>560</v>
      </c>
      <c r="T330" s="2">
        <v>460</v>
      </c>
      <c r="U330" s="2">
        <v>0.48674700843819302</v>
      </c>
      <c r="V330" s="2">
        <v>415</v>
      </c>
      <c r="W330" s="2">
        <v>-1</v>
      </c>
      <c r="X330" s="2">
        <v>376</v>
      </c>
      <c r="Y330" s="2">
        <v>-1</v>
      </c>
      <c r="Z330" s="2">
        <v>-1</v>
      </c>
      <c r="AA330" s="2">
        <v>-1</v>
      </c>
      <c r="AB330" s="2">
        <v>-1</v>
      </c>
      <c r="AC330" s="2">
        <v>0.55910000000000004</v>
      </c>
      <c r="AD330" s="2">
        <v>0.37890000000000001</v>
      </c>
      <c r="AE330" s="2">
        <v>0.01</v>
      </c>
      <c r="AF330" s="2">
        <v>-0.995</v>
      </c>
      <c r="AG330" s="2">
        <v>9.7299999999999998E-2</v>
      </c>
      <c r="AH330">
        <v>150000</v>
      </c>
      <c r="AI330" t="str">
        <f>IF(Table_Graduate_Salary[[#This Row],[Salary]]&lt;300000,"Low",IF(Table_Graduate_Salary[[#This Row],[Salary]]&lt;=600000,"Medium","High"))</f>
        <v>Low</v>
      </c>
      <c r="AJ330" t="str">
        <f>IF(Table_Graduate_Salary[[#This Row],[collegeGPA]]&gt;=8,"Excellent",IF(Table_Graduate_Salary[[#This Row],[collegeGPA]]&gt;=7,"Good","Average"))</f>
        <v>Excellent</v>
      </c>
      <c r="AK330" s="2">
        <f>AVERAGE(Table_Graduate_Salary[[#This Row],[English]],Table_Graduate_Salary[[#This Row],[Logical]],Table_Graduate_Salary[[#This Row],[Quant]])</f>
        <v>518.33333333333337</v>
      </c>
    </row>
    <row r="331" spans="1:37">
      <c r="A331">
        <v>471444</v>
      </c>
      <c r="B331" t="s">
        <v>506</v>
      </c>
      <c r="C331" s="1">
        <v>33356</v>
      </c>
      <c r="D331" s="2">
        <v>82</v>
      </c>
      <c r="E331" t="s">
        <v>35</v>
      </c>
      <c r="F331" s="3">
        <v>2009</v>
      </c>
      <c r="G331" s="2">
        <v>81</v>
      </c>
      <c r="H331" t="s">
        <v>35</v>
      </c>
      <c r="I331">
        <v>57</v>
      </c>
      <c r="J331">
        <v>2</v>
      </c>
      <c r="K331" t="s">
        <v>36</v>
      </c>
      <c r="L331" t="s">
        <v>60</v>
      </c>
      <c r="M331" s="3">
        <v>64</v>
      </c>
      <c r="N331">
        <v>57</v>
      </c>
      <c r="O331">
        <v>0</v>
      </c>
      <c r="P331" t="s">
        <v>59</v>
      </c>
      <c r="Q331">
        <v>2013</v>
      </c>
      <c r="R331" s="2">
        <v>435</v>
      </c>
      <c r="S331" s="2">
        <v>475</v>
      </c>
      <c r="T331" s="2">
        <v>475</v>
      </c>
      <c r="U331" s="2">
        <v>0.985461394326131</v>
      </c>
      <c r="V331" s="2">
        <v>305</v>
      </c>
      <c r="W331" s="2">
        <v>500</v>
      </c>
      <c r="X331" s="2">
        <v>-1</v>
      </c>
      <c r="Y331" s="2">
        <v>-1</v>
      </c>
      <c r="Z331" s="2">
        <v>-1</v>
      </c>
      <c r="AA331" s="2">
        <v>446</v>
      </c>
      <c r="AB331" s="2">
        <v>-1</v>
      </c>
      <c r="AC331" s="2">
        <v>-1.6923999999999999</v>
      </c>
      <c r="AD331" s="2">
        <v>-0.27929999999999999</v>
      </c>
      <c r="AE331" s="2">
        <v>-0.63429999999999997</v>
      </c>
      <c r="AF331" s="2">
        <v>0.35610000000000003</v>
      </c>
      <c r="AG331" s="2">
        <v>0.18640000000000001</v>
      </c>
      <c r="AH331">
        <v>180000</v>
      </c>
      <c r="AI331" t="str">
        <f>IF(Table_Graduate_Salary[[#This Row],[Salary]]&lt;300000,"Low",IF(Table_Graduate_Salary[[#This Row],[Salary]]&lt;=600000,"Medium","High"))</f>
        <v>Low</v>
      </c>
      <c r="AJ331" t="str">
        <f>IF(Table_Graduate_Salary[[#This Row],[collegeGPA]]&gt;=8,"Excellent",IF(Table_Graduate_Salary[[#This Row],[collegeGPA]]&gt;=7,"Good","Average"))</f>
        <v>Excellent</v>
      </c>
      <c r="AK331" s="2">
        <f>AVERAGE(Table_Graduate_Salary[[#This Row],[English]],Table_Graduate_Salary[[#This Row],[Logical]],Table_Graduate_Salary[[#This Row],[Quant]])</f>
        <v>461.66666666666669</v>
      </c>
    </row>
    <row r="332" spans="1:37">
      <c r="A332">
        <v>577489</v>
      </c>
      <c r="B332" t="s">
        <v>506</v>
      </c>
      <c r="C332" s="1">
        <v>33528</v>
      </c>
      <c r="D332" s="2">
        <v>86</v>
      </c>
      <c r="E332" t="s">
        <v>48</v>
      </c>
      <c r="F332" s="3">
        <v>2009</v>
      </c>
      <c r="G332" s="2">
        <v>88</v>
      </c>
      <c r="H332" t="s">
        <v>119</v>
      </c>
      <c r="I332">
        <v>11792</v>
      </c>
      <c r="J332">
        <v>2</v>
      </c>
      <c r="K332" t="s">
        <v>36</v>
      </c>
      <c r="L332" t="s">
        <v>52</v>
      </c>
      <c r="M332" s="3">
        <v>77.75</v>
      </c>
      <c r="N332">
        <v>11792</v>
      </c>
      <c r="O332">
        <v>0</v>
      </c>
      <c r="P332" t="s">
        <v>41</v>
      </c>
      <c r="Q332">
        <v>2013</v>
      </c>
      <c r="R332" s="2">
        <v>675</v>
      </c>
      <c r="S332" s="2">
        <v>665</v>
      </c>
      <c r="T332" s="2">
        <v>575</v>
      </c>
      <c r="U332" s="2">
        <v>0.535862819499896</v>
      </c>
      <c r="V332" s="2">
        <v>-1</v>
      </c>
      <c r="W332" s="2">
        <v>-1</v>
      </c>
      <c r="X332" s="2">
        <v>-1</v>
      </c>
      <c r="Y332" s="2">
        <v>393</v>
      </c>
      <c r="Z332" s="2">
        <v>-1</v>
      </c>
      <c r="AA332" s="2">
        <v>-1</v>
      </c>
      <c r="AB332" s="2">
        <v>-1</v>
      </c>
      <c r="AC332" s="2">
        <v>1.5644</v>
      </c>
      <c r="AD332" s="2">
        <v>1.2114</v>
      </c>
      <c r="AE332" s="2">
        <v>-0.6048</v>
      </c>
      <c r="AF332" s="2">
        <v>-0.36120000000000002</v>
      </c>
      <c r="AG332" s="2">
        <v>9.7299999999999998E-2</v>
      </c>
      <c r="AH332">
        <v>310000</v>
      </c>
      <c r="AI332" t="str">
        <f>IF(Table_Graduate_Salary[[#This Row],[Salary]]&lt;300000,"Low",IF(Table_Graduate_Salary[[#This Row],[Salary]]&lt;=600000,"Medium","High"))</f>
        <v>Medium</v>
      </c>
      <c r="AJ332" t="str">
        <f>IF(Table_Graduate_Salary[[#This Row],[collegeGPA]]&gt;=8,"Excellent",IF(Table_Graduate_Salary[[#This Row],[collegeGPA]]&gt;=7,"Good","Average"))</f>
        <v>Excellent</v>
      </c>
      <c r="AK332" s="2">
        <f>AVERAGE(Table_Graduate_Salary[[#This Row],[English]],Table_Graduate_Salary[[#This Row],[Logical]],Table_Graduate_Salary[[#This Row],[Quant]])</f>
        <v>638.33333333333337</v>
      </c>
    </row>
    <row r="333" spans="1:37">
      <c r="A333">
        <v>1067138</v>
      </c>
      <c r="B333" t="s">
        <v>505</v>
      </c>
      <c r="C333" s="1">
        <v>33616</v>
      </c>
      <c r="D333" s="2">
        <v>92.48</v>
      </c>
      <c r="E333" t="s">
        <v>51</v>
      </c>
      <c r="F333" s="3">
        <v>2010</v>
      </c>
      <c r="G333" s="2">
        <v>89</v>
      </c>
      <c r="H333" t="s">
        <v>51</v>
      </c>
      <c r="I333">
        <v>182</v>
      </c>
      <c r="J333">
        <v>2</v>
      </c>
      <c r="K333" t="s">
        <v>36</v>
      </c>
      <c r="L333" t="s">
        <v>40</v>
      </c>
      <c r="M333" s="3">
        <v>73</v>
      </c>
      <c r="N333">
        <v>182</v>
      </c>
      <c r="O333">
        <v>1</v>
      </c>
      <c r="P333" t="s">
        <v>61</v>
      </c>
      <c r="Q333">
        <v>2014</v>
      </c>
      <c r="R333" s="2">
        <v>665</v>
      </c>
      <c r="S333" s="2">
        <v>505</v>
      </c>
      <c r="T333" s="2">
        <v>415</v>
      </c>
      <c r="U333" s="2">
        <v>0.91139527839132795</v>
      </c>
      <c r="V333" s="2">
        <v>525</v>
      </c>
      <c r="W333" s="2">
        <v>-1</v>
      </c>
      <c r="X333" s="2">
        <v>500</v>
      </c>
      <c r="Y333" s="2">
        <v>-1</v>
      </c>
      <c r="Z333" s="2">
        <v>-1</v>
      </c>
      <c r="AA333" s="2">
        <v>-1</v>
      </c>
      <c r="AB333" s="2">
        <v>-1</v>
      </c>
      <c r="AC333" s="2">
        <v>0.27179999999999999</v>
      </c>
      <c r="AD333" s="2">
        <v>0.21240000000000001</v>
      </c>
      <c r="AE333" s="2">
        <v>0.31740000000000002</v>
      </c>
      <c r="AF333" s="2">
        <v>-2.1360000000000001</v>
      </c>
      <c r="AG333" s="2">
        <v>-9.4299999999999995E-2</v>
      </c>
      <c r="AH333">
        <v>350000</v>
      </c>
      <c r="AI333" t="str">
        <f>IF(Table_Graduate_Salary[[#This Row],[Salary]]&lt;300000,"Low",IF(Table_Graduate_Salary[[#This Row],[Salary]]&lt;=600000,"Medium","High"))</f>
        <v>Medium</v>
      </c>
      <c r="AJ333" t="str">
        <f>IF(Table_Graduate_Salary[[#This Row],[collegeGPA]]&gt;=8,"Excellent",IF(Table_Graduate_Salary[[#This Row],[collegeGPA]]&gt;=7,"Good","Average"))</f>
        <v>Excellent</v>
      </c>
      <c r="AK333" s="2">
        <f>AVERAGE(Table_Graduate_Salary[[#This Row],[English]],Table_Graduate_Salary[[#This Row],[Logical]],Table_Graduate_Salary[[#This Row],[Quant]])</f>
        <v>528.33333333333337</v>
      </c>
    </row>
    <row r="334" spans="1:37">
      <c r="A334">
        <v>855314</v>
      </c>
      <c r="B334" t="s">
        <v>506</v>
      </c>
      <c r="C334" s="1">
        <v>32790</v>
      </c>
      <c r="D334" s="2">
        <v>63</v>
      </c>
      <c r="E334" t="s">
        <v>48</v>
      </c>
      <c r="F334" s="3">
        <v>2009</v>
      </c>
      <c r="G334" s="2">
        <v>56</v>
      </c>
      <c r="H334" t="s">
        <v>35</v>
      </c>
      <c r="I334">
        <v>7642</v>
      </c>
      <c r="J334">
        <v>2</v>
      </c>
      <c r="K334" t="s">
        <v>36</v>
      </c>
      <c r="L334" t="s">
        <v>52</v>
      </c>
      <c r="M334" s="3">
        <v>63</v>
      </c>
      <c r="N334">
        <v>7642</v>
      </c>
      <c r="O334">
        <v>0</v>
      </c>
      <c r="P334" t="s">
        <v>41</v>
      </c>
      <c r="Q334">
        <v>2013</v>
      </c>
      <c r="R334" s="2">
        <v>650</v>
      </c>
      <c r="S334" s="2">
        <v>460</v>
      </c>
      <c r="T334" s="2">
        <v>500</v>
      </c>
      <c r="U334" s="2">
        <v>0.22105881828979401</v>
      </c>
      <c r="V334" s="2">
        <v>-1</v>
      </c>
      <c r="W334" s="2">
        <v>-1</v>
      </c>
      <c r="X334" s="2">
        <v>-1</v>
      </c>
      <c r="Y334" s="2">
        <v>-1</v>
      </c>
      <c r="Z334" s="2">
        <v>-1</v>
      </c>
      <c r="AA334" s="2">
        <v>-1</v>
      </c>
      <c r="AB334" s="2">
        <v>-1</v>
      </c>
      <c r="AC334" s="2">
        <v>-1.54E-2</v>
      </c>
      <c r="AD334" s="2">
        <v>1.2114</v>
      </c>
      <c r="AE334" s="2">
        <v>1.2396</v>
      </c>
      <c r="AF334" s="2">
        <v>1.0333000000000001</v>
      </c>
      <c r="AG334" s="2">
        <v>1.4386000000000001</v>
      </c>
      <c r="AH334">
        <v>180000</v>
      </c>
      <c r="AI334" t="str">
        <f>IF(Table_Graduate_Salary[[#This Row],[Salary]]&lt;300000,"Low",IF(Table_Graduate_Salary[[#This Row],[Salary]]&lt;=600000,"Medium","High"))</f>
        <v>Low</v>
      </c>
      <c r="AJ334" t="str">
        <f>IF(Table_Graduate_Salary[[#This Row],[collegeGPA]]&gt;=8,"Excellent",IF(Table_Graduate_Salary[[#This Row],[collegeGPA]]&gt;=7,"Good","Average"))</f>
        <v>Excellent</v>
      </c>
      <c r="AK334" s="2">
        <f>AVERAGE(Table_Graduate_Salary[[#This Row],[English]],Table_Graduate_Salary[[#This Row],[Logical]],Table_Graduate_Salary[[#This Row],[Quant]])</f>
        <v>536.66666666666663</v>
      </c>
    </row>
    <row r="335" spans="1:37">
      <c r="A335">
        <v>626764</v>
      </c>
      <c r="B335" t="s">
        <v>505</v>
      </c>
      <c r="C335" s="1">
        <v>33648</v>
      </c>
      <c r="D335" s="2">
        <v>90</v>
      </c>
      <c r="E335" t="s">
        <v>35</v>
      </c>
      <c r="F335" s="3">
        <v>2009</v>
      </c>
      <c r="G335" s="2">
        <v>84</v>
      </c>
      <c r="H335" t="s">
        <v>35</v>
      </c>
      <c r="I335">
        <v>7626</v>
      </c>
      <c r="J335">
        <v>2</v>
      </c>
      <c r="K335" t="s">
        <v>36</v>
      </c>
      <c r="L335" t="s">
        <v>55</v>
      </c>
      <c r="M335" s="3">
        <v>72.48</v>
      </c>
      <c r="N335">
        <v>7626</v>
      </c>
      <c r="O335">
        <v>0</v>
      </c>
      <c r="P335" t="s">
        <v>41</v>
      </c>
      <c r="Q335">
        <v>2013</v>
      </c>
      <c r="R335" s="2">
        <v>720</v>
      </c>
      <c r="S335" s="2">
        <v>520</v>
      </c>
      <c r="T335" s="2">
        <v>485</v>
      </c>
      <c r="U335" s="2">
        <v>0.84312372666574198</v>
      </c>
      <c r="V335" s="2">
        <v>515</v>
      </c>
      <c r="W335" s="2">
        <v>-1</v>
      </c>
      <c r="X335" s="2">
        <v>-1</v>
      </c>
      <c r="Y335" s="2">
        <v>-1</v>
      </c>
      <c r="Z335" s="2">
        <v>-1</v>
      </c>
      <c r="AA335" s="2">
        <v>-1</v>
      </c>
      <c r="AB335" s="2">
        <v>-1</v>
      </c>
      <c r="AC335" s="2">
        <v>1.4208000000000001</v>
      </c>
      <c r="AD335" s="2">
        <v>1.2114</v>
      </c>
      <c r="AE335" s="2">
        <v>0.93220000000000003</v>
      </c>
      <c r="AF335" s="2">
        <v>1.794</v>
      </c>
      <c r="AG335" s="2">
        <v>0.28889999999999999</v>
      </c>
      <c r="AH335">
        <v>350000</v>
      </c>
      <c r="AI335" t="str">
        <f>IF(Table_Graduate_Salary[[#This Row],[Salary]]&lt;300000,"Low",IF(Table_Graduate_Salary[[#This Row],[Salary]]&lt;=600000,"Medium","High"))</f>
        <v>Medium</v>
      </c>
      <c r="AJ335" t="str">
        <f>IF(Table_Graduate_Salary[[#This Row],[collegeGPA]]&gt;=8,"Excellent",IF(Table_Graduate_Salary[[#This Row],[collegeGPA]]&gt;=7,"Good","Average"))</f>
        <v>Excellent</v>
      </c>
      <c r="AK335" s="2">
        <f>AVERAGE(Table_Graduate_Salary[[#This Row],[English]],Table_Graduate_Salary[[#This Row],[Logical]],Table_Graduate_Salary[[#This Row],[Quant]])</f>
        <v>575</v>
      </c>
    </row>
    <row r="336" spans="1:37">
      <c r="A336">
        <v>1002611</v>
      </c>
      <c r="B336" t="s">
        <v>506</v>
      </c>
      <c r="C336" s="1">
        <v>33856</v>
      </c>
      <c r="D336" s="2">
        <v>89.17</v>
      </c>
      <c r="E336" t="s">
        <v>51</v>
      </c>
      <c r="F336" s="3">
        <v>2010</v>
      </c>
      <c r="G336" s="2">
        <v>96</v>
      </c>
      <c r="H336" t="s">
        <v>51</v>
      </c>
      <c r="I336">
        <v>1343</v>
      </c>
      <c r="J336">
        <v>2</v>
      </c>
      <c r="K336" t="s">
        <v>36</v>
      </c>
      <c r="L336" t="s">
        <v>52</v>
      </c>
      <c r="M336" s="3">
        <v>84.9</v>
      </c>
      <c r="N336">
        <v>1343</v>
      </c>
      <c r="O336">
        <v>0</v>
      </c>
      <c r="P336" t="s">
        <v>56</v>
      </c>
      <c r="Q336">
        <v>2014</v>
      </c>
      <c r="R336" s="2">
        <v>490</v>
      </c>
      <c r="S336" s="2">
        <v>570</v>
      </c>
      <c r="T336" s="2">
        <v>665</v>
      </c>
      <c r="U336" s="2">
        <v>0.99653552857397498</v>
      </c>
      <c r="V336" s="2">
        <v>385</v>
      </c>
      <c r="W336" s="2">
        <v>-1</v>
      </c>
      <c r="X336" s="2">
        <v>-1</v>
      </c>
      <c r="Y336" s="2">
        <v>623</v>
      </c>
      <c r="Z336" s="2">
        <v>-1</v>
      </c>
      <c r="AA336" s="2">
        <v>-1</v>
      </c>
      <c r="AB336" s="2">
        <v>-1</v>
      </c>
      <c r="AC336" s="2">
        <v>0.12820000000000001</v>
      </c>
      <c r="AD336" s="2">
        <v>0.5454</v>
      </c>
      <c r="AE336" s="2">
        <v>-0.4511</v>
      </c>
      <c r="AF336" s="2">
        <v>-1.6289</v>
      </c>
      <c r="AG336" s="2">
        <v>0.67210000000000003</v>
      </c>
      <c r="AH336">
        <v>325000</v>
      </c>
      <c r="AI336" t="str">
        <f>IF(Table_Graduate_Salary[[#This Row],[Salary]]&lt;300000,"Low",IF(Table_Graduate_Salary[[#This Row],[Salary]]&lt;=600000,"Medium","High"))</f>
        <v>Medium</v>
      </c>
      <c r="AJ336" t="str">
        <f>IF(Table_Graduate_Salary[[#This Row],[collegeGPA]]&gt;=8,"Excellent",IF(Table_Graduate_Salary[[#This Row],[collegeGPA]]&gt;=7,"Good","Average"))</f>
        <v>Excellent</v>
      </c>
      <c r="AK336" s="2">
        <f>AVERAGE(Table_Graduate_Salary[[#This Row],[English]],Table_Graduate_Salary[[#This Row],[Logical]],Table_Graduate_Salary[[#This Row],[Quant]])</f>
        <v>575</v>
      </c>
    </row>
    <row r="337" spans="1:37">
      <c r="A337">
        <v>1083993</v>
      </c>
      <c r="B337" t="s">
        <v>505</v>
      </c>
      <c r="C337" s="1">
        <v>32791</v>
      </c>
      <c r="D337" s="2">
        <v>90</v>
      </c>
      <c r="E337" t="s">
        <v>35</v>
      </c>
      <c r="F337" s="3">
        <v>2007</v>
      </c>
      <c r="G337" s="2">
        <v>83.2</v>
      </c>
      <c r="H337" t="s">
        <v>35</v>
      </c>
      <c r="I337">
        <v>1424</v>
      </c>
      <c r="J337">
        <v>2</v>
      </c>
      <c r="K337" t="s">
        <v>36</v>
      </c>
      <c r="L337" t="s">
        <v>77</v>
      </c>
      <c r="M337" s="3">
        <v>88.1</v>
      </c>
      <c r="N337">
        <v>1424</v>
      </c>
      <c r="O337">
        <v>0</v>
      </c>
      <c r="P337" t="s">
        <v>53</v>
      </c>
      <c r="Q337">
        <v>2012</v>
      </c>
      <c r="R337" s="2">
        <v>630</v>
      </c>
      <c r="S337" s="2">
        <v>580</v>
      </c>
      <c r="T337" s="2">
        <v>560</v>
      </c>
      <c r="U337" s="2">
        <v>-1</v>
      </c>
      <c r="V337" s="2">
        <v>465</v>
      </c>
      <c r="W337" s="2">
        <v>-1</v>
      </c>
      <c r="X337" s="2">
        <v>284</v>
      </c>
      <c r="Y337" s="2">
        <v>-1</v>
      </c>
      <c r="Z337" s="2">
        <v>-1</v>
      </c>
      <c r="AA337" s="2">
        <v>-1</v>
      </c>
      <c r="AB337" s="2">
        <v>-1</v>
      </c>
      <c r="AC337" s="2">
        <v>0.55910000000000004</v>
      </c>
      <c r="AD337" s="2">
        <v>0.5454</v>
      </c>
      <c r="AE337" s="2">
        <v>0.16370000000000001</v>
      </c>
      <c r="AF337" s="2">
        <v>-0.36120000000000002</v>
      </c>
      <c r="AG337" s="2">
        <v>1.0553999999999999</v>
      </c>
      <c r="AH337">
        <v>370000</v>
      </c>
      <c r="AI337" t="str">
        <f>IF(Table_Graduate_Salary[[#This Row],[Salary]]&lt;300000,"Low",IF(Table_Graduate_Salary[[#This Row],[Salary]]&lt;=600000,"Medium","High"))</f>
        <v>Medium</v>
      </c>
      <c r="AJ337" t="str">
        <f>IF(Table_Graduate_Salary[[#This Row],[collegeGPA]]&gt;=8,"Excellent",IF(Table_Graduate_Salary[[#This Row],[collegeGPA]]&gt;=7,"Good","Average"))</f>
        <v>Excellent</v>
      </c>
      <c r="AK337" s="2">
        <f>AVERAGE(Table_Graduate_Salary[[#This Row],[English]],Table_Graduate_Salary[[#This Row],[Logical]],Table_Graduate_Salary[[#This Row],[Quant]])</f>
        <v>590</v>
      </c>
    </row>
    <row r="338" spans="1:37">
      <c r="A338">
        <v>629571</v>
      </c>
      <c r="B338" t="s">
        <v>506</v>
      </c>
      <c r="C338" s="1">
        <v>33498</v>
      </c>
      <c r="D338" s="2">
        <v>69.53</v>
      </c>
      <c r="E338" t="s">
        <v>154</v>
      </c>
      <c r="F338" s="3">
        <v>2009</v>
      </c>
      <c r="G338" s="2">
        <v>66.17</v>
      </c>
      <c r="H338" t="s">
        <v>154</v>
      </c>
      <c r="I338">
        <v>11665</v>
      </c>
      <c r="J338">
        <v>2</v>
      </c>
      <c r="K338" t="s">
        <v>36</v>
      </c>
      <c r="L338" t="s">
        <v>52</v>
      </c>
      <c r="M338" s="3">
        <v>63.6</v>
      </c>
      <c r="N338">
        <v>11665</v>
      </c>
      <c r="O338">
        <v>0</v>
      </c>
      <c r="P338" t="s">
        <v>45</v>
      </c>
      <c r="Q338">
        <v>2013</v>
      </c>
      <c r="R338" s="2">
        <v>415</v>
      </c>
      <c r="S338" s="2">
        <v>400</v>
      </c>
      <c r="T338" s="2">
        <v>560</v>
      </c>
      <c r="U338" s="2">
        <v>0.75537512089554804</v>
      </c>
      <c r="V338" s="2">
        <v>175</v>
      </c>
      <c r="W338" s="2">
        <v>-1</v>
      </c>
      <c r="X338" s="2">
        <v>-1</v>
      </c>
      <c r="Y338" s="2">
        <v>446</v>
      </c>
      <c r="Z338" s="2">
        <v>-1</v>
      </c>
      <c r="AA338" s="2">
        <v>-1</v>
      </c>
      <c r="AB338" s="2">
        <v>-1</v>
      </c>
      <c r="AC338" s="2">
        <v>0.70269999999999999</v>
      </c>
      <c r="AD338" s="2">
        <v>-1.2861</v>
      </c>
      <c r="AE338" s="2">
        <v>0.47110000000000002</v>
      </c>
      <c r="AF338" s="2">
        <v>-0.36120000000000002</v>
      </c>
      <c r="AG338" s="2">
        <v>0.67210000000000003</v>
      </c>
      <c r="AH338">
        <v>220000</v>
      </c>
      <c r="AI338" t="str">
        <f>IF(Table_Graduate_Salary[[#This Row],[Salary]]&lt;300000,"Low",IF(Table_Graduate_Salary[[#This Row],[Salary]]&lt;=600000,"Medium","High"))</f>
        <v>Low</v>
      </c>
      <c r="AJ338" t="str">
        <f>IF(Table_Graduate_Salary[[#This Row],[collegeGPA]]&gt;=8,"Excellent",IF(Table_Graduate_Salary[[#This Row],[collegeGPA]]&gt;=7,"Good","Average"))</f>
        <v>Excellent</v>
      </c>
      <c r="AK338" s="2">
        <f>AVERAGE(Table_Graduate_Salary[[#This Row],[English]],Table_Graduate_Salary[[#This Row],[Logical]],Table_Graduate_Salary[[#This Row],[Quant]])</f>
        <v>458.33333333333331</v>
      </c>
    </row>
    <row r="339" spans="1:37">
      <c r="A339">
        <v>536786</v>
      </c>
      <c r="B339" t="s">
        <v>506</v>
      </c>
      <c r="C339" s="1">
        <v>33462</v>
      </c>
      <c r="D339" s="2">
        <v>92.2</v>
      </c>
      <c r="E339">
        <v>0</v>
      </c>
      <c r="F339" s="3">
        <v>2009</v>
      </c>
      <c r="G339" s="2">
        <v>82.2</v>
      </c>
      <c r="H339">
        <v>0</v>
      </c>
      <c r="I339">
        <v>124</v>
      </c>
      <c r="J339">
        <v>2</v>
      </c>
      <c r="K339" t="s">
        <v>36</v>
      </c>
      <c r="L339" t="s">
        <v>55</v>
      </c>
      <c r="M339" s="3">
        <v>67.58</v>
      </c>
      <c r="N339">
        <v>124</v>
      </c>
      <c r="O339">
        <v>0</v>
      </c>
      <c r="P339" t="s">
        <v>65</v>
      </c>
      <c r="Q339">
        <v>2013</v>
      </c>
      <c r="R339" s="2">
        <v>500</v>
      </c>
      <c r="S339" s="2">
        <v>645</v>
      </c>
      <c r="T339" s="2">
        <v>650</v>
      </c>
      <c r="U339" s="2">
        <v>0.76567358123401097</v>
      </c>
      <c r="V339" s="2">
        <v>485</v>
      </c>
      <c r="W339" s="2">
        <v>-1</v>
      </c>
      <c r="X339" s="2">
        <v>-1</v>
      </c>
      <c r="Y339" s="2">
        <v>-1</v>
      </c>
      <c r="Z339" s="2">
        <v>-1</v>
      </c>
      <c r="AA339" s="2">
        <v>-1</v>
      </c>
      <c r="AB339" s="2">
        <v>-1</v>
      </c>
      <c r="AC339" s="2">
        <v>-2.4266000000000001</v>
      </c>
      <c r="AD339" s="2">
        <v>0.65680000000000005</v>
      </c>
      <c r="AE339" s="2">
        <v>9.1399999999999995E-2</v>
      </c>
      <c r="AF339" s="2">
        <v>1.4723999999999999</v>
      </c>
      <c r="AG339" s="2">
        <v>-0.87990000000000002</v>
      </c>
      <c r="AH339">
        <v>420000</v>
      </c>
      <c r="AI339" t="str">
        <f>IF(Table_Graduate_Salary[[#This Row],[Salary]]&lt;300000,"Low",IF(Table_Graduate_Salary[[#This Row],[Salary]]&lt;=600000,"Medium","High"))</f>
        <v>Medium</v>
      </c>
      <c r="AJ339" t="str">
        <f>IF(Table_Graduate_Salary[[#This Row],[collegeGPA]]&gt;=8,"Excellent",IF(Table_Graduate_Salary[[#This Row],[collegeGPA]]&gt;=7,"Good","Average"))</f>
        <v>Excellent</v>
      </c>
      <c r="AK339" s="2">
        <f>AVERAGE(Table_Graduate_Salary[[#This Row],[English]],Table_Graduate_Salary[[#This Row],[Logical]],Table_Graduate_Salary[[#This Row],[Quant]])</f>
        <v>598.33333333333337</v>
      </c>
    </row>
    <row r="340" spans="1:37">
      <c r="A340">
        <v>82986</v>
      </c>
      <c r="B340" t="s">
        <v>506</v>
      </c>
      <c r="C340" s="1">
        <v>32657</v>
      </c>
      <c r="D340" s="2">
        <v>58.5</v>
      </c>
      <c r="E340" t="s">
        <v>79</v>
      </c>
      <c r="F340" s="3">
        <v>2005</v>
      </c>
      <c r="G340" s="2">
        <v>67.400000000000006</v>
      </c>
      <c r="H340" t="s">
        <v>79</v>
      </c>
      <c r="I340">
        <v>70</v>
      </c>
      <c r="J340">
        <v>2</v>
      </c>
      <c r="K340" t="s">
        <v>36</v>
      </c>
      <c r="L340" t="s">
        <v>81</v>
      </c>
      <c r="M340" s="3">
        <v>72</v>
      </c>
      <c r="N340">
        <v>70</v>
      </c>
      <c r="O340">
        <v>0</v>
      </c>
      <c r="P340" t="s">
        <v>41</v>
      </c>
      <c r="Q340">
        <v>2010</v>
      </c>
      <c r="R340" s="2">
        <v>405</v>
      </c>
      <c r="S340" s="2">
        <v>595</v>
      </c>
      <c r="T340" s="2">
        <v>625</v>
      </c>
      <c r="U340" s="2">
        <v>0.96060325199705299</v>
      </c>
      <c r="V340" s="2">
        <v>435</v>
      </c>
      <c r="W340" s="2">
        <v>466</v>
      </c>
      <c r="X340" s="2">
        <v>-1</v>
      </c>
      <c r="Y340" s="2">
        <v>-1</v>
      </c>
      <c r="Z340" s="2">
        <v>-1</v>
      </c>
      <c r="AA340" s="2">
        <v>-1</v>
      </c>
      <c r="AB340" s="2">
        <v>-1</v>
      </c>
      <c r="AC340" s="2">
        <v>-1.0355000000000001</v>
      </c>
      <c r="AD340" s="2">
        <v>0.1888</v>
      </c>
      <c r="AE340" s="2">
        <v>0.81710000000000005</v>
      </c>
      <c r="AF340" s="2">
        <v>-1.4653</v>
      </c>
      <c r="AG340" s="2">
        <v>0.18640000000000001</v>
      </c>
      <c r="AH340">
        <v>420000</v>
      </c>
      <c r="AI340" t="str">
        <f>IF(Table_Graduate_Salary[[#This Row],[Salary]]&lt;300000,"Low",IF(Table_Graduate_Salary[[#This Row],[Salary]]&lt;=600000,"Medium","High"))</f>
        <v>Medium</v>
      </c>
      <c r="AJ340" t="str">
        <f>IF(Table_Graduate_Salary[[#This Row],[collegeGPA]]&gt;=8,"Excellent",IF(Table_Graduate_Salary[[#This Row],[collegeGPA]]&gt;=7,"Good","Average"))</f>
        <v>Excellent</v>
      </c>
      <c r="AK340" s="2">
        <f>AVERAGE(Table_Graduate_Salary[[#This Row],[English]],Table_Graduate_Salary[[#This Row],[Logical]],Table_Graduate_Salary[[#This Row],[Quant]])</f>
        <v>541.66666666666663</v>
      </c>
    </row>
    <row r="341" spans="1:37">
      <c r="A341">
        <v>843467</v>
      </c>
      <c r="B341" t="s">
        <v>506</v>
      </c>
      <c r="C341" s="1">
        <v>33101</v>
      </c>
      <c r="D341" s="2">
        <v>81.16</v>
      </c>
      <c r="E341" t="s">
        <v>48</v>
      </c>
      <c r="F341" s="3">
        <v>2008</v>
      </c>
      <c r="G341" s="2">
        <v>68.5</v>
      </c>
      <c r="H341" t="s">
        <v>48</v>
      </c>
      <c r="I341">
        <v>1087</v>
      </c>
      <c r="J341">
        <v>2</v>
      </c>
      <c r="K341" t="s">
        <v>36</v>
      </c>
      <c r="L341" t="s">
        <v>155</v>
      </c>
      <c r="M341" s="3">
        <v>61.5</v>
      </c>
      <c r="N341">
        <v>1087</v>
      </c>
      <c r="O341">
        <v>0</v>
      </c>
      <c r="P341" t="s">
        <v>65</v>
      </c>
      <c r="Q341">
        <v>2013</v>
      </c>
      <c r="R341" s="2">
        <v>605</v>
      </c>
      <c r="S341" s="2">
        <v>520</v>
      </c>
      <c r="T341" s="2">
        <v>325</v>
      </c>
      <c r="U341" s="2">
        <v>0.33878634721952799</v>
      </c>
      <c r="V341" s="2">
        <v>455</v>
      </c>
      <c r="W341" s="2">
        <v>292</v>
      </c>
      <c r="X341" s="2">
        <v>-1</v>
      </c>
      <c r="Y341" s="2">
        <v>-1</v>
      </c>
      <c r="Z341" s="2">
        <v>-1</v>
      </c>
      <c r="AA341" s="2">
        <v>-1</v>
      </c>
      <c r="AB341" s="2">
        <v>-1</v>
      </c>
      <c r="AC341" s="2">
        <v>1.4208000000000001</v>
      </c>
      <c r="AD341" s="2">
        <v>1.2114</v>
      </c>
      <c r="AE341" s="2">
        <v>0.62480000000000002</v>
      </c>
      <c r="AF341" s="2">
        <v>-0.995</v>
      </c>
      <c r="AG341" s="2">
        <v>-0.28589999999999999</v>
      </c>
      <c r="AH341">
        <v>275000</v>
      </c>
      <c r="AI341" t="str">
        <f>IF(Table_Graduate_Salary[[#This Row],[Salary]]&lt;300000,"Low",IF(Table_Graduate_Salary[[#This Row],[Salary]]&lt;=600000,"Medium","High"))</f>
        <v>Low</v>
      </c>
      <c r="AJ341" t="str">
        <f>IF(Table_Graduate_Salary[[#This Row],[collegeGPA]]&gt;=8,"Excellent",IF(Table_Graduate_Salary[[#This Row],[collegeGPA]]&gt;=7,"Good","Average"))</f>
        <v>Excellent</v>
      </c>
      <c r="AK341" s="2">
        <f>AVERAGE(Table_Graduate_Salary[[#This Row],[English]],Table_Graduate_Salary[[#This Row],[Logical]],Table_Graduate_Salary[[#This Row],[Quant]])</f>
        <v>483.33333333333331</v>
      </c>
    </row>
    <row r="342" spans="1:37">
      <c r="A342">
        <v>1049856</v>
      </c>
      <c r="B342" t="s">
        <v>506</v>
      </c>
      <c r="C342" s="1">
        <v>33916</v>
      </c>
      <c r="D342" s="2">
        <v>80</v>
      </c>
      <c r="E342" t="s">
        <v>51</v>
      </c>
      <c r="F342" s="3">
        <v>2010</v>
      </c>
      <c r="G342" s="2">
        <v>85.6</v>
      </c>
      <c r="H342" t="s">
        <v>51</v>
      </c>
      <c r="I342">
        <v>14382</v>
      </c>
      <c r="J342">
        <v>2</v>
      </c>
      <c r="K342" t="s">
        <v>36</v>
      </c>
      <c r="L342" t="s">
        <v>55</v>
      </c>
      <c r="M342" s="3">
        <v>90.1</v>
      </c>
      <c r="N342">
        <v>14382</v>
      </c>
      <c r="O342">
        <v>1</v>
      </c>
      <c r="P342" t="s">
        <v>54</v>
      </c>
      <c r="Q342">
        <v>2014</v>
      </c>
      <c r="R342" s="2">
        <v>490</v>
      </c>
      <c r="S342" s="2">
        <v>555</v>
      </c>
      <c r="T342" s="2">
        <v>465</v>
      </c>
      <c r="U342" s="2">
        <v>0.99674448685225303</v>
      </c>
      <c r="V342" s="2">
        <v>615</v>
      </c>
      <c r="W342" s="2">
        <v>-1</v>
      </c>
      <c r="X342" s="2">
        <v>623</v>
      </c>
      <c r="Y342" s="2">
        <v>-1</v>
      </c>
      <c r="Z342" s="2">
        <v>-1</v>
      </c>
      <c r="AA342" s="2">
        <v>-1</v>
      </c>
      <c r="AB342" s="2">
        <v>-1</v>
      </c>
      <c r="AC342" s="2">
        <v>-1.54E-2</v>
      </c>
      <c r="AD342" s="2">
        <v>0.5454</v>
      </c>
      <c r="AE342" s="2">
        <v>0.31740000000000002</v>
      </c>
      <c r="AF342" s="2">
        <v>-1.3753</v>
      </c>
      <c r="AG342" s="2">
        <v>-0.28589999999999999</v>
      </c>
      <c r="AH342">
        <v>355000</v>
      </c>
      <c r="AI342" t="str">
        <f>IF(Table_Graduate_Salary[[#This Row],[Salary]]&lt;300000,"Low",IF(Table_Graduate_Salary[[#This Row],[Salary]]&lt;=600000,"Medium","High"))</f>
        <v>Medium</v>
      </c>
      <c r="AJ342" t="str">
        <f>IF(Table_Graduate_Salary[[#This Row],[collegeGPA]]&gt;=8,"Excellent",IF(Table_Graduate_Salary[[#This Row],[collegeGPA]]&gt;=7,"Good","Average"))</f>
        <v>Excellent</v>
      </c>
      <c r="AK342" s="2">
        <f>AVERAGE(Table_Graduate_Salary[[#This Row],[English]],Table_Graduate_Salary[[#This Row],[Logical]],Table_Graduate_Salary[[#This Row],[Quant]])</f>
        <v>503.33333333333331</v>
      </c>
    </row>
    <row r="343" spans="1:37">
      <c r="A343">
        <v>215666</v>
      </c>
      <c r="B343" t="s">
        <v>506</v>
      </c>
      <c r="C343" s="1">
        <v>32284</v>
      </c>
      <c r="D343" s="2">
        <v>55</v>
      </c>
      <c r="E343" t="s">
        <v>156</v>
      </c>
      <c r="F343" s="3">
        <v>2005</v>
      </c>
      <c r="G343" s="2">
        <v>75</v>
      </c>
      <c r="H343" t="s">
        <v>156</v>
      </c>
      <c r="I343">
        <v>5026</v>
      </c>
      <c r="J343">
        <v>2</v>
      </c>
      <c r="K343" t="s">
        <v>36</v>
      </c>
      <c r="L343" t="s">
        <v>77</v>
      </c>
      <c r="M343" s="3">
        <v>64</v>
      </c>
      <c r="N343">
        <v>5026</v>
      </c>
      <c r="O343">
        <v>0</v>
      </c>
      <c r="P343" t="s">
        <v>65</v>
      </c>
      <c r="Q343">
        <v>2011</v>
      </c>
      <c r="R343" s="2">
        <v>425</v>
      </c>
      <c r="S343" s="2">
        <v>415</v>
      </c>
      <c r="T343" s="2">
        <v>495</v>
      </c>
      <c r="U343" s="2">
        <v>0.22948175491175499</v>
      </c>
      <c r="V343" s="2">
        <v>165</v>
      </c>
      <c r="W343" s="2">
        <v>266</v>
      </c>
      <c r="X343" s="2">
        <v>-1</v>
      </c>
      <c r="Y343" s="2">
        <v>-1</v>
      </c>
      <c r="Z343" s="2">
        <v>-1</v>
      </c>
      <c r="AA343" s="2">
        <v>-1</v>
      </c>
      <c r="AB343" s="2">
        <v>-1</v>
      </c>
      <c r="AC343" s="2">
        <v>-1.9629000000000001</v>
      </c>
      <c r="AD343" s="2">
        <v>-0.27929999999999999</v>
      </c>
      <c r="AE343" s="2">
        <v>0.67200000000000004</v>
      </c>
      <c r="AF343" s="2">
        <v>-0.29020000000000001</v>
      </c>
      <c r="AG343" s="2">
        <v>-0.28749999999999998</v>
      </c>
      <c r="AH343">
        <v>400000</v>
      </c>
      <c r="AI343" t="str">
        <f>IF(Table_Graduate_Salary[[#This Row],[Salary]]&lt;300000,"Low",IF(Table_Graduate_Salary[[#This Row],[Salary]]&lt;=600000,"Medium","High"))</f>
        <v>Medium</v>
      </c>
      <c r="AJ343" t="str">
        <f>IF(Table_Graduate_Salary[[#This Row],[collegeGPA]]&gt;=8,"Excellent",IF(Table_Graduate_Salary[[#This Row],[collegeGPA]]&gt;=7,"Good","Average"))</f>
        <v>Excellent</v>
      </c>
      <c r="AK343" s="2">
        <f>AVERAGE(Table_Graduate_Salary[[#This Row],[English]],Table_Graduate_Salary[[#This Row],[Logical]],Table_Graduate_Salary[[#This Row],[Quant]])</f>
        <v>445</v>
      </c>
    </row>
    <row r="344" spans="1:37">
      <c r="A344">
        <v>660770</v>
      </c>
      <c r="B344" t="s">
        <v>505</v>
      </c>
      <c r="C344" s="1">
        <v>33536</v>
      </c>
      <c r="D344" s="2">
        <v>78</v>
      </c>
      <c r="E344" t="s">
        <v>35</v>
      </c>
      <c r="F344" s="3">
        <v>2008</v>
      </c>
      <c r="G344" s="2">
        <v>64.400000000000006</v>
      </c>
      <c r="H344" t="s">
        <v>35</v>
      </c>
      <c r="I344">
        <v>12560</v>
      </c>
      <c r="J344">
        <v>2</v>
      </c>
      <c r="K344" t="s">
        <v>36</v>
      </c>
      <c r="L344" t="s">
        <v>40</v>
      </c>
      <c r="M344" s="3">
        <v>70.680000000000007</v>
      </c>
      <c r="N344">
        <v>12560</v>
      </c>
      <c r="O344">
        <v>0</v>
      </c>
      <c r="P344" t="s">
        <v>41</v>
      </c>
      <c r="Q344">
        <v>2012</v>
      </c>
      <c r="R344" s="2">
        <v>345</v>
      </c>
      <c r="S344" s="2">
        <v>465</v>
      </c>
      <c r="T344" s="2">
        <v>620</v>
      </c>
      <c r="U344" s="2">
        <v>0.60005718233834104</v>
      </c>
      <c r="V344" s="2">
        <v>435</v>
      </c>
      <c r="W344" s="2">
        <v>-1</v>
      </c>
      <c r="X344" s="2">
        <v>-1</v>
      </c>
      <c r="Y344" s="2">
        <v>-1</v>
      </c>
      <c r="Z344" s="2">
        <v>-1</v>
      </c>
      <c r="AA344" s="2">
        <v>-1</v>
      </c>
      <c r="AB344" s="2">
        <v>-1</v>
      </c>
      <c r="AC344" s="2">
        <v>-0.30270000000000002</v>
      </c>
      <c r="AD344" s="2">
        <v>-0.1206</v>
      </c>
      <c r="AE344" s="2">
        <v>0.47110000000000002</v>
      </c>
      <c r="AF344" s="2">
        <v>1.794</v>
      </c>
      <c r="AG344" s="2">
        <v>-0.66920000000000002</v>
      </c>
      <c r="AH344">
        <v>200000</v>
      </c>
      <c r="AI344" t="str">
        <f>IF(Table_Graduate_Salary[[#This Row],[Salary]]&lt;300000,"Low",IF(Table_Graduate_Salary[[#This Row],[Salary]]&lt;=600000,"Medium","High"))</f>
        <v>Low</v>
      </c>
      <c r="AJ344" t="str">
        <f>IF(Table_Graduate_Salary[[#This Row],[collegeGPA]]&gt;=8,"Excellent",IF(Table_Graduate_Salary[[#This Row],[collegeGPA]]&gt;=7,"Good","Average"))</f>
        <v>Excellent</v>
      </c>
      <c r="AK344" s="2">
        <f>AVERAGE(Table_Graduate_Salary[[#This Row],[English]],Table_Graduate_Salary[[#This Row],[Logical]],Table_Graduate_Salary[[#This Row],[Quant]])</f>
        <v>476.66666666666669</v>
      </c>
    </row>
    <row r="345" spans="1:37">
      <c r="A345">
        <v>530470</v>
      </c>
      <c r="B345" t="s">
        <v>506</v>
      </c>
      <c r="C345" s="1">
        <v>33792</v>
      </c>
      <c r="D345" s="2">
        <v>53.8</v>
      </c>
      <c r="E345" t="s">
        <v>35</v>
      </c>
      <c r="F345" s="3">
        <v>2009</v>
      </c>
      <c r="G345" s="2">
        <v>59.6</v>
      </c>
      <c r="H345" t="s">
        <v>35</v>
      </c>
      <c r="I345">
        <v>11759</v>
      </c>
      <c r="J345">
        <v>2</v>
      </c>
      <c r="K345" t="s">
        <v>36</v>
      </c>
      <c r="L345" t="s">
        <v>55</v>
      </c>
      <c r="M345" s="3">
        <v>80.680000000000007</v>
      </c>
      <c r="N345">
        <v>11759</v>
      </c>
      <c r="O345">
        <v>0</v>
      </c>
      <c r="P345" t="s">
        <v>96</v>
      </c>
      <c r="Q345">
        <v>2013</v>
      </c>
      <c r="R345" s="2">
        <v>425</v>
      </c>
      <c r="S345" s="2">
        <v>560</v>
      </c>
      <c r="T345" s="2">
        <v>370</v>
      </c>
      <c r="U345" s="2">
        <v>0.99225918933095103</v>
      </c>
      <c r="V345" s="2">
        <v>665</v>
      </c>
      <c r="W345" s="2">
        <v>-1</v>
      </c>
      <c r="X345" s="2">
        <v>-1</v>
      </c>
      <c r="Y345" s="2">
        <v>-1</v>
      </c>
      <c r="Z345" s="2">
        <v>-1</v>
      </c>
      <c r="AA345" s="2">
        <v>-1</v>
      </c>
      <c r="AB345" s="2">
        <v>-1</v>
      </c>
      <c r="AC345" s="2">
        <v>-1.6923999999999999</v>
      </c>
      <c r="AD345" s="2">
        <v>0.81279999999999997</v>
      </c>
      <c r="AE345" s="2">
        <v>9.1399999999999995E-2</v>
      </c>
      <c r="AF345" s="2">
        <v>1.5018</v>
      </c>
      <c r="AG345" s="2">
        <v>-0.44550000000000001</v>
      </c>
      <c r="AH345">
        <v>275000</v>
      </c>
      <c r="AI345" t="str">
        <f>IF(Table_Graduate_Salary[[#This Row],[Salary]]&lt;300000,"Low",IF(Table_Graduate_Salary[[#This Row],[Salary]]&lt;=600000,"Medium","High"))</f>
        <v>Low</v>
      </c>
      <c r="AJ345" t="str">
        <f>IF(Table_Graduate_Salary[[#This Row],[collegeGPA]]&gt;=8,"Excellent",IF(Table_Graduate_Salary[[#This Row],[collegeGPA]]&gt;=7,"Good","Average"))</f>
        <v>Excellent</v>
      </c>
      <c r="AK345" s="2">
        <f>AVERAGE(Table_Graduate_Salary[[#This Row],[English]],Table_Graduate_Salary[[#This Row],[Logical]],Table_Graduate_Salary[[#This Row],[Quant]])</f>
        <v>451.66666666666669</v>
      </c>
    </row>
    <row r="346" spans="1:37">
      <c r="A346">
        <v>655183</v>
      </c>
      <c r="B346" t="s">
        <v>506</v>
      </c>
      <c r="C346" s="1">
        <v>33270</v>
      </c>
      <c r="D346" s="2">
        <v>85</v>
      </c>
      <c r="E346" t="s">
        <v>35</v>
      </c>
      <c r="F346" s="3">
        <v>2008</v>
      </c>
      <c r="G346" s="2">
        <v>79</v>
      </c>
      <c r="H346" t="s">
        <v>35</v>
      </c>
      <c r="I346">
        <v>8310</v>
      </c>
      <c r="J346">
        <v>2</v>
      </c>
      <c r="K346" t="s">
        <v>36</v>
      </c>
      <c r="L346" t="s">
        <v>55</v>
      </c>
      <c r="M346" s="3">
        <v>75.64</v>
      </c>
      <c r="N346">
        <v>8310</v>
      </c>
      <c r="O346">
        <v>1</v>
      </c>
      <c r="P346" t="s">
        <v>71</v>
      </c>
      <c r="Q346">
        <v>2013</v>
      </c>
      <c r="R346" s="2">
        <v>520</v>
      </c>
      <c r="S346" s="2">
        <v>500</v>
      </c>
      <c r="T346" s="2">
        <v>605</v>
      </c>
      <c r="U346" s="2">
        <v>0.90148957137103303</v>
      </c>
      <c r="V346" s="2">
        <v>545</v>
      </c>
      <c r="W346" s="2">
        <v>-1</v>
      </c>
      <c r="X346" s="2">
        <v>-1</v>
      </c>
      <c r="Y346" s="2">
        <v>-1</v>
      </c>
      <c r="Z346" s="2">
        <v>-1</v>
      </c>
      <c r="AA346" s="2">
        <v>-1</v>
      </c>
      <c r="AB346" s="2">
        <v>-1</v>
      </c>
      <c r="AC346" s="2">
        <v>-0.30270000000000002</v>
      </c>
      <c r="AD346" s="2">
        <v>0.37890000000000001</v>
      </c>
      <c r="AE346" s="2">
        <v>1.2396</v>
      </c>
      <c r="AF346" s="2">
        <v>0.2727</v>
      </c>
      <c r="AG346" s="2">
        <v>0.28889999999999999</v>
      </c>
      <c r="AH346">
        <v>450000</v>
      </c>
      <c r="AI346" t="str">
        <f>IF(Table_Graduate_Salary[[#This Row],[Salary]]&lt;300000,"Low",IF(Table_Graduate_Salary[[#This Row],[Salary]]&lt;=600000,"Medium","High"))</f>
        <v>Medium</v>
      </c>
      <c r="AJ346" t="str">
        <f>IF(Table_Graduate_Salary[[#This Row],[collegeGPA]]&gt;=8,"Excellent",IF(Table_Graduate_Salary[[#This Row],[collegeGPA]]&gt;=7,"Good","Average"))</f>
        <v>Excellent</v>
      </c>
      <c r="AK346" s="2">
        <f>AVERAGE(Table_Graduate_Salary[[#This Row],[English]],Table_Graduate_Salary[[#This Row],[Logical]],Table_Graduate_Salary[[#This Row],[Quant]])</f>
        <v>541.66666666666663</v>
      </c>
    </row>
    <row r="347" spans="1:37">
      <c r="A347">
        <v>50240</v>
      </c>
      <c r="B347" t="s">
        <v>506</v>
      </c>
      <c r="C347" s="1">
        <v>32132</v>
      </c>
      <c r="D347" s="2">
        <v>52</v>
      </c>
      <c r="E347" t="s">
        <v>35</v>
      </c>
      <c r="F347" s="3">
        <v>2006</v>
      </c>
      <c r="G347" s="2">
        <v>55</v>
      </c>
      <c r="H347" t="s">
        <v>35</v>
      </c>
      <c r="I347">
        <v>2927</v>
      </c>
      <c r="J347">
        <v>2</v>
      </c>
      <c r="K347" t="s">
        <v>36</v>
      </c>
      <c r="L347" t="s">
        <v>64</v>
      </c>
      <c r="M347" s="3">
        <v>68</v>
      </c>
      <c r="N347">
        <v>2927</v>
      </c>
      <c r="O347">
        <v>1</v>
      </c>
      <c r="P347" t="s">
        <v>71</v>
      </c>
      <c r="Q347">
        <v>2010</v>
      </c>
      <c r="R347" s="2">
        <v>345</v>
      </c>
      <c r="S347" s="2">
        <v>455</v>
      </c>
      <c r="T347" s="2">
        <v>335</v>
      </c>
      <c r="U347" s="2">
        <v>0.24545565999982899</v>
      </c>
      <c r="V347" s="2">
        <v>335</v>
      </c>
      <c r="W347" s="2">
        <v>333</v>
      </c>
      <c r="X347" s="2">
        <v>-1</v>
      </c>
      <c r="Y347" s="2">
        <v>-1</v>
      </c>
      <c r="Z347" s="2">
        <v>-1</v>
      </c>
      <c r="AA347" s="2">
        <v>-1</v>
      </c>
      <c r="AB347" s="2">
        <v>-1</v>
      </c>
      <c r="AC347" s="2">
        <v>-1.3447</v>
      </c>
      <c r="AD347" s="2">
        <v>-0.1232</v>
      </c>
      <c r="AE347" s="2">
        <v>0.2366</v>
      </c>
      <c r="AF347" s="2">
        <v>1.4723999999999999</v>
      </c>
      <c r="AG347" s="2">
        <v>0.18640000000000001</v>
      </c>
      <c r="AH347">
        <v>550000</v>
      </c>
      <c r="AI347" t="str">
        <f>IF(Table_Graduate_Salary[[#This Row],[Salary]]&lt;300000,"Low",IF(Table_Graduate_Salary[[#This Row],[Salary]]&lt;=600000,"Medium","High"))</f>
        <v>Medium</v>
      </c>
      <c r="AJ347" t="str">
        <f>IF(Table_Graduate_Salary[[#This Row],[collegeGPA]]&gt;=8,"Excellent",IF(Table_Graduate_Salary[[#This Row],[collegeGPA]]&gt;=7,"Good","Average"))</f>
        <v>Excellent</v>
      </c>
      <c r="AK347" s="2">
        <f>AVERAGE(Table_Graduate_Salary[[#This Row],[English]],Table_Graduate_Salary[[#This Row],[Logical]],Table_Graduate_Salary[[#This Row],[Quant]])</f>
        <v>378.33333333333331</v>
      </c>
    </row>
    <row r="348" spans="1:37">
      <c r="A348">
        <v>1279785</v>
      </c>
      <c r="B348" t="s">
        <v>506</v>
      </c>
      <c r="C348" s="1">
        <v>33501</v>
      </c>
      <c r="D348" s="2">
        <v>76.7</v>
      </c>
      <c r="E348" t="s">
        <v>51</v>
      </c>
      <c r="F348" s="3">
        <v>2009</v>
      </c>
      <c r="G348" s="2">
        <v>90.1</v>
      </c>
      <c r="H348" t="s">
        <v>51</v>
      </c>
      <c r="I348">
        <v>3913</v>
      </c>
      <c r="J348">
        <v>2</v>
      </c>
      <c r="K348" t="s">
        <v>36</v>
      </c>
      <c r="L348" t="s">
        <v>40</v>
      </c>
      <c r="M348" s="3">
        <v>78</v>
      </c>
      <c r="N348">
        <v>3913</v>
      </c>
      <c r="O348">
        <v>0</v>
      </c>
      <c r="P348" t="s">
        <v>56</v>
      </c>
      <c r="Q348">
        <v>2013</v>
      </c>
      <c r="R348" s="2">
        <v>570</v>
      </c>
      <c r="S348" s="2">
        <v>555</v>
      </c>
      <c r="T348" s="2">
        <v>545</v>
      </c>
      <c r="U348" s="2">
        <v>0.74475835400893897</v>
      </c>
      <c r="V348" s="2">
        <v>485</v>
      </c>
      <c r="W348" s="2">
        <v>-1</v>
      </c>
      <c r="X348" s="2">
        <v>438</v>
      </c>
      <c r="Y348" s="2">
        <v>-1</v>
      </c>
      <c r="Z348" s="2">
        <v>-1</v>
      </c>
      <c r="AA348" s="2">
        <v>-1</v>
      </c>
      <c r="AB348" s="2">
        <v>-1</v>
      </c>
      <c r="AC348" s="2">
        <v>0.27179999999999999</v>
      </c>
      <c r="AD348" s="2">
        <v>0.37890000000000001</v>
      </c>
      <c r="AE348" s="2">
        <v>0.31740000000000002</v>
      </c>
      <c r="AF348" s="2">
        <v>-0.4879</v>
      </c>
      <c r="AG348" s="2">
        <v>-0.86080000000000001</v>
      </c>
      <c r="AH348">
        <v>180000</v>
      </c>
      <c r="AI348" t="str">
        <f>IF(Table_Graduate_Salary[[#This Row],[Salary]]&lt;300000,"Low",IF(Table_Graduate_Salary[[#This Row],[Salary]]&lt;=600000,"Medium","High"))</f>
        <v>Low</v>
      </c>
      <c r="AJ348" t="str">
        <f>IF(Table_Graduate_Salary[[#This Row],[collegeGPA]]&gt;=8,"Excellent",IF(Table_Graduate_Salary[[#This Row],[collegeGPA]]&gt;=7,"Good","Average"))</f>
        <v>Excellent</v>
      </c>
      <c r="AK348" s="2">
        <f>AVERAGE(Table_Graduate_Salary[[#This Row],[English]],Table_Graduate_Salary[[#This Row],[Logical]],Table_Graduate_Salary[[#This Row],[Quant]])</f>
        <v>556.66666666666663</v>
      </c>
    </row>
    <row r="349" spans="1:37">
      <c r="A349">
        <v>628220</v>
      </c>
      <c r="B349" t="s">
        <v>506</v>
      </c>
      <c r="C349" s="1">
        <v>33252</v>
      </c>
      <c r="D349" s="2">
        <v>83.8</v>
      </c>
      <c r="E349" t="s">
        <v>48</v>
      </c>
      <c r="F349" s="3">
        <v>2009</v>
      </c>
      <c r="G349" s="2">
        <v>80.25</v>
      </c>
      <c r="H349" t="s">
        <v>119</v>
      </c>
      <c r="I349">
        <v>429</v>
      </c>
      <c r="J349">
        <v>2</v>
      </c>
      <c r="K349" t="s">
        <v>36</v>
      </c>
      <c r="L349" t="s">
        <v>40</v>
      </c>
      <c r="M349" s="3">
        <v>67.400000000000006</v>
      </c>
      <c r="N349">
        <v>429</v>
      </c>
      <c r="O349">
        <v>0</v>
      </c>
      <c r="P349" t="s">
        <v>41</v>
      </c>
      <c r="Q349">
        <v>2013</v>
      </c>
      <c r="R349" s="2">
        <v>605</v>
      </c>
      <c r="S349" s="2">
        <v>520</v>
      </c>
      <c r="T349" s="2">
        <v>485</v>
      </c>
      <c r="U349" s="2">
        <v>0.62264291584993803</v>
      </c>
      <c r="V349" s="2">
        <v>475</v>
      </c>
      <c r="W349" s="2">
        <v>-1</v>
      </c>
      <c r="X349" s="2">
        <v>407</v>
      </c>
      <c r="Y349" s="2">
        <v>-1</v>
      </c>
      <c r="Z349" s="2">
        <v>-1</v>
      </c>
      <c r="AA349" s="2">
        <v>-1</v>
      </c>
      <c r="AB349" s="2">
        <v>-1</v>
      </c>
      <c r="AC349" s="2">
        <v>-0.159</v>
      </c>
      <c r="AD349" s="2">
        <v>0.21240000000000001</v>
      </c>
      <c r="AE349" s="2">
        <v>0.01</v>
      </c>
      <c r="AF349" s="2">
        <v>0.1459</v>
      </c>
      <c r="AG349" s="2">
        <v>-1.8189</v>
      </c>
      <c r="AH349">
        <v>315000</v>
      </c>
      <c r="AI349" t="str">
        <f>IF(Table_Graduate_Salary[[#This Row],[Salary]]&lt;300000,"Low",IF(Table_Graduate_Salary[[#This Row],[Salary]]&lt;=600000,"Medium","High"))</f>
        <v>Medium</v>
      </c>
      <c r="AJ349" t="str">
        <f>IF(Table_Graduate_Salary[[#This Row],[collegeGPA]]&gt;=8,"Excellent",IF(Table_Graduate_Salary[[#This Row],[collegeGPA]]&gt;=7,"Good","Average"))</f>
        <v>Excellent</v>
      </c>
      <c r="AK349" s="2">
        <f>AVERAGE(Table_Graduate_Salary[[#This Row],[English]],Table_Graduate_Salary[[#This Row],[Logical]],Table_Graduate_Salary[[#This Row],[Quant]])</f>
        <v>536.66666666666663</v>
      </c>
    </row>
    <row r="350" spans="1:37">
      <c r="A350">
        <v>1087646</v>
      </c>
      <c r="B350" t="s">
        <v>506</v>
      </c>
      <c r="C350" s="1">
        <v>33611</v>
      </c>
      <c r="D350" s="2">
        <v>85.8</v>
      </c>
      <c r="E350" t="s">
        <v>35</v>
      </c>
      <c r="F350" s="3">
        <v>2010</v>
      </c>
      <c r="G350" s="2">
        <v>70.099999999999994</v>
      </c>
      <c r="H350" t="s">
        <v>35</v>
      </c>
      <c r="I350">
        <v>14069</v>
      </c>
      <c r="J350">
        <v>2</v>
      </c>
      <c r="K350" t="s">
        <v>36</v>
      </c>
      <c r="L350" t="s">
        <v>40</v>
      </c>
      <c r="M350" s="3">
        <v>64</v>
      </c>
      <c r="N350">
        <v>14069</v>
      </c>
      <c r="O350">
        <v>0</v>
      </c>
      <c r="P350" t="s">
        <v>59</v>
      </c>
      <c r="Q350">
        <v>2014</v>
      </c>
      <c r="R350" s="2">
        <v>595</v>
      </c>
      <c r="S350" s="2">
        <v>495</v>
      </c>
      <c r="T350" s="2">
        <v>440</v>
      </c>
      <c r="U350" s="2">
        <v>0.62264291584993803</v>
      </c>
      <c r="V350" s="2">
        <v>315</v>
      </c>
      <c r="W350" s="2">
        <v>-1</v>
      </c>
      <c r="X350" s="2">
        <v>407</v>
      </c>
      <c r="Y350" s="2">
        <v>-1</v>
      </c>
      <c r="Z350" s="2">
        <v>-1</v>
      </c>
      <c r="AA350" s="2">
        <v>-1</v>
      </c>
      <c r="AB350" s="2">
        <v>-1</v>
      </c>
      <c r="AC350" s="2">
        <v>-0.58989999999999998</v>
      </c>
      <c r="AD350" s="2">
        <v>1.0448999999999999</v>
      </c>
      <c r="AE350" s="2">
        <v>-0.6048</v>
      </c>
      <c r="AF350" s="2">
        <v>-0.4879</v>
      </c>
      <c r="AG350" s="2">
        <v>9.7299999999999998E-2</v>
      </c>
      <c r="AH350">
        <v>220000</v>
      </c>
      <c r="AI350" t="str">
        <f>IF(Table_Graduate_Salary[[#This Row],[Salary]]&lt;300000,"Low",IF(Table_Graduate_Salary[[#This Row],[Salary]]&lt;=600000,"Medium","High"))</f>
        <v>Low</v>
      </c>
      <c r="AJ350" t="str">
        <f>IF(Table_Graduate_Salary[[#This Row],[collegeGPA]]&gt;=8,"Excellent",IF(Table_Graduate_Salary[[#This Row],[collegeGPA]]&gt;=7,"Good","Average"))</f>
        <v>Excellent</v>
      </c>
      <c r="AK350" s="2">
        <f>AVERAGE(Table_Graduate_Salary[[#This Row],[English]],Table_Graduate_Salary[[#This Row],[Logical]],Table_Graduate_Salary[[#This Row],[Quant]])</f>
        <v>510</v>
      </c>
    </row>
    <row r="351" spans="1:37">
      <c r="A351">
        <v>1284041</v>
      </c>
      <c r="B351" t="s">
        <v>506</v>
      </c>
      <c r="C351" s="1">
        <v>33852</v>
      </c>
      <c r="D351" s="2">
        <v>71.33</v>
      </c>
      <c r="E351" t="s">
        <v>51</v>
      </c>
      <c r="F351" s="3">
        <v>2010</v>
      </c>
      <c r="G351" s="2">
        <v>66.459999999999994</v>
      </c>
      <c r="H351" t="s">
        <v>51</v>
      </c>
      <c r="I351">
        <v>11467</v>
      </c>
      <c r="J351">
        <v>2</v>
      </c>
      <c r="K351" t="s">
        <v>36</v>
      </c>
      <c r="L351" t="s">
        <v>40</v>
      </c>
      <c r="M351" s="3">
        <v>60</v>
      </c>
      <c r="N351">
        <v>11467</v>
      </c>
      <c r="O351">
        <v>0</v>
      </c>
      <c r="P351" t="s">
        <v>71</v>
      </c>
      <c r="Q351">
        <v>2014</v>
      </c>
      <c r="R351" s="2">
        <v>475</v>
      </c>
      <c r="S351" s="2">
        <v>410</v>
      </c>
      <c r="T351" s="2">
        <v>505</v>
      </c>
      <c r="U351" s="2">
        <v>0.97879929264142795</v>
      </c>
      <c r="V351" s="2">
        <v>415</v>
      </c>
      <c r="W351" s="2">
        <v>-1</v>
      </c>
      <c r="X351" s="2">
        <v>561</v>
      </c>
      <c r="Y351" s="2">
        <v>-1</v>
      </c>
      <c r="Z351" s="2">
        <v>-1</v>
      </c>
      <c r="AA351" s="2">
        <v>-1</v>
      </c>
      <c r="AB351" s="2">
        <v>-1</v>
      </c>
      <c r="AC351" s="2">
        <v>-0.44629999999999997</v>
      </c>
      <c r="AD351" s="2">
        <v>0.5454</v>
      </c>
      <c r="AE351" s="2">
        <v>1.0859000000000001</v>
      </c>
      <c r="AF351" s="2">
        <v>1.9207000000000001</v>
      </c>
      <c r="AG351" s="2">
        <v>0.86370000000000002</v>
      </c>
      <c r="AH351">
        <v>120000</v>
      </c>
      <c r="AI351" t="str">
        <f>IF(Table_Graduate_Salary[[#This Row],[Salary]]&lt;300000,"Low",IF(Table_Graduate_Salary[[#This Row],[Salary]]&lt;=600000,"Medium","High"))</f>
        <v>Low</v>
      </c>
      <c r="AJ351" t="str">
        <f>IF(Table_Graduate_Salary[[#This Row],[collegeGPA]]&gt;=8,"Excellent",IF(Table_Graduate_Salary[[#This Row],[collegeGPA]]&gt;=7,"Good","Average"))</f>
        <v>Excellent</v>
      </c>
      <c r="AK351" s="2">
        <f>AVERAGE(Table_Graduate_Salary[[#This Row],[English]],Table_Graduate_Salary[[#This Row],[Logical]],Table_Graduate_Salary[[#This Row],[Quant]])</f>
        <v>463.33333333333331</v>
      </c>
    </row>
    <row r="352" spans="1:37">
      <c r="A352">
        <v>1281646</v>
      </c>
      <c r="B352" t="s">
        <v>506</v>
      </c>
      <c r="C352" s="1">
        <v>33256</v>
      </c>
      <c r="D352" s="2">
        <v>83</v>
      </c>
      <c r="E352" t="s">
        <v>35</v>
      </c>
      <c r="F352" s="3">
        <v>2009</v>
      </c>
      <c r="G352" s="2">
        <v>73</v>
      </c>
      <c r="H352" t="s">
        <v>35</v>
      </c>
      <c r="I352">
        <v>2819</v>
      </c>
      <c r="J352">
        <v>2</v>
      </c>
      <c r="K352" t="s">
        <v>36</v>
      </c>
      <c r="L352" t="s">
        <v>55</v>
      </c>
      <c r="M352" s="3">
        <v>67.25</v>
      </c>
      <c r="N352">
        <v>2819</v>
      </c>
      <c r="O352">
        <v>0</v>
      </c>
      <c r="P352" t="s">
        <v>41</v>
      </c>
      <c r="Q352">
        <v>2013</v>
      </c>
      <c r="R352" s="2">
        <v>525</v>
      </c>
      <c r="S352" s="2">
        <v>505</v>
      </c>
      <c r="T352" s="2">
        <v>585</v>
      </c>
      <c r="U352" s="2">
        <v>0.84224832225783597</v>
      </c>
      <c r="V352" s="2">
        <v>495</v>
      </c>
      <c r="W352" s="2">
        <v>-1</v>
      </c>
      <c r="X352" s="2">
        <v>469</v>
      </c>
      <c r="Y352" s="2">
        <v>-1</v>
      </c>
      <c r="Z352" s="2">
        <v>-1</v>
      </c>
      <c r="AA352" s="2">
        <v>-1</v>
      </c>
      <c r="AB352" s="2">
        <v>-1</v>
      </c>
      <c r="AC352" s="2">
        <v>-0.159</v>
      </c>
      <c r="AD352" s="2">
        <v>4.5900000000000003E-2</v>
      </c>
      <c r="AE352" s="2">
        <v>0.01</v>
      </c>
      <c r="AF352" s="2">
        <v>1.794</v>
      </c>
      <c r="AG352" s="2">
        <v>-0.66920000000000002</v>
      </c>
      <c r="AH352">
        <v>110000</v>
      </c>
      <c r="AI352" t="str">
        <f>IF(Table_Graduate_Salary[[#This Row],[Salary]]&lt;300000,"Low",IF(Table_Graduate_Salary[[#This Row],[Salary]]&lt;=600000,"Medium","High"))</f>
        <v>Low</v>
      </c>
      <c r="AJ352" t="str">
        <f>IF(Table_Graduate_Salary[[#This Row],[collegeGPA]]&gt;=8,"Excellent",IF(Table_Graduate_Salary[[#This Row],[collegeGPA]]&gt;=7,"Good","Average"))</f>
        <v>Excellent</v>
      </c>
      <c r="AK352" s="2">
        <f>AVERAGE(Table_Graduate_Salary[[#This Row],[English]],Table_Graduate_Salary[[#This Row],[Logical]],Table_Graduate_Salary[[#This Row],[Quant]])</f>
        <v>538.33333333333337</v>
      </c>
    </row>
    <row r="353" spans="1:37">
      <c r="A353">
        <v>543906</v>
      </c>
      <c r="B353" t="s">
        <v>506</v>
      </c>
      <c r="C353" s="1">
        <v>33695</v>
      </c>
      <c r="D353" s="2">
        <v>78</v>
      </c>
      <c r="E353" t="s">
        <v>35</v>
      </c>
      <c r="F353" s="3">
        <v>2009</v>
      </c>
      <c r="G353" s="2">
        <v>80.599999999999994</v>
      </c>
      <c r="H353" t="s">
        <v>35</v>
      </c>
      <c r="I353">
        <v>55</v>
      </c>
      <c r="J353">
        <v>2</v>
      </c>
      <c r="K353" t="s">
        <v>36</v>
      </c>
      <c r="L353" t="s">
        <v>60</v>
      </c>
      <c r="M353" s="3">
        <v>72.040000000000006</v>
      </c>
      <c r="N353">
        <v>55</v>
      </c>
      <c r="O353">
        <v>0</v>
      </c>
      <c r="P353" t="s">
        <v>41</v>
      </c>
      <c r="Q353">
        <v>2013</v>
      </c>
      <c r="R353" s="2">
        <v>405</v>
      </c>
      <c r="S353" s="2">
        <v>435</v>
      </c>
      <c r="T353" s="2">
        <v>590</v>
      </c>
      <c r="U353" s="2">
        <v>0.53838689298509601</v>
      </c>
      <c r="V353" s="2">
        <v>425</v>
      </c>
      <c r="W353" s="2">
        <v>333</v>
      </c>
      <c r="X353" s="2">
        <v>-1</v>
      </c>
      <c r="Y353" s="2">
        <v>-1</v>
      </c>
      <c r="Z353" s="2">
        <v>-1</v>
      </c>
      <c r="AA353" s="2">
        <v>-1</v>
      </c>
      <c r="AB353" s="2">
        <v>-1</v>
      </c>
      <c r="AC353" s="2">
        <v>1.0895999999999999</v>
      </c>
      <c r="AD353" s="2">
        <v>0.1888</v>
      </c>
      <c r="AE353" s="2">
        <v>0.38169999999999998</v>
      </c>
      <c r="AF353" s="2">
        <v>0.26790000000000003</v>
      </c>
      <c r="AG353" s="2">
        <v>-1.8673</v>
      </c>
      <c r="AH353">
        <v>240000</v>
      </c>
      <c r="AI353" t="str">
        <f>IF(Table_Graduate_Salary[[#This Row],[Salary]]&lt;300000,"Low",IF(Table_Graduate_Salary[[#This Row],[Salary]]&lt;=600000,"Medium","High"))</f>
        <v>Low</v>
      </c>
      <c r="AJ353" t="str">
        <f>IF(Table_Graduate_Salary[[#This Row],[collegeGPA]]&gt;=8,"Excellent",IF(Table_Graduate_Salary[[#This Row],[collegeGPA]]&gt;=7,"Good","Average"))</f>
        <v>Excellent</v>
      </c>
      <c r="AK353" s="2">
        <f>AVERAGE(Table_Graduate_Salary[[#This Row],[English]],Table_Graduate_Salary[[#This Row],[Logical]],Table_Graduate_Salary[[#This Row],[Quant]])</f>
        <v>476.66666666666669</v>
      </c>
    </row>
    <row r="354" spans="1:37">
      <c r="A354">
        <v>932788</v>
      </c>
      <c r="B354" t="s">
        <v>505</v>
      </c>
      <c r="C354" s="1">
        <v>33698</v>
      </c>
      <c r="D354" s="2">
        <v>89.8</v>
      </c>
      <c r="E354" t="s">
        <v>35</v>
      </c>
      <c r="F354" s="3">
        <v>2010</v>
      </c>
      <c r="G354" s="2">
        <v>87.2</v>
      </c>
      <c r="H354" t="s">
        <v>35</v>
      </c>
      <c r="I354">
        <v>6874</v>
      </c>
      <c r="J354">
        <v>2</v>
      </c>
      <c r="K354" t="s">
        <v>36</v>
      </c>
      <c r="L354" t="s">
        <v>40</v>
      </c>
      <c r="M354" s="3">
        <v>78.12</v>
      </c>
      <c r="N354">
        <v>6874</v>
      </c>
      <c r="O354">
        <v>0</v>
      </c>
      <c r="P354" t="s">
        <v>96</v>
      </c>
      <c r="Q354">
        <v>2014</v>
      </c>
      <c r="R354" s="2">
        <v>475</v>
      </c>
      <c r="S354" s="2">
        <v>640</v>
      </c>
      <c r="T354" s="2">
        <v>460</v>
      </c>
      <c r="U354" s="2">
        <v>0.74475835400893897</v>
      </c>
      <c r="V354" s="2">
        <v>545</v>
      </c>
      <c r="W354" s="2">
        <v>-1</v>
      </c>
      <c r="X354" s="2">
        <v>438</v>
      </c>
      <c r="Y354" s="2">
        <v>-1</v>
      </c>
      <c r="Z354" s="2">
        <v>-1</v>
      </c>
      <c r="AA354" s="2">
        <v>-1</v>
      </c>
      <c r="AB354" s="2">
        <v>-1</v>
      </c>
      <c r="AC354" s="2">
        <v>-0.159</v>
      </c>
      <c r="AD354" s="2">
        <v>-0.78659999999999997</v>
      </c>
      <c r="AE354" s="2">
        <v>-1.0659000000000001</v>
      </c>
      <c r="AF354" s="2">
        <v>-0.74150000000000005</v>
      </c>
      <c r="AG354" s="2">
        <v>-1.244</v>
      </c>
      <c r="AH354">
        <v>300000</v>
      </c>
      <c r="AI354" t="str">
        <f>IF(Table_Graduate_Salary[[#This Row],[Salary]]&lt;300000,"Low",IF(Table_Graduate_Salary[[#This Row],[Salary]]&lt;=600000,"Medium","High"))</f>
        <v>Medium</v>
      </c>
      <c r="AJ354" t="str">
        <f>IF(Table_Graduate_Salary[[#This Row],[collegeGPA]]&gt;=8,"Excellent",IF(Table_Graduate_Salary[[#This Row],[collegeGPA]]&gt;=7,"Good","Average"))</f>
        <v>Excellent</v>
      </c>
      <c r="AK354" s="2">
        <f>AVERAGE(Table_Graduate_Salary[[#This Row],[English]],Table_Graduate_Salary[[#This Row],[Logical]],Table_Graduate_Salary[[#This Row],[Quant]])</f>
        <v>525</v>
      </c>
    </row>
    <row r="355" spans="1:37">
      <c r="A355">
        <v>105673</v>
      </c>
      <c r="B355" t="s">
        <v>505</v>
      </c>
      <c r="C355" s="1">
        <v>32651</v>
      </c>
      <c r="D355" s="2">
        <v>93.2</v>
      </c>
      <c r="E355" t="s">
        <v>51</v>
      </c>
      <c r="F355" s="3">
        <v>2006</v>
      </c>
      <c r="G355" s="2">
        <v>85.66</v>
      </c>
      <c r="H355" t="s">
        <v>51</v>
      </c>
      <c r="I355">
        <v>1269</v>
      </c>
      <c r="J355">
        <v>2</v>
      </c>
      <c r="K355" t="s">
        <v>36</v>
      </c>
      <c r="L355" t="s">
        <v>64</v>
      </c>
      <c r="M355" s="3">
        <v>80</v>
      </c>
      <c r="N355">
        <v>1269</v>
      </c>
      <c r="O355">
        <v>1</v>
      </c>
      <c r="P355" t="s">
        <v>47</v>
      </c>
      <c r="Q355">
        <v>2010</v>
      </c>
      <c r="R355" s="2">
        <v>595</v>
      </c>
      <c r="S355" s="2">
        <v>565</v>
      </c>
      <c r="T355" s="2">
        <v>605</v>
      </c>
      <c r="U355" s="2">
        <v>0.97439611253839797</v>
      </c>
      <c r="V355" s="2">
        <v>615</v>
      </c>
      <c r="W355" s="2">
        <v>266</v>
      </c>
      <c r="X355" s="2">
        <v>-1</v>
      </c>
      <c r="Y355" s="2">
        <v>420</v>
      </c>
      <c r="Z355" s="2">
        <v>-1</v>
      </c>
      <c r="AA355" s="2">
        <v>-1</v>
      </c>
      <c r="AB355" s="2">
        <v>280</v>
      </c>
      <c r="AC355" s="2">
        <v>0.51</v>
      </c>
      <c r="AD355" s="2">
        <v>-0.1232</v>
      </c>
      <c r="AE355" s="2">
        <v>0.52690000000000003</v>
      </c>
      <c r="AF355" s="2">
        <v>-1.7003999999999999</v>
      </c>
      <c r="AG355" s="2">
        <v>-0.60350000000000004</v>
      </c>
      <c r="AH355">
        <v>700000</v>
      </c>
      <c r="AI355" t="str">
        <f>IF(Table_Graduate_Salary[[#This Row],[Salary]]&lt;300000,"Low",IF(Table_Graduate_Salary[[#This Row],[Salary]]&lt;=600000,"Medium","High"))</f>
        <v>High</v>
      </c>
      <c r="AJ355" t="str">
        <f>IF(Table_Graduate_Salary[[#This Row],[collegeGPA]]&gt;=8,"Excellent",IF(Table_Graduate_Salary[[#This Row],[collegeGPA]]&gt;=7,"Good","Average"))</f>
        <v>Excellent</v>
      </c>
      <c r="AK355" s="2">
        <f>AVERAGE(Table_Graduate_Salary[[#This Row],[English]],Table_Graduate_Salary[[#This Row],[Logical]],Table_Graduate_Salary[[#This Row],[Quant]])</f>
        <v>588.33333333333337</v>
      </c>
    </row>
    <row r="356" spans="1:37">
      <c r="A356">
        <v>895770</v>
      </c>
      <c r="B356" t="s">
        <v>505</v>
      </c>
      <c r="C356" s="1">
        <v>33943</v>
      </c>
      <c r="D356" s="2">
        <v>84.2</v>
      </c>
      <c r="E356" t="s">
        <v>35</v>
      </c>
      <c r="F356" s="3">
        <v>2010</v>
      </c>
      <c r="G356" s="2">
        <v>87.2</v>
      </c>
      <c r="H356" t="s">
        <v>35</v>
      </c>
      <c r="I356">
        <v>119</v>
      </c>
      <c r="J356">
        <v>1</v>
      </c>
      <c r="K356" t="s">
        <v>36</v>
      </c>
      <c r="L356" t="s">
        <v>60</v>
      </c>
      <c r="M356" s="3">
        <v>71</v>
      </c>
      <c r="N356">
        <v>119</v>
      </c>
      <c r="O356">
        <v>0</v>
      </c>
      <c r="P356" t="s">
        <v>41</v>
      </c>
      <c r="Q356">
        <v>2014</v>
      </c>
      <c r="R356" s="2">
        <v>675</v>
      </c>
      <c r="S356" s="2">
        <v>495</v>
      </c>
      <c r="T356" s="2">
        <v>560</v>
      </c>
      <c r="U356" s="2">
        <v>0.207392169717661</v>
      </c>
      <c r="V356" s="2">
        <v>-1</v>
      </c>
      <c r="W356" s="2">
        <v>260</v>
      </c>
      <c r="X356" s="2">
        <v>-1</v>
      </c>
      <c r="Y356" s="2">
        <v>-1</v>
      </c>
      <c r="Z356" s="2">
        <v>-1</v>
      </c>
      <c r="AA356" s="2">
        <v>-1</v>
      </c>
      <c r="AB356" s="2">
        <v>-1</v>
      </c>
      <c r="AC356" s="2">
        <v>-0.87719999999999998</v>
      </c>
      <c r="AD356" s="2">
        <v>0.5454</v>
      </c>
      <c r="AE356" s="2">
        <v>1.0859000000000001</v>
      </c>
      <c r="AF356" s="2">
        <v>-1.7556</v>
      </c>
      <c r="AG356" s="2">
        <v>0.48049999999999998</v>
      </c>
      <c r="AH356">
        <v>300000</v>
      </c>
      <c r="AI356" t="str">
        <f>IF(Table_Graduate_Salary[[#This Row],[Salary]]&lt;300000,"Low",IF(Table_Graduate_Salary[[#This Row],[Salary]]&lt;=600000,"Medium","High"))</f>
        <v>Medium</v>
      </c>
      <c r="AJ356" t="str">
        <f>IF(Table_Graduate_Salary[[#This Row],[collegeGPA]]&gt;=8,"Excellent",IF(Table_Graduate_Salary[[#This Row],[collegeGPA]]&gt;=7,"Good","Average"))</f>
        <v>Excellent</v>
      </c>
      <c r="AK356" s="2">
        <f>AVERAGE(Table_Graduate_Salary[[#This Row],[English]],Table_Graduate_Salary[[#This Row],[Logical]],Table_Graduate_Salary[[#This Row],[Quant]])</f>
        <v>576.66666666666663</v>
      </c>
    </row>
    <row r="357" spans="1:37">
      <c r="A357">
        <v>629733</v>
      </c>
      <c r="B357" t="s">
        <v>506</v>
      </c>
      <c r="C357" s="1">
        <v>33630</v>
      </c>
      <c r="D357" s="2">
        <v>90.06</v>
      </c>
      <c r="E357" t="s">
        <v>51</v>
      </c>
      <c r="F357" s="3">
        <v>2012</v>
      </c>
      <c r="G357" s="2">
        <v>92.75</v>
      </c>
      <c r="H357" t="s">
        <v>51</v>
      </c>
      <c r="I357">
        <v>526</v>
      </c>
      <c r="J357">
        <v>2</v>
      </c>
      <c r="K357" t="s">
        <v>36</v>
      </c>
      <c r="L357" t="s">
        <v>81</v>
      </c>
      <c r="M357" s="3">
        <v>79.95</v>
      </c>
      <c r="N357">
        <v>526</v>
      </c>
      <c r="O357">
        <v>0</v>
      </c>
      <c r="P357" t="s">
        <v>47</v>
      </c>
      <c r="Q357">
        <v>2013</v>
      </c>
      <c r="R357" s="2">
        <v>475</v>
      </c>
      <c r="S357" s="2">
        <v>520</v>
      </c>
      <c r="T357" s="2">
        <v>605</v>
      </c>
      <c r="U357" s="2">
        <v>0.24320865672560699</v>
      </c>
      <c r="V357" s="2">
        <v>385</v>
      </c>
      <c r="W357" s="2">
        <v>-1</v>
      </c>
      <c r="X357" s="2">
        <v>-1</v>
      </c>
      <c r="Y357" s="2">
        <v>-1</v>
      </c>
      <c r="Z357" s="2">
        <v>340</v>
      </c>
      <c r="AA357" s="2">
        <v>-1</v>
      </c>
      <c r="AB357" s="2">
        <v>-1</v>
      </c>
      <c r="AC357" s="2">
        <v>-0.73350000000000004</v>
      </c>
      <c r="AD357" s="2">
        <v>0.21240000000000001</v>
      </c>
      <c r="AE357" s="2">
        <v>1.3933</v>
      </c>
      <c r="AF357" s="2">
        <v>2.0474999999999999</v>
      </c>
      <c r="AG357" s="2">
        <v>1.2470000000000001</v>
      </c>
      <c r="AH357">
        <v>300000</v>
      </c>
      <c r="AI357" t="str">
        <f>IF(Table_Graduate_Salary[[#This Row],[Salary]]&lt;300000,"Low",IF(Table_Graduate_Salary[[#This Row],[Salary]]&lt;=600000,"Medium","High"))</f>
        <v>Medium</v>
      </c>
      <c r="AJ357" t="str">
        <f>IF(Table_Graduate_Salary[[#This Row],[collegeGPA]]&gt;=8,"Excellent",IF(Table_Graduate_Salary[[#This Row],[collegeGPA]]&gt;=7,"Good","Average"))</f>
        <v>Excellent</v>
      </c>
      <c r="AK357" s="2">
        <f>AVERAGE(Table_Graduate_Salary[[#This Row],[English]],Table_Graduate_Salary[[#This Row],[Logical]],Table_Graduate_Salary[[#This Row],[Quant]])</f>
        <v>533.33333333333337</v>
      </c>
    </row>
    <row r="358" spans="1:37">
      <c r="A358">
        <v>1009094</v>
      </c>
      <c r="B358" t="s">
        <v>506</v>
      </c>
      <c r="C358" s="1">
        <v>33589</v>
      </c>
      <c r="D358" s="2">
        <v>89.42</v>
      </c>
      <c r="E358" t="s">
        <v>48</v>
      </c>
      <c r="F358" s="3">
        <v>2009</v>
      </c>
      <c r="G358" s="2">
        <v>81.2</v>
      </c>
      <c r="H358" t="s">
        <v>35</v>
      </c>
      <c r="I358">
        <v>4971</v>
      </c>
      <c r="J358">
        <v>2</v>
      </c>
      <c r="K358" t="s">
        <v>36</v>
      </c>
      <c r="L358" t="s">
        <v>40</v>
      </c>
      <c r="M358" s="3">
        <v>71.260000000000005</v>
      </c>
      <c r="N358">
        <v>4971</v>
      </c>
      <c r="O358">
        <v>0</v>
      </c>
      <c r="P358" t="s">
        <v>41</v>
      </c>
      <c r="Q358">
        <v>2014</v>
      </c>
      <c r="R358" s="2">
        <v>650</v>
      </c>
      <c r="S358" s="2">
        <v>555</v>
      </c>
      <c r="T358" s="2">
        <v>705</v>
      </c>
      <c r="U358" s="2">
        <v>0.81941652983588797</v>
      </c>
      <c r="V358" s="2">
        <v>505</v>
      </c>
      <c r="W358" s="2">
        <v>-1</v>
      </c>
      <c r="X358" s="2">
        <v>-1</v>
      </c>
      <c r="Y358" s="2">
        <v>-1</v>
      </c>
      <c r="Z358" s="2">
        <v>-1</v>
      </c>
      <c r="AA358" s="2">
        <v>-1</v>
      </c>
      <c r="AB358" s="2">
        <v>-1</v>
      </c>
      <c r="AC358" s="2">
        <v>-0.87719999999999998</v>
      </c>
      <c r="AD358" s="2">
        <v>0.21240000000000001</v>
      </c>
      <c r="AE358" s="2">
        <v>-1.5269999999999999</v>
      </c>
      <c r="AF358" s="2">
        <v>0.1459</v>
      </c>
      <c r="AG358" s="2">
        <v>-1.244</v>
      </c>
      <c r="AH358">
        <v>560000</v>
      </c>
      <c r="AI358" t="str">
        <f>IF(Table_Graduate_Salary[[#This Row],[Salary]]&lt;300000,"Low",IF(Table_Graduate_Salary[[#This Row],[Salary]]&lt;=600000,"Medium","High"))</f>
        <v>Medium</v>
      </c>
      <c r="AJ358" t="str">
        <f>IF(Table_Graduate_Salary[[#This Row],[collegeGPA]]&gt;=8,"Excellent",IF(Table_Graduate_Salary[[#This Row],[collegeGPA]]&gt;=7,"Good","Average"))</f>
        <v>Excellent</v>
      </c>
      <c r="AK358" s="2">
        <f>AVERAGE(Table_Graduate_Salary[[#This Row],[English]],Table_Graduate_Salary[[#This Row],[Logical]],Table_Graduate_Salary[[#This Row],[Quant]])</f>
        <v>636.66666666666663</v>
      </c>
    </row>
    <row r="359" spans="1:37">
      <c r="A359">
        <v>668821</v>
      </c>
      <c r="B359" t="s">
        <v>505</v>
      </c>
      <c r="C359" s="1">
        <v>33102</v>
      </c>
      <c r="D359" s="2">
        <v>77.569999999999993</v>
      </c>
      <c r="E359" t="s">
        <v>48</v>
      </c>
      <c r="F359" s="3">
        <v>2009</v>
      </c>
      <c r="G359" s="2">
        <v>69</v>
      </c>
      <c r="H359" t="s">
        <v>51</v>
      </c>
      <c r="I359">
        <v>6566</v>
      </c>
      <c r="J359">
        <v>2</v>
      </c>
      <c r="K359" t="s">
        <v>36</v>
      </c>
      <c r="L359" t="s">
        <v>91</v>
      </c>
      <c r="M359" s="3">
        <v>65.2</v>
      </c>
      <c r="N359">
        <v>6566</v>
      </c>
      <c r="O359">
        <v>1</v>
      </c>
      <c r="P359" t="s">
        <v>61</v>
      </c>
      <c r="Q359">
        <v>2013</v>
      </c>
      <c r="R359" s="2">
        <v>535</v>
      </c>
      <c r="S359" s="2">
        <v>510</v>
      </c>
      <c r="T359" s="2">
        <v>485</v>
      </c>
      <c r="U359" s="2">
        <v>0.60005718233834104</v>
      </c>
      <c r="V359" s="2">
        <v>435</v>
      </c>
      <c r="W359" s="2">
        <v>-1</v>
      </c>
      <c r="X359" s="2">
        <v>-1</v>
      </c>
      <c r="Y359" s="2">
        <v>-1</v>
      </c>
      <c r="Z359" s="2">
        <v>-1</v>
      </c>
      <c r="AA359" s="2">
        <v>-1</v>
      </c>
      <c r="AB359" s="2">
        <v>-1</v>
      </c>
      <c r="AC359" s="2">
        <v>-0.30270000000000002</v>
      </c>
      <c r="AD359" s="2">
        <v>-0.62009999999999998</v>
      </c>
      <c r="AE359" s="2">
        <v>0.47110000000000002</v>
      </c>
      <c r="AF359" s="2">
        <v>-0.1076</v>
      </c>
      <c r="AG359" s="2">
        <v>-1.6273</v>
      </c>
      <c r="AH359">
        <v>200000</v>
      </c>
      <c r="AI359" t="str">
        <f>IF(Table_Graduate_Salary[[#This Row],[Salary]]&lt;300000,"Low",IF(Table_Graduate_Salary[[#This Row],[Salary]]&lt;=600000,"Medium","High"))</f>
        <v>Low</v>
      </c>
      <c r="AJ359" t="str">
        <f>IF(Table_Graduate_Salary[[#This Row],[collegeGPA]]&gt;=8,"Excellent",IF(Table_Graduate_Salary[[#This Row],[collegeGPA]]&gt;=7,"Good","Average"))</f>
        <v>Excellent</v>
      </c>
      <c r="AK359" s="2">
        <f>AVERAGE(Table_Graduate_Salary[[#This Row],[English]],Table_Graduate_Salary[[#This Row],[Logical]],Table_Graduate_Salary[[#This Row],[Quant]])</f>
        <v>510</v>
      </c>
    </row>
    <row r="360" spans="1:37">
      <c r="A360">
        <v>784879</v>
      </c>
      <c r="B360" t="s">
        <v>506</v>
      </c>
      <c r="C360" s="1">
        <v>33828</v>
      </c>
      <c r="D360" s="2">
        <v>92.5</v>
      </c>
      <c r="E360" t="s">
        <v>51</v>
      </c>
      <c r="F360" s="3">
        <v>2009</v>
      </c>
      <c r="G360" s="2">
        <v>96.1</v>
      </c>
      <c r="H360" t="s">
        <v>51</v>
      </c>
      <c r="I360">
        <v>1343</v>
      </c>
      <c r="J360">
        <v>2</v>
      </c>
      <c r="K360" t="s">
        <v>36</v>
      </c>
      <c r="L360" t="s">
        <v>60</v>
      </c>
      <c r="M360" s="3">
        <v>78</v>
      </c>
      <c r="N360">
        <v>1343</v>
      </c>
      <c r="O360">
        <v>0</v>
      </c>
      <c r="P360" t="s">
        <v>56</v>
      </c>
      <c r="Q360">
        <v>2013</v>
      </c>
      <c r="R360" s="2">
        <v>465</v>
      </c>
      <c r="S360" s="2">
        <v>605</v>
      </c>
      <c r="T360" s="2">
        <v>650</v>
      </c>
      <c r="U360" s="2">
        <v>0.78330353667029795</v>
      </c>
      <c r="V360" s="2">
        <v>365</v>
      </c>
      <c r="W360" s="2">
        <v>388</v>
      </c>
      <c r="X360" s="2">
        <v>-1</v>
      </c>
      <c r="Y360" s="2">
        <v>-1</v>
      </c>
      <c r="Z360" s="2">
        <v>-1</v>
      </c>
      <c r="AA360" s="2">
        <v>340</v>
      </c>
      <c r="AB360" s="2">
        <v>-1</v>
      </c>
      <c r="AC360" s="2">
        <v>-0.159</v>
      </c>
      <c r="AD360" s="2">
        <v>-1.7856000000000001</v>
      </c>
      <c r="AE360" s="2">
        <v>-0.91220000000000001</v>
      </c>
      <c r="AF360" s="2">
        <v>0.1459</v>
      </c>
      <c r="AG360" s="2">
        <v>-2.3936999999999999</v>
      </c>
      <c r="AH360">
        <v>390000</v>
      </c>
      <c r="AI360" t="str">
        <f>IF(Table_Graduate_Salary[[#This Row],[Salary]]&lt;300000,"Low",IF(Table_Graduate_Salary[[#This Row],[Salary]]&lt;=600000,"Medium","High"))</f>
        <v>Medium</v>
      </c>
      <c r="AJ360" t="str">
        <f>IF(Table_Graduate_Salary[[#This Row],[collegeGPA]]&gt;=8,"Excellent",IF(Table_Graduate_Salary[[#This Row],[collegeGPA]]&gt;=7,"Good","Average"))</f>
        <v>Excellent</v>
      </c>
      <c r="AK360" s="2">
        <f>AVERAGE(Table_Graduate_Salary[[#This Row],[English]],Table_Graduate_Salary[[#This Row],[Logical]],Table_Graduate_Salary[[#This Row],[Quant]])</f>
        <v>573.33333333333337</v>
      </c>
    </row>
    <row r="361" spans="1:37">
      <c r="A361">
        <v>353929</v>
      </c>
      <c r="B361" t="s">
        <v>506</v>
      </c>
      <c r="C361" s="1">
        <v>32569</v>
      </c>
      <c r="D361" s="2">
        <v>67</v>
      </c>
      <c r="E361" t="s">
        <v>157</v>
      </c>
      <c r="F361" s="3">
        <v>2006</v>
      </c>
      <c r="G361" s="2">
        <v>61</v>
      </c>
      <c r="H361" t="s">
        <v>157</v>
      </c>
      <c r="I361">
        <v>8286</v>
      </c>
      <c r="J361">
        <v>2</v>
      </c>
      <c r="K361" t="s">
        <v>66</v>
      </c>
      <c r="L361" t="s">
        <v>67</v>
      </c>
      <c r="M361" s="3">
        <v>68.23</v>
      </c>
      <c r="N361">
        <v>8286</v>
      </c>
      <c r="O361">
        <v>0</v>
      </c>
      <c r="P361" t="s">
        <v>158</v>
      </c>
      <c r="Q361">
        <v>2012</v>
      </c>
      <c r="R361" s="2">
        <v>565</v>
      </c>
      <c r="S361" s="2">
        <v>515</v>
      </c>
      <c r="T361" s="2">
        <v>415</v>
      </c>
      <c r="U361" s="2">
        <v>0.96823749589054298</v>
      </c>
      <c r="V361" s="2">
        <v>605</v>
      </c>
      <c r="W361" s="2">
        <v>-1</v>
      </c>
      <c r="X361" s="2">
        <v>-1</v>
      </c>
      <c r="Y361" s="2">
        <v>-1</v>
      </c>
      <c r="Z361" s="2">
        <v>-1</v>
      </c>
      <c r="AA361" s="2">
        <v>-1</v>
      </c>
      <c r="AB361" s="2">
        <v>-1</v>
      </c>
      <c r="AC361" s="2">
        <v>-0.3014</v>
      </c>
      <c r="AD361" s="2">
        <v>0.50080000000000002</v>
      </c>
      <c r="AE361" s="2">
        <v>-0.92449999999999999</v>
      </c>
      <c r="AF361" s="2">
        <v>0.79669999999999996</v>
      </c>
      <c r="AG361" s="2">
        <v>-0.44550000000000001</v>
      </c>
      <c r="AH361">
        <v>420000</v>
      </c>
      <c r="AI361" t="str">
        <f>IF(Table_Graduate_Salary[[#This Row],[Salary]]&lt;300000,"Low",IF(Table_Graduate_Salary[[#This Row],[Salary]]&lt;=600000,"Medium","High"))</f>
        <v>Medium</v>
      </c>
      <c r="AJ361" t="str">
        <f>IF(Table_Graduate_Salary[[#This Row],[collegeGPA]]&gt;=8,"Excellent",IF(Table_Graduate_Salary[[#This Row],[collegeGPA]]&gt;=7,"Good","Average"))</f>
        <v>Excellent</v>
      </c>
      <c r="AK361" s="2">
        <f>AVERAGE(Table_Graduate_Salary[[#This Row],[English]],Table_Graduate_Salary[[#This Row],[Logical]],Table_Graduate_Salary[[#This Row],[Quant]])</f>
        <v>498.33333333333331</v>
      </c>
    </row>
    <row r="362" spans="1:37">
      <c r="A362">
        <v>1272180</v>
      </c>
      <c r="B362" t="s">
        <v>506</v>
      </c>
      <c r="C362" s="1">
        <v>33791</v>
      </c>
      <c r="D362" s="2">
        <v>78.150000000000006</v>
      </c>
      <c r="E362" t="s">
        <v>51</v>
      </c>
      <c r="F362" s="3">
        <v>2009</v>
      </c>
      <c r="G362" s="2">
        <v>76.8</v>
      </c>
      <c r="H362" t="s">
        <v>51</v>
      </c>
      <c r="I362">
        <v>412</v>
      </c>
      <c r="J362">
        <v>2</v>
      </c>
      <c r="K362" t="s">
        <v>36</v>
      </c>
      <c r="L362" t="s">
        <v>60</v>
      </c>
      <c r="M362" s="3">
        <v>68</v>
      </c>
      <c r="N362">
        <v>412</v>
      </c>
      <c r="O362">
        <v>0</v>
      </c>
      <c r="P362" t="s">
        <v>111</v>
      </c>
      <c r="Q362">
        <v>2013</v>
      </c>
      <c r="R362" s="2">
        <v>525</v>
      </c>
      <c r="S362" s="2">
        <v>470</v>
      </c>
      <c r="T362" s="2">
        <v>595</v>
      </c>
      <c r="U362" s="2">
        <v>0.99139758374029097</v>
      </c>
      <c r="V362" s="2">
        <v>-1</v>
      </c>
      <c r="W362" s="2">
        <v>516</v>
      </c>
      <c r="X362" s="2">
        <v>469</v>
      </c>
      <c r="Y362" s="2">
        <v>-1</v>
      </c>
      <c r="Z362" s="2">
        <v>-1</v>
      </c>
      <c r="AA362" s="2">
        <v>-1</v>
      </c>
      <c r="AB362" s="2">
        <v>-1</v>
      </c>
      <c r="AC362" s="2">
        <v>-1.5952999999999999</v>
      </c>
      <c r="AD362" s="2">
        <v>-0.28710000000000002</v>
      </c>
      <c r="AE362" s="2">
        <v>0.77849999999999997</v>
      </c>
      <c r="AF362" s="2">
        <v>0.5262</v>
      </c>
      <c r="AG362" s="2">
        <v>0.67210000000000003</v>
      </c>
      <c r="AH362">
        <v>310000</v>
      </c>
      <c r="AI362" t="str">
        <f>IF(Table_Graduate_Salary[[#This Row],[Salary]]&lt;300000,"Low",IF(Table_Graduate_Salary[[#This Row],[Salary]]&lt;=600000,"Medium","High"))</f>
        <v>Medium</v>
      </c>
      <c r="AJ362" t="str">
        <f>IF(Table_Graduate_Salary[[#This Row],[collegeGPA]]&gt;=8,"Excellent",IF(Table_Graduate_Salary[[#This Row],[collegeGPA]]&gt;=7,"Good","Average"))</f>
        <v>Excellent</v>
      </c>
      <c r="AK362" s="2">
        <f>AVERAGE(Table_Graduate_Salary[[#This Row],[English]],Table_Graduate_Salary[[#This Row],[Logical]],Table_Graduate_Salary[[#This Row],[Quant]])</f>
        <v>530</v>
      </c>
    </row>
    <row r="363" spans="1:37">
      <c r="A363">
        <v>1098933</v>
      </c>
      <c r="B363" t="s">
        <v>506</v>
      </c>
      <c r="C363" s="1">
        <v>33095</v>
      </c>
      <c r="D363" s="2">
        <v>63.6</v>
      </c>
      <c r="E363" t="s">
        <v>51</v>
      </c>
      <c r="F363" s="3">
        <v>2008</v>
      </c>
      <c r="G363" s="2">
        <v>60.8</v>
      </c>
      <c r="H363" t="s">
        <v>51</v>
      </c>
      <c r="I363">
        <v>3489</v>
      </c>
      <c r="J363">
        <v>2</v>
      </c>
      <c r="K363" t="s">
        <v>36</v>
      </c>
      <c r="L363" t="s">
        <v>40</v>
      </c>
      <c r="M363" s="3">
        <v>68</v>
      </c>
      <c r="N363">
        <v>3489</v>
      </c>
      <c r="O363">
        <v>0</v>
      </c>
      <c r="P363" t="s">
        <v>45</v>
      </c>
      <c r="Q363">
        <v>2013</v>
      </c>
      <c r="R363" s="2">
        <v>440</v>
      </c>
      <c r="S363" s="2">
        <v>460</v>
      </c>
      <c r="T363" s="2">
        <v>405</v>
      </c>
      <c r="U363" s="2">
        <v>0.48674700843819302</v>
      </c>
      <c r="V363" s="2">
        <v>385</v>
      </c>
      <c r="W363" s="2">
        <v>-1</v>
      </c>
      <c r="X363" s="2">
        <v>376</v>
      </c>
      <c r="Y363" s="2">
        <v>-1</v>
      </c>
      <c r="Z363" s="2">
        <v>-1</v>
      </c>
      <c r="AA363" s="2">
        <v>-1</v>
      </c>
      <c r="AB363" s="2">
        <v>-1</v>
      </c>
      <c r="AC363" s="2">
        <v>1.2771999999999999</v>
      </c>
      <c r="AD363" s="2">
        <v>1.0448999999999999</v>
      </c>
      <c r="AE363" s="2">
        <v>1.3933</v>
      </c>
      <c r="AF363" s="2">
        <v>-0.4879</v>
      </c>
      <c r="AG363" s="2">
        <v>1.4386000000000001</v>
      </c>
      <c r="AH363">
        <v>120000</v>
      </c>
      <c r="AI363" t="str">
        <f>IF(Table_Graduate_Salary[[#This Row],[Salary]]&lt;300000,"Low",IF(Table_Graduate_Salary[[#This Row],[Salary]]&lt;=600000,"Medium","High"))</f>
        <v>Low</v>
      </c>
      <c r="AJ363" t="str">
        <f>IF(Table_Graduate_Salary[[#This Row],[collegeGPA]]&gt;=8,"Excellent",IF(Table_Graduate_Salary[[#This Row],[collegeGPA]]&gt;=7,"Good","Average"))</f>
        <v>Excellent</v>
      </c>
      <c r="AK363" s="2">
        <f>AVERAGE(Table_Graduate_Salary[[#This Row],[English]],Table_Graduate_Salary[[#This Row],[Logical]],Table_Graduate_Salary[[#This Row],[Quant]])</f>
        <v>435</v>
      </c>
    </row>
    <row r="364" spans="1:37">
      <c r="A364">
        <v>827677</v>
      </c>
      <c r="B364" t="s">
        <v>506</v>
      </c>
      <c r="C364" s="1">
        <v>33954</v>
      </c>
      <c r="D364" s="2">
        <v>81.8</v>
      </c>
      <c r="E364" t="s">
        <v>35</v>
      </c>
      <c r="F364" s="3">
        <v>2010</v>
      </c>
      <c r="G364" s="2">
        <v>81.2</v>
      </c>
      <c r="H364" t="s">
        <v>35</v>
      </c>
      <c r="I364">
        <v>47</v>
      </c>
      <c r="J364">
        <v>1</v>
      </c>
      <c r="K364" t="s">
        <v>36</v>
      </c>
      <c r="L364" t="s">
        <v>60</v>
      </c>
      <c r="M364" s="3">
        <v>74.64</v>
      </c>
      <c r="N364">
        <v>47</v>
      </c>
      <c r="O364">
        <v>1</v>
      </c>
      <c r="P364" t="s">
        <v>38</v>
      </c>
      <c r="Q364">
        <v>2014</v>
      </c>
      <c r="R364" s="2">
        <v>605</v>
      </c>
      <c r="S364" s="2">
        <v>620</v>
      </c>
      <c r="T364" s="2">
        <v>665</v>
      </c>
      <c r="U364" s="2">
        <v>0.97629256091321603</v>
      </c>
      <c r="V364" s="2">
        <v>555</v>
      </c>
      <c r="W364" s="2">
        <v>484</v>
      </c>
      <c r="X364" s="2">
        <v>-1</v>
      </c>
      <c r="Y364" s="2">
        <v>-1</v>
      </c>
      <c r="Z364" s="2">
        <v>-1</v>
      </c>
      <c r="AA364" s="2">
        <v>-1</v>
      </c>
      <c r="AB364" s="2">
        <v>-1</v>
      </c>
      <c r="AC364" s="2">
        <v>0.27179999999999999</v>
      </c>
      <c r="AD364" s="2">
        <v>0.21240000000000001</v>
      </c>
      <c r="AE364" s="2">
        <v>-0.14369999999999999</v>
      </c>
      <c r="AF364" s="2">
        <v>-1.5021</v>
      </c>
      <c r="AG364" s="2">
        <v>-0.28589999999999999</v>
      </c>
      <c r="AH364">
        <v>325000</v>
      </c>
      <c r="AI364" t="str">
        <f>IF(Table_Graduate_Salary[[#This Row],[Salary]]&lt;300000,"Low",IF(Table_Graduate_Salary[[#This Row],[Salary]]&lt;=600000,"Medium","High"))</f>
        <v>Medium</v>
      </c>
      <c r="AJ364" t="str">
        <f>IF(Table_Graduate_Salary[[#This Row],[collegeGPA]]&gt;=8,"Excellent",IF(Table_Graduate_Salary[[#This Row],[collegeGPA]]&gt;=7,"Good","Average"))</f>
        <v>Excellent</v>
      </c>
      <c r="AK364" s="2">
        <f>AVERAGE(Table_Graduate_Salary[[#This Row],[English]],Table_Graduate_Salary[[#This Row],[Logical]],Table_Graduate_Salary[[#This Row],[Quant]])</f>
        <v>630</v>
      </c>
    </row>
    <row r="365" spans="1:37">
      <c r="A365">
        <v>416671</v>
      </c>
      <c r="B365" t="s">
        <v>505</v>
      </c>
      <c r="C365" s="1">
        <v>32683</v>
      </c>
      <c r="D365" s="2">
        <v>81.33</v>
      </c>
      <c r="E365">
        <v>0</v>
      </c>
      <c r="F365" s="3">
        <v>2006</v>
      </c>
      <c r="G365" s="2">
        <v>78.400000000000006</v>
      </c>
      <c r="H365">
        <v>0</v>
      </c>
      <c r="I365">
        <v>8926</v>
      </c>
      <c r="J365">
        <v>2</v>
      </c>
      <c r="K365" t="s">
        <v>66</v>
      </c>
      <c r="L365" t="s">
        <v>67</v>
      </c>
      <c r="M365" s="3">
        <v>71.25</v>
      </c>
      <c r="N365">
        <v>8926</v>
      </c>
      <c r="O365">
        <v>1</v>
      </c>
      <c r="P365" t="s">
        <v>53</v>
      </c>
      <c r="Q365">
        <v>2012</v>
      </c>
      <c r="R365" s="2">
        <v>365</v>
      </c>
      <c r="S365" s="2">
        <v>525</v>
      </c>
      <c r="T365" s="2">
        <v>524</v>
      </c>
      <c r="U365" s="2">
        <v>0.73579570922465598</v>
      </c>
      <c r="V365" s="2">
        <v>475</v>
      </c>
      <c r="W365" s="2">
        <v>-1</v>
      </c>
      <c r="X365" s="2">
        <v>-1</v>
      </c>
      <c r="Y365" s="2">
        <v>-1</v>
      </c>
      <c r="Z365" s="2">
        <v>-1</v>
      </c>
      <c r="AA365" s="2">
        <v>-1</v>
      </c>
      <c r="AB365" s="2">
        <v>-1</v>
      </c>
      <c r="AC365" s="2">
        <v>1.7156</v>
      </c>
      <c r="AD365" s="2">
        <v>-0.59130000000000005</v>
      </c>
      <c r="AE365" s="2">
        <v>1.1557999999999999</v>
      </c>
      <c r="AF365" s="2">
        <v>0.218999999999999</v>
      </c>
      <c r="AG365" s="2">
        <v>-0.9194</v>
      </c>
      <c r="AH365">
        <v>120000</v>
      </c>
      <c r="AI365" t="str">
        <f>IF(Table_Graduate_Salary[[#This Row],[Salary]]&lt;300000,"Low",IF(Table_Graduate_Salary[[#This Row],[Salary]]&lt;=600000,"Medium","High"))</f>
        <v>Low</v>
      </c>
      <c r="AJ365" t="str">
        <f>IF(Table_Graduate_Salary[[#This Row],[collegeGPA]]&gt;=8,"Excellent",IF(Table_Graduate_Salary[[#This Row],[collegeGPA]]&gt;=7,"Good","Average"))</f>
        <v>Excellent</v>
      </c>
      <c r="AK365" s="2">
        <f>AVERAGE(Table_Graduate_Salary[[#This Row],[English]],Table_Graduate_Salary[[#This Row],[Logical]],Table_Graduate_Salary[[#This Row],[Quant]])</f>
        <v>471.33333333333331</v>
      </c>
    </row>
    <row r="366" spans="1:37">
      <c r="A366">
        <v>338248</v>
      </c>
      <c r="B366" t="s">
        <v>505</v>
      </c>
      <c r="C366" s="1">
        <v>33091</v>
      </c>
      <c r="D366" s="2">
        <v>89</v>
      </c>
      <c r="E366" t="s">
        <v>51</v>
      </c>
      <c r="F366" s="3">
        <v>2009</v>
      </c>
      <c r="G366" s="2">
        <v>85</v>
      </c>
      <c r="H366" t="s">
        <v>51</v>
      </c>
      <c r="I366">
        <v>11637</v>
      </c>
      <c r="J366">
        <v>2</v>
      </c>
      <c r="K366" t="s">
        <v>36</v>
      </c>
      <c r="L366" t="s">
        <v>55</v>
      </c>
      <c r="M366" s="3">
        <v>76</v>
      </c>
      <c r="N366">
        <v>11637</v>
      </c>
      <c r="O366">
        <v>0</v>
      </c>
      <c r="P366" t="s">
        <v>84</v>
      </c>
      <c r="Q366">
        <v>2013</v>
      </c>
      <c r="R366" s="2">
        <v>345</v>
      </c>
      <c r="S366" s="2">
        <v>335</v>
      </c>
      <c r="T366" s="2">
        <v>475</v>
      </c>
      <c r="U366" s="2">
        <v>0.23780283983757</v>
      </c>
      <c r="V366" s="2">
        <v>425</v>
      </c>
      <c r="W366" s="2">
        <v>-1</v>
      </c>
      <c r="X366" s="2">
        <v>315</v>
      </c>
      <c r="Y366" s="2">
        <v>-1</v>
      </c>
      <c r="Z366" s="2">
        <v>-1</v>
      </c>
      <c r="AA366" s="2">
        <v>-1</v>
      </c>
      <c r="AB366" s="2">
        <v>-1</v>
      </c>
      <c r="AC366" s="2">
        <v>-0.1855</v>
      </c>
      <c r="AD366" s="2">
        <v>3.2800000000000003E-2</v>
      </c>
      <c r="AE366" s="2">
        <v>-1.0697000000000001</v>
      </c>
      <c r="AF366" s="2">
        <v>0.97292999999999996</v>
      </c>
      <c r="AG366" s="2">
        <v>-0.28749999999999998</v>
      </c>
      <c r="AH366">
        <v>200000</v>
      </c>
      <c r="AI366" t="str">
        <f>IF(Table_Graduate_Salary[[#This Row],[Salary]]&lt;300000,"Low",IF(Table_Graduate_Salary[[#This Row],[Salary]]&lt;=600000,"Medium","High"))</f>
        <v>Low</v>
      </c>
      <c r="AJ366" t="str">
        <f>IF(Table_Graduate_Salary[[#This Row],[collegeGPA]]&gt;=8,"Excellent",IF(Table_Graduate_Salary[[#This Row],[collegeGPA]]&gt;=7,"Good","Average"))</f>
        <v>Excellent</v>
      </c>
      <c r="AK366" s="2">
        <f>AVERAGE(Table_Graduate_Salary[[#This Row],[English]],Table_Graduate_Salary[[#This Row],[Logical]],Table_Graduate_Salary[[#This Row],[Quant]])</f>
        <v>385</v>
      </c>
    </row>
    <row r="367" spans="1:37">
      <c r="A367">
        <v>601396</v>
      </c>
      <c r="B367" t="s">
        <v>506</v>
      </c>
      <c r="C367" s="1">
        <v>33417</v>
      </c>
      <c r="D367" s="2">
        <v>69.8</v>
      </c>
      <c r="E367" t="s">
        <v>35</v>
      </c>
      <c r="F367" s="3">
        <v>2009</v>
      </c>
      <c r="G367" s="2">
        <v>82.6</v>
      </c>
      <c r="H367" t="s">
        <v>35</v>
      </c>
      <c r="I367">
        <v>272</v>
      </c>
      <c r="J367">
        <v>2</v>
      </c>
      <c r="K367" t="s">
        <v>36</v>
      </c>
      <c r="L367" t="s">
        <v>64</v>
      </c>
      <c r="M367" s="3">
        <v>82.17</v>
      </c>
      <c r="N367">
        <v>272</v>
      </c>
      <c r="O367">
        <v>0</v>
      </c>
      <c r="P367" t="s">
        <v>50</v>
      </c>
      <c r="Q367">
        <v>2013</v>
      </c>
      <c r="R367" s="2">
        <v>520</v>
      </c>
      <c r="S367" s="2">
        <v>580</v>
      </c>
      <c r="T367" s="2">
        <v>385</v>
      </c>
      <c r="U367" s="2">
        <v>0.91686996110361896</v>
      </c>
      <c r="V367" s="2">
        <v>555</v>
      </c>
      <c r="W367" s="2">
        <v>-1</v>
      </c>
      <c r="X367" s="2">
        <v>-1</v>
      </c>
      <c r="Y367" s="2">
        <v>-1</v>
      </c>
      <c r="Z367" s="2">
        <v>-1</v>
      </c>
      <c r="AA367" s="2">
        <v>-1</v>
      </c>
      <c r="AB367" s="2">
        <v>-1</v>
      </c>
      <c r="AC367" s="2">
        <v>-0.159</v>
      </c>
      <c r="AD367" s="2">
        <v>0.21240000000000001</v>
      </c>
      <c r="AE367" s="2">
        <v>0.62480000000000002</v>
      </c>
      <c r="AF367" s="2">
        <v>0.2727</v>
      </c>
      <c r="AG367" s="2">
        <v>0.48049999999999998</v>
      </c>
      <c r="AH367">
        <v>475000</v>
      </c>
      <c r="AI367" t="str">
        <f>IF(Table_Graduate_Salary[[#This Row],[Salary]]&lt;300000,"Low",IF(Table_Graduate_Salary[[#This Row],[Salary]]&lt;=600000,"Medium","High"))</f>
        <v>Medium</v>
      </c>
      <c r="AJ367" t="str">
        <f>IF(Table_Graduate_Salary[[#This Row],[collegeGPA]]&gt;=8,"Excellent",IF(Table_Graduate_Salary[[#This Row],[collegeGPA]]&gt;=7,"Good","Average"))</f>
        <v>Excellent</v>
      </c>
      <c r="AK367" s="2">
        <f>AVERAGE(Table_Graduate_Salary[[#This Row],[English]],Table_Graduate_Salary[[#This Row],[Logical]],Table_Graduate_Salary[[#This Row],[Quant]])</f>
        <v>495</v>
      </c>
    </row>
    <row r="368" spans="1:37">
      <c r="A368">
        <v>324574</v>
      </c>
      <c r="B368" t="s">
        <v>506</v>
      </c>
      <c r="C368" s="1">
        <v>33388</v>
      </c>
      <c r="D368" s="2">
        <v>90.1</v>
      </c>
      <c r="E368">
        <v>0</v>
      </c>
      <c r="F368" s="3">
        <v>2009</v>
      </c>
      <c r="G368" s="2">
        <v>95.65</v>
      </c>
      <c r="H368">
        <v>0</v>
      </c>
      <c r="I368">
        <v>6609</v>
      </c>
      <c r="J368">
        <v>2</v>
      </c>
      <c r="K368" t="s">
        <v>36</v>
      </c>
      <c r="L368" t="s">
        <v>64</v>
      </c>
      <c r="M368" s="3">
        <v>70.099999999999994</v>
      </c>
      <c r="N368">
        <v>6609</v>
      </c>
      <c r="O368">
        <v>1</v>
      </c>
      <c r="P368" t="s">
        <v>47</v>
      </c>
      <c r="Q368">
        <v>2012</v>
      </c>
      <c r="R368" s="2">
        <v>435</v>
      </c>
      <c r="S368" s="2">
        <v>365</v>
      </c>
      <c r="T368" s="2">
        <v>375</v>
      </c>
      <c r="U368" s="2">
        <v>0.63597875645679403</v>
      </c>
      <c r="V368" s="2">
        <v>445</v>
      </c>
      <c r="W368" s="2">
        <v>-1</v>
      </c>
      <c r="X368" s="2">
        <v>-1</v>
      </c>
      <c r="Y368" s="2">
        <v>-1</v>
      </c>
      <c r="Z368" s="2">
        <v>-1</v>
      </c>
      <c r="AA368" s="2">
        <v>-1</v>
      </c>
      <c r="AB368" s="2">
        <v>-1</v>
      </c>
      <c r="AC368" s="2">
        <v>-0.4173</v>
      </c>
      <c r="AD368" s="2">
        <v>0.50080000000000002</v>
      </c>
      <c r="AE368" s="2">
        <v>-0.77939999999999998</v>
      </c>
      <c r="AF368" s="2">
        <v>1.35483</v>
      </c>
      <c r="AG368" s="2">
        <v>0.18640000000000001</v>
      </c>
      <c r="AH368">
        <v>375000</v>
      </c>
      <c r="AI368" t="str">
        <f>IF(Table_Graduate_Salary[[#This Row],[Salary]]&lt;300000,"Low",IF(Table_Graduate_Salary[[#This Row],[Salary]]&lt;=600000,"Medium","High"))</f>
        <v>Medium</v>
      </c>
      <c r="AJ368" t="str">
        <f>IF(Table_Graduate_Salary[[#This Row],[collegeGPA]]&gt;=8,"Excellent",IF(Table_Graduate_Salary[[#This Row],[collegeGPA]]&gt;=7,"Good","Average"))</f>
        <v>Excellent</v>
      </c>
      <c r="AK368" s="2">
        <f>AVERAGE(Table_Graduate_Salary[[#This Row],[English]],Table_Graduate_Salary[[#This Row],[Logical]],Table_Graduate_Salary[[#This Row],[Quant]])</f>
        <v>391.66666666666669</v>
      </c>
    </row>
    <row r="369" spans="1:37">
      <c r="A369">
        <v>1272431</v>
      </c>
      <c r="B369" t="s">
        <v>506</v>
      </c>
      <c r="C369" s="1">
        <v>33940</v>
      </c>
      <c r="D369" s="2">
        <v>70</v>
      </c>
      <c r="E369" t="s">
        <v>35</v>
      </c>
      <c r="F369" s="3">
        <v>2010</v>
      </c>
      <c r="G369" s="2">
        <v>66</v>
      </c>
      <c r="H369" t="s">
        <v>35</v>
      </c>
      <c r="I369">
        <v>6949</v>
      </c>
      <c r="J369">
        <v>2</v>
      </c>
      <c r="K369" t="s">
        <v>36</v>
      </c>
      <c r="L369" t="s">
        <v>60</v>
      </c>
      <c r="M369" s="3">
        <v>60</v>
      </c>
      <c r="N369">
        <v>6949</v>
      </c>
      <c r="O369">
        <v>0</v>
      </c>
      <c r="P369" t="s">
        <v>96</v>
      </c>
      <c r="Q369">
        <v>2014</v>
      </c>
      <c r="R369" s="2">
        <v>570</v>
      </c>
      <c r="S369" s="2">
        <v>570</v>
      </c>
      <c r="T369" s="2">
        <v>535</v>
      </c>
      <c r="U369" s="2">
        <v>0.207392169717661</v>
      </c>
      <c r="V369" s="2">
        <v>405</v>
      </c>
      <c r="W369" s="2">
        <v>260</v>
      </c>
      <c r="X369" s="2">
        <v>-1</v>
      </c>
      <c r="Y369" s="2">
        <v>-1</v>
      </c>
      <c r="Z369" s="2">
        <v>-1</v>
      </c>
      <c r="AA369" s="2">
        <v>-1</v>
      </c>
      <c r="AB369" s="2">
        <v>-1</v>
      </c>
      <c r="AC369" s="2">
        <v>1.1335999999999999</v>
      </c>
      <c r="AD369" s="2">
        <v>1.5444</v>
      </c>
      <c r="AE369" s="2">
        <v>0.93220000000000003</v>
      </c>
      <c r="AF369" s="2">
        <v>-2.2627000000000002</v>
      </c>
      <c r="AG369" s="2">
        <v>0.48049999999999998</v>
      </c>
      <c r="AH369">
        <v>200000</v>
      </c>
      <c r="AI369" t="str">
        <f>IF(Table_Graduate_Salary[[#This Row],[Salary]]&lt;300000,"Low",IF(Table_Graduate_Salary[[#This Row],[Salary]]&lt;=600000,"Medium","High"))</f>
        <v>Low</v>
      </c>
      <c r="AJ369" t="str">
        <f>IF(Table_Graduate_Salary[[#This Row],[collegeGPA]]&gt;=8,"Excellent",IF(Table_Graduate_Salary[[#This Row],[collegeGPA]]&gt;=7,"Good","Average"))</f>
        <v>Excellent</v>
      </c>
      <c r="AK369" s="2">
        <f>AVERAGE(Table_Graduate_Salary[[#This Row],[English]],Table_Graduate_Salary[[#This Row],[Logical]],Table_Graduate_Salary[[#This Row],[Quant]])</f>
        <v>558.33333333333337</v>
      </c>
    </row>
    <row r="370" spans="1:37">
      <c r="A370">
        <v>542590</v>
      </c>
      <c r="B370" t="s">
        <v>506</v>
      </c>
      <c r="C370" s="1">
        <v>34109</v>
      </c>
      <c r="D370" s="2">
        <v>73</v>
      </c>
      <c r="E370">
        <v>0</v>
      </c>
      <c r="F370" s="3">
        <v>2008</v>
      </c>
      <c r="G370" s="2">
        <v>62</v>
      </c>
      <c r="H370">
        <v>0</v>
      </c>
      <c r="I370">
        <v>350</v>
      </c>
      <c r="J370">
        <v>2</v>
      </c>
      <c r="K370" t="s">
        <v>36</v>
      </c>
      <c r="L370" t="s">
        <v>60</v>
      </c>
      <c r="M370" s="3">
        <v>75</v>
      </c>
      <c r="N370">
        <v>350</v>
      </c>
      <c r="O370">
        <v>0</v>
      </c>
      <c r="P370" t="s">
        <v>41</v>
      </c>
      <c r="Q370">
        <v>2013</v>
      </c>
      <c r="R370" s="2">
        <v>325</v>
      </c>
      <c r="S370" s="2">
        <v>390</v>
      </c>
      <c r="T370" s="2">
        <v>560</v>
      </c>
      <c r="U370" s="2">
        <v>-1</v>
      </c>
      <c r="V370" s="2">
        <v>-1</v>
      </c>
      <c r="W370" s="2">
        <v>-1</v>
      </c>
      <c r="X370" s="2">
        <v>-1</v>
      </c>
      <c r="Y370" s="2">
        <v>-1</v>
      </c>
      <c r="Z370" s="2">
        <v>-1</v>
      </c>
      <c r="AA370" s="2">
        <v>-1</v>
      </c>
      <c r="AB370" s="2">
        <v>-1</v>
      </c>
      <c r="AC370" s="2">
        <v>0.66459999999999997</v>
      </c>
      <c r="AD370" s="2">
        <v>-0.27929999999999999</v>
      </c>
      <c r="AE370" s="2">
        <v>-0.77939999999999998</v>
      </c>
      <c r="AF370" s="2">
        <v>-0.87780000000000002</v>
      </c>
      <c r="AG370" s="2">
        <v>-0.28749999999999998</v>
      </c>
      <c r="AH370">
        <v>260000</v>
      </c>
      <c r="AI370" t="str">
        <f>IF(Table_Graduate_Salary[[#This Row],[Salary]]&lt;300000,"Low",IF(Table_Graduate_Salary[[#This Row],[Salary]]&lt;=600000,"Medium","High"))</f>
        <v>Low</v>
      </c>
      <c r="AJ370" t="str">
        <f>IF(Table_Graduate_Salary[[#This Row],[collegeGPA]]&gt;=8,"Excellent",IF(Table_Graduate_Salary[[#This Row],[collegeGPA]]&gt;=7,"Good","Average"))</f>
        <v>Excellent</v>
      </c>
      <c r="AK370" s="2">
        <f>AVERAGE(Table_Graduate_Salary[[#This Row],[English]],Table_Graduate_Salary[[#This Row],[Logical]],Table_Graduate_Salary[[#This Row],[Quant]])</f>
        <v>425</v>
      </c>
    </row>
    <row r="371" spans="1:37">
      <c r="A371">
        <v>552673</v>
      </c>
      <c r="B371" t="s">
        <v>505</v>
      </c>
      <c r="C371" s="1">
        <v>33554</v>
      </c>
      <c r="D371" s="2">
        <v>91.8</v>
      </c>
      <c r="E371" t="s">
        <v>35</v>
      </c>
      <c r="F371" s="3">
        <v>2009</v>
      </c>
      <c r="G371" s="2">
        <v>90.8</v>
      </c>
      <c r="H371" t="s">
        <v>35</v>
      </c>
      <c r="I371">
        <v>13</v>
      </c>
      <c r="J371">
        <v>1</v>
      </c>
      <c r="K371" t="s">
        <v>36</v>
      </c>
      <c r="L371" t="s">
        <v>55</v>
      </c>
      <c r="M371" s="3">
        <v>76.040000000000006</v>
      </c>
      <c r="N371">
        <v>13</v>
      </c>
      <c r="O371">
        <v>1</v>
      </c>
      <c r="P371" t="s">
        <v>38</v>
      </c>
      <c r="Q371">
        <v>2013</v>
      </c>
      <c r="R371" s="2">
        <v>605</v>
      </c>
      <c r="S371" s="2">
        <v>655</v>
      </c>
      <c r="T371" s="2">
        <v>720</v>
      </c>
      <c r="U371" s="2">
        <v>0.63597875645679403</v>
      </c>
      <c r="V371" s="2">
        <v>445</v>
      </c>
      <c r="W371" s="2">
        <v>-1</v>
      </c>
      <c r="X371" s="2">
        <v>-1</v>
      </c>
      <c r="Y371" s="2">
        <v>-1</v>
      </c>
      <c r="Z371" s="2">
        <v>-1</v>
      </c>
      <c r="AA371" s="2">
        <v>-1</v>
      </c>
      <c r="AB371" s="2">
        <v>-1</v>
      </c>
      <c r="AC371" s="2">
        <v>-0.30270000000000002</v>
      </c>
      <c r="AD371" s="2">
        <v>0.37890000000000001</v>
      </c>
      <c r="AE371" s="2">
        <v>0.47110000000000002</v>
      </c>
      <c r="AF371" s="2">
        <v>1.9199999999999998E-2</v>
      </c>
      <c r="AG371" s="2">
        <v>-0.28589999999999999</v>
      </c>
      <c r="AH371">
        <v>380000</v>
      </c>
      <c r="AI371" t="str">
        <f>IF(Table_Graduate_Salary[[#This Row],[Salary]]&lt;300000,"Low",IF(Table_Graduate_Salary[[#This Row],[Salary]]&lt;=600000,"Medium","High"))</f>
        <v>Medium</v>
      </c>
      <c r="AJ371" t="str">
        <f>IF(Table_Graduate_Salary[[#This Row],[collegeGPA]]&gt;=8,"Excellent",IF(Table_Graduate_Salary[[#This Row],[collegeGPA]]&gt;=7,"Good","Average"))</f>
        <v>Excellent</v>
      </c>
      <c r="AK371" s="2">
        <f>AVERAGE(Table_Graduate_Salary[[#This Row],[English]],Table_Graduate_Salary[[#This Row],[Logical]],Table_Graduate_Salary[[#This Row],[Quant]])</f>
        <v>660</v>
      </c>
    </row>
    <row r="372" spans="1:37">
      <c r="A372">
        <v>638264</v>
      </c>
      <c r="B372" t="s">
        <v>506</v>
      </c>
      <c r="C372" s="1">
        <v>33072</v>
      </c>
      <c r="D372" s="2">
        <v>79.400000000000006</v>
      </c>
      <c r="E372" t="s">
        <v>51</v>
      </c>
      <c r="F372" s="3">
        <v>2008</v>
      </c>
      <c r="G372" s="2">
        <v>75.91</v>
      </c>
      <c r="H372" t="s">
        <v>51</v>
      </c>
      <c r="I372">
        <v>4566</v>
      </c>
      <c r="J372">
        <v>2</v>
      </c>
      <c r="K372" t="s">
        <v>36</v>
      </c>
      <c r="L372" t="s">
        <v>55</v>
      </c>
      <c r="M372" s="3">
        <v>73.5</v>
      </c>
      <c r="N372">
        <v>4566</v>
      </c>
      <c r="O372">
        <v>0</v>
      </c>
      <c r="P372" t="s">
        <v>47</v>
      </c>
      <c r="Q372">
        <v>2012</v>
      </c>
      <c r="R372" s="2">
        <v>415</v>
      </c>
      <c r="S372" s="2">
        <v>435</v>
      </c>
      <c r="T372" s="2">
        <v>195</v>
      </c>
      <c r="U372" s="2">
        <v>0.19015340560101801</v>
      </c>
      <c r="V372" s="2">
        <v>315</v>
      </c>
      <c r="W372" s="2">
        <v>-1</v>
      </c>
      <c r="X372" s="2">
        <v>-1</v>
      </c>
      <c r="Y372" s="2">
        <v>-1</v>
      </c>
      <c r="Z372" s="2">
        <v>-1</v>
      </c>
      <c r="AA372" s="2">
        <v>-1</v>
      </c>
      <c r="AB372" s="2">
        <v>-1</v>
      </c>
      <c r="AC372" s="2">
        <v>-2.0261999999999998</v>
      </c>
      <c r="AD372" s="2">
        <v>-3.7835999999999999</v>
      </c>
      <c r="AE372" s="2">
        <v>-2.7565</v>
      </c>
      <c r="AF372" s="2">
        <v>0.1459</v>
      </c>
      <c r="AG372" s="2">
        <v>-6.8009000000000004</v>
      </c>
      <c r="AH372">
        <v>180000</v>
      </c>
      <c r="AI372" t="str">
        <f>IF(Table_Graduate_Salary[[#This Row],[Salary]]&lt;300000,"Low",IF(Table_Graduate_Salary[[#This Row],[Salary]]&lt;=600000,"Medium","High"))</f>
        <v>Low</v>
      </c>
      <c r="AJ372" t="str">
        <f>IF(Table_Graduate_Salary[[#This Row],[collegeGPA]]&gt;=8,"Excellent",IF(Table_Graduate_Salary[[#This Row],[collegeGPA]]&gt;=7,"Good","Average"))</f>
        <v>Excellent</v>
      </c>
      <c r="AK372" s="2">
        <f>AVERAGE(Table_Graduate_Salary[[#This Row],[English]],Table_Graduate_Salary[[#This Row],[Logical]],Table_Graduate_Salary[[#This Row],[Quant]])</f>
        <v>348.33333333333331</v>
      </c>
    </row>
    <row r="373" spans="1:37">
      <c r="A373">
        <v>847671</v>
      </c>
      <c r="B373" t="s">
        <v>506</v>
      </c>
      <c r="C373" s="1">
        <v>33370</v>
      </c>
      <c r="D373" s="2">
        <v>71</v>
      </c>
      <c r="E373" t="s">
        <v>51</v>
      </c>
      <c r="F373" s="3">
        <v>2007</v>
      </c>
      <c r="G373" s="2">
        <v>69</v>
      </c>
      <c r="H373" t="s">
        <v>51</v>
      </c>
      <c r="I373">
        <v>14910</v>
      </c>
      <c r="J373">
        <v>2</v>
      </c>
      <c r="K373" t="s">
        <v>36</v>
      </c>
      <c r="L373" t="s">
        <v>60</v>
      </c>
      <c r="M373" s="3">
        <v>64.28</v>
      </c>
      <c r="N373">
        <v>14910</v>
      </c>
      <c r="O373">
        <v>0</v>
      </c>
      <c r="P373" t="s">
        <v>41</v>
      </c>
      <c r="Q373">
        <v>2012</v>
      </c>
      <c r="R373" s="2">
        <v>500</v>
      </c>
      <c r="S373" s="2">
        <v>460</v>
      </c>
      <c r="T373" s="2">
        <v>545</v>
      </c>
      <c r="U373" s="2">
        <v>0.94327215786655505</v>
      </c>
      <c r="V373" s="2">
        <v>-1</v>
      </c>
      <c r="W373" s="2">
        <v>452</v>
      </c>
      <c r="X373" s="2">
        <v>-1</v>
      </c>
      <c r="Y373" s="2">
        <v>-1</v>
      </c>
      <c r="Z373" s="2">
        <v>-1</v>
      </c>
      <c r="AA373" s="2">
        <v>420</v>
      </c>
      <c r="AB373" s="2">
        <v>-1</v>
      </c>
      <c r="AC373" s="2">
        <v>-0.44629999999999997</v>
      </c>
      <c r="AD373" s="2">
        <v>0.21240000000000001</v>
      </c>
      <c r="AE373" s="2">
        <v>0.01</v>
      </c>
      <c r="AF373" s="2">
        <v>-0.61470000000000002</v>
      </c>
      <c r="AG373" s="2">
        <v>1.0553999999999999</v>
      </c>
      <c r="AH373">
        <v>200000</v>
      </c>
      <c r="AI373" t="str">
        <f>IF(Table_Graduate_Salary[[#This Row],[Salary]]&lt;300000,"Low",IF(Table_Graduate_Salary[[#This Row],[Salary]]&lt;=600000,"Medium","High"))</f>
        <v>Low</v>
      </c>
      <c r="AJ373" t="str">
        <f>IF(Table_Graduate_Salary[[#This Row],[collegeGPA]]&gt;=8,"Excellent",IF(Table_Graduate_Salary[[#This Row],[collegeGPA]]&gt;=7,"Good","Average"))</f>
        <v>Excellent</v>
      </c>
      <c r="AK373" s="2">
        <f>AVERAGE(Table_Graduate_Salary[[#This Row],[English]],Table_Graduate_Salary[[#This Row],[Logical]],Table_Graduate_Salary[[#This Row],[Quant]])</f>
        <v>501.66666666666669</v>
      </c>
    </row>
    <row r="374" spans="1:37">
      <c r="A374">
        <v>652580</v>
      </c>
      <c r="B374" t="s">
        <v>506</v>
      </c>
      <c r="C374" s="1">
        <v>33604</v>
      </c>
      <c r="D374" s="2">
        <v>64.2</v>
      </c>
      <c r="E374" t="s">
        <v>35</v>
      </c>
      <c r="F374" s="3">
        <v>2009</v>
      </c>
      <c r="G374" s="2">
        <v>90.7</v>
      </c>
      <c r="H374" t="s">
        <v>51</v>
      </c>
      <c r="I374">
        <v>9173</v>
      </c>
      <c r="J374">
        <v>2</v>
      </c>
      <c r="K374" t="s">
        <v>36</v>
      </c>
      <c r="L374" t="s">
        <v>60</v>
      </c>
      <c r="M374" s="3">
        <v>82.23</v>
      </c>
      <c r="N374">
        <v>9173</v>
      </c>
      <c r="O374">
        <v>1</v>
      </c>
      <c r="P374" t="s">
        <v>54</v>
      </c>
      <c r="Q374">
        <v>2013</v>
      </c>
      <c r="R374" s="2">
        <v>510</v>
      </c>
      <c r="S374" s="2">
        <v>605</v>
      </c>
      <c r="T374" s="2">
        <v>720</v>
      </c>
      <c r="U374" s="2">
        <v>0.96060325199705299</v>
      </c>
      <c r="V374" s="2">
        <v>565</v>
      </c>
      <c r="W374" s="2">
        <v>466</v>
      </c>
      <c r="X374" s="2">
        <v>-1</v>
      </c>
      <c r="Y374" s="2">
        <v>-1</v>
      </c>
      <c r="Z374" s="2">
        <v>-1</v>
      </c>
      <c r="AA374" s="2">
        <v>-1</v>
      </c>
      <c r="AB374" s="2">
        <v>-1</v>
      </c>
      <c r="AC374" s="2">
        <v>0.55910000000000004</v>
      </c>
      <c r="AD374" s="2">
        <v>-0.78659999999999997</v>
      </c>
      <c r="AE374" s="2">
        <v>-0.4511</v>
      </c>
      <c r="AF374" s="2">
        <v>0.1459</v>
      </c>
      <c r="AG374" s="2">
        <v>0.28889999999999999</v>
      </c>
      <c r="AH374">
        <v>325000</v>
      </c>
      <c r="AI374" t="str">
        <f>IF(Table_Graduate_Salary[[#This Row],[Salary]]&lt;300000,"Low",IF(Table_Graduate_Salary[[#This Row],[Salary]]&lt;=600000,"Medium","High"))</f>
        <v>Medium</v>
      </c>
      <c r="AJ374" t="str">
        <f>IF(Table_Graduate_Salary[[#This Row],[collegeGPA]]&gt;=8,"Excellent",IF(Table_Graduate_Salary[[#This Row],[collegeGPA]]&gt;=7,"Good","Average"))</f>
        <v>Excellent</v>
      </c>
      <c r="AK374" s="2">
        <f>AVERAGE(Table_Graduate_Salary[[#This Row],[English]],Table_Graduate_Salary[[#This Row],[Logical]],Table_Graduate_Salary[[#This Row],[Quant]])</f>
        <v>611.66666666666663</v>
      </c>
    </row>
    <row r="375" spans="1:37">
      <c r="A375">
        <v>249696</v>
      </c>
      <c r="B375" t="s">
        <v>506</v>
      </c>
      <c r="C375" s="1">
        <v>31548</v>
      </c>
      <c r="D375" s="2">
        <v>51</v>
      </c>
      <c r="E375">
        <v>0</v>
      </c>
      <c r="F375" s="3">
        <v>2003</v>
      </c>
      <c r="G375" s="2">
        <v>51</v>
      </c>
      <c r="H375">
        <v>0</v>
      </c>
      <c r="I375">
        <v>4889</v>
      </c>
      <c r="J375">
        <v>2</v>
      </c>
      <c r="K375" t="s">
        <v>66</v>
      </c>
      <c r="L375" t="s">
        <v>67</v>
      </c>
      <c r="M375" s="3">
        <v>74</v>
      </c>
      <c r="N375">
        <v>4889</v>
      </c>
      <c r="O375">
        <v>1</v>
      </c>
      <c r="P375" t="s">
        <v>47</v>
      </c>
      <c r="Q375">
        <v>2011</v>
      </c>
      <c r="R375" s="2">
        <v>375</v>
      </c>
      <c r="S375" s="2">
        <v>405</v>
      </c>
      <c r="T375" s="2">
        <v>395</v>
      </c>
      <c r="U375" s="2">
        <v>0.60005718233834104</v>
      </c>
      <c r="V375" s="2">
        <v>435</v>
      </c>
      <c r="W375" s="2">
        <v>-1</v>
      </c>
      <c r="X375" s="2">
        <v>-1</v>
      </c>
      <c r="Y375" s="2">
        <v>-1</v>
      </c>
      <c r="Z375" s="2">
        <v>-1</v>
      </c>
      <c r="AA375" s="2">
        <v>-1</v>
      </c>
      <c r="AB375" s="2">
        <v>-1</v>
      </c>
      <c r="AC375" s="2">
        <v>0.2009</v>
      </c>
      <c r="AD375" s="2">
        <v>-1.2153</v>
      </c>
      <c r="AE375" s="2">
        <v>-0.77939999999999998</v>
      </c>
      <c r="AF375" s="2">
        <v>-0.52529999999999999</v>
      </c>
      <c r="AG375" s="2">
        <v>-0.28749999999999998</v>
      </c>
      <c r="AH375">
        <v>180000</v>
      </c>
      <c r="AI375" t="str">
        <f>IF(Table_Graduate_Salary[[#This Row],[Salary]]&lt;300000,"Low",IF(Table_Graduate_Salary[[#This Row],[Salary]]&lt;=600000,"Medium","High"))</f>
        <v>Low</v>
      </c>
      <c r="AJ375" t="str">
        <f>IF(Table_Graduate_Salary[[#This Row],[collegeGPA]]&gt;=8,"Excellent",IF(Table_Graduate_Salary[[#This Row],[collegeGPA]]&gt;=7,"Good","Average"))</f>
        <v>Excellent</v>
      </c>
      <c r="AK375" s="2">
        <f>AVERAGE(Table_Graduate_Salary[[#This Row],[English]],Table_Graduate_Salary[[#This Row],[Logical]],Table_Graduate_Salary[[#This Row],[Quant]])</f>
        <v>391.66666666666669</v>
      </c>
    </row>
    <row r="376" spans="1:37">
      <c r="A376">
        <v>595058</v>
      </c>
      <c r="B376" t="s">
        <v>505</v>
      </c>
      <c r="C376" s="1">
        <v>32558</v>
      </c>
      <c r="D376" s="2">
        <v>87.63</v>
      </c>
      <c r="E376" t="s">
        <v>113</v>
      </c>
      <c r="F376" s="3">
        <v>2006</v>
      </c>
      <c r="G376" s="2">
        <v>79.83</v>
      </c>
      <c r="H376" t="s">
        <v>113</v>
      </c>
      <c r="I376">
        <v>6503</v>
      </c>
      <c r="J376">
        <v>2</v>
      </c>
      <c r="K376" t="s">
        <v>66</v>
      </c>
      <c r="L376" t="s">
        <v>67</v>
      </c>
      <c r="M376" s="3">
        <v>89</v>
      </c>
      <c r="N376">
        <v>6503</v>
      </c>
      <c r="O376">
        <v>0</v>
      </c>
      <c r="P376" t="s">
        <v>47</v>
      </c>
      <c r="Q376">
        <v>2012</v>
      </c>
      <c r="R376" s="2">
        <v>430</v>
      </c>
      <c r="S376" s="2">
        <v>525</v>
      </c>
      <c r="T376" s="2">
        <v>425</v>
      </c>
      <c r="U376" s="2">
        <v>0.90148957137103303</v>
      </c>
      <c r="V376" s="2">
        <v>545</v>
      </c>
      <c r="W376" s="2">
        <v>-1</v>
      </c>
      <c r="X376" s="2">
        <v>-1</v>
      </c>
      <c r="Y376" s="2">
        <v>-1</v>
      </c>
      <c r="Z376" s="2">
        <v>-1</v>
      </c>
      <c r="AA376" s="2">
        <v>-1</v>
      </c>
      <c r="AB376" s="2">
        <v>-1</v>
      </c>
      <c r="AC376" s="2">
        <v>-0.30270000000000002</v>
      </c>
      <c r="AD376" s="2">
        <v>-1.2861</v>
      </c>
      <c r="AE376" s="2">
        <v>0.01</v>
      </c>
      <c r="AF376" s="2">
        <v>2.1743000000000001</v>
      </c>
      <c r="AG376" s="2">
        <v>-1.4356</v>
      </c>
      <c r="AH376">
        <v>500000</v>
      </c>
      <c r="AI376" t="str">
        <f>IF(Table_Graduate_Salary[[#This Row],[Salary]]&lt;300000,"Low",IF(Table_Graduate_Salary[[#This Row],[Salary]]&lt;=600000,"Medium","High"))</f>
        <v>Medium</v>
      </c>
      <c r="AJ376" t="str">
        <f>IF(Table_Graduate_Salary[[#This Row],[collegeGPA]]&gt;=8,"Excellent",IF(Table_Graduate_Salary[[#This Row],[collegeGPA]]&gt;=7,"Good","Average"))</f>
        <v>Excellent</v>
      </c>
      <c r="AK376" s="2">
        <f>AVERAGE(Table_Graduate_Salary[[#This Row],[English]],Table_Graduate_Salary[[#This Row],[Logical]],Table_Graduate_Salary[[#This Row],[Quant]])</f>
        <v>460</v>
      </c>
    </row>
    <row r="377" spans="1:37">
      <c r="A377">
        <v>1243766</v>
      </c>
      <c r="B377" t="s">
        <v>505</v>
      </c>
      <c r="C377" s="1">
        <v>33680</v>
      </c>
      <c r="D377" s="2">
        <v>80.16</v>
      </c>
      <c r="E377" t="s">
        <v>51</v>
      </c>
      <c r="F377" s="3">
        <v>2010</v>
      </c>
      <c r="G377" s="2">
        <v>91.4</v>
      </c>
      <c r="H377" t="s">
        <v>51</v>
      </c>
      <c r="I377">
        <v>9769</v>
      </c>
      <c r="J377">
        <v>2</v>
      </c>
      <c r="K377" t="s">
        <v>36</v>
      </c>
      <c r="L377" t="s">
        <v>40</v>
      </c>
      <c r="M377" s="3">
        <v>70.5</v>
      </c>
      <c r="N377">
        <v>9769</v>
      </c>
      <c r="O377">
        <v>1</v>
      </c>
      <c r="P377" t="s">
        <v>54</v>
      </c>
      <c r="Q377">
        <v>2014</v>
      </c>
      <c r="R377" s="2">
        <v>580</v>
      </c>
      <c r="S377" s="2">
        <v>435</v>
      </c>
      <c r="T377" s="2">
        <v>500</v>
      </c>
      <c r="U377" s="2">
        <v>0.48674700843819302</v>
      </c>
      <c r="V377" s="2">
        <v>435</v>
      </c>
      <c r="W377" s="2">
        <v>-1</v>
      </c>
      <c r="X377" s="2">
        <v>376</v>
      </c>
      <c r="Y377" s="2">
        <v>-1</v>
      </c>
      <c r="Z377" s="2">
        <v>-1</v>
      </c>
      <c r="AA377" s="2">
        <v>-1</v>
      </c>
      <c r="AB377" s="2">
        <v>-1</v>
      </c>
      <c r="AC377" s="2">
        <v>0.99</v>
      </c>
      <c r="AD377" s="2">
        <v>0.5454</v>
      </c>
      <c r="AE377" s="2">
        <v>-0.75849999999999995</v>
      </c>
      <c r="AF377" s="2">
        <v>0.39950000000000002</v>
      </c>
      <c r="AG377" s="2">
        <v>0.48049999999999998</v>
      </c>
      <c r="AH377">
        <v>320000</v>
      </c>
      <c r="AI377" t="str">
        <f>IF(Table_Graduate_Salary[[#This Row],[Salary]]&lt;300000,"Low",IF(Table_Graduate_Salary[[#This Row],[Salary]]&lt;=600000,"Medium","High"))</f>
        <v>Medium</v>
      </c>
      <c r="AJ377" t="str">
        <f>IF(Table_Graduate_Salary[[#This Row],[collegeGPA]]&gt;=8,"Excellent",IF(Table_Graduate_Salary[[#This Row],[collegeGPA]]&gt;=7,"Good","Average"))</f>
        <v>Excellent</v>
      </c>
      <c r="AK377" s="2">
        <f>AVERAGE(Table_Graduate_Salary[[#This Row],[English]],Table_Graduate_Salary[[#This Row],[Logical]],Table_Graduate_Salary[[#This Row],[Quant]])</f>
        <v>505</v>
      </c>
    </row>
    <row r="378" spans="1:37">
      <c r="A378">
        <v>625194</v>
      </c>
      <c r="B378" t="s">
        <v>505</v>
      </c>
      <c r="C378" s="1">
        <v>33564</v>
      </c>
      <c r="D378" s="2">
        <v>92.6</v>
      </c>
      <c r="E378" t="s">
        <v>35</v>
      </c>
      <c r="F378" s="3">
        <v>2009</v>
      </c>
      <c r="G378" s="2">
        <v>89.9</v>
      </c>
      <c r="H378" t="s">
        <v>35</v>
      </c>
      <c r="I378">
        <v>9019</v>
      </c>
      <c r="J378">
        <v>2</v>
      </c>
      <c r="K378" t="s">
        <v>36</v>
      </c>
      <c r="L378" t="s">
        <v>64</v>
      </c>
      <c r="M378" s="3">
        <v>82.27</v>
      </c>
      <c r="N378">
        <v>9019</v>
      </c>
      <c r="O378">
        <v>0</v>
      </c>
      <c r="P378" t="s">
        <v>59</v>
      </c>
      <c r="Q378">
        <v>2013</v>
      </c>
      <c r="R378" s="2">
        <v>730</v>
      </c>
      <c r="S378" s="2">
        <v>620</v>
      </c>
      <c r="T378" s="2">
        <v>590</v>
      </c>
      <c r="U378" s="2">
        <v>0.94211655148500795</v>
      </c>
      <c r="V378" s="2">
        <v>575</v>
      </c>
      <c r="W378" s="2">
        <v>-1</v>
      </c>
      <c r="X378" s="2">
        <v>-1</v>
      </c>
      <c r="Y378" s="2">
        <v>-1</v>
      </c>
      <c r="Z378" s="2">
        <v>-1</v>
      </c>
      <c r="AA378" s="2">
        <v>-1</v>
      </c>
      <c r="AB378" s="2">
        <v>-1</v>
      </c>
      <c r="AC378" s="2">
        <v>0.84630000000000005</v>
      </c>
      <c r="AD378" s="2">
        <v>1.2114</v>
      </c>
      <c r="AE378" s="2">
        <v>0.93220000000000003</v>
      </c>
      <c r="AF378" s="2">
        <v>-0.1076</v>
      </c>
      <c r="AG378" s="2">
        <v>1.0553999999999999</v>
      </c>
      <c r="AH378">
        <v>325000</v>
      </c>
      <c r="AI378" t="str">
        <f>IF(Table_Graduate_Salary[[#This Row],[Salary]]&lt;300000,"Low",IF(Table_Graduate_Salary[[#This Row],[Salary]]&lt;=600000,"Medium","High"))</f>
        <v>Medium</v>
      </c>
      <c r="AJ378" t="str">
        <f>IF(Table_Graduate_Salary[[#This Row],[collegeGPA]]&gt;=8,"Excellent",IF(Table_Graduate_Salary[[#This Row],[collegeGPA]]&gt;=7,"Good","Average"))</f>
        <v>Excellent</v>
      </c>
      <c r="AK378" s="2">
        <f>AVERAGE(Table_Graduate_Salary[[#This Row],[English]],Table_Graduate_Salary[[#This Row],[Logical]],Table_Graduate_Salary[[#This Row],[Quant]])</f>
        <v>646.66666666666663</v>
      </c>
    </row>
    <row r="379" spans="1:37">
      <c r="A379">
        <v>982461</v>
      </c>
      <c r="B379" t="s">
        <v>506</v>
      </c>
      <c r="C379" s="1">
        <v>33852</v>
      </c>
      <c r="D379" s="2">
        <v>90</v>
      </c>
      <c r="E379" t="s">
        <v>35</v>
      </c>
      <c r="F379" s="3">
        <v>2009</v>
      </c>
      <c r="G379" s="2">
        <v>67.8</v>
      </c>
      <c r="H379" t="s">
        <v>35</v>
      </c>
      <c r="I379">
        <v>184</v>
      </c>
      <c r="J379">
        <v>2</v>
      </c>
      <c r="K379" t="s">
        <v>36</v>
      </c>
      <c r="L379" t="s">
        <v>40</v>
      </c>
      <c r="M379" s="3">
        <v>78</v>
      </c>
      <c r="N379">
        <v>184</v>
      </c>
      <c r="O379">
        <v>0</v>
      </c>
      <c r="P379" t="s">
        <v>41</v>
      </c>
      <c r="Q379">
        <v>2014</v>
      </c>
      <c r="R379" s="2">
        <v>475</v>
      </c>
      <c r="S379" s="2">
        <v>485</v>
      </c>
      <c r="T379" s="2">
        <v>525</v>
      </c>
      <c r="U379" s="2">
        <v>0.91686996110361896</v>
      </c>
      <c r="V379" s="2">
        <v>555</v>
      </c>
      <c r="W379" s="2">
        <v>-1</v>
      </c>
      <c r="X379" s="2">
        <v>-1</v>
      </c>
      <c r="Y379" s="2">
        <v>-1</v>
      </c>
      <c r="Z379" s="2">
        <v>-1</v>
      </c>
      <c r="AA379" s="2">
        <v>-1</v>
      </c>
      <c r="AB379" s="2">
        <v>-1</v>
      </c>
      <c r="AC379" s="2">
        <v>-1.54E-2</v>
      </c>
      <c r="AD379" s="2">
        <v>-0.28710000000000002</v>
      </c>
      <c r="AE379" s="2">
        <v>0.93220000000000003</v>
      </c>
      <c r="AF379" s="2">
        <v>-2.2627000000000002</v>
      </c>
      <c r="AG379" s="2">
        <v>-0.28589999999999999</v>
      </c>
      <c r="AH379">
        <v>275000</v>
      </c>
      <c r="AI379" t="str">
        <f>IF(Table_Graduate_Salary[[#This Row],[Salary]]&lt;300000,"Low",IF(Table_Graduate_Salary[[#This Row],[Salary]]&lt;=600000,"Medium","High"))</f>
        <v>Low</v>
      </c>
      <c r="AJ379" t="str">
        <f>IF(Table_Graduate_Salary[[#This Row],[collegeGPA]]&gt;=8,"Excellent",IF(Table_Graduate_Salary[[#This Row],[collegeGPA]]&gt;=7,"Good","Average"))</f>
        <v>Excellent</v>
      </c>
      <c r="AK379" s="2">
        <f>AVERAGE(Table_Graduate_Salary[[#This Row],[English]],Table_Graduate_Salary[[#This Row],[Logical]],Table_Graduate_Salary[[#This Row],[Quant]])</f>
        <v>495</v>
      </c>
    </row>
    <row r="380" spans="1:37">
      <c r="A380">
        <v>1068625</v>
      </c>
      <c r="B380" t="s">
        <v>506</v>
      </c>
      <c r="C380" s="1">
        <v>34194</v>
      </c>
      <c r="D380" s="2">
        <v>80.3</v>
      </c>
      <c r="E380" t="s">
        <v>51</v>
      </c>
      <c r="F380" s="3">
        <v>2010</v>
      </c>
      <c r="G380" s="2">
        <v>90.6</v>
      </c>
      <c r="H380" t="s">
        <v>51</v>
      </c>
      <c r="I380">
        <v>16441</v>
      </c>
      <c r="J380">
        <v>2</v>
      </c>
      <c r="K380" t="s">
        <v>36</v>
      </c>
      <c r="L380" t="s">
        <v>60</v>
      </c>
      <c r="M380" s="3">
        <v>72.599999999999994</v>
      </c>
      <c r="N380">
        <v>16441</v>
      </c>
      <c r="O380">
        <v>0</v>
      </c>
      <c r="P380" t="s">
        <v>56</v>
      </c>
      <c r="Q380">
        <v>2014</v>
      </c>
      <c r="R380" s="2">
        <v>455</v>
      </c>
      <c r="S380" s="2">
        <v>485</v>
      </c>
      <c r="T380" s="2">
        <v>520</v>
      </c>
      <c r="U380" s="2">
        <v>-1</v>
      </c>
      <c r="V380" s="2">
        <v>305</v>
      </c>
      <c r="W380" s="2">
        <v>-1</v>
      </c>
      <c r="X380" s="2">
        <v>-1</v>
      </c>
      <c r="Y380" s="2">
        <v>-1</v>
      </c>
      <c r="Z380" s="2">
        <v>-1</v>
      </c>
      <c r="AA380" s="2">
        <v>-1</v>
      </c>
      <c r="AB380" s="2">
        <v>-1</v>
      </c>
      <c r="AC380" s="2">
        <v>0.55910000000000004</v>
      </c>
      <c r="AD380" s="2">
        <v>0.87839999999999996</v>
      </c>
      <c r="AE380" s="2">
        <v>-0.6048</v>
      </c>
      <c r="AF380" s="2">
        <v>0.5262</v>
      </c>
      <c r="AG380" s="2">
        <v>9.7299999999999998E-2</v>
      </c>
      <c r="AH380">
        <v>180000</v>
      </c>
      <c r="AI380" t="str">
        <f>IF(Table_Graduate_Salary[[#This Row],[Salary]]&lt;300000,"Low",IF(Table_Graduate_Salary[[#This Row],[Salary]]&lt;=600000,"Medium","High"))</f>
        <v>Low</v>
      </c>
      <c r="AJ380" t="str">
        <f>IF(Table_Graduate_Salary[[#This Row],[collegeGPA]]&gt;=8,"Excellent",IF(Table_Graduate_Salary[[#This Row],[collegeGPA]]&gt;=7,"Good","Average"))</f>
        <v>Excellent</v>
      </c>
      <c r="AK380" s="2">
        <f>AVERAGE(Table_Graduate_Salary[[#This Row],[English]],Table_Graduate_Salary[[#This Row],[Logical]],Table_Graduate_Salary[[#This Row],[Quant]])</f>
        <v>486.66666666666669</v>
      </c>
    </row>
    <row r="381" spans="1:37">
      <c r="A381">
        <v>365948</v>
      </c>
      <c r="B381" t="s">
        <v>506</v>
      </c>
      <c r="C381" s="1">
        <v>33094</v>
      </c>
      <c r="D381" s="2">
        <v>76.48</v>
      </c>
      <c r="E381" t="s">
        <v>126</v>
      </c>
      <c r="F381" s="3">
        <v>2008</v>
      </c>
      <c r="G381" s="2">
        <v>77.16</v>
      </c>
      <c r="H381" t="s">
        <v>159</v>
      </c>
      <c r="I381">
        <v>3801</v>
      </c>
      <c r="J381">
        <v>2</v>
      </c>
      <c r="K381" t="s">
        <v>36</v>
      </c>
      <c r="L381" t="s">
        <v>81</v>
      </c>
      <c r="M381" s="3">
        <v>79.3</v>
      </c>
      <c r="N381">
        <v>3801</v>
      </c>
      <c r="O381">
        <v>0</v>
      </c>
      <c r="P381" t="s">
        <v>61</v>
      </c>
      <c r="Q381">
        <v>2012</v>
      </c>
      <c r="R381" s="2">
        <v>485</v>
      </c>
      <c r="S381" s="2">
        <v>485</v>
      </c>
      <c r="T381" s="2">
        <v>285</v>
      </c>
      <c r="U381" s="2">
        <v>0.69447932770846299</v>
      </c>
      <c r="V381" s="2">
        <v>325</v>
      </c>
      <c r="W381" s="2">
        <v>366</v>
      </c>
      <c r="X381" s="2">
        <v>-1</v>
      </c>
      <c r="Y381" s="2">
        <v>-1</v>
      </c>
      <c r="Z381" s="2">
        <v>-1</v>
      </c>
      <c r="AA381" s="2">
        <v>-1</v>
      </c>
      <c r="AB381" s="2">
        <v>-1</v>
      </c>
      <c r="AC381" s="2">
        <v>-2.5811000000000002</v>
      </c>
      <c r="AD381" s="2">
        <v>-3.0093999999999999</v>
      </c>
      <c r="AE381" s="2">
        <v>-2.0131000000000001</v>
      </c>
      <c r="AF381" s="2">
        <v>0.17979999999999999</v>
      </c>
      <c r="AG381" s="2">
        <v>-3.7629999999999999</v>
      </c>
      <c r="AH381">
        <v>445000</v>
      </c>
      <c r="AI381" t="str">
        <f>IF(Table_Graduate_Salary[[#This Row],[Salary]]&lt;300000,"Low",IF(Table_Graduate_Salary[[#This Row],[Salary]]&lt;=600000,"Medium","High"))</f>
        <v>Medium</v>
      </c>
      <c r="AJ381" t="str">
        <f>IF(Table_Graduate_Salary[[#This Row],[collegeGPA]]&gt;=8,"Excellent",IF(Table_Graduate_Salary[[#This Row],[collegeGPA]]&gt;=7,"Good","Average"))</f>
        <v>Excellent</v>
      </c>
      <c r="AK381" s="2">
        <f>AVERAGE(Table_Graduate_Salary[[#This Row],[English]],Table_Graduate_Salary[[#This Row],[Logical]],Table_Graduate_Salary[[#This Row],[Quant]])</f>
        <v>418.33333333333331</v>
      </c>
    </row>
    <row r="382" spans="1:37">
      <c r="A382">
        <v>811372</v>
      </c>
      <c r="B382" t="s">
        <v>506</v>
      </c>
      <c r="C382" s="1">
        <v>33966</v>
      </c>
      <c r="D382" s="2">
        <v>93.6</v>
      </c>
      <c r="E382" t="s">
        <v>35</v>
      </c>
      <c r="F382" s="3">
        <v>2009</v>
      </c>
      <c r="G382" s="2">
        <v>81</v>
      </c>
      <c r="H382" t="s">
        <v>35</v>
      </c>
      <c r="I382">
        <v>47</v>
      </c>
      <c r="J382">
        <v>1</v>
      </c>
      <c r="K382" t="s">
        <v>36</v>
      </c>
      <c r="L382" t="s">
        <v>60</v>
      </c>
      <c r="M382" s="3">
        <v>76.5</v>
      </c>
      <c r="N382">
        <v>47</v>
      </c>
      <c r="O382">
        <v>1</v>
      </c>
      <c r="P382" t="s">
        <v>38</v>
      </c>
      <c r="Q382">
        <v>2014</v>
      </c>
      <c r="R382" s="2">
        <v>590</v>
      </c>
      <c r="S382" s="2">
        <v>595</v>
      </c>
      <c r="T382" s="2">
        <v>680</v>
      </c>
      <c r="U382" s="2">
        <v>0.493596387301038</v>
      </c>
      <c r="V382" s="2">
        <v>-1</v>
      </c>
      <c r="W382" s="2">
        <v>324</v>
      </c>
      <c r="X382" s="2">
        <v>-1</v>
      </c>
      <c r="Y382" s="2">
        <v>-1</v>
      </c>
      <c r="Z382" s="2">
        <v>-1</v>
      </c>
      <c r="AA382" s="2">
        <v>-1</v>
      </c>
      <c r="AB382" s="2">
        <v>-1</v>
      </c>
      <c r="AC382" s="2">
        <v>-1.8825000000000001</v>
      </c>
      <c r="AD382" s="2">
        <v>-0.78659999999999997</v>
      </c>
      <c r="AE382" s="2">
        <v>-0.4511</v>
      </c>
      <c r="AF382" s="2">
        <v>-0.2344</v>
      </c>
      <c r="AG382" s="2">
        <v>-0.66920000000000002</v>
      </c>
      <c r="AH382">
        <v>325000</v>
      </c>
      <c r="AI382" t="str">
        <f>IF(Table_Graduate_Salary[[#This Row],[Salary]]&lt;300000,"Low",IF(Table_Graduate_Salary[[#This Row],[Salary]]&lt;=600000,"Medium","High"))</f>
        <v>Medium</v>
      </c>
      <c r="AJ382" t="str">
        <f>IF(Table_Graduate_Salary[[#This Row],[collegeGPA]]&gt;=8,"Excellent",IF(Table_Graduate_Salary[[#This Row],[collegeGPA]]&gt;=7,"Good","Average"))</f>
        <v>Excellent</v>
      </c>
      <c r="AK382" s="2">
        <f>AVERAGE(Table_Graduate_Salary[[#This Row],[English]],Table_Graduate_Salary[[#This Row],[Logical]],Table_Graduate_Salary[[#This Row],[Quant]])</f>
        <v>621.66666666666663</v>
      </c>
    </row>
    <row r="383" spans="1:37">
      <c r="A383">
        <v>1140518</v>
      </c>
      <c r="B383" t="s">
        <v>506</v>
      </c>
      <c r="C383" s="1">
        <v>33662</v>
      </c>
      <c r="D383" s="2">
        <v>72</v>
      </c>
      <c r="E383" t="s">
        <v>35</v>
      </c>
      <c r="F383" s="3">
        <v>2010</v>
      </c>
      <c r="G383" s="2">
        <v>65</v>
      </c>
      <c r="H383" t="s">
        <v>35</v>
      </c>
      <c r="I383">
        <v>10932</v>
      </c>
      <c r="J383">
        <v>2</v>
      </c>
      <c r="K383" t="s">
        <v>36</v>
      </c>
      <c r="L383" t="s">
        <v>60</v>
      </c>
      <c r="M383" s="3">
        <v>59.8</v>
      </c>
      <c r="N383">
        <v>10932</v>
      </c>
      <c r="O383">
        <v>0</v>
      </c>
      <c r="P383" t="s">
        <v>41</v>
      </c>
      <c r="Q383">
        <v>2015</v>
      </c>
      <c r="R383" s="2">
        <v>525</v>
      </c>
      <c r="S383" s="2">
        <v>565</v>
      </c>
      <c r="T383" s="2">
        <v>430</v>
      </c>
      <c r="U383" s="2">
        <v>0.33878634721952799</v>
      </c>
      <c r="V383" s="2">
        <v>-1</v>
      </c>
      <c r="W383" s="2">
        <v>292</v>
      </c>
      <c r="X383" s="2">
        <v>-1</v>
      </c>
      <c r="Y383" s="2">
        <v>-1</v>
      </c>
      <c r="Z383" s="2">
        <v>-1</v>
      </c>
      <c r="AA383" s="2">
        <v>-1</v>
      </c>
      <c r="AB383" s="2">
        <v>-1</v>
      </c>
      <c r="AC383" s="2">
        <v>0.70269999999999999</v>
      </c>
      <c r="AD383" s="2">
        <v>-0.28710000000000002</v>
      </c>
      <c r="AE383" s="2">
        <v>-0.6048</v>
      </c>
      <c r="AF383" s="2">
        <v>-0.86819999999999997</v>
      </c>
      <c r="AG383" s="2">
        <v>1.2470000000000001</v>
      </c>
      <c r="AH383">
        <v>180000</v>
      </c>
      <c r="AI383" t="str">
        <f>IF(Table_Graduate_Salary[[#This Row],[Salary]]&lt;300000,"Low",IF(Table_Graduate_Salary[[#This Row],[Salary]]&lt;=600000,"Medium","High"))</f>
        <v>Low</v>
      </c>
      <c r="AJ383" t="str">
        <f>IF(Table_Graduate_Salary[[#This Row],[collegeGPA]]&gt;=8,"Excellent",IF(Table_Graduate_Salary[[#This Row],[collegeGPA]]&gt;=7,"Good","Average"))</f>
        <v>Excellent</v>
      </c>
      <c r="AK383" s="2">
        <f>AVERAGE(Table_Graduate_Salary[[#This Row],[English]],Table_Graduate_Salary[[#This Row],[Logical]],Table_Graduate_Salary[[#This Row],[Quant]])</f>
        <v>506.66666666666669</v>
      </c>
    </row>
    <row r="384" spans="1:37">
      <c r="A384">
        <v>985092</v>
      </c>
      <c r="B384" t="s">
        <v>506</v>
      </c>
      <c r="C384" s="1">
        <v>33482</v>
      </c>
      <c r="D384" s="2">
        <v>79.599999999999994</v>
      </c>
      <c r="E384" t="s">
        <v>35</v>
      </c>
      <c r="F384" s="3">
        <v>2009</v>
      </c>
      <c r="G384" s="2">
        <v>73.2</v>
      </c>
      <c r="H384" t="s">
        <v>35</v>
      </c>
      <c r="I384">
        <v>4948</v>
      </c>
      <c r="J384">
        <v>2</v>
      </c>
      <c r="K384" t="s">
        <v>36</v>
      </c>
      <c r="L384" t="s">
        <v>60</v>
      </c>
      <c r="M384" s="3">
        <v>66.959999999999994</v>
      </c>
      <c r="N384">
        <v>4948</v>
      </c>
      <c r="O384">
        <v>1</v>
      </c>
      <c r="P384" t="s">
        <v>71</v>
      </c>
      <c r="Q384">
        <v>2014</v>
      </c>
      <c r="R384" s="2">
        <v>535</v>
      </c>
      <c r="S384" s="2">
        <v>640</v>
      </c>
      <c r="T384" s="2">
        <v>630</v>
      </c>
      <c r="U384" s="2">
        <v>0.33878634721952799</v>
      </c>
      <c r="V384" s="2">
        <v>-1</v>
      </c>
      <c r="W384" s="2">
        <v>292</v>
      </c>
      <c r="X384" s="2">
        <v>-1</v>
      </c>
      <c r="Y384" s="2">
        <v>-1</v>
      </c>
      <c r="Z384" s="2">
        <v>-1</v>
      </c>
      <c r="AA384" s="2">
        <v>-1</v>
      </c>
      <c r="AB384" s="2">
        <v>-1</v>
      </c>
      <c r="AC384" s="2">
        <v>-1.1644000000000001</v>
      </c>
      <c r="AD384" s="2">
        <v>0.21240000000000001</v>
      </c>
      <c r="AE384" s="2">
        <v>0.31740000000000002</v>
      </c>
      <c r="AF384" s="2">
        <v>0.90659999999999996</v>
      </c>
      <c r="AG384" s="2">
        <v>-0.47760000000000002</v>
      </c>
      <c r="AH384">
        <v>510000</v>
      </c>
      <c r="AI384" t="str">
        <f>IF(Table_Graduate_Salary[[#This Row],[Salary]]&lt;300000,"Low",IF(Table_Graduate_Salary[[#This Row],[Salary]]&lt;=600000,"Medium","High"))</f>
        <v>Medium</v>
      </c>
      <c r="AJ384" t="str">
        <f>IF(Table_Graduate_Salary[[#This Row],[collegeGPA]]&gt;=8,"Excellent",IF(Table_Graduate_Salary[[#This Row],[collegeGPA]]&gt;=7,"Good","Average"))</f>
        <v>Excellent</v>
      </c>
      <c r="AK384" s="2">
        <f>AVERAGE(Table_Graduate_Salary[[#This Row],[English]],Table_Graduate_Salary[[#This Row],[Logical]],Table_Graduate_Salary[[#This Row],[Quant]])</f>
        <v>601.66666666666663</v>
      </c>
    </row>
    <row r="385" spans="1:37">
      <c r="A385">
        <v>609147</v>
      </c>
      <c r="B385" t="s">
        <v>506</v>
      </c>
      <c r="C385" s="1">
        <v>33295</v>
      </c>
      <c r="D385" s="2">
        <v>86.83</v>
      </c>
      <c r="E385" t="s">
        <v>35</v>
      </c>
      <c r="F385" s="3">
        <v>2009</v>
      </c>
      <c r="G385" s="2">
        <v>75.2</v>
      </c>
      <c r="H385" t="s">
        <v>35</v>
      </c>
      <c r="I385">
        <v>285</v>
      </c>
      <c r="J385">
        <v>1</v>
      </c>
      <c r="K385" t="s">
        <v>36</v>
      </c>
      <c r="L385" t="s">
        <v>77</v>
      </c>
      <c r="M385" s="3">
        <v>67.7</v>
      </c>
      <c r="N385">
        <v>285</v>
      </c>
      <c r="O385">
        <v>0</v>
      </c>
      <c r="P385" t="s">
        <v>50</v>
      </c>
      <c r="Q385">
        <v>2013</v>
      </c>
      <c r="R385" s="2">
        <v>685</v>
      </c>
      <c r="S385" s="2">
        <v>510</v>
      </c>
      <c r="T385" s="2">
        <v>705</v>
      </c>
      <c r="U385" s="2">
        <v>0.124502074009537</v>
      </c>
      <c r="V385" s="2">
        <v>365</v>
      </c>
      <c r="W385" s="2">
        <v>233</v>
      </c>
      <c r="X385" s="2">
        <v>-1</v>
      </c>
      <c r="Y385" s="2">
        <v>-1</v>
      </c>
      <c r="Z385" s="2">
        <v>-1</v>
      </c>
      <c r="AA385" s="2">
        <v>-1</v>
      </c>
      <c r="AB385" s="2">
        <v>-1</v>
      </c>
      <c r="AC385" s="2">
        <v>-0.87719999999999998</v>
      </c>
      <c r="AD385" s="2">
        <v>0.87839999999999996</v>
      </c>
      <c r="AE385" s="2">
        <v>-0.2974</v>
      </c>
      <c r="AF385" s="2">
        <v>0.65300000000000002</v>
      </c>
      <c r="AG385" s="2">
        <v>-9.4299999999999995E-2</v>
      </c>
      <c r="AH385">
        <v>415000</v>
      </c>
      <c r="AI385" t="str">
        <f>IF(Table_Graduate_Salary[[#This Row],[Salary]]&lt;300000,"Low",IF(Table_Graduate_Salary[[#This Row],[Salary]]&lt;=600000,"Medium","High"))</f>
        <v>Medium</v>
      </c>
      <c r="AJ385" t="str">
        <f>IF(Table_Graduate_Salary[[#This Row],[collegeGPA]]&gt;=8,"Excellent",IF(Table_Graduate_Salary[[#This Row],[collegeGPA]]&gt;=7,"Good","Average"))</f>
        <v>Excellent</v>
      </c>
      <c r="AK385" s="2">
        <f>AVERAGE(Table_Graduate_Salary[[#This Row],[English]],Table_Graduate_Salary[[#This Row],[Logical]],Table_Graduate_Salary[[#This Row],[Quant]])</f>
        <v>633.33333333333337</v>
      </c>
    </row>
    <row r="386" spans="1:37">
      <c r="A386">
        <v>325937</v>
      </c>
      <c r="B386" t="s">
        <v>505</v>
      </c>
      <c r="C386" s="1">
        <v>33310</v>
      </c>
      <c r="D386" s="2">
        <v>88</v>
      </c>
      <c r="E386" t="s">
        <v>100</v>
      </c>
      <c r="F386" s="3">
        <v>2008</v>
      </c>
      <c r="G386" s="2">
        <v>89</v>
      </c>
      <c r="H386" t="s">
        <v>108</v>
      </c>
      <c r="I386">
        <v>9164</v>
      </c>
      <c r="J386">
        <v>2</v>
      </c>
      <c r="K386" t="s">
        <v>36</v>
      </c>
      <c r="L386" t="s">
        <v>55</v>
      </c>
      <c r="M386" s="3">
        <v>78</v>
      </c>
      <c r="N386">
        <v>9164</v>
      </c>
      <c r="O386">
        <v>1</v>
      </c>
      <c r="P386" t="s">
        <v>54</v>
      </c>
      <c r="Q386">
        <v>2012</v>
      </c>
      <c r="R386" s="2">
        <v>515</v>
      </c>
      <c r="S386" s="2">
        <v>465</v>
      </c>
      <c r="T386" s="2">
        <v>395</v>
      </c>
      <c r="U386" s="2">
        <v>0.73579570922465598</v>
      </c>
      <c r="V386" s="2">
        <v>475</v>
      </c>
      <c r="W386" s="2">
        <v>-1</v>
      </c>
      <c r="X386" s="2">
        <v>-1</v>
      </c>
      <c r="Y386" s="2">
        <v>-1</v>
      </c>
      <c r="Z386" s="2">
        <v>-1</v>
      </c>
      <c r="AA386" s="2">
        <v>-1</v>
      </c>
      <c r="AB386" s="2">
        <v>-1</v>
      </c>
      <c r="AC386" s="2">
        <v>0.97370000000000001</v>
      </c>
      <c r="AD386" s="2">
        <v>1.5928</v>
      </c>
      <c r="AE386" s="2">
        <v>0.81710000000000005</v>
      </c>
      <c r="AF386" s="2">
        <v>-0.96597</v>
      </c>
      <c r="AG386" s="2">
        <v>0.34439999999999998</v>
      </c>
      <c r="AH386">
        <v>420000</v>
      </c>
      <c r="AI386" t="str">
        <f>IF(Table_Graduate_Salary[[#This Row],[Salary]]&lt;300000,"Low",IF(Table_Graduate_Salary[[#This Row],[Salary]]&lt;=600000,"Medium","High"))</f>
        <v>Medium</v>
      </c>
      <c r="AJ386" t="str">
        <f>IF(Table_Graduate_Salary[[#This Row],[collegeGPA]]&gt;=8,"Excellent",IF(Table_Graduate_Salary[[#This Row],[collegeGPA]]&gt;=7,"Good","Average"))</f>
        <v>Excellent</v>
      </c>
      <c r="AK386" s="2">
        <f>AVERAGE(Table_Graduate_Salary[[#This Row],[English]],Table_Graduate_Salary[[#This Row],[Logical]],Table_Graduate_Salary[[#This Row],[Quant]])</f>
        <v>458.33333333333331</v>
      </c>
    </row>
    <row r="387" spans="1:37">
      <c r="A387">
        <v>1010140</v>
      </c>
      <c r="B387" t="s">
        <v>506</v>
      </c>
      <c r="C387" s="1">
        <v>33400</v>
      </c>
      <c r="D387" s="2">
        <v>89.76</v>
      </c>
      <c r="E387" t="s">
        <v>48</v>
      </c>
      <c r="F387" s="3">
        <v>2009</v>
      </c>
      <c r="G387" s="2">
        <v>82</v>
      </c>
      <c r="H387" t="s">
        <v>35</v>
      </c>
      <c r="I387">
        <v>8440</v>
      </c>
      <c r="J387">
        <v>1</v>
      </c>
      <c r="K387" t="s">
        <v>36</v>
      </c>
      <c r="L387" t="s">
        <v>153</v>
      </c>
      <c r="M387" s="3">
        <v>72</v>
      </c>
      <c r="N387">
        <v>8440</v>
      </c>
      <c r="O387">
        <v>0</v>
      </c>
      <c r="P387" t="s">
        <v>65</v>
      </c>
      <c r="Q387">
        <v>2017</v>
      </c>
      <c r="R387" s="2">
        <v>595</v>
      </c>
      <c r="S387" s="2">
        <v>590</v>
      </c>
      <c r="T387" s="2">
        <v>665</v>
      </c>
      <c r="U387" s="2">
        <v>0.849802713510871</v>
      </c>
      <c r="V387" s="2">
        <v>505</v>
      </c>
      <c r="W387" s="2">
        <v>-1</v>
      </c>
      <c r="X387" s="2">
        <v>-1</v>
      </c>
      <c r="Y387" s="2">
        <v>-1</v>
      </c>
      <c r="Z387" s="2">
        <v>-1</v>
      </c>
      <c r="AA387" s="2">
        <v>-1</v>
      </c>
      <c r="AB387" s="2">
        <v>-1</v>
      </c>
      <c r="AC387" s="2">
        <v>0.84630000000000005</v>
      </c>
      <c r="AD387" s="2">
        <v>1.3778999999999999</v>
      </c>
      <c r="AE387" s="2">
        <v>0.47110000000000002</v>
      </c>
      <c r="AF387" s="2">
        <v>-0.86819999999999997</v>
      </c>
      <c r="AG387" s="2">
        <v>0.86370000000000002</v>
      </c>
      <c r="AH387">
        <v>330000</v>
      </c>
      <c r="AI387" t="str">
        <f>IF(Table_Graduate_Salary[[#This Row],[Salary]]&lt;300000,"Low",IF(Table_Graduate_Salary[[#This Row],[Salary]]&lt;=600000,"Medium","High"))</f>
        <v>Medium</v>
      </c>
      <c r="AJ387" t="str">
        <f>IF(Table_Graduate_Salary[[#This Row],[collegeGPA]]&gt;=8,"Excellent",IF(Table_Graduate_Salary[[#This Row],[collegeGPA]]&gt;=7,"Good","Average"))</f>
        <v>Excellent</v>
      </c>
      <c r="AK387" s="2">
        <f>AVERAGE(Table_Graduate_Salary[[#This Row],[English]],Table_Graduate_Salary[[#This Row],[Logical]],Table_Graduate_Salary[[#This Row],[Quant]])</f>
        <v>616.66666666666663</v>
      </c>
    </row>
    <row r="388" spans="1:37">
      <c r="A388">
        <v>1268067</v>
      </c>
      <c r="B388" t="s">
        <v>506</v>
      </c>
      <c r="C388" s="1">
        <v>34563</v>
      </c>
      <c r="D388" s="2">
        <v>89.6</v>
      </c>
      <c r="E388" t="s">
        <v>51</v>
      </c>
      <c r="F388" s="3">
        <v>2011</v>
      </c>
      <c r="G388" s="2">
        <v>95.8</v>
      </c>
      <c r="H388" t="s">
        <v>51</v>
      </c>
      <c r="I388">
        <v>9748</v>
      </c>
      <c r="J388">
        <v>2</v>
      </c>
      <c r="K388" t="s">
        <v>36</v>
      </c>
      <c r="L388" t="s">
        <v>40</v>
      </c>
      <c r="M388" s="3">
        <v>72.45</v>
      </c>
      <c r="N388">
        <v>9748</v>
      </c>
      <c r="O388">
        <v>1</v>
      </c>
      <c r="P388" t="s">
        <v>54</v>
      </c>
      <c r="Q388">
        <v>2015</v>
      </c>
      <c r="R388" s="2">
        <v>545</v>
      </c>
      <c r="S388" s="2">
        <v>545</v>
      </c>
      <c r="T388" s="2">
        <v>690</v>
      </c>
      <c r="U388" s="2">
        <v>0.14478988948246199</v>
      </c>
      <c r="V388" s="2">
        <v>455</v>
      </c>
      <c r="W388" s="2">
        <v>-1</v>
      </c>
      <c r="X388" s="2">
        <v>284</v>
      </c>
      <c r="Y388" s="2">
        <v>-1</v>
      </c>
      <c r="Z388" s="2">
        <v>-1</v>
      </c>
      <c r="AA388" s="2">
        <v>-1</v>
      </c>
      <c r="AB388" s="2">
        <v>-1</v>
      </c>
      <c r="AC388" s="2">
        <v>-1.54E-2</v>
      </c>
      <c r="AD388" s="2">
        <v>-1.9520999999999999</v>
      </c>
      <c r="AE388" s="2">
        <v>-1.5269999999999999</v>
      </c>
      <c r="AF388" s="2">
        <v>0.1459</v>
      </c>
      <c r="AG388" s="2">
        <v>-2.9685999999999999</v>
      </c>
      <c r="AH388">
        <v>325000</v>
      </c>
      <c r="AI388" t="str">
        <f>IF(Table_Graduate_Salary[[#This Row],[Salary]]&lt;300000,"Low",IF(Table_Graduate_Salary[[#This Row],[Salary]]&lt;=600000,"Medium","High"))</f>
        <v>Medium</v>
      </c>
      <c r="AJ388" t="str">
        <f>IF(Table_Graduate_Salary[[#This Row],[collegeGPA]]&gt;=8,"Excellent",IF(Table_Graduate_Salary[[#This Row],[collegeGPA]]&gt;=7,"Good","Average"))</f>
        <v>Excellent</v>
      </c>
      <c r="AK388" s="2">
        <f>AVERAGE(Table_Graduate_Salary[[#This Row],[English]],Table_Graduate_Salary[[#This Row],[Logical]],Table_Graduate_Salary[[#This Row],[Quant]])</f>
        <v>593.33333333333337</v>
      </c>
    </row>
    <row r="389" spans="1:37">
      <c r="A389">
        <v>1212036</v>
      </c>
      <c r="B389" t="s">
        <v>506</v>
      </c>
      <c r="C389" s="1">
        <v>33765</v>
      </c>
      <c r="D389" s="2">
        <v>68</v>
      </c>
      <c r="E389" t="s">
        <v>35</v>
      </c>
      <c r="F389" s="3">
        <v>2010</v>
      </c>
      <c r="G389" s="2">
        <v>65</v>
      </c>
      <c r="H389" t="s">
        <v>35</v>
      </c>
      <c r="I389">
        <v>1621</v>
      </c>
      <c r="J389">
        <v>2</v>
      </c>
      <c r="K389" t="s">
        <v>36</v>
      </c>
      <c r="L389" t="s">
        <v>40</v>
      </c>
      <c r="M389" s="3">
        <v>75</v>
      </c>
      <c r="N389">
        <v>1621</v>
      </c>
      <c r="O389">
        <v>0</v>
      </c>
      <c r="P389" t="s">
        <v>41</v>
      </c>
      <c r="Q389">
        <v>2014</v>
      </c>
      <c r="R389" s="2">
        <v>595</v>
      </c>
      <c r="S389" s="2">
        <v>425</v>
      </c>
      <c r="T389" s="2">
        <v>430</v>
      </c>
      <c r="U389" s="2">
        <v>0.62264291584993803</v>
      </c>
      <c r="V389" s="2">
        <v>495</v>
      </c>
      <c r="W389" s="2">
        <v>-1</v>
      </c>
      <c r="X389" s="2">
        <v>407</v>
      </c>
      <c r="Y389" s="2">
        <v>-1</v>
      </c>
      <c r="Z389" s="2">
        <v>-1</v>
      </c>
      <c r="AA389" s="2">
        <v>-1</v>
      </c>
      <c r="AB389" s="2">
        <v>-1</v>
      </c>
      <c r="AC389" s="2">
        <v>0.55910000000000004</v>
      </c>
      <c r="AD389" s="2">
        <v>0.21240000000000001</v>
      </c>
      <c r="AE389" s="2">
        <v>-0.14369999999999999</v>
      </c>
      <c r="AF389" s="2">
        <v>-1.8824000000000001</v>
      </c>
      <c r="AG389" s="2">
        <v>0.86370000000000002</v>
      </c>
      <c r="AH389">
        <v>185000</v>
      </c>
      <c r="AI389" t="str">
        <f>IF(Table_Graduate_Salary[[#This Row],[Salary]]&lt;300000,"Low",IF(Table_Graduate_Salary[[#This Row],[Salary]]&lt;=600000,"Medium","High"))</f>
        <v>Low</v>
      </c>
      <c r="AJ389" t="str">
        <f>IF(Table_Graduate_Salary[[#This Row],[collegeGPA]]&gt;=8,"Excellent",IF(Table_Graduate_Salary[[#This Row],[collegeGPA]]&gt;=7,"Good","Average"))</f>
        <v>Excellent</v>
      </c>
      <c r="AK389" s="2">
        <f>AVERAGE(Table_Graduate_Salary[[#This Row],[English]],Table_Graduate_Salary[[#This Row],[Logical]],Table_Graduate_Salary[[#This Row],[Quant]])</f>
        <v>483.33333333333331</v>
      </c>
    </row>
    <row r="390" spans="1:37">
      <c r="A390">
        <v>661080</v>
      </c>
      <c r="B390" t="s">
        <v>506</v>
      </c>
      <c r="C390" s="1">
        <v>33587</v>
      </c>
      <c r="D390" s="2">
        <v>73</v>
      </c>
      <c r="E390" t="s">
        <v>48</v>
      </c>
      <c r="F390" s="3">
        <v>2009</v>
      </c>
      <c r="G390" s="2">
        <v>91</v>
      </c>
      <c r="H390" t="s">
        <v>51</v>
      </c>
      <c r="I390">
        <v>3944</v>
      </c>
      <c r="J390">
        <v>2</v>
      </c>
      <c r="K390" t="s">
        <v>36</v>
      </c>
      <c r="L390" t="s">
        <v>55</v>
      </c>
      <c r="M390" s="3">
        <v>80</v>
      </c>
      <c r="N390">
        <v>3944</v>
      </c>
      <c r="O390">
        <v>1</v>
      </c>
      <c r="P390" t="s">
        <v>47</v>
      </c>
      <c r="Q390">
        <v>2013</v>
      </c>
      <c r="R390" s="2">
        <v>520</v>
      </c>
      <c r="S390" s="2">
        <v>495</v>
      </c>
      <c r="T390" s="2">
        <v>530</v>
      </c>
      <c r="U390" s="2">
        <v>0.63597875645679403</v>
      </c>
      <c r="V390" s="2">
        <v>445</v>
      </c>
      <c r="W390" s="2">
        <v>-1</v>
      </c>
      <c r="X390" s="2">
        <v>-1</v>
      </c>
      <c r="Y390" s="2">
        <v>-1</v>
      </c>
      <c r="Z390" s="2">
        <v>-1</v>
      </c>
      <c r="AA390" s="2">
        <v>-1</v>
      </c>
      <c r="AB390" s="2">
        <v>-1</v>
      </c>
      <c r="AC390" s="2">
        <v>0.55910000000000004</v>
      </c>
      <c r="AD390" s="2">
        <v>1.3778999999999999</v>
      </c>
      <c r="AE390" s="2">
        <v>2.008</v>
      </c>
      <c r="AF390" s="2">
        <v>-1.5021</v>
      </c>
      <c r="AG390" s="2">
        <v>0.86370000000000002</v>
      </c>
      <c r="AH390">
        <v>290000</v>
      </c>
      <c r="AI390" t="str">
        <f>IF(Table_Graduate_Salary[[#This Row],[Salary]]&lt;300000,"Low",IF(Table_Graduate_Salary[[#This Row],[Salary]]&lt;=600000,"Medium","High"))</f>
        <v>Low</v>
      </c>
      <c r="AJ390" t="str">
        <f>IF(Table_Graduate_Salary[[#This Row],[collegeGPA]]&gt;=8,"Excellent",IF(Table_Graduate_Salary[[#This Row],[collegeGPA]]&gt;=7,"Good","Average"))</f>
        <v>Excellent</v>
      </c>
      <c r="AK390" s="2">
        <f>AVERAGE(Table_Graduate_Salary[[#This Row],[English]],Table_Graduate_Salary[[#This Row],[Logical]],Table_Graduate_Salary[[#This Row],[Quant]])</f>
        <v>515</v>
      </c>
    </row>
    <row r="391" spans="1:37">
      <c r="A391">
        <v>1248068</v>
      </c>
      <c r="B391" t="s">
        <v>505</v>
      </c>
      <c r="C391" s="1">
        <v>33536</v>
      </c>
      <c r="D391" s="2">
        <v>73.400000000000006</v>
      </c>
      <c r="E391" t="s">
        <v>51</v>
      </c>
      <c r="F391" s="3">
        <v>2010</v>
      </c>
      <c r="G391" s="2">
        <v>74.45</v>
      </c>
      <c r="H391" t="s">
        <v>35</v>
      </c>
      <c r="I391">
        <v>5963</v>
      </c>
      <c r="J391">
        <v>2</v>
      </c>
      <c r="K391" t="s">
        <v>36</v>
      </c>
      <c r="L391" t="s">
        <v>55</v>
      </c>
      <c r="M391" s="3">
        <v>80</v>
      </c>
      <c r="N391">
        <v>5963</v>
      </c>
      <c r="O391">
        <v>0</v>
      </c>
      <c r="P391" t="s">
        <v>124</v>
      </c>
      <c r="Q391">
        <v>2014</v>
      </c>
      <c r="R391" s="2">
        <v>455</v>
      </c>
      <c r="S391" s="2">
        <v>385</v>
      </c>
      <c r="T391" s="2">
        <v>460</v>
      </c>
      <c r="U391" s="2">
        <v>0.73579570922465598</v>
      </c>
      <c r="V391" s="2">
        <v>475</v>
      </c>
      <c r="W391" s="2">
        <v>-1</v>
      </c>
      <c r="X391" s="2">
        <v>-1</v>
      </c>
      <c r="Y391" s="2">
        <v>-1</v>
      </c>
      <c r="Z391" s="2">
        <v>-1</v>
      </c>
      <c r="AA391" s="2">
        <v>-1</v>
      </c>
      <c r="AB391" s="2">
        <v>-1</v>
      </c>
      <c r="AC391" s="2">
        <v>0.70269999999999999</v>
      </c>
      <c r="AD391" s="2">
        <v>0.71189999999999998</v>
      </c>
      <c r="AE391" s="2">
        <v>-0.14369999999999999</v>
      </c>
      <c r="AF391" s="2">
        <v>-0.4879</v>
      </c>
      <c r="AG391" s="2">
        <v>0.67210000000000003</v>
      </c>
      <c r="AH391">
        <v>190000</v>
      </c>
      <c r="AI391" t="str">
        <f>IF(Table_Graduate_Salary[[#This Row],[Salary]]&lt;300000,"Low",IF(Table_Graduate_Salary[[#This Row],[Salary]]&lt;=600000,"Medium","High"))</f>
        <v>Low</v>
      </c>
      <c r="AJ391" t="str">
        <f>IF(Table_Graduate_Salary[[#This Row],[collegeGPA]]&gt;=8,"Excellent",IF(Table_Graduate_Salary[[#This Row],[collegeGPA]]&gt;=7,"Good","Average"))</f>
        <v>Excellent</v>
      </c>
      <c r="AK391" s="2">
        <f>AVERAGE(Table_Graduate_Salary[[#This Row],[English]],Table_Graduate_Salary[[#This Row],[Logical]],Table_Graduate_Salary[[#This Row],[Quant]])</f>
        <v>433.33333333333331</v>
      </c>
    </row>
    <row r="392" spans="1:37">
      <c r="A392">
        <v>1100767</v>
      </c>
      <c r="B392" t="s">
        <v>505</v>
      </c>
      <c r="C392" s="1">
        <v>34182</v>
      </c>
      <c r="D392" s="2">
        <v>81</v>
      </c>
      <c r="E392" t="s">
        <v>51</v>
      </c>
      <c r="F392" s="3">
        <v>2010</v>
      </c>
      <c r="G392" s="2">
        <v>87.9</v>
      </c>
      <c r="H392" t="s">
        <v>51</v>
      </c>
      <c r="I392">
        <v>9812</v>
      </c>
      <c r="J392">
        <v>2</v>
      </c>
      <c r="K392" t="s">
        <v>36</v>
      </c>
      <c r="L392" t="s">
        <v>55</v>
      </c>
      <c r="M392" s="3">
        <v>72.3</v>
      </c>
      <c r="N392">
        <v>9812</v>
      </c>
      <c r="O392">
        <v>1</v>
      </c>
      <c r="P392" t="s">
        <v>54</v>
      </c>
      <c r="Q392">
        <v>2014</v>
      </c>
      <c r="R392" s="2">
        <v>430</v>
      </c>
      <c r="S392" s="2">
        <v>445</v>
      </c>
      <c r="T392" s="2">
        <v>345</v>
      </c>
      <c r="U392" s="2">
        <v>0.35653648772447499</v>
      </c>
      <c r="V392" s="2">
        <v>415</v>
      </c>
      <c r="W392" s="2">
        <v>-1</v>
      </c>
      <c r="X392" s="2">
        <v>346</v>
      </c>
      <c r="Y392" s="2">
        <v>-1</v>
      </c>
      <c r="Z392" s="2">
        <v>-1</v>
      </c>
      <c r="AA392" s="2">
        <v>-1</v>
      </c>
      <c r="AB392" s="2">
        <v>-1</v>
      </c>
      <c r="AC392" s="2">
        <v>1.1335999999999999</v>
      </c>
      <c r="AD392" s="2">
        <v>0.37890000000000001</v>
      </c>
      <c r="AE392" s="2">
        <v>-0.4511</v>
      </c>
      <c r="AF392" s="2">
        <v>1.9199999999999998E-2</v>
      </c>
      <c r="AG392" s="2">
        <v>0.67210000000000003</v>
      </c>
      <c r="AH392">
        <v>300000</v>
      </c>
      <c r="AI392" t="str">
        <f>IF(Table_Graduate_Salary[[#This Row],[Salary]]&lt;300000,"Low",IF(Table_Graduate_Salary[[#This Row],[Salary]]&lt;=600000,"Medium","High"))</f>
        <v>Medium</v>
      </c>
      <c r="AJ392" t="str">
        <f>IF(Table_Graduate_Salary[[#This Row],[collegeGPA]]&gt;=8,"Excellent",IF(Table_Graduate_Salary[[#This Row],[collegeGPA]]&gt;=7,"Good","Average"))</f>
        <v>Excellent</v>
      </c>
      <c r="AK392" s="2">
        <f>AVERAGE(Table_Graduate_Salary[[#This Row],[English]],Table_Graduate_Salary[[#This Row],[Logical]],Table_Graduate_Salary[[#This Row],[Quant]])</f>
        <v>406.66666666666669</v>
      </c>
    </row>
    <row r="393" spans="1:37">
      <c r="A393">
        <v>1211729</v>
      </c>
      <c r="B393" t="s">
        <v>506</v>
      </c>
      <c r="C393" s="1">
        <v>33882</v>
      </c>
      <c r="D393" s="2">
        <v>84</v>
      </c>
      <c r="E393" t="s">
        <v>51</v>
      </c>
      <c r="F393" s="3">
        <v>2011</v>
      </c>
      <c r="G393" s="2">
        <v>66</v>
      </c>
      <c r="H393" t="s">
        <v>51</v>
      </c>
      <c r="I393">
        <v>15513</v>
      </c>
      <c r="J393">
        <v>2</v>
      </c>
      <c r="K393" t="s">
        <v>36</v>
      </c>
      <c r="L393" t="s">
        <v>52</v>
      </c>
      <c r="M393" s="3">
        <v>57</v>
      </c>
      <c r="N393">
        <v>15513</v>
      </c>
      <c r="O393">
        <v>1</v>
      </c>
      <c r="P393" t="s">
        <v>45</v>
      </c>
      <c r="Q393">
        <v>2015</v>
      </c>
      <c r="R393" s="2">
        <v>360</v>
      </c>
      <c r="S393" s="2">
        <v>300</v>
      </c>
      <c r="T393" s="2">
        <v>190</v>
      </c>
      <c r="U393" s="2">
        <v>0.12569018223798101</v>
      </c>
      <c r="V393" s="2">
        <v>-1</v>
      </c>
      <c r="W393" s="2">
        <v>-1</v>
      </c>
      <c r="X393" s="2">
        <v>-1</v>
      </c>
      <c r="Y393" s="2">
        <v>284</v>
      </c>
      <c r="Z393" s="2">
        <v>-1</v>
      </c>
      <c r="AA393" s="2">
        <v>-1</v>
      </c>
      <c r="AB393" s="2">
        <v>-1</v>
      </c>
      <c r="AC393" s="2">
        <v>1.2771999999999999</v>
      </c>
      <c r="AD393" s="2">
        <v>1.2114</v>
      </c>
      <c r="AE393" s="2">
        <v>2.1617000000000002</v>
      </c>
      <c r="AF393" s="2">
        <v>2.5546000000000002</v>
      </c>
      <c r="AG393" s="2">
        <v>1.2470000000000001</v>
      </c>
      <c r="AH393">
        <v>110000</v>
      </c>
      <c r="AI393" t="str">
        <f>IF(Table_Graduate_Salary[[#This Row],[Salary]]&lt;300000,"Low",IF(Table_Graduate_Salary[[#This Row],[Salary]]&lt;=600000,"Medium","High"))</f>
        <v>Low</v>
      </c>
      <c r="AJ393" t="str">
        <f>IF(Table_Graduate_Salary[[#This Row],[collegeGPA]]&gt;=8,"Excellent",IF(Table_Graduate_Salary[[#This Row],[collegeGPA]]&gt;=7,"Good","Average"))</f>
        <v>Excellent</v>
      </c>
      <c r="AK393" s="2">
        <f>AVERAGE(Table_Graduate_Salary[[#This Row],[English]],Table_Graduate_Salary[[#This Row],[Logical]],Table_Graduate_Salary[[#This Row],[Quant]])</f>
        <v>283.33333333333331</v>
      </c>
    </row>
    <row r="394" spans="1:37">
      <c r="A394">
        <v>307910</v>
      </c>
      <c r="B394" t="s">
        <v>506</v>
      </c>
      <c r="C394" s="1">
        <v>33015</v>
      </c>
      <c r="D394" s="2">
        <v>85</v>
      </c>
      <c r="E394" t="s">
        <v>35</v>
      </c>
      <c r="F394" s="3">
        <v>2007</v>
      </c>
      <c r="G394" s="2">
        <v>64</v>
      </c>
      <c r="H394" t="s">
        <v>35</v>
      </c>
      <c r="I394">
        <v>350</v>
      </c>
      <c r="J394">
        <v>2</v>
      </c>
      <c r="K394" t="s">
        <v>36</v>
      </c>
      <c r="L394" t="s">
        <v>52</v>
      </c>
      <c r="M394" s="3">
        <v>65</v>
      </c>
      <c r="N394">
        <v>350</v>
      </c>
      <c r="O394">
        <v>0</v>
      </c>
      <c r="P394" t="s">
        <v>41</v>
      </c>
      <c r="Q394">
        <v>2012</v>
      </c>
      <c r="R394" s="2">
        <v>465</v>
      </c>
      <c r="S394" s="2">
        <v>505</v>
      </c>
      <c r="T394" s="2">
        <v>515</v>
      </c>
      <c r="U394" s="2">
        <v>0.535862819499896</v>
      </c>
      <c r="V394" s="2">
        <v>-1</v>
      </c>
      <c r="W394" s="2">
        <v>-1</v>
      </c>
      <c r="X394" s="2">
        <v>-1</v>
      </c>
      <c r="Y394" s="2">
        <v>393</v>
      </c>
      <c r="Z394" s="2">
        <v>-1</v>
      </c>
      <c r="AA394" s="2">
        <v>-1</v>
      </c>
      <c r="AB394" s="2">
        <v>-1</v>
      </c>
      <c r="AC394" s="2">
        <v>0.2009</v>
      </c>
      <c r="AD394" s="2">
        <v>0.81279999999999997</v>
      </c>
      <c r="AE394" s="2">
        <v>1.2524999999999999</v>
      </c>
      <c r="AF394" s="2">
        <v>-0.4078</v>
      </c>
      <c r="AG394" s="2">
        <v>0.97629999999999995</v>
      </c>
      <c r="AH394">
        <v>435000</v>
      </c>
      <c r="AI394" t="str">
        <f>IF(Table_Graduate_Salary[[#This Row],[Salary]]&lt;300000,"Low",IF(Table_Graduate_Salary[[#This Row],[Salary]]&lt;=600000,"Medium","High"))</f>
        <v>Medium</v>
      </c>
      <c r="AJ394" t="str">
        <f>IF(Table_Graduate_Salary[[#This Row],[collegeGPA]]&gt;=8,"Excellent",IF(Table_Graduate_Salary[[#This Row],[collegeGPA]]&gt;=7,"Good","Average"))</f>
        <v>Excellent</v>
      </c>
      <c r="AK394" s="2">
        <f>AVERAGE(Table_Graduate_Salary[[#This Row],[English]],Table_Graduate_Salary[[#This Row],[Logical]],Table_Graduate_Salary[[#This Row],[Quant]])</f>
        <v>495</v>
      </c>
    </row>
    <row r="395" spans="1:37">
      <c r="A395">
        <v>577659</v>
      </c>
      <c r="B395" t="s">
        <v>506</v>
      </c>
      <c r="C395" s="1">
        <v>33547</v>
      </c>
      <c r="D395" s="2">
        <v>81</v>
      </c>
      <c r="E395" t="s">
        <v>35</v>
      </c>
      <c r="F395" s="3">
        <v>2009</v>
      </c>
      <c r="G395" s="2">
        <v>90</v>
      </c>
      <c r="H395" t="s">
        <v>160</v>
      </c>
      <c r="I395">
        <v>499</v>
      </c>
      <c r="J395">
        <v>2</v>
      </c>
      <c r="K395" t="s">
        <v>36</v>
      </c>
      <c r="L395" t="s">
        <v>60</v>
      </c>
      <c r="M395" s="3">
        <v>78</v>
      </c>
      <c r="N395">
        <v>499</v>
      </c>
      <c r="O395">
        <v>1</v>
      </c>
      <c r="P395" t="s">
        <v>54</v>
      </c>
      <c r="Q395">
        <v>2013</v>
      </c>
      <c r="R395" s="2">
        <v>675</v>
      </c>
      <c r="S395" s="2">
        <v>605</v>
      </c>
      <c r="T395" s="2">
        <v>765</v>
      </c>
      <c r="U395" s="2">
        <v>0.985461394326131</v>
      </c>
      <c r="V395" s="2">
        <v>495</v>
      </c>
      <c r="W395" s="2">
        <v>500</v>
      </c>
      <c r="X395" s="2">
        <v>-1</v>
      </c>
      <c r="Y395" s="2">
        <v>-1</v>
      </c>
      <c r="Z395" s="2">
        <v>-1</v>
      </c>
      <c r="AA395" s="2">
        <v>-1</v>
      </c>
      <c r="AB395" s="2">
        <v>-1</v>
      </c>
      <c r="AC395" s="2">
        <v>0.70269999999999999</v>
      </c>
      <c r="AD395" s="2">
        <v>-0.1206</v>
      </c>
      <c r="AE395" s="2">
        <v>0.62480000000000002</v>
      </c>
      <c r="AF395" s="2">
        <v>0.39950000000000002</v>
      </c>
      <c r="AG395" s="2">
        <v>-0.47760000000000002</v>
      </c>
      <c r="AH395">
        <v>300000</v>
      </c>
      <c r="AI395" t="str">
        <f>IF(Table_Graduate_Salary[[#This Row],[Salary]]&lt;300000,"Low",IF(Table_Graduate_Salary[[#This Row],[Salary]]&lt;=600000,"Medium","High"))</f>
        <v>Medium</v>
      </c>
      <c r="AJ395" t="str">
        <f>IF(Table_Graduate_Salary[[#This Row],[collegeGPA]]&gt;=8,"Excellent",IF(Table_Graduate_Salary[[#This Row],[collegeGPA]]&gt;=7,"Good","Average"))</f>
        <v>Excellent</v>
      </c>
      <c r="AK395" s="2">
        <f>AVERAGE(Table_Graduate_Salary[[#This Row],[English]],Table_Graduate_Salary[[#This Row],[Logical]],Table_Graduate_Salary[[#This Row],[Quant]])</f>
        <v>681.66666666666663</v>
      </c>
    </row>
    <row r="396" spans="1:37">
      <c r="A396">
        <v>801323</v>
      </c>
      <c r="B396" t="s">
        <v>506</v>
      </c>
      <c r="C396" s="1">
        <v>33651</v>
      </c>
      <c r="D396" s="2">
        <v>78.599999999999994</v>
      </c>
      <c r="E396" t="s">
        <v>35</v>
      </c>
      <c r="F396" s="3">
        <v>2009</v>
      </c>
      <c r="G396" s="2">
        <v>74.8</v>
      </c>
      <c r="H396" t="s">
        <v>35</v>
      </c>
      <c r="I396">
        <v>8762</v>
      </c>
      <c r="J396">
        <v>2</v>
      </c>
      <c r="K396" t="s">
        <v>36</v>
      </c>
      <c r="L396" t="s">
        <v>40</v>
      </c>
      <c r="M396" s="3">
        <v>73.8</v>
      </c>
      <c r="N396">
        <v>8762</v>
      </c>
      <c r="O396">
        <v>0</v>
      </c>
      <c r="P396" t="s">
        <v>50</v>
      </c>
      <c r="Q396">
        <v>2014</v>
      </c>
      <c r="R396" s="2">
        <v>520</v>
      </c>
      <c r="S396" s="2">
        <v>525</v>
      </c>
      <c r="T396" s="2">
        <v>485</v>
      </c>
      <c r="U396" s="2">
        <v>0.84224832225783597</v>
      </c>
      <c r="V396" s="2">
        <v>505</v>
      </c>
      <c r="W396" s="2">
        <v>-1</v>
      </c>
      <c r="X396" s="2">
        <v>469</v>
      </c>
      <c r="Y396" s="2">
        <v>-1</v>
      </c>
      <c r="Z396" s="2">
        <v>-1</v>
      </c>
      <c r="AA396" s="2">
        <v>-1</v>
      </c>
      <c r="AB396" s="2">
        <v>-1</v>
      </c>
      <c r="AC396" s="2">
        <v>-1.54E-2</v>
      </c>
      <c r="AD396" s="2">
        <v>0.87839999999999996</v>
      </c>
      <c r="AE396" s="2">
        <v>0.93220000000000003</v>
      </c>
      <c r="AF396" s="2">
        <v>0.39950000000000002</v>
      </c>
      <c r="AG396" s="2">
        <v>1.2470000000000001</v>
      </c>
      <c r="AH396">
        <v>350000</v>
      </c>
      <c r="AI396" t="str">
        <f>IF(Table_Graduate_Salary[[#This Row],[Salary]]&lt;300000,"Low",IF(Table_Graduate_Salary[[#This Row],[Salary]]&lt;=600000,"Medium","High"))</f>
        <v>Medium</v>
      </c>
      <c r="AJ396" t="str">
        <f>IF(Table_Graduate_Salary[[#This Row],[collegeGPA]]&gt;=8,"Excellent",IF(Table_Graduate_Salary[[#This Row],[collegeGPA]]&gt;=7,"Good","Average"))</f>
        <v>Excellent</v>
      </c>
      <c r="AK396" s="2">
        <f>AVERAGE(Table_Graduate_Salary[[#This Row],[English]],Table_Graduate_Salary[[#This Row],[Logical]],Table_Graduate_Salary[[#This Row],[Quant]])</f>
        <v>510</v>
      </c>
    </row>
    <row r="397" spans="1:37">
      <c r="A397">
        <v>653055</v>
      </c>
      <c r="B397" t="s">
        <v>506</v>
      </c>
      <c r="C397" s="1">
        <v>33531</v>
      </c>
      <c r="D397" s="2">
        <v>67</v>
      </c>
      <c r="E397" t="s">
        <v>51</v>
      </c>
      <c r="F397" s="3">
        <v>2008</v>
      </c>
      <c r="G397" s="2">
        <v>59.4</v>
      </c>
      <c r="H397" t="s">
        <v>51</v>
      </c>
      <c r="I397">
        <v>83</v>
      </c>
      <c r="J397">
        <v>2</v>
      </c>
      <c r="K397" t="s">
        <v>36</v>
      </c>
      <c r="L397" t="s">
        <v>60</v>
      </c>
      <c r="M397" s="3">
        <v>67.459999999999994</v>
      </c>
      <c r="N397">
        <v>83</v>
      </c>
      <c r="O397">
        <v>0</v>
      </c>
      <c r="P397" t="s">
        <v>41</v>
      </c>
      <c r="Q397">
        <v>2013</v>
      </c>
      <c r="R397" s="2">
        <v>275</v>
      </c>
      <c r="S397" s="2">
        <v>315</v>
      </c>
      <c r="T397" s="2">
        <v>445</v>
      </c>
      <c r="U397" s="2">
        <v>0.53838689298509601</v>
      </c>
      <c r="V397" s="2">
        <v>-1</v>
      </c>
      <c r="W397" s="2">
        <v>333</v>
      </c>
      <c r="X397" s="2">
        <v>-1</v>
      </c>
      <c r="Y397" s="2">
        <v>-1</v>
      </c>
      <c r="Z397" s="2">
        <v>-1</v>
      </c>
      <c r="AA397" s="2">
        <v>-1</v>
      </c>
      <c r="AB397" s="2">
        <v>-1</v>
      </c>
      <c r="AC397" s="2">
        <v>0.27179999999999999</v>
      </c>
      <c r="AD397" s="2">
        <v>-1.1195999999999999</v>
      </c>
      <c r="AE397" s="2">
        <v>-0.6048</v>
      </c>
      <c r="AF397" s="2">
        <v>-1.3753</v>
      </c>
      <c r="AG397" s="2">
        <v>-1.6273</v>
      </c>
      <c r="AH397">
        <v>255000</v>
      </c>
      <c r="AI397" t="str">
        <f>IF(Table_Graduate_Salary[[#This Row],[Salary]]&lt;300000,"Low",IF(Table_Graduate_Salary[[#This Row],[Salary]]&lt;=600000,"Medium","High"))</f>
        <v>Low</v>
      </c>
      <c r="AJ397" t="str">
        <f>IF(Table_Graduate_Salary[[#This Row],[collegeGPA]]&gt;=8,"Excellent",IF(Table_Graduate_Salary[[#This Row],[collegeGPA]]&gt;=7,"Good","Average"))</f>
        <v>Excellent</v>
      </c>
      <c r="AK397" s="2">
        <f>AVERAGE(Table_Graduate_Salary[[#This Row],[English]],Table_Graduate_Salary[[#This Row],[Logical]],Table_Graduate_Salary[[#This Row],[Quant]])</f>
        <v>345</v>
      </c>
    </row>
    <row r="398" spans="1:37">
      <c r="A398">
        <v>1051982</v>
      </c>
      <c r="B398" t="s">
        <v>506</v>
      </c>
      <c r="C398" s="1">
        <v>33887</v>
      </c>
      <c r="D398" s="2">
        <v>88.6</v>
      </c>
      <c r="E398" t="s">
        <v>51</v>
      </c>
      <c r="F398" s="3">
        <v>2010</v>
      </c>
      <c r="G398" s="2">
        <v>74.16</v>
      </c>
      <c r="H398" t="s">
        <v>51</v>
      </c>
      <c r="I398">
        <v>7919</v>
      </c>
      <c r="J398">
        <v>2</v>
      </c>
      <c r="K398" t="s">
        <v>36</v>
      </c>
      <c r="L398" t="s">
        <v>55</v>
      </c>
      <c r="M398" s="3">
        <v>73.099999999999994</v>
      </c>
      <c r="N398">
        <v>7919</v>
      </c>
      <c r="O398">
        <v>0</v>
      </c>
      <c r="P398" t="s">
        <v>47</v>
      </c>
      <c r="Q398">
        <v>2014</v>
      </c>
      <c r="R398" s="2">
        <v>420</v>
      </c>
      <c r="S398" s="2">
        <v>445</v>
      </c>
      <c r="T398" s="2">
        <v>415</v>
      </c>
      <c r="U398" s="2">
        <v>0.74475835400893897</v>
      </c>
      <c r="V398" s="2">
        <v>415</v>
      </c>
      <c r="W398" s="2">
        <v>-1</v>
      </c>
      <c r="X398" s="2">
        <v>438</v>
      </c>
      <c r="Y398" s="2">
        <v>-1</v>
      </c>
      <c r="Z398" s="2">
        <v>-1</v>
      </c>
      <c r="AA398" s="2">
        <v>-1</v>
      </c>
      <c r="AB398" s="2">
        <v>-1</v>
      </c>
      <c r="AC398" s="2">
        <v>0.99</v>
      </c>
      <c r="AD398" s="2">
        <v>0.37890000000000001</v>
      </c>
      <c r="AE398" s="2">
        <v>0.47110000000000002</v>
      </c>
      <c r="AF398" s="2">
        <v>-1.5021</v>
      </c>
      <c r="AG398" s="2">
        <v>0.86370000000000002</v>
      </c>
      <c r="AH398">
        <v>210000</v>
      </c>
      <c r="AI398" t="str">
        <f>IF(Table_Graduate_Salary[[#This Row],[Salary]]&lt;300000,"Low",IF(Table_Graduate_Salary[[#This Row],[Salary]]&lt;=600000,"Medium","High"))</f>
        <v>Low</v>
      </c>
      <c r="AJ398" t="str">
        <f>IF(Table_Graduate_Salary[[#This Row],[collegeGPA]]&gt;=8,"Excellent",IF(Table_Graduate_Salary[[#This Row],[collegeGPA]]&gt;=7,"Good","Average"))</f>
        <v>Excellent</v>
      </c>
      <c r="AK398" s="2">
        <f>AVERAGE(Table_Graduate_Salary[[#This Row],[English]],Table_Graduate_Salary[[#This Row],[Logical]],Table_Graduate_Salary[[#This Row],[Quant]])</f>
        <v>426.66666666666669</v>
      </c>
    </row>
    <row r="399" spans="1:37">
      <c r="A399">
        <v>1249671</v>
      </c>
      <c r="B399" t="s">
        <v>506</v>
      </c>
      <c r="C399" s="1">
        <v>33773</v>
      </c>
      <c r="D399" s="2">
        <v>79.2</v>
      </c>
      <c r="E399" t="s">
        <v>35</v>
      </c>
      <c r="F399" s="3">
        <v>2010</v>
      </c>
      <c r="G399" s="2">
        <v>67.2</v>
      </c>
      <c r="H399" t="s">
        <v>35</v>
      </c>
      <c r="I399">
        <v>11507</v>
      </c>
      <c r="J399">
        <v>2</v>
      </c>
      <c r="K399" t="s">
        <v>36</v>
      </c>
      <c r="L399" t="s">
        <v>81</v>
      </c>
      <c r="M399" s="3">
        <v>66.849999999999994</v>
      </c>
      <c r="N399">
        <v>11507</v>
      </c>
      <c r="O399">
        <v>1</v>
      </c>
      <c r="P399" t="s">
        <v>61</v>
      </c>
      <c r="Q399">
        <v>2014</v>
      </c>
      <c r="R399" s="2">
        <v>510</v>
      </c>
      <c r="S399" s="2">
        <v>590</v>
      </c>
      <c r="T399" s="2">
        <v>585</v>
      </c>
      <c r="U399" s="2">
        <v>0.42395139637643298</v>
      </c>
      <c r="V399" s="2">
        <v>-1</v>
      </c>
      <c r="W399" s="2">
        <v>388</v>
      </c>
      <c r="X399" s="2">
        <v>-1</v>
      </c>
      <c r="Y399" s="2">
        <v>-1</v>
      </c>
      <c r="Z399" s="2">
        <v>388</v>
      </c>
      <c r="AA399" s="2">
        <v>-1</v>
      </c>
      <c r="AB399" s="2">
        <v>-1</v>
      </c>
      <c r="AC399" s="2">
        <v>0.70269999999999999</v>
      </c>
      <c r="AD399" s="2">
        <v>0.87839999999999996</v>
      </c>
      <c r="AE399" s="2">
        <v>0.62480000000000002</v>
      </c>
      <c r="AF399" s="2">
        <v>-0.61470000000000002</v>
      </c>
      <c r="AG399" s="2">
        <v>1.0553999999999999</v>
      </c>
      <c r="AH399">
        <v>155000</v>
      </c>
      <c r="AI399" t="str">
        <f>IF(Table_Graduate_Salary[[#This Row],[Salary]]&lt;300000,"Low",IF(Table_Graduate_Salary[[#This Row],[Salary]]&lt;=600000,"Medium","High"))</f>
        <v>Low</v>
      </c>
      <c r="AJ399" t="str">
        <f>IF(Table_Graduate_Salary[[#This Row],[collegeGPA]]&gt;=8,"Excellent",IF(Table_Graduate_Salary[[#This Row],[collegeGPA]]&gt;=7,"Good","Average"))</f>
        <v>Excellent</v>
      </c>
      <c r="AK399" s="2">
        <f>AVERAGE(Table_Graduate_Salary[[#This Row],[English]],Table_Graduate_Salary[[#This Row],[Logical]],Table_Graduate_Salary[[#This Row],[Quant]])</f>
        <v>561.66666666666663</v>
      </c>
    </row>
    <row r="400" spans="1:37">
      <c r="A400">
        <v>423053</v>
      </c>
      <c r="B400" t="s">
        <v>506</v>
      </c>
      <c r="C400" s="1">
        <v>33251</v>
      </c>
      <c r="D400" s="2">
        <v>69</v>
      </c>
      <c r="E400" t="s">
        <v>48</v>
      </c>
      <c r="F400" s="3">
        <v>2008</v>
      </c>
      <c r="G400" s="2">
        <v>66</v>
      </c>
      <c r="H400" t="s">
        <v>119</v>
      </c>
      <c r="I400">
        <v>184</v>
      </c>
      <c r="J400">
        <v>2</v>
      </c>
      <c r="K400" t="s">
        <v>36</v>
      </c>
      <c r="L400" t="s">
        <v>60</v>
      </c>
      <c r="M400" s="3">
        <v>64</v>
      </c>
      <c r="N400">
        <v>184</v>
      </c>
      <c r="O400">
        <v>0</v>
      </c>
      <c r="P400" t="s">
        <v>41</v>
      </c>
      <c r="Q400">
        <v>2012</v>
      </c>
      <c r="R400" s="2">
        <v>515</v>
      </c>
      <c r="S400" s="2">
        <v>595</v>
      </c>
      <c r="T400" s="2">
        <v>575</v>
      </c>
      <c r="U400" s="2">
        <v>0.82466640067133201</v>
      </c>
      <c r="V400" s="2">
        <v>-1</v>
      </c>
      <c r="W400" s="2">
        <v>400</v>
      </c>
      <c r="X400" s="2">
        <v>-1</v>
      </c>
      <c r="Y400" s="2">
        <v>-1</v>
      </c>
      <c r="Z400" s="2">
        <v>-1</v>
      </c>
      <c r="AA400" s="2">
        <v>286</v>
      </c>
      <c r="AB400" s="2">
        <v>-1</v>
      </c>
      <c r="AC400" s="2">
        <v>-0.57189999999999996</v>
      </c>
      <c r="AD400" s="2">
        <v>-0.59130000000000005</v>
      </c>
      <c r="AE400" s="2">
        <v>-0.34399999999999997</v>
      </c>
      <c r="AF400" s="2">
        <v>-1.3478000000000001</v>
      </c>
      <c r="AG400" s="2">
        <v>-0.52449999999999997</v>
      </c>
      <c r="AH400">
        <v>400000</v>
      </c>
      <c r="AI400" t="str">
        <f>IF(Table_Graduate_Salary[[#This Row],[Salary]]&lt;300000,"Low",IF(Table_Graduate_Salary[[#This Row],[Salary]]&lt;=600000,"Medium","High"))</f>
        <v>Medium</v>
      </c>
      <c r="AJ400" t="str">
        <f>IF(Table_Graduate_Salary[[#This Row],[collegeGPA]]&gt;=8,"Excellent",IF(Table_Graduate_Salary[[#This Row],[collegeGPA]]&gt;=7,"Good","Average"))</f>
        <v>Excellent</v>
      </c>
      <c r="AK400" s="2">
        <f>AVERAGE(Table_Graduate_Salary[[#This Row],[English]],Table_Graduate_Salary[[#This Row],[Logical]],Table_Graduate_Salary[[#This Row],[Quant]])</f>
        <v>561.66666666666663</v>
      </c>
    </row>
    <row r="401" spans="1:37">
      <c r="A401">
        <v>371808</v>
      </c>
      <c r="B401" t="s">
        <v>506</v>
      </c>
      <c r="C401" s="1">
        <v>32801</v>
      </c>
      <c r="D401" s="2">
        <v>53.06</v>
      </c>
      <c r="E401" t="s">
        <v>161</v>
      </c>
      <c r="F401" s="3">
        <v>2007</v>
      </c>
      <c r="G401" s="2">
        <v>60.33</v>
      </c>
      <c r="H401" t="s">
        <v>162</v>
      </c>
      <c r="I401">
        <v>11629</v>
      </c>
      <c r="J401">
        <v>2</v>
      </c>
      <c r="K401" t="s">
        <v>36</v>
      </c>
      <c r="L401" t="s">
        <v>60</v>
      </c>
      <c r="M401" s="3">
        <v>71.3</v>
      </c>
      <c r="N401">
        <v>11629</v>
      </c>
      <c r="O401">
        <v>0</v>
      </c>
      <c r="P401" t="s">
        <v>45</v>
      </c>
      <c r="Q401">
        <v>2012</v>
      </c>
      <c r="R401" s="2">
        <v>475</v>
      </c>
      <c r="S401" s="2">
        <v>505</v>
      </c>
      <c r="T401" s="2">
        <v>475</v>
      </c>
      <c r="U401" s="2">
        <v>0.22948175491175499</v>
      </c>
      <c r="V401" s="2">
        <v>305</v>
      </c>
      <c r="W401" s="2">
        <v>266</v>
      </c>
      <c r="X401" s="2">
        <v>-1</v>
      </c>
      <c r="Y401" s="2">
        <v>-1</v>
      </c>
      <c r="Z401" s="2">
        <v>286</v>
      </c>
      <c r="AA401" s="2">
        <v>366</v>
      </c>
      <c r="AB401" s="2">
        <v>-1</v>
      </c>
      <c r="AC401" s="2">
        <v>-1.5765</v>
      </c>
      <c r="AD401" s="2">
        <v>-2.1513</v>
      </c>
      <c r="AE401" s="2">
        <v>-1.3599000000000001</v>
      </c>
      <c r="AF401" s="2">
        <v>3.5000000000000001E-3</v>
      </c>
      <c r="AG401" s="2">
        <v>-0.44550000000000001</v>
      </c>
      <c r="AH401">
        <v>60000</v>
      </c>
      <c r="AI401" t="str">
        <f>IF(Table_Graduate_Salary[[#This Row],[Salary]]&lt;300000,"Low",IF(Table_Graduate_Salary[[#This Row],[Salary]]&lt;=600000,"Medium","High"))</f>
        <v>Low</v>
      </c>
      <c r="AJ401" t="str">
        <f>IF(Table_Graduate_Salary[[#This Row],[collegeGPA]]&gt;=8,"Excellent",IF(Table_Graduate_Salary[[#This Row],[collegeGPA]]&gt;=7,"Good","Average"))</f>
        <v>Excellent</v>
      </c>
      <c r="AK401" s="2">
        <f>AVERAGE(Table_Graduate_Salary[[#This Row],[English]],Table_Graduate_Salary[[#This Row],[Logical]],Table_Graduate_Salary[[#This Row],[Quant]])</f>
        <v>485</v>
      </c>
    </row>
    <row r="402" spans="1:37">
      <c r="A402">
        <v>543624</v>
      </c>
      <c r="B402" t="s">
        <v>506</v>
      </c>
      <c r="C402" s="1">
        <v>33720</v>
      </c>
      <c r="D402" s="2">
        <v>85.72</v>
      </c>
      <c r="E402" t="s">
        <v>113</v>
      </c>
      <c r="F402" s="3">
        <v>2009</v>
      </c>
      <c r="G402" s="2">
        <v>91.58</v>
      </c>
      <c r="H402" t="s">
        <v>51</v>
      </c>
      <c r="I402">
        <v>8011</v>
      </c>
      <c r="J402">
        <v>2</v>
      </c>
      <c r="K402" t="s">
        <v>36</v>
      </c>
      <c r="L402" t="s">
        <v>60</v>
      </c>
      <c r="M402" s="3">
        <v>78.5</v>
      </c>
      <c r="N402">
        <v>8011</v>
      </c>
      <c r="O402">
        <v>0</v>
      </c>
      <c r="P402" t="s">
        <v>47</v>
      </c>
      <c r="Q402">
        <v>2013</v>
      </c>
      <c r="R402" s="2">
        <v>475</v>
      </c>
      <c r="S402" s="2">
        <v>485</v>
      </c>
      <c r="T402" s="2">
        <v>455</v>
      </c>
      <c r="U402" s="2">
        <v>0.37605958665154499</v>
      </c>
      <c r="V402" s="2">
        <v>-1</v>
      </c>
      <c r="W402" s="2">
        <v>300</v>
      </c>
      <c r="X402" s="2">
        <v>-1</v>
      </c>
      <c r="Y402" s="2">
        <v>-1</v>
      </c>
      <c r="Z402" s="2">
        <v>-1</v>
      </c>
      <c r="AA402" s="2">
        <v>393</v>
      </c>
      <c r="AB402" s="2">
        <v>-1</v>
      </c>
      <c r="AC402" s="2">
        <v>-0.88099999999999901</v>
      </c>
      <c r="AD402" s="2">
        <v>0.38379999999999997</v>
      </c>
      <c r="AE402" s="2">
        <v>-0.70679999999999998</v>
      </c>
      <c r="AF402" s="2">
        <v>-0.87780000000000002</v>
      </c>
      <c r="AG402" s="2">
        <v>-0.9194</v>
      </c>
      <c r="AH402">
        <v>105000</v>
      </c>
      <c r="AI402" t="str">
        <f>IF(Table_Graduate_Salary[[#This Row],[Salary]]&lt;300000,"Low",IF(Table_Graduate_Salary[[#This Row],[Salary]]&lt;=600000,"Medium","High"))</f>
        <v>Low</v>
      </c>
      <c r="AJ402" t="str">
        <f>IF(Table_Graduate_Salary[[#This Row],[collegeGPA]]&gt;=8,"Excellent",IF(Table_Graduate_Salary[[#This Row],[collegeGPA]]&gt;=7,"Good","Average"))</f>
        <v>Excellent</v>
      </c>
      <c r="AK402" s="2">
        <f>AVERAGE(Table_Graduate_Salary[[#This Row],[English]],Table_Graduate_Salary[[#This Row],[Logical]],Table_Graduate_Salary[[#This Row],[Quant]])</f>
        <v>471.66666666666669</v>
      </c>
    </row>
    <row r="403" spans="1:37">
      <c r="A403">
        <v>690405</v>
      </c>
      <c r="B403" t="s">
        <v>506</v>
      </c>
      <c r="C403" s="1">
        <v>33007</v>
      </c>
      <c r="D403" s="2">
        <v>72</v>
      </c>
      <c r="E403" t="s">
        <v>51</v>
      </c>
      <c r="F403" s="3">
        <v>2009</v>
      </c>
      <c r="G403" s="2">
        <v>65</v>
      </c>
      <c r="H403" t="s">
        <v>51</v>
      </c>
      <c r="I403">
        <v>439</v>
      </c>
      <c r="J403">
        <v>2</v>
      </c>
      <c r="K403" t="s">
        <v>36</v>
      </c>
      <c r="L403" t="s">
        <v>40</v>
      </c>
      <c r="M403" s="3">
        <v>65.3</v>
      </c>
      <c r="N403">
        <v>439</v>
      </c>
      <c r="O403">
        <v>1</v>
      </c>
      <c r="P403" t="s">
        <v>47</v>
      </c>
      <c r="Q403">
        <v>2013</v>
      </c>
      <c r="R403" s="2">
        <v>405</v>
      </c>
      <c r="S403" s="2">
        <v>485</v>
      </c>
      <c r="T403" s="2">
        <v>430</v>
      </c>
      <c r="U403" s="2">
        <v>0.413838255788123</v>
      </c>
      <c r="V403" s="2">
        <v>385</v>
      </c>
      <c r="W403" s="2">
        <v>-1</v>
      </c>
      <c r="X403" s="2">
        <v>-1</v>
      </c>
      <c r="Y403" s="2">
        <v>-1</v>
      </c>
      <c r="Z403" s="2">
        <v>-1</v>
      </c>
      <c r="AA403" s="2">
        <v>-1</v>
      </c>
      <c r="AB403" s="2">
        <v>-1</v>
      </c>
      <c r="AC403" s="2">
        <v>0.70269999999999999</v>
      </c>
      <c r="AD403" s="2">
        <v>4.5900000000000003E-2</v>
      </c>
      <c r="AE403" s="2">
        <v>0.16370000000000001</v>
      </c>
      <c r="AF403" s="2">
        <v>-0.995</v>
      </c>
      <c r="AG403" s="2">
        <v>1.4386000000000001</v>
      </c>
      <c r="AH403">
        <v>185000</v>
      </c>
      <c r="AI403" t="str">
        <f>IF(Table_Graduate_Salary[[#This Row],[Salary]]&lt;300000,"Low",IF(Table_Graduate_Salary[[#This Row],[Salary]]&lt;=600000,"Medium","High"))</f>
        <v>Low</v>
      </c>
      <c r="AJ403" t="str">
        <f>IF(Table_Graduate_Salary[[#This Row],[collegeGPA]]&gt;=8,"Excellent",IF(Table_Graduate_Salary[[#This Row],[collegeGPA]]&gt;=7,"Good","Average"))</f>
        <v>Excellent</v>
      </c>
      <c r="AK403" s="2">
        <f>AVERAGE(Table_Graduate_Salary[[#This Row],[English]],Table_Graduate_Salary[[#This Row],[Logical]],Table_Graduate_Salary[[#This Row],[Quant]])</f>
        <v>440</v>
      </c>
    </row>
    <row r="404" spans="1:37">
      <c r="A404">
        <v>53931</v>
      </c>
      <c r="B404" t="s">
        <v>505</v>
      </c>
      <c r="C404" s="1">
        <v>31940</v>
      </c>
      <c r="D404" s="2">
        <v>68</v>
      </c>
      <c r="E404" t="s">
        <v>48</v>
      </c>
      <c r="F404" s="3">
        <v>2005</v>
      </c>
      <c r="G404" s="2">
        <v>60</v>
      </c>
      <c r="H404" t="s">
        <v>163</v>
      </c>
      <c r="I404">
        <v>6874</v>
      </c>
      <c r="J404">
        <v>2</v>
      </c>
      <c r="K404" t="s">
        <v>36</v>
      </c>
      <c r="L404" t="s">
        <v>64</v>
      </c>
      <c r="M404" s="3">
        <v>69</v>
      </c>
      <c r="N404">
        <v>6874</v>
      </c>
      <c r="O404">
        <v>0</v>
      </c>
      <c r="P404" t="s">
        <v>96</v>
      </c>
      <c r="Q404">
        <v>2010</v>
      </c>
      <c r="R404" s="2">
        <v>505</v>
      </c>
      <c r="S404" s="2">
        <v>415</v>
      </c>
      <c r="T404" s="2">
        <v>495</v>
      </c>
      <c r="U404" s="2">
        <v>0.52592258425205496</v>
      </c>
      <c r="V404" s="2">
        <v>415</v>
      </c>
      <c r="W404" s="2">
        <v>-1</v>
      </c>
      <c r="X404" s="2">
        <v>-1</v>
      </c>
      <c r="Y404" s="2">
        <v>-1</v>
      </c>
      <c r="Z404" s="2">
        <v>-1</v>
      </c>
      <c r="AA404" s="2">
        <v>-1</v>
      </c>
      <c r="AB404" s="2">
        <v>-1</v>
      </c>
      <c r="AC404" s="2">
        <v>4.6399999999999997E-2</v>
      </c>
      <c r="AD404" s="2">
        <v>1.2807999999999999</v>
      </c>
      <c r="AE404" s="2">
        <v>-5.3699999999999998E-2</v>
      </c>
      <c r="AF404" s="2">
        <v>-0.4078</v>
      </c>
      <c r="AG404" s="2">
        <v>0.97629999999999995</v>
      </c>
      <c r="AH404">
        <v>200000</v>
      </c>
      <c r="AI404" t="str">
        <f>IF(Table_Graduate_Salary[[#This Row],[Salary]]&lt;300000,"Low",IF(Table_Graduate_Salary[[#This Row],[Salary]]&lt;=600000,"Medium","High"))</f>
        <v>Low</v>
      </c>
      <c r="AJ404" t="str">
        <f>IF(Table_Graduate_Salary[[#This Row],[collegeGPA]]&gt;=8,"Excellent",IF(Table_Graduate_Salary[[#This Row],[collegeGPA]]&gt;=7,"Good","Average"))</f>
        <v>Excellent</v>
      </c>
      <c r="AK404" s="2">
        <f>AVERAGE(Table_Graduate_Salary[[#This Row],[English]],Table_Graduate_Salary[[#This Row],[Logical]],Table_Graduate_Salary[[#This Row],[Quant]])</f>
        <v>471.66666666666669</v>
      </c>
    </row>
    <row r="405" spans="1:37">
      <c r="A405">
        <v>810342</v>
      </c>
      <c r="B405" t="s">
        <v>506</v>
      </c>
      <c r="C405" s="1">
        <v>33734</v>
      </c>
      <c r="D405" s="2">
        <v>89.6</v>
      </c>
      <c r="E405" t="s">
        <v>35</v>
      </c>
      <c r="F405" s="3">
        <v>2009</v>
      </c>
      <c r="G405" s="2">
        <v>84.4</v>
      </c>
      <c r="H405" t="s">
        <v>35</v>
      </c>
      <c r="I405">
        <v>64</v>
      </c>
      <c r="J405">
        <v>2</v>
      </c>
      <c r="K405" t="s">
        <v>36</v>
      </c>
      <c r="L405" t="s">
        <v>40</v>
      </c>
      <c r="M405" s="3">
        <v>71.180000000000007</v>
      </c>
      <c r="N405">
        <v>64</v>
      </c>
      <c r="O405">
        <v>0</v>
      </c>
      <c r="P405" t="s">
        <v>41</v>
      </c>
      <c r="Q405">
        <v>2014</v>
      </c>
      <c r="R405" s="2">
        <v>500</v>
      </c>
      <c r="S405" s="2">
        <v>610</v>
      </c>
      <c r="T405" s="2">
        <v>500</v>
      </c>
      <c r="U405" s="2">
        <v>0.14478988948246199</v>
      </c>
      <c r="V405" s="2">
        <v>515</v>
      </c>
      <c r="W405" s="2">
        <v>-1</v>
      </c>
      <c r="X405" s="2">
        <v>284</v>
      </c>
      <c r="Y405" s="2">
        <v>-1</v>
      </c>
      <c r="Z405" s="2">
        <v>-1</v>
      </c>
      <c r="AA405" s="2">
        <v>-1</v>
      </c>
      <c r="AB405" s="2">
        <v>-1</v>
      </c>
      <c r="AC405" s="2">
        <v>-0.58989999999999998</v>
      </c>
      <c r="AD405" s="2">
        <v>0.71189999999999998</v>
      </c>
      <c r="AE405" s="2">
        <v>0.47110000000000002</v>
      </c>
      <c r="AF405" s="2">
        <v>-0.36120000000000002</v>
      </c>
      <c r="AG405" s="2">
        <v>0.28889999999999999</v>
      </c>
      <c r="AH405">
        <v>315000</v>
      </c>
      <c r="AI405" t="str">
        <f>IF(Table_Graduate_Salary[[#This Row],[Salary]]&lt;300000,"Low",IF(Table_Graduate_Salary[[#This Row],[Salary]]&lt;=600000,"Medium","High"))</f>
        <v>Medium</v>
      </c>
      <c r="AJ405" t="str">
        <f>IF(Table_Graduate_Salary[[#This Row],[collegeGPA]]&gt;=8,"Excellent",IF(Table_Graduate_Salary[[#This Row],[collegeGPA]]&gt;=7,"Good","Average"))</f>
        <v>Excellent</v>
      </c>
      <c r="AK405" s="2">
        <f>AVERAGE(Table_Graduate_Salary[[#This Row],[English]],Table_Graduate_Salary[[#This Row],[Logical]],Table_Graduate_Salary[[#This Row],[Quant]])</f>
        <v>536.66666666666663</v>
      </c>
    </row>
    <row r="406" spans="1:37">
      <c r="A406">
        <v>102065</v>
      </c>
      <c r="B406" t="s">
        <v>505</v>
      </c>
      <c r="C406" s="1">
        <v>32392</v>
      </c>
      <c r="D406" s="2">
        <v>59</v>
      </c>
      <c r="E406" t="s">
        <v>164</v>
      </c>
      <c r="F406" s="3">
        <v>2006</v>
      </c>
      <c r="G406" s="2">
        <v>55</v>
      </c>
      <c r="H406" t="s">
        <v>108</v>
      </c>
      <c r="I406">
        <v>6345</v>
      </c>
      <c r="J406">
        <v>2</v>
      </c>
      <c r="K406" t="s">
        <v>36</v>
      </c>
      <c r="L406" t="s">
        <v>55</v>
      </c>
      <c r="M406" s="3">
        <v>63.47</v>
      </c>
      <c r="N406">
        <v>6345</v>
      </c>
      <c r="O406">
        <v>0</v>
      </c>
      <c r="P406" t="s">
        <v>56</v>
      </c>
      <c r="Q406">
        <v>2010</v>
      </c>
      <c r="R406" s="2">
        <v>335</v>
      </c>
      <c r="S406" s="2">
        <v>285</v>
      </c>
      <c r="T406" s="2">
        <v>335</v>
      </c>
      <c r="U406" s="2">
        <v>0.413838255788123</v>
      </c>
      <c r="V406" s="2">
        <v>385</v>
      </c>
      <c r="W406" s="2">
        <v>-1</v>
      </c>
      <c r="X406" s="2">
        <v>-1</v>
      </c>
      <c r="Y406" s="2">
        <v>-1</v>
      </c>
      <c r="Z406" s="2">
        <v>-1</v>
      </c>
      <c r="AA406" s="2">
        <v>-1</v>
      </c>
      <c r="AB406" s="2">
        <v>-1</v>
      </c>
      <c r="AC406" s="2">
        <v>-0.57189999999999996</v>
      </c>
      <c r="AD406" s="2">
        <v>1.4368000000000001</v>
      </c>
      <c r="AE406" s="2">
        <v>1.1073999999999999</v>
      </c>
      <c r="AF406" s="2">
        <v>0.64980000000000004</v>
      </c>
      <c r="AG406" s="2">
        <v>0.18640000000000001</v>
      </c>
      <c r="AH406">
        <v>105000</v>
      </c>
      <c r="AI406" t="str">
        <f>IF(Table_Graduate_Salary[[#This Row],[Salary]]&lt;300000,"Low",IF(Table_Graduate_Salary[[#This Row],[Salary]]&lt;=600000,"Medium","High"))</f>
        <v>Low</v>
      </c>
      <c r="AJ406" t="str">
        <f>IF(Table_Graduate_Salary[[#This Row],[collegeGPA]]&gt;=8,"Excellent",IF(Table_Graduate_Salary[[#This Row],[collegeGPA]]&gt;=7,"Good","Average"))</f>
        <v>Excellent</v>
      </c>
      <c r="AK406" s="2">
        <f>AVERAGE(Table_Graduate_Salary[[#This Row],[English]],Table_Graduate_Salary[[#This Row],[Logical]],Table_Graduate_Salary[[#This Row],[Quant]])</f>
        <v>318.33333333333331</v>
      </c>
    </row>
    <row r="407" spans="1:37">
      <c r="A407">
        <v>275185</v>
      </c>
      <c r="B407" t="s">
        <v>506</v>
      </c>
      <c r="C407" s="1">
        <v>32710</v>
      </c>
      <c r="D407" s="2">
        <v>78.88</v>
      </c>
      <c r="E407" t="s">
        <v>165</v>
      </c>
      <c r="F407" s="3">
        <v>2007</v>
      </c>
      <c r="G407" s="2">
        <v>67.67</v>
      </c>
      <c r="H407" t="s">
        <v>159</v>
      </c>
      <c r="I407">
        <v>1083</v>
      </c>
      <c r="J407">
        <v>2</v>
      </c>
      <c r="K407" t="s">
        <v>36</v>
      </c>
      <c r="L407" t="s">
        <v>55</v>
      </c>
      <c r="M407" s="3">
        <v>67.75</v>
      </c>
      <c r="N407">
        <v>1083</v>
      </c>
      <c r="O407">
        <v>0</v>
      </c>
      <c r="P407" t="s">
        <v>61</v>
      </c>
      <c r="Q407">
        <v>2011</v>
      </c>
      <c r="R407" s="2">
        <v>465</v>
      </c>
      <c r="S407" s="2">
        <v>525</v>
      </c>
      <c r="T407" s="2">
        <v>405</v>
      </c>
      <c r="U407" s="2">
        <v>0.52592258425205496</v>
      </c>
      <c r="V407" s="2">
        <v>415</v>
      </c>
      <c r="W407" s="2">
        <v>-1</v>
      </c>
      <c r="X407" s="2">
        <v>-1</v>
      </c>
      <c r="Y407" s="2">
        <v>-1</v>
      </c>
      <c r="Z407" s="2">
        <v>-1</v>
      </c>
      <c r="AA407" s="2">
        <v>-1</v>
      </c>
      <c r="AB407" s="2">
        <v>-1</v>
      </c>
      <c r="AC407" s="2">
        <v>1.4208000000000001</v>
      </c>
      <c r="AD407" s="2">
        <v>0.87839999999999996</v>
      </c>
      <c r="AE407" s="2">
        <v>0.47110000000000002</v>
      </c>
      <c r="AF407" s="2">
        <v>-0.4879</v>
      </c>
      <c r="AG407" s="2">
        <v>-0.86080000000000001</v>
      </c>
      <c r="AH407">
        <v>425000</v>
      </c>
      <c r="AI407" t="str">
        <f>IF(Table_Graduate_Salary[[#This Row],[Salary]]&lt;300000,"Low",IF(Table_Graduate_Salary[[#This Row],[Salary]]&lt;=600000,"Medium","High"))</f>
        <v>Medium</v>
      </c>
      <c r="AJ407" t="str">
        <f>IF(Table_Graduate_Salary[[#This Row],[collegeGPA]]&gt;=8,"Excellent",IF(Table_Graduate_Salary[[#This Row],[collegeGPA]]&gt;=7,"Good","Average"))</f>
        <v>Excellent</v>
      </c>
      <c r="AK407" s="2">
        <f>AVERAGE(Table_Graduate_Salary[[#This Row],[English]],Table_Graduate_Salary[[#This Row],[Logical]],Table_Graduate_Salary[[#This Row],[Quant]])</f>
        <v>465</v>
      </c>
    </row>
    <row r="408" spans="1:37">
      <c r="A408">
        <v>841251</v>
      </c>
      <c r="B408" t="s">
        <v>506</v>
      </c>
      <c r="C408" s="1">
        <v>33217</v>
      </c>
      <c r="D408" s="2">
        <v>77.33</v>
      </c>
      <c r="E408" t="s">
        <v>35</v>
      </c>
      <c r="F408" s="3">
        <v>2008</v>
      </c>
      <c r="G408" s="2">
        <v>62.6</v>
      </c>
      <c r="H408" t="s">
        <v>35</v>
      </c>
      <c r="I408">
        <v>1003</v>
      </c>
      <c r="J408">
        <v>2</v>
      </c>
      <c r="K408" t="s">
        <v>36</v>
      </c>
      <c r="L408" t="s">
        <v>55</v>
      </c>
      <c r="M408" s="3">
        <v>62.81</v>
      </c>
      <c r="N408">
        <v>1003</v>
      </c>
      <c r="O408">
        <v>1</v>
      </c>
      <c r="P408" t="s">
        <v>71</v>
      </c>
      <c r="Q408">
        <v>2012</v>
      </c>
      <c r="R408" s="2">
        <v>465</v>
      </c>
      <c r="S408" s="2">
        <v>670</v>
      </c>
      <c r="T408" s="2">
        <v>795</v>
      </c>
      <c r="U408" s="2">
        <v>0.48674700843819302</v>
      </c>
      <c r="V408" s="2">
        <v>435</v>
      </c>
      <c r="W408" s="2">
        <v>-1</v>
      </c>
      <c r="X408" s="2">
        <v>376</v>
      </c>
      <c r="Y408" s="2">
        <v>-1</v>
      </c>
      <c r="Z408" s="2">
        <v>-1</v>
      </c>
      <c r="AA408" s="2">
        <v>-1</v>
      </c>
      <c r="AB408" s="2">
        <v>-1</v>
      </c>
      <c r="AC408" s="2">
        <v>0.99</v>
      </c>
      <c r="AD408" s="2">
        <v>1.0448999999999999</v>
      </c>
      <c r="AE408" s="2">
        <v>1.2396</v>
      </c>
      <c r="AF408" s="2">
        <v>-1.3753</v>
      </c>
      <c r="AG408" s="2">
        <v>1.6302000000000001</v>
      </c>
      <c r="AH408">
        <v>220000</v>
      </c>
      <c r="AI408" t="str">
        <f>IF(Table_Graduate_Salary[[#This Row],[Salary]]&lt;300000,"Low",IF(Table_Graduate_Salary[[#This Row],[Salary]]&lt;=600000,"Medium","High"))</f>
        <v>Low</v>
      </c>
      <c r="AJ408" t="str">
        <f>IF(Table_Graduate_Salary[[#This Row],[collegeGPA]]&gt;=8,"Excellent",IF(Table_Graduate_Salary[[#This Row],[collegeGPA]]&gt;=7,"Good","Average"))</f>
        <v>Excellent</v>
      </c>
      <c r="AK408" s="2">
        <f>AVERAGE(Table_Graduate_Salary[[#This Row],[English]],Table_Graduate_Salary[[#This Row],[Logical]],Table_Graduate_Salary[[#This Row],[Quant]])</f>
        <v>643.33333333333337</v>
      </c>
    </row>
    <row r="409" spans="1:37">
      <c r="A409">
        <v>982384</v>
      </c>
      <c r="B409" t="s">
        <v>506</v>
      </c>
      <c r="C409" s="1">
        <v>34005</v>
      </c>
      <c r="D409" s="2">
        <v>87</v>
      </c>
      <c r="E409" t="s">
        <v>51</v>
      </c>
      <c r="F409" s="3">
        <v>2010</v>
      </c>
      <c r="G409" s="2">
        <v>70</v>
      </c>
      <c r="H409" t="s">
        <v>35</v>
      </c>
      <c r="I409">
        <v>184</v>
      </c>
      <c r="J409">
        <v>2</v>
      </c>
      <c r="K409" t="s">
        <v>36</v>
      </c>
      <c r="L409" t="s">
        <v>40</v>
      </c>
      <c r="M409" s="3">
        <v>69.900000000000006</v>
      </c>
      <c r="N409">
        <v>184</v>
      </c>
      <c r="O409">
        <v>0</v>
      </c>
      <c r="P409" t="s">
        <v>41</v>
      </c>
      <c r="Q409">
        <v>2014</v>
      </c>
      <c r="R409" s="2">
        <v>420</v>
      </c>
      <c r="S409" s="2">
        <v>495</v>
      </c>
      <c r="T409" s="2">
        <v>400</v>
      </c>
      <c r="U409" s="2">
        <v>0.23780283983757</v>
      </c>
      <c r="V409" s="2">
        <v>505</v>
      </c>
      <c r="W409" s="2">
        <v>-1</v>
      </c>
      <c r="X409" s="2">
        <v>315</v>
      </c>
      <c r="Y409" s="2">
        <v>-1</v>
      </c>
      <c r="Z409" s="2">
        <v>-1</v>
      </c>
      <c r="AA409" s="2">
        <v>-1</v>
      </c>
      <c r="AB409" s="2">
        <v>-1</v>
      </c>
      <c r="AC409" s="2">
        <v>-1.0207999999999999</v>
      </c>
      <c r="AD409" s="2">
        <v>0.71189999999999998</v>
      </c>
      <c r="AE409" s="2">
        <v>-1.0659000000000001</v>
      </c>
      <c r="AF409" s="2">
        <v>0.5262</v>
      </c>
      <c r="AG409" s="2">
        <v>0.48049999999999998</v>
      </c>
      <c r="AH409">
        <v>115000</v>
      </c>
      <c r="AI409" t="str">
        <f>IF(Table_Graduate_Salary[[#This Row],[Salary]]&lt;300000,"Low",IF(Table_Graduate_Salary[[#This Row],[Salary]]&lt;=600000,"Medium","High"))</f>
        <v>Low</v>
      </c>
      <c r="AJ409" t="str">
        <f>IF(Table_Graduate_Salary[[#This Row],[collegeGPA]]&gt;=8,"Excellent",IF(Table_Graduate_Salary[[#This Row],[collegeGPA]]&gt;=7,"Good","Average"))</f>
        <v>Excellent</v>
      </c>
      <c r="AK409" s="2">
        <f>AVERAGE(Table_Graduate_Salary[[#This Row],[English]],Table_Graduate_Salary[[#This Row],[Logical]],Table_Graduate_Salary[[#This Row],[Quant]])</f>
        <v>438.33333333333331</v>
      </c>
    </row>
    <row r="410" spans="1:37">
      <c r="A410">
        <v>800561</v>
      </c>
      <c r="B410" t="s">
        <v>506</v>
      </c>
      <c r="C410" s="1">
        <v>33465</v>
      </c>
      <c r="D410" s="2">
        <v>59</v>
      </c>
      <c r="E410" t="s">
        <v>35</v>
      </c>
      <c r="F410" s="3">
        <v>2008</v>
      </c>
      <c r="G410" s="2">
        <v>60</v>
      </c>
      <c r="H410" t="s">
        <v>35</v>
      </c>
      <c r="I410">
        <v>4501</v>
      </c>
      <c r="J410">
        <v>2</v>
      </c>
      <c r="K410" t="s">
        <v>36</v>
      </c>
      <c r="L410" t="s">
        <v>40</v>
      </c>
      <c r="M410" s="3">
        <v>67</v>
      </c>
      <c r="N410">
        <v>4501</v>
      </c>
      <c r="O410">
        <v>0</v>
      </c>
      <c r="P410" t="s">
        <v>41</v>
      </c>
      <c r="Q410">
        <v>2013</v>
      </c>
      <c r="R410" s="2">
        <v>485</v>
      </c>
      <c r="S410" s="2">
        <v>645</v>
      </c>
      <c r="T410" s="2">
        <v>515</v>
      </c>
      <c r="U410" s="2">
        <v>0.76567358123401097</v>
      </c>
      <c r="V410" s="2">
        <v>485</v>
      </c>
      <c r="W410" s="2">
        <v>-1</v>
      </c>
      <c r="X410" s="2">
        <v>-1</v>
      </c>
      <c r="Y410" s="2">
        <v>-1</v>
      </c>
      <c r="Z410" s="2">
        <v>-1</v>
      </c>
      <c r="AA410" s="2">
        <v>-1</v>
      </c>
      <c r="AB410" s="2">
        <v>-1</v>
      </c>
      <c r="AC410" s="2">
        <v>-1.1644000000000001</v>
      </c>
      <c r="AD410" s="2">
        <v>-0.62009999999999998</v>
      </c>
      <c r="AE410" s="2">
        <v>-1.5269999999999999</v>
      </c>
      <c r="AF410" s="2">
        <v>-0.86819999999999997</v>
      </c>
      <c r="AG410" s="2">
        <v>-2.5853000000000002</v>
      </c>
      <c r="AH410">
        <v>300000</v>
      </c>
      <c r="AI410" t="str">
        <f>IF(Table_Graduate_Salary[[#This Row],[Salary]]&lt;300000,"Low",IF(Table_Graduate_Salary[[#This Row],[Salary]]&lt;=600000,"Medium","High"))</f>
        <v>Medium</v>
      </c>
      <c r="AJ410" t="str">
        <f>IF(Table_Graduate_Salary[[#This Row],[collegeGPA]]&gt;=8,"Excellent",IF(Table_Graduate_Salary[[#This Row],[collegeGPA]]&gt;=7,"Good","Average"))</f>
        <v>Excellent</v>
      </c>
      <c r="AK410" s="2">
        <f>AVERAGE(Table_Graduate_Salary[[#This Row],[English]],Table_Graduate_Salary[[#This Row],[Logical]],Table_Graduate_Salary[[#This Row],[Quant]])</f>
        <v>548.33333333333337</v>
      </c>
    </row>
    <row r="411" spans="1:37">
      <c r="A411">
        <v>359247</v>
      </c>
      <c r="B411" t="s">
        <v>506</v>
      </c>
      <c r="C411" s="1">
        <v>33266</v>
      </c>
      <c r="D411" s="2">
        <v>84.8</v>
      </c>
      <c r="E411" t="s">
        <v>35</v>
      </c>
      <c r="F411" s="3">
        <v>2008</v>
      </c>
      <c r="G411" s="2">
        <v>83</v>
      </c>
      <c r="H411" t="s">
        <v>35</v>
      </c>
      <c r="I411">
        <v>1275</v>
      </c>
      <c r="J411">
        <v>2</v>
      </c>
      <c r="K411" t="s">
        <v>36</v>
      </c>
      <c r="L411" t="s">
        <v>60</v>
      </c>
      <c r="M411" s="3">
        <v>66.400000000000006</v>
      </c>
      <c r="N411">
        <v>1275</v>
      </c>
      <c r="O411">
        <v>0</v>
      </c>
      <c r="P411" t="s">
        <v>166</v>
      </c>
      <c r="Q411">
        <v>2012</v>
      </c>
      <c r="R411" s="2">
        <v>645</v>
      </c>
      <c r="S411" s="2">
        <v>645</v>
      </c>
      <c r="T411" s="2">
        <v>605</v>
      </c>
      <c r="U411" s="2">
        <v>0.69447932770846299</v>
      </c>
      <c r="V411" s="2">
        <v>495</v>
      </c>
      <c r="W411" s="2">
        <v>366</v>
      </c>
      <c r="X411" s="2">
        <v>-1</v>
      </c>
      <c r="Y411" s="2">
        <v>-1</v>
      </c>
      <c r="Z411" s="2">
        <v>-1</v>
      </c>
      <c r="AA411" s="2">
        <v>-1</v>
      </c>
      <c r="AB411" s="2">
        <v>-1</v>
      </c>
      <c r="AC411" s="2">
        <v>0.66459999999999997</v>
      </c>
      <c r="AD411" s="2">
        <v>1.4368000000000001</v>
      </c>
      <c r="AE411" s="2">
        <v>1.0347999999999999</v>
      </c>
      <c r="AF411" s="2">
        <v>-1.2302999999999999</v>
      </c>
      <c r="AG411" s="2">
        <v>0.50239999999999996</v>
      </c>
      <c r="AH411">
        <v>260000</v>
      </c>
      <c r="AI411" t="str">
        <f>IF(Table_Graduate_Salary[[#This Row],[Salary]]&lt;300000,"Low",IF(Table_Graduate_Salary[[#This Row],[Salary]]&lt;=600000,"Medium","High"))</f>
        <v>Low</v>
      </c>
      <c r="AJ411" t="str">
        <f>IF(Table_Graduate_Salary[[#This Row],[collegeGPA]]&gt;=8,"Excellent",IF(Table_Graduate_Salary[[#This Row],[collegeGPA]]&gt;=7,"Good","Average"))</f>
        <v>Excellent</v>
      </c>
      <c r="AK411" s="2">
        <f>AVERAGE(Table_Graduate_Salary[[#This Row],[English]],Table_Graduate_Salary[[#This Row],[Logical]],Table_Graduate_Salary[[#This Row],[Quant]])</f>
        <v>631.66666666666663</v>
      </c>
    </row>
    <row r="412" spans="1:37">
      <c r="A412">
        <v>842506</v>
      </c>
      <c r="B412" t="s">
        <v>505</v>
      </c>
      <c r="C412" s="1">
        <v>33685</v>
      </c>
      <c r="D412" s="2">
        <v>91.21</v>
      </c>
      <c r="E412" t="s">
        <v>51</v>
      </c>
      <c r="F412" s="3">
        <v>2010</v>
      </c>
      <c r="G412" s="2">
        <v>79.900000000000006</v>
      </c>
      <c r="H412" t="s">
        <v>51</v>
      </c>
      <c r="I412">
        <v>473</v>
      </c>
      <c r="J412">
        <v>2</v>
      </c>
      <c r="K412" t="s">
        <v>36</v>
      </c>
      <c r="L412" t="s">
        <v>55</v>
      </c>
      <c r="M412" s="3">
        <v>61.89</v>
      </c>
      <c r="N412">
        <v>473</v>
      </c>
      <c r="O412">
        <v>1</v>
      </c>
      <c r="P412" t="s">
        <v>45</v>
      </c>
      <c r="Q412">
        <v>2014</v>
      </c>
      <c r="R412" s="2">
        <v>525</v>
      </c>
      <c r="S412" s="2">
        <v>520</v>
      </c>
      <c r="T412" s="2">
        <v>595</v>
      </c>
      <c r="U412" s="2">
        <v>0.48674700843819302</v>
      </c>
      <c r="V412" s="2">
        <v>415</v>
      </c>
      <c r="W412" s="2">
        <v>-1</v>
      </c>
      <c r="X412" s="2">
        <v>376</v>
      </c>
      <c r="Y412" s="2">
        <v>-1</v>
      </c>
      <c r="Z412" s="2">
        <v>-1</v>
      </c>
      <c r="AA412" s="2">
        <v>-1</v>
      </c>
      <c r="AB412" s="2">
        <v>-1</v>
      </c>
      <c r="AC412" s="2">
        <v>-0.44629999999999997</v>
      </c>
      <c r="AD412" s="2">
        <v>-2.1185999999999998</v>
      </c>
      <c r="AE412" s="2">
        <v>0.16370000000000001</v>
      </c>
      <c r="AF412" s="2">
        <v>0.5262</v>
      </c>
      <c r="AG412" s="2">
        <v>-2.3936999999999999</v>
      </c>
      <c r="AH412">
        <v>105000</v>
      </c>
      <c r="AI412" t="str">
        <f>IF(Table_Graduate_Salary[[#This Row],[Salary]]&lt;300000,"Low",IF(Table_Graduate_Salary[[#This Row],[Salary]]&lt;=600000,"Medium","High"))</f>
        <v>Low</v>
      </c>
      <c r="AJ412" t="str">
        <f>IF(Table_Graduate_Salary[[#This Row],[collegeGPA]]&gt;=8,"Excellent",IF(Table_Graduate_Salary[[#This Row],[collegeGPA]]&gt;=7,"Good","Average"))</f>
        <v>Excellent</v>
      </c>
      <c r="AK412" s="2">
        <f>AVERAGE(Table_Graduate_Salary[[#This Row],[English]],Table_Graduate_Salary[[#This Row],[Logical]],Table_Graduate_Salary[[#This Row],[Quant]])</f>
        <v>546.66666666666663</v>
      </c>
    </row>
    <row r="413" spans="1:37">
      <c r="A413">
        <v>513149</v>
      </c>
      <c r="B413" t="s">
        <v>506</v>
      </c>
      <c r="C413" s="1">
        <v>33170</v>
      </c>
      <c r="D413" s="2">
        <v>70</v>
      </c>
      <c r="E413" t="s">
        <v>167</v>
      </c>
      <c r="F413" s="3">
        <v>2008</v>
      </c>
      <c r="G413" s="2">
        <v>56.6</v>
      </c>
      <c r="H413" t="s">
        <v>168</v>
      </c>
      <c r="I413">
        <v>11637</v>
      </c>
      <c r="J413">
        <v>2</v>
      </c>
      <c r="K413" t="s">
        <v>36</v>
      </c>
      <c r="L413" t="s">
        <v>55</v>
      </c>
      <c r="M413" s="3">
        <v>71.180000000000007</v>
      </c>
      <c r="N413">
        <v>11637</v>
      </c>
      <c r="O413">
        <v>0</v>
      </c>
      <c r="P413" t="s">
        <v>84</v>
      </c>
      <c r="Q413">
        <v>2012</v>
      </c>
      <c r="R413" s="2">
        <v>205</v>
      </c>
      <c r="S413" s="2">
        <v>555</v>
      </c>
      <c r="T413" s="2">
        <v>470</v>
      </c>
      <c r="U413" s="2">
        <v>0.63597875645679403</v>
      </c>
      <c r="V413" s="2">
        <v>445</v>
      </c>
      <c r="W413" s="2">
        <v>-1</v>
      </c>
      <c r="X413" s="2">
        <v>-1</v>
      </c>
      <c r="Y413" s="2">
        <v>-1</v>
      </c>
      <c r="Z413" s="2">
        <v>-1</v>
      </c>
      <c r="AA413" s="2">
        <v>-1</v>
      </c>
      <c r="AB413" s="2">
        <v>-1</v>
      </c>
      <c r="AC413" s="2">
        <v>-1.5765</v>
      </c>
      <c r="AD413" s="2">
        <v>0.3448</v>
      </c>
      <c r="AE413" s="2">
        <v>-0.63429999999999997</v>
      </c>
      <c r="AF413" s="2">
        <v>-0.26090000000000002</v>
      </c>
      <c r="AG413" s="2">
        <v>-0.28749999999999998</v>
      </c>
      <c r="AH413">
        <v>150000</v>
      </c>
      <c r="AI413" t="str">
        <f>IF(Table_Graduate_Salary[[#This Row],[Salary]]&lt;300000,"Low",IF(Table_Graduate_Salary[[#This Row],[Salary]]&lt;=600000,"Medium","High"))</f>
        <v>Low</v>
      </c>
      <c r="AJ413" t="str">
        <f>IF(Table_Graduate_Salary[[#This Row],[collegeGPA]]&gt;=8,"Excellent",IF(Table_Graduate_Salary[[#This Row],[collegeGPA]]&gt;=7,"Good","Average"))</f>
        <v>Excellent</v>
      </c>
      <c r="AK413" s="2">
        <f>AVERAGE(Table_Graduate_Salary[[#This Row],[English]],Table_Graduate_Salary[[#This Row],[Logical]],Table_Graduate_Salary[[#This Row],[Quant]])</f>
        <v>410</v>
      </c>
    </row>
    <row r="414" spans="1:37">
      <c r="A414">
        <v>439787</v>
      </c>
      <c r="B414" t="s">
        <v>505</v>
      </c>
      <c r="C414" s="1">
        <v>32889</v>
      </c>
      <c r="D414" s="2">
        <v>86.7</v>
      </c>
      <c r="E414" t="s">
        <v>169</v>
      </c>
      <c r="F414" s="3">
        <v>2008</v>
      </c>
      <c r="G414" s="2">
        <v>80.599999999999994</v>
      </c>
      <c r="H414" t="s">
        <v>35</v>
      </c>
      <c r="I414">
        <v>83</v>
      </c>
      <c r="J414">
        <v>2</v>
      </c>
      <c r="K414" t="s">
        <v>36</v>
      </c>
      <c r="L414" t="s">
        <v>60</v>
      </c>
      <c r="M414" s="3">
        <v>74.3</v>
      </c>
      <c r="N414">
        <v>83</v>
      </c>
      <c r="O414">
        <v>0</v>
      </c>
      <c r="P414" t="s">
        <v>41</v>
      </c>
      <c r="Q414">
        <v>2012</v>
      </c>
      <c r="R414" s="2">
        <v>425</v>
      </c>
      <c r="S414" s="2">
        <v>555</v>
      </c>
      <c r="T414" s="2">
        <v>485</v>
      </c>
      <c r="U414" s="2">
        <v>0.37605958665154499</v>
      </c>
      <c r="V414" s="2">
        <v>-1</v>
      </c>
      <c r="W414" s="2">
        <v>300</v>
      </c>
      <c r="X414" s="2">
        <v>-1</v>
      </c>
      <c r="Y414" s="2">
        <v>-1</v>
      </c>
      <c r="Z414" s="2">
        <v>-1</v>
      </c>
      <c r="AA414" s="2">
        <v>-1</v>
      </c>
      <c r="AB414" s="2">
        <v>-1</v>
      </c>
      <c r="AC414" s="2">
        <v>-1.4992000000000001</v>
      </c>
      <c r="AD414" s="2">
        <v>-1.8392999999999999</v>
      </c>
      <c r="AE414" s="2">
        <v>-0.77939999999999998</v>
      </c>
      <c r="AF414" s="2">
        <v>1.4723999999999999</v>
      </c>
      <c r="AG414" s="2">
        <v>-2.3016999999999999</v>
      </c>
      <c r="AH414">
        <v>280000</v>
      </c>
      <c r="AI414" t="str">
        <f>IF(Table_Graduate_Salary[[#This Row],[Salary]]&lt;300000,"Low",IF(Table_Graduate_Salary[[#This Row],[Salary]]&lt;=600000,"Medium","High"))</f>
        <v>Low</v>
      </c>
      <c r="AJ414" t="str">
        <f>IF(Table_Graduate_Salary[[#This Row],[collegeGPA]]&gt;=8,"Excellent",IF(Table_Graduate_Salary[[#This Row],[collegeGPA]]&gt;=7,"Good","Average"))</f>
        <v>Excellent</v>
      </c>
      <c r="AK414" s="2">
        <f>AVERAGE(Table_Graduate_Salary[[#This Row],[English]],Table_Graduate_Salary[[#This Row],[Logical]],Table_Graduate_Salary[[#This Row],[Quant]])</f>
        <v>488.33333333333331</v>
      </c>
    </row>
    <row r="415" spans="1:37">
      <c r="A415">
        <v>1089390</v>
      </c>
      <c r="B415" t="s">
        <v>506</v>
      </c>
      <c r="C415" s="1">
        <v>33977</v>
      </c>
      <c r="D415" s="2">
        <v>78.3</v>
      </c>
      <c r="E415" t="s">
        <v>51</v>
      </c>
      <c r="F415" s="3">
        <v>2010</v>
      </c>
      <c r="G415" s="2">
        <v>81</v>
      </c>
      <c r="H415" t="s">
        <v>51</v>
      </c>
      <c r="I415">
        <v>1759</v>
      </c>
      <c r="J415">
        <v>2</v>
      </c>
      <c r="K415" t="s">
        <v>36</v>
      </c>
      <c r="L415" t="s">
        <v>40</v>
      </c>
      <c r="M415" s="3">
        <v>78</v>
      </c>
      <c r="N415">
        <v>1759</v>
      </c>
      <c r="O415">
        <v>0</v>
      </c>
      <c r="P415" t="s">
        <v>50</v>
      </c>
      <c r="Q415">
        <v>2014</v>
      </c>
      <c r="R415" s="2">
        <v>665</v>
      </c>
      <c r="S415" s="2">
        <v>520</v>
      </c>
      <c r="T415" s="2">
        <v>740</v>
      </c>
      <c r="U415" s="2">
        <v>0.74475835400893897</v>
      </c>
      <c r="V415" s="2">
        <v>555</v>
      </c>
      <c r="W415" s="2">
        <v>-1</v>
      </c>
      <c r="X415" s="2">
        <v>438</v>
      </c>
      <c r="Y415" s="2">
        <v>-1</v>
      </c>
      <c r="Z415" s="2">
        <v>-1</v>
      </c>
      <c r="AA415" s="2">
        <v>-1</v>
      </c>
      <c r="AB415" s="2">
        <v>-1</v>
      </c>
      <c r="AC415" s="2">
        <v>-1.54E-2</v>
      </c>
      <c r="AD415" s="2">
        <v>-0.78659999999999997</v>
      </c>
      <c r="AE415" s="2">
        <v>-0.75849999999999995</v>
      </c>
      <c r="AF415" s="2">
        <v>-1.2485999999999999</v>
      </c>
      <c r="AG415" s="2">
        <v>-0.47760000000000002</v>
      </c>
      <c r="AH415">
        <v>300000</v>
      </c>
      <c r="AI415" t="str">
        <f>IF(Table_Graduate_Salary[[#This Row],[Salary]]&lt;300000,"Low",IF(Table_Graduate_Salary[[#This Row],[Salary]]&lt;=600000,"Medium","High"))</f>
        <v>Medium</v>
      </c>
      <c r="AJ415" t="str">
        <f>IF(Table_Graduate_Salary[[#This Row],[collegeGPA]]&gt;=8,"Excellent",IF(Table_Graduate_Salary[[#This Row],[collegeGPA]]&gt;=7,"Good","Average"))</f>
        <v>Excellent</v>
      </c>
      <c r="AK415" s="2">
        <f>AVERAGE(Table_Graduate_Salary[[#This Row],[English]],Table_Graduate_Salary[[#This Row],[Logical]],Table_Graduate_Salary[[#This Row],[Quant]])</f>
        <v>641.66666666666663</v>
      </c>
    </row>
    <row r="416" spans="1:37">
      <c r="A416">
        <v>212167</v>
      </c>
      <c r="B416" t="s">
        <v>506</v>
      </c>
      <c r="C416" s="1">
        <v>32696</v>
      </c>
      <c r="D416" s="2">
        <v>54.83</v>
      </c>
      <c r="E416" t="s">
        <v>170</v>
      </c>
      <c r="F416" s="3">
        <v>2006</v>
      </c>
      <c r="G416" s="2">
        <v>61.23</v>
      </c>
      <c r="H416" t="s">
        <v>170</v>
      </c>
      <c r="I416">
        <v>5690</v>
      </c>
      <c r="J416">
        <v>2</v>
      </c>
      <c r="K416" t="s">
        <v>36</v>
      </c>
      <c r="L416" t="s">
        <v>77</v>
      </c>
      <c r="M416" s="3">
        <v>66.66</v>
      </c>
      <c r="N416">
        <v>5690</v>
      </c>
      <c r="O416">
        <v>0</v>
      </c>
      <c r="P416" t="s">
        <v>41</v>
      </c>
      <c r="Q416">
        <v>2011</v>
      </c>
      <c r="R416" s="2">
        <v>495</v>
      </c>
      <c r="S416" s="2">
        <v>435</v>
      </c>
      <c r="T416" s="2">
        <v>515</v>
      </c>
      <c r="U416" s="2">
        <v>2.3312168242986299E-2</v>
      </c>
      <c r="V416" s="2">
        <v>235</v>
      </c>
      <c r="W416" s="2">
        <v>166</v>
      </c>
      <c r="X416" s="2">
        <v>-1</v>
      </c>
      <c r="Y416" s="2">
        <v>-1</v>
      </c>
      <c r="Z416" s="2">
        <v>-1</v>
      </c>
      <c r="AA416" s="2">
        <v>-1</v>
      </c>
      <c r="AB416" s="2">
        <v>-1</v>
      </c>
      <c r="AC416" s="2">
        <v>-0.72640000000000005</v>
      </c>
      <c r="AD416" s="2">
        <v>1.1248</v>
      </c>
      <c r="AE416" s="2">
        <v>1.1073999999999999</v>
      </c>
      <c r="AF416" s="2">
        <v>1.2374000000000001</v>
      </c>
      <c r="AG416" s="2">
        <v>0.97629999999999995</v>
      </c>
      <c r="AH416">
        <v>150000</v>
      </c>
      <c r="AI416" t="str">
        <f>IF(Table_Graduate_Salary[[#This Row],[Salary]]&lt;300000,"Low",IF(Table_Graduate_Salary[[#This Row],[Salary]]&lt;=600000,"Medium","High"))</f>
        <v>Low</v>
      </c>
      <c r="AJ416" t="str">
        <f>IF(Table_Graduate_Salary[[#This Row],[collegeGPA]]&gt;=8,"Excellent",IF(Table_Graduate_Salary[[#This Row],[collegeGPA]]&gt;=7,"Good","Average"))</f>
        <v>Excellent</v>
      </c>
      <c r="AK416" s="2">
        <f>AVERAGE(Table_Graduate_Salary[[#This Row],[English]],Table_Graduate_Salary[[#This Row],[Logical]],Table_Graduate_Salary[[#This Row],[Quant]])</f>
        <v>481.66666666666669</v>
      </c>
    </row>
    <row r="417" spans="1:37">
      <c r="A417">
        <v>906332</v>
      </c>
      <c r="B417" t="s">
        <v>506</v>
      </c>
      <c r="C417" s="1">
        <v>32219</v>
      </c>
      <c r="D417" s="2">
        <v>55.3</v>
      </c>
      <c r="E417" t="s">
        <v>51</v>
      </c>
      <c r="F417" s="3">
        <v>2004</v>
      </c>
      <c r="G417" s="2">
        <v>72</v>
      </c>
      <c r="H417" t="s">
        <v>51</v>
      </c>
      <c r="I417">
        <v>67</v>
      </c>
      <c r="J417">
        <v>2</v>
      </c>
      <c r="K417" t="s">
        <v>36</v>
      </c>
      <c r="L417" t="s">
        <v>40</v>
      </c>
      <c r="M417" s="3">
        <v>71</v>
      </c>
      <c r="N417">
        <v>67</v>
      </c>
      <c r="O417">
        <v>0</v>
      </c>
      <c r="P417" t="s">
        <v>41</v>
      </c>
      <c r="Q417">
        <v>2014</v>
      </c>
      <c r="R417" s="2">
        <v>520</v>
      </c>
      <c r="S417" s="2">
        <v>545</v>
      </c>
      <c r="T417" s="2">
        <v>705</v>
      </c>
      <c r="U417" s="2">
        <v>0.91139527839132795</v>
      </c>
      <c r="V417" s="2">
        <v>485</v>
      </c>
      <c r="W417" s="2">
        <v>-1</v>
      </c>
      <c r="X417" s="2">
        <v>500</v>
      </c>
      <c r="Y417" s="2">
        <v>-1</v>
      </c>
      <c r="Z417" s="2">
        <v>-1</v>
      </c>
      <c r="AA417" s="2">
        <v>-1</v>
      </c>
      <c r="AB417" s="2">
        <v>-1</v>
      </c>
      <c r="AC417" s="2">
        <v>0.41549999999999998</v>
      </c>
      <c r="AD417" s="2">
        <v>-0.62009999999999998</v>
      </c>
      <c r="AE417" s="2">
        <v>-0.4511</v>
      </c>
      <c r="AF417" s="2">
        <v>-0.995</v>
      </c>
      <c r="AG417" s="2">
        <v>-1.0524</v>
      </c>
      <c r="AH417">
        <v>135000</v>
      </c>
      <c r="AI417" t="str">
        <f>IF(Table_Graduate_Salary[[#This Row],[Salary]]&lt;300000,"Low",IF(Table_Graduate_Salary[[#This Row],[Salary]]&lt;=600000,"Medium","High"))</f>
        <v>Low</v>
      </c>
      <c r="AJ417" t="str">
        <f>IF(Table_Graduate_Salary[[#This Row],[collegeGPA]]&gt;=8,"Excellent",IF(Table_Graduate_Salary[[#This Row],[collegeGPA]]&gt;=7,"Good","Average"))</f>
        <v>Excellent</v>
      </c>
      <c r="AK417" s="2">
        <f>AVERAGE(Table_Graduate_Salary[[#This Row],[English]],Table_Graduate_Salary[[#This Row],[Logical]],Table_Graduate_Salary[[#This Row],[Quant]])</f>
        <v>590</v>
      </c>
    </row>
    <row r="418" spans="1:37">
      <c r="A418">
        <v>252464</v>
      </c>
      <c r="B418" t="s">
        <v>505</v>
      </c>
      <c r="C418" s="1">
        <v>32725</v>
      </c>
      <c r="D418" s="2">
        <v>61.2</v>
      </c>
      <c r="E418">
        <v>0</v>
      </c>
      <c r="F418" s="3">
        <v>2007</v>
      </c>
      <c r="G418" s="2">
        <v>68.3</v>
      </c>
      <c r="H418">
        <v>0</v>
      </c>
      <c r="I418">
        <v>1019</v>
      </c>
      <c r="J418">
        <v>2</v>
      </c>
      <c r="K418" t="s">
        <v>36</v>
      </c>
      <c r="L418" t="s">
        <v>55</v>
      </c>
      <c r="M418" s="3">
        <v>74.2</v>
      </c>
      <c r="N418">
        <v>1019</v>
      </c>
      <c r="O418">
        <v>1</v>
      </c>
      <c r="P418" t="s">
        <v>47</v>
      </c>
      <c r="Q418">
        <v>2011</v>
      </c>
      <c r="R418" s="2">
        <v>405</v>
      </c>
      <c r="S418" s="2">
        <v>305</v>
      </c>
      <c r="T418" s="2">
        <v>185</v>
      </c>
      <c r="U418" s="2">
        <v>0.24545565999982899</v>
      </c>
      <c r="V418" s="2">
        <v>335</v>
      </c>
      <c r="W418" s="2">
        <v>-1</v>
      </c>
      <c r="X418" s="2">
        <v>-1</v>
      </c>
      <c r="Y418" s="2">
        <v>-1</v>
      </c>
      <c r="Z418" s="2">
        <v>-1</v>
      </c>
      <c r="AA418" s="2">
        <v>-1</v>
      </c>
      <c r="AB418" s="2">
        <v>-1</v>
      </c>
      <c r="AC418" s="2">
        <v>0.81920000000000004</v>
      </c>
      <c r="AD418" s="2">
        <v>-0.43530000000000002</v>
      </c>
      <c r="AE418" s="2">
        <v>-0.92449999999999999</v>
      </c>
      <c r="AF418" s="2">
        <v>1.1198999999999999</v>
      </c>
      <c r="AG418" s="2">
        <v>-0.28749999999999998</v>
      </c>
      <c r="AH418">
        <v>200000</v>
      </c>
      <c r="AI418" t="str">
        <f>IF(Table_Graduate_Salary[[#This Row],[Salary]]&lt;300000,"Low",IF(Table_Graduate_Salary[[#This Row],[Salary]]&lt;=600000,"Medium","High"))</f>
        <v>Low</v>
      </c>
      <c r="AJ418" t="str">
        <f>IF(Table_Graduate_Salary[[#This Row],[collegeGPA]]&gt;=8,"Excellent",IF(Table_Graduate_Salary[[#This Row],[collegeGPA]]&gt;=7,"Good","Average"))</f>
        <v>Excellent</v>
      </c>
      <c r="AK418" s="2">
        <f>AVERAGE(Table_Graduate_Salary[[#This Row],[English]],Table_Graduate_Salary[[#This Row],[Logical]],Table_Graduate_Salary[[#This Row],[Quant]])</f>
        <v>298.33333333333331</v>
      </c>
    </row>
    <row r="419" spans="1:37">
      <c r="A419">
        <v>1010625</v>
      </c>
      <c r="B419" t="s">
        <v>506</v>
      </c>
      <c r="C419" s="1">
        <v>34051</v>
      </c>
      <c r="D419" s="2">
        <v>78.599999999999994</v>
      </c>
      <c r="E419" t="s">
        <v>51</v>
      </c>
      <c r="F419" s="3">
        <v>2010</v>
      </c>
      <c r="G419" s="2">
        <v>76.7</v>
      </c>
      <c r="H419" t="s">
        <v>51</v>
      </c>
      <c r="I419">
        <v>1422</v>
      </c>
      <c r="J419">
        <v>2</v>
      </c>
      <c r="K419" t="s">
        <v>36</v>
      </c>
      <c r="L419" t="s">
        <v>40</v>
      </c>
      <c r="M419" s="3">
        <v>68</v>
      </c>
      <c r="N419">
        <v>1422</v>
      </c>
      <c r="O419">
        <v>0</v>
      </c>
      <c r="P419" t="s">
        <v>56</v>
      </c>
      <c r="Q419">
        <v>2014</v>
      </c>
      <c r="R419" s="2">
        <v>500</v>
      </c>
      <c r="S419" s="2">
        <v>630</v>
      </c>
      <c r="T419" s="2">
        <v>680</v>
      </c>
      <c r="U419" s="2">
        <v>0.84224832225783597</v>
      </c>
      <c r="V419" s="2">
        <v>475</v>
      </c>
      <c r="W419" s="2">
        <v>-1</v>
      </c>
      <c r="X419" s="2">
        <v>469</v>
      </c>
      <c r="Y419" s="2">
        <v>-1</v>
      </c>
      <c r="Z419" s="2">
        <v>-1</v>
      </c>
      <c r="AA419" s="2">
        <v>-1</v>
      </c>
      <c r="AB419" s="2">
        <v>-1</v>
      </c>
      <c r="AC419" s="2">
        <v>-0.44629999999999997</v>
      </c>
      <c r="AD419" s="2">
        <v>1.2114</v>
      </c>
      <c r="AE419" s="2">
        <v>0.47110000000000002</v>
      </c>
      <c r="AF419" s="2">
        <v>-1.1217999999999999</v>
      </c>
      <c r="AG419" s="2">
        <v>-0.66920000000000002</v>
      </c>
      <c r="AH419">
        <v>120000</v>
      </c>
      <c r="AI419" t="str">
        <f>IF(Table_Graduate_Salary[[#This Row],[Salary]]&lt;300000,"Low",IF(Table_Graduate_Salary[[#This Row],[Salary]]&lt;=600000,"Medium","High"))</f>
        <v>Low</v>
      </c>
      <c r="AJ419" t="str">
        <f>IF(Table_Graduate_Salary[[#This Row],[collegeGPA]]&gt;=8,"Excellent",IF(Table_Graduate_Salary[[#This Row],[collegeGPA]]&gt;=7,"Good","Average"))</f>
        <v>Excellent</v>
      </c>
      <c r="AK419" s="2">
        <f>AVERAGE(Table_Graduate_Salary[[#This Row],[English]],Table_Graduate_Salary[[#This Row],[Logical]],Table_Graduate_Salary[[#This Row],[Quant]])</f>
        <v>603.33333333333337</v>
      </c>
    </row>
    <row r="420" spans="1:37">
      <c r="A420">
        <v>895614</v>
      </c>
      <c r="B420" t="s">
        <v>506</v>
      </c>
      <c r="C420" s="1">
        <v>33937</v>
      </c>
      <c r="D420" s="2">
        <v>87</v>
      </c>
      <c r="E420" t="s">
        <v>35</v>
      </c>
      <c r="F420" s="3">
        <v>2010</v>
      </c>
      <c r="G420" s="2">
        <v>84</v>
      </c>
      <c r="H420" t="s">
        <v>35</v>
      </c>
      <c r="I420">
        <v>119</v>
      </c>
      <c r="J420">
        <v>1</v>
      </c>
      <c r="K420" t="s">
        <v>36</v>
      </c>
      <c r="L420" t="s">
        <v>60</v>
      </c>
      <c r="M420" s="3">
        <v>75</v>
      </c>
      <c r="N420">
        <v>119</v>
      </c>
      <c r="O420">
        <v>0</v>
      </c>
      <c r="P420" t="s">
        <v>41</v>
      </c>
      <c r="Q420">
        <v>2014</v>
      </c>
      <c r="R420" s="2">
        <v>545</v>
      </c>
      <c r="S420" s="2">
        <v>485</v>
      </c>
      <c r="T420" s="2">
        <v>545</v>
      </c>
      <c r="U420" s="2">
        <v>0.33878634721952799</v>
      </c>
      <c r="V420" s="2">
        <v>-1</v>
      </c>
      <c r="W420" s="2">
        <v>292</v>
      </c>
      <c r="X420" s="2">
        <v>-1</v>
      </c>
      <c r="Y420" s="2">
        <v>-1</v>
      </c>
      <c r="Z420" s="2">
        <v>-1</v>
      </c>
      <c r="AA420" s="2">
        <v>366</v>
      </c>
      <c r="AB420" s="2">
        <v>-1</v>
      </c>
      <c r="AC420" s="2">
        <v>0.12820000000000001</v>
      </c>
      <c r="AD420" s="2">
        <v>0.21240000000000001</v>
      </c>
      <c r="AE420" s="2">
        <v>-1.5269999999999999</v>
      </c>
      <c r="AF420" s="2">
        <v>1.0333000000000001</v>
      </c>
      <c r="AG420" s="2">
        <v>-9.4299999999999995E-2</v>
      </c>
      <c r="AH420">
        <v>300000</v>
      </c>
      <c r="AI420" t="str">
        <f>IF(Table_Graduate_Salary[[#This Row],[Salary]]&lt;300000,"Low",IF(Table_Graduate_Salary[[#This Row],[Salary]]&lt;=600000,"Medium","High"))</f>
        <v>Medium</v>
      </c>
      <c r="AJ420" t="str">
        <f>IF(Table_Graduate_Salary[[#This Row],[collegeGPA]]&gt;=8,"Excellent",IF(Table_Graduate_Salary[[#This Row],[collegeGPA]]&gt;=7,"Good","Average"))</f>
        <v>Excellent</v>
      </c>
      <c r="AK420" s="2">
        <f>AVERAGE(Table_Graduate_Salary[[#This Row],[English]],Table_Graduate_Salary[[#This Row],[Logical]],Table_Graduate_Salary[[#This Row],[Quant]])</f>
        <v>525</v>
      </c>
    </row>
    <row r="421" spans="1:37">
      <c r="A421">
        <v>238556</v>
      </c>
      <c r="B421" t="s">
        <v>506</v>
      </c>
      <c r="C421" s="1">
        <v>32136</v>
      </c>
      <c r="D421" s="2">
        <v>67.36</v>
      </c>
      <c r="E421" t="s">
        <v>103</v>
      </c>
      <c r="F421" s="3">
        <v>2008</v>
      </c>
      <c r="G421" s="2">
        <v>74.959999999999994</v>
      </c>
      <c r="H421" t="s">
        <v>171</v>
      </c>
      <c r="I421">
        <v>8811</v>
      </c>
      <c r="J421">
        <v>2</v>
      </c>
      <c r="K421" t="s">
        <v>36</v>
      </c>
      <c r="L421" t="s">
        <v>64</v>
      </c>
      <c r="M421" s="3">
        <v>72.599999999999994</v>
      </c>
      <c r="N421">
        <v>8811</v>
      </c>
      <c r="O421">
        <v>1</v>
      </c>
      <c r="P421" t="s">
        <v>61</v>
      </c>
      <c r="Q421">
        <v>2011</v>
      </c>
      <c r="R421" s="2">
        <v>355</v>
      </c>
      <c r="S421" s="2">
        <v>315</v>
      </c>
      <c r="T421" s="2">
        <v>445</v>
      </c>
      <c r="U421" s="2">
        <v>0.79358061454850604</v>
      </c>
      <c r="V421" s="2">
        <v>495</v>
      </c>
      <c r="W421" s="2">
        <v>333</v>
      </c>
      <c r="X421" s="2">
        <v>-1</v>
      </c>
      <c r="Y421" s="2">
        <v>-1</v>
      </c>
      <c r="Z421" s="2">
        <v>-1</v>
      </c>
      <c r="AA421" s="2">
        <v>-1</v>
      </c>
      <c r="AB421" s="2">
        <v>-1</v>
      </c>
      <c r="AC421" s="2">
        <v>0.51</v>
      </c>
      <c r="AD421" s="2">
        <v>0.65680000000000005</v>
      </c>
      <c r="AE421" s="2">
        <v>1.1073999999999999</v>
      </c>
      <c r="AF421" s="2">
        <v>0.4148</v>
      </c>
      <c r="AG421" s="2">
        <v>0.81830000000000003</v>
      </c>
      <c r="AH421">
        <v>500000</v>
      </c>
      <c r="AI421" t="str">
        <f>IF(Table_Graduate_Salary[[#This Row],[Salary]]&lt;300000,"Low",IF(Table_Graduate_Salary[[#This Row],[Salary]]&lt;=600000,"Medium","High"))</f>
        <v>Medium</v>
      </c>
      <c r="AJ421" t="str">
        <f>IF(Table_Graduate_Salary[[#This Row],[collegeGPA]]&gt;=8,"Excellent",IF(Table_Graduate_Salary[[#This Row],[collegeGPA]]&gt;=7,"Good","Average"))</f>
        <v>Excellent</v>
      </c>
      <c r="AK421" s="2">
        <f>AVERAGE(Table_Graduate_Salary[[#This Row],[English]],Table_Graduate_Salary[[#This Row],[Logical]],Table_Graduate_Salary[[#This Row],[Quant]])</f>
        <v>371.66666666666669</v>
      </c>
    </row>
    <row r="422" spans="1:37">
      <c r="A422">
        <v>639156</v>
      </c>
      <c r="B422" t="s">
        <v>506</v>
      </c>
      <c r="C422" s="1">
        <v>33666</v>
      </c>
      <c r="D422" s="2">
        <v>88</v>
      </c>
      <c r="E422" t="s">
        <v>51</v>
      </c>
      <c r="F422" s="3">
        <v>2009</v>
      </c>
      <c r="G422" s="2">
        <v>94</v>
      </c>
      <c r="H422" t="s">
        <v>51</v>
      </c>
      <c r="I422">
        <v>1141</v>
      </c>
      <c r="J422">
        <v>2</v>
      </c>
      <c r="K422" t="s">
        <v>36</v>
      </c>
      <c r="L422" t="s">
        <v>40</v>
      </c>
      <c r="M422" s="3">
        <v>75</v>
      </c>
      <c r="N422">
        <v>1141</v>
      </c>
      <c r="O422">
        <v>0</v>
      </c>
      <c r="P422" t="s">
        <v>56</v>
      </c>
      <c r="Q422">
        <v>2013</v>
      </c>
      <c r="R422" s="2">
        <v>520</v>
      </c>
      <c r="S422" s="2">
        <v>510</v>
      </c>
      <c r="T422" s="2">
        <v>635</v>
      </c>
      <c r="U422" s="2">
        <v>0.60005718233834104</v>
      </c>
      <c r="V422" s="2">
        <v>435</v>
      </c>
      <c r="W422" s="2">
        <v>-1</v>
      </c>
      <c r="X422" s="2">
        <v>-1</v>
      </c>
      <c r="Y422" s="2">
        <v>-1</v>
      </c>
      <c r="Z422" s="2">
        <v>-1</v>
      </c>
      <c r="AA422" s="2">
        <v>-1</v>
      </c>
      <c r="AB422" s="2">
        <v>-1</v>
      </c>
      <c r="AC422" s="2">
        <v>0.41549999999999998</v>
      </c>
      <c r="AD422" s="2">
        <v>0.21240000000000001</v>
      </c>
      <c r="AE422" s="2">
        <v>-1.9881</v>
      </c>
      <c r="AF422" s="2">
        <v>1.0333000000000001</v>
      </c>
      <c r="AG422" s="2">
        <v>0.86370000000000002</v>
      </c>
      <c r="AH422">
        <v>500000</v>
      </c>
      <c r="AI422" t="str">
        <f>IF(Table_Graduate_Salary[[#This Row],[Salary]]&lt;300000,"Low",IF(Table_Graduate_Salary[[#This Row],[Salary]]&lt;=600000,"Medium","High"))</f>
        <v>Medium</v>
      </c>
      <c r="AJ422" t="str">
        <f>IF(Table_Graduate_Salary[[#This Row],[collegeGPA]]&gt;=8,"Excellent",IF(Table_Graduate_Salary[[#This Row],[collegeGPA]]&gt;=7,"Good","Average"))</f>
        <v>Excellent</v>
      </c>
      <c r="AK422" s="2">
        <f>AVERAGE(Table_Graduate_Salary[[#This Row],[English]],Table_Graduate_Salary[[#This Row],[Logical]],Table_Graduate_Salary[[#This Row],[Quant]])</f>
        <v>555</v>
      </c>
    </row>
    <row r="423" spans="1:37">
      <c r="A423">
        <v>336561</v>
      </c>
      <c r="B423" t="s">
        <v>506</v>
      </c>
      <c r="C423" s="1">
        <v>32220</v>
      </c>
      <c r="D423" s="2">
        <v>61.75</v>
      </c>
      <c r="E423" t="s">
        <v>87</v>
      </c>
      <c r="F423" s="3">
        <v>2007</v>
      </c>
      <c r="G423" s="2">
        <v>61</v>
      </c>
      <c r="H423" t="s">
        <v>88</v>
      </c>
      <c r="I423">
        <v>10930</v>
      </c>
      <c r="J423">
        <v>2</v>
      </c>
      <c r="K423" t="s">
        <v>36</v>
      </c>
      <c r="L423" t="s">
        <v>64</v>
      </c>
      <c r="M423" s="3">
        <v>77.8</v>
      </c>
      <c r="N423">
        <v>10930</v>
      </c>
      <c r="O423">
        <v>1</v>
      </c>
      <c r="P423" t="s">
        <v>53</v>
      </c>
      <c r="Q423">
        <v>2012</v>
      </c>
      <c r="R423" s="2">
        <v>415</v>
      </c>
      <c r="S423" s="2">
        <v>535</v>
      </c>
      <c r="T423" s="2">
        <v>615</v>
      </c>
      <c r="U423" s="2">
        <v>0.88412251159373501</v>
      </c>
      <c r="V423" s="2">
        <v>535</v>
      </c>
      <c r="W423" s="2">
        <v>-1</v>
      </c>
      <c r="X423" s="2">
        <v>-1</v>
      </c>
      <c r="Y423" s="2">
        <v>-1</v>
      </c>
      <c r="Z423" s="2">
        <v>-1</v>
      </c>
      <c r="AA423" s="2">
        <v>-1</v>
      </c>
      <c r="AB423" s="2">
        <v>-1</v>
      </c>
      <c r="AC423" s="2">
        <v>0.66459999999999997</v>
      </c>
      <c r="AD423" s="2">
        <v>0.81279999999999997</v>
      </c>
      <c r="AE423" s="2">
        <v>9.1399999999999995E-2</v>
      </c>
      <c r="AF423" s="2">
        <v>-1.3478699999999999</v>
      </c>
      <c r="AG423" s="2">
        <v>-0.76149999999999995</v>
      </c>
      <c r="AH423">
        <v>375000</v>
      </c>
      <c r="AI423" t="str">
        <f>IF(Table_Graduate_Salary[[#This Row],[Salary]]&lt;300000,"Low",IF(Table_Graduate_Salary[[#This Row],[Salary]]&lt;=600000,"Medium","High"))</f>
        <v>Medium</v>
      </c>
      <c r="AJ423" t="str">
        <f>IF(Table_Graduate_Salary[[#This Row],[collegeGPA]]&gt;=8,"Excellent",IF(Table_Graduate_Salary[[#This Row],[collegeGPA]]&gt;=7,"Good","Average"))</f>
        <v>Excellent</v>
      </c>
      <c r="AK423" s="2">
        <f>AVERAGE(Table_Graduate_Salary[[#This Row],[English]],Table_Graduate_Salary[[#This Row],[Logical]],Table_Graduate_Salary[[#This Row],[Quant]])</f>
        <v>521.66666666666663</v>
      </c>
    </row>
    <row r="424" spans="1:37">
      <c r="A424">
        <v>796833</v>
      </c>
      <c r="B424" t="s">
        <v>506</v>
      </c>
      <c r="C424" s="1">
        <v>33602</v>
      </c>
      <c r="D424" s="2">
        <v>82</v>
      </c>
      <c r="E424" t="s">
        <v>35</v>
      </c>
      <c r="F424" s="3">
        <v>2009</v>
      </c>
      <c r="G424" s="2">
        <v>92.2</v>
      </c>
      <c r="H424" t="s">
        <v>35</v>
      </c>
      <c r="I424">
        <v>13136</v>
      </c>
      <c r="J424">
        <v>1</v>
      </c>
      <c r="K424" t="s">
        <v>36</v>
      </c>
      <c r="L424" t="s">
        <v>40</v>
      </c>
      <c r="M424" s="3">
        <v>77.599999999999994</v>
      </c>
      <c r="N424">
        <v>13136</v>
      </c>
      <c r="O424">
        <v>1</v>
      </c>
      <c r="P424" t="s">
        <v>71</v>
      </c>
      <c r="Q424">
        <v>2014</v>
      </c>
      <c r="R424" s="2">
        <v>485</v>
      </c>
      <c r="S424" s="2">
        <v>555</v>
      </c>
      <c r="T424" s="2">
        <v>720</v>
      </c>
      <c r="U424" s="2">
        <v>0.91139527839132795</v>
      </c>
      <c r="V424" s="2">
        <v>635</v>
      </c>
      <c r="W424" s="2">
        <v>-1</v>
      </c>
      <c r="X424" s="2">
        <v>500</v>
      </c>
      <c r="Y424" s="2">
        <v>-1</v>
      </c>
      <c r="Z424" s="2">
        <v>-1</v>
      </c>
      <c r="AA424" s="2">
        <v>-1</v>
      </c>
      <c r="AB424" s="2">
        <v>-1</v>
      </c>
      <c r="AC424" s="2">
        <v>-0.58989999999999998</v>
      </c>
      <c r="AD424" s="2">
        <v>0.5454</v>
      </c>
      <c r="AE424" s="2">
        <v>0.77849999999999997</v>
      </c>
      <c r="AF424" s="2">
        <v>-0.2344</v>
      </c>
      <c r="AG424" s="2">
        <v>-0.47760000000000002</v>
      </c>
      <c r="AH424">
        <v>450000</v>
      </c>
      <c r="AI424" t="str">
        <f>IF(Table_Graduate_Salary[[#This Row],[Salary]]&lt;300000,"Low",IF(Table_Graduate_Salary[[#This Row],[Salary]]&lt;=600000,"Medium","High"))</f>
        <v>Medium</v>
      </c>
      <c r="AJ424" t="str">
        <f>IF(Table_Graduate_Salary[[#This Row],[collegeGPA]]&gt;=8,"Excellent",IF(Table_Graduate_Salary[[#This Row],[collegeGPA]]&gt;=7,"Good","Average"))</f>
        <v>Excellent</v>
      </c>
      <c r="AK424" s="2">
        <f>AVERAGE(Table_Graduate_Salary[[#This Row],[English]],Table_Graduate_Salary[[#This Row],[Logical]],Table_Graduate_Salary[[#This Row],[Quant]])</f>
        <v>586.66666666666663</v>
      </c>
    </row>
    <row r="425" spans="1:37">
      <c r="A425">
        <v>1059642</v>
      </c>
      <c r="B425" t="s">
        <v>505</v>
      </c>
      <c r="C425" s="1">
        <v>33295</v>
      </c>
      <c r="D425" s="2">
        <v>80.8</v>
      </c>
      <c r="E425" t="s">
        <v>51</v>
      </c>
      <c r="F425" s="3">
        <v>2008</v>
      </c>
      <c r="G425" s="2">
        <v>60.5</v>
      </c>
      <c r="H425" t="s">
        <v>51</v>
      </c>
      <c r="I425">
        <v>3717</v>
      </c>
      <c r="J425">
        <v>2</v>
      </c>
      <c r="K425" t="s">
        <v>36</v>
      </c>
      <c r="L425" t="s">
        <v>40</v>
      </c>
      <c r="M425" s="3">
        <v>67.040000000000006</v>
      </c>
      <c r="N425">
        <v>3717</v>
      </c>
      <c r="O425">
        <v>1</v>
      </c>
      <c r="P425" t="s">
        <v>61</v>
      </c>
      <c r="Q425">
        <v>2013</v>
      </c>
      <c r="R425" s="2">
        <v>560</v>
      </c>
      <c r="S425" s="2">
        <v>555</v>
      </c>
      <c r="T425" s="2">
        <v>500</v>
      </c>
      <c r="U425" s="2">
        <v>0.84224832225783597</v>
      </c>
      <c r="V425" s="2">
        <v>515</v>
      </c>
      <c r="W425" s="2">
        <v>-1</v>
      </c>
      <c r="X425" s="2">
        <v>469</v>
      </c>
      <c r="Y425" s="2">
        <v>-1</v>
      </c>
      <c r="Z425" s="2">
        <v>-1</v>
      </c>
      <c r="AA425" s="2">
        <v>-1</v>
      </c>
      <c r="AB425" s="2">
        <v>-1</v>
      </c>
      <c r="AC425" s="2">
        <v>1.1335999999999999</v>
      </c>
      <c r="AD425" s="2">
        <v>1.5444</v>
      </c>
      <c r="AE425" s="2">
        <v>1.3933</v>
      </c>
      <c r="AF425" s="2">
        <v>-2.3895</v>
      </c>
      <c r="AG425" s="2">
        <v>-0.28589999999999999</v>
      </c>
      <c r="AH425">
        <v>150000</v>
      </c>
      <c r="AI425" t="str">
        <f>IF(Table_Graduate_Salary[[#This Row],[Salary]]&lt;300000,"Low",IF(Table_Graduate_Salary[[#This Row],[Salary]]&lt;=600000,"Medium","High"))</f>
        <v>Low</v>
      </c>
      <c r="AJ425" t="str">
        <f>IF(Table_Graduate_Salary[[#This Row],[collegeGPA]]&gt;=8,"Excellent",IF(Table_Graduate_Salary[[#This Row],[collegeGPA]]&gt;=7,"Good","Average"))</f>
        <v>Excellent</v>
      </c>
      <c r="AK425" s="2">
        <f>AVERAGE(Table_Graduate_Salary[[#This Row],[English]],Table_Graduate_Salary[[#This Row],[Logical]],Table_Graduate_Salary[[#This Row],[Quant]])</f>
        <v>538.33333333333337</v>
      </c>
    </row>
    <row r="426" spans="1:37">
      <c r="A426">
        <v>746122</v>
      </c>
      <c r="B426" t="s">
        <v>506</v>
      </c>
      <c r="C426" s="1">
        <v>33557</v>
      </c>
      <c r="D426" s="2">
        <v>87.2</v>
      </c>
      <c r="E426" t="s">
        <v>51</v>
      </c>
      <c r="F426" s="3">
        <v>2009</v>
      </c>
      <c r="G426" s="2">
        <v>71</v>
      </c>
      <c r="H426" t="s">
        <v>51</v>
      </c>
      <c r="I426">
        <v>5158</v>
      </c>
      <c r="J426">
        <v>2</v>
      </c>
      <c r="K426" t="s">
        <v>36</v>
      </c>
      <c r="L426" t="s">
        <v>40</v>
      </c>
      <c r="M426" s="3">
        <v>69.62</v>
      </c>
      <c r="N426">
        <v>5158</v>
      </c>
      <c r="O426">
        <v>0</v>
      </c>
      <c r="P426" t="s">
        <v>96</v>
      </c>
      <c r="Q426">
        <v>2013</v>
      </c>
      <c r="R426" s="2">
        <v>395</v>
      </c>
      <c r="S426" s="2">
        <v>570</v>
      </c>
      <c r="T426" s="2">
        <v>635</v>
      </c>
      <c r="U426" s="2">
        <v>0.84224832225783597</v>
      </c>
      <c r="V426" s="2">
        <v>465</v>
      </c>
      <c r="W426" s="2">
        <v>-1</v>
      </c>
      <c r="X426" s="2">
        <v>469</v>
      </c>
      <c r="Y426" s="2">
        <v>-1</v>
      </c>
      <c r="Z426" s="2">
        <v>-1</v>
      </c>
      <c r="AA426" s="2">
        <v>-1</v>
      </c>
      <c r="AB426" s="2">
        <v>-1</v>
      </c>
      <c r="AC426" s="2">
        <v>0.27179999999999999</v>
      </c>
      <c r="AD426" s="2">
        <v>-0.1206</v>
      </c>
      <c r="AE426" s="2">
        <v>1.0859000000000001</v>
      </c>
      <c r="AF426" s="2">
        <v>-0.2344</v>
      </c>
      <c r="AG426" s="2">
        <v>0.86370000000000002</v>
      </c>
      <c r="AH426">
        <v>400000</v>
      </c>
      <c r="AI426" t="str">
        <f>IF(Table_Graduate_Salary[[#This Row],[Salary]]&lt;300000,"Low",IF(Table_Graduate_Salary[[#This Row],[Salary]]&lt;=600000,"Medium","High"))</f>
        <v>Medium</v>
      </c>
      <c r="AJ426" t="str">
        <f>IF(Table_Graduate_Salary[[#This Row],[collegeGPA]]&gt;=8,"Excellent",IF(Table_Graduate_Salary[[#This Row],[collegeGPA]]&gt;=7,"Good","Average"))</f>
        <v>Excellent</v>
      </c>
      <c r="AK426" s="2">
        <f>AVERAGE(Table_Graduate_Salary[[#This Row],[English]],Table_Graduate_Salary[[#This Row],[Logical]],Table_Graduate_Salary[[#This Row],[Quant]])</f>
        <v>533.33333333333337</v>
      </c>
    </row>
    <row r="427" spans="1:37">
      <c r="A427">
        <v>1061906</v>
      </c>
      <c r="B427" t="s">
        <v>505</v>
      </c>
      <c r="C427" s="1">
        <v>33310</v>
      </c>
      <c r="D427" s="2">
        <v>63</v>
      </c>
      <c r="E427" t="s">
        <v>35</v>
      </c>
      <c r="F427" s="3">
        <v>2009</v>
      </c>
      <c r="G427" s="2">
        <v>64</v>
      </c>
      <c r="H427" t="s">
        <v>51</v>
      </c>
      <c r="I427">
        <v>9809</v>
      </c>
      <c r="J427">
        <v>2</v>
      </c>
      <c r="K427" t="s">
        <v>36</v>
      </c>
      <c r="L427" t="s">
        <v>55</v>
      </c>
      <c r="M427" s="3">
        <v>72.319999999999993</v>
      </c>
      <c r="N427">
        <v>9809</v>
      </c>
      <c r="O427">
        <v>1</v>
      </c>
      <c r="P427" t="s">
        <v>54</v>
      </c>
      <c r="Q427">
        <v>2013</v>
      </c>
      <c r="R427" s="2">
        <v>290</v>
      </c>
      <c r="S427" s="2">
        <v>370</v>
      </c>
      <c r="T427" s="2">
        <v>270</v>
      </c>
      <c r="U427" s="2">
        <v>0.14325654103219601</v>
      </c>
      <c r="V427" s="2">
        <v>295</v>
      </c>
      <c r="W427" s="2">
        <v>-1</v>
      </c>
      <c r="X427" s="2">
        <v>-1</v>
      </c>
      <c r="Y427" s="2">
        <v>-1</v>
      </c>
      <c r="Z427" s="2">
        <v>-1</v>
      </c>
      <c r="AA427" s="2">
        <v>-1</v>
      </c>
      <c r="AB427" s="2">
        <v>-1</v>
      </c>
      <c r="AC427" s="2">
        <v>-3.1751999999999998</v>
      </c>
      <c r="AD427" s="2">
        <v>-5.1155999999999997</v>
      </c>
      <c r="AE427" s="2">
        <v>-3.0638999999999998</v>
      </c>
      <c r="AF427" s="2">
        <v>-0.74150000000000005</v>
      </c>
      <c r="AG427" s="2">
        <v>-5.2679</v>
      </c>
      <c r="AH427">
        <v>120000</v>
      </c>
      <c r="AI427" t="str">
        <f>IF(Table_Graduate_Salary[[#This Row],[Salary]]&lt;300000,"Low",IF(Table_Graduate_Salary[[#This Row],[Salary]]&lt;=600000,"Medium","High"))</f>
        <v>Low</v>
      </c>
      <c r="AJ427" t="str">
        <f>IF(Table_Graduate_Salary[[#This Row],[collegeGPA]]&gt;=8,"Excellent",IF(Table_Graduate_Salary[[#This Row],[collegeGPA]]&gt;=7,"Good","Average"))</f>
        <v>Excellent</v>
      </c>
      <c r="AK427" s="2">
        <f>AVERAGE(Table_Graduate_Salary[[#This Row],[English]],Table_Graduate_Salary[[#This Row],[Logical]],Table_Graduate_Salary[[#This Row],[Quant]])</f>
        <v>310</v>
      </c>
    </row>
    <row r="428" spans="1:37">
      <c r="A428">
        <v>212076</v>
      </c>
      <c r="B428" t="s">
        <v>506</v>
      </c>
      <c r="C428" s="1">
        <v>32564</v>
      </c>
      <c r="D428" s="2">
        <v>55.33</v>
      </c>
      <c r="E428">
        <v>0</v>
      </c>
      <c r="F428" s="3">
        <v>2006</v>
      </c>
      <c r="G428" s="2">
        <v>62.4</v>
      </c>
      <c r="H428">
        <v>0</v>
      </c>
      <c r="I428">
        <v>5690</v>
      </c>
      <c r="J428">
        <v>2</v>
      </c>
      <c r="K428" t="s">
        <v>36</v>
      </c>
      <c r="L428" t="s">
        <v>60</v>
      </c>
      <c r="M428" s="3">
        <v>67</v>
      </c>
      <c r="N428">
        <v>5690</v>
      </c>
      <c r="O428">
        <v>0</v>
      </c>
      <c r="P428" t="s">
        <v>41</v>
      </c>
      <c r="Q428">
        <v>2011</v>
      </c>
      <c r="R428" s="2">
        <v>415</v>
      </c>
      <c r="S428" s="2">
        <v>415</v>
      </c>
      <c r="T428" s="2">
        <v>425</v>
      </c>
      <c r="U428" s="2">
        <v>0.22948175491175499</v>
      </c>
      <c r="V428" s="2">
        <v>295</v>
      </c>
      <c r="W428" s="2">
        <v>266</v>
      </c>
      <c r="X428" s="2">
        <v>-1</v>
      </c>
      <c r="Y428" s="2">
        <v>-1</v>
      </c>
      <c r="Z428" s="2">
        <v>-1</v>
      </c>
      <c r="AA428" s="2">
        <v>-1</v>
      </c>
      <c r="AB428" s="2">
        <v>-1</v>
      </c>
      <c r="AC428" s="2">
        <v>-0.26279999999999998</v>
      </c>
      <c r="AD428" s="2">
        <v>3.2800000000000003E-2</v>
      </c>
      <c r="AE428" s="2">
        <v>0.81710000000000005</v>
      </c>
      <c r="AF428" s="2">
        <v>0.5323</v>
      </c>
      <c r="AG428" s="2">
        <v>-0.28749999999999998</v>
      </c>
      <c r="AH428">
        <v>160000</v>
      </c>
      <c r="AI428" t="str">
        <f>IF(Table_Graduate_Salary[[#This Row],[Salary]]&lt;300000,"Low",IF(Table_Graduate_Salary[[#This Row],[Salary]]&lt;=600000,"Medium","High"))</f>
        <v>Low</v>
      </c>
      <c r="AJ428" t="str">
        <f>IF(Table_Graduate_Salary[[#This Row],[collegeGPA]]&gt;=8,"Excellent",IF(Table_Graduate_Salary[[#This Row],[collegeGPA]]&gt;=7,"Good","Average"))</f>
        <v>Excellent</v>
      </c>
      <c r="AK428" s="2">
        <f>AVERAGE(Table_Graduate_Salary[[#This Row],[English]],Table_Graduate_Salary[[#This Row],[Logical]],Table_Graduate_Salary[[#This Row],[Quant]])</f>
        <v>418.33333333333331</v>
      </c>
    </row>
    <row r="429" spans="1:37">
      <c r="A429">
        <v>432511</v>
      </c>
      <c r="B429" t="s">
        <v>505</v>
      </c>
      <c r="C429" s="1">
        <v>32976</v>
      </c>
      <c r="D429" s="2">
        <v>79.599999999999994</v>
      </c>
      <c r="E429" t="s">
        <v>35</v>
      </c>
      <c r="F429" s="3">
        <v>2007</v>
      </c>
      <c r="G429" s="2">
        <v>64.400000000000006</v>
      </c>
      <c r="H429" t="s">
        <v>35</v>
      </c>
      <c r="I429">
        <v>7162</v>
      </c>
      <c r="J429">
        <v>2</v>
      </c>
      <c r="K429" t="s">
        <v>36</v>
      </c>
      <c r="L429" t="s">
        <v>60</v>
      </c>
      <c r="M429" s="3">
        <v>71.34</v>
      </c>
      <c r="N429">
        <v>7162</v>
      </c>
      <c r="O429">
        <v>0</v>
      </c>
      <c r="P429" t="s">
        <v>41</v>
      </c>
      <c r="Q429">
        <v>2012</v>
      </c>
      <c r="R429" s="2">
        <v>464</v>
      </c>
      <c r="S429" s="2">
        <v>415</v>
      </c>
      <c r="T429" s="2">
        <v>395</v>
      </c>
      <c r="U429" s="2">
        <v>0.37605958665154499</v>
      </c>
      <c r="V429" s="2">
        <v>-1</v>
      </c>
      <c r="W429" s="2">
        <v>300</v>
      </c>
      <c r="X429" s="2">
        <v>-1</v>
      </c>
      <c r="Y429" s="2">
        <v>-1</v>
      </c>
      <c r="Z429" s="2">
        <v>-1</v>
      </c>
      <c r="AA429" s="2">
        <v>313</v>
      </c>
      <c r="AB429" s="2">
        <v>-1</v>
      </c>
      <c r="AC429" s="2">
        <v>4.6399999999999997E-2</v>
      </c>
      <c r="AD429" s="2">
        <v>0.3448</v>
      </c>
      <c r="AE429" s="2">
        <v>0.52690000000000003</v>
      </c>
      <c r="AF429" s="2">
        <v>1.2374000000000001</v>
      </c>
      <c r="AG429" s="2">
        <v>-0.76149999999999995</v>
      </c>
      <c r="AH429">
        <v>400000</v>
      </c>
      <c r="AI429" t="str">
        <f>IF(Table_Graduate_Salary[[#This Row],[Salary]]&lt;300000,"Low",IF(Table_Graduate_Salary[[#This Row],[Salary]]&lt;=600000,"Medium","High"))</f>
        <v>Medium</v>
      </c>
      <c r="AJ429" t="str">
        <f>IF(Table_Graduate_Salary[[#This Row],[collegeGPA]]&gt;=8,"Excellent",IF(Table_Graduate_Salary[[#This Row],[collegeGPA]]&gt;=7,"Good","Average"))</f>
        <v>Excellent</v>
      </c>
      <c r="AK429" s="2">
        <f>AVERAGE(Table_Graduate_Salary[[#This Row],[English]],Table_Graduate_Salary[[#This Row],[Logical]],Table_Graduate_Salary[[#This Row],[Quant]])</f>
        <v>424.66666666666669</v>
      </c>
    </row>
    <row r="430" spans="1:37">
      <c r="A430">
        <v>651128</v>
      </c>
      <c r="B430" t="s">
        <v>505</v>
      </c>
      <c r="C430" s="1">
        <v>33714</v>
      </c>
      <c r="D430" s="2">
        <v>91.1</v>
      </c>
      <c r="E430" t="s">
        <v>51</v>
      </c>
      <c r="F430" s="3">
        <v>2009</v>
      </c>
      <c r="G430" s="2">
        <v>90</v>
      </c>
      <c r="H430" t="s">
        <v>51</v>
      </c>
      <c r="I430">
        <v>11656</v>
      </c>
      <c r="J430">
        <v>2</v>
      </c>
      <c r="K430" t="s">
        <v>36</v>
      </c>
      <c r="L430" t="s">
        <v>40</v>
      </c>
      <c r="M430" s="3">
        <v>76.290000000000006</v>
      </c>
      <c r="N430">
        <v>11656</v>
      </c>
      <c r="O430">
        <v>0</v>
      </c>
      <c r="P430" t="s">
        <v>56</v>
      </c>
      <c r="Q430">
        <v>2013</v>
      </c>
      <c r="R430" s="2">
        <v>475</v>
      </c>
      <c r="S430" s="2">
        <v>495</v>
      </c>
      <c r="T430" s="2">
        <v>445</v>
      </c>
      <c r="U430" s="2">
        <v>0.93037060720269105</v>
      </c>
      <c r="V430" s="2">
        <v>565</v>
      </c>
      <c r="W430" s="2">
        <v>-1</v>
      </c>
      <c r="X430" s="2">
        <v>-1</v>
      </c>
      <c r="Y430" s="2">
        <v>-1</v>
      </c>
      <c r="Z430" s="2">
        <v>-1</v>
      </c>
      <c r="AA430" s="2">
        <v>-1</v>
      </c>
      <c r="AB430" s="2">
        <v>-1</v>
      </c>
      <c r="AC430" s="2">
        <v>-0.58989999999999998</v>
      </c>
      <c r="AD430" s="2">
        <v>0.62109999999999999</v>
      </c>
      <c r="AE430" s="2">
        <v>-1.6807000000000001</v>
      </c>
      <c r="AF430" s="2">
        <v>1.5404</v>
      </c>
      <c r="AG430" s="2">
        <v>-2.5853000000000002</v>
      </c>
      <c r="AH430">
        <v>300000</v>
      </c>
      <c r="AI430" t="str">
        <f>IF(Table_Graduate_Salary[[#This Row],[Salary]]&lt;300000,"Low",IF(Table_Graduate_Salary[[#This Row],[Salary]]&lt;=600000,"Medium","High"))</f>
        <v>Medium</v>
      </c>
      <c r="AJ430" t="str">
        <f>IF(Table_Graduate_Salary[[#This Row],[collegeGPA]]&gt;=8,"Excellent",IF(Table_Graduate_Salary[[#This Row],[collegeGPA]]&gt;=7,"Good","Average"))</f>
        <v>Excellent</v>
      </c>
      <c r="AK430" s="2">
        <f>AVERAGE(Table_Graduate_Salary[[#This Row],[English]],Table_Graduate_Salary[[#This Row],[Logical]],Table_Graduate_Salary[[#This Row],[Quant]])</f>
        <v>471.66666666666669</v>
      </c>
    </row>
    <row r="431" spans="1:37">
      <c r="A431">
        <v>974769</v>
      </c>
      <c r="B431" t="s">
        <v>505</v>
      </c>
      <c r="C431" s="1">
        <v>33843</v>
      </c>
      <c r="D431" s="2">
        <v>79</v>
      </c>
      <c r="E431" t="s">
        <v>48</v>
      </c>
      <c r="F431" s="3">
        <v>2010</v>
      </c>
      <c r="G431" s="2">
        <v>71</v>
      </c>
      <c r="H431" t="s">
        <v>35</v>
      </c>
      <c r="I431">
        <v>159</v>
      </c>
      <c r="J431">
        <v>2</v>
      </c>
      <c r="K431" t="s">
        <v>36</v>
      </c>
      <c r="L431" t="s">
        <v>40</v>
      </c>
      <c r="M431" s="3">
        <v>79</v>
      </c>
      <c r="N431">
        <v>159</v>
      </c>
      <c r="O431">
        <v>0</v>
      </c>
      <c r="P431" t="s">
        <v>50</v>
      </c>
      <c r="Q431">
        <v>2014</v>
      </c>
      <c r="R431" s="2">
        <v>580</v>
      </c>
      <c r="S431" s="2">
        <v>580</v>
      </c>
      <c r="T431" s="2">
        <v>575</v>
      </c>
      <c r="U431" s="2">
        <v>0.48674700843819302</v>
      </c>
      <c r="V431" s="2">
        <v>565</v>
      </c>
      <c r="W431" s="2">
        <v>-1</v>
      </c>
      <c r="X431" s="2">
        <v>376</v>
      </c>
      <c r="Y431" s="2">
        <v>-1</v>
      </c>
      <c r="Z431" s="2">
        <v>-1</v>
      </c>
      <c r="AA431" s="2">
        <v>-1</v>
      </c>
      <c r="AB431" s="2">
        <v>-1</v>
      </c>
      <c r="AC431" s="2">
        <v>1.2771999999999999</v>
      </c>
      <c r="AD431" s="2">
        <v>1.5444</v>
      </c>
      <c r="AE431" s="2">
        <v>1.2396</v>
      </c>
      <c r="AF431" s="2">
        <v>-1.5021</v>
      </c>
      <c r="AG431" s="2">
        <v>-0.66920000000000002</v>
      </c>
      <c r="AH431">
        <v>300000</v>
      </c>
      <c r="AI431" t="str">
        <f>IF(Table_Graduate_Salary[[#This Row],[Salary]]&lt;300000,"Low",IF(Table_Graduate_Salary[[#This Row],[Salary]]&lt;=600000,"Medium","High"))</f>
        <v>Medium</v>
      </c>
      <c r="AJ431" t="str">
        <f>IF(Table_Graduate_Salary[[#This Row],[collegeGPA]]&gt;=8,"Excellent",IF(Table_Graduate_Salary[[#This Row],[collegeGPA]]&gt;=7,"Good","Average"))</f>
        <v>Excellent</v>
      </c>
      <c r="AK431" s="2">
        <f>AVERAGE(Table_Graduate_Salary[[#This Row],[English]],Table_Graduate_Salary[[#This Row],[Logical]],Table_Graduate_Salary[[#This Row],[Quant]])</f>
        <v>578.33333333333337</v>
      </c>
    </row>
    <row r="432" spans="1:37">
      <c r="A432">
        <v>1245234</v>
      </c>
      <c r="B432" t="s">
        <v>506</v>
      </c>
      <c r="C432" s="1">
        <v>33725</v>
      </c>
      <c r="D432" s="2">
        <v>56</v>
      </c>
      <c r="E432" t="s">
        <v>35</v>
      </c>
      <c r="F432" s="3">
        <v>2009</v>
      </c>
      <c r="G432" s="2">
        <v>56</v>
      </c>
      <c r="H432" t="s">
        <v>51</v>
      </c>
      <c r="I432">
        <v>51</v>
      </c>
      <c r="J432">
        <v>2</v>
      </c>
      <c r="K432" t="s">
        <v>66</v>
      </c>
      <c r="L432" t="s">
        <v>67</v>
      </c>
      <c r="M432" s="3">
        <v>62</v>
      </c>
      <c r="N432">
        <v>51</v>
      </c>
      <c r="O432">
        <v>0</v>
      </c>
      <c r="P432" t="s">
        <v>41</v>
      </c>
      <c r="Q432">
        <v>2015</v>
      </c>
      <c r="R432" s="2">
        <v>605</v>
      </c>
      <c r="S432" s="2">
        <v>470</v>
      </c>
      <c r="T432" s="2">
        <v>355</v>
      </c>
      <c r="U432" s="2">
        <v>0.84312372666574198</v>
      </c>
      <c r="V432" s="2">
        <v>515</v>
      </c>
      <c r="W432" s="2">
        <v>-1</v>
      </c>
      <c r="X432" s="2">
        <v>-1</v>
      </c>
      <c r="Y432" s="2">
        <v>-1</v>
      </c>
      <c r="Z432" s="2">
        <v>-1</v>
      </c>
      <c r="AA432" s="2">
        <v>-1</v>
      </c>
      <c r="AB432" s="2">
        <v>-1</v>
      </c>
      <c r="AC432" s="2">
        <v>0.70269999999999999</v>
      </c>
      <c r="AD432" s="2">
        <v>0.87839999999999996</v>
      </c>
      <c r="AE432" s="2">
        <v>0.31740000000000002</v>
      </c>
      <c r="AF432" s="2">
        <v>-1.1217999999999999</v>
      </c>
      <c r="AG432" s="2">
        <v>0.48049999999999998</v>
      </c>
      <c r="AH432">
        <v>200000</v>
      </c>
      <c r="AI432" t="str">
        <f>IF(Table_Graduate_Salary[[#This Row],[Salary]]&lt;300000,"Low",IF(Table_Graduate_Salary[[#This Row],[Salary]]&lt;=600000,"Medium","High"))</f>
        <v>Low</v>
      </c>
      <c r="AJ432" t="str">
        <f>IF(Table_Graduate_Salary[[#This Row],[collegeGPA]]&gt;=8,"Excellent",IF(Table_Graduate_Salary[[#This Row],[collegeGPA]]&gt;=7,"Good","Average"))</f>
        <v>Excellent</v>
      </c>
      <c r="AK432" s="2">
        <f>AVERAGE(Table_Graduate_Salary[[#This Row],[English]],Table_Graduate_Salary[[#This Row],[Logical]],Table_Graduate_Salary[[#This Row],[Quant]])</f>
        <v>476.66666666666669</v>
      </c>
    </row>
    <row r="433" spans="1:37">
      <c r="A433">
        <v>640103</v>
      </c>
      <c r="B433" t="s">
        <v>506</v>
      </c>
      <c r="C433" s="1">
        <v>33344</v>
      </c>
      <c r="D433" s="2">
        <v>75.52</v>
      </c>
      <c r="E433" t="s">
        <v>51</v>
      </c>
      <c r="F433" s="3">
        <v>2009</v>
      </c>
      <c r="G433" s="2">
        <v>70</v>
      </c>
      <c r="H433" t="s">
        <v>51</v>
      </c>
      <c r="I433">
        <v>4569</v>
      </c>
      <c r="J433">
        <v>2</v>
      </c>
      <c r="K433" t="s">
        <v>36</v>
      </c>
      <c r="L433" t="s">
        <v>52</v>
      </c>
      <c r="M433" s="3">
        <v>60.13</v>
      </c>
      <c r="N433">
        <v>4569</v>
      </c>
      <c r="O433">
        <v>0</v>
      </c>
      <c r="P433" t="s">
        <v>61</v>
      </c>
      <c r="Q433">
        <v>2013</v>
      </c>
      <c r="R433" s="2">
        <v>485</v>
      </c>
      <c r="S433" s="2">
        <v>545</v>
      </c>
      <c r="T433" s="2">
        <v>530</v>
      </c>
      <c r="U433" s="2">
        <v>0.75537512089554804</v>
      </c>
      <c r="V433" s="2">
        <v>-1</v>
      </c>
      <c r="W433" s="2">
        <v>-1</v>
      </c>
      <c r="X433" s="2">
        <v>-1</v>
      </c>
      <c r="Y433" s="2">
        <v>446</v>
      </c>
      <c r="Z433" s="2">
        <v>-1</v>
      </c>
      <c r="AA433" s="2">
        <v>-1</v>
      </c>
      <c r="AB433" s="2">
        <v>-1</v>
      </c>
      <c r="AC433" s="2">
        <v>-0.58989999999999998</v>
      </c>
      <c r="AD433" s="2">
        <v>-0.68669999999999998</v>
      </c>
      <c r="AE433" s="2">
        <v>0.13569999999999999</v>
      </c>
      <c r="AF433" s="2">
        <v>-1.2485999999999999</v>
      </c>
      <c r="AG433" s="2">
        <v>-0.46010000000000001</v>
      </c>
      <c r="AH433">
        <v>220000</v>
      </c>
      <c r="AI433" t="str">
        <f>IF(Table_Graduate_Salary[[#This Row],[Salary]]&lt;300000,"Low",IF(Table_Graduate_Salary[[#This Row],[Salary]]&lt;=600000,"Medium","High"))</f>
        <v>Low</v>
      </c>
      <c r="AJ433" t="str">
        <f>IF(Table_Graduate_Salary[[#This Row],[collegeGPA]]&gt;=8,"Excellent",IF(Table_Graduate_Salary[[#This Row],[collegeGPA]]&gt;=7,"Good","Average"))</f>
        <v>Excellent</v>
      </c>
      <c r="AK433" s="2">
        <f>AVERAGE(Table_Graduate_Salary[[#This Row],[English]],Table_Graduate_Salary[[#This Row],[Logical]],Table_Graduate_Salary[[#This Row],[Quant]])</f>
        <v>520</v>
      </c>
    </row>
    <row r="434" spans="1:37">
      <c r="A434">
        <v>460251</v>
      </c>
      <c r="B434" t="s">
        <v>506</v>
      </c>
      <c r="C434" s="1">
        <v>31559</v>
      </c>
      <c r="D434" s="2">
        <v>67</v>
      </c>
      <c r="E434" t="s">
        <v>172</v>
      </c>
      <c r="F434" s="3">
        <v>2004</v>
      </c>
      <c r="G434" s="2">
        <v>53.16</v>
      </c>
      <c r="H434" t="s">
        <v>172</v>
      </c>
      <c r="I434">
        <v>272</v>
      </c>
      <c r="J434">
        <v>2</v>
      </c>
      <c r="K434" t="s">
        <v>66</v>
      </c>
      <c r="L434" t="s">
        <v>67</v>
      </c>
      <c r="M434" s="3">
        <v>72</v>
      </c>
      <c r="N434">
        <v>272</v>
      </c>
      <c r="O434">
        <v>0</v>
      </c>
      <c r="P434" t="s">
        <v>50</v>
      </c>
      <c r="Q434">
        <v>2012</v>
      </c>
      <c r="R434" s="2">
        <v>565</v>
      </c>
      <c r="S434" s="2">
        <v>475</v>
      </c>
      <c r="T434" s="2">
        <v>475</v>
      </c>
      <c r="U434" s="2">
        <v>0.93037060720269105</v>
      </c>
      <c r="V434" s="2">
        <v>565</v>
      </c>
      <c r="W434" s="2">
        <v>-1</v>
      </c>
      <c r="X434" s="2">
        <v>-1</v>
      </c>
      <c r="Y434" s="2">
        <v>-1</v>
      </c>
      <c r="Z434" s="2">
        <v>-1</v>
      </c>
      <c r="AA434" s="2">
        <v>-1</v>
      </c>
      <c r="AB434" s="2">
        <v>-1</v>
      </c>
      <c r="AC434" s="2">
        <v>0.51</v>
      </c>
      <c r="AD434" s="2">
        <v>0.81279999999999997</v>
      </c>
      <c r="AE434" s="2">
        <v>-0.34399999999999997</v>
      </c>
      <c r="AF434" s="2">
        <v>-1.1128</v>
      </c>
      <c r="AG434" s="2">
        <v>1.0158</v>
      </c>
      <c r="AH434">
        <v>310000</v>
      </c>
      <c r="AI434" t="str">
        <f>IF(Table_Graduate_Salary[[#This Row],[Salary]]&lt;300000,"Low",IF(Table_Graduate_Salary[[#This Row],[Salary]]&lt;=600000,"Medium","High"))</f>
        <v>Medium</v>
      </c>
      <c r="AJ434" t="str">
        <f>IF(Table_Graduate_Salary[[#This Row],[collegeGPA]]&gt;=8,"Excellent",IF(Table_Graduate_Salary[[#This Row],[collegeGPA]]&gt;=7,"Good","Average"))</f>
        <v>Excellent</v>
      </c>
      <c r="AK434" s="2">
        <f>AVERAGE(Table_Graduate_Salary[[#This Row],[English]],Table_Graduate_Salary[[#This Row],[Logical]],Table_Graduate_Salary[[#This Row],[Quant]])</f>
        <v>505</v>
      </c>
    </row>
    <row r="435" spans="1:37">
      <c r="A435">
        <v>345800</v>
      </c>
      <c r="B435" t="s">
        <v>506</v>
      </c>
      <c r="C435" s="1">
        <v>32711</v>
      </c>
      <c r="D435" s="2">
        <v>82.4</v>
      </c>
      <c r="E435" t="s">
        <v>35</v>
      </c>
      <c r="F435" s="3">
        <v>2007</v>
      </c>
      <c r="G435" s="2">
        <v>72.400000000000006</v>
      </c>
      <c r="H435" t="s">
        <v>35</v>
      </c>
      <c r="I435">
        <v>6659</v>
      </c>
      <c r="J435">
        <v>2</v>
      </c>
      <c r="K435" t="s">
        <v>36</v>
      </c>
      <c r="L435" t="s">
        <v>60</v>
      </c>
      <c r="M435" s="3">
        <v>82.48</v>
      </c>
      <c r="N435">
        <v>6659</v>
      </c>
      <c r="O435">
        <v>1</v>
      </c>
      <c r="P435" t="s">
        <v>47</v>
      </c>
      <c r="Q435">
        <v>2012</v>
      </c>
      <c r="R435" s="2">
        <v>535</v>
      </c>
      <c r="S435" s="2">
        <v>505</v>
      </c>
      <c r="T435" s="2">
        <v>615</v>
      </c>
      <c r="U435" s="2">
        <v>0.69447932770846299</v>
      </c>
      <c r="V435" s="2">
        <v>385</v>
      </c>
      <c r="W435" s="2">
        <v>366</v>
      </c>
      <c r="X435" s="2">
        <v>-1</v>
      </c>
      <c r="Y435" s="2">
        <v>-1</v>
      </c>
      <c r="Z435" s="2">
        <v>-1</v>
      </c>
      <c r="AA435" s="2">
        <v>393</v>
      </c>
      <c r="AB435" s="2">
        <v>-1</v>
      </c>
      <c r="AC435" s="2">
        <v>0.39410000000000001</v>
      </c>
      <c r="AD435" s="2">
        <v>-0.59130000000000005</v>
      </c>
      <c r="AE435" s="2">
        <v>-0.48909999999999998</v>
      </c>
      <c r="AF435" s="2">
        <v>0.70852999999999999</v>
      </c>
      <c r="AG435" s="2">
        <v>-0.9194</v>
      </c>
      <c r="AH435">
        <v>400000</v>
      </c>
      <c r="AI435" t="str">
        <f>IF(Table_Graduate_Salary[[#This Row],[Salary]]&lt;300000,"Low",IF(Table_Graduate_Salary[[#This Row],[Salary]]&lt;=600000,"Medium","High"))</f>
        <v>Medium</v>
      </c>
      <c r="AJ435" t="str">
        <f>IF(Table_Graduate_Salary[[#This Row],[collegeGPA]]&gt;=8,"Excellent",IF(Table_Graduate_Salary[[#This Row],[collegeGPA]]&gt;=7,"Good","Average"))</f>
        <v>Excellent</v>
      </c>
      <c r="AK435" s="2">
        <f>AVERAGE(Table_Graduate_Salary[[#This Row],[English]],Table_Graduate_Salary[[#This Row],[Logical]],Table_Graduate_Salary[[#This Row],[Quant]])</f>
        <v>551.66666666666663</v>
      </c>
    </row>
    <row r="436" spans="1:37">
      <c r="A436">
        <v>338130</v>
      </c>
      <c r="B436" t="s">
        <v>506</v>
      </c>
      <c r="C436" s="1">
        <v>33129</v>
      </c>
      <c r="D436" s="2">
        <v>76</v>
      </c>
      <c r="E436" t="s">
        <v>35</v>
      </c>
      <c r="F436" s="3">
        <v>2008</v>
      </c>
      <c r="G436" s="2">
        <v>78</v>
      </c>
      <c r="H436" t="s">
        <v>35</v>
      </c>
      <c r="I436">
        <v>569</v>
      </c>
      <c r="J436">
        <v>2</v>
      </c>
      <c r="K436" t="s">
        <v>36</v>
      </c>
      <c r="L436" t="s">
        <v>46</v>
      </c>
      <c r="M436" s="3">
        <v>77.8</v>
      </c>
      <c r="N436">
        <v>569</v>
      </c>
      <c r="O436">
        <v>0</v>
      </c>
      <c r="P436" t="s">
        <v>47</v>
      </c>
      <c r="Q436">
        <v>2012</v>
      </c>
      <c r="R436" s="2">
        <v>575</v>
      </c>
      <c r="S436" s="2">
        <v>455</v>
      </c>
      <c r="T436" s="2">
        <v>525</v>
      </c>
      <c r="U436" s="2">
        <v>0.86613982040694104</v>
      </c>
      <c r="V436" s="2">
        <v>-1</v>
      </c>
      <c r="W436" s="2">
        <v>-1</v>
      </c>
      <c r="X436" s="2">
        <v>-1</v>
      </c>
      <c r="Y436" s="2">
        <v>-1</v>
      </c>
      <c r="Z436" s="2">
        <v>-1</v>
      </c>
      <c r="AA436" s="2">
        <v>-1</v>
      </c>
      <c r="AB436" s="2">
        <v>-1</v>
      </c>
      <c r="AC436" s="2">
        <v>-1.1900999999999999</v>
      </c>
      <c r="AD436" s="2">
        <v>-8.4199999999999997E-2</v>
      </c>
      <c r="AE436" s="2">
        <v>-1.0334000000000001</v>
      </c>
      <c r="AF436" s="2">
        <v>-5.527E-2</v>
      </c>
      <c r="AG436" s="2">
        <v>-0.76149999999999995</v>
      </c>
      <c r="AH436">
        <v>325000</v>
      </c>
      <c r="AI436" t="str">
        <f>IF(Table_Graduate_Salary[[#This Row],[Salary]]&lt;300000,"Low",IF(Table_Graduate_Salary[[#This Row],[Salary]]&lt;=600000,"Medium","High"))</f>
        <v>Medium</v>
      </c>
      <c r="AJ436" t="str">
        <f>IF(Table_Graduate_Salary[[#This Row],[collegeGPA]]&gt;=8,"Excellent",IF(Table_Graduate_Salary[[#This Row],[collegeGPA]]&gt;=7,"Good","Average"))</f>
        <v>Excellent</v>
      </c>
      <c r="AK436" s="2">
        <f>AVERAGE(Table_Graduate_Salary[[#This Row],[English]],Table_Graduate_Salary[[#This Row],[Logical]],Table_Graduate_Salary[[#This Row],[Quant]])</f>
        <v>518.33333333333337</v>
      </c>
    </row>
    <row r="437" spans="1:37">
      <c r="A437">
        <v>765370</v>
      </c>
      <c r="B437" t="s">
        <v>506</v>
      </c>
      <c r="C437" s="1">
        <v>33765</v>
      </c>
      <c r="D437" s="2">
        <v>85</v>
      </c>
      <c r="E437" t="s">
        <v>51</v>
      </c>
      <c r="F437" s="3">
        <v>2009</v>
      </c>
      <c r="G437" s="2">
        <v>95.1</v>
      </c>
      <c r="H437" t="s">
        <v>51</v>
      </c>
      <c r="I437">
        <v>13994</v>
      </c>
      <c r="J437">
        <v>2</v>
      </c>
      <c r="K437" t="s">
        <v>36</v>
      </c>
      <c r="L437" t="s">
        <v>52</v>
      </c>
      <c r="M437" s="3">
        <v>80.91</v>
      </c>
      <c r="N437">
        <v>13994</v>
      </c>
      <c r="O437">
        <v>0</v>
      </c>
      <c r="P437" t="s">
        <v>56</v>
      </c>
      <c r="Q437">
        <v>2013</v>
      </c>
      <c r="R437" s="2">
        <v>615</v>
      </c>
      <c r="S437" s="2">
        <v>555</v>
      </c>
      <c r="T437" s="2">
        <v>620</v>
      </c>
      <c r="U437" s="2">
        <v>0.90394078209860396</v>
      </c>
      <c r="V437" s="2">
        <v>385</v>
      </c>
      <c r="W437" s="2">
        <v>-1</v>
      </c>
      <c r="X437" s="2">
        <v>-1</v>
      </c>
      <c r="Y437" s="2">
        <v>500</v>
      </c>
      <c r="Z437" s="2">
        <v>-1</v>
      </c>
      <c r="AA437" s="2">
        <v>-1</v>
      </c>
      <c r="AB437" s="2">
        <v>-1</v>
      </c>
      <c r="AC437" s="2">
        <v>-1.4517</v>
      </c>
      <c r="AD437" s="2">
        <v>-1.4525999999999999</v>
      </c>
      <c r="AE437" s="2">
        <v>0.01</v>
      </c>
      <c r="AF437" s="2">
        <v>1.2868999999999999</v>
      </c>
      <c r="AG437" s="2">
        <v>-1.8189</v>
      </c>
      <c r="AH437">
        <v>345000</v>
      </c>
      <c r="AI437" t="str">
        <f>IF(Table_Graduate_Salary[[#This Row],[Salary]]&lt;300000,"Low",IF(Table_Graduate_Salary[[#This Row],[Salary]]&lt;=600000,"Medium","High"))</f>
        <v>Medium</v>
      </c>
      <c r="AJ437" t="str">
        <f>IF(Table_Graduate_Salary[[#This Row],[collegeGPA]]&gt;=8,"Excellent",IF(Table_Graduate_Salary[[#This Row],[collegeGPA]]&gt;=7,"Good","Average"))</f>
        <v>Excellent</v>
      </c>
      <c r="AK437" s="2">
        <f>AVERAGE(Table_Graduate_Salary[[#This Row],[English]],Table_Graduate_Salary[[#This Row],[Logical]],Table_Graduate_Salary[[#This Row],[Quant]])</f>
        <v>596.66666666666663</v>
      </c>
    </row>
    <row r="438" spans="1:37">
      <c r="A438">
        <v>1212119</v>
      </c>
      <c r="B438" t="s">
        <v>506</v>
      </c>
      <c r="C438" s="1">
        <v>34134</v>
      </c>
      <c r="D438" s="2">
        <v>80</v>
      </c>
      <c r="E438" t="s">
        <v>35</v>
      </c>
      <c r="F438" s="3">
        <v>2010</v>
      </c>
      <c r="G438" s="2">
        <v>68</v>
      </c>
      <c r="H438" t="s">
        <v>35</v>
      </c>
      <c r="I438">
        <v>6969</v>
      </c>
      <c r="J438">
        <v>2</v>
      </c>
      <c r="K438" t="s">
        <v>36</v>
      </c>
      <c r="L438" t="s">
        <v>81</v>
      </c>
      <c r="M438" s="3">
        <v>63.69</v>
      </c>
      <c r="N438">
        <v>6969</v>
      </c>
      <c r="O438">
        <v>1</v>
      </c>
      <c r="P438" t="s">
        <v>61</v>
      </c>
      <c r="Q438">
        <v>2014</v>
      </c>
      <c r="R438" s="2">
        <v>475</v>
      </c>
      <c r="S438" s="2">
        <v>565</v>
      </c>
      <c r="T438" s="2">
        <v>500</v>
      </c>
      <c r="U438" s="2">
        <v>0.87550390734933703</v>
      </c>
      <c r="V438" s="2">
        <v>425</v>
      </c>
      <c r="W438" s="2">
        <v>-1</v>
      </c>
      <c r="X438" s="2">
        <v>-1</v>
      </c>
      <c r="Y438" s="2">
        <v>-1</v>
      </c>
      <c r="Z438" s="2">
        <v>516</v>
      </c>
      <c r="AA438" s="2">
        <v>-1</v>
      </c>
      <c r="AB438" s="2">
        <v>-1</v>
      </c>
      <c r="AC438" s="2">
        <v>0.84630000000000005</v>
      </c>
      <c r="AD438" s="2">
        <v>0.37890000000000001</v>
      </c>
      <c r="AE438" s="2">
        <v>1.7007000000000001</v>
      </c>
      <c r="AF438" s="2">
        <v>-0.4879</v>
      </c>
      <c r="AG438" s="2">
        <v>-1.0524</v>
      </c>
      <c r="AH438">
        <v>160000</v>
      </c>
      <c r="AI438" t="str">
        <f>IF(Table_Graduate_Salary[[#This Row],[Salary]]&lt;300000,"Low",IF(Table_Graduate_Salary[[#This Row],[Salary]]&lt;=600000,"Medium","High"))</f>
        <v>Low</v>
      </c>
      <c r="AJ438" t="str">
        <f>IF(Table_Graduate_Salary[[#This Row],[collegeGPA]]&gt;=8,"Excellent",IF(Table_Graduate_Salary[[#This Row],[collegeGPA]]&gt;=7,"Good","Average"))</f>
        <v>Excellent</v>
      </c>
      <c r="AK438" s="2">
        <f>AVERAGE(Table_Graduate_Salary[[#This Row],[English]],Table_Graduate_Salary[[#This Row],[Logical]],Table_Graduate_Salary[[#This Row],[Quant]])</f>
        <v>513.33333333333337</v>
      </c>
    </row>
    <row r="439" spans="1:37">
      <c r="A439">
        <v>258677</v>
      </c>
      <c r="B439" t="s">
        <v>506</v>
      </c>
      <c r="C439" s="1">
        <v>30854</v>
      </c>
      <c r="D439" s="2">
        <v>74</v>
      </c>
      <c r="E439">
        <v>0</v>
      </c>
      <c r="F439" s="3">
        <v>2002</v>
      </c>
      <c r="G439" s="2">
        <v>40</v>
      </c>
      <c r="H439">
        <v>0</v>
      </c>
      <c r="I439">
        <v>2594</v>
      </c>
      <c r="J439">
        <v>2</v>
      </c>
      <c r="K439" t="s">
        <v>66</v>
      </c>
      <c r="L439" t="s">
        <v>67</v>
      </c>
      <c r="M439" s="3">
        <v>67.2</v>
      </c>
      <c r="N439">
        <v>2594</v>
      </c>
      <c r="O439">
        <v>0</v>
      </c>
      <c r="P439" t="s">
        <v>56</v>
      </c>
      <c r="Q439">
        <v>2010</v>
      </c>
      <c r="R439" s="2">
        <v>565</v>
      </c>
      <c r="S439" s="2">
        <v>455</v>
      </c>
      <c r="T439" s="2">
        <v>375</v>
      </c>
      <c r="U439" s="2">
        <v>0.563267823666597</v>
      </c>
      <c r="V439" s="2">
        <v>425</v>
      </c>
      <c r="W439" s="2">
        <v>-1</v>
      </c>
      <c r="X439" s="2">
        <v>-1</v>
      </c>
      <c r="Y439" s="2">
        <v>-1</v>
      </c>
      <c r="Z439" s="2">
        <v>-1</v>
      </c>
      <c r="AA439" s="2">
        <v>-1</v>
      </c>
      <c r="AB439" s="2">
        <v>-1</v>
      </c>
      <c r="AC439" s="2">
        <v>-0.88099999999999901</v>
      </c>
      <c r="AD439" s="2">
        <v>3.2800000000000003E-2</v>
      </c>
      <c r="AE439" s="2">
        <v>-1.5051000000000001</v>
      </c>
      <c r="AF439" s="2">
        <v>-0.29020000000000001</v>
      </c>
      <c r="AG439" s="2">
        <v>-0.9194</v>
      </c>
      <c r="AH439">
        <v>300000</v>
      </c>
      <c r="AI439" t="str">
        <f>IF(Table_Graduate_Salary[[#This Row],[Salary]]&lt;300000,"Low",IF(Table_Graduate_Salary[[#This Row],[Salary]]&lt;=600000,"Medium","High"))</f>
        <v>Medium</v>
      </c>
      <c r="AJ439" t="str">
        <f>IF(Table_Graduate_Salary[[#This Row],[collegeGPA]]&gt;=8,"Excellent",IF(Table_Graduate_Salary[[#This Row],[collegeGPA]]&gt;=7,"Good","Average"))</f>
        <v>Excellent</v>
      </c>
      <c r="AK439" s="2">
        <f>AVERAGE(Table_Graduate_Salary[[#This Row],[English]],Table_Graduate_Salary[[#This Row],[Logical]],Table_Graduate_Salary[[#This Row],[Quant]])</f>
        <v>465</v>
      </c>
    </row>
    <row r="440" spans="1:37">
      <c r="A440">
        <v>417713</v>
      </c>
      <c r="B440" t="s">
        <v>506</v>
      </c>
      <c r="C440" s="1">
        <v>32727</v>
      </c>
      <c r="D440" s="2">
        <v>89</v>
      </c>
      <c r="E440" t="s">
        <v>173</v>
      </c>
      <c r="F440" s="3">
        <v>2006</v>
      </c>
      <c r="G440" s="2">
        <v>94.1</v>
      </c>
      <c r="H440" t="s">
        <v>105</v>
      </c>
      <c r="I440">
        <v>8218</v>
      </c>
      <c r="J440">
        <v>2</v>
      </c>
      <c r="K440" t="s">
        <v>36</v>
      </c>
      <c r="L440" t="s">
        <v>60</v>
      </c>
      <c r="M440" s="3">
        <v>66.02</v>
      </c>
      <c r="N440">
        <v>8218</v>
      </c>
      <c r="O440">
        <v>0</v>
      </c>
      <c r="P440" t="s">
        <v>54</v>
      </c>
      <c r="Q440">
        <v>2011</v>
      </c>
      <c r="R440" s="2">
        <v>485</v>
      </c>
      <c r="S440" s="2">
        <v>595</v>
      </c>
      <c r="T440" s="2">
        <v>625</v>
      </c>
      <c r="U440" s="2">
        <v>0.53838689298509601</v>
      </c>
      <c r="V440" s="2">
        <v>465</v>
      </c>
      <c r="W440" s="2">
        <v>333</v>
      </c>
      <c r="X440" s="2">
        <v>-1</v>
      </c>
      <c r="Y440" s="2">
        <v>-1</v>
      </c>
      <c r="Z440" s="2">
        <v>-1</v>
      </c>
      <c r="AA440" s="2">
        <v>-1</v>
      </c>
      <c r="AB440" s="2">
        <v>-1</v>
      </c>
      <c r="AC440" s="2">
        <v>-0.1082</v>
      </c>
      <c r="AD440" s="2">
        <v>-0.27929999999999999</v>
      </c>
      <c r="AE440" s="2">
        <v>-0.63429999999999997</v>
      </c>
      <c r="AF440" s="2">
        <v>-0.52529999999999999</v>
      </c>
      <c r="AG440" s="2">
        <v>0.4234</v>
      </c>
      <c r="AH440">
        <v>240000</v>
      </c>
      <c r="AI440" t="str">
        <f>IF(Table_Graduate_Salary[[#This Row],[Salary]]&lt;300000,"Low",IF(Table_Graduate_Salary[[#This Row],[Salary]]&lt;=600000,"Medium","High"))</f>
        <v>Low</v>
      </c>
      <c r="AJ440" t="str">
        <f>IF(Table_Graduate_Salary[[#This Row],[collegeGPA]]&gt;=8,"Excellent",IF(Table_Graduate_Salary[[#This Row],[collegeGPA]]&gt;=7,"Good","Average"))</f>
        <v>Excellent</v>
      </c>
      <c r="AK440" s="2">
        <f>AVERAGE(Table_Graduate_Salary[[#This Row],[English]],Table_Graduate_Salary[[#This Row],[Logical]],Table_Graduate_Salary[[#This Row],[Quant]])</f>
        <v>568.33333333333337</v>
      </c>
    </row>
    <row r="441" spans="1:37">
      <c r="A441">
        <v>1081371</v>
      </c>
      <c r="B441" t="s">
        <v>506</v>
      </c>
      <c r="C441" s="1">
        <v>33961</v>
      </c>
      <c r="D441" s="2">
        <v>85.5</v>
      </c>
      <c r="E441" t="s">
        <v>48</v>
      </c>
      <c r="F441" s="3">
        <v>2010</v>
      </c>
      <c r="G441" s="2">
        <v>58.2</v>
      </c>
      <c r="H441" t="s">
        <v>35</v>
      </c>
      <c r="I441">
        <v>7814</v>
      </c>
      <c r="J441">
        <v>2</v>
      </c>
      <c r="K441" t="s">
        <v>36</v>
      </c>
      <c r="L441" t="s">
        <v>37</v>
      </c>
      <c r="M441" s="3">
        <v>63.2</v>
      </c>
      <c r="N441">
        <v>7814</v>
      </c>
      <c r="O441">
        <v>0</v>
      </c>
      <c r="P441" t="s">
        <v>65</v>
      </c>
      <c r="Q441">
        <v>2014</v>
      </c>
      <c r="R441" s="2">
        <v>535</v>
      </c>
      <c r="S441" s="2">
        <v>340</v>
      </c>
      <c r="T441" s="2">
        <v>380</v>
      </c>
      <c r="U441" s="2">
        <v>0.29959729624852499</v>
      </c>
      <c r="V441" s="2">
        <v>405</v>
      </c>
      <c r="W441" s="2">
        <v>-1</v>
      </c>
      <c r="X441" s="2">
        <v>-1</v>
      </c>
      <c r="Y441" s="2">
        <v>-1</v>
      </c>
      <c r="Z441" s="2">
        <v>-1</v>
      </c>
      <c r="AA441" s="2">
        <v>-1</v>
      </c>
      <c r="AB441" s="2">
        <v>-1</v>
      </c>
      <c r="AC441" s="2">
        <v>-0.159</v>
      </c>
      <c r="AD441" s="2">
        <v>0.37890000000000001</v>
      </c>
      <c r="AE441" s="2">
        <v>0.93220000000000003</v>
      </c>
      <c r="AF441" s="2">
        <v>-0.995</v>
      </c>
      <c r="AG441" s="2">
        <v>9.7299999999999998E-2</v>
      </c>
      <c r="AH441">
        <v>305000</v>
      </c>
      <c r="AI441" t="str">
        <f>IF(Table_Graduate_Salary[[#This Row],[Salary]]&lt;300000,"Low",IF(Table_Graduate_Salary[[#This Row],[Salary]]&lt;=600000,"Medium","High"))</f>
        <v>Medium</v>
      </c>
      <c r="AJ441" t="str">
        <f>IF(Table_Graduate_Salary[[#This Row],[collegeGPA]]&gt;=8,"Excellent",IF(Table_Graduate_Salary[[#This Row],[collegeGPA]]&gt;=7,"Good","Average"))</f>
        <v>Excellent</v>
      </c>
      <c r="AK441" s="2">
        <f>AVERAGE(Table_Graduate_Salary[[#This Row],[English]],Table_Graduate_Salary[[#This Row],[Logical]],Table_Graduate_Salary[[#This Row],[Quant]])</f>
        <v>418.33333333333331</v>
      </c>
    </row>
    <row r="442" spans="1:37">
      <c r="A442">
        <v>947847</v>
      </c>
      <c r="B442" t="s">
        <v>506</v>
      </c>
      <c r="C442" s="1">
        <v>34001</v>
      </c>
      <c r="D442" s="2">
        <v>86.08</v>
      </c>
      <c r="E442" t="s">
        <v>51</v>
      </c>
      <c r="F442" s="3">
        <v>2010</v>
      </c>
      <c r="G442" s="2">
        <v>67.5</v>
      </c>
      <c r="H442" t="s">
        <v>51</v>
      </c>
      <c r="I442">
        <v>314</v>
      </c>
      <c r="J442">
        <v>2</v>
      </c>
      <c r="K442" t="s">
        <v>36</v>
      </c>
      <c r="L442" t="s">
        <v>40</v>
      </c>
      <c r="M442" s="3">
        <v>72.98</v>
      </c>
      <c r="N442">
        <v>314</v>
      </c>
      <c r="O442">
        <v>1</v>
      </c>
      <c r="P442" t="s">
        <v>61</v>
      </c>
      <c r="Q442">
        <v>2014</v>
      </c>
      <c r="R442" s="2">
        <v>590</v>
      </c>
      <c r="S442" s="2">
        <v>435</v>
      </c>
      <c r="T442" s="2">
        <v>380</v>
      </c>
      <c r="U442" s="2">
        <v>0.35653648772447499</v>
      </c>
      <c r="V442" s="2">
        <v>405</v>
      </c>
      <c r="W442" s="2">
        <v>-1</v>
      </c>
      <c r="X442" s="2">
        <v>346</v>
      </c>
      <c r="Y442" s="2">
        <v>-1</v>
      </c>
      <c r="Z442" s="2">
        <v>-1</v>
      </c>
      <c r="AA442" s="2">
        <v>-1</v>
      </c>
      <c r="AB442" s="2">
        <v>-1</v>
      </c>
      <c r="AC442" s="2">
        <v>1.7081</v>
      </c>
      <c r="AD442" s="2">
        <v>-0.10539999999999999</v>
      </c>
      <c r="AE442" s="2">
        <v>-1.0379</v>
      </c>
      <c r="AF442" s="2">
        <v>-2.0091999999999999</v>
      </c>
      <c r="AG442" s="2">
        <v>-1.0871999999999999</v>
      </c>
      <c r="AH442">
        <v>300000</v>
      </c>
      <c r="AI442" t="str">
        <f>IF(Table_Graduate_Salary[[#This Row],[Salary]]&lt;300000,"Low",IF(Table_Graduate_Salary[[#This Row],[Salary]]&lt;=600000,"Medium","High"))</f>
        <v>Medium</v>
      </c>
      <c r="AJ442" t="str">
        <f>IF(Table_Graduate_Salary[[#This Row],[collegeGPA]]&gt;=8,"Excellent",IF(Table_Graduate_Salary[[#This Row],[collegeGPA]]&gt;=7,"Good","Average"))</f>
        <v>Excellent</v>
      </c>
      <c r="AK442" s="2">
        <f>AVERAGE(Table_Graduate_Salary[[#This Row],[English]],Table_Graduate_Salary[[#This Row],[Logical]],Table_Graduate_Salary[[#This Row],[Quant]])</f>
        <v>468.33333333333331</v>
      </c>
    </row>
    <row r="443" spans="1:37">
      <c r="A443">
        <v>220634</v>
      </c>
      <c r="B443" t="s">
        <v>506</v>
      </c>
      <c r="C443" s="1">
        <v>32491</v>
      </c>
      <c r="D443" s="2">
        <v>87.6</v>
      </c>
      <c r="E443">
        <v>0</v>
      </c>
      <c r="F443" s="3">
        <v>2006</v>
      </c>
      <c r="G443" s="2">
        <v>81.400000000000006</v>
      </c>
      <c r="H443">
        <v>0</v>
      </c>
      <c r="I443">
        <v>285</v>
      </c>
      <c r="J443">
        <v>1</v>
      </c>
      <c r="K443" t="s">
        <v>36</v>
      </c>
      <c r="L443" t="s">
        <v>52</v>
      </c>
      <c r="M443" s="3">
        <v>97.3</v>
      </c>
      <c r="N443">
        <v>285</v>
      </c>
      <c r="O443">
        <v>0</v>
      </c>
      <c r="P443" t="s">
        <v>50</v>
      </c>
      <c r="Q443">
        <v>2011</v>
      </c>
      <c r="R443" s="2">
        <v>675</v>
      </c>
      <c r="S443" s="2">
        <v>635</v>
      </c>
      <c r="T443" s="2">
        <v>675</v>
      </c>
      <c r="U443" s="2">
        <v>0.65410747454593299</v>
      </c>
      <c r="V443" s="2">
        <v>-1</v>
      </c>
      <c r="W443" s="2">
        <v>-1</v>
      </c>
      <c r="X443" s="2">
        <v>-1</v>
      </c>
      <c r="Y443" s="2">
        <v>420</v>
      </c>
      <c r="Z443" s="2">
        <v>-1</v>
      </c>
      <c r="AA443" s="2">
        <v>-1</v>
      </c>
      <c r="AB443" s="2">
        <v>-1</v>
      </c>
      <c r="AC443" s="2">
        <v>-1.6537999999999999</v>
      </c>
      <c r="AD443" s="2">
        <v>-0.59130000000000005</v>
      </c>
      <c r="AE443" s="2">
        <v>0.2366</v>
      </c>
      <c r="AF443" s="2">
        <v>-0.17269999999999999</v>
      </c>
      <c r="AG443" s="2">
        <v>0.50239999999999996</v>
      </c>
      <c r="AH443">
        <v>500000</v>
      </c>
      <c r="AI443" t="str">
        <f>IF(Table_Graduate_Salary[[#This Row],[Salary]]&lt;300000,"Low",IF(Table_Graduate_Salary[[#This Row],[Salary]]&lt;=600000,"Medium","High"))</f>
        <v>Medium</v>
      </c>
      <c r="AJ443" t="str">
        <f>IF(Table_Graduate_Salary[[#This Row],[collegeGPA]]&gt;=8,"Excellent",IF(Table_Graduate_Salary[[#This Row],[collegeGPA]]&gt;=7,"Good","Average"))</f>
        <v>Excellent</v>
      </c>
      <c r="AK443" s="2">
        <f>AVERAGE(Table_Graduate_Salary[[#This Row],[English]],Table_Graduate_Salary[[#This Row],[Logical]],Table_Graduate_Salary[[#This Row],[Quant]])</f>
        <v>661.66666666666663</v>
      </c>
    </row>
    <row r="444" spans="1:37">
      <c r="A444">
        <v>954272</v>
      </c>
      <c r="B444" t="s">
        <v>505</v>
      </c>
      <c r="C444" s="1">
        <v>33083</v>
      </c>
      <c r="D444" s="2">
        <v>87</v>
      </c>
      <c r="E444" t="s">
        <v>51</v>
      </c>
      <c r="F444" s="3">
        <v>2008</v>
      </c>
      <c r="G444" s="2">
        <v>91</v>
      </c>
      <c r="H444" t="s">
        <v>51</v>
      </c>
      <c r="I444">
        <v>9074</v>
      </c>
      <c r="J444">
        <v>2</v>
      </c>
      <c r="K444" t="s">
        <v>36</v>
      </c>
      <c r="L444" t="s">
        <v>60</v>
      </c>
      <c r="M444" s="3">
        <v>74</v>
      </c>
      <c r="N444">
        <v>9074</v>
      </c>
      <c r="O444">
        <v>1</v>
      </c>
      <c r="P444" t="s">
        <v>54</v>
      </c>
      <c r="Q444">
        <v>2012</v>
      </c>
      <c r="R444" s="2">
        <v>625</v>
      </c>
      <c r="S444" s="2">
        <v>605</v>
      </c>
      <c r="T444" s="2">
        <v>555</v>
      </c>
      <c r="U444" s="2">
        <v>0.64938971484669095</v>
      </c>
      <c r="V444" s="2">
        <v>385</v>
      </c>
      <c r="W444" s="2">
        <v>356</v>
      </c>
      <c r="X444" s="2">
        <v>-1</v>
      </c>
      <c r="Y444" s="2">
        <v>-1</v>
      </c>
      <c r="Z444" s="2">
        <v>-1</v>
      </c>
      <c r="AA444" s="2">
        <v>-1</v>
      </c>
      <c r="AB444" s="2">
        <v>-1</v>
      </c>
      <c r="AC444" s="2">
        <v>0.55910000000000004</v>
      </c>
      <c r="AD444" s="2">
        <v>1.0448999999999999</v>
      </c>
      <c r="AE444" s="2">
        <v>1.0859000000000001</v>
      </c>
      <c r="AF444" s="2">
        <v>-1.6289</v>
      </c>
      <c r="AG444" s="2">
        <v>0.67210000000000003</v>
      </c>
      <c r="AH444">
        <v>350000</v>
      </c>
      <c r="AI444" t="str">
        <f>IF(Table_Graduate_Salary[[#This Row],[Salary]]&lt;300000,"Low",IF(Table_Graduate_Salary[[#This Row],[Salary]]&lt;=600000,"Medium","High"))</f>
        <v>Medium</v>
      </c>
      <c r="AJ444" t="str">
        <f>IF(Table_Graduate_Salary[[#This Row],[collegeGPA]]&gt;=8,"Excellent",IF(Table_Graduate_Salary[[#This Row],[collegeGPA]]&gt;=7,"Good","Average"))</f>
        <v>Excellent</v>
      </c>
      <c r="AK444" s="2">
        <f>AVERAGE(Table_Graduate_Salary[[#This Row],[English]],Table_Graduate_Salary[[#This Row],[Logical]],Table_Graduate_Salary[[#This Row],[Quant]])</f>
        <v>595</v>
      </c>
    </row>
    <row r="445" spans="1:37">
      <c r="A445">
        <v>1045685</v>
      </c>
      <c r="B445" t="s">
        <v>506</v>
      </c>
      <c r="C445" s="1">
        <v>34046</v>
      </c>
      <c r="D445" s="2">
        <v>90</v>
      </c>
      <c r="E445" t="s">
        <v>35</v>
      </c>
      <c r="F445" s="3">
        <v>2010</v>
      </c>
      <c r="G445" s="2">
        <v>89.4</v>
      </c>
      <c r="H445" t="s">
        <v>35</v>
      </c>
      <c r="I445">
        <v>13594</v>
      </c>
      <c r="J445">
        <v>1</v>
      </c>
      <c r="K445" t="s">
        <v>36</v>
      </c>
      <c r="L445" t="s">
        <v>40</v>
      </c>
      <c r="M445" s="3">
        <v>83.7</v>
      </c>
      <c r="N445">
        <v>13594</v>
      </c>
      <c r="O445">
        <v>0</v>
      </c>
      <c r="P445" t="s">
        <v>41</v>
      </c>
      <c r="Q445">
        <v>2014</v>
      </c>
      <c r="R445" s="2">
        <v>560</v>
      </c>
      <c r="S445" s="2">
        <v>555</v>
      </c>
      <c r="T445" s="2">
        <v>585</v>
      </c>
      <c r="U445" s="2">
        <v>0.84224832225783597</v>
      </c>
      <c r="V445" s="2">
        <v>505</v>
      </c>
      <c r="W445" s="2">
        <v>-1</v>
      </c>
      <c r="X445" s="2">
        <v>469</v>
      </c>
      <c r="Y445" s="2">
        <v>-1</v>
      </c>
      <c r="Z445" s="2">
        <v>-1</v>
      </c>
      <c r="AA445" s="2">
        <v>-1</v>
      </c>
      <c r="AB445" s="2">
        <v>-1</v>
      </c>
      <c r="AC445" s="2">
        <v>1.4208000000000001</v>
      </c>
      <c r="AD445" s="2">
        <v>1.7109000000000001</v>
      </c>
      <c r="AE445" s="2">
        <v>0.16370000000000001</v>
      </c>
      <c r="AF445" s="2">
        <v>-1.8824000000000001</v>
      </c>
      <c r="AG445" s="2">
        <v>-0.47760000000000002</v>
      </c>
      <c r="AH445">
        <v>2000000</v>
      </c>
      <c r="AI445" t="str">
        <f>IF(Table_Graduate_Salary[[#This Row],[Salary]]&lt;300000,"Low",IF(Table_Graduate_Salary[[#This Row],[Salary]]&lt;=600000,"Medium","High"))</f>
        <v>High</v>
      </c>
      <c r="AJ445" t="str">
        <f>IF(Table_Graduate_Salary[[#This Row],[collegeGPA]]&gt;=8,"Excellent",IF(Table_Graduate_Salary[[#This Row],[collegeGPA]]&gt;=7,"Good","Average"))</f>
        <v>Excellent</v>
      </c>
      <c r="AK445" s="2">
        <f>AVERAGE(Table_Graduate_Salary[[#This Row],[English]],Table_Graduate_Salary[[#This Row],[Logical]],Table_Graduate_Salary[[#This Row],[Quant]])</f>
        <v>566.66666666666663</v>
      </c>
    </row>
    <row r="446" spans="1:37">
      <c r="A446">
        <v>1094242</v>
      </c>
      <c r="B446" t="s">
        <v>506</v>
      </c>
      <c r="C446" s="1">
        <v>33640</v>
      </c>
      <c r="D446" s="2">
        <v>80.2</v>
      </c>
      <c r="E446" t="s">
        <v>35</v>
      </c>
      <c r="F446" s="3">
        <v>2009</v>
      </c>
      <c r="G446" s="2">
        <v>64.2</v>
      </c>
      <c r="H446" t="s">
        <v>35</v>
      </c>
      <c r="I446">
        <v>13092</v>
      </c>
      <c r="J446">
        <v>2</v>
      </c>
      <c r="K446" t="s">
        <v>36</v>
      </c>
      <c r="L446" t="s">
        <v>81</v>
      </c>
      <c r="M446" s="3">
        <v>71</v>
      </c>
      <c r="N446">
        <v>13092</v>
      </c>
      <c r="O446">
        <v>0</v>
      </c>
      <c r="P446" t="s">
        <v>41</v>
      </c>
      <c r="Q446">
        <v>2014</v>
      </c>
      <c r="R446" s="2">
        <v>500</v>
      </c>
      <c r="S446" s="2">
        <v>505</v>
      </c>
      <c r="T446" s="2">
        <v>645</v>
      </c>
      <c r="U446" s="2">
        <v>0.96600692349804895</v>
      </c>
      <c r="V446" s="2">
        <v>-1</v>
      </c>
      <c r="W446" s="2">
        <v>548</v>
      </c>
      <c r="X446" s="2">
        <v>-1</v>
      </c>
      <c r="Y446" s="2">
        <v>-1</v>
      </c>
      <c r="Z446" s="2">
        <v>580</v>
      </c>
      <c r="AA446" s="2">
        <v>-1</v>
      </c>
      <c r="AB446" s="2">
        <v>-1</v>
      </c>
      <c r="AC446" s="2">
        <v>1.4208000000000001</v>
      </c>
      <c r="AD446" s="2">
        <v>1.0448999999999999</v>
      </c>
      <c r="AE446" s="2">
        <v>-0.4511</v>
      </c>
      <c r="AF446" s="2">
        <v>1.9199999999999998E-2</v>
      </c>
      <c r="AG446" s="2">
        <v>0.67210000000000003</v>
      </c>
      <c r="AH446">
        <v>220000</v>
      </c>
      <c r="AI446" t="str">
        <f>IF(Table_Graduate_Salary[[#This Row],[Salary]]&lt;300000,"Low",IF(Table_Graduate_Salary[[#This Row],[Salary]]&lt;=600000,"Medium","High"))</f>
        <v>Low</v>
      </c>
      <c r="AJ446" t="str">
        <f>IF(Table_Graduate_Salary[[#This Row],[collegeGPA]]&gt;=8,"Excellent",IF(Table_Graduate_Salary[[#This Row],[collegeGPA]]&gt;=7,"Good","Average"))</f>
        <v>Excellent</v>
      </c>
      <c r="AK446" s="2">
        <f>AVERAGE(Table_Graduate_Salary[[#This Row],[English]],Table_Graduate_Salary[[#This Row],[Logical]],Table_Graduate_Salary[[#This Row],[Quant]])</f>
        <v>550</v>
      </c>
    </row>
    <row r="447" spans="1:37">
      <c r="A447">
        <v>250762</v>
      </c>
      <c r="B447" t="s">
        <v>505</v>
      </c>
      <c r="C447" s="1">
        <v>32386</v>
      </c>
      <c r="D447" s="2">
        <v>72</v>
      </c>
      <c r="E447" t="s">
        <v>100</v>
      </c>
      <c r="F447" s="3">
        <v>2005</v>
      </c>
      <c r="G447" s="2">
        <v>80</v>
      </c>
      <c r="H447" t="s">
        <v>108</v>
      </c>
      <c r="I447">
        <v>9836</v>
      </c>
      <c r="J447">
        <v>2</v>
      </c>
      <c r="K447" t="s">
        <v>66</v>
      </c>
      <c r="L447" t="s">
        <v>67</v>
      </c>
      <c r="M447" s="3">
        <v>78</v>
      </c>
      <c r="N447">
        <v>9836</v>
      </c>
      <c r="O447">
        <v>1</v>
      </c>
      <c r="P447" t="s">
        <v>54</v>
      </c>
      <c r="Q447">
        <v>2011</v>
      </c>
      <c r="R447" s="2">
        <v>475</v>
      </c>
      <c r="S447" s="2">
        <v>515</v>
      </c>
      <c r="T447" s="2">
        <v>405</v>
      </c>
      <c r="U447" s="2">
        <v>0.24545565999982899</v>
      </c>
      <c r="V447" s="2">
        <v>335</v>
      </c>
      <c r="W447" s="2">
        <v>-1</v>
      </c>
      <c r="X447" s="2">
        <v>-1</v>
      </c>
      <c r="Y447" s="2">
        <v>-1</v>
      </c>
      <c r="Z447" s="2">
        <v>-1</v>
      </c>
      <c r="AA447" s="2">
        <v>-1</v>
      </c>
      <c r="AB447" s="2">
        <v>-1</v>
      </c>
      <c r="AC447" s="2">
        <v>-1.1900999999999999</v>
      </c>
      <c r="AD447" s="2">
        <v>-0.27929999999999999</v>
      </c>
      <c r="AE447" s="2">
        <v>0.81710000000000005</v>
      </c>
      <c r="AF447" s="2">
        <v>-0.76029999999999998</v>
      </c>
      <c r="AG447" s="2">
        <v>0.50239999999999996</v>
      </c>
      <c r="AH447">
        <v>340000</v>
      </c>
      <c r="AI447" t="str">
        <f>IF(Table_Graduate_Salary[[#This Row],[Salary]]&lt;300000,"Low",IF(Table_Graduate_Salary[[#This Row],[Salary]]&lt;=600000,"Medium","High"))</f>
        <v>Medium</v>
      </c>
      <c r="AJ447" t="str">
        <f>IF(Table_Graduate_Salary[[#This Row],[collegeGPA]]&gt;=8,"Excellent",IF(Table_Graduate_Salary[[#This Row],[collegeGPA]]&gt;=7,"Good","Average"))</f>
        <v>Excellent</v>
      </c>
      <c r="AK447" s="2">
        <f>AVERAGE(Table_Graduate_Salary[[#This Row],[English]],Table_Graduate_Salary[[#This Row],[Logical]],Table_Graduate_Salary[[#This Row],[Quant]])</f>
        <v>465</v>
      </c>
    </row>
    <row r="448" spans="1:37">
      <c r="A448">
        <v>512833</v>
      </c>
      <c r="B448" t="s">
        <v>506</v>
      </c>
      <c r="C448" s="1">
        <v>32571</v>
      </c>
      <c r="D448" s="2">
        <v>65.260000000000005</v>
      </c>
      <c r="E448" t="s">
        <v>35</v>
      </c>
      <c r="F448" s="3">
        <v>2007</v>
      </c>
      <c r="G448" s="2">
        <v>66.2</v>
      </c>
      <c r="H448" t="s">
        <v>35</v>
      </c>
      <c r="I448">
        <v>1199</v>
      </c>
      <c r="J448">
        <v>2</v>
      </c>
      <c r="K448" t="s">
        <v>36</v>
      </c>
      <c r="L448" t="s">
        <v>55</v>
      </c>
      <c r="M448" s="3">
        <v>70.59</v>
      </c>
      <c r="N448">
        <v>1199</v>
      </c>
      <c r="O448">
        <v>0</v>
      </c>
      <c r="P448" t="s">
        <v>84</v>
      </c>
      <c r="Q448">
        <v>2012</v>
      </c>
      <c r="R448" s="2">
        <v>395</v>
      </c>
      <c r="S448" s="2">
        <v>450</v>
      </c>
      <c r="T448" s="2">
        <v>455</v>
      </c>
      <c r="U448" s="2">
        <v>0.70409041213131396</v>
      </c>
      <c r="V448" s="2">
        <v>465</v>
      </c>
      <c r="W448" s="2">
        <v>-1</v>
      </c>
      <c r="X448" s="2">
        <v>-1</v>
      </c>
      <c r="Y448" s="2">
        <v>-1</v>
      </c>
      <c r="Z448" s="2">
        <v>-1</v>
      </c>
      <c r="AA448" s="2">
        <v>-1</v>
      </c>
      <c r="AB448" s="2">
        <v>-1</v>
      </c>
      <c r="AC448" s="2">
        <v>1.2827999999999999</v>
      </c>
      <c r="AD448" s="2">
        <v>0.8518</v>
      </c>
      <c r="AE448" s="2">
        <v>0.27289999999999998</v>
      </c>
      <c r="AF448" s="2">
        <v>0.76729999999999998</v>
      </c>
      <c r="AG448" s="2">
        <v>-0.60350000000000004</v>
      </c>
      <c r="AH448">
        <v>100000</v>
      </c>
      <c r="AI448" t="str">
        <f>IF(Table_Graduate_Salary[[#This Row],[Salary]]&lt;300000,"Low",IF(Table_Graduate_Salary[[#This Row],[Salary]]&lt;=600000,"Medium","High"))</f>
        <v>Low</v>
      </c>
      <c r="AJ448" t="str">
        <f>IF(Table_Graduate_Salary[[#This Row],[collegeGPA]]&gt;=8,"Excellent",IF(Table_Graduate_Salary[[#This Row],[collegeGPA]]&gt;=7,"Good","Average"))</f>
        <v>Excellent</v>
      </c>
      <c r="AK448" s="2">
        <f>AVERAGE(Table_Graduate_Salary[[#This Row],[English]],Table_Graduate_Salary[[#This Row],[Logical]],Table_Graduate_Salary[[#This Row],[Quant]])</f>
        <v>433.33333333333331</v>
      </c>
    </row>
    <row r="449" spans="1:37">
      <c r="A449">
        <v>946109</v>
      </c>
      <c r="B449" t="s">
        <v>506</v>
      </c>
      <c r="C449" s="1">
        <v>33887</v>
      </c>
      <c r="D449" s="2">
        <v>79.2</v>
      </c>
      <c r="E449" t="s">
        <v>51</v>
      </c>
      <c r="F449" s="3">
        <v>2010</v>
      </c>
      <c r="G449" s="2">
        <v>73.2</v>
      </c>
      <c r="H449" t="s">
        <v>51</v>
      </c>
      <c r="I449">
        <v>13388</v>
      </c>
      <c r="J449">
        <v>2</v>
      </c>
      <c r="K449" t="s">
        <v>36</v>
      </c>
      <c r="L449" t="s">
        <v>174</v>
      </c>
      <c r="M449" s="3">
        <v>78.3</v>
      </c>
      <c r="N449">
        <v>13388</v>
      </c>
      <c r="O449">
        <v>0</v>
      </c>
      <c r="P449" t="s">
        <v>84</v>
      </c>
      <c r="Q449">
        <v>2014</v>
      </c>
      <c r="R449" s="2">
        <v>345</v>
      </c>
      <c r="S449" s="2">
        <v>315</v>
      </c>
      <c r="T449" s="2">
        <v>575</v>
      </c>
      <c r="U449" s="2">
        <v>0.25577819371939398</v>
      </c>
      <c r="V449" s="2">
        <v>-1</v>
      </c>
      <c r="W449" s="2">
        <v>-1</v>
      </c>
      <c r="X449" s="2">
        <v>-1</v>
      </c>
      <c r="Y449" s="2">
        <v>-1</v>
      </c>
      <c r="Z449" s="2">
        <v>-1</v>
      </c>
      <c r="AA449" s="2">
        <v>-1</v>
      </c>
      <c r="AB449" s="2">
        <v>292</v>
      </c>
      <c r="AC449" s="2">
        <v>-0.58989999999999998</v>
      </c>
      <c r="AD449" s="2">
        <v>-2.4516</v>
      </c>
      <c r="AE449" s="2">
        <v>-1.2196</v>
      </c>
      <c r="AF449" s="2">
        <v>0.90659999999999996</v>
      </c>
      <c r="AG449" s="2">
        <v>-1.4356</v>
      </c>
      <c r="AH449">
        <v>180000</v>
      </c>
      <c r="AI449" t="str">
        <f>IF(Table_Graduate_Salary[[#This Row],[Salary]]&lt;300000,"Low",IF(Table_Graduate_Salary[[#This Row],[Salary]]&lt;=600000,"Medium","High"))</f>
        <v>Low</v>
      </c>
      <c r="AJ449" t="str">
        <f>IF(Table_Graduate_Salary[[#This Row],[collegeGPA]]&gt;=8,"Excellent",IF(Table_Graduate_Salary[[#This Row],[collegeGPA]]&gt;=7,"Good","Average"))</f>
        <v>Excellent</v>
      </c>
      <c r="AK449" s="2">
        <f>AVERAGE(Table_Graduate_Salary[[#This Row],[English]],Table_Graduate_Salary[[#This Row],[Logical]],Table_Graduate_Salary[[#This Row],[Quant]])</f>
        <v>411.66666666666669</v>
      </c>
    </row>
    <row r="450" spans="1:37">
      <c r="A450">
        <v>687992</v>
      </c>
      <c r="B450" t="s">
        <v>506</v>
      </c>
      <c r="C450" s="1">
        <v>33404</v>
      </c>
      <c r="D450" s="2">
        <v>55.6</v>
      </c>
      <c r="E450" t="s">
        <v>51</v>
      </c>
      <c r="F450" s="3">
        <v>2009</v>
      </c>
      <c r="G450" s="2">
        <v>56.2</v>
      </c>
      <c r="H450" t="s">
        <v>51</v>
      </c>
      <c r="I450">
        <v>1638</v>
      </c>
      <c r="J450">
        <v>2</v>
      </c>
      <c r="K450" t="s">
        <v>36</v>
      </c>
      <c r="L450" t="s">
        <v>138</v>
      </c>
      <c r="M450" s="3">
        <v>65.900000000000006</v>
      </c>
      <c r="N450">
        <v>1638</v>
      </c>
      <c r="O450">
        <v>0</v>
      </c>
      <c r="P450" t="s">
        <v>41</v>
      </c>
      <c r="Q450">
        <v>2013</v>
      </c>
      <c r="R450" s="2">
        <v>380</v>
      </c>
      <c r="S450" s="2">
        <v>520</v>
      </c>
      <c r="T450" s="2">
        <v>500</v>
      </c>
      <c r="U450" s="2">
        <v>0.82466640067133201</v>
      </c>
      <c r="V450" s="2">
        <v>-1</v>
      </c>
      <c r="W450" s="2">
        <v>400</v>
      </c>
      <c r="X450" s="2">
        <v>-1</v>
      </c>
      <c r="Y450" s="2">
        <v>-1</v>
      </c>
      <c r="Z450" s="2">
        <v>-1</v>
      </c>
      <c r="AA450" s="2">
        <v>-1</v>
      </c>
      <c r="AB450" s="2">
        <v>-1</v>
      </c>
      <c r="AC450" s="2">
        <v>-1.8825000000000001</v>
      </c>
      <c r="AD450" s="2">
        <v>-3.4506000000000001</v>
      </c>
      <c r="AE450" s="2">
        <v>-2.1417999999999999</v>
      </c>
      <c r="AF450" s="2">
        <v>0.77980000000000005</v>
      </c>
      <c r="AG450" s="2">
        <v>-2.9685999999999999</v>
      </c>
      <c r="AH450">
        <v>180000</v>
      </c>
      <c r="AI450" t="str">
        <f>IF(Table_Graduate_Salary[[#This Row],[Salary]]&lt;300000,"Low",IF(Table_Graduate_Salary[[#This Row],[Salary]]&lt;=600000,"Medium","High"))</f>
        <v>Low</v>
      </c>
      <c r="AJ450" t="str">
        <f>IF(Table_Graduate_Salary[[#This Row],[collegeGPA]]&gt;=8,"Excellent",IF(Table_Graduate_Salary[[#This Row],[collegeGPA]]&gt;=7,"Good","Average"))</f>
        <v>Excellent</v>
      </c>
      <c r="AK450" s="2">
        <f>AVERAGE(Table_Graduate_Salary[[#This Row],[English]],Table_Graduate_Salary[[#This Row],[Logical]],Table_Graduate_Salary[[#This Row],[Quant]])</f>
        <v>466.66666666666669</v>
      </c>
    </row>
    <row r="451" spans="1:37">
      <c r="A451">
        <v>536500</v>
      </c>
      <c r="B451" t="s">
        <v>506</v>
      </c>
      <c r="C451" s="1">
        <v>32599</v>
      </c>
      <c r="D451" s="2">
        <v>81</v>
      </c>
      <c r="E451" t="s">
        <v>48</v>
      </c>
      <c r="F451" s="3">
        <v>2007</v>
      </c>
      <c r="G451" s="2">
        <v>81</v>
      </c>
      <c r="H451" t="s">
        <v>119</v>
      </c>
      <c r="I451">
        <v>4501</v>
      </c>
      <c r="J451">
        <v>2</v>
      </c>
      <c r="K451" t="s">
        <v>36</v>
      </c>
      <c r="L451" t="s">
        <v>64</v>
      </c>
      <c r="M451" s="3">
        <v>67.3</v>
      </c>
      <c r="N451">
        <v>4501</v>
      </c>
      <c r="O451">
        <v>0</v>
      </c>
      <c r="P451" t="s">
        <v>41</v>
      </c>
      <c r="Q451">
        <v>2012</v>
      </c>
      <c r="R451" s="2">
        <v>730</v>
      </c>
      <c r="S451" s="2">
        <v>655</v>
      </c>
      <c r="T451" s="2">
        <v>545</v>
      </c>
      <c r="U451" s="2">
        <v>0.84312372666574198</v>
      </c>
      <c r="V451" s="2">
        <v>515</v>
      </c>
      <c r="W451" s="2">
        <v>-1</v>
      </c>
      <c r="X451" s="2">
        <v>-1</v>
      </c>
      <c r="Y451" s="2">
        <v>-1</v>
      </c>
      <c r="Z451" s="2">
        <v>-1</v>
      </c>
      <c r="AA451" s="2">
        <v>-1</v>
      </c>
      <c r="AB451" s="2">
        <v>-1</v>
      </c>
      <c r="AC451" s="2">
        <v>-0.53320000000000001</v>
      </c>
      <c r="AD451" s="2">
        <v>0.3448</v>
      </c>
      <c r="AE451" s="2">
        <v>-0.48909999999999998</v>
      </c>
      <c r="AF451" s="2">
        <v>9.1700000000000004E-2</v>
      </c>
      <c r="AG451" s="2">
        <v>-0.28749999999999998</v>
      </c>
      <c r="AH451">
        <v>475000</v>
      </c>
      <c r="AI451" t="str">
        <f>IF(Table_Graduate_Salary[[#This Row],[Salary]]&lt;300000,"Low",IF(Table_Graduate_Salary[[#This Row],[Salary]]&lt;=600000,"Medium","High"))</f>
        <v>Medium</v>
      </c>
      <c r="AJ451" t="str">
        <f>IF(Table_Graduate_Salary[[#This Row],[collegeGPA]]&gt;=8,"Excellent",IF(Table_Graduate_Salary[[#This Row],[collegeGPA]]&gt;=7,"Good","Average"))</f>
        <v>Excellent</v>
      </c>
      <c r="AK451" s="2">
        <f>AVERAGE(Table_Graduate_Salary[[#This Row],[English]],Table_Graduate_Salary[[#This Row],[Logical]],Table_Graduate_Salary[[#This Row],[Quant]])</f>
        <v>643.33333333333337</v>
      </c>
    </row>
    <row r="452" spans="1:37">
      <c r="A452">
        <v>1243402</v>
      </c>
      <c r="B452" t="s">
        <v>506</v>
      </c>
      <c r="C452" s="1">
        <v>33720</v>
      </c>
      <c r="D452" s="2">
        <v>81</v>
      </c>
      <c r="E452" t="s">
        <v>51</v>
      </c>
      <c r="F452" s="3">
        <v>2009</v>
      </c>
      <c r="G452" s="2">
        <v>66</v>
      </c>
      <c r="H452" t="s">
        <v>51</v>
      </c>
      <c r="I452">
        <v>14407</v>
      </c>
      <c r="J452">
        <v>2</v>
      </c>
      <c r="K452" t="s">
        <v>36</v>
      </c>
      <c r="L452" t="s">
        <v>91</v>
      </c>
      <c r="M452" s="3">
        <v>66</v>
      </c>
      <c r="N452">
        <v>14407</v>
      </c>
      <c r="O452">
        <v>1</v>
      </c>
      <c r="P452" t="s">
        <v>61</v>
      </c>
      <c r="Q452">
        <v>2013</v>
      </c>
      <c r="R452" s="2">
        <v>580</v>
      </c>
      <c r="S452" s="2">
        <v>555</v>
      </c>
      <c r="T452" s="2">
        <v>465</v>
      </c>
      <c r="U452" s="2">
        <v>0.62264291584993803</v>
      </c>
      <c r="V452" s="2">
        <v>415</v>
      </c>
      <c r="W452" s="2">
        <v>-1</v>
      </c>
      <c r="X452" s="2">
        <v>407</v>
      </c>
      <c r="Y452" s="2">
        <v>-1</v>
      </c>
      <c r="Z452" s="2">
        <v>-1</v>
      </c>
      <c r="AA452" s="2">
        <v>-1</v>
      </c>
      <c r="AB452" s="2">
        <v>-1</v>
      </c>
      <c r="AC452" s="2">
        <v>1.2771999999999999</v>
      </c>
      <c r="AD452" s="2">
        <v>4.5900000000000003E-2</v>
      </c>
      <c r="AE452" s="2">
        <v>1.2396</v>
      </c>
      <c r="AF452" s="2">
        <v>-1.5021</v>
      </c>
      <c r="AG452" s="2">
        <v>1.2470000000000001</v>
      </c>
      <c r="AH452">
        <v>245000</v>
      </c>
      <c r="AI452" t="str">
        <f>IF(Table_Graduate_Salary[[#This Row],[Salary]]&lt;300000,"Low",IF(Table_Graduate_Salary[[#This Row],[Salary]]&lt;=600000,"Medium","High"))</f>
        <v>Low</v>
      </c>
      <c r="AJ452" t="str">
        <f>IF(Table_Graduate_Salary[[#This Row],[collegeGPA]]&gt;=8,"Excellent",IF(Table_Graduate_Salary[[#This Row],[collegeGPA]]&gt;=7,"Good","Average"))</f>
        <v>Excellent</v>
      </c>
      <c r="AK452" s="2">
        <f>AVERAGE(Table_Graduate_Salary[[#This Row],[English]],Table_Graduate_Salary[[#This Row],[Logical]],Table_Graduate_Salary[[#This Row],[Quant]])</f>
        <v>533.33333333333337</v>
      </c>
    </row>
    <row r="453" spans="1:37">
      <c r="A453">
        <v>1082543</v>
      </c>
      <c r="B453" t="s">
        <v>506</v>
      </c>
      <c r="C453" s="1">
        <v>33253</v>
      </c>
      <c r="D453" s="2">
        <v>74</v>
      </c>
      <c r="E453" t="s">
        <v>48</v>
      </c>
      <c r="F453" s="3">
        <v>2009</v>
      </c>
      <c r="G453" s="2">
        <v>66</v>
      </c>
      <c r="H453" t="s">
        <v>48</v>
      </c>
      <c r="I453">
        <v>6814</v>
      </c>
      <c r="J453">
        <v>2</v>
      </c>
      <c r="K453" t="s">
        <v>36</v>
      </c>
      <c r="L453" t="s">
        <v>116</v>
      </c>
      <c r="M453" s="3">
        <v>62</v>
      </c>
      <c r="N453">
        <v>6814</v>
      </c>
      <c r="O453">
        <v>0</v>
      </c>
      <c r="P453" t="s">
        <v>53</v>
      </c>
      <c r="Q453">
        <v>2014</v>
      </c>
      <c r="R453" s="2">
        <v>720</v>
      </c>
      <c r="S453" s="2">
        <v>400</v>
      </c>
      <c r="T453" s="2">
        <v>405</v>
      </c>
      <c r="U453" s="2">
        <v>0.60064395944660798</v>
      </c>
      <c r="V453" s="2">
        <v>-1</v>
      </c>
      <c r="W453" s="2">
        <v>-1</v>
      </c>
      <c r="X453" s="2">
        <v>-1</v>
      </c>
      <c r="Y453" s="2">
        <v>-1</v>
      </c>
      <c r="Z453" s="2">
        <v>-1</v>
      </c>
      <c r="AA453" s="2">
        <v>-1</v>
      </c>
      <c r="AB453" s="2">
        <v>-1</v>
      </c>
      <c r="AC453" s="2">
        <v>0.12820000000000001</v>
      </c>
      <c r="AD453" s="2">
        <v>0.71189999999999998</v>
      </c>
      <c r="AE453" s="2">
        <v>-0.91220000000000001</v>
      </c>
      <c r="AF453" s="2">
        <v>-1.1217999999999999</v>
      </c>
      <c r="AG453" s="2">
        <v>-0.86080000000000001</v>
      </c>
      <c r="AH453">
        <v>215000</v>
      </c>
      <c r="AI453" t="str">
        <f>IF(Table_Graduate_Salary[[#This Row],[Salary]]&lt;300000,"Low",IF(Table_Graduate_Salary[[#This Row],[Salary]]&lt;=600000,"Medium","High"))</f>
        <v>Low</v>
      </c>
      <c r="AJ453" t="str">
        <f>IF(Table_Graduate_Salary[[#This Row],[collegeGPA]]&gt;=8,"Excellent",IF(Table_Graduate_Salary[[#This Row],[collegeGPA]]&gt;=7,"Good","Average"))</f>
        <v>Excellent</v>
      </c>
      <c r="AK453" s="2">
        <f>AVERAGE(Table_Graduate_Salary[[#This Row],[English]],Table_Graduate_Salary[[#This Row],[Logical]],Table_Graduate_Salary[[#This Row],[Quant]])</f>
        <v>508.33333333333331</v>
      </c>
    </row>
    <row r="454" spans="1:37">
      <c r="A454">
        <v>230512</v>
      </c>
      <c r="B454" t="s">
        <v>506</v>
      </c>
      <c r="C454" s="1">
        <v>32421</v>
      </c>
      <c r="D454" s="2">
        <v>70.099999999999994</v>
      </c>
      <c r="E454" t="s">
        <v>87</v>
      </c>
      <c r="F454" s="3">
        <v>2006</v>
      </c>
      <c r="G454" s="2">
        <v>68.599999999999994</v>
      </c>
      <c r="H454" t="s">
        <v>35</v>
      </c>
      <c r="I454">
        <v>64</v>
      </c>
      <c r="J454">
        <v>2</v>
      </c>
      <c r="K454" t="s">
        <v>36</v>
      </c>
      <c r="L454" t="s">
        <v>55</v>
      </c>
      <c r="M454" s="3">
        <v>66.52</v>
      </c>
      <c r="N454">
        <v>64</v>
      </c>
      <c r="O454">
        <v>0</v>
      </c>
      <c r="P454" t="s">
        <v>41</v>
      </c>
      <c r="Q454">
        <v>2011</v>
      </c>
      <c r="R454" s="2">
        <v>695</v>
      </c>
      <c r="S454" s="2">
        <v>505</v>
      </c>
      <c r="T454" s="2">
        <v>605</v>
      </c>
      <c r="U454" s="2">
        <v>0.93037060720269105</v>
      </c>
      <c r="V454" s="2">
        <v>565</v>
      </c>
      <c r="W454" s="2">
        <v>-1</v>
      </c>
      <c r="X454" s="2">
        <v>-1</v>
      </c>
      <c r="Y454" s="2">
        <v>-1</v>
      </c>
      <c r="Z454" s="2">
        <v>-1</v>
      </c>
      <c r="AA454" s="2">
        <v>-1</v>
      </c>
      <c r="AB454" s="2">
        <v>-1</v>
      </c>
      <c r="AC454" s="2">
        <v>0.2009</v>
      </c>
      <c r="AD454" s="2">
        <v>-0.43530000000000002</v>
      </c>
      <c r="AE454" s="2">
        <v>-0.1988</v>
      </c>
      <c r="AF454" s="2">
        <v>0.29730000000000001</v>
      </c>
      <c r="AG454" s="2">
        <v>0.81830000000000003</v>
      </c>
      <c r="AH454">
        <v>505000</v>
      </c>
      <c r="AI454" t="str">
        <f>IF(Table_Graduate_Salary[[#This Row],[Salary]]&lt;300000,"Low",IF(Table_Graduate_Salary[[#This Row],[Salary]]&lt;=600000,"Medium","High"))</f>
        <v>Medium</v>
      </c>
      <c r="AJ454" t="str">
        <f>IF(Table_Graduate_Salary[[#This Row],[collegeGPA]]&gt;=8,"Excellent",IF(Table_Graduate_Salary[[#This Row],[collegeGPA]]&gt;=7,"Good","Average"))</f>
        <v>Excellent</v>
      </c>
      <c r="AK454" s="2">
        <f>AVERAGE(Table_Graduate_Salary[[#This Row],[English]],Table_Graduate_Salary[[#This Row],[Logical]],Table_Graduate_Salary[[#This Row],[Quant]])</f>
        <v>601.66666666666663</v>
      </c>
    </row>
    <row r="455" spans="1:37">
      <c r="A455">
        <v>509555</v>
      </c>
      <c r="B455" t="s">
        <v>506</v>
      </c>
      <c r="C455" s="1">
        <v>33545</v>
      </c>
      <c r="D455" s="2">
        <v>86</v>
      </c>
      <c r="E455" t="s">
        <v>35</v>
      </c>
      <c r="F455" s="3">
        <v>2008</v>
      </c>
      <c r="G455" s="2">
        <v>73</v>
      </c>
      <c r="H455" t="s">
        <v>35</v>
      </c>
      <c r="I455">
        <v>57</v>
      </c>
      <c r="J455">
        <v>2</v>
      </c>
      <c r="K455" t="s">
        <v>36</v>
      </c>
      <c r="L455" t="s">
        <v>55</v>
      </c>
      <c r="M455" s="3">
        <v>65</v>
      </c>
      <c r="N455">
        <v>57</v>
      </c>
      <c r="O455">
        <v>0</v>
      </c>
      <c r="P455" t="s">
        <v>59</v>
      </c>
      <c r="Q455">
        <v>2013</v>
      </c>
      <c r="R455" s="2">
        <v>520</v>
      </c>
      <c r="S455" s="2">
        <v>520</v>
      </c>
      <c r="T455" s="2">
        <v>400</v>
      </c>
      <c r="U455" s="2">
        <v>0.48834797678271402</v>
      </c>
      <c r="V455" s="2">
        <v>405</v>
      </c>
      <c r="W455" s="2">
        <v>-1</v>
      </c>
      <c r="X455" s="2">
        <v>-1</v>
      </c>
      <c r="Y455" s="2">
        <v>-1</v>
      </c>
      <c r="Z455" s="2">
        <v>-1</v>
      </c>
      <c r="AA455" s="2">
        <v>-1</v>
      </c>
      <c r="AB455" s="2">
        <v>-1</v>
      </c>
      <c r="AC455" s="2">
        <v>4.6399999999999997E-2</v>
      </c>
      <c r="AD455" s="2">
        <v>-0.66930000000000001</v>
      </c>
      <c r="AE455" s="2">
        <v>-1.7954000000000001</v>
      </c>
      <c r="AF455" s="2">
        <v>-0.52529999999999999</v>
      </c>
      <c r="AG455" s="2">
        <v>-1.8673</v>
      </c>
      <c r="AH455">
        <v>145000</v>
      </c>
      <c r="AI455" t="str">
        <f>IF(Table_Graduate_Salary[[#This Row],[Salary]]&lt;300000,"Low",IF(Table_Graduate_Salary[[#This Row],[Salary]]&lt;=600000,"Medium","High"))</f>
        <v>Low</v>
      </c>
      <c r="AJ455" t="str">
        <f>IF(Table_Graduate_Salary[[#This Row],[collegeGPA]]&gt;=8,"Excellent",IF(Table_Graduate_Salary[[#This Row],[collegeGPA]]&gt;=7,"Good","Average"))</f>
        <v>Excellent</v>
      </c>
      <c r="AK455" s="2">
        <f>AVERAGE(Table_Graduate_Salary[[#This Row],[English]],Table_Graduate_Salary[[#This Row],[Logical]],Table_Graduate_Salary[[#This Row],[Quant]])</f>
        <v>480</v>
      </c>
    </row>
    <row r="456" spans="1:37">
      <c r="A456">
        <v>729448</v>
      </c>
      <c r="B456" t="s">
        <v>505</v>
      </c>
      <c r="C456" s="1">
        <v>33267</v>
      </c>
      <c r="D456" s="2">
        <v>85.2</v>
      </c>
      <c r="E456" t="s">
        <v>35</v>
      </c>
      <c r="F456" s="3">
        <v>2008</v>
      </c>
      <c r="G456" s="2">
        <v>73.2</v>
      </c>
      <c r="H456" t="s">
        <v>35</v>
      </c>
      <c r="I456">
        <v>485</v>
      </c>
      <c r="J456">
        <v>2</v>
      </c>
      <c r="K456" t="s">
        <v>36</v>
      </c>
      <c r="L456" t="s">
        <v>40</v>
      </c>
      <c r="M456" s="3">
        <v>76.36</v>
      </c>
      <c r="N456">
        <v>485</v>
      </c>
      <c r="O456">
        <v>0</v>
      </c>
      <c r="P456" t="s">
        <v>41</v>
      </c>
      <c r="Q456">
        <v>2013</v>
      </c>
      <c r="R456" s="2">
        <v>695</v>
      </c>
      <c r="S456" s="2">
        <v>500</v>
      </c>
      <c r="T456" s="2">
        <v>750</v>
      </c>
      <c r="U456" s="2">
        <v>0.98374996654107005</v>
      </c>
      <c r="V456" s="2">
        <v>635</v>
      </c>
      <c r="W456" s="2">
        <v>-1</v>
      </c>
      <c r="X456" s="2">
        <v>-1</v>
      </c>
      <c r="Y456" s="2">
        <v>-1</v>
      </c>
      <c r="Z456" s="2">
        <v>-1</v>
      </c>
      <c r="AA456" s="2">
        <v>-1</v>
      </c>
      <c r="AB456" s="2">
        <v>-1</v>
      </c>
      <c r="AC456" s="2">
        <v>0.84630000000000005</v>
      </c>
      <c r="AD456" s="2">
        <v>0.21240000000000001</v>
      </c>
      <c r="AE456" s="2">
        <v>-0.14369999999999999</v>
      </c>
      <c r="AF456" s="2">
        <v>-0.61470000000000002</v>
      </c>
      <c r="AG456" s="2">
        <v>0.86370000000000002</v>
      </c>
      <c r="AH456">
        <v>350000</v>
      </c>
      <c r="AI456" t="str">
        <f>IF(Table_Graduate_Salary[[#This Row],[Salary]]&lt;300000,"Low",IF(Table_Graduate_Salary[[#This Row],[Salary]]&lt;=600000,"Medium","High"))</f>
        <v>Medium</v>
      </c>
      <c r="AJ456" t="str">
        <f>IF(Table_Graduate_Salary[[#This Row],[collegeGPA]]&gt;=8,"Excellent",IF(Table_Graduate_Salary[[#This Row],[collegeGPA]]&gt;=7,"Good","Average"))</f>
        <v>Excellent</v>
      </c>
      <c r="AK456" s="2">
        <f>AVERAGE(Table_Graduate_Salary[[#This Row],[English]],Table_Graduate_Salary[[#This Row],[Logical]],Table_Graduate_Salary[[#This Row],[Quant]])</f>
        <v>648.33333333333337</v>
      </c>
    </row>
    <row r="457" spans="1:37">
      <c r="A457">
        <v>1251526</v>
      </c>
      <c r="B457" t="s">
        <v>505</v>
      </c>
      <c r="C457" s="1">
        <v>34296</v>
      </c>
      <c r="D457" s="2">
        <v>49</v>
      </c>
      <c r="E457" t="s">
        <v>35</v>
      </c>
      <c r="F457" s="3">
        <v>2010</v>
      </c>
      <c r="G457" s="2">
        <v>60</v>
      </c>
      <c r="H457" t="s">
        <v>35</v>
      </c>
      <c r="I457">
        <v>14852</v>
      </c>
      <c r="J457">
        <v>2</v>
      </c>
      <c r="K457" t="s">
        <v>36</v>
      </c>
      <c r="L457" t="s">
        <v>60</v>
      </c>
      <c r="M457" s="3">
        <v>68</v>
      </c>
      <c r="N457">
        <v>14852</v>
      </c>
      <c r="O457">
        <v>0</v>
      </c>
      <c r="P457" t="s">
        <v>41</v>
      </c>
      <c r="Q457">
        <v>2014</v>
      </c>
      <c r="R457" s="2">
        <v>475</v>
      </c>
      <c r="S457" s="2">
        <v>485</v>
      </c>
      <c r="T457" s="2">
        <v>485</v>
      </c>
      <c r="U457" s="2">
        <v>0.493596387301038</v>
      </c>
      <c r="V457" s="2">
        <v>-1</v>
      </c>
      <c r="W457" s="2">
        <v>324</v>
      </c>
      <c r="X457" s="2">
        <v>-1</v>
      </c>
      <c r="Y457" s="2">
        <v>-1</v>
      </c>
      <c r="Z457" s="2">
        <v>-1</v>
      </c>
      <c r="AA457" s="2">
        <v>292</v>
      </c>
      <c r="AB457" s="2">
        <v>-1</v>
      </c>
      <c r="AC457" s="2">
        <v>-0.30270000000000002</v>
      </c>
      <c r="AD457" s="2">
        <v>1.2114</v>
      </c>
      <c r="AE457" s="2">
        <v>0.16370000000000001</v>
      </c>
      <c r="AF457" s="2">
        <v>0.39950000000000002</v>
      </c>
      <c r="AG457" s="2">
        <v>1.2470000000000001</v>
      </c>
      <c r="AH457">
        <v>150000</v>
      </c>
      <c r="AI457" t="str">
        <f>IF(Table_Graduate_Salary[[#This Row],[Salary]]&lt;300000,"Low",IF(Table_Graduate_Salary[[#This Row],[Salary]]&lt;=600000,"Medium","High"))</f>
        <v>Low</v>
      </c>
      <c r="AJ457" t="str">
        <f>IF(Table_Graduate_Salary[[#This Row],[collegeGPA]]&gt;=8,"Excellent",IF(Table_Graduate_Salary[[#This Row],[collegeGPA]]&gt;=7,"Good","Average"))</f>
        <v>Excellent</v>
      </c>
      <c r="AK457" s="2">
        <f>AVERAGE(Table_Graduate_Salary[[#This Row],[English]],Table_Graduate_Salary[[#This Row],[Logical]],Table_Graduate_Salary[[#This Row],[Quant]])</f>
        <v>481.66666666666669</v>
      </c>
    </row>
    <row r="458" spans="1:37">
      <c r="A458">
        <v>42232</v>
      </c>
      <c r="B458" t="s">
        <v>506</v>
      </c>
      <c r="C458" s="1">
        <v>32759</v>
      </c>
      <c r="D458" s="2">
        <v>80</v>
      </c>
      <c r="E458" t="s">
        <v>35</v>
      </c>
      <c r="F458" s="3">
        <v>2005</v>
      </c>
      <c r="G458" s="2">
        <v>73</v>
      </c>
      <c r="H458" t="s">
        <v>35</v>
      </c>
      <c r="I458">
        <v>184</v>
      </c>
      <c r="J458">
        <v>2</v>
      </c>
      <c r="K458" t="s">
        <v>36</v>
      </c>
      <c r="L458" t="s">
        <v>60</v>
      </c>
      <c r="M458" s="3">
        <v>71.5</v>
      </c>
      <c r="N458">
        <v>184</v>
      </c>
      <c r="O458">
        <v>0</v>
      </c>
      <c r="P458" t="s">
        <v>41</v>
      </c>
      <c r="Q458">
        <v>2010</v>
      </c>
      <c r="R458" s="2">
        <v>555</v>
      </c>
      <c r="S458" s="2">
        <v>375</v>
      </c>
      <c r="T458" s="2">
        <v>605</v>
      </c>
      <c r="U458" s="2">
        <v>0.69447932770846299</v>
      </c>
      <c r="V458" s="2">
        <v>375</v>
      </c>
      <c r="W458" s="2">
        <v>366</v>
      </c>
      <c r="X458" s="2">
        <v>-1</v>
      </c>
      <c r="Y458" s="2">
        <v>-1</v>
      </c>
      <c r="Z458" s="2">
        <v>-1</v>
      </c>
      <c r="AA458" s="2">
        <v>-1</v>
      </c>
      <c r="AB458" s="2">
        <v>-1</v>
      </c>
      <c r="AC458" s="2">
        <v>-1.3447</v>
      </c>
      <c r="AD458" s="2">
        <v>-0.1232</v>
      </c>
      <c r="AE458" s="2">
        <v>-0.34399999999999997</v>
      </c>
      <c r="AF458" s="2">
        <v>6.2300000000000001E-2</v>
      </c>
      <c r="AG458" s="2">
        <v>-0.44550000000000001</v>
      </c>
      <c r="AH458">
        <v>420000</v>
      </c>
      <c r="AI458" t="str">
        <f>IF(Table_Graduate_Salary[[#This Row],[Salary]]&lt;300000,"Low",IF(Table_Graduate_Salary[[#This Row],[Salary]]&lt;=600000,"Medium","High"))</f>
        <v>Medium</v>
      </c>
      <c r="AJ458" t="str">
        <f>IF(Table_Graduate_Salary[[#This Row],[collegeGPA]]&gt;=8,"Excellent",IF(Table_Graduate_Salary[[#This Row],[collegeGPA]]&gt;=7,"Good","Average"))</f>
        <v>Excellent</v>
      </c>
      <c r="AK458" s="2">
        <f>AVERAGE(Table_Graduate_Salary[[#This Row],[English]],Table_Graduate_Salary[[#This Row],[Logical]],Table_Graduate_Salary[[#This Row],[Quant]])</f>
        <v>511.66666666666669</v>
      </c>
    </row>
    <row r="459" spans="1:37">
      <c r="A459">
        <v>1104236</v>
      </c>
      <c r="B459" t="s">
        <v>505</v>
      </c>
      <c r="C459" s="1">
        <v>33885</v>
      </c>
      <c r="D459" s="2">
        <v>71</v>
      </c>
      <c r="E459" t="s">
        <v>35</v>
      </c>
      <c r="F459" s="3">
        <v>2009</v>
      </c>
      <c r="G459" s="2">
        <v>64</v>
      </c>
      <c r="H459" t="s">
        <v>35</v>
      </c>
      <c r="I459">
        <v>4889</v>
      </c>
      <c r="J459">
        <v>2</v>
      </c>
      <c r="K459" t="s">
        <v>36</v>
      </c>
      <c r="L459" t="s">
        <v>55</v>
      </c>
      <c r="M459" s="3">
        <v>81</v>
      </c>
      <c r="N459">
        <v>4889</v>
      </c>
      <c r="O459">
        <v>1</v>
      </c>
      <c r="P459" t="s">
        <v>47</v>
      </c>
      <c r="Q459">
        <v>2013</v>
      </c>
      <c r="R459" s="2">
        <v>615</v>
      </c>
      <c r="S459" s="2">
        <v>455</v>
      </c>
      <c r="T459" s="2">
        <v>355</v>
      </c>
      <c r="U459" s="2">
        <v>0.48674700843819302</v>
      </c>
      <c r="V459" s="2">
        <v>335</v>
      </c>
      <c r="W459" s="2">
        <v>-1</v>
      </c>
      <c r="X459" s="2">
        <v>376</v>
      </c>
      <c r="Y459" s="2">
        <v>-1</v>
      </c>
      <c r="Z459" s="2">
        <v>-1</v>
      </c>
      <c r="AA459" s="2">
        <v>-1</v>
      </c>
      <c r="AB459" s="2">
        <v>-1</v>
      </c>
      <c r="AC459" s="2">
        <v>-3.8933</v>
      </c>
      <c r="AD459" s="2">
        <v>-5.6151</v>
      </c>
      <c r="AE459" s="2">
        <v>-3.9861</v>
      </c>
      <c r="AF459" s="2">
        <v>-0.86819999999999997</v>
      </c>
      <c r="AG459" s="2">
        <v>-6.6092000000000004</v>
      </c>
      <c r="AH459">
        <v>145000</v>
      </c>
      <c r="AI459" t="str">
        <f>IF(Table_Graduate_Salary[[#This Row],[Salary]]&lt;300000,"Low",IF(Table_Graduate_Salary[[#This Row],[Salary]]&lt;=600000,"Medium","High"))</f>
        <v>Low</v>
      </c>
      <c r="AJ459" t="str">
        <f>IF(Table_Graduate_Salary[[#This Row],[collegeGPA]]&gt;=8,"Excellent",IF(Table_Graduate_Salary[[#This Row],[collegeGPA]]&gt;=7,"Good","Average"))</f>
        <v>Excellent</v>
      </c>
      <c r="AK459" s="2">
        <f>AVERAGE(Table_Graduate_Salary[[#This Row],[English]],Table_Graduate_Salary[[#This Row],[Logical]],Table_Graduate_Salary[[#This Row],[Quant]])</f>
        <v>475</v>
      </c>
    </row>
    <row r="460" spans="1:37">
      <c r="A460">
        <v>1065846</v>
      </c>
      <c r="B460" t="s">
        <v>506</v>
      </c>
      <c r="C460" s="1">
        <v>34052</v>
      </c>
      <c r="D460" s="2">
        <v>77.8</v>
      </c>
      <c r="E460" t="s">
        <v>35</v>
      </c>
      <c r="F460" s="3">
        <v>2010</v>
      </c>
      <c r="G460" s="2">
        <v>69</v>
      </c>
      <c r="H460" t="s">
        <v>35</v>
      </c>
      <c r="I460">
        <v>12374</v>
      </c>
      <c r="J460">
        <v>2</v>
      </c>
      <c r="K460" t="s">
        <v>36</v>
      </c>
      <c r="L460" t="s">
        <v>77</v>
      </c>
      <c r="M460" s="3">
        <v>71.7</v>
      </c>
      <c r="N460">
        <v>12374</v>
      </c>
      <c r="O460">
        <v>0</v>
      </c>
      <c r="P460" t="s">
        <v>50</v>
      </c>
      <c r="Q460">
        <v>2014</v>
      </c>
      <c r="R460" s="2">
        <v>475</v>
      </c>
      <c r="S460" s="2">
        <v>510</v>
      </c>
      <c r="T460" s="2">
        <v>475</v>
      </c>
      <c r="U460" s="2">
        <v>0.193768441980019</v>
      </c>
      <c r="V460" s="2">
        <v>-1</v>
      </c>
      <c r="W460" s="2">
        <v>292</v>
      </c>
      <c r="X460" s="2">
        <v>-1</v>
      </c>
      <c r="Y460" s="2">
        <v>-1</v>
      </c>
      <c r="Z460" s="2">
        <v>324</v>
      </c>
      <c r="AA460" s="2">
        <v>-1</v>
      </c>
      <c r="AB460" s="2">
        <v>-1</v>
      </c>
      <c r="AC460" s="2">
        <v>-0.44629999999999997</v>
      </c>
      <c r="AD460" s="2">
        <v>4.5900000000000003E-2</v>
      </c>
      <c r="AE460" s="2">
        <v>0.77849999999999997</v>
      </c>
      <c r="AF460" s="2">
        <v>0.39950000000000002</v>
      </c>
      <c r="AG460" s="2">
        <v>0.28889999999999999</v>
      </c>
      <c r="AH460">
        <v>400000</v>
      </c>
      <c r="AI460" t="str">
        <f>IF(Table_Graduate_Salary[[#This Row],[Salary]]&lt;300000,"Low",IF(Table_Graduate_Salary[[#This Row],[Salary]]&lt;=600000,"Medium","High"))</f>
        <v>Medium</v>
      </c>
      <c r="AJ460" t="str">
        <f>IF(Table_Graduate_Salary[[#This Row],[collegeGPA]]&gt;=8,"Excellent",IF(Table_Graduate_Salary[[#This Row],[collegeGPA]]&gt;=7,"Good","Average"))</f>
        <v>Excellent</v>
      </c>
      <c r="AK460" s="2">
        <f>AVERAGE(Table_Graduate_Salary[[#This Row],[English]],Table_Graduate_Salary[[#This Row],[Logical]],Table_Graduate_Salary[[#This Row],[Quant]])</f>
        <v>486.66666666666669</v>
      </c>
    </row>
    <row r="461" spans="1:37">
      <c r="A461">
        <v>754959</v>
      </c>
      <c r="B461" t="s">
        <v>506</v>
      </c>
      <c r="C461" s="1">
        <v>33446</v>
      </c>
      <c r="D461" s="2">
        <v>87.6</v>
      </c>
      <c r="E461" t="s">
        <v>48</v>
      </c>
      <c r="F461" s="3">
        <v>2009</v>
      </c>
      <c r="G461" s="2">
        <v>92.5</v>
      </c>
      <c r="H461" t="s">
        <v>48</v>
      </c>
      <c r="I461">
        <v>1906</v>
      </c>
      <c r="J461">
        <v>2</v>
      </c>
      <c r="K461" t="s">
        <v>36</v>
      </c>
      <c r="L461" t="s">
        <v>40</v>
      </c>
      <c r="M461" s="3">
        <v>88.3</v>
      </c>
      <c r="N461">
        <v>1906</v>
      </c>
      <c r="O461">
        <v>1</v>
      </c>
      <c r="P461" t="s">
        <v>53</v>
      </c>
      <c r="Q461">
        <v>2013</v>
      </c>
      <c r="R461" s="2">
        <v>720</v>
      </c>
      <c r="S461" s="2">
        <v>545</v>
      </c>
      <c r="T461" s="2">
        <v>825</v>
      </c>
      <c r="U461" s="2">
        <v>0.90148957137103303</v>
      </c>
      <c r="V461" s="2">
        <v>545</v>
      </c>
      <c r="W461" s="2">
        <v>-1</v>
      </c>
      <c r="X461" s="2">
        <v>-1</v>
      </c>
      <c r="Y461" s="2">
        <v>-1</v>
      </c>
      <c r="Z461" s="2">
        <v>-1</v>
      </c>
      <c r="AA461" s="2">
        <v>-1</v>
      </c>
      <c r="AB461" s="2">
        <v>-1</v>
      </c>
      <c r="AC461" s="2">
        <v>-1.5952999999999999</v>
      </c>
      <c r="AD461" s="2">
        <v>4.5900000000000003E-2</v>
      </c>
      <c r="AE461" s="2">
        <v>-0.2974</v>
      </c>
      <c r="AF461" s="2">
        <v>-0.61470000000000002</v>
      </c>
      <c r="AG461" s="2">
        <v>-0.47760000000000002</v>
      </c>
      <c r="AH461">
        <v>340000</v>
      </c>
      <c r="AI461" t="str">
        <f>IF(Table_Graduate_Salary[[#This Row],[Salary]]&lt;300000,"Low",IF(Table_Graduate_Salary[[#This Row],[Salary]]&lt;=600000,"Medium","High"))</f>
        <v>Medium</v>
      </c>
      <c r="AJ461" t="str">
        <f>IF(Table_Graduate_Salary[[#This Row],[collegeGPA]]&gt;=8,"Excellent",IF(Table_Graduate_Salary[[#This Row],[collegeGPA]]&gt;=7,"Good","Average"))</f>
        <v>Excellent</v>
      </c>
      <c r="AK461" s="2">
        <f>AVERAGE(Table_Graduate_Salary[[#This Row],[English]],Table_Graduate_Salary[[#This Row],[Logical]],Table_Graduate_Salary[[#This Row],[Quant]])</f>
        <v>696.66666666666663</v>
      </c>
    </row>
    <row r="462" spans="1:37">
      <c r="A462">
        <v>774207</v>
      </c>
      <c r="B462" t="s">
        <v>506</v>
      </c>
      <c r="C462" s="1">
        <v>33295</v>
      </c>
      <c r="D462" s="2">
        <v>76</v>
      </c>
      <c r="E462" t="s">
        <v>51</v>
      </c>
      <c r="F462" s="3">
        <v>2008</v>
      </c>
      <c r="G462" s="2">
        <v>70</v>
      </c>
      <c r="H462" t="s">
        <v>51</v>
      </c>
      <c r="I462">
        <v>1375</v>
      </c>
      <c r="J462">
        <v>2</v>
      </c>
      <c r="K462" t="s">
        <v>36</v>
      </c>
      <c r="L462" t="s">
        <v>77</v>
      </c>
      <c r="M462" s="3">
        <v>76</v>
      </c>
      <c r="N462">
        <v>1375</v>
      </c>
      <c r="O462">
        <v>1</v>
      </c>
      <c r="P462" t="s">
        <v>53</v>
      </c>
      <c r="Q462">
        <v>2012</v>
      </c>
      <c r="R462" s="2">
        <v>575</v>
      </c>
      <c r="S462" s="2">
        <v>554</v>
      </c>
      <c r="T462" s="2">
        <v>375</v>
      </c>
      <c r="U462" s="2">
        <v>0.29876912856399401</v>
      </c>
      <c r="V462" s="2">
        <v>345</v>
      </c>
      <c r="W462" s="2">
        <v>-1</v>
      </c>
      <c r="X462" s="2">
        <v>-1</v>
      </c>
      <c r="Y462" s="2">
        <v>-1</v>
      </c>
      <c r="Z462" s="2">
        <v>356</v>
      </c>
      <c r="AA462" s="2">
        <v>-1</v>
      </c>
      <c r="AB462" s="2">
        <v>-1</v>
      </c>
      <c r="AC462" s="2">
        <v>0.99</v>
      </c>
      <c r="AD462" s="2">
        <v>1.3778999999999999</v>
      </c>
      <c r="AE462" s="2">
        <v>0.47110000000000002</v>
      </c>
      <c r="AF462" s="2">
        <v>-0.86819999999999997</v>
      </c>
      <c r="AG462" s="2">
        <v>0.67210000000000003</v>
      </c>
      <c r="AH462">
        <v>115000</v>
      </c>
      <c r="AI462" t="str">
        <f>IF(Table_Graduate_Salary[[#This Row],[Salary]]&lt;300000,"Low",IF(Table_Graduate_Salary[[#This Row],[Salary]]&lt;=600000,"Medium","High"))</f>
        <v>Low</v>
      </c>
      <c r="AJ462" t="str">
        <f>IF(Table_Graduate_Salary[[#This Row],[collegeGPA]]&gt;=8,"Excellent",IF(Table_Graduate_Salary[[#This Row],[collegeGPA]]&gt;=7,"Good","Average"))</f>
        <v>Excellent</v>
      </c>
      <c r="AK462" s="2">
        <f>AVERAGE(Table_Graduate_Salary[[#This Row],[English]],Table_Graduate_Salary[[#This Row],[Logical]],Table_Graduate_Salary[[#This Row],[Quant]])</f>
        <v>501.33333333333331</v>
      </c>
    </row>
    <row r="463" spans="1:37">
      <c r="A463">
        <v>1218330</v>
      </c>
      <c r="B463" t="s">
        <v>506</v>
      </c>
      <c r="C463" s="1">
        <v>34210</v>
      </c>
      <c r="D463" s="2">
        <v>80</v>
      </c>
      <c r="E463" t="s">
        <v>51</v>
      </c>
      <c r="F463" s="3">
        <v>2010</v>
      </c>
      <c r="G463" s="2">
        <v>80</v>
      </c>
      <c r="H463" t="s">
        <v>51</v>
      </c>
      <c r="I463">
        <v>9198</v>
      </c>
      <c r="J463">
        <v>2</v>
      </c>
      <c r="K463" t="s">
        <v>36</v>
      </c>
      <c r="L463" t="s">
        <v>40</v>
      </c>
      <c r="M463" s="3">
        <v>64.97</v>
      </c>
      <c r="N463">
        <v>9198</v>
      </c>
      <c r="O463">
        <v>1</v>
      </c>
      <c r="P463" t="s">
        <v>54</v>
      </c>
      <c r="Q463">
        <v>2014</v>
      </c>
      <c r="R463" s="2">
        <v>455</v>
      </c>
      <c r="S463" s="2">
        <v>540</v>
      </c>
      <c r="T463" s="2">
        <v>450</v>
      </c>
      <c r="U463" s="2">
        <v>0.74475835400893897</v>
      </c>
      <c r="V463" s="2">
        <v>475</v>
      </c>
      <c r="W463" s="2">
        <v>-1</v>
      </c>
      <c r="X463" s="2">
        <v>438</v>
      </c>
      <c r="Y463" s="2">
        <v>-1</v>
      </c>
      <c r="Z463" s="2">
        <v>-1</v>
      </c>
      <c r="AA463" s="2">
        <v>-1</v>
      </c>
      <c r="AB463" s="2">
        <v>-1</v>
      </c>
      <c r="AC463" s="2">
        <v>0.99</v>
      </c>
      <c r="AD463" s="2">
        <v>-0.1206</v>
      </c>
      <c r="AE463" s="2">
        <v>0.77849999999999997</v>
      </c>
      <c r="AF463" s="2">
        <v>-1.8824000000000001</v>
      </c>
      <c r="AG463" s="2">
        <v>-0.66920000000000002</v>
      </c>
      <c r="AH463">
        <v>200000</v>
      </c>
      <c r="AI463" t="str">
        <f>IF(Table_Graduate_Salary[[#This Row],[Salary]]&lt;300000,"Low",IF(Table_Graduate_Salary[[#This Row],[Salary]]&lt;=600000,"Medium","High"))</f>
        <v>Low</v>
      </c>
      <c r="AJ463" t="str">
        <f>IF(Table_Graduate_Salary[[#This Row],[collegeGPA]]&gt;=8,"Excellent",IF(Table_Graduate_Salary[[#This Row],[collegeGPA]]&gt;=7,"Good","Average"))</f>
        <v>Excellent</v>
      </c>
      <c r="AK463" s="2">
        <f>AVERAGE(Table_Graduate_Salary[[#This Row],[English]],Table_Graduate_Salary[[#This Row],[Logical]],Table_Graduate_Salary[[#This Row],[Quant]])</f>
        <v>481.66666666666669</v>
      </c>
    </row>
    <row r="464" spans="1:37">
      <c r="A464">
        <v>288761</v>
      </c>
      <c r="B464" t="s">
        <v>506</v>
      </c>
      <c r="C464" s="1">
        <v>32401</v>
      </c>
      <c r="D464" s="2">
        <v>92</v>
      </c>
      <c r="E464" t="s">
        <v>175</v>
      </c>
      <c r="F464" s="3">
        <v>2007</v>
      </c>
      <c r="G464" s="2">
        <v>80</v>
      </c>
      <c r="H464" t="s">
        <v>175</v>
      </c>
      <c r="I464">
        <v>1275</v>
      </c>
      <c r="J464">
        <v>2</v>
      </c>
      <c r="K464" t="s">
        <v>36</v>
      </c>
      <c r="L464" t="s">
        <v>52</v>
      </c>
      <c r="M464" s="3">
        <v>64.16</v>
      </c>
      <c r="N464">
        <v>1275</v>
      </c>
      <c r="O464">
        <v>0</v>
      </c>
      <c r="P464" t="s">
        <v>166</v>
      </c>
      <c r="Q464">
        <v>2011</v>
      </c>
      <c r="R464" s="2">
        <v>565</v>
      </c>
      <c r="S464" s="2">
        <v>375</v>
      </c>
      <c r="T464" s="2">
        <v>375</v>
      </c>
      <c r="U464" s="2">
        <v>0.41433742642275101</v>
      </c>
      <c r="V464" s="2">
        <v>-1</v>
      </c>
      <c r="W464" s="2">
        <v>-1</v>
      </c>
      <c r="X464" s="2">
        <v>-1</v>
      </c>
      <c r="Y464" s="2">
        <v>366</v>
      </c>
      <c r="Z464" s="2">
        <v>-1</v>
      </c>
      <c r="AA464" s="2">
        <v>-1</v>
      </c>
      <c r="AB464" s="2">
        <v>-1</v>
      </c>
      <c r="AC464" s="2">
        <v>0.81920000000000004</v>
      </c>
      <c r="AD464" s="2">
        <v>-0.27929999999999999</v>
      </c>
      <c r="AE464" s="2">
        <v>-0.1988</v>
      </c>
      <c r="AF464" s="2">
        <v>-0.64280000000000004</v>
      </c>
      <c r="AG464" s="2">
        <v>2.8400000000000002E-2</v>
      </c>
      <c r="AH464">
        <v>95000</v>
      </c>
      <c r="AI464" t="str">
        <f>IF(Table_Graduate_Salary[[#This Row],[Salary]]&lt;300000,"Low",IF(Table_Graduate_Salary[[#This Row],[Salary]]&lt;=600000,"Medium","High"))</f>
        <v>Low</v>
      </c>
      <c r="AJ464" t="str">
        <f>IF(Table_Graduate_Salary[[#This Row],[collegeGPA]]&gt;=8,"Excellent",IF(Table_Graduate_Salary[[#This Row],[collegeGPA]]&gt;=7,"Good","Average"))</f>
        <v>Excellent</v>
      </c>
      <c r="AK464" s="2">
        <f>AVERAGE(Table_Graduate_Salary[[#This Row],[English]],Table_Graduate_Salary[[#This Row],[Logical]],Table_Graduate_Salary[[#This Row],[Quant]])</f>
        <v>438.33333333333331</v>
      </c>
    </row>
    <row r="465" spans="1:37">
      <c r="A465">
        <v>791374</v>
      </c>
      <c r="B465" t="s">
        <v>506</v>
      </c>
      <c r="C465" s="1">
        <v>33617</v>
      </c>
      <c r="D465" s="2">
        <v>74.3</v>
      </c>
      <c r="E465" t="s">
        <v>51</v>
      </c>
      <c r="F465" s="3">
        <v>2008</v>
      </c>
      <c r="G465" s="2">
        <v>75.599999999999994</v>
      </c>
      <c r="H465" t="s">
        <v>51</v>
      </c>
      <c r="I465">
        <v>52</v>
      </c>
      <c r="J465">
        <v>2</v>
      </c>
      <c r="K465" t="s">
        <v>36</v>
      </c>
      <c r="L465" t="s">
        <v>40</v>
      </c>
      <c r="M465" s="3">
        <v>65.3</v>
      </c>
      <c r="N465">
        <v>52</v>
      </c>
      <c r="O465">
        <v>0</v>
      </c>
      <c r="P465" t="s">
        <v>41</v>
      </c>
      <c r="Q465">
        <v>2012</v>
      </c>
      <c r="R465" s="2">
        <v>520</v>
      </c>
      <c r="S465" s="2">
        <v>560</v>
      </c>
      <c r="T465" s="2">
        <v>485</v>
      </c>
      <c r="U465" s="2">
        <v>0.84312372666574198</v>
      </c>
      <c r="V465" s="2">
        <v>515</v>
      </c>
      <c r="W465" s="2">
        <v>-1</v>
      </c>
      <c r="X465" s="2">
        <v>-1</v>
      </c>
      <c r="Y465" s="2">
        <v>-1</v>
      </c>
      <c r="Z465" s="2">
        <v>-1</v>
      </c>
      <c r="AA465" s="2">
        <v>-1</v>
      </c>
      <c r="AB465" s="2">
        <v>-1</v>
      </c>
      <c r="AC465" s="2">
        <v>-0.58989999999999998</v>
      </c>
      <c r="AD465" s="2">
        <v>1.0448999999999999</v>
      </c>
      <c r="AE465" s="2">
        <v>0.77849999999999997</v>
      </c>
      <c r="AF465" s="2">
        <v>0.65300000000000002</v>
      </c>
      <c r="AG465" s="2">
        <v>9.7299999999999998E-2</v>
      </c>
      <c r="AH465">
        <v>280000</v>
      </c>
      <c r="AI465" t="str">
        <f>IF(Table_Graduate_Salary[[#This Row],[Salary]]&lt;300000,"Low",IF(Table_Graduate_Salary[[#This Row],[Salary]]&lt;=600000,"Medium","High"))</f>
        <v>Low</v>
      </c>
      <c r="AJ465" t="str">
        <f>IF(Table_Graduate_Salary[[#This Row],[collegeGPA]]&gt;=8,"Excellent",IF(Table_Graduate_Salary[[#This Row],[collegeGPA]]&gt;=7,"Good","Average"))</f>
        <v>Excellent</v>
      </c>
      <c r="AK465" s="2">
        <f>AVERAGE(Table_Graduate_Salary[[#This Row],[English]],Table_Graduate_Salary[[#This Row],[Logical]],Table_Graduate_Salary[[#This Row],[Quant]])</f>
        <v>521.66666666666663</v>
      </c>
    </row>
    <row r="466" spans="1:37">
      <c r="A466">
        <v>1204743</v>
      </c>
      <c r="B466" t="s">
        <v>506</v>
      </c>
      <c r="C466" s="1">
        <v>34328</v>
      </c>
      <c r="D466" s="2">
        <v>68.2</v>
      </c>
      <c r="E466" t="s">
        <v>51</v>
      </c>
      <c r="F466" s="3">
        <v>2010</v>
      </c>
      <c r="G466" s="2">
        <v>67.400000000000006</v>
      </c>
      <c r="H466" t="s">
        <v>51</v>
      </c>
      <c r="I466">
        <v>12833</v>
      </c>
      <c r="J466">
        <v>2</v>
      </c>
      <c r="K466" t="s">
        <v>36</v>
      </c>
      <c r="L466" t="s">
        <v>40</v>
      </c>
      <c r="M466" s="3">
        <v>66</v>
      </c>
      <c r="N466">
        <v>12833</v>
      </c>
      <c r="O466">
        <v>0</v>
      </c>
      <c r="P466" t="s">
        <v>71</v>
      </c>
      <c r="Q466">
        <v>2015</v>
      </c>
      <c r="R466" s="2">
        <v>440</v>
      </c>
      <c r="S466" s="2">
        <v>400</v>
      </c>
      <c r="T466" s="2">
        <v>355</v>
      </c>
      <c r="U466" s="2">
        <v>0.35653648772447499</v>
      </c>
      <c r="V466" s="2">
        <v>295</v>
      </c>
      <c r="W466" s="2">
        <v>-1</v>
      </c>
      <c r="X466" s="2">
        <v>346</v>
      </c>
      <c r="Y466" s="2">
        <v>-1</v>
      </c>
      <c r="Z466" s="2">
        <v>-1</v>
      </c>
      <c r="AA466" s="2">
        <v>-1</v>
      </c>
      <c r="AB466" s="2">
        <v>-1</v>
      </c>
      <c r="AC466" s="2">
        <v>0.70269999999999999</v>
      </c>
      <c r="AD466" s="2">
        <v>4.5900000000000003E-2</v>
      </c>
      <c r="AE466" s="2">
        <v>0.77849999999999997</v>
      </c>
      <c r="AF466" s="2">
        <v>1.6672</v>
      </c>
      <c r="AG466" s="2">
        <v>-9.4299999999999995E-2</v>
      </c>
      <c r="AH466">
        <v>300000</v>
      </c>
      <c r="AI466" t="str">
        <f>IF(Table_Graduate_Salary[[#This Row],[Salary]]&lt;300000,"Low",IF(Table_Graduate_Salary[[#This Row],[Salary]]&lt;=600000,"Medium","High"))</f>
        <v>Medium</v>
      </c>
      <c r="AJ466" t="str">
        <f>IF(Table_Graduate_Salary[[#This Row],[collegeGPA]]&gt;=8,"Excellent",IF(Table_Graduate_Salary[[#This Row],[collegeGPA]]&gt;=7,"Good","Average"))</f>
        <v>Excellent</v>
      </c>
      <c r="AK466" s="2">
        <f>AVERAGE(Table_Graduate_Salary[[#This Row],[English]],Table_Graduate_Salary[[#This Row],[Logical]],Table_Graduate_Salary[[#This Row],[Quant]])</f>
        <v>398.33333333333331</v>
      </c>
    </row>
    <row r="467" spans="1:37">
      <c r="A467">
        <v>1037564</v>
      </c>
      <c r="B467" t="s">
        <v>506</v>
      </c>
      <c r="C467" s="1">
        <v>33439</v>
      </c>
      <c r="D467" s="2">
        <v>87.62</v>
      </c>
      <c r="E467" t="s">
        <v>51</v>
      </c>
      <c r="F467" s="3">
        <v>2009</v>
      </c>
      <c r="G467" s="2">
        <v>86</v>
      </c>
      <c r="H467" t="s">
        <v>51</v>
      </c>
      <c r="I467">
        <v>6953</v>
      </c>
      <c r="J467">
        <v>2</v>
      </c>
      <c r="K467" t="s">
        <v>36</v>
      </c>
      <c r="L467" t="s">
        <v>116</v>
      </c>
      <c r="M467" s="3">
        <v>71.7</v>
      </c>
      <c r="N467">
        <v>6953</v>
      </c>
      <c r="O467">
        <v>0</v>
      </c>
      <c r="P467" t="s">
        <v>53</v>
      </c>
      <c r="Q467">
        <v>2013</v>
      </c>
      <c r="R467" s="2">
        <v>440</v>
      </c>
      <c r="S467" s="2">
        <v>480</v>
      </c>
      <c r="T467" s="2">
        <v>465</v>
      </c>
      <c r="U467" s="2">
        <v>-1</v>
      </c>
      <c r="V467" s="2">
        <v>-1</v>
      </c>
      <c r="W467" s="2">
        <v>-1</v>
      </c>
      <c r="X467" s="2">
        <v>-1</v>
      </c>
      <c r="Y467" s="2">
        <v>-1</v>
      </c>
      <c r="Z467" s="2">
        <v>-1</v>
      </c>
      <c r="AA467" s="2">
        <v>-1</v>
      </c>
      <c r="AB467" s="2">
        <v>-1</v>
      </c>
      <c r="AC467" s="2">
        <v>0.84630000000000005</v>
      </c>
      <c r="AD467" s="2">
        <v>4.5900000000000003E-2</v>
      </c>
      <c r="AE467" s="2">
        <v>0.47110000000000002</v>
      </c>
      <c r="AF467" s="2">
        <v>-0.1076</v>
      </c>
      <c r="AG467" s="2">
        <v>0.28889999999999999</v>
      </c>
      <c r="AH467">
        <v>110000</v>
      </c>
      <c r="AI467" t="str">
        <f>IF(Table_Graduate_Salary[[#This Row],[Salary]]&lt;300000,"Low",IF(Table_Graduate_Salary[[#This Row],[Salary]]&lt;=600000,"Medium","High"))</f>
        <v>Low</v>
      </c>
      <c r="AJ467" t="str">
        <f>IF(Table_Graduate_Salary[[#This Row],[collegeGPA]]&gt;=8,"Excellent",IF(Table_Graduate_Salary[[#This Row],[collegeGPA]]&gt;=7,"Good","Average"))</f>
        <v>Excellent</v>
      </c>
      <c r="AK467" s="2">
        <f>AVERAGE(Table_Graduate_Salary[[#This Row],[English]],Table_Graduate_Salary[[#This Row],[Logical]],Table_Graduate_Salary[[#This Row],[Quant]])</f>
        <v>461.66666666666669</v>
      </c>
    </row>
    <row r="468" spans="1:37">
      <c r="A468">
        <v>1279815</v>
      </c>
      <c r="B468" t="s">
        <v>506</v>
      </c>
      <c r="C468" s="1">
        <v>33920</v>
      </c>
      <c r="D468" s="2">
        <v>92.48</v>
      </c>
      <c r="E468" t="s">
        <v>51</v>
      </c>
      <c r="F468" s="3">
        <v>2010</v>
      </c>
      <c r="G468" s="2">
        <v>72.66</v>
      </c>
      <c r="H468" t="s">
        <v>51</v>
      </c>
      <c r="I468">
        <v>16816</v>
      </c>
      <c r="J468">
        <v>2</v>
      </c>
      <c r="K468" t="s">
        <v>36</v>
      </c>
      <c r="L468" t="s">
        <v>40</v>
      </c>
      <c r="M468" s="3">
        <v>64.8</v>
      </c>
      <c r="N468">
        <v>16816</v>
      </c>
      <c r="O468">
        <v>0</v>
      </c>
      <c r="P468" t="s">
        <v>61</v>
      </c>
      <c r="Q468">
        <v>2014</v>
      </c>
      <c r="R468" s="2">
        <v>510</v>
      </c>
      <c r="S468" s="2">
        <v>510</v>
      </c>
      <c r="T468" s="2">
        <v>575</v>
      </c>
      <c r="U468" s="2">
        <v>0.99000875672389799</v>
      </c>
      <c r="V468" s="2">
        <v>655</v>
      </c>
      <c r="W468" s="2">
        <v>-1</v>
      </c>
      <c r="X468" s="2">
        <v>-1</v>
      </c>
      <c r="Y468" s="2">
        <v>-1</v>
      </c>
      <c r="Z468" s="2">
        <v>-1</v>
      </c>
      <c r="AA468" s="2">
        <v>-1</v>
      </c>
      <c r="AB468" s="2">
        <v>-1</v>
      </c>
      <c r="AC468" s="2">
        <v>-1.0207999999999999</v>
      </c>
      <c r="AD468" s="2">
        <v>-1.1195999999999999</v>
      </c>
      <c r="AE468" s="2">
        <v>-1.5269999999999999</v>
      </c>
      <c r="AF468" s="2">
        <v>-0.1076</v>
      </c>
      <c r="AG468" s="2">
        <v>-2.0105</v>
      </c>
      <c r="AH468">
        <v>320000</v>
      </c>
      <c r="AI468" t="str">
        <f>IF(Table_Graduate_Salary[[#This Row],[Salary]]&lt;300000,"Low",IF(Table_Graduate_Salary[[#This Row],[Salary]]&lt;=600000,"Medium","High"))</f>
        <v>Medium</v>
      </c>
      <c r="AJ468" t="str">
        <f>IF(Table_Graduate_Salary[[#This Row],[collegeGPA]]&gt;=8,"Excellent",IF(Table_Graduate_Salary[[#This Row],[collegeGPA]]&gt;=7,"Good","Average"))</f>
        <v>Excellent</v>
      </c>
      <c r="AK468" s="2">
        <f>AVERAGE(Table_Graduate_Salary[[#This Row],[English]],Table_Graduate_Salary[[#This Row],[Logical]],Table_Graduate_Salary[[#This Row],[Quant]])</f>
        <v>531.66666666666663</v>
      </c>
    </row>
    <row r="469" spans="1:37">
      <c r="A469">
        <v>103165</v>
      </c>
      <c r="B469" t="s">
        <v>506</v>
      </c>
      <c r="C469" s="1">
        <v>32486</v>
      </c>
      <c r="D469" s="2">
        <v>76.7</v>
      </c>
      <c r="E469" t="s">
        <v>113</v>
      </c>
      <c r="F469" s="3">
        <v>2006</v>
      </c>
      <c r="G469" s="2">
        <v>80</v>
      </c>
      <c r="H469" t="s">
        <v>51</v>
      </c>
      <c r="I469">
        <v>1263</v>
      </c>
      <c r="J469">
        <v>2</v>
      </c>
      <c r="K469" t="s">
        <v>36</v>
      </c>
      <c r="L469" t="s">
        <v>64</v>
      </c>
      <c r="M469" s="3">
        <v>77.400000000000006</v>
      </c>
      <c r="N469">
        <v>1263</v>
      </c>
      <c r="O469">
        <v>1</v>
      </c>
      <c r="P469" t="s">
        <v>47</v>
      </c>
      <c r="Q469">
        <v>2010</v>
      </c>
      <c r="R469" s="2">
        <v>415</v>
      </c>
      <c r="S469" s="2">
        <v>465</v>
      </c>
      <c r="T469" s="2">
        <v>565</v>
      </c>
      <c r="U469" s="2">
        <v>0.30840058286030803</v>
      </c>
      <c r="V469" s="2">
        <v>355</v>
      </c>
      <c r="W469" s="2">
        <v>-1</v>
      </c>
      <c r="X469" s="2">
        <v>-1</v>
      </c>
      <c r="Y469" s="2">
        <v>-1</v>
      </c>
      <c r="Z469" s="2">
        <v>-1</v>
      </c>
      <c r="AA469" s="2">
        <v>-1</v>
      </c>
      <c r="AB469" s="2">
        <v>-1</v>
      </c>
      <c r="AC469" s="2">
        <v>1.1283000000000001</v>
      </c>
      <c r="AD469" s="2">
        <v>-0.74729999999999996</v>
      </c>
      <c r="AE469" s="2">
        <v>9.1399999999999995E-2</v>
      </c>
      <c r="AF469" s="2">
        <v>-1.2302999999999999</v>
      </c>
      <c r="AG469" s="2">
        <v>0.50239999999999996</v>
      </c>
      <c r="AH469">
        <v>300000</v>
      </c>
      <c r="AI469" t="str">
        <f>IF(Table_Graduate_Salary[[#This Row],[Salary]]&lt;300000,"Low",IF(Table_Graduate_Salary[[#This Row],[Salary]]&lt;=600000,"Medium","High"))</f>
        <v>Medium</v>
      </c>
      <c r="AJ469" t="str">
        <f>IF(Table_Graduate_Salary[[#This Row],[collegeGPA]]&gt;=8,"Excellent",IF(Table_Graduate_Salary[[#This Row],[collegeGPA]]&gt;=7,"Good","Average"))</f>
        <v>Excellent</v>
      </c>
      <c r="AK469" s="2">
        <f>AVERAGE(Table_Graduate_Salary[[#This Row],[English]],Table_Graduate_Salary[[#This Row],[Logical]],Table_Graduate_Salary[[#This Row],[Quant]])</f>
        <v>481.66666666666669</v>
      </c>
    </row>
    <row r="470" spans="1:37">
      <c r="A470">
        <v>731258</v>
      </c>
      <c r="B470" t="s">
        <v>506</v>
      </c>
      <c r="C470" s="1">
        <v>33114</v>
      </c>
      <c r="D470" s="2">
        <v>81</v>
      </c>
      <c r="E470" t="s">
        <v>51</v>
      </c>
      <c r="F470" s="3">
        <v>2008</v>
      </c>
      <c r="G470" s="2">
        <v>71</v>
      </c>
      <c r="H470" t="s">
        <v>51</v>
      </c>
      <c r="I470">
        <v>2921</v>
      </c>
      <c r="J470">
        <v>2</v>
      </c>
      <c r="K470" t="s">
        <v>36</v>
      </c>
      <c r="L470" t="s">
        <v>40</v>
      </c>
      <c r="M470" s="3">
        <v>74</v>
      </c>
      <c r="N470">
        <v>2921</v>
      </c>
      <c r="O470">
        <v>0</v>
      </c>
      <c r="P470" t="s">
        <v>53</v>
      </c>
      <c r="Q470">
        <v>2013</v>
      </c>
      <c r="R470" s="2">
        <v>500</v>
      </c>
      <c r="S470" s="2">
        <v>500</v>
      </c>
      <c r="T470" s="2">
        <v>545</v>
      </c>
      <c r="U470" s="2">
        <v>0.67074315143312702</v>
      </c>
      <c r="V470" s="2">
        <v>455</v>
      </c>
      <c r="W470" s="2">
        <v>-1</v>
      </c>
      <c r="X470" s="2">
        <v>-1</v>
      </c>
      <c r="Y470" s="2">
        <v>-1</v>
      </c>
      <c r="Z470" s="2">
        <v>-1</v>
      </c>
      <c r="AA470" s="2">
        <v>-1</v>
      </c>
      <c r="AB470" s="2">
        <v>-1</v>
      </c>
      <c r="AC470" s="2">
        <v>-0.30270000000000002</v>
      </c>
      <c r="AD470" s="2">
        <v>0.5454</v>
      </c>
      <c r="AE470" s="2">
        <v>1.3933</v>
      </c>
      <c r="AF470" s="2">
        <v>-1.3753</v>
      </c>
      <c r="AG470" s="2">
        <v>-9.4299999999999995E-2</v>
      </c>
      <c r="AH470">
        <v>95000</v>
      </c>
      <c r="AI470" t="str">
        <f>IF(Table_Graduate_Salary[[#This Row],[Salary]]&lt;300000,"Low",IF(Table_Graduate_Salary[[#This Row],[Salary]]&lt;=600000,"Medium","High"))</f>
        <v>Low</v>
      </c>
      <c r="AJ470" t="str">
        <f>IF(Table_Graduate_Salary[[#This Row],[collegeGPA]]&gt;=8,"Excellent",IF(Table_Graduate_Salary[[#This Row],[collegeGPA]]&gt;=7,"Good","Average"))</f>
        <v>Excellent</v>
      </c>
      <c r="AK470" s="2">
        <f>AVERAGE(Table_Graduate_Salary[[#This Row],[English]],Table_Graduate_Salary[[#This Row],[Logical]],Table_Graduate_Salary[[#This Row],[Quant]])</f>
        <v>515</v>
      </c>
    </row>
    <row r="471" spans="1:37">
      <c r="A471">
        <v>385232</v>
      </c>
      <c r="B471" t="s">
        <v>505</v>
      </c>
      <c r="C471" s="1">
        <v>33189</v>
      </c>
      <c r="D471" s="2">
        <v>89.2</v>
      </c>
      <c r="E471" t="s">
        <v>35</v>
      </c>
      <c r="F471" s="3">
        <v>2008</v>
      </c>
      <c r="G471" s="2">
        <v>68.8</v>
      </c>
      <c r="H471" t="s">
        <v>35</v>
      </c>
      <c r="I471">
        <v>100</v>
      </c>
      <c r="J471">
        <v>2</v>
      </c>
      <c r="K471" t="s">
        <v>36</v>
      </c>
      <c r="L471" t="s">
        <v>64</v>
      </c>
      <c r="M471" s="3">
        <v>69</v>
      </c>
      <c r="N471">
        <v>100</v>
      </c>
      <c r="O471">
        <v>0</v>
      </c>
      <c r="P471" t="s">
        <v>59</v>
      </c>
      <c r="Q471">
        <v>2012</v>
      </c>
      <c r="R471" s="2">
        <v>375</v>
      </c>
      <c r="S471" s="2">
        <v>385</v>
      </c>
      <c r="T471" s="2">
        <v>394</v>
      </c>
      <c r="U471" s="2">
        <v>0.14478988948246199</v>
      </c>
      <c r="V471" s="2">
        <v>395</v>
      </c>
      <c r="W471" s="2">
        <v>-1</v>
      </c>
      <c r="X471" s="2">
        <v>284</v>
      </c>
      <c r="Y471" s="2">
        <v>-1</v>
      </c>
      <c r="Z471" s="2">
        <v>-1</v>
      </c>
      <c r="AA471" s="2">
        <v>-1</v>
      </c>
      <c r="AB471" s="2">
        <v>-1</v>
      </c>
      <c r="AC471" s="2">
        <v>-1.0355000000000001</v>
      </c>
      <c r="AD471" s="2">
        <v>0.81279999999999997</v>
      </c>
      <c r="AE471" s="2">
        <v>-0.48909999999999998</v>
      </c>
      <c r="AF471" s="2">
        <v>0.64980000000000004</v>
      </c>
      <c r="AG471" s="2">
        <v>0.3049</v>
      </c>
      <c r="AH471">
        <v>180000</v>
      </c>
      <c r="AI471" t="str">
        <f>IF(Table_Graduate_Salary[[#This Row],[Salary]]&lt;300000,"Low",IF(Table_Graduate_Salary[[#This Row],[Salary]]&lt;=600000,"Medium","High"))</f>
        <v>Low</v>
      </c>
      <c r="AJ471" t="str">
        <f>IF(Table_Graduate_Salary[[#This Row],[collegeGPA]]&gt;=8,"Excellent",IF(Table_Graduate_Salary[[#This Row],[collegeGPA]]&gt;=7,"Good","Average"))</f>
        <v>Excellent</v>
      </c>
      <c r="AK471" s="2">
        <f>AVERAGE(Table_Graduate_Salary[[#This Row],[English]],Table_Graduate_Salary[[#This Row],[Logical]],Table_Graduate_Salary[[#This Row],[Quant]])</f>
        <v>384.66666666666669</v>
      </c>
    </row>
    <row r="472" spans="1:37">
      <c r="A472">
        <v>53264</v>
      </c>
      <c r="B472" t="s">
        <v>505</v>
      </c>
      <c r="C472" s="1">
        <v>32202</v>
      </c>
      <c r="D472" s="2">
        <v>66.66</v>
      </c>
      <c r="E472" t="s">
        <v>107</v>
      </c>
      <c r="F472" s="3">
        <v>2007</v>
      </c>
      <c r="G472" s="2">
        <v>61</v>
      </c>
      <c r="H472" t="s">
        <v>107</v>
      </c>
      <c r="I472">
        <v>4056</v>
      </c>
      <c r="J472">
        <v>2</v>
      </c>
      <c r="K472" t="s">
        <v>36</v>
      </c>
      <c r="L472" t="s">
        <v>55</v>
      </c>
      <c r="M472" s="3">
        <v>57.83</v>
      </c>
      <c r="N472">
        <v>4056</v>
      </c>
      <c r="O472">
        <v>1</v>
      </c>
      <c r="P472" t="s">
        <v>45</v>
      </c>
      <c r="Q472">
        <v>2010</v>
      </c>
      <c r="R472" s="2">
        <v>325</v>
      </c>
      <c r="S472" s="2">
        <v>485</v>
      </c>
      <c r="T472" s="2">
        <v>375</v>
      </c>
      <c r="U472" s="2">
        <v>0.73579570922465598</v>
      </c>
      <c r="V472" s="2">
        <v>475</v>
      </c>
      <c r="W472" s="2">
        <v>-1</v>
      </c>
      <c r="X472" s="2">
        <v>-1</v>
      </c>
      <c r="Y472" s="2">
        <v>-1</v>
      </c>
      <c r="Z472" s="2">
        <v>-1</v>
      </c>
      <c r="AA472" s="2">
        <v>-1</v>
      </c>
      <c r="AB472" s="2">
        <v>-1</v>
      </c>
      <c r="AC472" s="2">
        <v>-1.6537999999999999</v>
      </c>
      <c r="AD472" s="2">
        <v>0.3448</v>
      </c>
      <c r="AE472" s="2">
        <v>-5.3699999999999998E-2</v>
      </c>
      <c r="AF472" s="2">
        <v>-1.3478000000000001</v>
      </c>
      <c r="AG472" s="2">
        <v>0.50239999999999996</v>
      </c>
      <c r="AH472">
        <v>300000</v>
      </c>
      <c r="AI472" t="str">
        <f>IF(Table_Graduate_Salary[[#This Row],[Salary]]&lt;300000,"Low",IF(Table_Graduate_Salary[[#This Row],[Salary]]&lt;=600000,"Medium","High"))</f>
        <v>Medium</v>
      </c>
      <c r="AJ472" t="str">
        <f>IF(Table_Graduate_Salary[[#This Row],[collegeGPA]]&gt;=8,"Excellent",IF(Table_Graduate_Salary[[#This Row],[collegeGPA]]&gt;=7,"Good","Average"))</f>
        <v>Excellent</v>
      </c>
      <c r="AK472" s="2">
        <f>AVERAGE(Table_Graduate_Salary[[#This Row],[English]],Table_Graduate_Salary[[#This Row],[Logical]],Table_Graduate_Salary[[#This Row],[Quant]])</f>
        <v>395</v>
      </c>
    </row>
    <row r="473" spans="1:37">
      <c r="A473">
        <v>938182</v>
      </c>
      <c r="B473" t="s">
        <v>506</v>
      </c>
      <c r="C473" s="1">
        <v>33866</v>
      </c>
      <c r="D473" s="2">
        <v>80</v>
      </c>
      <c r="E473" t="s">
        <v>35</v>
      </c>
      <c r="F473" s="3">
        <v>2010</v>
      </c>
      <c r="G473" s="2">
        <v>66.66</v>
      </c>
      <c r="H473" t="s">
        <v>35</v>
      </c>
      <c r="I473">
        <v>10859</v>
      </c>
      <c r="J473">
        <v>2</v>
      </c>
      <c r="K473" t="s">
        <v>36</v>
      </c>
      <c r="L473" t="s">
        <v>40</v>
      </c>
      <c r="M473" s="3">
        <v>64.06</v>
      </c>
      <c r="N473">
        <v>10859</v>
      </c>
      <c r="O473">
        <v>0</v>
      </c>
      <c r="P473" t="s">
        <v>96</v>
      </c>
      <c r="Q473">
        <v>2014</v>
      </c>
      <c r="R473" s="2">
        <v>535</v>
      </c>
      <c r="S473" s="2">
        <v>425</v>
      </c>
      <c r="T473" s="2">
        <v>320</v>
      </c>
      <c r="U473" s="2">
        <v>0.35653648772447499</v>
      </c>
      <c r="V473" s="2">
        <v>515</v>
      </c>
      <c r="W473" s="2">
        <v>-1</v>
      </c>
      <c r="X473" s="2">
        <v>346</v>
      </c>
      <c r="Y473" s="2">
        <v>-1</v>
      </c>
      <c r="Z473" s="2">
        <v>-1</v>
      </c>
      <c r="AA473" s="2">
        <v>-1</v>
      </c>
      <c r="AB473" s="2">
        <v>-1</v>
      </c>
      <c r="AC473" s="2">
        <v>-0.30270000000000002</v>
      </c>
      <c r="AD473" s="2">
        <v>0.21240000000000001</v>
      </c>
      <c r="AE473" s="2">
        <v>-1.5269999999999999</v>
      </c>
      <c r="AF473" s="2">
        <v>-0.36120000000000002</v>
      </c>
      <c r="AG473" s="2">
        <v>0.28889999999999999</v>
      </c>
      <c r="AH473">
        <v>180000</v>
      </c>
      <c r="AI473" t="str">
        <f>IF(Table_Graduate_Salary[[#This Row],[Salary]]&lt;300000,"Low",IF(Table_Graduate_Salary[[#This Row],[Salary]]&lt;=600000,"Medium","High"))</f>
        <v>Low</v>
      </c>
      <c r="AJ473" t="str">
        <f>IF(Table_Graduate_Salary[[#This Row],[collegeGPA]]&gt;=8,"Excellent",IF(Table_Graduate_Salary[[#This Row],[collegeGPA]]&gt;=7,"Good","Average"))</f>
        <v>Excellent</v>
      </c>
      <c r="AK473" s="2">
        <f>AVERAGE(Table_Graduate_Salary[[#This Row],[English]],Table_Graduate_Salary[[#This Row],[Logical]],Table_Graduate_Salary[[#This Row],[Quant]])</f>
        <v>426.66666666666669</v>
      </c>
    </row>
    <row r="474" spans="1:37">
      <c r="A474">
        <v>1006872</v>
      </c>
      <c r="B474" t="s">
        <v>505</v>
      </c>
      <c r="C474" s="1">
        <v>33489</v>
      </c>
      <c r="D474" s="2">
        <v>81</v>
      </c>
      <c r="E474" t="s">
        <v>51</v>
      </c>
      <c r="F474" s="3">
        <v>2009</v>
      </c>
      <c r="G474" s="2">
        <v>70</v>
      </c>
      <c r="H474" t="s">
        <v>51</v>
      </c>
      <c r="I474">
        <v>1202</v>
      </c>
      <c r="J474">
        <v>2</v>
      </c>
      <c r="K474" t="s">
        <v>36</v>
      </c>
      <c r="L474" t="s">
        <v>40</v>
      </c>
      <c r="M474" s="3">
        <v>71</v>
      </c>
      <c r="N474">
        <v>1202</v>
      </c>
      <c r="O474">
        <v>1</v>
      </c>
      <c r="P474" t="s">
        <v>47</v>
      </c>
      <c r="Q474">
        <v>2013</v>
      </c>
      <c r="R474" s="2">
        <v>405</v>
      </c>
      <c r="S474" s="2">
        <v>395</v>
      </c>
      <c r="T474" s="2">
        <v>260</v>
      </c>
      <c r="U474" s="2">
        <v>0.62264291584993803</v>
      </c>
      <c r="V474" s="2">
        <v>405</v>
      </c>
      <c r="W474" s="2">
        <v>-1</v>
      </c>
      <c r="X474" s="2">
        <v>407</v>
      </c>
      <c r="Y474" s="2">
        <v>-1</v>
      </c>
      <c r="Z474" s="2">
        <v>-1</v>
      </c>
      <c r="AA474" s="2">
        <v>-1</v>
      </c>
      <c r="AB474" s="2">
        <v>-1</v>
      </c>
      <c r="AC474" s="2">
        <v>0.41549999999999998</v>
      </c>
      <c r="AD474" s="2">
        <v>-0.28710000000000002</v>
      </c>
      <c r="AE474" s="2">
        <v>0.47110000000000002</v>
      </c>
      <c r="AF474" s="2">
        <v>0.5262</v>
      </c>
      <c r="AG474" s="2">
        <v>-9.4299999999999995E-2</v>
      </c>
      <c r="AH474">
        <v>210000</v>
      </c>
      <c r="AI474" t="str">
        <f>IF(Table_Graduate_Salary[[#This Row],[Salary]]&lt;300000,"Low",IF(Table_Graduate_Salary[[#This Row],[Salary]]&lt;=600000,"Medium","High"))</f>
        <v>Low</v>
      </c>
      <c r="AJ474" t="str">
        <f>IF(Table_Graduate_Salary[[#This Row],[collegeGPA]]&gt;=8,"Excellent",IF(Table_Graduate_Salary[[#This Row],[collegeGPA]]&gt;=7,"Good","Average"))</f>
        <v>Excellent</v>
      </c>
      <c r="AK474" s="2">
        <f>AVERAGE(Table_Graduate_Salary[[#This Row],[English]],Table_Graduate_Salary[[#This Row],[Logical]],Table_Graduate_Salary[[#This Row],[Quant]])</f>
        <v>353.33333333333331</v>
      </c>
    </row>
    <row r="475" spans="1:37">
      <c r="A475">
        <v>795959</v>
      </c>
      <c r="B475" t="s">
        <v>506</v>
      </c>
      <c r="C475" s="1">
        <v>33496</v>
      </c>
      <c r="D475" s="2">
        <v>93.4</v>
      </c>
      <c r="E475" t="s">
        <v>35</v>
      </c>
      <c r="F475" s="3">
        <v>2009</v>
      </c>
      <c r="G475" s="2">
        <v>89.4</v>
      </c>
      <c r="H475" t="s">
        <v>35</v>
      </c>
      <c r="I475">
        <v>222</v>
      </c>
      <c r="J475">
        <v>2</v>
      </c>
      <c r="K475" t="s">
        <v>36</v>
      </c>
      <c r="L475" t="s">
        <v>81</v>
      </c>
      <c r="M475" s="3">
        <v>75.400000000000006</v>
      </c>
      <c r="N475">
        <v>222</v>
      </c>
      <c r="O475">
        <v>0</v>
      </c>
      <c r="P475" t="s">
        <v>120</v>
      </c>
      <c r="Q475">
        <v>2014</v>
      </c>
      <c r="R475" s="2">
        <v>605</v>
      </c>
      <c r="S475" s="2">
        <v>645</v>
      </c>
      <c r="T475" s="2">
        <v>720</v>
      </c>
      <c r="U475" s="2">
        <v>0.55738950564608802</v>
      </c>
      <c r="V475" s="2">
        <v>555</v>
      </c>
      <c r="W475" s="2">
        <v>-1</v>
      </c>
      <c r="X475" s="2">
        <v>-1</v>
      </c>
      <c r="Y475" s="2">
        <v>-1</v>
      </c>
      <c r="Z475" s="2">
        <v>420</v>
      </c>
      <c r="AA475" s="2">
        <v>-1</v>
      </c>
      <c r="AB475" s="2">
        <v>-1</v>
      </c>
      <c r="AC475" s="2">
        <v>-1.5952999999999999</v>
      </c>
      <c r="AD475" s="2">
        <v>0.5454</v>
      </c>
      <c r="AE475" s="2">
        <v>-0.4511</v>
      </c>
      <c r="AF475" s="2">
        <v>0.39950000000000002</v>
      </c>
      <c r="AG475" s="2">
        <v>-9.4299999999999995E-2</v>
      </c>
      <c r="AH475">
        <v>325000</v>
      </c>
      <c r="AI475" t="str">
        <f>IF(Table_Graduate_Salary[[#This Row],[Salary]]&lt;300000,"Low",IF(Table_Graduate_Salary[[#This Row],[Salary]]&lt;=600000,"Medium","High"))</f>
        <v>Medium</v>
      </c>
      <c r="AJ475" t="str">
        <f>IF(Table_Graduate_Salary[[#This Row],[collegeGPA]]&gt;=8,"Excellent",IF(Table_Graduate_Salary[[#This Row],[collegeGPA]]&gt;=7,"Good","Average"))</f>
        <v>Excellent</v>
      </c>
      <c r="AK475" s="2">
        <f>AVERAGE(Table_Graduate_Salary[[#This Row],[English]],Table_Graduate_Salary[[#This Row],[Logical]],Table_Graduate_Salary[[#This Row],[Quant]])</f>
        <v>656.66666666666663</v>
      </c>
    </row>
    <row r="476" spans="1:37">
      <c r="A476">
        <v>1111630</v>
      </c>
      <c r="B476" t="s">
        <v>506</v>
      </c>
      <c r="C476" s="1">
        <v>34086</v>
      </c>
      <c r="D476" s="2">
        <v>82.28</v>
      </c>
      <c r="E476" t="s">
        <v>48</v>
      </c>
      <c r="F476" s="3">
        <v>2010</v>
      </c>
      <c r="G476" s="2">
        <v>87.2</v>
      </c>
      <c r="H476" t="s">
        <v>35</v>
      </c>
      <c r="I476">
        <v>8840</v>
      </c>
      <c r="J476">
        <v>2</v>
      </c>
      <c r="K476" t="s">
        <v>36</v>
      </c>
      <c r="L476" t="s">
        <v>176</v>
      </c>
      <c r="M476" s="3">
        <v>77.260000000000005</v>
      </c>
      <c r="N476">
        <v>8840</v>
      </c>
      <c r="O476">
        <v>0</v>
      </c>
      <c r="P476" t="s">
        <v>41</v>
      </c>
      <c r="Q476">
        <v>2014</v>
      </c>
      <c r="R476" s="2">
        <v>560</v>
      </c>
      <c r="S476" s="2">
        <v>540</v>
      </c>
      <c r="T476" s="2">
        <v>475</v>
      </c>
      <c r="U476" s="2">
        <v>-1</v>
      </c>
      <c r="V476" s="2">
        <v>655</v>
      </c>
      <c r="W476" s="2">
        <v>-1</v>
      </c>
      <c r="X476" s="2">
        <v>500</v>
      </c>
      <c r="Y476" s="2">
        <v>-1</v>
      </c>
      <c r="Z476" s="2">
        <v>-1</v>
      </c>
      <c r="AA476" s="2">
        <v>-1</v>
      </c>
      <c r="AB476" s="2">
        <v>-1</v>
      </c>
      <c r="AC476" s="2">
        <v>0.27179999999999999</v>
      </c>
      <c r="AD476" s="2">
        <v>0.71189999999999998</v>
      </c>
      <c r="AE476" s="2">
        <v>1.3933</v>
      </c>
      <c r="AF476" s="2">
        <v>-2.2627000000000002</v>
      </c>
      <c r="AG476" s="2">
        <v>0.28889999999999999</v>
      </c>
      <c r="AH476">
        <v>120000</v>
      </c>
      <c r="AI476" t="str">
        <f>IF(Table_Graduate_Salary[[#This Row],[Salary]]&lt;300000,"Low",IF(Table_Graduate_Salary[[#This Row],[Salary]]&lt;=600000,"Medium","High"))</f>
        <v>Low</v>
      </c>
      <c r="AJ476" t="str">
        <f>IF(Table_Graduate_Salary[[#This Row],[collegeGPA]]&gt;=8,"Excellent",IF(Table_Graduate_Salary[[#This Row],[collegeGPA]]&gt;=7,"Good","Average"))</f>
        <v>Excellent</v>
      </c>
      <c r="AK476" s="2">
        <f>AVERAGE(Table_Graduate_Salary[[#This Row],[English]],Table_Graduate_Salary[[#This Row],[Logical]],Table_Graduate_Salary[[#This Row],[Quant]])</f>
        <v>525</v>
      </c>
    </row>
    <row r="477" spans="1:37">
      <c r="A477">
        <v>1218326</v>
      </c>
      <c r="B477" t="s">
        <v>506</v>
      </c>
      <c r="C477" s="1">
        <v>33285</v>
      </c>
      <c r="D477" s="2">
        <v>75</v>
      </c>
      <c r="E477" t="s">
        <v>51</v>
      </c>
      <c r="F477" s="3">
        <v>2009</v>
      </c>
      <c r="G477" s="2">
        <v>78.5</v>
      </c>
      <c r="H477" t="s">
        <v>51</v>
      </c>
      <c r="I477">
        <v>11016</v>
      </c>
      <c r="J477">
        <v>2</v>
      </c>
      <c r="K477" t="s">
        <v>36</v>
      </c>
      <c r="L477" t="s">
        <v>60</v>
      </c>
      <c r="M477" s="3">
        <v>67</v>
      </c>
      <c r="N477">
        <v>11016</v>
      </c>
      <c r="O477">
        <v>1</v>
      </c>
      <c r="P477" t="s">
        <v>54</v>
      </c>
      <c r="Q477">
        <v>2013</v>
      </c>
      <c r="R477" s="2">
        <v>395</v>
      </c>
      <c r="S477" s="2">
        <v>420</v>
      </c>
      <c r="T477" s="2">
        <v>210</v>
      </c>
      <c r="U477" s="2">
        <v>0.11213943820740301</v>
      </c>
      <c r="V477" s="2">
        <v>305</v>
      </c>
      <c r="W477" s="2">
        <v>228</v>
      </c>
      <c r="X477" s="2">
        <v>-1</v>
      </c>
      <c r="Y477" s="2">
        <v>-1</v>
      </c>
      <c r="Z477" s="2">
        <v>-1</v>
      </c>
      <c r="AA477" s="2">
        <v>-1</v>
      </c>
      <c r="AB477" s="2">
        <v>-1</v>
      </c>
      <c r="AC477" s="2">
        <v>-1.54E-2</v>
      </c>
      <c r="AD477" s="2">
        <v>0.21240000000000001</v>
      </c>
      <c r="AE477" s="2">
        <v>0.01</v>
      </c>
      <c r="AF477" s="2">
        <v>1.5404</v>
      </c>
      <c r="AG477" s="2">
        <v>-9.4299999999999995E-2</v>
      </c>
      <c r="AH477">
        <v>120000</v>
      </c>
      <c r="AI477" t="str">
        <f>IF(Table_Graduate_Salary[[#This Row],[Salary]]&lt;300000,"Low",IF(Table_Graduate_Salary[[#This Row],[Salary]]&lt;=600000,"Medium","High"))</f>
        <v>Low</v>
      </c>
      <c r="AJ477" t="str">
        <f>IF(Table_Graduate_Salary[[#This Row],[collegeGPA]]&gt;=8,"Excellent",IF(Table_Graduate_Salary[[#This Row],[collegeGPA]]&gt;=7,"Good","Average"))</f>
        <v>Excellent</v>
      </c>
      <c r="AK477" s="2">
        <f>AVERAGE(Table_Graduate_Salary[[#This Row],[English]],Table_Graduate_Salary[[#This Row],[Logical]],Table_Graduate_Salary[[#This Row],[Quant]])</f>
        <v>341.66666666666669</v>
      </c>
    </row>
    <row r="478" spans="1:37">
      <c r="A478">
        <v>612253</v>
      </c>
      <c r="B478" t="s">
        <v>506</v>
      </c>
      <c r="C478" s="1">
        <v>33767</v>
      </c>
      <c r="D478" s="2">
        <v>64.56</v>
      </c>
      <c r="E478" t="s">
        <v>35</v>
      </c>
      <c r="F478" s="3">
        <v>2008</v>
      </c>
      <c r="G478" s="2">
        <v>66.66</v>
      </c>
      <c r="H478" t="s">
        <v>35</v>
      </c>
      <c r="I478">
        <v>64</v>
      </c>
      <c r="J478">
        <v>2</v>
      </c>
      <c r="K478" t="s">
        <v>36</v>
      </c>
      <c r="L478" t="s">
        <v>77</v>
      </c>
      <c r="M478" s="3">
        <v>65.02</v>
      </c>
      <c r="N478">
        <v>64</v>
      </c>
      <c r="O478">
        <v>0</v>
      </c>
      <c r="P478" t="s">
        <v>41</v>
      </c>
      <c r="Q478">
        <v>2013</v>
      </c>
      <c r="R478" s="2">
        <v>545</v>
      </c>
      <c r="S478" s="2">
        <v>475</v>
      </c>
      <c r="T478" s="2">
        <v>485</v>
      </c>
      <c r="U478" s="2">
        <v>0.37605958665154499</v>
      </c>
      <c r="V478" s="2">
        <v>-1</v>
      </c>
      <c r="W478" s="2">
        <v>300</v>
      </c>
      <c r="X478" s="2">
        <v>-1</v>
      </c>
      <c r="Y478" s="2">
        <v>-1</v>
      </c>
      <c r="Z478" s="2">
        <v>-1</v>
      </c>
      <c r="AA478" s="2">
        <v>-1</v>
      </c>
      <c r="AB478" s="2">
        <v>-1</v>
      </c>
      <c r="AC478" s="2">
        <v>0.12820000000000001</v>
      </c>
      <c r="AD478" s="2">
        <v>4.5900000000000003E-2</v>
      </c>
      <c r="AE478" s="2">
        <v>0.16370000000000001</v>
      </c>
      <c r="AF478" s="2">
        <v>0.2727</v>
      </c>
      <c r="AG478" s="2">
        <v>-0.28589999999999999</v>
      </c>
      <c r="AH478">
        <v>385000</v>
      </c>
      <c r="AI478" t="str">
        <f>IF(Table_Graduate_Salary[[#This Row],[Salary]]&lt;300000,"Low",IF(Table_Graduate_Salary[[#This Row],[Salary]]&lt;=600000,"Medium","High"))</f>
        <v>Medium</v>
      </c>
      <c r="AJ478" t="str">
        <f>IF(Table_Graduate_Salary[[#This Row],[collegeGPA]]&gt;=8,"Excellent",IF(Table_Graduate_Salary[[#This Row],[collegeGPA]]&gt;=7,"Good","Average"))</f>
        <v>Excellent</v>
      </c>
      <c r="AK478" s="2">
        <f>AVERAGE(Table_Graduate_Salary[[#This Row],[English]],Table_Graduate_Salary[[#This Row],[Logical]],Table_Graduate_Salary[[#This Row],[Quant]])</f>
        <v>501.66666666666669</v>
      </c>
    </row>
    <row r="479" spans="1:37">
      <c r="A479">
        <v>453953</v>
      </c>
      <c r="B479" t="s">
        <v>506</v>
      </c>
      <c r="C479" s="1">
        <v>31314</v>
      </c>
      <c r="D479" s="2">
        <v>69.33</v>
      </c>
      <c r="E479">
        <v>0</v>
      </c>
      <c r="F479" s="3">
        <v>2004</v>
      </c>
      <c r="G479" s="2">
        <v>56</v>
      </c>
      <c r="H479">
        <v>0</v>
      </c>
      <c r="I479">
        <v>5086</v>
      </c>
      <c r="J479">
        <v>2</v>
      </c>
      <c r="K479" t="s">
        <v>36</v>
      </c>
      <c r="L479" t="s">
        <v>177</v>
      </c>
      <c r="M479" s="3">
        <v>68.56</v>
      </c>
      <c r="N479">
        <v>5086</v>
      </c>
      <c r="O479">
        <v>0</v>
      </c>
      <c r="P479" t="s">
        <v>61</v>
      </c>
      <c r="Q479">
        <v>2010</v>
      </c>
      <c r="R479" s="2">
        <v>485</v>
      </c>
      <c r="S479" s="2">
        <v>485</v>
      </c>
      <c r="T479" s="2">
        <v>285</v>
      </c>
      <c r="U479" s="2">
        <v>-1</v>
      </c>
      <c r="V479" s="2">
        <v>-1</v>
      </c>
      <c r="W479" s="2">
        <v>-1</v>
      </c>
      <c r="X479" s="2">
        <v>-1</v>
      </c>
      <c r="Y479" s="2">
        <v>-1</v>
      </c>
      <c r="Z479" s="2">
        <v>-1</v>
      </c>
      <c r="AA479" s="2">
        <v>-1</v>
      </c>
      <c r="AB479" s="2">
        <v>-1</v>
      </c>
      <c r="AC479" s="2">
        <v>-0.3014</v>
      </c>
      <c r="AD479" s="2">
        <v>-1.0592999999999999</v>
      </c>
      <c r="AE479" s="2">
        <v>-1.2148000000000001</v>
      </c>
      <c r="AF479" s="2">
        <v>-0.70150000000000001</v>
      </c>
      <c r="AG479" s="2">
        <v>-0.9194</v>
      </c>
      <c r="AH479">
        <v>480000</v>
      </c>
      <c r="AI479" t="str">
        <f>IF(Table_Graduate_Salary[[#This Row],[Salary]]&lt;300000,"Low",IF(Table_Graduate_Salary[[#This Row],[Salary]]&lt;=600000,"Medium","High"))</f>
        <v>Medium</v>
      </c>
      <c r="AJ479" t="str">
        <f>IF(Table_Graduate_Salary[[#This Row],[collegeGPA]]&gt;=8,"Excellent",IF(Table_Graduate_Salary[[#This Row],[collegeGPA]]&gt;=7,"Good","Average"))</f>
        <v>Excellent</v>
      </c>
      <c r="AK479" s="2">
        <f>AVERAGE(Table_Graduate_Salary[[#This Row],[English]],Table_Graduate_Salary[[#This Row],[Logical]],Table_Graduate_Salary[[#This Row],[Quant]])</f>
        <v>418.33333333333331</v>
      </c>
    </row>
    <row r="480" spans="1:37">
      <c r="A480">
        <v>294767</v>
      </c>
      <c r="B480" t="s">
        <v>505</v>
      </c>
      <c r="C480" s="1">
        <v>32920</v>
      </c>
      <c r="D480" s="2">
        <v>91.4</v>
      </c>
      <c r="E480" t="s">
        <v>35</v>
      </c>
      <c r="F480" s="3">
        <v>2007</v>
      </c>
      <c r="G480" s="2">
        <v>93</v>
      </c>
      <c r="H480" t="s">
        <v>178</v>
      </c>
      <c r="I480">
        <v>1027</v>
      </c>
      <c r="J480">
        <v>2</v>
      </c>
      <c r="K480" t="s">
        <v>36</v>
      </c>
      <c r="L480" t="s">
        <v>64</v>
      </c>
      <c r="M480" s="3">
        <v>70.8</v>
      </c>
      <c r="N480">
        <v>1027</v>
      </c>
      <c r="O480">
        <v>1</v>
      </c>
      <c r="P480" t="s">
        <v>54</v>
      </c>
      <c r="Q480">
        <v>2011</v>
      </c>
      <c r="R480" s="2">
        <v>475</v>
      </c>
      <c r="S480" s="2">
        <v>665</v>
      </c>
      <c r="T480" s="2">
        <v>605</v>
      </c>
      <c r="U480" s="2">
        <v>0.79358061454850604</v>
      </c>
      <c r="V480" s="2">
        <v>495</v>
      </c>
      <c r="W480" s="2">
        <v>-1</v>
      </c>
      <c r="X480" s="2">
        <v>-1</v>
      </c>
      <c r="Y480" s="2">
        <v>-1</v>
      </c>
      <c r="Z480" s="2">
        <v>-1</v>
      </c>
      <c r="AA480" s="2">
        <v>-1</v>
      </c>
      <c r="AB480" s="2">
        <v>-1</v>
      </c>
      <c r="AC480" s="2">
        <v>-0.26279999999999998</v>
      </c>
      <c r="AD480" s="2">
        <v>-0.1232</v>
      </c>
      <c r="AE480" s="2">
        <v>-1.3599000000000001</v>
      </c>
      <c r="AF480" s="2">
        <v>0.4148</v>
      </c>
      <c r="AG480" s="2">
        <v>-0.1295</v>
      </c>
      <c r="AH480">
        <v>495000</v>
      </c>
      <c r="AI480" t="str">
        <f>IF(Table_Graduate_Salary[[#This Row],[Salary]]&lt;300000,"Low",IF(Table_Graduate_Salary[[#This Row],[Salary]]&lt;=600000,"Medium","High"))</f>
        <v>Medium</v>
      </c>
      <c r="AJ480" t="str">
        <f>IF(Table_Graduate_Salary[[#This Row],[collegeGPA]]&gt;=8,"Excellent",IF(Table_Graduate_Salary[[#This Row],[collegeGPA]]&gt;=7,"Good","Average"))</f>
        <v>Excellent</v>
      </c>
      <c r="AK480" s="2">
        <f>AVERAGE(Table_Graduate_Salary[[#This Row],[English]],Table_Graduate_Salary[[#This Row],[Logical]],Table_Graduate_Salary[[#This Row],[Quant]])</f>
        <v>581.66666666666663</v>
      </c>
    </row>
    <row r="481" spans="1:37">
      <c r="A481">
        <v>823489</v>
      </c>
      <c r="B481" t="s">
        <v>506</v>
      </c>
      <c r="C481" s="1">
        <v>33709</v>
      </c>
      <c r="D481" s="2">
        <v>81</v>
      </c>
      <c r="E481" t="s">
        <v>51</v>
      </c>
      <c r="F481" s="3">
        <v>2009</v>
      </c>
      <c r="G481" s="2">
        <v>81</v>
      </c>
      <c r="H481" t="s">
        <v>51</v>
      </c>
      <c r="I481">
        <v>272</v>
      </c>
      <c r="J481">
        <v>2</v>
      </c>
      <c r="K481" t="s">
        <v>36</v>
      </c>
      <c r="L481" t="s">
        <v>60</v>
      </c>
      <c r="M481" s="3">
        <v>78</v>
      </c>
      <c r="N481">
        <v>272</v>
      </c>
      <c r="O481">
        <v>0</v>
      </c>
      <c r="P481" t="s">
        <v>50</v>
      </c>
      <c r="Q481">
        <v>2014</v>
      </c>
      <c r="R481" s="2">
        <v>360</v>
      </c>
      <c r="S481" s="2">
        <v>545</v>
      </c>
      <c r="T481" s="2">
        <v>635</v>
      </c>
      <c r="U481" s="2">
        <v>0.94327215786655505</v>
      </c>
      <c r="V481" s="2">
        <v>-1</v>
      </c>
      <c r="W481" s="2">
        <v>452</v>
      </c>
      <c r="X481" s="2">
        <v>-1</v>
      </c>
      <c r="Y481" s="2">
        <v>-1</v>
      </c>
      <c r="Z481" s="2">
        <v>-1</v>
      </c>
      <c r="AA481" s="2">
        <v>-1</v>
      </c>
      <c r="AB481" s="2">
        <v>-1</v>
      </c>
      <c r="AC481" s="2">
        <v>-1.54E-2</v>
      </c>
      <c r="AD481" s="2">
        <v>0.71189999999999998</v>
      </c>
      <c r="AE481" s="2">
        <v>1.5469999999999999</v>
      </c>
      <c r="AF481" s="2">
        <v>-0.995</v>
      </c>
      <c r="AG481" s="2">
        <v>-0.86080000000000001</v>
      </c>
      <c r="AH481">
        <v>300000</v>
      </c>
      <c r="AI481" t="str">
        <f>IF(Table_Graduate_Salary[[#This Row],[Salary]]&lt;300000,"Low",IF(Table_Graduate_Salary[[#This Row],[Salary]]&lt;=600000,"Medium","High"))</f>
        <v>Medium</v>
      </c>
      <c r="AJ481" t="str">
        <f>IF(Table_Graduate_Salary[[#This Row],[collegeGPA]]&gt;=8,"Excellent",IF(Table_Graduate_Salary[[#This Row],[collegeGPA]]&gt;=7,"Good","Average"))</f>
        <v>Excellent</v>
      </c>
      <c r="AK481" s="2">
        <f>AVERAGE(Table_Graduate_Salary[[#This Row],[English]],Table_Graduate_Salary[[#This Row],[Logical]],Table_Graduate_Salary[[#This Row],[Quant]])</f>
        <v>513.33333333333337</v>
      </c>
    </row>
    <row r="482" spans="1:37">
      <c r="A482">
        <v>1232793</v>
      </c>
      <c r="B482" t="s">
        <v>506</v>
      </c>
      <c r="C482" s="1">
        <v>32253</v>
      </c>
      <c r="D482" s="2">
        <v>74</v>
      </c>
      <c r="E482" t="s">
        <v>48</v>
      </c>
      <c r="F482" s="3">
        <v>2008</v>
      </c>
      <c r="G482" s="2">
        <v>63</v>
      </c>
      <c r="H482" t="s">
        <v>51</v>
      </c>
      <c r="I482">
        <v>11943</v>
      </c>
      <c r="J482">
        <v>2</v>
      </c>
      <c r="K482" t="s">
        <v>36</v>
      </c>
      <c r="L482" t="s">
        <v>40</v>
      </c>
      <c r="M482" s="3">
        <v>63.2</v>
      </c>
      <c r="N482">
        <v>11943</v>
      </c>
      <c r="O482">
        <v>0</v>
      </c>
      <c r="P482" t="s">
        <v>41</v>
      </c>
      <c r="Q482">
        <v>2012</v>
      </c>
      <c r="R482" s="2">
        <v>560</v>
      </c>
      <c r="S482" s="2">
        <v>445</v>
      </c>
      <c r="T482" s="2">
        <v>485</v>
      </c>
      <c r="U482" s="2">
        <v>0.95389977507992596</v>
      </c>
      <c r="V482" s="2">
        <v>495</v>
      </c>
      <c r="W482" s="2">
        <v>-1</v>
      </c>
      <c r="X482" s="2">
        <v>530</v>
      </c>
      <c r="Y482" s="2">
        <v>-1</v>
      </c>
      <c r="Z482" s="2">
        <v>-1</v>
      </c>
      <c r="AA482" s="2">
        <v>-1</v>
      </c>
      <c r="AB482" s="2">
        <v>-1</v>
      </c>
      <c r="AC482" s="2">
        <v>-0.30270000000000002</v>
      </c>
      <c r="AD482" s="2">
        <v>-0.4536</v>
      </c>
      <c r="AE482" s="2">
        <v>-1.3733</v>
      </c>
      <c r="AF482" s="2">
        <v>-0.36120000000000002</v>
      </c>
      <c r="AG482" s="2">
        <v>-0.28589999999999999</v>
      </c>
      <c r="AH482">
        <v>300000</v>
      </c>
      <c r="AI482" t="str">
        <f>IF(Table_Graduate_Salary[[#This Row],[Salary]]&lt;300000,"Low",IF(Table_Graduate_Salary[[#This Row],[Salary]]&lt;=600000,"Medium","High"))</f>
        <v>Medium</v>
      </c>
      <c r="AJ482" t="str">
        <f>IF(Table_Graduate_Salary[[#This Row],[collegeGPA]]&gt;=8,"Excellent",IF(Table_Graduate_Salary[[#This Row],[collegeGPA]]&gt;=7,"Good","Average"))</f>
        <v>Excellent</v>
      </c>
      <c r="AK482" s="2">
        <f>AVERAGE(Table_Graduate_Salary[[#This Row],[English]],Table_Graduate_Salary[[#This Row],[Logical]],Table_Graduate_Salary[[#This Row],[Quant]])</f>
        <v>496.66666666666669</v>
      </c>
    </row>
    <row r="483" spans="1:37">
      <c r="A483">
        <v>1266407</v>
      </c>
      <c r="B483" t="s">
        <v>506</v>
      </c>
      <c r="C483" s="1">
        <v>34210</v>
      </c>
      <c r="D483" s="2">
        <v>65</v>
      </c>
      <c r="E483" t="s">
        <v>51</v>
      </c>
      <c r="F483" s="3">
        <v>2010</v>
      </c>
      <c r="G483" s="2">
        <v>81.2</v>
      </c>
      <c r="H483" t="s">
        <v>51</v>
      </c>
      <c r="I483">
        <v>11870</v>
      </c>
      <c r="J483">
        <v>2</v>
      </c>
      <c r="K483" t="s">
        <v>36</v>
      </c>
      <c r="L483" t="s">
        <v>55</v>
      </c>
      <c r="M483" s="3">
        <v>67</v>
      </c>
      <c r="N483">
        <v>11870</v>
      </c>
      <c r="O483">
        <v>0</v>
      </c>
      <c r="P483" t="s">
        <v>56</v>
      </c>
      <c r="Q483">
        <v>2014</v>
      </c>
      <c r="R483" s="2">
        <v>265</v>
      </c>
      <c r="S483" s="2">
        <v>485</v>
      </c>
      <c r="T483" s="2">
        <v>430</v>
      </c>
      <c r="U483" s="2">
        <v>0.74475835400893897</v>
      </c>
      <c r="V483" s="2">
        <v>495</v>
      </c>
      <c r="W483" s="2">
        <v>-1</v>
      </c>
      <c r="X483" s="2">
        <v>438</v>
      </c>
      <c r="Y483" s="2">
        <v>-1</v>
      </c>
      <c r="Z483" s="2">
        <v>-1</v>
      </c>
      <c r="AA483" s="2">
        <v>-1</v>
      </c>
      <c r="AB483" s="2">
        <v>-1</v>
      </c>
      <c r="AC483" s="2">
        <v>0.99</v>
      </c>
      <c r="AD483" s="2">
        <v>1.2114</v>
      </c>
      <c r="AE483" s="2">
        <v>1.0859000000000001</v>
      </c>
      <c r="AF483" s="2">
        <v>-1.6289</v>
      </c>
      <c r="AG483" s="2">
        <v>9.7299999999999998E-2</v>
      </c>
      <c r="AH483">
        <v>205000</v>
      </c>
      <c r="AI483" t="str">
        <f>IF(Table_Graduate_Salary[[#This Row],[Salary]]&lt;300000,"Low",IF(Table_Graduate_Salary[[#This Row],[Salary]]&lt;=600000,"Medium","High"))</f>
        <v>Low</v>
      </c>
      <c r="AJ483" t="str">
        <f>IF(Table_Graduate_Salary[[#This Row],[collegeGPA]]&gt;=8,"Excellent",IF(Table_Graduate_Salary[[#This Row],[collegeGPA]]&gt;=7,"Good","Average"))</f>
        <v>Excellent</v>
      </c>
      <c r="AK483" s="2">
        <f>AVERAGE(Table_Graduate_Salary[[#This Row],[English]],Table_Graduate_Salary[[#This Row],[Logical]],Table_Graduate_Salary[[#This Row],[Quant]])</f>
        <v>393.33333333333331</v>
      </c>
    </row>
    <row r="484" spans="1:37">
      <c r="A484">
        <v>1194740</v>
      </c>
      <c r="B484" t="s">
        <v>505</v>
      </c>
      <c r="C484" s="1">
        <v>33996</v>
      </c>
      <c r="D484" s="2">
        <v>91.04</v>
      </c>
      <c r="E484" t="s">
        <v>51</v>
      </c>
      <c r="F484" s="3">
        <v>2010</v>
      </c>
      <c r="G484" s="2">
        <v>95.08</v>
      </c>
      <c r="H484" t="s">
        <v>51</v>
      </c>
      <c r="I484">
        <v>883</v>
      </c>
      <c r="J484">
        <v>2</v>
      </c>
      <c r="K484" t="s">
        <v>36</v>
      </c>
      <c r="L484" t="s">
        <v>60</v>
      </c>
      <c r="M484" s="3">
        <v>87.1</v>
      </c>
      <c r="N484">
        <v>883</v>
      </c>
      <c r="O484">
        <v>0</v>
      </c>
      <c r="P484" t="s">
        <v>47</v>
      </c>
      <c r="Q484">
        <v>2014</v>
      </c>
      <c r="R484" s="2">
        <v>455</v>
      </c>
      <c r="S484" s="2">
        <v>480</v>
      </c>
      <c r="T484" s="2">
        <v>545</v>
      </c>
      <c r="U484" s="2">
        <v>0.33878634721952799</v>
      </c>
      <c r="V484" s="2">
        <v>465</v>
      </c>
      <c r="W484" s="2">
        <v>292</v>
      </c>
      <c r="X484" s="2">
        <v>-1</v>
      </c>
      <c r="Y484" s="2">
        <v>-1</v>
      </c>
      <c r="Z484" s="2">
        <v>-1</v>
      </c>
      <c r="AA484" s="2">
        <v>-1</v>
      </c>
      <c r="AB484" s="2">
        <v>-1</v>
      </c>
      <c r="AC484" s="2">
        <v>-0.30270000000000002</v>
      </c>
      <c r="AD484" s="2">
        <v>4.5900000000000003E-2</v>
      </c>
      <c r="AE484" s="2">
        <v>0.31740000000000002</v>
      </c>
      <c r="AF484" s="2">
        <v>-0.2344</v>
      </c>
      <c r="AG484" s="2">
        <v>-9.4299999999999995E-2</v>
      </c>
      <c r="AH484">
        <v>100000</v>
      </c>
      <c r="AI484" t="str">
        <f>IF(Table_Graduate_Salary[[#This Row],[Salary]]&lt;300000,"Low",IF(Table_Graduate_Salary[[#This Row],[Salary]]&lt;=600000,"Medium","High"))</f>
        <v>Low</v>
      </c>
      <c r="AJ484" t="str">
        <f>IF(Table_Graduate_Salary[[#This Row],[collegeGPA]]&gt;=8,"Excellent",IF(Table_Graduate_Salary[[#This Row],[collegeGPA]]&gt;=7,"Good","Average"))</f>
        <v>Excellent</v>
      </c>
      <c r="AK484" s="2">
        <f>AVERAGE(Table_Graduate_Salary[[#This Row],[English]],Table_Graduate_Salary[[#This Row],[Logical]],Table_Graduate_Salary[[#This Row],[Quant]])</f>
        <v>493.33333333333331</v>
      </c>
    </row>
    <row r="485" spans="1:37">
      <c r="A485">
        <v>797192</v>
      </c>
      <c r="B485" t="s">
        <v>505</v>
      </c>
      <c r="C485" s="1">
        <v>33186</v>
      </c>
      <c r="D485" s="2">
        <v>66</v>
      </c>
      <c r="E485" t="s">
        <v>179</v>
      </c>
      <c r="F485" s="3">
        <v>2009</v>
      </c>
      <c r="G485" s="2">
        <v>64</v>
      </c>
      <c r="H485" t="s">
        <v>179</v>
      </c>
      <c r="I485">
        <v>13038</v>
      </c>
      <c r="J485">
        <v>2</v>
      </c>
      <c r="K485" t="s">
        <v>36</v>
      </c>
      <c r="L485" t="s">
        <v>40</v>
      </c>
      <c r="M485" s="3">
        <v>65</v>
      </c>
      <c r="N485">
        <v>13038</v>
      </c>
      <c r="O485">
        <v>0</v>
      </c>
      <c r="P485" t="s">
        <v>71</v>
      </c>
      <c r="Q485">
        <v>2013</v>
      </c>
      <c r="R485" s="2">
        <v>370</v>
      </c>
      <c r="S485" s="2">
        <v>355</v>
      </c>
      <c r="T485" s="2">
        <v>385</v>
      </c>
      <c r="U485" s="2">
        <v>0.29429542338381298</v>
      </c>
      <c r="V485" s="2">
        <v>-1</v>
      </c>
      <c r="W485" s="2">
        <v>-1</v>
      </c>
      <c r="X485" s="2">
        <v>-1</v>
      </c>
      <c r="Y485" s="2">
        <v>-1</v>
      </c>
      <c r="Z485" s="2">
        <v>-1</v>
      </c>
      <c r="AA485" s="2">
        <v>-1</v>
      </c>
      <c r="AB485" s="2">
        <v>-1</v>
      </c>
      <c r="AC485" s="2">
        <v>1.2771999999999999</v>
      </c>
      <c r="AD485" s="2">
        <v>1.0448999999999999</v>
      </c>
      <c r="AE485" s="2">
        <v>1.7007000000000001</v>
      </c>
      <c r="AF485" s="2">
        <v>-1.3753</v>
      </c>
      <c r="AG485" s="2">
        <v>0.67210000000000003</v>
      </c>
      <c r="AH485">
        <v>300000</v>
      </c>
      <c r="AI485" t="str">
        <f>IF(Table_Graduate_Salary[[#This Row],[Salary]]&lt;300000,"Low",IF(Table_Graduate_Salary[[#This Row],[Salary]]&lt;=600000,"Medium","High"))</f>
        <v>Medium</v>
      </c>
      <c r="AJ485" t="str">
        <f>IF(Table_Graduate_Salary[[#This Row],[collegeGPA]]&gt;=8,"Excellent",IF(Table_Graduate_Salary[[#This Row],[collegeGPA]]&gt;=7,"Good","Average"))</f>
        <v>Excellent</v>
      </c>
      <c r="AK485" s="2">
        <f>AVERAGE(Table_Graduate_Salary[[#This Row],[English]],Table_Graduate_Salary[[#This Row],[Logical]],Table_Graduate_Salary[[#This Row],[Quant]])</f>
        <v>370</v>
      </c>
    </row>
    <row r="486" spans="1:37">
      <c r="A486">
        <v>306404</v>
      </c>
      <c r="B486" t="s">
        <v>506</v>
      </c>
      <c r="C486" s="1">
        <v>32190</v>
      </c>
      <c r="D486" s="2">
        <v>75.12</v>
      </c>
      <c r="E486">
        <v>0</v>
      </c>
      <c r="F486" s="3">
        <v>2004</v>
      </c>
      <c r="G486" s="2">
        <v>60</v>
      </c>
      <c r="H486">
        <v>0</v>
      </c>
      <c r="I486">
        <v>1281</v>
      </c>
      <c r="J486">
        <v>2</v>
      </c>
      <c r="K486" t="s">
        <v>36</v>
      </c>
      <c r="L486" t="s">
        <v>44</v>
      </c>
      <c r="M486" s="3">
        <v>58.67</v>
      </c>
      <c r="N486">
        <v>1281</v>
      </c>
      <c r="O486">
        <v>1</v>
      </c>
      <c r="P486" t="s">
        <v>45</v>
      </c>
      <c r="Q486">
        <v>2011</v>
      </c>
      <c r="R486" s="2">
        <v>405</v>
      </c>
      <c r="S486" s="2">
        <v>425</v>
      </c>
      <c r="T486" s="2">
        <v>505</v>
      </c>
      <c r="U486" s="2">
        <v>5.8792800008353401E-2</v>
      </c>
      <c r="V486" s="2">
        <v>-1</v>
      </c>
      <c r="W486" s="2">
        <v>200</v>
      </c>
      <c r="X486" s="2">
        <v>-1</v>
      </c>
      <c r="Y486" s="2">
        <v>-1</v>
      </c>
      <c r="Z486" s="2">
        <v>-1</v>
      </c>
      <c r="AA486" s="2">
        <v>-1</v>
      </c>
      <c r="AB486" s="2">
        <v>-1</v>
      </c>
      <c r="AC486" s="2">
        <v>-1.8083</v>
      </c>
      <c r="AD486" s="2">
        <v>-0.90329999999999999</v>
      </c>
      <c r="AE486" s="2">
        <v>9.1399999999999995E-2</v>
      </c>
      <c r="AF486" s="2">
        <v>-5.5199999999999999E-2</v>
      </c>
      <c r="AG486" s="2">
        <v>-0.1295</v>
      </c>
      <c r="AH486">
        <v>275000</v>
      </c>
      <c r="AI486" t="str">
        <f>IF(Table_Graduate_Salary[[#This Row],[Salary]]&lt;300000,"Low",IF(Table_Graduate_Salary[[#This Row],[Salary]]&lt;=600000,"Medium","High"))</f>
        <v>Low</v>
      </c>
      <c r="AJ486" t="str">
        <f>IF(Table_Graduate_Salary[[#This Row],[collegeGPA]]&gt;=8,"Excellent",IF(Table_Graduate_Salary[[#This Row],[collegeGPA]]&gt;=7,"Good","Average"))</f>
        <v>Excellent</v>
      </c>
      <c r="AK486" s="2">
        <f>AVERAGE(Table_Graduate_Salary[[#This Row],[English]],Table_Graduate_Salary[[#This Row],[Logical]],Table_Graduate_Salary[[#This Row],[Quant]])</f>
        <v>445</v>
      </c>
    </row>
    <row r="487" spans="1:37">
      <c r="A487">
        <v>78868</v>
      </c>
      <c r="B487" t="s">
        <v>505</v>
      </c>
      <c r="C487" s="1">
        <v>32252</v>
      </c>
      <c r="D487" s="2">
        <v>69.400000000000006</v>
      </c>
      <c r="E487" t="s">
        <v>35</v>
      </c>
      <c r="F487" s="3">
        <v>2006</v>
      </c>
      <c r="G487" s="2">
        <v>60</v>
      </c>
      <c r="H487" t="s">
        <v>35</v>
      </c>
      <c r="I487">
        <v>137</v>
      </c>
      <c r="J487">
        <v>2</v>
      </c>
      <c r="K487" t="s">
        <v>36</v>
      </c>
      <c r="L487" t="s">
        <v>116</v>
      </c>
      <c r="M487" s="3">
        <v>65.599999999999994</v>
      </c>
      <c r="N487">
        <v>137</v>
      </c>
      <c r="O487">
        <v>0</v>
      </c>
      <c r="P487" t="s">
        <v>41</v>
      </c>
      <c r="Q487">
        <v>2010</v>
      </c>
      <c r="R487" s="2">
        <v>355</v>
      </c>
      <c r="S487" s="2">
        <v>415</v>
      </c>
      <c r="T487" s="2">
        <v>555</v>
      </c>
      <c r="U487" s="2">
        <v>0.22948175491175499</v>
      </c>
      <c r="V487" s="2">
        <v>-1</v>
      </c>
      <c r="W487" s="2">
        <v>266</v>
      </c>
      <c r="X487" s="2">
        <v>-1</v>
      </c>
      <c r="Y487" s="2">
        <v>-1</v>
      </c>
      <c r="Z487" s="2">
        <v>-1</v>
      </c>
      <c r="AA487" s="2">
        <v>-1</v>
      </c>
      <c r="AB487" s="2">
        <v>-1</v>
      </c>
      <c r="AC487" s="2">
        <v>0.35549999999999998</v>
      </c>
      <c r="AD487" s="2">
        <v>0.3448</v>
      </c>
      <c r="AE487" s="2">
        <v>-5.3699999999999998E-2</v>
      </c>
      <c r="AF487" s="2">
        <v>6.2300000000000001E-2</v>
      </c>
      <c r="AG487" s="2">
        <v>2.8400000000000002E-2</v>
      </c>
      <c r="AH487">
        <v>425000</v>
      </c>
      <c r="AI487" t="str">
        <f>IF(Table_Graduate_Salary[[#This Row],[Salary]]&lt;300000,"Low",IF(Table_Graduate_Salary[[#This Row],[Salary]]&lt;=600000,"Medium","High"))</f>
        <v>Medium</v>
      </c>
      <c r="AJ487" t="str">
        <f>IF(Table_Graduate_Salary[[#This Row],[collegeGPA]]&gt;=8,"Excellent",IF(Table_Graduate_Salary[[#This Row],[collegeGPA]]&gt;=7,"Good","Average"))</f>
        <v>Excellent</v>
      </c>
      <c r="AK487" s="2">
        <f>AVERAGE(Table_Graduate_Salary[[#This Row],[English]],Table_Graduate_Salary[[#This Row],[Logical]],Table_Graduate_Salary[[#This Row],[Quant]])</f>
        <v>441.66666666666669</v>
      </c>
    </row>
    <row r="488" spans="1:37">
      <c r="A488">
        <v>1037131</v>
      </c>
      <c r="B488" t="s">
        <v>506</v>
      </c>
      <c r="C488" s="1">
        <v>33005</v>
      </c>
      <c r="D488" s="2">
        <v>77.599999999999994</v>
      </c>
      <c r="E488" t="s">
        <v>51</v>
      </c>
      <c r="F488" s="3">
        <v>2007</v>
      </c>
      <c r="G488" s="2">
        <v>89.6</v>
      </c>
      <c r="H488" t="s">
        <v>51</v>
      </c>
      <c r="I488">
        <v>11958</v>
      </c>
      <c r="J488">
        <v>2</v>
      </c>
      <c r="K488" t="s">
        <v>36</v>
      </c>
      <c r="L488" t="s">
        <v>55</v>
      </c>
      <c r="M488" s="3">
        <v>65.150000000000006</v>
      </c>
      <c r="N488">
        <v>11958</v>
      </c>
      <c r="O488">
        <v>0</v>
      </c>
      <c r="P488" t="s">
        <v>56</v>
      </c>
      <c r="Q488">
        <v>2013</v>
      </c>
      <c r="R488" s="2">
        <v>545</v>
      </c>
      <c r="S488" s="2">
        <v>495</v>
      </c>
      <c r="T488" s="2">
        <v>450</v>
      </c>
      <c r="U488" s="2">
        <v>0.91139527839132795</v>
      </c>
      <c r="V488" s="2">
        <v>445</v>
      </c>
      <c r="W488" s="2">
        <v>-1</v>
      </c>
      <c r="X488" s="2">
        <v>500</v>
      </c>
      <c r="Y488" s="2">
        <v>-1</v>
      </c>
      <c r="Z488" s="2">
        <v>-1</v>
      </c>
      <c r="AA488" s="2">
        <v>-1</v>
      </c>
      <c r="AB488" s="2">
        <v>-1</v>
      </c>
      <c r="AC488" s="2">
        <v>0.12820000000000001</v>
      </c>
      <c r="AD488" s="2">
        <v>1.2114</v>
      </c>
      <c r="AE488" s="2">
        <v>0.77849999999999997</v>
      </c>
      <c r="AF488" s="2">
        <v>-2.2627000000000002</v>
      </c>
      <c r="AG488" s="2">
        <v>0.67210000000000003</v>
      </c>
      <c r="AH488">
        <v>180000</v>
      </c>
      <c r="AI488" t="str">
        <f>IF(Table_Graduate_Salary[[#This Row],[Salary]]&lt;300000,"Low",IF(Table_Graduate_Salary[[#This Row],[Salary]]&lt;=600000,"Medium","High"))</f>
        <v>Low</v>
      </c>
      <c r="AJ488" t="str">
        <f>IF(Table_Graduate_Salary[[#This Row],[collegeGPA]]&gt;=8,"Excellent",IF(Table_Graduate_Salary[[#This Row],[collegeGPA]]&gt;=7,"Good","Average"))</f>
        <v>Excellent</v>
      </c>
      <c r="AK488" s="2">
        <f>AVERAGE(Table_Graduate_Salary[[#This Row],[English]],Table_Graduate_Salary[[#This Row],[Logical]],Table_Graduate_Salary[[#This Row],[Quant]])</f>
        <v>496.66666666666669</v>
      </c>
    </row>
    <row r="489" spans="1:37">
      <c r="A489">
        <v>660813</v>
      </c>
      <c r="B489" t="s">
        <v>506</v>
      </c>
      <c r="C489" s="1">
        <v>33233</v>
      </c>
      <c r="D489" s="2">
        <v>84.4</v>
      </c>
      <c r="E489" t="s">
        <v>35</v>
      </c>
      <c r="F489" s="3">
        <v>2008</v>
      </c>
      <c r="G489" s="2">
        <v>75.599999999999994</v>
      </c>
      <c r="H489" t="s">
        <v>35</v>
      </c>
      <c r="I489">
        <v>7557</v>
      </c>
      <c r="J489">
        <v>2</v>
      </c>
      <c r="K489" t="s">
        <v>36</v>
      </c>
      <c r="L489" t="s">
        <v>60</v>
      </c>
      <c r="M489" s="3">
        <v>79</v>
      </c>
      <c r="N489">
        <v>7557</v>
      </c>
      <c r="O489">
        <v>1</v>
      </c>
      <c r="P489" t="s">
        <v>38</v>
      </c>
      <c r="Q489">
        <v>2013</v>
      </c>
      <c r="R489" s="2">
        <v>535</v>
      </c>
      <c r="S489" s="2">
        <v>610</v>
      </c>
      <c r="T489" s="2">
        <v>735</v>
      </c>
      <c r="U489" s="2">
        <v>0.96060325199705299</v>
      </c>
      <c r="V489" s="2">
        <v>-1</v>
      </c>
      <c r="W489" s="2">
        <v>466</v>
      </c>
      <c r="X489" s="2">
        <v>-1</v>
      </c>
      <c r="Y489" s="2">
        <v>-1</v>
      </c>
      <c r="Z489" s="2">
        <v>-1</v>
      </c>
      <c r="AA489" s="2">
        <v>-1</v>
      </c>
      <c r="AB489" s="2">
        <v>-1</v>
      </c>
      <c r="AC489" s="2">
        <v>1.2771999999999999</v>
      </c>
      <c r="AD489" s="2">
        <v>0.37890000000000001</v>
      </c>
      <c r="AE489" s="2">
        <v>-0.14369999999999999</v>
      </c>
      <c r="AF489" s="2">
        <v>0.2727</v>
      </c>
      <c r="AG489" s="2">
        <v>-9.4299999999999995E-2</v>
      </c>
      <c r="AH489">
        <v>330000</v>
      </c>
      <c r="AI489" t="str">
        <f>IF(Table_Graduate_Salary[[#This Row],[Salary]]&lt;300000,"Low",IF(Table_Graduate_Salary[[#This Row],[Salary]]&lt;=600000,"Medium","High"))</f>
        <v>Medium</v>
      </c>
      <c r="AJ489" t="str">
        <f>IF(Table_Graduate_Salary[[#This Row],[collegeGPA]]&gt;=8,"Excellent",IF(Table_Graduate_Salary[[#This Row],[collegeGPA]]&gt;=7,"Good","Average"))</f>
        <v>Excellent</v>
      </c>
      <c r="AK489" s="2">
        <f>AVERAGE(Table_Graduate_Salary[[#This Row],[English]],Table_Graduate_Salary[[#This Row],[Logical]],Table_Graduate_Salary[[#This Row],[Quant]])</f>
        <v>626.66666666666663</v>
      </c>
    </row>
    <row r="490" spans="1:37">
      <c r="A490">
        <v>765181</v>
      </c>
      <c r="B490" t="s">
        <v>506</v>
      </c>
      <c r="C490" s="1">
        <v>33492</v>
      </c>
      <c r="D490" s="2">
        <v>78.400000000000006</v>
      </c>
      <c r="E490" t="s">
        <v>35</v>
      </c>
      <c r="F490" s="3">
        <v>2009</v>
      </c>
      <c r="G490" s="2">
        <v>82</v>
      </c>
      <c r="H490" t="s">
        <v>51</v>
      </c>
      <c r="I490">
        <v>9122</v>
      </c>
      <c r="J490">
        <v>2</v>
      </c>
      <c r="K490" t="s">
        <v>36</v>
      </c>
      <c r="L490" t="s">
        <v>40</v>
      </c>
      <c r="M490" s="3">
        <v>70</v>
      </c>
      <c r="N490">
        <v>9122</v>
      </c>
      <c r="O490">
        <v>1</v>
      </c>
      <c r="P490" t="s">
        <v>54</v>
      </c>
      <c r="Q490">
        <v>2013</v>
      </c>
      <c r="R490" s="2">
        <v>615</v>
      </c>
      <c r="S490" s="2">
        <v>605</v>
      </c>
      <c r="T490" s="2">
        <v>545</v>
      </c>
      <c r="U490" s="2">
        <v>0.48834797678271402</v>
      </c>
      <c r="V490" s="2">
        <v>405</v>
      </c>
      <c r="W490" s="2">
        <v>-1</v>
      </c>
      <c r="X490" s="2">
        <v>-1</v>
      </c>
      <c r="Y490" s="2">
        <v>-1</v>
      </c>
      <c r="Z490" s="2">
        <v>-1</v>
      </c>
      <c r="AA490" s="2">
        <v>-1</v>
      </c>
      <c r="AB490" s="2">
        <v>-1</v>
      </c>
      <c r="AC490" s="2">
        <v>0.12820000000000001</v>
      </c>
      <c r="AD490" s="2">
        <v>-0.62009999999999998</v>
      </c>
      <c r="AE490" s="2">
        <v>-1.0659000000000001</v>
      </c>
      <c r="AF490" s="2">
        <v>-0.74150000000000005</v>
      </c>
      <c r="AG490" s="2">
        <v>-1.6273</v>
      </c>
      <c r="AH490">
        <v>360000</v>
      </c>
      <c r="AI490" t="str">
        <f>IF(Table_Graduate_Salary[[#This Row],[Salary]]&lt;300000,"Low",IF(Table_Graduate_Salary[[#This Row],[Salary]]&lt;=600000,"Medium","High"))</f>
        <v>Medium</v>
      </c>
      <c r="AJ490" t="str">
        <f>IF(Table_Graduate_Salary[[#This Row],[collegeGPA]]&gt;=8,"Excellent",IF(Table_Graduate_Salary[[#This Row],[collegeGPA]]&gt;=7,"Good","Average"))</f>
        <v>Excellent</v>
      </c>
      <c r="AK490" s="2">
        <f>AVERAGE(Table_Graduate_Salary[[#This Row],[English]],Table_Graduate_Salary[[#This Row],[Logical]],Table_Graduate_Salary[[#This Row],[Quant]])</f>
        <v>588.33333333333337</v>
      </c>
    </row>
    <row r="491" spans="1:37">
      <c r="A491">
        <v>1068919</v>
      </c>
      <c r="B491" t="s">
        <v>506</v>
      </c>
      <c r="C491" s="1">
        <v>33327</v>
      </c>
      <c r="D491" s="2">
        <v>64.5</v>
      </c>
      <c r="E491" t="s">
        <v>51</v>
      </c>
      <c r="F491" s="3">
        <v>2008</v>
      </c>
      <c r="G491" s="2">
        <v>85.5</v>
      </c>
      <c r="H491" t="s">
        <v>51</v>
      </c>
      <c r="I491">
        <v>11633</v>
      </c>
      <c r="J491">
        <v>2</v>
      </c>
      <c r="K491" t="s">
        <v>36</v>
      </c>
      <c r="L491" t="s">
        <v>60</v>
      </c>
      <c r="M491" s="3">
        <v>65.209999999999994</v>
      </c>
      <c r="N491">
        <v>11633</v>
      </c>
      <c r="O491">
        <v>0</v>
      </c>
      <c r="P491" t="s">
        <v>56</v>
      </c>
      <c r="Q491">
        <v>2012</v>
      </c>
      <c r="R491" s="2">
        <v>265</v>
      </c>
      <c r="S491" s="2">
        <v>360</v>
      </c>
      <c r="T491" s="2">
        <v>525</v>
      </c>
      <c r="U491" s="2">
        <v>0.11213943820740301</v>
      </c>
      <c r="V491" s="2">
        <v>375</v>
      </c>
      <c r="W491" s="2">
        <v>228</v>
      </c>
      <c r="X491" s="2">
        <v>-1</v>
      </c>
      <c r="Y491" s="2">
        <v>-1</v>
      </c>
      <c r="Z491" s="2">
        <v>-1</v>
      </c>
      <c r="AA491" s="2">
        <v>-1</v>
      </c>
      <c r="AB491" s="2">
        <v>-1</v>
      </c>
      <c r="AC491" s="2">
        <v>-1.1644000000000001</v>
      </c>
      <c r="AD491" s="2">
        <v>-0.62009999999999998</v>
      </c>
      <c r="AE491" s="2">
        <v>0.01</v>
      </c>
      <c r="AF491" s="2">
        <v>-0.2344</v>
      </c>
      <c r="AG491" s="2">
        <v>-0.28589999999999999</v>
      </c>
      <c r="AH491">
        <v>250000</v>
      </c>
      <c r="AI491" t="str">
        <f>IF(Table_Graduate_Salary[[#This Row],[Salary]]&lt;300000,"Low",IF(Table_Graduate_Salary[[#This Row],[Salary]]&lt;=600000,"Medium","High"))</f>
        <v>Low</v>
      </c>
      <c r="AJ491" t="str">
        <f>IF(Table_Graduate_Salary[[#This Row],[collegeGPA]]&gt;=8,"Excellent",IF(Table_Graduate_Salary[[#This Row],[collegeGPA]]&gt;=7,"Good","Average"))</f>
        <v>Excellent</v>
      </c>
      <c r="AK491" s="2">
        <f>AVERAGE(Table_Graduate_Salary[[#This Row],[English]],Table_Graduate_Salary[[#This Row],[Logical]],Table_Graduate_Salary[[#This Row],[Quant]])</f>
        <v>383.33333333333331</v>
      </c>
    </row>
    <row r="492" spans="1:37">
      <c r="A492">
        <v>1061157</v>
      </c>
      <c r="B492" t="s">
        <v>505</v>
      </c>
      <c r="C492" s="1">
        <v>33795</v>
      </c>
      <c r="D492" s="2">
        <v>78.8</v>
      </c>
      <c r="E492" t="s">
        <v>35</v>
      </c>
      <c r="F492" s="3">
        <v>2010</v>
      </c>
      <c r="G492" s="2">
        <v>70</v>
      </c>
      <c r="H492" t="s">
        <v>35</v>
      </c>
      <c r="I492">
        <v>9837</v>
      </c>
      <c r="J492">
        <v>2</v>
      </c>
      <c r="K492" t="s">
        <v>36</v>
      </c>
      <c r="L492" t="s">
        <v>40</v>
      </c>
      <c r="M492" s="3">
        <v>77.599999999999994</v>
      </c>
      <c r="N492">
        <v>9837</v>
      </c>
      <c r="O492">
        <v>1</v>
      </c>
      <c r="P492" t="s">
        <v>54</v>
      </c>
      <c r="Q492">
        <v>2014</v>
      </c>
      <c r="R492" s="2">
        <v>545</v>
      </c>
      <c r="S492" s="2">
        <v>505</v>
      </c>
      <c r="T492" s="2">
        <v>485</v>
      </c>
      <c r="U492" s="2">
        <v>8.0055281340549497E-2</v>
      </c>
      <c r="V492" s="2">
        <v>405</v>
      </c>
      <c r="W492" s="2">
        <v>-1</v>
      </c>
      <c r="X492" s="2">
        <v>253</v>
      </c>
      <c r="Y492" s="2">
        <v>-1</v>
      </c>
      <c r="Z492" s="2">
        <v>-1</v>
      </c>
      <c r="AA492" s="2">
        <v>-1</v>
      </c>
      <c r="AB492" s="2">
        <v>-1</v>
      </c>
      <c r="AC492" s="2">
        <v>-0.30270000000000002</v>
      </c>
      <c r="AD492" s="2">
        <v>0.5454</v>
      </c>
      <c r="AE492" s="2">
        <v>1.2396</v>
      </c>
      <c r="AF492" s="2">
        <v>-0.1076</v>
      </c>
      <c r="AG492" s="2">
        <v>1.2470000000000001</v>
      </c>
      <c r="AH492">
        <v>305000</v>
      </c>
      <c r="AI492" t="str">
        <f>IF(Table_Graduate_Salary[[#This Row],[Salary]]&lt;300000,"Low",IF(Table_Graduate_Salary[[#This Row],[Salary]]&lt;=600000,"Medium","High"))</f>
        <v>Medium</v>
      </c>
      <c r="AJ492" t="str">
        <f>IF(Table_Graduate_Salary[[#This Row],[collegeGPA]]&gt;=8,"Excellent",IF(Table_Graduate_Salary[[#This Row],[collegeGPA]]&gt;=7,"Good","Average"))</f>
        <v>Excellent</v>
      </c>
      <c r="AK492" s="2">
        <f>AVERAGE(Table_Graduate_Salary[[#This Row],[English]],Table_Graduate_Salary[[#This Row],[Logical]],Table_Graduate_Salary[[#This Row],[Quant]])</f>
        <v>511.66666666666669</v>
      </c>
    </row>
    <row r="493" spans="1:37">
      <c r="A493">
        <v>786463</v>
      </c>
      <c r="B493" t="s">
        <v>505</v>
      </c>
      <c r="C493" s="1">
        <v>33841</v>
      </c>
      <c r="D493" s="2">
        <v>90</v>
      </c>
      <c r="E493" t="s">
        <v>51</v>
      </c>
      <c r="F493" s="3">
        <v>2009</v>
      </c>
      <c r="G493" s="2">
        <v>96</v>
      </c>
      <c r="H493" t="s">
        <v>51</v>
      </c>
      <c r="I493">
        <v>11788</v>
      </c>
      <c r="J493">
        <v>2</v>
      </c>
      <c r="K493" t="s">
        <v>36</v>
      </c>
      <c r="L493" t="s">
        <v>55</v>
      </c>
      <c r="M493" s="3">
        <v>74.39</v>
      </c>
      <c r="N493">
        <v>11788</v>
      </c>
      <c r="O493">
        <v>0</v>
      </c>
      <c r="P493" t="s">
        <v>56</v>
      </c>
      <c r="Q493">
        <v>2013</v>
      </c>
      <c r="R493" s="2">
        <v>555</v>
      </c>
      <c r="S493" s="2">
        <v>495</v>
      </c>
      <c r="T493" s="2">
        <v>590</v>
      </c>
      <c r="U493" s="2">
        <v>0.67074315143312702</v>
      </c>
      <c r="V493" s="2">
        <v>455</v>
      </c>
      <c r="W493" s="2">
        <v>-1</v>
      </c>
      <c r="X493" s="2">
        <v>-1</v>
      </c>
      <c r="Y493" s="2">
        <v>-1</v>
      </c>
      <c r="Z493" s="2">
        <v>-1</v>
      </c>
      <c r="AA493" s="2">
        <v>-1</v>
      </c>
      <c r="AB493" s="2">
        <v>-1</v>
      </c>
      <c r="AC493" s="2">
        <v>-0.44629999999999997</v>
      </c>
      <c r="AD493" s="2">
        <v>4.5900000000000003E-2</v>
      </c>
      <c r="AE493" s="2">
        <v>-0.4511</v>
      </c>
      <c r="AF493" s="2">
        <v>1.9199999999999998E-2</v>
      </c>
      <c r="AG493" s="2">
        <v>-0.47760000000000002</v>
      </c>
      <c r="AH493">
        <v>410000</v>
      </c>
      <c r="AI493" t="str">
        <f>IF(Table_Graduate_Salary[[#This Row],[Salary]]&lt;300000,"Low",IF(Table_Graduate_Salary[[#This Row],[Salary]]&lt;=600000,"Medium","High"))</f>
        <v>Medium</v>
      </c>
      <c r="AJ493" t="str">
        <f>IF(Table_Graduate_Salary[[#This Row],[collegeGPA]]&gt;=8,"Excellent",IF(Table_Graduate_Salary[[#This Row],[collegeGPA]]&gt;=7,"Good","Average"))</f>
        <v>Excellent</v>
      </c>
      <c r="AK493" s="2">
        <f>AVERAGE(Table_Graduate_Salary[[#This Row],[English]],Table_Graduate_Salary[[#This Row],[Logical]],Table_Graduate_Salary[[#This Row],[Quant]])</f>
        <v>546.66666666666663</v>
      </c>
    </row>
    <row r="494" spans="1:37">
      <c r="A494">
        <v>794088</v>
      </c>
      <c r="B494" t="s">
        <v>506</v>
      </c>
      <c r="C494" s="1">
        <v>33636</v>
      </c>
      <c r="D494" s="2">
        <v>66.599999999999994</v>
      </c>
      <c r="E494" t="s">
        <v>35</v>
      </c>
      <c r="F494" s="3">
        <v>2009</v>
      </c>
      <c r="G494" s="2">
        <v>71.599999999999994</v>
      </c>
      <c r="H494" t="s">
        <v>35</v>
      </c>
      <c r="I494">
        <v>8346</v>
      </c>
      <c r="J494">
        <v>2</v>
      </c>
      <c r="K494" t="s">
        <v>36</v>
      </c>
      <c r="L494" t="s">
        <v>40</v>
      </c>
      <c r="M494" s="3">
        <v>66.319999999999993</v>
      </c>
      <c r="N494">
        <v>8346</v>
      </c>
      <c r="O494">
        <v>0</v>
      </c>
      <c r="P494" t="s">
        <v>41</v>
      </c>
      <c r="Q494">
        <v>2014</v>
      </c>
      <c r="R494" s="2">
        <v>325</v>
      </c>
      <c r="S494" s="2">
        <v>485</v>
      </c>
      <c r="T494" s="2">
        <v>515</v>
      </c>
      <c r="U494" s="2">
        <v>0.37755141942454101</v>
      </c>
      <c r="V494" s="2">
        <v>375</v>
      </c>
      <c r="W494" s="2">
        <v>-1</v>
      </c>
      <c r="X494" s="2">
        <v>-1</v>
      </c>
      <c r="Y494" s="2">
        <v>-1</v>
      </c>
      <c r="Z494" s="2">
        <v>-1</v>
      </c>
      <c r="AA494" s="2">
        <v>-1</v>
      </c>
      <c r="AB494" s="2">
        <v>-1</v>
      </c>
      <c r="AC494" s="2">
        <v>-0.44629999999999997</v>
      </c>
      <c r="AD494" s="2">
        <v>-0.62009999999999998</v>
      </c>
      <c r="AE494" s="2">
        <v>-0.4511</v>
      </c>
      <c r="AF494" s="2">
        <v>-0.2344</v>
      </c>
      <c r="AG494" s="2">
        <v>0.48049999999999998</v>
      </c>
      <c r="AH494">
        <v>220000</v>
      </c>
      <c r="AI494" t="str">
        <f>IF(Table_Graduate_Salary[[#This Row],[Salary]]&lt;300000,"Low",IF(Table_Graduate_Salary[[#This Row],[Salary]]&lt;=600000,"Medium","High"))</f>
        <v>Low</v>
      </c>
      <c r="AJ494" t="str">
        <f>IF(Table_Graduate_Salary[[#This Row],[collegeGPA]]&gt;=8,"Excellent",IF(Table_Graduate_Salary[[#This Row],[collegeGPA]]&gt;=7,"Good","Average"))</f>
        <v>Excellent</v>
      </c>
      <c r="AK494" s="2">
        <f>AVERAGE(Table_Graduate_Salary[[#This Row],[English]],Table_Graduate_Salary[[#This Row],[Logical]],Table_Graduate_Salary[[#This Row],[Quant]])</f>
        <v>441.66666666666669</v>
      </c>
    </row>
    <row r="495" spans="1:37">
      <c r="A495">
        <v>637137</v>
      </c>
      <c r="B495" t="s">
        <v>506</v>
      </c>
      <c r="C495" s="1">
        <v>33081</v>
      </c>
      <c r="D495" s="2">
        <v>62</v>
      </c>
      <c r="E495" t="s">
        <v>51</v>
      </c>
      <c r="F495" s="3">
        <v>2009</v>
      </c>
      <c r="G495" s="2">
        <v>60.2</v>
      </c>
      <c r="H495" t="s">
        <v>51</v>
      </c>
      <c r="I495">
        <v>4501</v>
      </c>
      <c r="J495">
        <v>2</v>
      </c>
      <c r="K495" t="s">
        <v>36</v>
      </c>
      <c r="L495" t="s">
        <v>44</v>
      </c>
      <c r="M495" s="3">
        <v>70</v>
      </c>
      <c r="N495">
        <v>4501</v>
      </c>
      <c r="O495">
        <v>0</v>
      </c>
      <c r="P495" t="s">
        <v>41</v>
      </c>
      <c r="Q495">
        <v>2013</v>
      </c>
      <c r="R495" s="2">
        <v>310</v>
      </c>
      <c r="S495" s="2">
        <v>495</v>
      </c>
      <c r="T495" s="2">
        <v>500</v>
      </c>
      <c r="U495" s="2">
        <v>0.69447932770846299</v>
      </c>
      <c r="V495" s="2">
        <v>395</v>
      </c>
      <c r="W495" s="2">
        <v>366</v>
      </c>
      <c r="X495" s="2">
        <v>-1</v>
      </c>
      <c r="Y495" s="2">
        <v>-1</v>
      </c>
      <c r="Z495" s="2">
        <v>-1</v>
      </c>
      <c r="AA495" s="2">
        <v>393</v>
      </c>
      <c r="AB495" s="2">
        <v>-1</v>
      </c>
      <c r="AC495" s="2">
        <v>-1.4517</v>
      </c>
      <c r="AD495" s="2">
        <v>1.7109000000000001</v>
      </c>
      <c r="AE495" s="2">
        <v>-0.4511</v>
      </c>
      <c r="AF495" s="2">
        <v>-0.4879</v>
      </c>
      <c r="AG495" s="2">
        <v>-0.28589999999999999</v>
      </c>
      <c r="AH495">
        <v>45000</v>
      </c>
      <c r="AI495" t="str">
        <f>IF(Table_Graduate_Salary[[#This Row],[Salary]]&lt;300000,"Low",IF(Table_Graduate_Salary[[#This Row],[Salary]]&lt;=600000,"Medium","High"))</f>
        <v>Low</v>
      </c>
      <c r="AJ495" t="str">
        <f>IF(Table_Graduate_Salary[[#This Row],[collegeGPA]]&gt;=8,"Excellent",IF(Table_Graduate_Salary[[#This Row],[collegeGPA]]&gt;=7,"Good","Average"))</f>
        <v>Excellent</v>
      </c>
      <c r="AK495" s="2">
        <f>AVERAGE(Table_Graduate_Salary[[#This Row],[English]],Table_Graduate_Salary[[#This Row],[Logical]],Table_Graduate_Salary[[#This Row],[Quant]])</f>
        <v>435</v>
      </c>
    </row>
    <row r="496" spans="1:37">
      <c r="A496">
        <v>1042309</v>
      </c>
      <c r="B496" t="s">
        <v>506</v>
      </c>
      <c r="C496" s="1">
        <v>32983</v>
      </c>
      <c r="D496" s="2">
        <v>61</v>
      </c>
      <c r="E496" t="s">
        <v>35</v>
      </c>
      <c r="F496" s="3">
        <v>2008</v>
      </c>
      <c r="G496" s="2">
        <v>60.4</v>
      </c>
      <c r="H496" t="s">
        <v>35</v>
      </c>
      <c r="I496">
        <v>2009</v>
      </c>
      <c r="J496">
        <v>2</v>
      </c>
      <c r="K496" t="s">
        <v>36</v>
      </c>
      <c r="L496" t="s">
        <v>40</v>
      </c>
      <c r="M496" s="3">
        <v>76</v>
      </c>
      <c r="N496">
        <v>2009</v>
      </c>
      <c r="O496">
        <v>1</v>
      </c>
      <c r="P496" t="s">
        <v>53</v>
      </c>
      <c r="Q496">
        <v>2013</v>
      </c>
      <c r="R496" s="2">
        <v>535</v>
      </c>
      <c r="S496" s="2">
        <v>480</v>
      </c>
      <c r="T496" s="2">
        <v>390</v>
      </c>
      <c r="U496" s="2">
        <v>0.23780283983757</v>
      </c>
      <c r="V496" s="2">
        <v>515</v>
      </c>
      <c r="W496" s="2">
        <v>-1</v>
      </c>
      <c r="X496" s="2">
        <v>315</v>
      </c>
      <c r="Y496" s="2">
        <v>-1</v>
      </c>
      <c r="Z496" s="2">
        <v>-1</v>
      </c>
      <c r="AA496" s="2">
        <v>-1</v>
      </c>
      <c r="AB496" s="2">
        <v>-1</v>
      </c>
      <c r="AC496" s="2">
        <v>1.4208000000000001</v>
      </c>
      <c r="AD496" s="2">
        <v>1.7109000000000001</v>
      </c>
      <c r="AE496" s="2">
        <v>0.77849999999999997</v>
      </c>
      <c r="AF496" s="2">
        <v>-0.995</v>
      </c>
      <c r="AG496" s="2">
        <v>-1.4356</v>
      </c>
      <c r="AH496">
        <v>335000</v>
      </c>
      <c r="AI496" t="str">
        <f>IF(Table_Graduate_Salary[[#This Row],[Salary]]&lt;300000,"Low",IF(Table_Graduate_Salary[[#This Row],[Salary]]&lt;=600000,"Medium","High"))</f>
        <v>Medium</v>
      </c>
      <c r="AJ496" t="str">
        <f>IF(Table_Graduate_Salary[[#This Row],[collegeGPA]]&gt;=8,"Excellent",IF(Table_Graduate_Salary[[#This Row],[collegeGPA]]&gt;=7,"Good","Average"))</f>
        <v>Excellent</v>
      </c>
      <c r="AK496" s="2">
        <f>AVERAGE(Table_Graduate_Salary[[#This Row],[English]],Table_Graduate_Salary[[#This Row],[Logical]],Table_Graduate_Salary[[#This Row],[Quant]])</f>
        <v>468.33333333333331</v>
      </c>
    </row>
    <row r="497" spans="1:37">
      <c r="A497">
        <v>666151</v>
      </c>
      <c r="B497" t="s">
        <v>505</v>
      </c>
      <c r="C497" s="1">
        <v>33752</v>
      </c>
      <c r="D497" s="2">
        <v>84.6</v>
      </c>
      <c r="E497" t="s">
        <v>35</v>
      </c>
      <c r="F497" s="3">
        <v>2010</v>
      </c>
      <c r="G497" s="2">
        <v>66.400000000000006</v>
      </c>
      <c r="H497" t="s">
        <v>35</v>
      </c>
      <c r="I497">
        <v>47</v>
      </c>
      <c r="J497">
        <v>1</v>
      </c>
      <c r="K497" t="s">
        <v>36</v>
      </c>
      <c r="L497" t="s">
        <v>55</v>
      </c>
      <c r="M497" s="3">
        <v>71</v>
      </c>
      <c r="N497">
        <v>47</v>
      </c>
      <c r="O497">
        <v>1</v>
      </c>
      <c r="P497" t="s">
        <v>38</v>
      </c>
      <c r="Q497">
        <v>2014</v>
      </c>
      <c r="R497" s="2">
        <v>500</v>
      </c>
      <c r="S497" s="2">
        <v>500</v>
      </c>
      <c r="T497" s="2">
        <v>385</v>
      </c>
      <c r="U497" s="2">
        <v>0.413838255788123</v>
      </c>
      <c r="V497" s="2">
        <v>385</v>
      </c>
      <c r="W497" s="2">
        <v>-1</v>
      </c>
      <c r="X497" s="2">
        <v>-1</v>
      </c>
      <c r="Y497" s="2">
        <v>-1</v>
      </c>
      <c r="Z497" s="2">
        <v>-1</v>
      </c>
      <c r="AA497" s="2">
        <v>-1</v>
      </c>
      <c r="AB497" s="2">
        <v>-1</v>
      </c>
      <c r="AC497" s="2">
        <v>-1.4517</v>
      </c>
      <c r="AD497" s="2">
        <v>0.37890000000000001</v>
      </c>
      <c r="AE497" s="2">
        <v>1.0859000000000001</v>
      </c>
      <c r="AF497" s="2">
        <v>-0.86819999999999997</v>
      </c>
      <c r="AG497" s="2">
        <v>1.2470000000000001</v>
      </c>
      <c r="AH497">
        <v>325000</v>
      </c>
      <c r="AI497" t="str">
        <f>IF(Table_Graduate_Salary[[#This Row],[Salary]]&lt;300000,"Low",IF(Table_Graduate_Salary[[#This Row],[Salary]]&lt;=600000,"Medium","High"))</f>
        <v>Medium</v>
      </c>
      <c r="AJ497" t="str">
        <f>IF(Table_Graduate_Salary[[#This Row],[collegeGPA]]&gt;=8,"Excellent",IF(Table_Graduate_Salary[[#This Row],[collegeGPA]]&gt;=7,"Good","Average"))</f>
        <v>Excellent</v>
      </c>
      <c r="AK497" s="2">
        <f>AVERAGE(Table_Graduate_Salary[[#This Row],[English]],Table_Graduate_Salary[[#This Row],[Logical]],Table_Graduate_Salary[[#This Row],[Quant]])</f>
        <v>461.66666666666669</v>
      </c>
    </row>
    <row r="498" spans="1:37">
      <c r="A498">
        <v>53292</v>
      </c>
      <c r="B498" t="s">
        <v>506</v>
      </c>
      <c r="C498" s="1">
        <v>31747</v>
      </c>
      <c r="D498" s="2">
        <v>67.2</v>
      </c>
      <c r="E498" t="s">
        <v>180</v>
      </c>
      <c r="F498" s="3">
        <v>2005</v>
      </c>
      <c r="G498" s="2">
        <v>58</v>
      </c>
      <c r="H498" t="s">
        <v>181</v>
      </c>
      <c r="I498">
        <v>4056</v>
      </c>
      <c r="J498">
        <v>2</v>
      </c>
      <c r="K498" t="s">
        <v>36</v>
      </c>
      <c r="L498" t="s">
        <v>64</v>
      </c>
      <c r="M498" s="3">
        <v>57.04</v>
      </c>
      <c r="N498">
        <v>4056</v>
      </c>
      <c r="O498">
        <v>1</v>
      </c>
      <c r="P498" t="s">
        <v>45</v>
      </c>
      <c r="Q498">
        <v>2009</v>
      </c>
      <c r="R498" s="2">
        <v>435</v>
      </c>
      <c r="S498" s="2">
        <v>525</v>
      </c>
      <c r="T498" s="2">
        <v>195</v>
      </c>
      <c r="U498" s="2">
        <v>0.60005718233834104</v>
      </c>
      <c r="V498" s="2">
        <v>435</v>
      </c>
      <c r="W498" s="2">
        <v>-1</v>
      </c>
      <c r="X498" s="2">
        <v>-1</v>
      </c>
      <c r="Y498" s="2">
        <v>-1</v>
      </c>
      <c r="Z498" s="2">
        <v>-1</v>
      </c>
      <c r="AA498" s="2">
        <v>-1</v>
      </c>
      <c r="AB498" s="2">
        <v>-1</v>
      </c>
      <c r="AC498" s="2">
        <v>-0.72640000000000005</v>
      </c>
      <c r="AD498" s="2">
        <v>-2.6193</v>
      </c>
      <c r="AE498" s="2">
        <v>9.1399999999999995E-2</v>
      </c>
      <c r="AF498" s="2">
        <v>-0.4078</v>
      </c>
      <c r="AG498" s="2">
        <v>2.8400000000000002E-2</v>
      </c>
      <c r="AH498">
        <v>95000</v>
      </c>
      <c r="AI498" t="str">
        <f>IF(Table_Graduate_Salary[[#This Row],[Salary]]&lt;300000,"Low",IF(Table_Graduate_Salary[[#This Row],[Salary]]&lt;=600000,"Medium","High"))</f>
        <v>Low</v>
      </c>
      <c r="AJ498" t="str">
        <f>IF(Table_Graduate_Salary[[#This Row],[collegeGPA]]&gt;=8,"Excellent",IF(Table_Graduate_Salary[[#This Row],[collegeGPA]]&gt;=7,"Good","Average"))</f>
        <v>Excellent</v>
      </c>
      <c r="AK498" s="2">
        <f>AVERAGE(Table_Graduate_Salary[[#This Row],[English]],Table_Graduate_Salary[[#This Row],[Logical]],Table_Graduate_Salary[[#This Row],[Quant]])</f>
        <v>385</v>
      </c>
    </row>
    <row r="499" spans="1:37">
      <c r="A499">
        <v>353442</v>
      </c>
      <c r="B499" t="s">
        <v>506</v>
      </c>
      <c r="C499" s="1">
        <v>33130</v>
      </c>
      <c r="D499" s="2">
        <v>91</v>
      </c>
      <c r="E499" t="s">
        <v>182</v>
      </c>
      <c r="F499" s="3">
        <v>2008</v>
      </c>
      <c r="G499" s="2">
        <v>84.33</v>
      </c>
      <c r="H499" t="s">
        <v>183</v>
      </c>
      <c r="I499">
        <v>855</v>
      </c>
      <c r="J499">
        <v>2</v>
      </c>
      <c r="K499" t="s">
        <v>49</v>
      </c>
      <c r="L499" t="s">
        <v>184</v>
      </c>
      <c r="M499" s="3">
        <v>70.13</v>
      </c>
      <c r="N499">
        <v>855</v>
      </c>
      <c r="O499">
        <v>1</v>
      </c>
      <c r="P499" t="s">
        <v>61</v>
      </c>
      <c r="Q499">
        <v>2015</v>
      </c>
      <c r="R499" s="2">
        <v>605</v>
      </c>
      <c r="S499" s="2">
        <v>505</v>
      </c>
      <c r="T499" s="2">
        <v>545</v>
      </c>
      <c r="U499" s="2">
        <v>-1</v>
      </c>
      <c r="V499" s="2">
        <v>435</v>
      </c>
      <c r="W499" s="2">
        <v>500</v>
      </c>
      <c r="X499" s="2">
        <v>-1</v>
      </c>
      <c r="Y499" s="2">
        <v>-1</v>
      </c>
      <c r="Z499" s="2">
        <v>-1</v>
      </c>
      <c r="AA499" s="2">
        <v>-1</v>
      </c>
      <c r="AB499" s="2">
        <v>-1</v>
      </c>
      <c r="AC499" s="2">
        <v>-0.64910000000000001</v>
      </c>
      <c r="AD499" s="2">
        <v>0.3448</v>
      </c>
      <c r="AE499" s="2">
        <v>9.1399999999999995E-2</v>
      </c>
      <c r="AF499" s="2">
        <v>-0.34899999999999998</v>
      </c>
      <c r="AG499" s="2">
        <v>-1.5512999999999999</v>
      </c>
      <c r="AH499">
        <v>565000</v>
      </c>
      <c r="AI499" t="str">
        <f>IF(Table_Graduate_Salary[[#This Row],[Salary]]&lt;300000,"Low",IF(Table_Graduate_Salary[[#This Row],[Salary]]&lt;=600000,"Medium","High"))</f>
        <v>Medium</v>
      </c>
      <c r="AJ499" t="str">
        <f>IF(Table_Graduate_Salary[[#This Row],[collegeGPA]]&gt;=8,"Excellent",IF(Table_Graduate_Salary[[#This Row],[collegeGPA]]&gt;=7,"Good","Average"))</f>
        <v>Excellent</v>
      </c>
      <c r="AK499" s="2">
        <f>AVERAGE(Table_Graduate_Salary[[#This Row],[English]],Table_Graduate_Salary[[#This Row],[Logical]],Table_Graduate_Salary[[#This Row],[Quant]])</f>
        <v>551.66666666666663</v>
      </c>
    </row>
    <row r="500" spans="1:37">
      <c r="A500">
        <v>473825</v>
      </c>
      <c r="B500" t="s">
        <v>506</v>
      </c>
      <c r="C500" s="1">
        <v>32178</v>
      </c>
      <c r="D500" s="2">
        <v>78</v>
      </c>
      <c r="E500">
        <v>0</v>
      </c>
      <c r="F500" s="3">
        <v>2005</v>
      </c>
      <c r="G500" s="2">
        <v>67</v>
      </c>
      <c r="H500">
        <v>0</v>
      </c>
      <c r="I500">
        <v>8946</v>
      </c>
      <c r="J500">
        <v>2</v>
      </c>
      <c r="K500" t="s">
        <v>66</v>
      </c>
      <c r="L500" t="s">
        <v>67</v>
      </c>
      <c r="M500" s="3">
        <v>78</v>
      </c>
      <c r="N500">
        <v>8946</v>
      </c>
      <c r="O500">
        <v>1</v>
      </c>
      <c r="P500" t="s">
        <v>54</v>
      </c>
      <c r="Q500">
        <v>2011</v>
      </c>
      <c r="R500" s="2">
        <v>465</v>
      </c>
      <c r="S500" s="2">
        <v>515</v>
      </c>
      <c r="T500" s="2">
        <v>615</v>
      </c>
      <c r="U500" s="2">
        <v>0.81941652983588797</v>
      </c>
      <c r="V500" s="2">
        <v>505</v>
      </c>
      <c r="W500" s="2">
        <v>-1</v>
      </c>
      <c r="X500" s="2">
        <v>-1</v>
      </c>
      <c r="Y500" s="2">
        <v>-1</v>
      </c>
      <c r="Z500" s="2">
        <v>-1</v>
      </c>
      <c r="AA500" s="2">
        <v>-1</v>
      </c>
      <c r="AB500" s="2">
        <v>-1</v>
      </c>
      <c r="AC500" s="2">
        <v>0.1623</v>
      </c>
      <c r="AD500" s="2">
        <v>1.4368000000000001</v>
      </c>
      <c r="AE500" s="2">
        <v>1.6879999999999999</v>
      </c>
      <c r="AF500" s="2">
        <v>-0.61339999999999995</v>
      </c>
      <c r="AG500" s="2">
        <v>0.6603</v>
      </c>
      <c r="AH500">
        <v>660000</v>
      </c>
      <c r="AI500" t="str">
        <f>IF(Table_Graduate_Salary[[#This Row],[Salary]]&lt;300000,"Low",IF(Table_Graduate_Salary[[#This Row],[Salary]]&lt;=600000,"Medium","High"))</f>
        <v>High</v>
      </c>
      <c r="AJ500" t="str">
        <f>IF(Table_Graduate_Salary[[#This Row],[collegeGPA]]&gt;=8,"Excellent",IF(Table_Graduate_Salary[[#This Row],[collegeGPA]]&gt;=7,"Good","Average"))</f>
        <v>Excellent</v>
      </c>
      <c r="AK500" s="2">
        <f>AVERAGE(Table_Graduate_Salary[[#This Row],[English]],Table_Graduate_Salary[[#This Row],[Logical]],Table_Graduate_Salary[[#This Row],[Quant]])</f>
        <v>531.66666666666663</v>
      </c>
    </row>
    <row r="501" spans="1:37">
      <c r="A501">
        <v>1269254</v>
      </c>
      <c r="B501" t="s">
        <v>506</v>
      </c>
      <c r="C501" s="1">
        <v>33813</v>
      </c>
      <c r="D501" s="2">
        <v>93.2</v>
      </c>
      <c r="E501" t="s">
        <v>35</v>
      </c>
      <c r="F501" s="3">
        <v>2009</v>
      </c>
      <c r="G501" s="2">
        <v>91.4</v>
      </c>
      <c r="H501" t="s">
        <v>35</v>
      </c>
      <c r="I501">
        <v>1589</v>
      </c>
      <c r="J501">
        <v>1</v>
      </c>
      <c r="K501" t="s">
        <v>36</v>
      </c>
      <c r="L501" t="s">
        <v>52</v>
      </c>
      <c r="M501" s="3">
        <v>84</v>
      </c>
      <c r="N501">
        <v>1589</v>
      </c>
      <c r="O501">
        <v>0</v>
      </c>
      <c r="P501" t="s">
        <v>185</v>
      </c>
      <c r="Q501">
        <v>2014</v>
      </c>
      <c r="R501" s="2">
        <v>570</v>
      </c>
      <c r="S501" s="2">
        <v>580</v>
      </c>
      <c r="T501" s="2">
        <v>800</v>
      </c>
      <c r="U501" s="2">
        <v>0.72598414796947897</v>
      </c>
      <c r="V501" s="2">
        <v>-1</v>
      </c>
      <c r="W501" s="2">
        <v>-1</v>
      </c>
      <c r="X501" s="2">
        <v>-1</v>
      </c>
      <c r="Y501" s="2">
        <v>438</v>
      </c>
      <c r="Z501" s="2">
        <v>-1</v>
      </c>
      <c r="AA501" s="2">
        <v>-1</v>
      </c>
      <c r="AB501" s="2">
        <v>-1</v>
      </c>
      <c r="AC501" s="2">
        <v>0.70269999999999999</v>
      </c>
      <c r="AD501" s="2">
        <v>0.87839999999999996</v>
      </c>
      <c r="AE501" s="2">
        <v>0.77849999999999997</v>
      </c>
      <c r="AF501" s="2">
        <v>-0.1076</v>
      </c>
      <c r="AG501" s="2">
        <v>-9.4299999999999995E-2</v>
      </c>
      <c r="AH501">
        <v>450000</v>
      </c>
      <c r="AI501" t="str">
        <f>IF(Table_Graduate_Salary[[#This Row],[Salary]]&lt;300000,"Low",IF(Table_Graduate_Salary[[#This Row],[Salary]]&lt;=600000,"Medium","High"))</f>
        <v>Medium</v>
      </c>
      <c r="AJ501" t="str">
        <f>IF(Table_Graduate_Salary[[#This Row],[collegeGPA]]&gt;=8,"Excellent",IF(Table_Graduate_Salary[[#This Row],[collegeGPA]]&gt;=7,"Good","Average"))</f>
        <v>Excellent</v>
      </c>
      <c r="AK501" s="2">
        <f>AVERAGE(Table_Graduate_Salary[[#This Row],[English]],Table_Graduate_Salary[[#This Row],[Logical]],Table_Graduate_Salary[[#This Row],[Quant]])</f>
        <v>650</v>
      </c>
    </row>
    <row r="502" spans="1:37">
      <c r="A502">
        <v>576183</v>
      </c>
      <c r="B502" t="s">
        <v>506</v>
      </c>
      <c r="C502" s="1">
        <v>33693</v>
      </c>
      <c r="D502" s="2">
        <v>87</v>
      </c>
      <c r="E502" t="s">
        <v>35</v>
      </c>
      <c r="F502" s="3">
        <v>2009</v>
      </c>
      <c r="G502" s="2">
        <v>73</v>
      </c>
      <c r="H502" t="s">
        <v>35</v>
      </c>
      <c r="I502">
        <v>144</v>
      </c>
      <c r="J502">
        <v>2</v>
      </c>
      <c r="K502" t="s">
        <v>36</v>
      </c>
      <c r="L502" t="s">
        <v>64</v>
      </c>
      <c r="M502" s="3">
        <v>66.599999999999994</v>
      </c>
      <c r="N502">
        <v>144</v>
      </c>
      <c r="O502">
        <v>0</v>
      </c>
      <c r="P502" t="s">
        <v>41</v>
      </c>
      <c r="Q502">
        <v>2013</v>
      </c>
      <c r="R502" s="2">
        <v>625</v>
      </c>
      <c r="S502" s="2">
        <v>585</v>
      </c>
      <c r="T502" s="2">
        <v>750</v>
      </c>
      <c r="U502" s="2">
        <v>0.95224557292430301</v>
      </c>
      <c r="V502" s="2">
        <v>585</v>
      </c>
      <c r="W502" s="2">
        <v>-1</v>
      </c>
      <c r="X502" s="2">
        <v>-1</v>
      </c>
      <c r="Y502" s="2">
        <v>-1</v>
      </c>
      <c r="Z502" s="2">
        <v>-1</v>
      </c>
      <c r="AA502" s="2">
        <v>-1</v>
      </c>
      <c r="AB502" s="2">
        <v>-1</v>
      </c>
      <c r="AC502" s="2">
        <v>-0.58989999999999998</v>
      </c>
      <c r="AD502" s="2">
        <v>4.5900000000000003E-2</v>
      </c>
      <c r="AE502" s="2">
        <v>-0.91220000000000001</v>
      </c>
      <c r="AF502" s="2">
        <v>-1.1217999999999999</v>
      </c>
      <c r="AG502" s="2">
        <v>-0.47760000000000002</v>
      </c>
      <c r="AH502">
        <v>395000</v>
      </c>
      <c r="AI502" t="str">
        <f>IF(Table_Graduate_Salary[[#This Row],[Salary]]&lt;300000,"Low",IF(Table_Graduate_Salary[[#This Row],[Salary]]&lt;=600000,"Medium","High"))</f>
        <v>Medium</v>
      </c>
      <c r="AJ502" t="str">
        <f>IF(Table_Graduate_Salary[[#This Row],[collegeGPA]]&gt;=8,"Excellent",IF(Table_Graduate_Salary[[#This Row],[collegeGPA]]&gt;=7,"Good","Average"))</f>
        <v>Excellent</v>
      </c>
      <c r="AK502" s="2">
        <f>AVERAGE(Table_Graduate_Salary[[#This Row],[English]],Table_Graduate_Salary[[#This Row],[Logical]],Table_Graduate_Salary[[#This Row],[Quant]])</f>
        <v>653.33333333333337</v>
      </c>
    </row>
    <row r="503" spans="1:37">
      <c r="A503">
        <v>893396</v>
      </c>
      <c r="B503" t="s">
        <v>506</v>
      </c>
      <c r="C503" s="1">
        <v>33667</v>
      </c>
      <c r="D503" s="2">
        <v>74.5</v>
      </c>
      <c r="E503" t="s">
        <v>51</v>
      </c>
      <c r="F503" s="3">
        <v>2008</v>
      </c>
      <c r="G503" s="2">
        <v>73.599999999999994</v>
      </c>
      <c r="H503" t="s">
        <v>51</v>
      </c>
      <c r="I503">
        <v>9006</v>
      </c>
      <c r="J503">
        <v>2</v>
      </c>
      <c r="K503" t="s">
        <v>36</v>
      </c>
      <c r="L503" t="s">
        <v>40</v>
      </c>
      <c r="M503" s="3">
        <v>66.5</v>
      </c>
      <c r="N503">
        <v>9006</v>
      </c>
      <c r="O503">
        <v>0</v>
      </c>
      <c r="P503" t="s">
        <v>41</v>
      </c>
      <c r="Q503">
        <v>2013</v>
      </c>
      <c r="R503" s="2">
        <v>535</v>
      </c>
      <c r="S503" s="2">
        <v>450</v>
      </c>
      <c r="T503" s="2">
        <v>545</v>
      </c>
      <c r="U503" s="2">
        <v>0.35653648772447499</v>
      </c>
      <c r="V503" s="2">
        <v>655</v>
      </c>
      <c r="W503" s="2">
        <v>-1</v>
      </c>
      <c r="X503" s="2">
        <v>346</v>
      </c>
      <c r="Y503" s="2">
        <v>-1</v>
      </c>
      <c r="Z503" s="2">
        <v>-1</v>
      </c>
      <c r="AA503" s="2">
        <v>-1</v>
      </c>
      <c r="AB503" s="2">
        <v>-1</v>
      </c>
      <c r="AC503" s="2">
        <v>0.55910000000000004</v>
      </c>
      <c r="AD503" s="2">
        <v>-0.4536</v>
      </c>
      <c r="AE503" s="2">
        <v>-1.8344</v>
      </c>
      <c r="AF503" s="2">
        <v>0.5262</v>
      </c>
      <c r="AG503" s="2">
        <v>-0.86080000000000001</v>
      </c>
      <c r="AH503">
        <v>100000</v>
      </c>
      <c r="AI503" t="str">
        <f>IF(Table_Graduate_Salary[[#This Row],[Salary]]&lt;300000,"Low",IF(Table_Graduate_Salary[[#This Row],[Salary]]&lt;=600000,"Medium","High"))</f>
        <v>Low</v>
      </c>
      <c r="AJ503" t="str">
        <f>IF(Table_Graduate_Salary[[#This Row],[collegeGPA]]&gt;=8,"Excellent",IF(Table_Graduate_Salary[[#This Row],[collegeGPA]]&gt;=7,"Good","Average"))</f>
        <v>Excellent</v>
      </c>
      <c r="AK503" s="2">
        <f>AVERAGE(Table_Graduate_Salary[[#This Row],[English]],Table_Graduate_Salary[[#This Row],[Logical]],Table_Graduate_Salary[[#This Row],[Quant]])</f>
        <v>510</v>
      </c>
    </row>
    <row r="504" spans="1:37">
      <c r="A504">
        <v>445839</v>
      </c>
      <c r="B504" t="s">
        <v>505</v>
      </c>
      <c r="C504" s="1">
        <v>33876</v>
      </c>
      <c r="D504" s="2">
        <v>71.599999999999994</v>
      </c>
      <c r="E504" t="s">
        <v>186</v>
      </c>
      <c r="F504" s="3">
        <v>2008</v>
      </c>
      <c r="G504" s="2">
        <v>69.400000000000006</v>
      </c>
      <c r="H504" t="s">
        <v>79</v>
      </c>
      <c r="I504">
        <v>13210</v>
      </c>
      <c r="J504">
        <v>2</v>
      </c>
      <c r="K504" t="s">
        <v>36</v>
      </c>
      <c r="L504" t="s">
        <v>55</v>
      </c>
      <c r="M504" s="3">
        <v>73.64</v>
      </c>
      <c r="N504">
        <v>13210</v>
      </c>
      <c r="O504">
        <v>0</v>
      </c>
      <c r="P504" t="s">
        <v>41</v>
      </c>
      <c r="Q504">
        <v>2013</v>
      </c>
      <c r="R504" s="2">
        <v>475</v>
      </c>
      <c r="S504" s="2">
        <v>565</v>
      </c>
      <c r="T504" s="2">
        <v>575</v>
      </c>
      <c r="U504" s="2">
        <v>0.37755141942454101</v>
      </c>
      <c r="V504" s="2">
        <v>375</v>
      </c>
      <c r="W504" s="2">
        <v>-1</v>
      </c>
      <c r="X504" s="2">
        <v>-1</v>
      </c>
      <c r="Y504" s="2">
        <v>-1</v>
      </c>
      <c r="Z504" s="2">
        <v>-1</v>
      </c>
      <c r="AA504" s="2">
        <v>-1</v>
      </c>
      <c r="AB504" s="2">
        <v>-1</v>
      </c>
      <c r="AC504" s="2">
        <v>-0.1855</v>
      </c>
      <c r="AD504" s="2">
        <v>0.1888</v>
      </c>
      <c r="AE504" s="2">
        <v>-0.34399999999999997</v>
      </c>
      <c r="AF504" s="2">
        <v>0.17979999999999999</v>
      </c>
      <c r="AG504" s="2">
        <v>-0.76149999999999995</v>
      </c>
      <c r="AH504">
        <v>300000</v>
      </c>
      <c r="AI504" t="str">
        <f>IF(Table_Graduate_Salary[[#This Row],[Salary]]&lt;300000,"Low",IF(Table_Graduate_Salary[[#This Row],[Salary]]&lt;=600000,"Medium","High"))</f>
        <v>Medium</v>
      </c>
      <c r="AJ504" t="str">
        <f>IF(Table_Graduate_Salary[[#This Row],[collegeGPA]]&gt;=8,"Excellent",IF(Table_Graduate_Salary[[#This Row],[collegeGPA]]&gt;=7,"Good","Average"))</f>
        <v>Excellent</v>
      </c>
      <c r="AK504" s="2">
        <f>AVERAGE(Table_Graduate_Salary[[#This Row],[English]],Table_Graduate_Salary[[#This Row],[Logical]],Table_Graduate_Salary[[#This Row],[Quant]])</f>
        <v>538.33333333333337</v>
      </c>
    </row>
    <row r="505" spans="1:37">
      <c r="A505">
        <v>668771</v>
      </c>
      <c r="B505" t="s">
        <v>506</v>
      </c>
      <c r="C505" s="1">
        <v>33542</v>
      </c>
      <c r="D505" s="2">
        <v>84.8</v>
      </c>
      <c r="E505" t="s">
        <v>35</v>
      </c>
      <c r="F505" s="3">
        <v>2009</v>
      </c>
      <c r="G505" s="2">
        <v>75</v>
      </c>
      <c r="H505" t="s">
        <v>35</v>
      </c>
      <c r="I505">
        <v>6566</v>
      </c>
      <c r="J505">
        <v>2</v>
      </c>
      <c r="K505" t="s">
        <v>36</v>
      </c>
      <c r="L505" t="s">
        <v>52</v>
      </c>
      <c r="M505" s="3">
        <v>61.8</v>
      </c>
      <c r="N505">
        <v>6566</v>
      </c>
      <c r="O505">
        <v>1</v>
      </c>
      <c r="P505" t="s">
        <v>61</v>
      </c>
      <c r="Q505">
        <v>2013</v>
      </c>
      <c r="R505" s="2">
        <v>640</v>
      </c>
      <c r="S505" s="2">
        <v>460</v>
      </c>
      <c r="T505" s="2">
        <v>455</v>
      </c>
      <c r="U505" s="2">
        <v>0.30451091372019601</v>
      </c>
      <c r="V505" s="2">
        <v>445</v>
      </c>
      <c r="W505" s="2">
        <v>-1</v>
      </c>
      <c r="X505" s="2">
        <v>-1</v>
      </c>
      <c r="Y505" s="2">
        <v>340</v>
      </c>
      <c r="Z505" s="2">
        <v>-1</v>
      </c>
      <c r="AA505" s="2">
        <v>-1</v>
      </c>
      <c r="AB505" s="2">
        <v>-1</v>
      </c>
      <c r="AC505" s="2">
        <v>-0.30270000000000002</v>
      </c>
      <c r="AD505" s="2">
        <v>0.87839999999999996</v>
      </c>
      <c r="AE505" s="2">
        <v>-0.2974</v>
      </c>
      <c r="AF505" s="2">
        <v>0.39950000000000002</v>
      </c>
      <c r="AG505" s="2">
        <v>0.28889999999999999</v>
      </c>
      <c r="AH505">
        <v>300000</v>
      </c>
      <c r="AI505" t="str">
        <f>IF(Table_Graduate_Salary[[#This Row],[Salary]]&lt;300000,"Low",IF(Table_Graduate_Salary[[#This Row],[Salary]]&lt;=600000,"Medium","High"))</f>
        <v>Medium</v>
      </c>
      <c r="AJ505" t="str">
        <f>IF(Table_Graduate_Salary[[#This Row],[collegeGPA]]&gt;=8,"Excellent",IF(Table_Graduate_Salary[[#This Row],[collegeGPA]]&gt;=7,"Good","Average"))</f>
        <v>Excellent</v>
      </c>
      <c r="AK505" s="2">
        <f>AVERAGE(Table_Graduate_Salary[[#This Row],[English]],Table_Graduate_Salary[[#This Row],[Logical]],Table_Graduate_Salary[[#This Row],[Quant]])</f>
        <v>518.33333333333337</v>
      </c>
    </row>
    <row r="506" spans="1:37">
      <c r="A506">
        <v>796958</v>
      </c>
      <c r="B506" t="s">
        <v>506</v>
      </c>
      <c r="C506" s="1">
        <v>33375</v>
      </c>
      <c r="D506" s="2">
        <v>86</v>
      </c>
      <c r="E506" t="s">
        <v>51</v>
      </c>
      <c r="F506" s="3">
        <v>2006</v>
      </c>
      <c r="G506" s="2">
        <v>89.6</v>
      </c>
      <c r="H506" t="s">
        <v>35</v>
      </c>
      <c r="I506">
        <v>11848</v>
      </c>
      <c r="J506">
        <v>1</v>
      </c>
      <c r="K506" t="s">
        <v>36</v>
      </c>
      <c r="L506" t="s">
        <v>40</v>
      </c>
      <c r="M506" s="3">
        <v>79</v>
      </c>
      <c r="N506">
        <v>11848</v>
      </c>
      <c r="O506">
        <v>0</v>
      </c>
      <c r="P506" t="s">
        <v>124</v>
      </c>
      <c r="Q506">
        <v>2014</v>
      </c>
      <c r="R506" s="2">
        <v>590</v>
      </c>
      <c r="S506" s="2">
        <v>555</v>
      </c>
      <c r="T506" s="2">
        <v>560</v>
      </c>
      <c r="U506" s="2">
        <v>0.48674700843819302</v>
      </c>
      <c r="V506" s="2">
        <v>655</v>
      </c>
      <c r="W506" s="2">
        <v>-1</v>
      </c>
      <c r="X506" s="2">
        <v>376</v>
      </c>
      <c r="Y506" s="2">
        <v>-1</v>
      </c>
      <c r="Z506" s="2">
        <v>-1</v>
      </c>
      <c r="AA506" s="2">
        <v>-1</v>
      </c>
      <c r="AB506" s="2">
        <v>-1</v>
      </c>
      <c r="AC506" s="2">
        <v>-1.4517</v>
      </c>
      <c r="AD506" s="2">
        <v>0.5454</v>
      </c>
      <c r="AE506" s="2">
        <v>1.2396</v>
      </c>
      <c r="AF506" s="2">
        <v>-0.61470000000000002</v>
      </c>
      <c r="AG506" s="2">
        <v>0.67210000000000003</v>
      </c>
      <c r="AH506">
        <v>550000</v>
      </c>
      <c r="AI506" t="str">
        <f>IF(Table_Graduate_Salary[[#This Row],[Salary]]&lt;300000,"Low",IF(Table_Graduate_Salary[[#This Row],[Salary]]&lt;=600000,"Medium","High"))</f>
        <v>Medium</v>
      </c>
      <c r="AJ506" t="str">
        <f>IF(Table_Graduate_Salary[[#This Row],[collegeGPA]]&gt;=8,"Excellent",IF(Table_Graduate_Salary[[#This Row],[collegeGPA]]&gt;=7,"Good","Average"))</f>
        <v>Excellent</v>
      </c>
      <c r="AK506" s="2">
        <f>AVERAGE(Table_Graduate_Salary[[#This Row],[English]],Table_Graduate_Salary[[#This Row],[Logical]],Table_Graduate_Salary[[#This Row],[Quant]])</f>
        <v>568.33333333333337</v>
      </c>
    </row>
    <row r="507" spans="1:37">
      <c r="A507">
        <v>203510</v>
      </c>
      <c r="B507" t="s">
        <v>506</v>
      </c>
      <c r="C507" s="1">
        <v>32840</v>
      </c>
      <c r="D507" s="2">
        <v>87</v>
      </c>
      <c r="E507" t="s">
        <v>182</v>
      </c>
      <c r="F507" s="3">
        <v>2007</v>
      </c>
      <c r="G507" s="2">
        <v>78</v>
      </c>
      <c r="H507" t="s">
        <v>115</v>
      </c>
      <c r="I507">
        <v>3716</v>
      </c>
      <c r="J507">
        <v>2</v>
      </c>
      <c r="K507" t="s">
        <v>36</v>
      </c>
      <c r="L507" t="s">
        <v>60</v>
      </c>
      <c r="M507" s="3">
        <v>68</v>
      </c>
      <c r="N507">
        <v>3716</v>
      </c>
      <c r="O507">
        <v>1</v>
      </c>
      <c r="P507" t="s">
        <v>61</v>
      </c>
      <c r="Q507">
        <v>2011</v>
      </c>
      <c r="R507" s="2">
        <v>435</v>
      </c>
      <c r="S507" s="2">
        <v>385</v>
      </c>
      <c r="T507" s="2">
        <v>365</v>
      </c>
      <c r="U507" s="2">
        <v>0.37605958665154499</v>
      </c>
      <c r="V507" s="2">
        <v>335</v>
      </c>
      <c r="W507" s="2">
        <v>300</v>
      </c>
      <c r="X507" s="2">
        <v>-1</v>
      </c>
      <c r="Y507" s="2">
        <v>-1</v>
      </c>
      <c r="Z507" s="2">
        <v>-1</v>
      </c>
      <c r="AA507" s="2">
        <v>-1</v>
      </c>
      <c r="AB507" s="2">
        <v>-1</v>
      </c>
      <c r="AC507" s="2">
        <v>-0.72640000000000005</v>
      </c>
      <c r="AD507" s="2">
        <v>0.3448</v>
      </c>
      <c r="AE507" s="2">
        <v>1.1073999999999999</v>
      </c>
      <c r="AF507" s="2">
        <v>-1.1128</v>
      </c>
      <c r="AG507" s="2">
        <v>0.18640000000000001</v>
      </c>
      <c r="AH507">
        <v>325000</v>
      </c>
      <c r="AI507" t="str">
        <f>IF(Table_Graduate_Salary[[#This Row],[Salary]]&lt;300000,"Low",IF(Table_Graduate_Salary[[#This Row],[Salary]]&lt;=600000,"Medium","High"))</f>
        <v>Medium</v>
      </c>
      <c r="AJ507" t="str">
        <f>IF(Table_Graduate_Salary[[#This Row],[collegeGPA]]&gt;=8,"Excellent",IF(Table_Graduate_Salary[[#This Row],[collegeGPA]]&gt;=7,"Good","Average"))</f>
        <v>Excellent</v>
      </c>
      <c r="AK507" s="2">
        <f>AVERAGE(Table_Graduate_Salary[[#This Row],[English]],Table_Graduate_Salary[[#This Row],[Logical]],Table_Graduate_Salary[[#This Row],[Quant]])</f>
        <v>395</v>
      </c>
    </row>
    <row r="508" spans="1:37">
      <c r="A508">
        <v>389427</v>
      </c>
      <c r="B508" t="s">
        <v>505</v>
      </c>
      <c r="C508" s="1">
        <v>32656</v>
      </c>
      <c r="D508" s="2">
        <v>74.400000000000006</v>
      </c>
      <c r="E508" t="s">
        <v>35</v>
      </c>
      <c r="F508" s="3">
        <v>2006</v>
      </c>
      <c r="G508" s="2">
        <v>71</v>
      </c>
      <c r="H508" t="s">
        <v>35</v>
      </c>
      <c r="I508">
        <v>7557</v>
      </c>
      <c r="J508">
        <v>2</v>
      </c>
      <c r="K508" t="s">
        <v>66</v>
      </c>
      <c r="L508" t="s">
        <v>67</v>
      </c>
      <c r="M508" s="3">
        <v>75.88</v>
      </c>
      <c r="N508">
        <v>7557</v>
      </c>
      <c r="O508">
        <v>1</v>
      </c>
      <c r="P508" t="s">
        <v>38</v>
      </c>
      <c r="Q508">
        <v>2012</v>
      </c>
      <c r="R508" s="2">
        <v>375</v>
      </c>
      <c r="S508" s="2">
        <v>395</v>
      </c>
      <c r="T508" s="2">
        <v>375</v>
      </c>
      <c r="U508" s="2">
        <v>0.60005718233834104</v>
      </c>
      <c r="V508" s="2">
        <v>435</v>
      </c>
      <c r="W508" s="2">
        <v>-1</v>
      </c>
      <c r="X508" s="2">
        <v>-1</v>
      </c>
      <c r="Y508" s="2">
        <v>-1</v>
      </c>
      <c r="Z508" s="2">
        <v>-1</v>
      </c>
      <c r="AA508" s="2">
        <v>-1</v>
      </c>
      <c r="AB508" s="2">
        <v>-1</v>
      </c>
      <c r="AC508" s="2">
        <v>0.81920000000000004</v>
      </c>
      <c r="AD508" s="2">
        <v>-0.59130000000000005</v>
      </c>
      <c r="AE508" s="2">
        <v>0.2366</v>
      </c>
      <c r="AF508" s="2">
        <v>1.5899000000000001</v>
      </c>
      <c r="AG508" s="2">
        <v>-0.40600000000000003</v>
      </c>
      <c r="AH508">
        <v>100000</v>
      </c>
      <c r="AI508" t="str">
        <f>IF(Table_Graduate_Salary[[#This Row],[Salary]]&lt;300000,"Low",IF(Table_Graduate_Salary[[#This Row],[Salary]]&lt;=600000,"Medium","High"))</f>
        <v>Low</v>
      </c>
      <c r="AJ508" t="str">
        <f>IF(Table_Graduate_Salary[[#This Row],[collegeGPA]]&gt;=8,"Excellent",IF(Table_Graduate_Salary[[#This Row],[collegeGPA]]&gt;=7,"Good","Average"))</f>
        <v>Excellent</v>
      </c>
      <c r="AK508" s="2">
        <f>AVERAGE(Table_Graduate_Salary[[#This Row],[English]],Table_Graduate_Salary[[#This Row],[Logical]],Table_Graduate_Salary[[#This Row],[Quant]])</f>
        <v>381.66666666666669</v>
      </c>
    </row>
    <row r="509" spans="1:37">
      <c r="A509">
        <v>667532</v>
      </c>
      <c r="B509" t="s">
        <v>506</v>
      </c>
      <c r="C509" s="1">
        <v>34503</v>
      </c>
      <c r="D509" s="2">
        <v>66</v>
      </c>
      <c r="E509" t="s">
        <v>51</v>
      </c>
      <c r="F509" s="3">
        <v>2010</v>
      </c>
      <c r="G509" s="2">
        <v>74</v>
      </c>
      <c r="H509" t="s">
        <v>51</v>
      </c>
      <c r="I509">
        <v>1390</v>
      </c>
      <c r="J509">
        <v>2</v>
      </c>
      <c r="K509" t="s">
        <v>36</v>
      </c>
      <c r="L509" t="s">
        <v>60</v>
      </c>
      <c r="M509" s="3">
        <v>75.5</v>
      </c>
      <c r="N509">
        <v>1390</v>
      </c>
      <c r="O509">
        <v>0</v>
      </c>
      <c r="P509" t="s">
        <v>41</v>
      </c>
      <c r="Q509">
        <v>2015</v>
      </c>
      <c r="R509" s="2">
        <v>310</v>
      </c>
      <c r="S509" s="2">
        <v>460</v>
      </c>
      <c r="T509" s="2">
        <v>620</v>
      </c>
      <c r="U509" s="2">
        <v>0.78330353667029795</v>
      </c>
      <c r="V509" s="2">
        <v>-1</v>
      </c>
      <c r="W509" s="2">
        <v>388</v>
      </c>
      <c r="X509" s="2">
        <v>-1</v>
      </c>
      <c r="Y509" s="2">
        <v>-1</v>
      </c>
      <c r="Z509" s="2">
        <v>-1</v>
      </c>
      <c r="AA509" s="2">
        <v>-1</v>
      </c>
      <c r="AB509" s="2">
        <v>-1</v>
      </c>
      <c r="AC509" s="2">
        <v>-2.6006999999999998</v>
      </c>
      <c r="AD509" s="2">
        <v>-1.4525999999999999</v>
      </c>
      <c r="AE509" s="2">
        <v>-1.5269999999999999</v>
      </c>
      <c r="AF509" s="2">
        <v>0.65300000000000002</v>
      </c>
      <c r="AG509" s="2">
        <v>-3.9266000000000001</v>
      </c>
      <c r="AH509">
        <v>330000</v>
      </c>
      <c r="AI509" t="str">
        <f>IF(Table_Graduate_Salary[[#This Row],[Salary]]&lt;300000,"Low",IF(Table_Graduate_Salary[[#This Row],[Salary]]&lt;=600000,"Medium","High"))</f>
        <v>Medium</v>
      </c>
      <c r="AJ509" t="str">
        <f>IF(Table_Graduate_Salary[[#This Row],[collegeGPA]]&gt;=8,"Excellent",IF(Table_Graduate_Salary[[#This Row],[collegeGPA]]&gt;=7,"Good","Average"))</f>
        <v>Excellent</v>
      </c>
      <c r="AK509" s="2">
        <f>AVERAGE(Table_Graduate_Salary[[#This Row],[English]],Table_Graduate_Salary[[#This Row],[Logical]],Table_Graduate_Salary[[#This Row],[Quant]])</f>
        <v>463.33333333333331</v>
      </c>
    </row>
    <row r="510" spans="1:37">
      <c r="A510">
        <v>308813</v>
      </c>
      <c r="B510" t="s">
        <v>506</v>
      </c>
      <c r="C510" s="1">
        <v>33042</v>
      </c>
      <c r="D510" s="2">
        <v>81</v>
      </c>
      <c r="E510" t="s">
        <v>35</v>
      </c>
      <c r="F510" s="3">
        <v>2008</v>
      </c>
      <c r="G510" s="2">
        <v>79</v>
      </c>
      <c r="H510" t="s">
        <v>35</v>
      </c>
      <c r="I510">
        <v>5904</v>
      </c>
      <c r="J510">
        <v>2</v>
      </c>
      <c r="K510" t="s">
        <v>36</v>
      </c>
      <c r="L510" t="s">
        <v>64</v>
      </c>
      <c r="M510" s="3">
        <v>70</v>
      </c>
      <c r="N510">
        <v>5904</v>
      </c>
      <c r="O510">
        <v>0</v>
      </c>
      <c r="P510" t="s">
        <v>41</v>
      </c>
      <c r="Q510">
        <v>2012</v>
      </c>
      <c r="R510" s="2">
        <v>544</v>
      </c>
      <c r="S510" s="2">
        <v>385</v>
      </c>
      <c r="T510" s="2">
        <v>505</v>
      </c>
      <c r="U510" s="2">
        <v>0.79358061454850604</v>
      </c>
      <c r="V510" s="2">
        <v>495</v>
      </c>
      <c r="W510" s="2">
        <v>-1</v>
      </c>
      <c r="X510" s="2">
        <v>-1</v>
      </c>
      <c r="Y510" s="2">
        <v>-1</v>
      </c>
      <c r="Z510" s="2">
        <v>-1</v>
      </c>
      <c r="AA510" s="2">
        <v>-1</v>
      </c>
      <c r="AB510" s="2">
        <v>-1</v>
      </c>
      <c r="AC510" s="2">
        <v>-2.4266000000000001</v>
      </c>
      <c r="AD510" s="2">
        <v>0.50080000000000002</v>
      </c>
      <c r="AE510" s="2">
        <v>-0.14080000000000001</v>
      </c>
      <c r="AF510" s="2">
        <v>-0.74960000000000004</v>
      </c>
      <c r="AG510" s="2">
        <v>0.34439999999999998</v>
      </c>
      <c r="AH510">
        <v>310000</v>
      </c>
      <c r="AI510" t="str">
        <f>IF(Table_Graduate_Salary[[#This Row],[Salary]]&lt;300000,"Low",IF(Table_Graduate_Salary[[#This Row],[Salary]]&lt;=600000,"Medium","High"))</f>
        <v>Medium</v>
      </c>
      <c r="AJ510" t="str">
        <f>IF(Table_Graduate_Salary[[#This Row],[collegeGPA]]&gt;=8,"Excellent",IF(Table_Graduate_Salary[[#This Row],[collegeGPA]]&gt;=7,"Good","Average"))</f>
        <v>Excellent</v>
      </c>
      <c r="AK510" s="2">
        <f>AVERAGE(Table_Graduate_Salary[[#This Row],[English]],Table_Graduate_Salary[[#This Row],[Logical]],Table_Graduate_Salary[[#This Row],[Quant]])</f>
        <v>478</v>
      </c>
    </row>
    <row r="511" spans="1:37">
      <c r="A511">
        <v>602139</v>
      </c>
      <c r="B511" t="s">
        <v>506</v>
      </c>
      <c r="C511" s="1">
        <v>33582</v>
      </c>
      <c r="D511" s="2">
        <v>86.15</v>
      </c>
      <c r="E511" t="s">
        <v>51</v>
      </c>
      <c r="F511" s="3">
        <v>2009</v>
      </c>
      <c r="G511" s="2">
        <v>83.33</v>
      </c>
      <c r="H511" t="s">
        <v>51</v>
      </c>
      <c r="I511">
        <v>5111</v>
      </c>
      <c r="J511">
        <v>2</v>
      </c>
      <c r="K511" t="s">
        <v>36</v>
      </c>
      <c r="L511" t="s">
        <v>64</v>
      </c>
      <c r="M511" s="3">
        <v>70.56</v>
      </c>
      <c r="N511">
        <v>5111</v>
      </c>
      <c r="O511">
        <v>0</v>
      </c>
      <c r="P511" t="s">
        <v>45</v>
      </c>
      <c r="Q511">
        <v>2013</v>
      </c>
      <c r="R511" s="2">
        <v>660</v>
      </c>
      <c r="S511" s="2">
        <v>410</v>
      </c>
      <c r="T511" s="2">
        <v>810</v>
      </c>
      <c r="U511" s="2">
        <v>0.94211655148500795</v>
      </c>
      <c r="V511" s="2">
        <v>575</v>
      </c>
      <c r="W511" s="2">
        <v>-1</v>
      </c>
      <c r="X511" s="2">
        <v>-1</v>
      </c>
      <c r="Y511" s="2">
        <v>-1</v>
      </c>
      <c r="Z511" s="2">
        <v>-1</v>
      </c>
      <c r="AA511" s="2">
        <v>-1</v>
      </c>
      <c r="AB511" s="2">
        <v>-1</v>
      </c>
      <c r="AC511" s="2">
        <v>-1.4517</v>
      </c>
      <c r="AD511" s="2">
        <v>-1.1195999999999999</v>
      </c>
      <c r="AE511" s="2">
        <v>0.62480000000000002</v>
      </c>
      <c r="AF511" s="2">
        <v>1.9199999999999998E-2</v>
      </c>
      <c r="AG511" s="2">
        <v>-2.9685999999999999</v>
      </c>
      <c r="AH511">
        <v>355000</v>
      </c>
      <c r="AI511" t="str">
        <f>IF(Table_Graduate_Salary[[#This Row],[Salary]]&lt;300000,"Low",IF(Table_Graduate_Salary[[#This Row],[Salary]]&lt;=600000,"Medium","High"))</f>
        <v>Medium</v>
      </c>
      <c r="AJ511" t="str">
        <f>IF(Table_Graduate_Salary[[#This Row],[collegeGPA]]&gt;=8,"Excellent",IF(Table_Graduate_Salary[[#This Row],[collegeGPA]]&gt;=7,"Good","Average"))</f>
        <v>Excellent</v>
      </c>
      <c r="AK511" s="2">
        <f>AVERAGE(Table_Graduate_Salary[[#This Row],[English]],Table_Graduate_Salary[[#This Row],[Logical]],Table_Graduate_Salary[[#This Row],[Quant]])</f>
        <v>626.66666666666663</v>
      </c>
    </row>
    <row r="512" spans="1:37">
      <c r="A512">
        <v>1219113</v>
      </c>
      <c r="B512" t="s">
        <v>506</v>
      </c>
      <c r="C512" s="1">
        <v>33608</v>
      </c>
      <c r="D512" s="2">
        <v>73.37</v>
      </c>
      <c r="E512" t="s">
        <v>51</v>
      </c>
      <c r="F512" s="3">
        <v>2010</v>
      </c>
      <c r="G512" s="2">
        <v>66.8</v>
      </c>
      <c r="H512" t="s">
        <v>51</v>
      </c>
      <c r="I512">
        <v>12992</v>
      </c>
      <c r="J512">
        <v>2</v>
      </c>
      <c r="K512" t="s">
        <v>36</v>
      </c>
      <c r="L512" t="s">
        <v>55</v>
      </c>
      <c r="M512" s="3">
        <v>76.8</v>
      </c>
      <c r="N512">
        <v>12992</v>
      </c>
      <c r="O512">
        <v>1</v>
      </c>
      <c r="P512" t="s">
        <v>53</v>
      </c>
      <c r="Q512">
        <v>2014</v>
      </c>
      <c r="R512" s="2">
        <v>385</v>
      </c>
      <c r="S512" s="2">
        <v>400</v>
      </c>
      <c r="T512" s="2">
        <v>570</v>
      </c>
      <c r="U512" s="2">
        <v>0.23780283983757</v>
      </c>
      <c r="V512" s="2">
        <v>465</v>
      </c>
      <c r="W512" s="2">
        <v>-1</v>
      </c>
      <c r="X512" s="2">
        <v>315</v>
      </c>
      <c r="Y512" s="2">
        <v>-1</v>
      </c>
      <c r="Z512" s="2">
        <v>-1</v>
      </c>
      <c r="AA512" s="2">
        <v>-1</v>
      </c>
      <c r="AB512" s="2">
        <v>-1</v>
      </c>
      <c r="AC512" s="2">
        <v>0.84630000000000005</v>
      </c>
      <c r="AD512" s="2">
        <v>1.7109000000000001</v>
      </c>
      <c r="AE512" s="2">
        <v>2.1617000000000002</v>
      </c>
      <c r="AF512" s="2">
        <v>2.4278</v>
      </c>
      <c r="AG512" s="2">
        <v>1.4386000000000001</v>
      </c>
      <c r="AH512">
        <v>340000</v>
      </c>
      <c r="AI512" t="str">
        <f>IF(Table_Graduate_Salary[[#This Row],[Salary]]&lt;300000,"Low",IF(Table_Graduate_Salary[[#This Row],[Salary]]&lt;=600000,"Medium","High"))</f>
        <v>Medium</v>
      </c>
      <c r="AJ512" t="str">
        <f>IF(Table_Graduate_Salary[[#This Row],[collegeGPA]]&gt;=8,"Excellent",IF(Table_Graduate_Salary[[#This Row],[collegeGPA]]&gt;=7,"Good","Average"))</f>
        <v>Excellent</v>
      </c>
      <c r="AK512" s="2">
        <f>AVERAGE(Table_Graduate_Salary[[#This Row],[English]],Table_Graduate_Salary[[#This Row],[Logical]],Table_Graduate_Salary[[#This Row],[Quant]])</f>
        <v>451.66666666666669</v>
      </c>
    </row>
    <row r="513" spans="1:37">
      <c r="A513">
        <v>662137</v>
      </c>
      <c r="B513" t="s">
        <v>506</v>
      </c>
      <c r="C513" s="1">
        <v>33008</v>
      </c>
      <c r="D513" s="2">
        <v>70.25</v>
      </c>
      <c r="E513" t="s">
        <v>87</v>
      </c>
      <c r="F513" s="3">
        <v>2009</v>
      </c>
      <c r="G513" s="2">
        <v>68.599999999999994</v>
      </c>
      <c r="H513" t="s">
        <v>187</v>
      </c>
      <c r="I513">
        <v>13095</v>
      </c>
      <c r="J513">
        <v>2</v>
      </c>
      <c r="K513" t="s">
        <v>36</v>
      </c>
      <c r="L513" t="s">
        <v>64</v>
      </c>
      <c r="M513" s="3">
        <v>80.02</v>
      </c>
      <c r="N513">
        <v>13095</v>
      </c>
      <c r="O513">
        <v>1</v>
      </c>
      <c r="P513" t="s">
        <v>53</v>
      </c>
      <c r="Q513">
        <v>2013</v>
      </c>
      <c r="R513" s="2">
        <v>250</v>
      </c>
      <c r="S513" s="2">
        <v>460</v>
      </c>
      <c r="T513" s="2">
        <v>385</v>
      </c>
      <c r="U513" s="2">
        <v>0.23780283983757</v>
      </c>
      <c r="V513" s="2">
        <v>365</v>
      </c>
      <c r="W513" s="2">
        <v>-1</v>
      </c>
      <c r="X513" s="2">
        <v>315</v>
      </c>
      <c r="Y513" s="2">
        <v>-1</v>
      </c>
      <c r="Z513" s="2">
        <v>-1</v>
      </c>
      <c r="AA513" s="2">
        <v>-1</v>
      </c>
      <c r="AB513" s="2">
        <v>-1</v>
      </c>
      <c r="AC513" s="2">
        <v>-2.3134000000000001</v>
      </c>
      <c r="AD513" s="2">
        <v>4.5900000000000003E-2</v>
      </c>
      <c r="AE513" s="2">
        <v>-0.14369999999999999</v>
      </c>
      <c r="AF513" s="2">
        <v>1.1600999999999999</v>
      </c>
      <c r="AG513" s="2">
        <v>-1.244</v>
      </c>
      <c r="AH513">
        <v>70000</v>
      </c>
      <c r="AI513" t="str">
        <f>IF(Table_Graduate_Salary[[#This Row],[Salary]]&lt;300000,"Low",IF(Table_Graduate_Salary[[#This Row],[Salary]]&lt;=600000,"Medium","High"))</f>
        <v>Low</v>
      </c>
      <c r="AJ513" t="str">
        <f>IF(Table_Graduate_Salary[[#This Row],[collegeGPA]]&gt;=8,"Excellent",IF(Table_Graduate_Salary[[#This Row],[collegeGPA]]&gt;=7,"Good","Average"))</f>
        <v>Excellent</v>
      </c>
      <c r="AK513" s="2">
        <f>AVERAGE(Table_Graduate_Salary[[#This Row],[English]],Table_Graduate_Salary[[#This Row],[Logical]],Table_Graduate_Salary[[#This Row],[Quant]])</f>
        <v>365</v>
      </c>
    </row>
    <row r="514" spans="1:37">
      <c r="A514">
        <v>847661</v>
      </c>
      <c r="B514" t="s">
        <v>506</v>
      </c>
      <c r="C514" s="1">
        <v>33407</v>
      </c>
      <c r="D514" s="2">
        <v>77.400000000000006</v>
      </c>
      <c r="E514" t="s">
        <v>35</v>
      </c>
      <c r="F514" s="3">
        <v>2008</v>
      </c>
      <c r="G514" s="2">
        <v>77.2</v>
      </c>
      <c r="H514" t="s">
        <v>35</v>
      </c>
      <c r="I514">
        <v>65</v>
      </c>
      <c r="J514">
        <v>2</v>
      </c>
      <c r="K514" t="s">
        <v>36</v>
      </c>
      <c r="L514" t="s">
        <v>37</v>
      </c>
      <c r="M514" s="3">
        <v>71</v>
      </c>
      <c r="N514">
        <v>65</v>
      </c>
      <c r="O514">
        <v>0</v>
      </c>
      <c r="P514" t="s">
        <v>41</v>
      </c>
      <c r="Q514">
        <v>2013</v>
      </c>
      <c r="R514" s="2">
        <v>615</v>
      </c>
      <c r="S514" s="2">
        <v>570</v>
      </c>
      <c r="T514" s="2">
        <v>620</v>
      </c>
      <c r="U514" s="2">
        <v>0.44619824967789701</v>
      </c>
      <c r="V514" s="2">
        <v>-1</v>
      </c>
      <c r="W514" s="2">
        <v>-1</v>
      </c>
      <c r="X514" s="2">
        <v>-1</v>
      </c>
      <c r="Y514" s="2">
        <v>-1</v>
      </c>
      <c r="Z514" s="2">
        <v>500</v>
      </c>
      <c r="AA514" s="2">
        <v>-1</v>
      </c>
      <c r="AB514" s="2">
        <v>-1</v>
      </c>
      <c r="AC514" s="2">
        <v>-0.73350000000000004</v>
      </c>
      <c r="AD514" s="2">
        <v>0.71189999999999998</v>
      </c>
      <c r="AE514" s="2">
        <v>-0.14369999999999999</v>
      </c>
      <c r="AF514" s="2">
        <v>0.77980000000000005</v>
      </c>
      <c r="AG514" s="2">
        <v>0.28889999999999999</v>
      </c>
      <c r="AH514">
        <v>440000</v>
      </c>
      <c r="AI514" t="str">
        <f>IF(Table_Graduate_Salary[[#This Row],[Salary]]&lt;300000,"Low",IF(Table_Graduate_Salary[[#This Row],[Salary]]&lt;=600000,"Medium","High"))</f>
        <v>Medium</v>
      </c>
      <c r="AJ514" t="str">
        <f>IF(Table_Graduate_Salary[[#This Row],[collegeGPA]]&gt;=8,"Excellent",IF(Table_Graduate_Salary[[#This Row],[collegeGPA]]&gt;=7,"Good","Average"))</f>
        <v>Excellent</v>
      </c>
      <c r="AK514" s="2">
        <f>AVERAGE(Table_Graduate_Salary[[#This Row],[English]],Table_Graduate_Salary[[#This Row],[Logical]],Table_Graduate_Salary[[#This Row],[Quant]])</f>
        <v>601.66666666666663</v>
      </c>
    </row>
    <row r="515" spans="1:37">
      <c r="A515">
        <v>723781</v>
      </c>
      <c r="B515" t="s">
        <v>506</v>
      </c>
      <c r="C515" s="1">
        <v>33585</v>
      </c>
      <c r="D515" s="2">
        <v>80.8</v>
      </c>
      <c r="E515" t="s">
        <v>51</v>
      </c>
      <c r="F515" s="3">
        <v>2009</v>
      </c>
      <c r="G515" s="2">
        <v>89</v>
      </c>
      <c r="H515" t="s">
        <v>51</v>
      </c>
      <c r="I515">
        <v>7000</v>
      </c>
      <c r="J515">
        <v>2</v>
      </c>
      <c r="K515" t="s">
        <v>36</v>
      </c>
      <c r="L515" t="s">
        <v>60</v>
      </c>
      <c r="M515" s="3">
        <v>82</v>
      </c>
      <c r="N515">
        <v>7000</v>
      </c>
      <c r="O515">
        <v>1</v>
      </c>
      <c r="P515" t="s">
        <v>61</v>
      </c>
      <c r="Q515">
        <v>2013</v>
      </c>
      <c r="R515" s="2">
        <v>475</v>
      </c>
      <c r="S515" s="2">
        <v>390</v>
      </c>
      <c r="T515" s="2">
        <v>435</v>
      </c>
      <c r="U515" s="2">
        <v>0.38009183317168799</v>
      </c>
      <c r="V515" s="2">
        <v>465</v>
      </c>
      <c r="W515" s="2">
        <v>-1</v>
      </c>
      <c r="X515" s="2">
        <v>-1</v>
      </c>
      <c r="Y515" s="2">
        <v>-1</v>
      </c>
      <c r="Z515" s="2">
        <v>-1</v>
      </c>
      <c r="AA515" s="2">
        <v>313</v>
      </c>
      <c r="AB515" s="2">
        <v>-1</v>
      </c>
      <c r="AC515" s="2">
        <v>-0.30270000000000002</v>
      </c>
      <c r="AD515" s="2">
        <v>-0.1206</v>
      </c>
      <c r="AE515" s="2">
        <v>0.01</v>
      </c>
      <c r="AF515" s="2">
        <v>1.9199999999999998E-2</v>
      </c>
      <c r="AG515" s="2">
        <v>-2.0105</v>
      </c>
      <c r="AH515">
        <v>400000</v>
      </c>
      <c r="AI515" t="str">
        <f>IF(Table_Graduate_Salary[[#This Row],[Salary]]&lt;300000,"Low",IF(Table_Graduate_Salary[[#This Row],[Salary]]&lt;=600000,"Medium","High"))</f>
        <v>Medium</v>
      </c>
      <c r="AJ515" t="str">
        <f>IF(Table_Graduate_Salary[[#This Row],[collegeGPA]]&gt;=8,"Excellent",IF(Table_Graduate_Salary[[#This Row],[collegeGPA]]&gt;=7,"Good","Average"))</f>
        <v>Excellent</v>
      </c>
      <c r="AK515" s="2">
        <f>AVERAGE(Table_Graduate_Salary[[#This Row],[English]],Table_Graduate_Salary[[#This Row],[Logical]],Table_Graduate_Salary[[#This Row],[Quant]])</f>
        <v>433.33333333333331</v>
      </c>
    </row>
    <row r="516" spans="1:37">
      <c r="A516">
        <v>970295</v>
      </c>
      <c r="B516" t="s">
        <v>506</v>
      </c>
      <c r="C516" s="1">
        <v>33669</v>
      </c>
      <c r="D516" s="2">
        <v>86.1</v>
      </c>
      <c r="E516" t="s">
        <v>48</v>
      </c>
      <c r="F516" s="3">
        <v>2010</v>
      </c>
      <c r="G516" s="2">
        <v>74.83</v>
      </c>
      <c r="H516" t="s">
        <v>35</v>
      </c>
      <c r="I516">
        <v>505</v>
      </c>
      <c r="J516">
        <v>2</v>
      </c>
      <c r="K516" t="s">
        <v>36</v>
      </c>
      <c r="L516" t="s">
        <v>81</v>
      </c>
      <c r="M516" s="3">
        <v>73.900000000000006</v>
      </c>
      <c r="N516">
        <v>505</v>
      </c>
      <c r="O516">
        <v>0</v>
      </c>
      <c r="P516" t="s">
        <v>65</v>
      </c>
      <c r="Q516">
        <v>2014</v>
      </c>
      <c r="R516" s="2">
        <v>545</v>
      </c>
      <c r="S516" s="2">
        <v>570</v>
      </c>
      <c r="T516" s="2">
        <v>665</v>
      </c>
      <c r="U516" s="2">
        <v>0.68456506765820402</v>
      </c>
      <c r="V516" s="2">
        <v>475</v>
      </c>
      <c r="W516" s="2">
        <v>260</v>
      </c>
      <c r="X516" s="2">
        <v>-1</v>
      </c>
      <c r="Y516" s="2">
        <v>-1</v>
      </c>
      <c r="Z516" s="2">
        <v>452</v>
      </c>
      <c r="AA516" s="2">
        <v>-1</v>
      </c>
      <c r="AB516" s="2">
        <v>-1</v>
      </c>
      <c r="AC516" s="2">
        <v>-1.1644000000000001</v>
      </c>
      <c r="AD516" s="2">
        <v>0.71189999999999998</v>
      </c>
      <c r="AE516" s="2">
        <v>-0.2974</v>
      </c>
      <c r="AF516" s="2">
        <v>1.2868999999999999</v>
      </c>
      <c r="AG516" s="2">
        <v>0.86370000000000002</v>
      </c>
      <c r="AH516">
        <v>345000</v>
      </c>
      <c r="AI516" t="str">
        <f>IF(Table_Graduate_Salary[[#This Row],[Salary]]&lt;300000,"Low",IF(Table_Graduate_Salary[[#This Row],[Salary]]&lt;=600000,"Medium","High"))</f>
        <v>Medium</v>
      </c>
      <c r="AJ516" t="str">
        <f>IF(Table_Graduate_Salary[[#This Row],[collegeGPA]]&gt;=8,"Excellent",IF(Table_Graduate_Salary[[#This Row],[collegeGPA]]&gt;=7,"Good","Average"))</f>
        <v>Excellent</v>
      </c>
      <c r="AK516" s="2">
        <f>AVERAGE(Table_Graduate_Salary[[#This Row],[English]],Table_Graduate_Salary[[#This Row],[Logical]],Table_Graduate_Salary[[#This Row],[Quant]])</f>
        <v>593.33333333333337</v>
      </c>
    </row>
    <row r="517" spans="1:37">
      <c r="A517">
        <v>518336</v>
      </c>
      <c r="B517" t="s">
        <v>506</v>
      </c>
      <c r="C517" s="1">
        <v>31416</v>
      </c>
      <c r="D517" s="2">
        <v>72</v>
      </c>
      <c r="E517" t="s">
        <v>35</v>
      </c>
      <c r="F517" s="3">
        <v>2005</v>
      </c>
      <c r="G517" s="2">
        <v>70</v>
      </c>
      <c r="H517" t="s">
        <v>48</v>
      </c>
      <c r="I517">
        <v>1638</v>
      </c>
      <c r="J517">
        <v>2</v>
      </c>
      <c r="K517" t="s">
        <v>36</v>
      </c>
      <c r="L517" t="s">
        <v>37</v>
      </c>
      <c r="M517" s="3">
        <v>61.7</v>
      </c>
      <c r="N517">
        <v>1638</v>
      </c>
      <c r="O517">
        <v>0</v>
      </c>
      <c r="P517" t="s">
        <v>41</v>
      </c>
      <c r="Q517">
        <v>2012</v>
      </c>
      <c r="R517" s="2">
        <v>685</v>
      </c>
      <c r="S517" s="2">
        <v>525</v>
      </c>
      <c r="T517" s="2">
        <v>605</v>
      </c>
      <c r="U517" s="2">
        <v>0.53838689298509601</v>
      </c>
      <c r="V517" s="2">
        <v>-1</v>
      </c>
      <c r="W517" s="2">
        <v>333</v>
      </c>
      <c r="X517" s="2">
        <v>-1</v>
      </c>
      <c r="Y517" s="2">
        <v>-1</v>
      </c>
      <c r="Z517" s="2">
        <v>-1</v>
      </c>
      <c r="AA517" s="2">
        <v>-1</v>
      </c>
      <c r="AB517" s="2">
        <v>-1</v>
      </c>
      <c r="AC517" s="2">
        <v>0.626</v>
      </c>
      <c r="AD517" s="2">
        <v>0.96879999999999999</v>
      </c>
      <c r="AE517" s="2">
        <v>-1.7954000000000001</v>
      </c>
      <c r="AF517" s="2">
        <v>1.1492</v>
      </c>
      <c r="AG517" s="2">
        <v>-0.28749999999999998</v>
      </c>
      <c r="AH517">
        <v>400000</v>
      </c>
      <c r="AI517" t="str">
        <f>IF(Table_Graduate_Salary[[#This Row],[Salary]]&lt;300000,"Low",IF(Table_Graduate_Salary[[#This Row],[Salary]]&lt;=600000,"Medium","High"))</f>
        <v>Medium</v>
      </c>
      <c r="AJ517" t="str">
        <f>IF(Table_Graduate_Salary[[#This Row],[collegeGPA]]&gt;=8,"Excellent",IF(Table_Graduate_Salary[[#This Row],[collegeGPA]]&gt;=7,"Good","Average"))</f>
        <v>Excellent</v>
      </c>
      <c r="AK517" s="2">
        <f>AVERAGE(Table_Graduate_Salary[[#This Row],[English]],Table_Graduate_Salary[[#This Row],[Logical]],Table_Graduate_Salary[[#This Row],[Quant]])</f>
        <v>605</v>
      </c>
    </row>
    <row r="518" spans="1:37">
      <c r="A518">
        <v>656427</v>
      </c>
      <c r="B518" t="s">
        <v>506</v>
      </c>
      <c r="C518" s="1">
        <v>33365</v>
      </c>
      <c r="D518" s="2">
        <v>68</v>
      </c>
      <c r="E518" t="s">
        <v>51</v>
      </c>
      <c r="F518" s="3">
        <v>2008</v>
      </c>
      <c r="G518" s="2">
        <v>61.5</v>
      </c>
      <c r="H518" t="s">
        <v>51</v>
      </c>
      <c r="I518">
        <v>8888</v>
      </c>
      <c r="J518">
        <v>2</v>
      </c>
      <c r="K518" t="s">
        <v>36</v>
      </c>
      <c r="L518" t="s">
        <v>55</v>
      </c>
      <c r="M518" s="3">
        <v>69.8</v>
      </c>
      <c r="N518">
        <v>8888</v>
      </c>
      <c r="O518">
        <v>0</v>
      </c>
      <c r="P518" t="s">
        <v>47</v>
      </c>
      <c r="Q518">
        <v>2013</v>
      </c>
      <c r="R518" s="2">
        <v>215</v>
      </c>
      <c r="S518" s="2">
        <v>365</v>
      </c>
      <c r="T518" s="2">
        <v>265</v>
      </c>
      <c r="U518" s="2">
        <v>0.45087658448345103</v>
      </c>
      <c r="V518" s="2">
        <v>395</v>
      </c>
      <c r="W518" s="2">
        <v>-1</v>
      </c>
      <c r="X518" s="2">
        <v>-1</v>
      </c>
      <c r="Y518" s="2">
        <v>-1</v>
      </c>
      <c r="Z518" s="2">
        <v>-1</v>
      </c>
      <c r="AA518" s="2">
        <v>-1</v>
      </c>
      <c r="AB518" s="2">
        <v>-1</v>
      </c>
      <c r="AC518" s="2">
        <v>-1.1644000000000001</v>
      </c>
      <c r="AD518" s="2">
        <v>-0.4536</v>
      </c>
      <c r="AE518" s="2">
        <v>-0.4511</v>
      </c>
      <c r="AF518" s="2">
        <v>0.2727</v>
      </c>
      <c r="AG518" s="2">
        <v>-0.47760000000000002</v>
      </c>
      <c r="AH518">
        <v>120000</v>
      </c>
      <c r="AI518" t="str">
        <f>IF(Table_Graduate_Salary[[#This Row],[Salary]]&lt;300000,"Low",IF(Table_Graduate_Salary[[#This Row],[Salary]]&lt;=600000,"Medium","High"))</f>
        <v>Low</v>
      </c>
      <c r="AJ518" t="str">
        <f>IF(Table_Graduate_Salary[[#This Row],[collegeGPA]]&gt;=8,"Excellent",IF(Table_Graduate_Salary[[#This Row],[collegeGPA]]&gt;=7,"Good","Average"))</f>
        <v>Excellent</v>
      </c>
      <c r="AK518" s="2">
        <f>AVERAGE(Table_Graduate_Salary[[#This Row],[English]],Table_Graduate_Salary[[#This Row],[Logical]],Table_Graduate_Salary[[#This Row],[Quant]])</f>
        <v>281.66666666666669</v>
      </c>
    </row>
    <row r="519" spans="1:37">
      <c r="A519">
        <v>1122706</v>
      </c>
      <c r="B519" t="s">
        <v>506</v>
      </c>
      <c r="C519" s="1">
        <v>33389</v>
      </c>
      <c r="D519" s="2">
        <v>76.2</v>
      </c>
      <c r="E519" t="s">
        <v>35</v>
      </c>
      <c r="F519" s="3">
        <v>2009</v>
      </c>
      <c r="G519" s="2">
        <v>65.2</v>
      </c>
      <c r="H519" t="s">
        <v>35</v>
      </c>
      <c r="I519">
        <v>3449</v>
      </c>
      <c r="J519">
        <v>2</v>
      </c>
      <c r="K519" t="s">
        <v>36</v>
      </c>
      <c r="L519" t="s">
        <v>40</v>
      </c>
      <c r="M519" s="3">
        <v>69.099999999999994</v>
      </c>
      <c r="N519">
        <v>3449</v>
      </c>
      <c r="O519">
        <v>0</v>
      </c>
      <c r="P519" t="s">
        <v>84</v>
      </c>
      <c r="Q519">
        <v>2013</v>
      </c>
      <c r="R519" s="2">
        <v>580</v>
      </c>
      <c r="S519" s="2">
        <v>555</v>
      </c>
      <c r="T519" s="2">
        <v>585</v>
      </c>
      <c r="U519" s="2">
        <v>-1</v>
      </c>
      <c r="V519" s="2">
        <v>-1</v>
      </c>
      <c r="W519" s="2">
        <v>-1</v>
      </c>
      <c r="X519" s="2">
        <v>-1</v>
      </c>
      <c r="Y519" s="2">
        <v>-1</v>
      </c>
      <c r="Z519" s="2">
        <v>-1</v>
      </c>
      <c r="AA519" s="2">
        <v>-1</v>
      </c>
      <c r="AB519" s="2">
        <v>-1</v>
      </c>
      <c r="AC519" s="2">
        <v>0.12820000000000001</v>
      </c>
      <c r="AD519" s="2">
        <v>-0.62009999999999998</v>
      </c>
      <c r="AE519" s="2">
        <v>-0.6048</v>
      </c>
      <c r="AF519" s="2">
        <v>-0.86819999999999997</v>
      </c>
      <c r="AG519" s="2">
        <v>-0.47760000000000002</v>
      </c>
      <c r="AH519">
        <v>110000</v>
      </c>
      <c r="AI519" t="str">
        <f>IF(Table_Graduate_Salary[[#This Row],[Salary]]&lt;300000,"Low",IF(Table_Graduate_Salary[[#This Row],[Salary]]&lt;=600000,"Medium","High"))</f>
        <v>Low</v>
      </c>
      <c r="AJ519" t="str">
        <f>IF(Table_Graduate_Salary[[#This Row],[collegeGPA]]&gt;=8,"Excellent",IF(Table_Graduate_Salary[[#This Row],[collegeGPA]]&gt;=7,"Good","Average"))</f>
        <v>Excellent</v>
      </c>
      <c r="AK519" s="2">
        <f>AVERAGE(Table_Graduate_Salary[[#This Row],[English]],Table_Graduate_Salary[[#This Row],[Logical]],Table_Graduate_Salary[[#This Row],[Quant]])</f>
        <v>573.33333333333337</v>
      </c>
    </row>
    <row r="520" spans="1:37">
      <c r="A520">
        <v>676286</v>
      </c>
      <c r="B520" t="s">
        <v>506</v>
      </c>
      <c r="C520" s="1">
        <v>33309</v>
      </c>
      <c r="D520" s="2">
        <v>75.400000000000006</v>
      </c>
      <c r="E520" t="s">
        <v>35</v>
      </c>
      <c r="F520" s="3">
        <v>2009</v>
      </c>
      <c r="G520" s="2">
        <v>60.2</v>
      </c>
      <c r="H520" t="s">
        <v>35</v>
      </c>
      <c r="I520">
        <v>4374</v>
      </c>
      <c r="J520">
        <v>2</v>
      </c>
      <c r="K520" t="s">
        <v>36</v>
      </c>
      <c r="L520" t="s">
        <v>55</v>
      </c>
      <c r="M520" s="3">
        <v>78.78</v>
      </c>
      <c r="N520">
        <v>4374</v>
      </c>
      <c r="O520">
        <v>0</v>
      </c>
      <c r="P520" t="s">
        <v>84</v>
      </c>
      <c r="Q520">
        <v>2013</v>
      </c>
      <c r="R520" s="2">
        <v>535</v>
      </c>
      <c r="S520" s="2">
        <v>415</v>
      </c>
      <c r="T520" s="2">
        <v>705</v>
      </c>
      <c r="U520" s="2">
        <v>0.91686996110361896</v>
      </c>
      <c r="V520" s="2">
        <v>555</v>
      </c>
      <c r="W520" s="2">
        <v>-1</v>
      </c>
      <c r="X520" s="2">
        <v>-1</v>
      </c>
      <c r="Y520" s="2">
        <v>-1</v>
      </c>
      <c r="Z520" s="2">
        <v>-1</v>
      </c>
      <c r="AA520" s="2">
        <v>-1</v>
      </c>
      <c r="AB520" s="2">
        <v>-1</v>
      </c>
      <c r="AC520" s="2">
        <v>-0.159</v>
      </c>
      <c r="AD520" s="2">
        <v>0.71189999999999998</v>
      </c>
      <c r="AE520" s="2">
        <v>1.5469999999999999</v>
      </c>
      <c r="AF520" s="2">
        <v>-1.5021</v>
      </c>
      <c r="AG520" s="2">
        <v>-0.86080000000000001</v>
      </c>
      <c r="AH520">
        <v>400000</v>
      </c>
      <c r="AI520" t="str">
        <f>IF(Table_Graduate_Salary[[#This Row],[Salary]]&lt;300000,"Low",IF(Table_Graduate_Salary[[#This Row],[Salary]]&lt;=600000,"Medium","High"))</f>
        <v>Medium</v>
      </c>
      <c r="AJ520" t="str">
        <f>IF(Table_Graduate_Salary[[#This Row],[collegeGPA]]&gt;=8,"Excellent",IF(Table_Graduate_Salary[[#This Row],[collegeGPA]]&gt;=7,"Good","Average"))</f>
        <v>Excellent</v>
      </c>
      <c r="AK520" s="2">
        <f>AVERAGE(Table_Graduate_Salary[[#This Row],[English]],Table_Graduate_Salary[[#This Row],[Logical]],Table_Graduate_Salary[[#This Row],[Quant]])</f>
        <v>551.66666666666663</v>
      </c>
    </row>
    <row r="521" spans="1:37">
      <c r="A521">
        <v>11244</v>
      </c>
      <c r="B521" t="s">
        <v>506</v>
      </c>
      <c r="C521" s="1">
        <v>32411</v>
      </c>
      <c r="D521" s="2">
        <v>75</v>
      </c>
      <c r="E521" t="s">
        <v>35</v>
      </c>
      <c r="F521" s="3">
        <v>2005</v>
      </c>
      <c r="G521" s="2">
        <v>68</v>
      </c>
      <c r="H521" t="s">
        <v>35</v>
      </c>
      <c r="I521">
        <v>255</v>
      </c>
      <c r="J521">
        <v>2</v>
      </c>
      <c r="K521" t="s">
        <v>36</v>
      </c>
      <c r="L521" t="s">
        <v>55</v>
      </c>
      <c r="M521" s="3">
        <v>71.599999999999994</v>
      </c>
      <c r="N521">
        <v>255</v>
      </c>
      <c r="O521">
        <v>0</v>
      </c>
      <c r="P521" t="s">
        <v>41</v>
      </c>
      <c r="Q521">
        <v>2010</v>
      </c>
      <c r="R521" s="2">
        <v>665</v>
      </c>
      <c r="S521" s="2">
        <v>435</v>
      </c>
      <c r="T521" s="2">
        <v>535</v>
      </c>
      <c r="U521" s="2">
        <v>0.48834797678271402</v>
      </c>
      <c r="V521" s="2">
        <v>405</v>
      </c>
      <c r="W521" s="2">
        <v>366</v>
      </c>
      <c r="X521" s="2">
        <v>-1</v>
      </c>
      <c r="Y521" s="2">
        <v>-1</v>
      </c>
      <c r="Z521" s="2">
        <v>-1</v>
      </c>
      <c r="AA521" s="2">
        <v>-1</v>
      </c>
      <c r="AB521" s="2">
        <v>-1</v>
      </c>
      <c r="AC521" s="2">
        <v>0.66459999999999997</v>
      </c>
      <c r="AD521" s="2">
        <v>1.1248</v>
      </c>
      <c r="AE521" s="2">
        <v>0.38169999999999998</v>
      </c>
      <c r="AF521" s="2">
        <v>-0.87780000000000002</v>
      </c>
      <c r="AG521" s="2">
        <v>0.34439999999999998</v>
      </c>
      <c r="AH521">
        <v>565000</v>
      </c>
      <c r="AI521" t="str">
        <f>IF(Table_Graduate_Salary[[#This Row],[Salary]]&lt;300000,"Low",IF(Table_Graduate_Salary[[#This Row],[Salary]]&lt;=600000,"Medium","High"))</f>
        <v>Medium</v>
      </c>
      <c r="AJ521" t="str">
        <f>IF(Table_Graduate_Salary[[#This Row],[collegeGPA]]&gt;=8,"Excellent",IF(Table_Graduate_Salary[[#This Row],[collegeGPA]]&gt;=7,"Good","Average"))</f>
        <v>Excellent</v>
      </c>
      <c r="AK521" s="2">
        <f>AVERAGE(Table_Graduate_Salary[[#This Row],[English]],Table_Graduate_Salary[[#This Row],[Logical]],Table_Graduate_Salary[[#This Row],[Quant]])</f>
        <v>545</v>
      </c>
    </row>
    <row r="522" spans="1:37">
      <c r="A522">
        <v>465319</v>
      </c>
      <c r="B522" t="s">
        <v>506</v>
      </c>
      <c r="C522" s="1">
        <v>33475</v>
      </c>
      <c r="D522" s="2">
        <v>91</v>
      </c>
      <c r="E522" t="s">
        <v>100</v>
      </c>
      <c r="F522" s="3">
        <v>2008</v>
      </c>
      <c r="G522" s="2">
        <v>92.7</v>
      </c>
      <c r="H522" t="s">
        <v>108</v>
      </c>
      <c r="I522">
        <v>8970</v>
      </c>
      <c r="J522">
        <v>2</v>
      </c>
      <c r="K522" t="s">
        <v>36</v>
      </c>
      <c r="L522" t="s">
        <v>60</v>
      </c>
      <c r="M522" s="3">
        <v>72</v>
      </c>
      <c r="N522">
        <v>8970</v>
      </c>
      <c r="O522">
        <v>1</v>
      </c>
      <c r="P522" t="s">
        <v>54</v>
      </c>
      <c r="Q522">
        <v>2012</v>
      </c>
      <c r="R522" s="2">
        <v>425</v>
      </c>
      <c r="S522" s="2">
        <v>555</v>
      </c>
      <c r="T522" s="2">
        <v>565</v>
      </c>
      <c r="U522" s="2">
        <v>0.69447932770846299</v>
      </c>
      <c r="V522" s="2">
        <v>-1</v>
      </c>
      <c r="W522" s="2">
        <v>366</v>
      </c>
      <c r="X522" s="2">
        <v>-1</v>
      </c>
      <c r="Y522" s="2">
        <v>-1</v>
      </c>
      <c r="Z522" s="2">
        <v>-1</v>
      </c>
      <c r="AA522" s="2">
        <v>393</v>
      </c>
      <c r="AB522" s="2">
        <v>-1</v>
      </c>
      <c r="AC522" s="2">
        <v>1.1283000000000001</v>
      </c>
      <c r="AD522" s="2">
        <v>1.5928</v>
      </c>
      <c r="AE522" s="2">
        <v>0.2366</v>
      </c>
      <c r="AF522" s="2">
        <v>0.29730000000000001</v>
      </c>
      <c r="AG522" s="2">
        <v>-5.0599999999999999E-2</v>
      </c>
      <c r="AH522">
        <v>360000</v>
      </c>
      <c r="AI522" t="str">
        <f>IF(Table_Graduate_Salary[[#This Row],[Salary]]&lt;300000,"Low",IF(Table_Graduate_Salary[[#This Row],[Salary]]&lt;=600000,"Medium","High"))</f>
        <v>Medium</v>
      </c>
      <c r="AJ522" t="str">
        <f>IF(Table_Graduate_Salary[[#This Row],[collegeGPA]]&gt;=8,"Excellent",IF(Table_Graduate_Salary[[#This Row],[collegeGPA]]&gt;=7,"Good","Average"))</f>
        <v>Excellent</v>
      </c>
      <c r="AK522" s="2">
        <f>AVERAGE(Table_Graduate_Salary[[#This Row],[English]],Table_Graduate_Salary[[#This Row],[Logical]],Table_Graduate_Salary[[#This Row],[Quant]])</f>
        <v>515</v>
      </c>
    </row>
    <row r="523" spans="1:37">
      <c r="A523">
        <v>1036813</v>
      </c>
      <c r="B523" t="s">
        <v>506</v>
      </c>
      <c r="C523" s="1">
        <v>32964</v>
      </c>
      <c r="D523" s="2">
        <v>90.4</v>
      </c>
      <c r="E523" t="s">
        <v>35</v>
      </c>
      <c r="F523" s="3">
        <v>2008</v>
      </c>
      <c r="G523" s="2">
        <v>79</v>
      </c>
      <c r="H523" t="s">
        <v>35</v>
      </c>
      <c r="I523">
        <v>12669</v>
      </c>
      <c r="J523">
        <v>2</v>
      </c>
      <c r="K523" t="s">
        <v>36</v>
      </c>
      <c r="L523" t="s">
        <v>40</v>
      </c>
      <c r="M523" s="3">
        <v>75.16</v>
      </c>
      <c r="N523">
        <v>12669</v>
      </c>
      <c r="O523">
        <v>0</v>
      </c>
      <c r="P523" t="s">
        <v>41</v>
      </c>
      <c r="Q523">
        <v>2012</v>
      </c>
      <c r="R523" s="2">
        <v>595</v>
      </c>
      <c r="S523" s="2">
        <v>545</v>
      </c>
      <c r="T523" s="2">
        <v>690</v>
      </c>
      <c r="U523" s="2">
        <v>0.97879929264142795</v>
      </c>
      <c r="V523" s="2">
        <v>505</v>
      </c>
      <c r="W523" s="2">
        <v>-1</v>
      </c>
      <c r="X523" s="2">
        <v>561</v>
      </c>
      <c r="Y523" s="2">
        <v>-1</v>
      </c>
      <c r="Z523" s="2">
        <v>-1</v>
      </c>
      <c r="AA523" s="2">
        <v>-1</v>
      </c>
      <c r="AB523" s="2">
        <v>-1</v>
      </c>
      <c r="AC523" s="2">
        <v>-0.73350000000000004</v>
      </c>
      <c r="AD523" s="2">
        <v>0.21240000000000001</v>
      </c>
      <c r="AE523" s="2">
        <v>-0.75849999999999995</v>
      </c>
      <c r="AF523" s="2">
        <v>0.2727</v>
      </c>
      <c r="AG523" s="2">
        <v>-1.0524</v>
      </c>
      <c r="AH523">
        <v>305000</v>
      </c>
      <c r="AI523" t="str">
        <f>IF(Table_Graduate_Salary[[#This Row],[Salary]]&lt;300000,"Low",IF(Table_Graduate_Salary[[#This Row],[Salary]]&lt;=600000,"Medium","High"))</f>
        <v>Medium</v>
      </c>
      <c r="AJ523" t="str">
        <f>IF(Table_Graduate_Salary[[#This Row],[collegeGPA]]&gt;=8,"Excellent",IF(Table_Graduate_Salary[[#This Row],[collegeGPA]]&gt;=7,"Good","Average"))</f>
        <v>Excellent</v>
      </c>
      <c r="AK523" s="2">
        <f>AVERAGE(Table_Graduate_Salary[[#This Row],[English]],Table_Graduate_Salary[[#This Row],[Logical]],Table_Graduate_Salary[[#This Row],[Quant]])</f>
        <v>610</v>
      </c>
    </row>
    <row r="524" spans="1:37">
      <c r="A524">
        <v>611859</v>
      </c>
      <c r="B524" t="s">
        <v>506</v>
      </c>
      <c r="C524" s="1">
        <v>33115</v>
      </c>
      <c r="D524" s="2">
        <v>84.6</v>
      </c>
      <c r="E524" t="s">
        <v>35</v>
      </c>
      <c r="F524" s="3">
        <v>2009</v>
      </c>
      <c r="G524" s="2">
        <v>74.2</v>
      </c>
      <c r="H524" t="s">
        <v>35</v>
      </c>
      <c r="I524">
        <v>64</v>
      </c>
      <c r="J524">
        <v>2</v>
      </c>
      <c r="K524" t="s">
        <v>36</v>
      </c>
      <c r="L524" t="s">
        <v>153</v>
      </c>
      <c r="M524" s="3">
        <v>67.86</v>
      </c>
      <c r="N524">
        <v>64</v>
      </c>
      <c r="O524">
        <v>0</v>
      </c>
      <c r="P524" t="s">
        <v>41</v>
      </c>
      <c r="Q524">
        <v>2013</v>
      </c>
      <c r="R524" s="2">
        <v>510</v>
      </c>
      <c r="S524" s="2">
        <v>485</v>
      </c>
      <c r="T524" s="2">
        <v>590</v>
      </c>
      <c r="U524" s="2">
        <v>0.96060325199705299</v>
      </c>
      <c r="V524" s="2">
        <v>-1</v>
      </c>
      <c r="W524" s="2">
        <v>466</v>
      </c>
      <c r="X524" s="2">
        <v>-1</v>
      </c>
      <c r="Y524" s="2">
        <v>-1</v>
      </c>
      <c r="Z524" s="2">
        <v>-1</v>
      </c>
      <c r="AA524" s="2">
        <v>-1</v>
      </c>
      <c r="AB524" s="2">
        <v>-1</v>
      </c>
      <c r="AC524" s="2">
        <v>0.99</v>
      </c>
      <c r="AD524" s="2">
        <v>0.21240000000000001</v>
      </c>
      <c r="AE524" s="2">
        <v>-0.4511</v>
      </c>
      <c r="AF524" s="2">
        <v>-0.995</v>
      </c>
      <c r="AG524" s="2">
        <v>-9.4299999999999995E-2</v>
      </c>
      <c r="AH524">
        <v>275000</v>
      </c>
      <c r="AI524" t="str">
        <f>IF(Table_Graduate_Salary[[#This Row],[Salary]]&lt;300000,"Low",IF(Table_Graduate_Salary[[#This Row],[Salary]]&lt;=600000,"Medium","High"))</f>
        <v>Low</v>
      </c>
      <c r="AJ524" t="str">
        <f>IF(Table_Graduate_Salary[[#This Row],[collegeGPA]]&gt;=8,"Excellent",IF(Table_Graduate_Salary[[#This Row],[collegeGPA]]&gt;=7,"Good","Average"))</f>
        <v>Excellent</v>
      </c>
      <c r="AK524" s="2">
        <f>AVERAGE(Table_Graduate_Salary[[#This Row],[English]],Table_Graduate_Salary[[#This Row],[Logical]],Table_Graduate_Salary[[#This Row],[Quant]])</f>
        <v>528.33333333333337</v>
      </c>
    </row>
    <row r="525" spans="1:37">
      <c r="A525">
        <v>579375</v>
      </c>
      <c r="B525" t="s">
        <v>506</v>
      </c>
      <c r="C525" s="1">
        <v>33167</v>
      </c>
      <c r="D525" s="2">
        <v>86</v>
      </c>
      <c r="E525" t="s">
        <v>35</v>
      </c>
      <c r="F525" s="3">
        <v>2009</v>
      </c>
      <c r="G525" s="2">
        <v>80.2</v>
      </c>
      <c r="H525" t="s">
        <v>35</v>
      </c>
      <c r="I525">
        <v>12</v>
      </c>
      <c r="J525">
        <v>2</v>
      </c>
      <c r="K525" t="s">
        <v>36</v>
      </c>
      <c r="L525" t="s">
        <v>55</v>
      </c>
      <c r="M525" s="3">
        <v>71.59</v>
      </c>
      <c r="N525">
        <v>12</v>
      </c>
      <c r="O525">
        <v>1</v>
      </c>
      <c r="P525" t="s">
        <v>38</v>
      </c>
      <c r="Q525">
        <v>2013</v>
      </c>
      <c r="R525" s="2">
        <v>415</v>
      </c>
      <c r="S525" s="2">
        <v>585</v>
      </c>
      <c r="T525" s="2">
        <v>705</v>
      </c>
      <c r="U525" s="2">
        <v>0.45087658448345103</v>
      </c>
      <c r="V525" s="2">
        <v>395</v>
      </c>
      <c r="W525" s="2">
        <v>-1</v>
      </c>
      <c r="X525" s="2">
        <v>-1</v>
      </c>
      <c r="Y525" s="2">
        <v>-1</v>
      </c>
      <c r="Z525" s="2">
        <v>-1</v>
      </c>
      <c r="AA525" s="2">
        <v>-1</v>
      </c>
      <c r="AB525" s="2">
        <v>-1</v>
      </c>
      <c r="AC525" s="2">
        <v>-1.5952999999999999</v>
      </c>
      <c r="AD525" s="2">
        <v>4.5900000000000003E-2</v>
      </c>
      <c r="AE525" s="2">
        <v>0.31740000000000002</v>
      </c>
      <c r="AF525" s="2">
        <v>1.4136</v>
      </c>
      <c r="AG525" s="2">
        <v>-0.86080000000000001</v>
      </c>
      <c r="AH525">
        <v>500000</v>
      </c>
      <c r="AI525" t="str">
        <f>IF(Table_Graduate_Salary[[#This Row],[Salary]]&lt;300000,"Low",IF(Table_Graduate_Salary[[#This Row],[Salary]]&lt;=600000,"Medium","High"))</f>
        <v>Medium</v>
      </c>
      <c r="AJ525" t="str">
        <f>IF(Table_Graduate_Salary[[#This Row],[collegeGPA]]&gt;=8,"Excellent",IF(Table_Graduate_Salary[[#This Row],[collegeGPA]]&gt;=7,"Good","Average"))</f>
        <v>Excellent</v>
      </c>
      <c r="AK525" s="2">
        <f>AVERAGE(Table_Graduate_Salary[[#This Row],[English]],Table_Graduate_Salary[[#This Row],[Logical]],Table_Graduate_Salary[[#This Row],[Quant]])</f>
        <v>568.33333333333337</v>
      </c>
    </row>
    <row r="526" spans="1:37">
      <c r="A526">
        <v>1202848</v>
      </c>
      <c r="B526" t="s">
        <v>506</v>
      </c>
      <c r="C526" s="1">
        <v>33798</v>
      </c>
      <c r="D526" s="2">
        <v>72.599999999999994</v>
      </c>
      <c r="E526" t="s">
        <v>51</v>
      </c>
      <c r="F526" s="3">
        <v>2009</v>
      </c>
      <c r="G526" s="2">
        <v>82.5</v>
      </c>
      <c r="H526" t="s">
        <v>51</v>
      </c>
      <c r="I526">
        <v>12860</v>
      </c>
      <c r="J526">
        <v>2</v>
      </c>
      <c r="K526" t="s">
        <v>36</v>
      </c>
      <c r="L526" t="s">
        <v>40</v>
      </c>
      <c r="M526" s="3">
        <v>77.12</v>
      </c>
      <c r="N526">
        <v>12860</v>
      </c>
      <c r="O526">
        <v>1</v>
      </c>
      <c r="P526" t="s">
        <v>54</v>
      </c>
      <c r="Q526">
        <v>2013</v>
      </c>
      <c r="R526" s="2">
        <v>605</v>
      </c>
      <c r="S526" s="2">
        <v>425</v>
      </c>
      <c r="T526" s="2">
        <v>295</v>
      </c>
      <c r="U526" s="2">
        <v>0.62264291584993803</v>
      </c>
      <c r="V526" s="2">
        <v>375</v>
      </c>
      <c r="W526" s="2">
        <v>-1</v>
      </c>
      <c r="X526" s="2">
        <v>407</v>
      </c>
      <c r="Y526" s="2">
        <v>-1</v>
      </c>
      <c r="Z526" s="2">
        <v>-1</v>
      </c>
      <c r="AA526" s="2">
        <v>-1</v>
      </c>
      <c r="AB526" s="2">
        <v>-1</v>
      </c>
      <c r="AC526" s="2">
        <v>0.84630000000000005</v>
      </c>
      <c r="AD526" s="2">
        <v>1.3778999999999999</v>
      </c>
      <c r="AE526" s="2">
        <v>0.16370000000000001</v>
      </c>
      <c r="AF526" s="2">
        <v>-2.3895</v>
      </c>
      <c r="AG526" s="2">
        <v>0.28889999999999999</v>
      </c>
      <c r="AH526">
        <v>300000</v>
      </c>
      <c r="AI526" t="str">
        <f>IF(Table_Graduate_Salary[[#This Row],[Salary]]&lt;300000,"Low",IF(Table_Graduate_Salary[[#This Row],[Salary]]&lt;=600000,"Medium","High"))</f>
        <v>Medium</v>
      </c>
      <c r="AJ526" t="str">
        <f>IF(Table_Graduate_Salary[[#This Row],[collegeGPA]]&gt;=8,"Excellent",IF(Table_Graduate_Salary[[#This Row],[collegeGPA]]&gt;=7,"Good","Average"))</f>
        <v>Excellent</v>
      </c>
      <c r="AK526" s="2">
        <f>AVERAGE(Table_Graduate_Salary[[#This Row],[English]],Table_Graduate_Salary[[#This Row],[Logical]],Table_Graduate_Salary[[#This Row],[Quant]])</f>
        <v>441.66666666666669</v>
      </c>
    </row>
    <row r="527" spans="1:37">
      <c r="A527">
        <v>594659</v>
      </c>
      <c r="B527" t="s">
        <v>506</v>
      </c>
      <c r="C527" s="1">
        <v>33227</v>
      </c>
      <c r="D527" s="2">
        <v>90.5</v>
      </c>
      <c r="E527" t="s">
        <v>113</v>
      </c>
      <c r="F527" s="3">
        <v>2009</v>
      </c>
      <c r="G527" s="2">
        <v>94.9</v>
      </c>
      <c r="H527" t="s">
        <v>113</v>
      </c>
      <c r="I527">
        <v>566</v>
      </c>
      <c r="J527">
        <v>2</v>
      </c>
      <c r="K527" t="s">
        <v>36</v>
      </c>
      <c r="L527" t="s">
        <v>52</v>
      </c>
      <c r="M527" s="3">
        <v>78.25</v>
      </c>
      <c r="N527">
        <v>566</v>
      </c>
      <c r="O527">
        <v>0</v>
      </c>
      <c r="P527" t="s">
        <v>47</v>
      </c>
      <c r="Q527">
        <v>2013</v>
      </c>
      <c r="R527" s="2">
        <v>590</v>
      </c>
      <c r="S527" s="2">
        <v>545</v>
      </c>
      <c r="T527" s="2">
        <v>400</v>
      </c>
      <c r="U527" s="2">
        <v>0.41433742642275101</v>
      </c>
      <c r="V527" s="2">
        <v>-1</v>
      </c>
      <c r="W527" s="2">
        <v>-1</v>
      </c>
      <c r="X527" s="2">
        <v>-1</v>
      </c>
      <c r="Y527" s="2">
        <v>366</v>
      </c>
      <c r="Z527" s="2">
        <v>-1</v>
      </c>
      <c r="AA527" s="2">
        <v>-1</v>
      </c>
      <c r="AB527" s="2">
        <v>-1</v>
      </c>
      <c r="AC527" s="2">
        <v>-0.44629999999999997</v>
      </c>
      <c r="AD527" s="2">
        <v>-0.28710000000000002</v>
      </c>
      <c r="AE527" s="2">
        <v>0.16370000000000001</v>
      </c>
      <c r="AF527" s="2">
        <v>0.1459</v>
      </c>
      <c r="AG527" s="2">
        <v>-0.47760000000000002</v>
      </c>
      <c r="AH527">
        <v>100000</v>
      </c>
      <c r="AI527" t="str">
        <f>IF(Table_Graduate_Salary[[#This Row],[Salary]]&lt;300000,"Low",IF(Table_Graduate_Salary[[#This Row],[Salary]]&lt;=600000,"Medium","High"))</f>
        <v>Low</v>
      </c>
      <c r="AJ527" t="str">
        <f>IF(Table_Graduate_Salary[[#This Row],[collegeGPA]]&gt;=8,"Excellent",IF(Table_Graduate_Salary[[#This Row],[collegeGPA]]&gt;=7,"Good","Average"))</f>
        <v>Excellent</v>
      </c>
      <c r="AK527" s="2">
        <f>AVERAGE(Table_Graduate_Salary[[#This Row],[English]],Table_Graduate_Salary[[#This Row],[Logical]],Table_Graduate_Salary[[#This Row],[Quant]])</f>
        <v>511.66666666666669</v>
      </c>
    </row>
    <row r="528" spans="1:37">
      <c r="A528">
        <v>654318</v>
      </c>
      <c r="B528" t="s">
        <v>506</v>
      </c>
      <c r="C528" s="1">
        <v>33259</v>
      </c>
      <c r="D528" s="2">
        <v>87</v>
      </c>
      <c r="E528" t="s">
        <v>136</v>
      </c>
      <c r="F528" s="3">
        <v>2009</v>
      </c>
      <c r="G528" s="2">
        <v>93.9</v>
      </c>
      <c r="H528" t="s">
        <v>136</v>
      </c>
      <c r="I528">
        <v>9812</v>
      </c>
      <c r="J528">
        <v>2</v>
      </c>
      <c r="K528" t="s">
        <v>36</v>
      </c>
      <c r="L528" t="s">
        <v>60</v>
      </c>
      <c r="M528" s="3">
        <v>74.13</v>
      </c>
      <c r="N528">
        <v>9812</v>
      </c>
      <c r="O528">
        <v>1</v>
      </c>
      <c r="P528" t="s">
        <v>54</v>
      </c>
      <c r="Q528">
        <v>2013</v>
      </c>
      <c r="R528" s="2">
        <v>650</v>
      </c>
      <c r="S528" s="2">
        <v>440</v>
      </c>
      <c r="T528" s="2">
        <v>560</v>
      </c>
      <c r="U528" s="2">
        <v>0.82466640067133201</v>
      </c>
      <c r="V528" s="2">
        <v>455</v>
      </c>
      <c r="W528" s="2">
        <v>400</v>
      </c>
      <c r="X528" s="2">
        <v>-1</v>
      </c>
      <c r="Y528" s="2">
        <v>-1</v>
      </c>
      <c r="Z528" s="2">
        <v>-1</v>
      </c>
      <c r="AA528" s="2">
        <v>-1</v>
      </c>
      <c r="AB528" s="2">
        <v>-1</v>
      </c>
      <c r="AC528" s="2">
        <v>0.27179999999999999</v>
      </c>
      <c r="AD528" s="2">
        <v>0.21240000000000001</v>
      </c>
      <c r="AE528" s="2">
        <v>-0.75849999999999995</v>
      </c>
      <c r="AF528" s="2">
        <v>-0.74150000000000005</v>
      </c>
      <c r="AG528" s="2">
        <v>-2.0105</v>
      </c>
      <c r="AH528">
        <v>275000</v>
      </c>
      <c r="AI528" t="str">
        <f>IF(Table_Graduate_Salary[[#This Row],[Salary]]&lt;300000,"Low",IF(Table_Graduate_Salary[[#This Row],[Salary]]&lt;=600000,"Medium","High"))</f>
        <v>Low</v>
      </c>
      <c r="AJ528" t="str">
        <f>IF(Table_Graduate_Salary[[#This Row],[collegeGPA]]&gt;=8,"Excellent",IF(Table_Graduate_Salary[[#This Row],[collegeGPA]]&gt;=7,"Good","Average"))</f>
        <v>Excellent</v>
      </c>
      <c r="AK528" s="2">
        <f>AVERAGE(Table_Graduate_Salary[[#This Row],[English]],Table_Graduate_Salary[[#This Row],[Logical]],Table_Graduate_Salary[[#This Row],[Quant]])</f>
        <v>550</v>
      </c>
    </row>
    <row r="529" spans="1:37">
      <c r="A529">
        <v>818651</v>
      </c>
      <c r="B529" t="s">
        <v>506</v>
      </c>
      <c r="C529" s="1">
        <v>33148</v>
      </c>
      <c r="D529" s="2">
        <v>77.400000000000006</v>
      </c>
      <c r="E529" t="s">
        <v>35</v>
      </c>
      <c r="F529" s="3">
        <v>2008</v>
      </c>
      <c r="G529" s="2">
        <v>74.400000000000006</v>
      </c>
      <c r="H529" t="s">
        <v>35</v>
      </c>
      <c r="I529">
        <v>6874</v>
      </c>
      <c r="J529">
        <v>2</v>
      </c>
      <c r="K529" t="s">
        <v>36</v>
      </c>
      <c r="L529" t="s">
        <v>153</v>
      </c>
      <c r="M529" s="3">
        <v>66</v>
      </c>
      <c r="N529">
        <v>6874</v>
      </c>
      <c r="O529">
        <v>0</v>
      </c>
      <c r="P529" t="s">
        <v>96</v>
      </c>
      <c r="Q529">
        <v>2012</v>
      </c>
      <c r="R529" s="2">
        <v>520</v>
      </c>
      <c r="S529" s="2">
        <v>555</v>
      </c>
      <c r="T529" s="2">
        <v>650</v>
      </c>
      <c r="U529" s="2">
        <v>0.849802713510871</v>
      </c>
      <c r="V529" s="2">
        <v>405</v>
      </c>
      <c r="W529" s="2">
        <v>-1</v>
      </c>
      <c r="X529" s="2">
        <v>-1</v>
      </c>
      <c r="Y529" s="2">
        <v>-1</v>
      </c>
      <c r="Z529" s="2">
        <v>-1</v>
      </c>
      <c r="AA529" s="2">
        <v>-1</v>
      </c>
      <c r="AB529" s="2">
        <v>-1</v>
      </c>
      <c r="AC529" s="2">
        <v>-0.159</v>
      </c>
      <c r="AD529" s="2">
        <v>1.2114</v>
      </c>
      <c r="AE529" s="2">
        <v>0.47110000000000002</v>
      </c>
      <c r="AF529" s="2">
        <v>-1.2485999999999999</v>
      </c>
      <c r="AG529" s="2">
        <v>0.86370000000000002</v>
      </c>
      <c r="AH529">
        <v>275000</v>
      </c>
      <c r="AI529" t="str">
        <f>IF(Table_Graduate_Salary[[#This Row],[Salary]]&lt;300000,"Low",IF(Table_Graduate_Salary[[#This Row],[Salary]]&lt;=600000,"Medium","High"))</f>
        <v>Low</v>
      </c>
      <c r="AJ529" t="str">
        <f>IF(Table_Graduate_Salary[[#This Row],[collegeGPA]]&gt;=8,"Excellent",IF(Table_Graduate_Salary[[#This Row],[collegeGPA]]&gt;=7,"Good","Average"))</f>
        <v>Excellent</v>
      </c>
      <c r="AK529" s="2">
        <f>AVERAGE(Table_Graduate_Salary[[#This Row],[English]],Table_Graduate_Salary[[#This Row],[Logical]],Table_Graduate_Salary[[#This Row],[Quant]])</f>
        <v>575</v>
      </c>
    </row>
    <row r="530" spans="1:37">
      <c r="A530">
        <v>1123174</v>
      </c>
      <c r="B530" t="s">
        <v>506</v>
      </c>
      <c r="C530" s="1">
        <v>33451</v>
      </c>
      <c r="D530" s="2">
        <v>76</v>
      </c>
      <c r="E530" t="s">
        <v>51</v>
      </c>
      <c r="F530" s="3">
        <v>2009</v>
      </c>
      <c r="G530" s="2">
        <v>71</v>
      </c>
      <c r="H530" t="s">
        <v>51</v>
      </c>
      <c r="I530">
        <v>8287</v>
      </c>
      <c r="J530">
        <v>2</v>
      </c>
      <c r="K530" t="s">
        <v>36</v>
      </c>
      <c r="L530" t="s">
        <v>40</v>
      </c>
      <c r="M530" s="3">
        <v>68</v>
      </c>
      <c r="N530">
        <v>8287</v>
      </c>
      <c r="O530">
        <v>1</v>
      </c>
      <c r="P530" t="s">
        <v>53</v>
      </c>
      <c r="Q530">
        <v>2017</v>
      </c>
      <c r="R530" s="2">
        <v>510</v>
      </c>
      <c r="S530" s="2">
        <v>370</v>
      </c>
      <c r="T530" s="2">
        <v>430</v>
      </c>
      <c r="U530" s="2">
        <v>0.35653648772447499</v>
      </c>
      <c r="V530" s="2">
        <v>305</v>
      </c>
      <c r="W530" s="2">
        <v>-1</v>
      </c>
      <c r="X530" s="2">
        <v>346</v>
      </c>
      <c r="Y530" s="2">
        <v>-1</v>
      </c>
      <c r="Z530" s="2">
        <v>-1</v>
      </c>
      <c r="AA530" s="2">
        <v>-1</v>
      </c>
      <c r="AB530" s="2">
        <v>-1</v>
      </c>
      <c r="AC530" s="2">
        <v>0.12820000000000001</v>
      </c>
      <c r="AD530" s="2">
        <v>-0.1206</v>
      </c>
      <c r="AE530" s="2">
        <v>0.62480000000000002</v>
      </c>
      <c r="AF530" s="2">
        <v>0.2727</v>
      </c>
      <c r="AG530" s="2">
        <v>-0.66920000000000002</v>
      </c>
      <c r="AH530">
        <v>290000</v>
      </c>
      <c r="AI530" t="str">
        <f>IF(Table_Graduate_Salary[[#This Row],[Salary]]&lt;300000,"Low",IF(Table_Graduate_Salary[[#This Row],[Salary]]&lt;=600000,"Medium","High"))</f>
        <v>Low</v>
      </c>
      <c r="AJ530" t="str">
        <f>IF(Table_Graduate_Salary[[#This Row],[collegeGPA]]&gt;=8,"Excellent",IF(Table_Graduate_Salary[[#This Row],[collegeGPA]]&gt;=7,"Good","Average"))</f>
        <v>Excellent</v>
      </c>
      <c r="AK530" s="2">
        <f>AVERAGE(Table_Graduate_Salary[[#This Row],[English]],Table_Graduate_Salary[[#This Row],[Logical]],Table_Graduate_Salary[[#This Row],[Quant]])</f>
        <v>436.66666666666669</v>
      </c>
    </row>
    <row r="531" spans="1:37">
      <c r="A531">
        <v>1163951</v>
      </c>
      <c r="B531" t="s">
        <v>506</v>
      </c>
      <c r="C531" s="1">
        <v>33441</v>
      </c>
      <c r="D531" s="2">
        <v>89.12</v>
      </c>
      <c r="E531" t="s">
        <v>51</v>
      </c>
      <c r="F531" s="3">
        <v>2009</v>
      </c>
      <c r="G531" s="2">
        <v>68</v>
      </c>
      <c r="H531" t="s">
        <v>51</v>
      </c>
      <c r="I531">
        <v>315</v>
      </c>
      <c r="J531">
        <v>2</v>
      </c>
      <c r="K531" t="s">
        <v>36</v>
      </c>
      <c r="L531" t="s">
        <v>40</v>
      </c>
      <c r="M531" s="3">
        <v>74</v>
      </c>
      <c r="N531">
        <v>315</v>
      </c>
      <c r="O531">
        <v>1</v>
      </c>
      <c r="P531" t="s">
        <v>61</v>
      </c>
      <c r="Q531">
        <v>2013</v>
      </c>
      <c r="R531" s="2">
        <v>465</v>
      </c>
      <c r="S531" s="2">
        <v>545</v>
      </c>
      <c r="T531" s="2">
        <v>520</v>
      </c>
      <c r="U531" s="2">
        <v>0.74475835400893897</v>
      </c>
      <c r="V531" s="2">
        <v>595</v>
      </c>
      <c r="W531" s="2">
        <v>-1</v>
      </c>
      <c r="X531" s="2">
        <v>438</v>
      </c>
      <c r="Y531" s="2">
        <v>-1</v>
      </c>
      <c r="Z531" s="2">
        <v>-1</v>
      </c>
      <c r="AA531" s="2">
        <v>-1</v>
      </c>
      <c r="AB531" s="2">
        <v>-1</v>
      </c>
      <c r="AC531" s="2">
        <v>0.41549999999999998</v>
      </c>
      <c r="AD531" s="2">
        <v>-0.78659999999999997</v>
      </c>
      <c r="AE531" s="2">
        <v>-0.6048</v>
      </c>
      <c r="AF531" s="2">
        <v>-1.8824000000000001</v>
      </c>
      <c r="AG531" s="2">
        <v>-2.3936999999999999</v>
      </c>
      <c r="AH531">
        <v>300000</v>
      </c>
      <c r="AI531" t="str">
        <f>IF(Table_Graduate_Salary[[#This Row],[Salary]]&lt;300000,"Low",IF(Table_Graduate_Salary[[#This Row],[Salary]]&lt;=600000,"Medium","High"))</f>
        <v>Medium</v>
      </c>
      <c r="AJ531" t="str">
        <f>IF(Table_Graduate_Salary[[#This Row],[collegeGPA]]&gt;=8,"Excellent",IF(Table_Graduate_Salary[[#This Row],[collegeGPA]]&gt;=7,"Good","Average"))</f>
        <v>Excellent</v>
      </c>
      <c r="AK531" s="2">
        <f>AVERAGE(Table_Graduate_Salary[[#This Row],[English]],Table_Graduate_Salary[[#This Row],[Logical]],Table_Graduate_Salary[[#This Row],[Quant]])</f>
        <v>510</v>
      </c>
    </row>
    <row r="532" spans="1:37">
      <c r="A532">
        <v>994256</v>
      </c>
      <c r="B532" t="s">
        <v>506</v>
      </c>
      <c r="C532" s="1">
        <v>33585</v>
      </c>
      <c r="D532" s="2">
        <v>74</v>
      </c>
      <c r="E532" t="s">
        <v>51</v>
      </c>
      <c r="F532" s="3">
        <v>2009</v>
      </c>
      <c r="G532" s="2">
        <v>78</v>
      </c>
      <c r="H532" t="s">
        <v>51</v>
      </c>
      <c r="I532">
        <v>10389</v>
      </c>
      <c r="J532">
        <v>2</v>
      </c>
      <c r="K532" t="s">
        <v>36</v>
      </c>
      <c r="L532" t="s">
        <v>44</v>
      </c>
      <c r="M532" s="3">
        <v>73.72</v>
      </c>
      <c r="N532">
        <v>10389</v>
      </c>
      <c r="O532">
        <v>0</v>
      </c>
      <c r="P532" t="s">
        <v>84</v>
      </c>
      <c r="Q532">
        <v>2013</v>
      </c>
      <c r="R532" s="2">
        <v>405</v>
      </c>
      <c r="S532" s="2">
        <v>470</v>
      </c>
      <c r="T532" s="2">
        <v>585</v>
      </c>
      <c r="U532" s="2">
        <v>0.78330353667029795</v>
      </c>
      <c r="V532" s="2">
        <v>505</v>
      </c>
      <c r="W532" s="2">
        <v>388</v>
      </c>
      <c r="X532" s="2">
        <v>-1</v>
      </c>
      <c r="Y532" s="2">
        <v>-1</v>
      </c>
      <c r="Z532" s="2">
        <v>-1</v>
      </c>
      <c r="AA532" s="2">
        <v>-1</v>
      </c>
      <c r="AB532" s="2">
        <v>-1</v>
      </c>
      <c r="AC532" s="2">
        <v>0.55910000000000004</v>
      </c>
      <c r="AD532" s="2">
        <v>4.5900000000000003E-2</v>
      </c>
      <c r="AE532" s="2">
        <v>0.62480000000000002</v>
      </c>
      <c r="AF532" s="2">
        <v>0.5262</v>
      </c>
      <c r="AG532" s="2">
        <v>1.6302000000000001</v>
      </c>
      <c r="AH532">
        <v>340000</v>
      </c>
      <c r="AI532" t="str">
        <f>IF(Table_Graduate_Salary[[#This Row],[Salary]]&lt;300000,"Low",IF(Table_Graduate_Salary[[#This Row],[Salary]]&lt;=600000,"Medium","High"))</f>
        <v>Medium</v>
      </c>
      <c r="AJ532" t="str">
        <f>IF(Table_Graduate_Salary[[#This Row],[collegeGPA]]&gt;=8,"Excellent",IF(Table_Graduate_Salary[[#This Row],[collegeGPA]]&gt;=7,"Good","Average"))</f>
        <v>Excellent</v>
      </c>
      <c r="AK532" s="2">
        <f>AVERAGE(Table_Graduate_Salary[[#This Row],[English]],Table_Graduate_Salary[[#This Row],[Logical]],Table_Graduate_Salary[[#This Row],[Quant]])</f>
        <v>486.66666666666669</v>
      </c>
    </row>
    <row r="533" spans="1:37">
      <c r="A533">
        <v>353733</v>
      </c>
      <c r="B533" t="s">
        <v>505</v>
      </c>
      <c r="C533" s="1">
        <v>33507</v>
      </c>
      <c r="D533" s="2">
        <v>79.8</v>
      </c>
      <c r="E533" t="s">
        <v>186</v>
      </c>
      <c r="F533" s="3">
        <v>2007</v>
      </c>
      <c r="G533" s="2">
        <v>71</v>
      </c>
      <c r="H533" t="s">
        <v>186</v>
      </c>
      <c r="I533">
        <v>429</v>
      </c>
      <c r="J533">
        <v>2</v>
      </c>
      <c r="K533" t="s">
        <v>36</v>
      </c>
      <c r="L533" t="s">
        <v>64</v>
      </c>
      <c r="M533" s="3">
        <v>78.8</v>
      </c>
      <c r="N533">
        <v>429</v>
      </c>
      <c r="O533">
        <v>0</v>
      </c>
      <c r="P533" t="s">
        <v>41</v>
      </c>
      <c r="Q533">
        <v>2012</v>
      </c>
      <c r="R533" s="2">
        <v>595</v>
      </c>
      <c r="S533" s="2">
        <v>585</v>
      </c>
      <c r="T533" s="2">
        <v>445</v>
      </c>
      <c r="U533" s="2">
        <v>0.76567358123401097</v>
      </c>
      <c r="V533" s="2">
        <v>485</v>
      </c>
      <c r="W533" s="2">
        <v>-1</v>
      </c>
      <c r="X533" s="2">
        <v>-1</v>
      </c>
      <c r="Y533" s="2">
        <v>-1</v>
      </c>
      <c r="Z533" s="2">
        <v>-1</v>
      </c>
      <c r="AA533" s="2">
        <v>-1</v>
      </c>
      <c r="AB533" s="2">
        <v>-1</v>
      </c>
      <c r="AC533" s="2">
        <v>0.2009</v>
      </c>
      <c r="AD533" s="2">
        <v>1.5928</v>
      </c>
      <c r="AE533" s="2">
        <v>0.52690000000000003</v>
      </c>
      <c r="AF533" s="2">
        <v>-0.99529999999999996</v>
      </c>
      <c r="AG533" s="2">
        <v>0.89729999999999999</v>
      </c>
      <c r="AH533">
        <v>145000</v>
      </c>
      <c r="AI533" t="str">
        <f>IF(Table_Graduate_Salary[[#This Row],[Salary]]&lt;300000,"Low",IF(Table_Graduate_Salary[[#This Row],[Salary]]&lt;=600000,"Medium","High"))</f>
        <v>Low</v>
      </c>
      <c r="AJ533" t="str">
        <f>IF(Table_Graduate_Salary[[#This Row],[collegeGPA]]&gt;=8,"Excellent",IF(Table_Graduate_Salary[[#This Row],[collegeGPA]]&gt;=7,"Good","Average"))</f>
        <v>Excellent</v>
      </c>
      <c r="AK533" s="2">
        <f>AVERAGE(Table_Graduate_Salary[[#This Row],[English]],Table_Graduate_Salary[[#This Row],[Logical]],Table_Graduate_Salary[[#This Row],[Quant]])</f>
        <v>541.66666666666663</v>
      </c>
    </row>
    <row r="534" spans="1:37">
      <c r="A534">
        <v>1089599</v>
      </c>
      <c r="B534" t="s">
        <v>506</v>
      </c>
      <c r="C534" s="1">
        <v>33210</v>
      </c>
      <c r="D534" s="2">
        <v>86</v>
      </c>
      <c r="E534" t="s">
        <v>188</v>
      </c>
      <c r="F534" s="3">
        <v>2008</v>
      </c>
      <c r="G534" s="2">
        <v>64</v>
      </c>
      <c r="H534" t="s">
        <v>51</v>
      </c>
      <c r="I534">
        <v>9564</v>
      </c>
      <c r="J534">
        <v>2</v>
      </c>
      <c r="K534" t="s">
        <v>36</v>
      </c>
      <c r="L534" t="s">
        <v>55</v>
      </c>
      <c r="M534" s="3">
        <v>61.17</v>
      </c>
      <c r="N534">
        <v>9564</v>
      </c>
      <c r="O534">
        <v>0</v>
      </c>
      <c r="P534" t="s">
        <v>111</v>
      </c>
      <c r="Q534">
        <v>2013</v>
      </c>
      <c r="R534" s="2">
        <v>665</v>
      </c>
      <c r="S534" s="2">
        <v>545</v>
      </c>
      <c r="T534" s="2">
        <v>415</v>
      </c>
      <c r="U534" s="2">
        <v>0.91139527839132795</v>
      </c>
      <c r="V534" s="2">
        <v>405</v>
      </c>
      <c r="W534" s="2">
        <v>-1</v>
      </c>
      <c r="X534" s="2">
        <v>500</v>
      </c>
      <c r="Y534" s="2">
        <v>-1</v>
      </c>
      <c r="Z534" s="2">
        <v>-1</v>
      </c>
      <c r="AA534" s="2">
        <v>-1</v>
      </c>
      <c r="AB534" s="2">
        <v>-1</v>
      </c>
      <c r="AC534" s="2">
        <v>1.1335999999999999</v>
      </c>
      <c r="AD534" s="2">
        <v>1.3778999999999999</v>
      </c>
      <c r="AE534" s="2">
        <v>2.1617000000000002</v>
      </c>
      <c r="AF534" s="2">
        <v>-0.995</v>
      </c>
      <c r="AG534" s="2">
        <v>1.0553999999999999</v>
      </c>
      <c r="AH534">
        <v>250000</v>
      </c>
      <c r="AI534" t="str">
        <f>IF(Table_Graduate_Salary[[#This Row],[Salary]]&lt;300000,"Low",IF(Table_Graduate_Salary[[#This Row],[Salary]]&lt;=600000,"Medium","High"))</f>
        <v>Low</v>
      </c>
      <c r="AJ534" t="str">
        <f>IF(Table_Graduate_Salary[[#This Row],[collegeGPA]]&gt;=8,"Excellent",IF(Table_Graduate_Salary[[#This Row],[collegeGPA]]&gt;=7,"Good","Average"))</f>
        <v>Excellent</v>
      </c>
      <c r="AK534" s="2">
        <f>AVERAGE(Table_Graduate_Salary[[#This Row],[English]],Table_Graduate_Salary[[#This Row],[Logical]],Table_Graduate_Salary[[#This Row],[Quant]])</f>
        <v>541.66666666666663</v>
      </c>
    </row>
    <row r="535" spans="1:37">
      <c r="A535">
        <v>662991</v>
      </c>
      <c r="B535" t="s">
        <v>506</v>
      </c>
      <c r="C535" s="1">
        <v>32707</v>
      </c>
      <c r="D535" s="2">
        <v>74</v>
      </c>
      <c r="E535" t="s">
        <v>35</v>
      </c>
      <c r="F535" s="3">
        <v>2006</v>
      </c>
      <c r="G535" s="2">
        <v>64</v>
      </c>
      <c r="H535" t="s">
        <v>51</v>
      </c>
      <c r="I535">
        <v>405</v>
      </c>
      <c r="J535">
        <v>2</v>
      </c>
      <c r="K535" t="s">
        <v>36</v>
      </c>
      <c r="L535" t="s">
        <v>55</v>
      </c>
      <c r="M535" s="3">
        <v>76</v>
      </c>
      <c r="N535">
        <v>405</v>
      </c>
      <c r="O535">
        <v>0</v>
      </c>
      <c r="P535" t="s">
        <v>41</v>
      </c>
      <c r="Q535">
        <v>2011</v>
      </c>
      <c r="R535" s="2">
        <v>510</v>
      </c>
      <c r="S535" s="2">
        <v>400</v>
      </c>
      <c r="T535" s="2">
        <v>324</v>
      </c>
      <c r="U535" s="2">
        <v>-1</v>
      </c>
      <c r="V535" s="2">
        <v>-1</v>
      </c>
      <c r="W535" s="2">
        <v>-1</v>
      </c>
      <c r="X535" s="2">
        <v>-1</v>
      </c>
      <c r="Y535" s="2">
        <v>-1</v>
      </c>
      <c r="Z535" s="2">
        <v>-1</v>
      </c>
      <c r="AA535" s="2">
        <v>-1</v>
      </c>
      <c r="AB535" s="2">
        <v>-1</v>
      </c>
      <c r="AC535" s="2">
        <v>0.55910000000000004</v>
      </c>
      <c r="AD535" s="2">
        <v>-0.4536</v>
      </c>
      <c r="AE535" s="2">
        <v>1.0859000000000001</v>
      </c>
      <c r="AF535" s="2">
        <v>-2.0091999999999999</v>
      </c>
      <c r="AG535" s="2">
        <v>-0.66920000000000002</v>
      </c>
      <c r="AH535">
        <v>215000</v>
      </c>
      <c r="AI535" t="str">
        <f>IF(Table_Graduate_Salary[[#This Row],[Salary]]&lt;300000,"Low",IF(Table_Graduate_Salary[[#This Row],[Salary]]&lt;=600000,"Medium","High"))</f>
        <v>Low</v>
      </c>
      <c r="AJ535" t="str">
        <f>IF(Table_Graduate_Salary[[#This Row],[collegeGPA]]&gt;=8,"Excellent",IF(Table_Graduate_Salary[[#This Row],[collegeGPA]]&gt;=7,"Good","Average"))</f>
        <v>Excellent</v>
      </c>
      <c r="AK535" s="2">
        <f>AVERAGE(Table_Graduate_Salary[[#This Row],[English]],Table_Graduate_Salary[[#This Row],[Logical]],Table_Graduate_Salary[[#This Row],[Quant]])</f>
        <v>411.33333333333331</v>
      </c>
    </row>
    <row r="536" spans="1:37">
      <c r="A536">
        <v>606364</v>
      </c>
      <c r="B536" t="s">
        <v>506</v>
      </c>
      <c r="C536" s="1">
        <v>33552</v>
      </c>
      <c r="D536" s="2">
        <v>74</v>
      </c>
      <c r="E536" t="s">
        <v>35</v>
      </c>
      <c r="F536" s="3">
        <v>2008</v>
      </c>
      <c r="G536" s="2">
        <v>68</v>
      </c>
      <c r="H536" t="s">
        <v>35</v>
      </c>
      <c r="I536">
        <v>7547</v>
      </c>
      <c r="J536">
        <v>2</v>
      </c>
      <c r="K536" t="s">
        <v>36</v>
      </c>
      <c r="L536" t="s">
        <v>64</v>
      </c>
      <c r="M536" s="3">
        <v>69.150000000000006</v>
      </c>
      <c r="N536">
        <v>7547</v>
      </c>
      <c r="O536">
        <v>0</v>
      </c>
      <c r="P536" t="s">
        <v>59</v>
      </c>
      <c r="Q536">
        <v>2012</v>
      </c>
      <c r="R536" s="2">
        <v>485</v>
      </c>
      <c r="S536" s="2">
        <v>580</v>
      </c>
      <c r="T536" s="2">
        <v>530</v>
      </c>
      <c r="U536" s="2">
        <v>0.67074315143312702</v>
      </c>
      <c r="V536" s="2">
        <v>455</v>
      </c>
      <c r="W536" s="2">
        <v>-1</v>
      </c>
      <c r="X536" s="2">
        <v>-1</v>
      </c>
      <c r="Y536" s="2">
        <v>-1</v>
      </c>
      <c r="Z536" s="2">
        <v>-1</v>
      </c>
      <c r="AA536" s="2">
        <v>-1</v>
      </c>
      <c r="AB536" s="2">
        <v>-1</v>
      </c>
      <c r="AC536" s="2">
        <v>0.12820000000000001</v>
      </c>
      <c r="AD536" s="2">
        <v>1.0448999999999999</v>
      </c>
      <c r="AE536" s="2">
        <v>0.47110000000000002</v>
      </c>
      <c r="AF536" s="2">
        <v>-0.61470000000000002</v>
      </c>
      <c r="AG536" s="2">
        <v>-9.4299999999999995E-2</v>
      </c>
      <c r="AH536">
        <v>180000</v>
      </c>
      <c r="AI536" t="str">
        <f>IF(Table_Graduate_Salary[[#This Row],[Salary]]&lt;300000,"Low",IF(Table_Graduate_Salary[[#This Row],[Salary]]&lt;=600000,"Medium","High"))</f>
        <v>Low</v>
      </c>
      <c r="AJ536" t="str">
        <f>IF(Table_Graduate_Salary[[#This Row],[collegeGPA]]&gt;=8,"Excellent",IF(Table_Graduate_Salary[[#This Row],[collegeGPA]]&gt;=7,"Good","Average"))</f>
        <v>Excellent</v>
      </c>
      <c r="AK536" s="2">
        <f>AVERAGE(Table_Graduate_Salary[[#This Row],[English]],Table_Graduate_Salary[[#This Row],[Logical]],Table_Graduate_Salary[[#This Row],[Quant]])</f>
        <v>531.66666666666663</v>
      </c>
    </row>
    <row r="537" spans="1:37">
      <c r="A537">
        <v>352449</v>
      </c>
      <c r="B537" t="s">
        <v>506</v>
      </c>
      <c r="C537" s="1">
        <v>33151</v>
      </c>
      <c r="D537" s="2">
        <v>81.86</v>
      </c>
      <c r="E537">
        <v>0</v>
      </c>
      <c r="F537" s="3">
        <v>2008</v>
      </c>
      <c r="G537" s="2">
        <v>67.739999999999995</v>
      </c>
      <c r="H537">
        <v>0</v>
      </c>
      <c r="I537">
        <v>8148</v>
      </c>
      <c r="J537">
        <v>2</v>
      </c>
      <c r="K537" t="s">
        <v>36</v>
      </c>
      <c r="L537" t="s">
        <v>44</v>
      </c>
      <c r="M537" s="3">
        <v>72.22</v>
      </c>
      <c r="N537">
        <v>8148</v>
      </c>
      <c r="O537">
        <v>0</v>
      </c>
      <c r="P537" t="s">
        <v>45</v>
      </c>
      <c r="Q537">
        <v>2012</v>
      </c>
      <c r="R537" s="2">
        <v>445</v>
      </c>
      <c r="S537" s="2">
        <v>435</v>
      </c>
      <c r="T537" s="2">
        <v>575</v>
      </c>
      <c r="U537" s="2">
        <v>0.53838689298509601</v>
      </c>
      <c r="V537" s="2">
        <v>505</v>
      </c>
      <c r="W537" s="2">
        <v>333</v>
      </c>
      <c r="X537" s="2">
        <v>-1</v>
      </c>
      <c r="Y537" s="2">
        <v>-1</v>
      </c>
      <c r="Z537" s="2">
        <v>-1</v>
      </c>
      <c r="AA537" s="2">
        <v>260</v>
      </c>
      <c r="AB537" s="2">
        <v>-1</v>
      </c>
      <c r="AC537" s="2">
        <v>0.35549999999999998</v>
      </c>
      <c r="AD537" s="2">
        <v>0.65680000000000005</v>
      </c>
      <c r="AE537" s="2">
        <v>0.2366</v>
      </c>
      <c r="AF537" s="2">
        <v>1.1198999999999999</v>
      </c>
      <c r="AG537" s="2">
        <v>-5.0599999999999999E-2</v>
      </c>
      <c r="AH537">
        <v>350000</v>
      </c>
      <c r="AI537" t="str">
        <f>IF(Table_Graduate_Salary[[#This Row],[Salary]]&lt;300000,"Low",IF(Table_Graduate_Salary[[#This Row],[Salary]]&lt;=600000,"Medium","High"))</f>
        <v>Medium</v>
      </c>
      <c r="AJ537" t="str">
        <f>IF(Table_Graduate_Salary[[#This Row],[collegeGPA]]&gt;=8,"Excellent",IF(Table_Graduate_Salary[[#This Row],[collegeGPA]]&gt;=7,"Good","Average"))</f>
        <v>Excellent</v>
      </c>
      <c r="AK537" s="2">
        <f>AVERAGE(Table_Graduate_Salary[[#This Row],[English]],Table_Graduate_Salary[[#This Row],[Logical]],Table_Graduate_Salary[[#This Row],[Quant]])</f>
        <v>485</v>
      </c>
    </row>
    <row r="538" spans="1:37">
      <c r="A538">
        <v>440338</v>
      </c>
      <c r="B538" t="s">
        <v>506</v>
      </c>
      <c r="C538" s="1">
        <v>33234</v>
      </c>
      <c r="D538" s="2">
        <v>78.400000000000006</v>
      </c>
      <c r="E538" t="s">
        <v>35</v>
      </c>
      <c r="F538" s="3">
        <v>2008</v>
      </c>
      <c r="G538" s="2">
        <v>83</v>
      </c>
      <c r="H538" t="s">
        <v>35</v>
      </c>
      <c r="I538">
        <v>35</v>
      </c>
      <c r="J538">
        <v>1</v>
      </c>
      <c r="K538" t="s">
        <v>36</v>
      </c>
      <c r="L538" t="s">
        <v>40</v>
      </c>
      <c r="M538" s="3">
        <v>77</v>
      </c>
      <c r="N538">
        <v>35</v>
      </c>
      <c r="O538">
        <v>1</v>
      </c>
      <c r="P538" t="s">
        <v>38</v>
      </c>
      <c r="Q538">
        <v>2012</v>
      </c>
      <c r="R538" s="2">
        <v>375</v>
      </c>
      <c r="S538" s="2">
        <v>595</v>
      </c>
      <c r="T538" s="2">
        <v>585</v>
      </c>
      <c r="U538" s="2">
        <v>0.99405087195166997</v>
      </c>
      <c r="V538" s="2">
        <v>675</v>
      </c>
      <c r="W538" s="2">
        <v>-1</v>
      </c>
      <c r="X538" s="2">
        <v>-1</v>
      </c>
      <c r="Y538" s="2">
        <v>-1</v>
      </c>
      <c r="Z538" s="2">
        <v>-1</v>
      </c>
      <c r="AA538" s="2">
        <v>-1</v>
      </c>
      <c r="AB538" s="2">
        <v>-1</v>
      </c>
      <c r="AC538" s="2">
        <v>-0.53320000000000001</v>
      </c>
      <c r="AD538" s="2">
        <v>-0.27929999999999999</v>
      </c>
      <c r="AE538" s="2">
        <v>-0.77939999999999998</v>
      </c>
      <c r="AF538" s="2">
        <v>1.4136</v>
      </c>
      <c r="AG538" s="2">
        <v>-0.60350000000000004</v>
      </c>
      <c r="AH538">
        <v>550000</v>
      </c>
      <c r="AI538" t="str">
        <f>IF(Table_Graduate_Salary[[#This Row],[Salary]]&lt;300000,"Low",IF(Table_Graduate_Salary[[#This Row],[Salary]]&lt;=600000,"Medium","High"))</f>
        <v>Medium</v>
      </c>
      <c r="AJ538" t="str">
        <f>IF(Table_Graduate_Salary[[#This Row],[collegeGPA]]&gt;=8,"Excellent",IF(Table_Graduate_Salary[[#This Row],[collegeGPA]]&gt;=7,"Good","Average"))</f>
        <v>Excellent</v>
      </c>
      <c r="AK538" s="2">
        <f>AVERAGE(Table_Graduate_Salary[[#This Row],[English]],Table_Graduate_Salary[[#This Row],[Logical]],Table_Graduate_Salary[[#This Row],[Quant]])</f>
        <v>518.33333333333337</v>
      </c>
    </row>
    <row r="539" spans="1:37">
      <c r="A539">
        <v>328107</v>
      </c>
      <c r="B539" t="s">
        <v>506</v>
      </c>
      <c r="C539" s="1">
        <v>33227</v>
      </c>
      <c r="D539" s="2">
        <v>72.3</v>
      </c>
      <c r="E539" t="s">
        <v>100</v>
      </c>
      <c r="F539" s="3">
        <v>2008</v>
      </c>
      <c r="G539" s="2">
        <v>82.6</v>
      </c>
      <c r="H539" t="s">
        <v>141</v>
      </c>
      <c r="I539">
        <v>11852</v>
      </c>
      <c r="J539">
        <v>2</v>
      </c>
      <c r="K539" t="s">
        <v>36</v>
      </c>
      <c r="L539" t="s">
        <v>55</v>
      </c>
      <c r="M539" s="3">
        <v>60.45</v>
      </c>
      <c r="N539">
        <v>11852</v>
      </c>
      <c r="O539">
        <v>0</v>
      </c>
      <c r="P539" t="s">
        <v>56</v>
      </c>
      <c r="Q539">
        <v>2012</v>
      </c>
      <c r="R539" s="2">
        <v>435</v>
      </c>
      <c r="S539" s="2">
        <v>445</v>
      </c>
      <c r="T539" s="2">
        <v>544</v>
      </c>
      <c r="U539" s="2">
        <v>0.30840058286030803</v>
      </c>
      <c r="V539" s="2">
        <v>355</v>
      </c>
      <c r="W539" s="2">
        <v>-1</v>
      </c>
      <c r="X539" s="2">
        <v>-1</v>
      </c>
      <c r="Y539" s="2">
        <v>-1</v>
      </c>
      <c r="Z539" s="2">
        <v>-1</v>
      </c>
      <c r="AA539" s="2">
        <v>-1</v>
      </c>
      <c r="AB539" s="2">
        <v>-1</v>
      </c>
      <c r="AC539" s="2">
        <v>0.2009</v>
      </c>
      <c r="AD539" s="2">
        <v>-0.31830000000000003</v>
      </c>
      <c r="AE539" s="2">
        <v>5.5199999999999999E-2</v>
      </c>
      <c r="AF539" s="2">
        <v>-0.40776999999999902</v>
      </c>
      <c r="AG539" s="2">
        <v>0.18640000000000001</v>
      </c>
      <c r="AH539">
        <v>295000</v>
      </c>
      <c r="AI539" t="str">
        <f>IF(Table_Graduate_Salary[[#This Row],[Salary]]&lt;300000,"Low",IF(Table_Graduate_Salary[[#This Row],[Salary]]&lt;=600000,"Medium","High"))</f>
        <v>Low</v>
      </c>
      <c r="AJ539" t="str">
        <f>IF(Table_Graduate_Salary[[#This Row],[collegeGPA]]&gt;=8,"Excellent",IF(Table_Graduate_Salary[[#This Row],[collegeGPA]]&gt;=7,"Good","Average"))</f>
        <v>Excellent</v>
      </c>
      <c r="AK539" s="2">
        <f>AVERAGE(Table_Graduate_Salary[[#This Row],[English]],Table_Graduate_Salary[[#This Row],[Logical]],Table_Graduate_Salary[[#This Row],[Quant]])</f>
        <v>474.66666666666669</v>
      </c>
    </row>
    <row r="540" spans="1:37">
      <c r="A540">
        <v>1076173</v>
      </c>
      <c r="B540" t="s">
        <v>506</v>
      </c>
      <c r="C540" s="1">
        <v>33588</v>
      </c>
      <c r="D540" s="2">
        <v>83</v>
      </c>
      <c r="E540" t="s">
        <v>51</v>
      </c>
      <c r="F540" s="3">
        <v>2009</v>
      </c>
      <c r="G540" s="2">
        <v>55</v>
      </c>
      <c r="H540" t="s">
        <v>51</v>
      </c>
      <c r="I540">
        <v>13131</v>
      </c>
      <c r="J540">
        <v>2</v>
      </c>
      <c r="K540" t="s">
        <v>36</v>
      </c>
      <c r="L540" t="s">
        <v>40</v>
      </c>
      <c r="M540" s="3">
        <v>66.31</v>
      </c>
      <c r="N540">
        <v>13131</v>
      </c>
      <c r="O540">
        <v>1</v>
      </c>
      <c r="P540" t="s">
        <v>61</v>
      </c>
      <c r="Q540">
        <v>2013</v>
      </c>
      <c r="R540" s="2">
        <v>525</v>
      </c>
      <c r="S540" s="2">
        <v>485</v>
      </c>
      <c r="T540" s="2">
        <v>355</v>
      </c>
      <c r="U540" s="2">
        <v>0.62264291584993803</v>
      </c>
      <c r="V540" s="2">
        <v>535</v>
      </c>
      <c r="W540" s="2">
        <v>-1</v>
      </c>
      <c r="X540" s="2">
        <v>407</v>
      </c>
      <c r="Y540" s="2">
        <v>-1</v>
      </c>
      <c r="Z540" s="2">
        <v>-1</v>
      </c>
      <c r="AA540" s="2">
        <v>-1</v>
      </c>
      <c r="AB540" s="2">
        <v>-1</v>
      </c>
      <c r="AC540" s="2">
        <v>-1.3080000000000001</v>
      </c>
      <c r="AD540" s="2">
        <v>-0.4536</v>
      </c>
      <c r="AE540" s="2">
        <v>-1.0659000000000001</v>
      </c>
      <c r="AF540" s="2">
        <v>-0.2344</v>
      </c>
      <c r="AG540" s="2">
        <v>-0.86080000000000001</v>
      </c>
      <c r="AH540">
        <v>320000</v>
      </c>
      <c r="AI540" t="str">
        <f>IF(Table_Graduate_Salary[[#This Row],[Salary]]&lt;300000,"Low",IF(Table_Graduate_Salary[[#This Row],[Salary]]&lt;=600000,"Medium","High"))</f>
        <v>Medium</v>
      </c>
      <c r="AJ540" t="str">
        <f>IF(Table_Graduate_Salary[[#This Row],[collegeGPA]]&gt;=8,"Excellent",IF(Table_Graduate_Salary[[#This Row],[collegeGPA]]&gt;=7,"Good","Average"))</f>
        <v>Excellent</v>
      </c>
      <c r="AK540" s="2">
        <f>AVERAGE(Table_Graduate_Salary[[#This Row],[English]],Table_Graduate_Salary[[#This Row],[Logical]],Table_Graduate_Salary[[#This Row],[Quant]])</f>
        <v>455</v>
      </c>
    </row>
    <row r="541" spans="1:37">
      <c r="A541">
        <v>1113571</v>
      </c>
      <c r="B541" t="s">
        <v>506</v>
      </c>
      <c r="C541" s="1">
        <v>33726</v>
      </c>
      <c r="D541" s="2">
        <v>62.15</v>
      </c>
      <c r="E541" t="s">
        <v>51</v>
      </c>
      <c r="F541" s="3">
        <v>2009</v>
      </c>
      <c r="G541" s="2">
        <v>63</v>
      </c>
      <c r="H541" t="s">
        <v>51</v>
      </c>
      <c r="I541">
        <v>15041</v>
      </c>
      <c r="J541">
        <v>2</v>
      </c>
      <c r="K541" t="s">
        <v>36</v>
      </c>
      <c r="L541" t="s">
        <v>55</v>
      </c>
      <c r="M541" s="3">
        <v>62.4</v>
      </c>
      <c r="N541">
        <v>15041</v>
      </c>
      <c r="O541">
        <v>0</v>
      </c>
      <c r="P541" t="s">
        <v>45</v>
      </c>
      <c r="Q541">
        <v>2013</v>
      </c>
      <c r="R541" s="2">
        <v>440</v>
      </c>
      <c r="S541" s="2">
        <v>420</v>
      </c>
      <c r="T541" s="2">
        <v>500</v>
      </c>
      <c r="U541" s="2">
        <v>0.52592258425205496</v>
      </c>
      <c r="V541" s="2">
        <v>415</v>
      </c>
      <c r="W541" s="2">
        <v>-1</v>
      </c>
      <c r="X541" s="2">
        <v>-1</v>
      </c>
      <c r="Y541" s="2">
        <v>-1</v>
      </c>
      <c r="Z541" s="2">
        <v>-1</v>
      </c>
      <c r="AA541" s="2">
        <v>-1</v>
      </c>
      <c r="AB541" s="2">
        <v>-1</v>
      </c>
      <c r="AC541" s="2">
        <v>1.1335999999999999</v>
      </c>
      <c r="AD541" s="2">
        <v>0.37890000000000001</v>
      </c>
      <c r="AE541" s="2">
        <v>0.31740000000000002</v>
      </c>
      <c r="AF541" s="2">
        <v>-0.36120000000000002</v>
      </c>
      <c r="AG541" s="2">
        <v>9.7299999999999998E-2</v>
      </c>
      <c r="AH541">
        <v>105000</v>
      </c>
      <c r="AI541" t="str">
        <f>IF(Table_Graduate_Salary[[#This Row],[Salary]]&lt;300000,"Low",IF(Table_Graduate_Salary[[#This Row],[Salary]]&lt;=600000,"Medium","High"))</f>
        <v>Low</v>
      </c>
      <c r="AJ541" t="str">
        <f>IF(Table_Graduate_Salary[[#This Row],[collegeGPA]]&gt;=8,"Excellent",IF(Table_Graduate_Salary[[#This Row],[collegeGPA]]&gt;=7,"Good","Average"))</f>
        <v>Excellent</v>
      </c>
      <c r="AK541" s="2">
        <f>AVERAGE(Table_Graduate_Salary[[#This Row],[English]],Table_Graduate_Salary[[#This Row],[Logical]],Table_Graduate_Salary[[#This Row],[Quant]])</f>
        <v>453.33333333333331</v>
      </c>
    </row>
    <row r="542" spans="1:37">
      <c r="A542">
        <v>730091</v>
      </c>
      <c r="B542" t="s">
        <v>505</v>
      </c>
      <c r="C542" s="1">
        <v>32694</v>
      </c>
      <c r="D542" s="2">
        <v>67.12</v>
      </c>
      <c r="E542" t="s">
        <v>87</v>
      </c>
      <c r="F542" s="3">
        <v>2008</v>
      </c>
      <c r="G542" s="2">
        <v>56.8</v>
      </c>
      <c r="H542" t="s">
        <v>189</v>
      </c>
      <c r="I542">
        <v>11153</v>
      </c>
      <c r="J542">
        <v>2</v>
      </c>
      <c r="K542" t="s">
        <v>36</v>
      </c>
      <c r="L542" t="s">
        <v>60</v>
      </c>
      <c r="M542" s="3">
        <v>72.8</v>
      </c>
      <c r="N542">
        <v>11153</v>
      </c>
      <c r="O542">
        <v>1</v>
      </c>
      <c r="P542" t="s">
        <v>53</v>
      </c>
      <c r="Q542">
        <v>2013</v>
      </c>
      <c r="R542" s="2">
        <v>440</v>
      </c>
      <c r="S542" s="2">
        <v>410</v>
      </c>
      <c r="T542" s="2">
        <v>135</v>
      </c>
      <c r="U542" s="2">
        <v>0.25302837071554601</v>
      </c>
      <c r="V542" s="2">
        <v>-1</v>
      </c>
      <c r="W542" s="2">
        <v>-1</v>
      </c>
      <c r="X542" s="2">
        <v>-1</v>
      </c>
      <c r="Y542" s="2">
        <v>-1</v>
      </c>
      <c r="Z542" s="2">
        <v>-1</v>
      </c>
      <c r="AA542" s="2">
        <v>286</v>
      </c>
      <c r="AB542" s="2">
        <v>-1</v>
      </c>
      <c r="AC542" s="2">
        <v>0.70269999999999999</v>
      </c>
      <c r="AD542" s="2">
        <v>0.87839999999999996</v>
      </c>
      <c r="AE542" s="2">
        <v>0.31740000000000002</v>
      </c>
      <c r="AF542" s="2">
        <v>-0.1076</v>
      </c>
      <c r="AG542" s="2">
        <v>1.0553999999999999</v>
      </c>
      <c r="AH542">
        <v>80000</v>
      </c>
      <c r="AI542" t="str">
        <f>IF(Table_Graduate_Salary[[#This Row],[Salary]]&lt;300000,"Low",IF(Table_Graduate_Salary[[#This Row],[Salary]]&lt;=600000,"Medium","High"))</f>
        <v>Low</v>
      </c>
      <c r="AJ542" t="str">
        <f>IF(Table_Graduate_Salary[[#This Row],[collegeGPA]]&gt;=8,"Excellent",IF(Table_Graduate_Salary[[#This Row],[collegeGPA]]&gt;=7,"Good","Average"))</f>
        <v>Excellent</v>
      </c>
      <c r="AK542" s="2">
        <f>AVERAGE(Table_Graduate_Salary[[#This Row],[English]],Table_Graduate_Salary[[#This Row],[Logical]],Table_Graduate_Salary[[#This Row],[Quant]])</f>
        <v>328.33333333333331</v>
      </c>
    </row>
    <row r="543" spans="1:37">
      <c r="A543">
        <v>217052</v>
      </c>
      <c r="B543" t="s">
        <v>505</v>
      </c>
      <c r="C543" s="1">
        <v>32227</v>
      </c>
      <c r="D543" s="2">
        <v>87</v>
      </c>
      <c r="E543">
        <v>0</v>
      </c>
      <c r="F543" s="3">
        <v>2005</v>
      </c>
      <c r="G543" s="2">
        <v>80</v>
      </c>
      <c r="H543">
        <v>0</v>
      </c>
      <c r="I543">
        <v>4948</v>
      </c>
      <c r="J543">
        <v>2</v>
      </c>
      <c r="K543" t="s">
        <v>36</v>
      </c>
      <c r="L543" t="s">
        <v>55</v>
      </c>
      <c r="M543" s="3">
        <v>70</v>
      </c>
      <c r="N543">
        <v>4948</v>
      </c>
      <c r="O543">
        <v>1</v>
      </c>
      <c r="P543" t="s">
        <v>71</v>
      </c>
      <c r="Q543">
        <v>2011</v>
      </c>
      <c r="R543" s="2">
        <v>545</v>
      </c>
      <c r="S543" s="2">
        <v>495</v>
      </c>
      <c r="T543" s="2">
        <v>555</v>
      </c>
      <c r="U543" s="2">
        <v>0.86468541337008498</v>
      </c>
      <c r="V543" s="2">
        <v>525</v>
      </c>
      <c r="W543" s="2">
        <v>-1</v>
      </c>
      <c r="X543" s="2">
        <v>-1</v>
      </c>
      <c r="Y543" s="2">
        <v>-1</v>
      </c>
      <c r="Z543" s="2">
        <v>-1</v>
      </c>
      <c r="AA543" s="2">
        <v>-1</v>
      </c>
      <c r="AB543" s="2">
        <v>-1</v>
      </c>
      <c r="AC543" s="2">
        <v>-1.1900999999999999</v>
      </c>
      <c r="AD543" s="2">
        <v>-0.1232</v>
      </c>
      <c r="AE543" s="2">
        <v>-1.5051000000000001</v>
      </c>
      <c r="AF543" s="2">
        <v>0.76729999999999998</v>
      </c>
      <c r="AG543" s="2">
        <v>0.18640000000000001</v>
      </c>
      <c r="AH543">
        <v>470000</v>
      </c>
      <c r="AI543" t="str">
        <f>IF(Table_Graduate_Salary[[#This Row],[Salary]]&lt;300000,"Low",IF(Table_Graduate_Salary[[#This Row],[Salary]]&lt;=600000,"Medium","High"))</f>
        <v>Medium</v>
      </c>
      <c r="AJ543" t="str">
        <f>IF(Table_Graduate_Salary[[#This Row],[collegeGPA]]&gt;=8,"Excellent",IF(Table_Graduate_Salary[[#This Row],[collegeGPA]]&gt;=7,"Good","Average"))</f>
        <v>Excellent</v>
      </c>
      <c r="AK543" s="2">
        <f>AVERAGE(Table_Graduate_Salary[[#This Row],[English]],Table_Graduate_Salary[[#This Row],[Logical]],Table_Graduate_Salary[[#This Row],[Quant]])</f>
        <v>531.66666666666663</v>
      </c>
    </row>
    <row r="544" spans="1:37">
      <c r="A544">
        <v>360581</v>
      </c>
      <c r="B544" t="s">
        <v>505</v>
      </c>
      <c r="C544" s="1">
        <v>33377</v>
      </c>
      <c r="D544" s="2">
        <v>75</v>
      </c>
      <c r="E544">
        <v>0</v>
      </c>
      <c r="F544" s="3">
        <v>2008</v>
      </c>
      <c r="G544" s="2">
        <v>91.2</v>
      </c>
      <c r="H544">
        <v>0</v>
      </c>
      <c r="I544">
        <v>4752</v>
      </c>
      <c r="J544">
        <v>2</v>
      </c>
      <c r="K544" t="s">
        <v>36</v>
      </c>
      <c r="L544" t="s">
        <v>64</v>
      </c>
      <c r="M544" s="3">
        <v>72</v>
      </c>
      <c r="N544">
        <v>4752</v>
      </c>
      <c r="O544">
        <v>0</v>
      </c>
      <c r="P544" t="s">
        <v>56</v>
      </c>
      <c r="Q544">
        <v>2012</v>
      </c>
      <c r="R544" s="2">
        <v>315</v>
      </c>
      <c r="S544" s="2">
        <v>395</v>
      </c>
      <c r="T544" s="2">
        <v>415</v>
      </c>
      <c r="U544" s="2">
        <v>0.67074315143312702</v>
      </c>
      <c r="V544" s="2">
        <v>455</v>
      </c>
      <c r="W544" s="2">
        <v>-1</v>
      </c>
      <c r="X544" s="2">
        <v>-1</v>
      </c>
      <c r="Y544" s="2">
        <v>-1</v>
      </c>
      <c r="Z544" s="2">
        <v>-1</v>
      </c>
      <c r="AA544" s="2">
        <v>-1</v>
      </c>
      <c r="AB544" s="2">
        <v>-1</v>
      </c>
      <c r="AC544" s="2">
        <v>-0.57189999999999996</v>
      </c>
      <c r="AD544" s="2">
        <v>3.2800000000000003E-2</v>
      </c>
      <c r="AE544" s="2">
        <v>-0.81569999999999998</v>
      </c>
      <c r="AF544" s="2">
        <v>0.29730000000000001</v>
      </c>
      <c r="AG544" s="2">
        <v>-0.28749999999999998</v>
      </c>
      <c r="AH544">
        <v>155000</v>
      </c>
      <c r="AI544" t="str">
        <f>IF(Table_Graduate_Salary[[#This Row],[Salary]]&lt;300000,"Low",IF(Table_Graduate_Salary[[#This Row],[Salary]]&lt;=600000,"Medium","High"))</f>
        <v>Low</v>
      </c>
      <c r="AJ544" t="str">
        <f>IF(Table_Graduate_Salary[[#This Row],[collegeGPA]]&gt;=8,"Excellent",IF(Table_Graduate_Salary[[#This Row],[collegeGPA]]&gt;=7,"Good","Average"))</f>
        <v>Excellent</v>
      </c>
      <c r="AK544" s="2">
        <f>AVERAGE(Table_Graduate_Salary[[#This Row],[English]],Table_Graduate_Salary[[#This Row],[Logical]],Table_Graduate_Salary[[#This Row],[Quant]])</f>
        <v>375</v>
      </c>
    </row>
    <row r="545" spans="1:37">
      <c r="A545">
        <v>862240</v>
      </c>
      <c r="B545" t="s">
        <v>506</v>
      </c>
      <c r="C545" s="1">
        <v>33485</v>
      </c>
      <c r="D545" s="2">
        <v>71.5</v>
      </c>
      <c r="E545" t="s">
        <v>35</v>
      </c>
      <c r="F545" s="3">
        <v>2009</v>
      </c>
      <c r="G545" s="2">
        <v>68</v>
      </c>
      <c r="H545" t="s">
        <v>35</v>
      </c>
      <c r="I545">
        <v>53</v>
      </c>
      <c r="J545">
        <v>2</v>
      </c>
      <c r="K545" t="s">
        <v>36</v>
      </c>
      <c r="L545" t="s">
        <v>40</v>
      </c>
      <c r="M545" s="3">
        <v>69</v>
      </c>
      <c r="N545">
        <v>53</v>
      </c>
      <c r="O545">
        <v>0</v>
      </c>
      <c r="P545" t="s">
        <v>41</v>
      </c>
      <c r="Q545">
        <v>2013</v>
      </c>
      <c r="R545" s="2">
        <v>450</v>
      </c>
      <c r="S545" s="2">
        <v>620</v>
      </c>
      <c r="T545" s="2">
        <v>430</v>
      </c>
      <c r="U545" s="2">
        <v>0.48674700843819302</v>
      </c>
      <c r="V545" s="2">
        <v>405</v>
      </c>
      <c r="W545" s="2">
        <v>-1</v>
      </c>
      <c r="X545" s="2">
        <v>376</v>
      </c>
      <c r="Y545" s="2">
        <v>-1</v>
      </c>
      <c r="Z545" s="2">
        <v>-1</v>
      </c>
      <c r="AA545" s="2">
        <v>-1</v>
      </c>
      <c r="AB545" s="2">
        <v>-1</v>
      </c>
      <c r="AC545" s="2">
        <v>-1.8825000000000001</v>
      </c>
      <c r="AD545" s="2">
        <v>0.5454</v>
      </c>
      <c r="AE545" s="2">
        <v>0.47110000000000002</v>
      </c>
      <c r="AF545" s="2">
        <v>2.6814</v>
      </c>
      <c r="AG545" s="2">
        <v>-1.0524</v>
      </c>
      <c r="AH545">
        <v>180000</v>
      </c>
      <c r="AI545" t="str">
        <f>IF(Table_Graduate_Salary[[#This Row],[Salary]]&lt;300000,"Low",IF(Table_Graduate_Salary[[#This Row],[Salary]]&lt;=600000,"Medium","High"))</f>
        <v>Low</v>
      </c>
      <c r="AJ545" t="str">
        <f>IF(Table_Graduate_Salary[[#This Row],[collegeGPA]]&gt;=8,"Excellent",IF(Table_Graduate_Salary[[#This Row],[collegeGPA]]&gt;=7,"Good","Average"))</f>
        <v>Excellent</v>
      </c>
      <c r="AK545" s="2">
        <f>AVERAGE(Table_Graduate_Salary[[#This Row],[English]],Table_Graduate_Salary[[#This Row],[Logical]],Table_Graduate_Salary[[#This Row],[Quant]])</f>
        <v>500</v>
      </c>
    </row>
    <row r="546" spans="1:37">
      <c r="A546">
        <v>520096</v>
      </c>
      <c r="B546" t="s">
        <v>506</v>
      </c>
      <c r="C546" s="1">
        <v>32807</v>
      </c>
      <c r="D546" s="2">
        <v>77.599999999999994</v>
      </c>
      <c r="E546" t="s">
        <v>35</v>
      </c>
      <c r="F546" s="3">
        <v>2007</v>
      </c>
      <c r="G546" s="2">
        <v>77.8</v>
      </c>
      <c r="H546" t="s">
        <v>35</v>
      </c>
      <c r="I546">
        <v>70</v>
      </c>
      <c r="J546">
        <v>2</v>
      </c>
      <c r="K546" t="s">
        <v>36</v>
      </c>
      <c r="L546" t="s">
        <v>64</v>
      </c>
      <c r="M546" s="3">
        <v>72</v>
      </c>
      <c r="N546">
        <v>70</v>
      </c>
      <c r="O546">
        <v>0</v>
      </c>
      <c r="P546" t="s">
        <v>41</v>
      </c>
      <c r="Q546">
        <v>2012</v>
      </c>
      <c r="R546" s="2">
        <v>555</v>
      </c>
      <c r="S546" s="2">
        <v>620</v>
      </c>
      <c r="T546" s="2">
        <v>750</v>
      </c>
      <c r="U546" s="2">
        <v>0.88412251159373501</v>
      </c>
      <c r="V546" s="2">
        <v>535</v>
      </c>
      <c r="W546" s="2">
        <v>-1</v>
      </c>
      <c r="X546" s="2">
        <v>-1</v>
      </c>
      <c r="Y546" s="2">
        <v>-1</v>
      </c>
      <c r="Z546" s="2">
        <v>-1</v>
      </c>
      <c r="AA546" s="2">
        <v>-1</v>
      </c>
      <c r="AB546" s="2">
        <v>-1</v>
      </c>
      <c r="AC546" s="2">
        <v>-6.9599999999999995E-2</v>
      </c>
      <c r="AD546" s="2">
        <v>1.2807999999999999</v>
      </c>
      <c r="AE546" s="2">
        <v>-0.1988</v>
      </c>
      <c r="AF546" s="2">
        <v>-0.26090000000000002</v>
      </c>
      <c r="AG546" s="2">
        <v>0.34439999999999998</v>
      </c>
      <c r="AH546">
        <v>180000</v>
      </c>
      <c r="AI546" t="str">
        <f>IF(Table_Graduate_Salary[[#This Row],[Salary]]&lt;300000,"Low",IF(Table_Graduate_Salary[[#This Row],[Salary]]&lt;=600000,"Medium","High"))</f>
        <v>Low</v>
      </c>
      <c r="AJ546" t="str">
        <f>IF(Table_Graduate_Salary[[#This Row],[collegeGPA]]&gt;=8,"Excellent",IF(Table_Graduate_Salary[[#This Row],[collegeGPA]]&gt;=7,"Good","Average"))</f>
        <v>Excellent</v>
      </c>
      <c r="AK546" s="2">
        <f>AVERAGE(Table_Graduate_Salary[[#This Row],[English]],Table_Graduate_Salary[[#This Row],[Logical]],Table_Graduate_Salary[[#This Row],[Quant]])</f>
        <v>641.66666666666663</v>
      </c>
    </row>
    <row r="547" spans="1:37">
      <c r="A547">
        <v>1152411</v>
      </c>
      <c r="B547" t="s">
        <v>506</v>
      </c>
      <c r="C547" s="1">
        <v>33828</v>
      </c>
      <c r="D547" s="2">
        <v>74</v>
      </c>
      <c r="E547" t="s">
        <v>51</v>
      </c>
      <c r="F547" s="3">
        <v>2008</v>
      </c>
      <c r="G547" s="2">
        <v>71</v>
      </c>
      <c r="H547" t="s">
        <v>51</v>
      </c>
      <c r="I547">
        <v>1995</v>
      </c>
      <c r="J547">
        <v>2</v>
      </c>
      <c r="K547" t="s">
        <v>36</v>
      </c>
      <c r="L547" t="s">
        <v>64</v>
      </c>
      <c r="M547" s="3">
        <v>59.6</v>
      </c>
      <c r="N547">
        <v>1995</v>
      </c>
      <c r="O547">
        <v>1</v>
      </c>
      <c r="P547" t="s">
        <v>45</v>
      </c>
      <c r="Q547">
        <v>2014</v>
      </c>
      <c r="R547" s="2">
        <v>465</v>
      </c>
      <c r="S547" s="2">
        <v>650</v>
      </c>
      <c r="T547" s="2">
        <v>655</v>
      </c>
      <c r="U547" s="2">
        <v>0.97879929264142795</v>
      </c>
      <c r="V547" s="2">
        <v>605</v>
      </c>
      <c r="W547" s="2">
        <v>-1</v>
      </c>
      <c r="X547" s="2">
        <v>561</v>
      </c>
      <c r="Y547" s="2">
        <v>-1</v>
      </c>
      <c r="Z547" s="2">
        <v>-1</v>
      </c>
      <c r="AA547" s="2">
        <v>-1</v>
      </c>
      <c r="AB547" s="2">
        <v>-1</v>
      </c>
      <c r="AC547" s="2">
        <v>-1.7388999999999999</v>
      </c>
      <c r="AD547" s="2">
        <v>4.5900000000000003E-2</v>
      </c>
      <c r="AE547" s="2">
        <v>0.77849999999999997</v>
      </c>
      <c r="AF547" s="2">
        <v>-1.7556</v>
      </c>
      <c r="AG547" s="2">
        <v>1.0553999999999999</v>
      </c>
      <c r="AH547">
        <v>315000</v>
      </c>
      <c r="AI547" t="str">
        <f>IF(Table_Graduate_Salary[[#This Row],[Salary]]&lt;300000,"Low",IF(Table_Graduate_Salary[[#This Row],[Salary]]&lt;=600000,"Medium","High"))</f>
        <v>Medium</v>
      </c>
      <c r="AJ547" t="str">
        <f>IF(Table_Graduate_Salary[[#This Row],[collegeGPA]]&gt;=8,"Excellent",IF(Table_Graduate_Salary[[#This Row],[collegeGPA]]&gt;=7,"Good","Average"))</f>
        <v>Excellent</v>
      </c>
      <c r="AK547" s="2">
        <f>AVERAGE(Table_Graduate_Salary[[#This Row],[English]],Table_Graduate_Salary[[#This Row],[Logical]],Table_Graduate_Salary[[#This Row],[Quant]])</f>
        <v>590</v>
      </c>
    </row>
    <row r="548" spans="1:37">
      <c r="A548">
        <v>1038848</v>
      </c>
      <c r="B548" t="s">
        <v>506</v>
      </c>
      <c r="C548" s="1">
        <v>32662</v>
      </c>
      <c r="D548" s="2">
        <v>77</v>
      </c>
      <c r="E548" t="s">
        <v>190</v>
      </c>
      <c r="F548" s="3">
        <v>2008</v>
      </c>
      <c r="G548" s="2">
        <v>74</v>
      </c>
      <c r="H548" t="s">
        <v>191</v>
      </c>
      <c r="I548">
        <v>15146</v>
      </c>
      <c r="J548">
        <v>2</v>
      </c>
      <c r="K548" t="s">
        <v>36</v>
      </c>
      <c r="L548" t="s">
        <v>40</v>
      </c>
      <c r="M548" s="3">
        <v>82</v>
      </c>
      <c r="N548">
        <v>15146</v>
      </c>
      <c r="O548">
        <v>0</v>
      </c>
      <c r="P548" t="s">
        <v>53</v>
      </c>
      <c r="Q548">
        <v>2013</v>
      </c>
      <c r="R548" s="2">
        <v>560</v>
      </c>
      <c r="S548" s="2">
        <v>425</v>
      </c>
      <c r="T548" s="2">
        <v>510</v>
      </c>
      <c r="U548" s="2">
        <v>0.74475835400893897</v>
      </c>
      <c r="V548" s="2">
        <v>435</v>
      </c>
      <c r="W548" s="2">
        <v>-1</v>
      </c>
      <c r="X548" s="2">
        <v>438</v>
      </c>
      <c r="Y548" s="2">
        <v>-1</v>
      </c>
      <c r="Z548" s="2">
        <v>-1</v>
      </c>
      <c r="AA548" s="2">
        <v>-1</v>
      </c>
      <c r="AB548" s="2">
        <v>-1</v>
      </c>
      <c r="AC548" s="2">
        <v>0.27179999999999999</v>
      </c>
      <c r="AD548" s="2">
        <v>-0.1206</v>
      </c>
      <c r="AE548" s="2">
        <v>-1.3733</v>
      </c>
      <c r="AF548" s="2">
        <v>-0.74150000000000005</v>
      </c>
      <c r="AG548" s="2">
        <v>-9.4299999999999995E-2</v>
      </c>
      <c r="AH548">
        <v>300000</v>
      </c>
      <c r="AI548" t="str">
        <f>IF(Table_Graduate_Salary[[#This Row],[Salary]]&lt;300000,"Low",IF(Table_Graduate_Salary[[#This Row],[Salary]]&lt;=600000,"Medium","High"))</f>
        <v>Medium</v>
      </c>
      <c r="AJ548" t="str">
        <f>IF(Table_Graduate_Salary[[#This Row],[collegeGPA]]&gt;=8,"Excellent",IF(Table_Graduate_Salary[[#This Row],[collegeGPA]]&gt;=7,"Good","Average"))</f>
        <v>Excellent</v>
      </c>
      <c r="AK548" s="2">
        <f>AVERAGE(Table_Graduate_Salary[[#This Row],[English]],Table_Graduate_Salary[[#This Row],[Logical]],Table_Graduate_Salary[[#This Row],[Quant]])</f>
        <v>498.33333333333331</v>
      </c>
    </row>
    <row r="549" spans="1:37">
      <c r="A549">
        <v>519248</v>
      </c>
      <c r="B549" t="s">
        <v>506</v>
      </c>
      <c r="C549" s="1">
        <v>31984</v>
      </c>
      <c r="D549" s="2">
        <v>62</v>
      </c>
      <c r="E549" t="s">
        <v>35</v>
      </c>
      <c r="F549" s="3">
        <v>2005</v>
      </c>
      <c r="G549" s="2">
        <v>61</v>
      </c>
      <c r="H549" t="s">
        <v>35</v>
      </c>
      <c r="I549">
        <v>10950</v>
      </c>
      <c r="J549">
        <v>1</v>
      </c>
      <c r="K549" t="s">
        <v>49</v>
      </c>
      <c r="L549" t="s">
        <v>40</v>
      </c>
      <c r="M549" s="3">
        <v>72</v>
      </c>
      <c r="N549">
        <v>10950</v>
      </c>
      <c r="O549">
        <v>0</v>
      </c>
      <c r="P549" t="s">
        <v>50</v>
      </c>
      <c r="Q549">
        <v>2012</v>
      </c>
      <c r="R549" s="2">
        <v>575</v>
      </c>
      <c r="S549" s="2">
        <v>575</v>
      </c>
      <c r="T549" s="2">
        <v>404</v>
      </c>
      <c r="U549" s="2">
        <v>0.48674700843819302</v>
      </c>
      <c r="V549" s="2">
        <v>495</v>
      </c>
      <c r="W549" s="2">
        <v>-1</v>
      </c>
      <c r="X549" s="2">
        <v>376</v>
      </c>
      <c r="Y549" s="2">
        <v>-1</v>
      </c>
      <c r="Z549" s="2">
        <v>-1</v>
      </c>
      <c r="AA549" s="2">
        <v>-1</v>
      </c>
      <c r="AB549" s="2">
        <v>-1</v>
      </c>
      <c r="AC549" s="2">
        <v>0.99</v>
      </c>
      <c r="AD549" s="2">
        <v>0.87839999999999996</v>
      </c>
      <c r="AE549" s="2">
        <v>0.77849999999999997</v>
      </c>
      <c r="AF549" s="2">
        <v>-0.74150000000000005</v>
      </c>
      <c r="AG549" s="2">
        <v>0.28889999999999999</v>
      </c>
      <c r="AH549">
        <v>360000</v>
      </c>
      <c r="AI549" t="str">
        <f>IF(Table_Graduate_Salary[[#This Row],[Salary]]&lt;300000,"Low",IF(Table_Graduate_Salary[[#This Row],[Salary]]&lt;=600000,"Medium","High"))</f>
        <v>Medium</v>
      </c>
      <c r="AJ549" t="str">
        <f>IF(Table_Graduate_Salary[[#This Row],[collegeGPA]]&gt;=8,"Excellent",IF(Table_Graduate_Salary[[#This Row],[collegeGPA]]&gt;=7,"Good","Average"))</f>
        <v>Excellent</v>
      </c>
      <c r="AK549" s="2">
        <f>AVERAGE(Table_Graduate_Salary[[#This Row],[English]],Table_Graduate_Salary[[#This Row],[Logical]],Table_Graduate_Salary[[#This Row],[Quant]])</f>
        <v>518</v>
      </c>
    </row>
    <row r="550" spans="1:37">
      <c r="A550">
        <v>632267</v>
      </c>
      <c r="B550" t="s">
        <v>505</v>
      </c>
      <c r="C550" s="1">
        <v>33605</v>
      </c>
      <c r="D550" s="2">
        <v>75</v>
      </c>
      <c r="E550" t="s">
        <v>35</v>
      </c>
      <c r="F550" s="3">
        <v>2009</v>
      </c>
      <c r="G550" s="2">
        <v>73</v>
      </c>
      <c r="H550" t="s">
        <v>35</v>
      </c>
      <c r="I550">
        <v>9786</v>
      </c>
      <c r="J550">
        <v>2</v>
      </c>
      <c r="K550" t="s">
        <v>36</v>
      </c>
      <c r="L550" t="s">
        <v>81</v>
      </c>
      <c r="M550" s="3">
        <v>65</v>
      </c>
      <c r="N550">
        <v>9786</v>
      </c>
      <c r="O550">
        <v>0</v>
      </c>
      <c r="P550" t="s">
        <v>65</v>
      </c>
      <c r="Q550">
        <v>2013</v>
      </c>
      <c r="R550" s="2">
        <v>360</v>
      </c>
      <c r="S550" s="2">
        <v>415</v>
      </c>
      <c r="T550" s="2">
        <v>255</v>
      </c>
      <c r="U550" s="2">
        <v>-1</v>
      </c>
      <c r="V550" s="2">
        <v>-1</v>
      </c>
      <c r="W550" s="2">
        <v>-1</v>
      </c>
      <c r="X550" s="2">
        <v>-1</v>
      </c>
      <c r="Y550" s="2">
        <v>-1</v>
      </c>
      <c r="Z550" s="2">
        <v>-1</v>
      </c>
      <c r="AA550" s="2">
        <v>-1</v>
      </c>
      <c r="AB550" s="2">
        <v>-1</v>
      </c>
      <c r="AC550" s="2">
        <v>1.2771999999999999</v>
      </c>
      <c r="AD550" s="2">
        <v>-0.1206</v>
      </c>
      <c r="AE550" s="2">
        <v>-1.3733</v>
      </c>
      <c r="AF550" s="2">
        <v>-0.4879</v>
      </c>
      <c r="AG550" s="2">
        <v>0.86370000000000002</v>
      </c>
      <c r="AH550">
        <v>80000</v>
      </c>
      <c r="AI550" t="str">
        <f>IF(Table_Graduate_Salary[[#This Row],[Salary]]&lt;300000,"Low",IF(Table_Graduate_Salary[[#This Row],[Salary]]&lt;=600000,"Medium","High"))</f>
        <v>Low</v>
      </c>
      <c r="AJ550" t="str">
        <f>IF(Table_Graduate_Salary[[#This Row],[collegeGPA]]&gt;=8,"Excellent",IF(Table_Graduate_Salary[[#This Row],[collegeGPA]]&gt;=7,"Good","Average"))</f>
        <v>Excellent</v>
      </c>
      <c r="AK550" s="2">
        <f>AVERAGE(Table_Graduate_Salary[[#This Row],[English]],Table_Graduate_Salary[[#This Row],[Logical]],Table_Graduate_Salary[[#This Row],[Quant]])</f>
        <v>343.33333333333331</v>
      </c>
    </row>
    <row r="551" spans="1:37">
      <c r="A551">
        <v>530178</v>
      </c>
      <c r="B551" t="s">
        <v>506</v>
      </c>
      <c r="C551" s="1">
        <v>33069</v>
      </c>
      <c r="D551" s="2">
        <v>66</v>
      </c>
      <c r="E551" t="s">
        <v>51</v>
      </c>
      <c r="F551" s="3">
        <v>2007</v>
      </c>
      <c r="G551" s="2">
        <v>68</v>
      </c>
      <c r="H551" t="s">
        <v>51</v>
      </c>
      <c r="I551">
        <v>11759</v>
      </c>
      <c r="J551">
        <v>2</v>
      </c>
      <c r="K551" t="s">
        <v>36</v>
      </c>
      <c r="L551" t="s">
        <v>52</v>
      </c>
      <c r="M551" s="3">
        <v>69.7</v>
      </c>
      <c r="N551">
        <v>11759</v>
      </c>
      <c r="O551">
        <v>0</v>
      </c>
      <c r="P551" t="s">
        <v>96</v>
      </c>
      <c r="Q551">
        <v>2013</v>
      </c>
      <c r="R551" s="2">
        <v>545</v>
      </c>
      <c r="S551" s="2">
        <v>560</v>
      </c>
      <c r="T551" s="2">
        <v>400</v>
      </c>
      <c r="U551" s="2">
        <v>0.13044173571957399</v>
      </c>
      <c r="V551" s="2">
        <v>-1</v>
      </c>
      <c r="W551" s="2">
        <v>-1</v>
      </c>
      <c r="X551" s="2">
        <v>-1</v>
      </c>
      <c r="Y551" s="2">
        <v>286</v>
      </c>
      <c r="Z551" s="2">
        <v>-1</v>
      </c>
      <c r="AA551" s="2">
        <v>-1</v>
      </c>
      <c r="AB551" s="2">
        <v>-1</v>
      </c>
      <c r="AC551" s="2">
        <v>-1.2286999999999999</v>
      </c>
      <c r="AD551" s="2">
        <v>-0.90329999999999999</v>
      </c>
      <c r="AE551" s="2">
        <v>-0.1988</v>
      </c>
      <c r="AF551" s="2">
        <v>2.4712000000000001</v>
      </c>
      <c r="AG551" s="2">
        <v>0.34439999999999998</v>
      </c>
      <c r="AH551">
        <v>180000</v>
      </c>
      <c r="AI551" t="str">
        <f>IF(Table_Graduate_Salary[[#This Row],[Salary]]&lt;300000,"Low",IF(Table_Graduate_Salary[[#This Row],[Salary]]&lt;=600000,"Medium","High"))</f>
        <v>Low</v>
      </c>
      <c r="AJ551" t="str">
        <f>IF(Table_Graduate_Salary[[#This Row],[collegeGPA]]&gt;=8,"Excellent",IF(Table_Graduate_Salary[[#This Row],[collegeGPA]]&gt;=7,"Good","Average"))</f>
        <v>Excellent</v>
      </c>
      <c r="AK551" s="2">
        <f>AVERAGE(Table_Graduate_Salary[[#This Row],[English]],Table_Graduate_Salary[[#This Row],[Logical]],Table_Graduate_Salary[[#This Row],[Quant]])</f>
        <v>501.66666666666669</v>
      </c>
    </row>
    <row r="552" spans="1:37">
      <c r="A552">
        <v>132776</v>
      </c>
      <c r="B552" t="s">
        <v>505</v>
      </c>
      <c r="C552" s="1">
        <v>32383</v>
      </c>
      <c r="D552" s="2">
        <v>91.84</v>
      </c>
      <c r="E552" t="s">
        <v>192</v>
      </c>
      <c r="F552" s="3">
        <v>2006</v>
      </c>
      <c r="G552" s="2">
        <v>78</v>
      </c>
      <c r="H552" t="s">
        <v>193</v>
      </c>
      <c r="I552">
        <v>326</v>
      </c>
      <c r="J552">
        <v>2</v>
      </c>
      <c r="K552" t="s">
        <v>36</v>
      </c>
      <c r="L552" t="s">
        <v>64</v>
      </c>
      <c r="M552" s="3">
        <v>66.11</v>
      </c>
      <c r="N552">
        <v>326</v>
      </c>
      <c r="O552">
        <v>1</v>
      </c>
      <c r="P552" t="s">
        <v>61</v>
      </c>
      <c r="Q552">
        <v>2010</v>
      </c>
      <c r="R552" s="2">
        <v>535</v>
      </c>
      <c r="S552" s="2">
        <v>565</v>
      </c>
      <c r="T552" s="2">
        <v>445</v>
      </c>
      <c r="U552" s="2">
        <v>0.84312372666574198</v>
      </c>
      <c r="V552" s="2">
        <v>515</v>
      </c>
      <c r="W552" s="2">
        <v>-1</v>
      </c>
      <c r="X552" s="2">
        <v>-1</v>
      </c>
      <c r="Y552" s="2">
        <v>-1</v>
      </c>
      <c r="Z552" s="2">
        <v>-1</v>
      </c>
      <c r="AA552" s="2">
        <v>-1</v>
      </c>
      <c r="AB552" s="2">
        <v>-1</v>
      </c>
      <c r="AC552" s="2">
        <v>0.35549999999999998</v>
      </c>
      <c r="AD552" s="2">
        <v>0.65680000000000005</v>
      </c>
      <c r="AE552" s="2">
        <v>0.81710000000000005</v>
      </c>
      <c r="AF552" s="2">
        <v>-1.8179000000000001</v>
      </c>
      <c r="AG552" s="2">
        <v>-0.28749999999999998</v>
      </c>
      <c r="AH552">
        <v>335000</v>
      </c>
      <c r="AI552" t="str">
        <f>IF(Table_Graduate_Salary[[#This Row],[Salary]]&lt;300000,"Low",IF(Table_Graduate_Salary[[#This Row],[Salary]]&lt;=600000,"Medium","High"))</f>
        <v>Medium</v>
      </c>
      <c r="AJ552" t="str">
        <f>IF(Table_Graduate_Salary[[#This Row],[collegeGPA]]&gt;=8,"Excellent",IF(Table_Graduate_Salary[[#This Row],[collegeGPA]]&gt;=7,"Good","Average"))</f>
        <v>Excellent</v>
      </c>
      <c r="AK552" s="2">
        <f>AVERAGE(Table_Graduate_Salary[[#This Row],[English]],Table_Graduate_Salary[[#This Row],[Logical]],Table_Graduate_Salary[[#This Row],[Quant]])</f>
        <v>515</v>
      </c>
    </row>
    <row r="553" spans="1:37">
      <c r="A553">
        <v>1232775</v>
      </c>
      <c r="B553" t="s">
        <v>506</v>
      </c>
      <c r="C553" s="1">
        <v>33282</v>
      </c>
      <c r="D553" s="2">
        <v>87</v>
      </c>
      <c r="E553" t="s">
        <v>35</v>
      </c>
      <c r="F553" s="3">
        <v>2009</v>
      </c>
      <c r="G553" s="2">
        <v>70</v>
      </c>
      <c r="H553" t="s">
        <v>35</v>
      </c>
      <c r="I553">
        <v>33</v>
      </c>
      <c r="J553">
        <v>2</v>
      </c>
      <c r="K553" t="s">
        <v>36</v>
      </c>
      <c r="L553" t="s">
        <v>55</v>
      </c>
      <c r="M553" s="3">
        <v>62</v>
      </c>
      <c r="N553">
        <v>33</v>
      </c>
      <c r="O553">
        <v>0</v>
      </c>
      <c r="P553" t="s">
        <v>59</v>
      </c>
      <c r="Q553">
        <v>2013</v>
      </c>
      <c r="R553" s="2">
        <v>710</v>
      </c>
      <c r="S553" s="2">
        <v>555</v>
      </c>
      <c r="T553" s="2">
        <v>570</v>
      </c>
      <c r="U553" s="2">
        <v>0.62264291584993803</v>
      </c>
      <c r="V553" s="2">
        <v>575</v>
      </c>
      <c r="W553" s="2">
        <v>-1</v>
      </c>
      <c r="X553" s="2">
        <v>407</v>
      </c>
      <c r="Y553" s="2">
        <v>-1</v>
      </c>
      <c r="Z553" s="2">
        <v>-1</v>
      </c>
      <c r="AA553" s="2">
        <v>-1</v>
      </c>
      <c r="AB553" s="2">
        <v>-1</v>
      </c>
      <c r="AC553" s="2">
        <v>-0.58989999999999998</v>
      </c>
      <c r="AD553" s="2">
        <v>-0.78659999999999997</v>
      </c>
      <c r="AE553" s="2">
        <v>-0.91220000000000001</v>
      </c>
      <c r="AF553" s="2">
        <v>0.2727</v>
      </c>
      <c r="AG553" s="2">
        <v>-0.47760000000000002</v>
      </c>
      <c r="AH553">
        <v>300000</v>
      </c>
      <c r="AI553" t="str">
        <f>IF(Table_Graduate_Salary[[#This Row],[Salary]]&lt;300000,"Low",IF(Table_Graduate_Salary[[#This Row],[Salary]]&lt;=600000,"Medium","High"))</f>
        <v>Medium</v>
      </c>
      <c r="AJ553" t="str">
        <f>IF(Table_Graduate_Salary[[#This Row],[collegeGPA]]&gt;=8,"Excellent",IF(Table_Graduate_Salary[[#This Row],[collegeGPA]]&gt;=7,"Good","Average"))</f>
        <v>Excellent</v>
      </c>
      <c r="AK553" s="2">
        <f>AVERAGE(Table_Graduate_Salary[[#This Row],[English]],Table_Graduate_Salary[[#This Row],[Logical]],Table_Graduate_Salary[[#This Row],[Quant]])</f>
        <v>611.66666666666663</v>
      </c>
    </row>
    <row r="554" spans="1:37">
      <c r="A554">
        <v>261601</v>
      </c>
      <c r="B554" t="s">
        <v>506</v>
      </c>
      <c r="C554" s="1">
        <v>32236</v>
      </c>
      <c r="D554" s="2">
        <v>73.2</v>
      </c>
      <c r="E554" t="s">
        <v>35</v>
      </c>
      <c r="F554" s="3">
        <v>2005</v>
      </c>
      <c r="G554" s="2">
        <v>60.8</v>
      </c>
      <c r="H554" t="s">
        <v>35</v>
      </c>
      <c r="I554">
        <v>6874</v>
      </c>
      <c r="J554">
        <v>2</v>
      </c>
      <c r="K554" t="s">
        <v>66</v>
      </c>
      <c r="L554" t="s">
        <v>67</v>
      </c>
      <c r="M554" s="3">
        <v>67</v>
      </c>
      <c r="N554">
        <v>6874</v>
      </c>
      <c r="O554">
        <v>0</v>
      </c>
      <c r="P554" t="s">
        <v>96</v>
      </c>
      <c r="Q554">
        <v>2011</v>
      </c>
      <c r="R554" s="2">
        <v>425</v>
      </c>
      <c r="S554" s="2">
        <v>445</v>
      </c>
      <c r="T554" s="2">
        <v>435</v>
      </c>
      <c r="U554" s="2">
        <v>0.70409041213131396</v>
      </c>
      <c r="V554" s="2">
        <v>465</v>
      </c>
      <c r="W554" s="2">
        <v>-1</v>
      </c>
      <c r="X554" s="2">
        <v>-1</v>
      </c>
      <c r="Y554" s="2">
        <v>-1</v>
      </c>
      <c r="Z554" s="2">
        <v>-1</v>
      </c>
      <c r="AA554" s="2">
        <v>-1</v>
      </c>
      <c r="AB554" s="2">
        <v>-1</v>
      </c>
      <c r="AC554" s="2">
        <v>-1.6537999999999999</v>
      </c>
      <c r="AD554" s="2">
        <v>-1.2153</v>
      </c>
      <c r="AE554" s="2">
        <v>-2.2307999999999999</v>
      </c>
      <c r="AF554" s="2">
        <v>0.76729999999999998</v>
      </c>
      <c r="AG554" s="2">
        <v>0.6603</v>
      </c>
      <c r="AH554">
        <v>80000</v>
      </c>
      <c r="AI554" t="str">
        <f>IF(Table_Graduate_Salary[[#This Row],[Salary]]&lt;300000,"Low",IF(Table_Graduate_Salary[[#This Row],[Salary]]&lt;=600000,"Medium","High"))</f>
        <v>Low</v>
      </c>
      <c r="AJ554" t="str">
        <f>IF(Table_Graduate_Salary[[#This Row],[collegeGPA]]&gt;=8,"Excellent",IF(Table_Graduate_Salary[[#This Row],[collegeGPA]]&gt;=7,"Good","Average"))</f>
        <v>Excellent</v>
      </c>
      <c r="AK554" s="2">
        <f>AVERAGE(Table_Graduate_Salary[[#This Row],[English]],Table_Graduate_Salary[[#This Row],[Logical]],Table_Graduate_Salary[[#This Row],[Quant]])</f>
        <v>435</v>
      </c>
    </row>
    <row r="555" spans="1:37">
      <c r="A555">
        <v>1067148</v>
      </c>
      <c r="B555" t="s">
        <v>506</v>
      </c>
      <c r="C555" s="1">
        <v>33850</v>
      </c>
      <c r="D555" s="2">
        <v>70.599999999999994</v>
      </c>
      <c r="E555" t="s">
        <v>35</v>
      </c>
      <c r="F555" s="3">
        <v>2010</v>
      </c>
      <c r="G555" s="2">
        <v>78.67</v>
      </c>
      <c r="H555" t="s">
        <v>51</v>
      </c>
      <c r="I555">
        <v>182</v>
      </c>
      <c r="J555">
        <v>2</v>
      </c>
      <c r="K555" t="s">
        <v>36</v>
      </c>
      <c r="L555" t="s">
        <v>60</v>
      </c>
      <c r="M555" s="3">
        <v>75.84</v>
      </c>
      <c r="N555">
        <v>182</v>
      </c>
      <c r="O555">
        <v>1</v>
      </c>
      <c r="P555" t="s">
        <v>61</v>
      </c>
      <c r="Q555">
        <v>2014</v>
      </c>
      <c r="R555" s="2">
        <v>580</v>
      </c>
      <c r="S555" s="2">
        <v>485</v>
      </c>
      <c r="T555" s="2">
        <v>510</v>
      </c>
      <c r="U555" s="2">
        <v>5.3160305282683701E-2</v>
      </c>
      <c r="V555" s="2">
        <v>285</v>
      </c>
      <c r="W555" s="2">
        <v>196</v>
      </c>
      <c r="X555" s="2">
        <v>-1</v>
      </c>
      <c r="Y555" s="2">
        <v>-1</v>
      </c>
      <c r="Z555" s="2">
        <v>-1</v>
      </c>
      <c r="AA555" s="2">
        <v>-1</v>
      </c>
      <c r="AB555" s="2">
        <v>-1</v>
      </c>
      <c r="AC555" s="2">
        <v>0.55910000000000004</v>
      </c>
      <c r="AD555" s="2">
        <v>0.21240000000000001</v>
      </c>
      <c r="AE555" s="2">
        <v>-1.2196</v>
      </c>
      <c r="AF555" s="2">
        <v>-0.74150000000000005</v>
      </c>
      <c r="AG555" s="2">
        <v>-0.86080000000000001</v>
      </c>
      <c r="AH555">
        <v>300000</v>
      </c>
      <c r="AI555" t="str">
        <f>IF(Table_Graduate_Salary[[#This Row],[Salary]]&lt;300000,"Low",IF(Table_Graduate_Salary[[#This Row],[Salary]]&lt;=600000,"Medium","High"))</f>
        <v>Medium</v>
      </c>
      <c r="AJ555" t="str">
        <f>IF(Table_Graduate_Salary[[#This Row],[collegeGPA]]&gt;=8,"Excellent",IF(Table_Graduate_Salary[[#This Row],[collegeGPA]]&gt;=7,"Good","Average"))</f>
        <v>Excellent</v>
      </c>
      <c r="AK555" s="2">
        <f>AVERAGE(Table_Graduate_Salary[[#This Row],[English]],Table_Graduate_Salary[[#This Row],[Logical]],Table_Graduate_Salary[[#This Row],[Quant]])</f>
        <v>525</v>
      </c>
    </row>
    <row r="556" spans="1:37">
      <c r="A556">
        <v>859919</v>
      </c>
      <c r="B556" t="s">
        <v>506</v>
      </c>
      <c r="C556" s="1">
        <v>33463</v>
      </c>
      <c r="D556" s="2">
        <v>87.2</v>
      </c>
      <c r="E556" t="s">
        <v>51</v>
      </c>
      <c r="F556" s="3">
        <v>2009</v>
      </c>
      <c r="G556" s="2">
        <v>71.67</v>
      </c>
      <c r="H556" t="s">
        <v>51</v>
      </c>
      <c r="I556">
        <v>1436</v>
      </c>
      <c r="J556">
        <v>2</v>
      </c>
      <c r="K556" t="s">
        <v>36</v>
      </c>
      <c r="L556" t="s">
        <v>91</v>
      </c>
      <c r="M556" s="3">
        <v>74.55</v>
      </c>
      <c r="N556">
        <v>1436</v>
      </c>
      <c r="O556">
        <v>0</v>
      </c>
      <c r="P556" t="s">
        <v>61</v>
      </c>
      <c r="Q556">
        <v>2013</v>
      </c>
      <c r="R556" s="2">
        <v>325</v>
      </c>
      <c r="S556" s="2">
        <v>470</v>
      </c>
      <c r="T556" s="2">
        <v>470</v>
      </c>
      <c r="U556" s="2">
        <v>0.35653648772447499</v>
      </c>
      <c r="V556" s="2">
        <v>505</v>
      </c>
      <c r="W556" s="2">
        <v>-1</v>
      </c>
      <c r="X556" s="2">
        <v>346</v>
      </c>
      <c r="Y556" s="2">
        <v>-1</v>
      </c>
      <c r="Z556" s="2">
        <v>-1</v>
      </c>
      <c r="AA556" s="2">
        <v>-1</v>
      </c>
      <c r="AB556" s="2">
        <v>-1</v>
      </c>
      <c r="AC556" s="2">
        <v>1.7081</v>
      </c>
      <c r="AD556" s="2">
        <v>1.3778999999999999</v>
      </c>
      <c r="AE556" s="2">
        <v>1.3933</v>
      </c>
      <c r="AF556" s="2">
        <v>-0.2344</v>
      </c>
      <c r="AG556" s="2">
        <v>1.6302000000000001</v>
      </c>
      <c r="AH556">
        <v>180000</v>
      </c>
      <c r="AI556" t="str">
        <f>IF(Table_Graduate_Salary[[#This Row],[Salary]]&lt;300000,"Low",IF(Table_Graduate_Salary[[#This Row],[Salary]]&lt;=600000,"Medium","High"))</f>
        <v>Low</v>
      </c>
      <c r="AJ556" t="str">
        <f>IF(Table_Graduate_Salary[[#This Row],[collegeGPA]]&gt;=8,"Excellent",IF(Table_Graduate_Salary[[#This Row],[collegeGPA]]&gt;=7,"Good","Average"))</f>
        <v>Excellent</v>
      </c>
      <c r="AK556" s="2">
        <f>AVERAGE(Table_Graduate_Salary[[#This Row],[English]],Table_Graduate_Salary[[#This Row],[Logical]],Table_Graduate_Salary[[#This Row],[Quant]])</f>
        <v>421.66666666666669</v>
      </c>
    </row>
    <row r="557" spans="1:37">
      <c r="A557">
        <v>732766</v>
      </c>
      <c r="B557" t="s">
        <v>506</v>
      </c>
      <c r="C557" s="1">
        <v>33866</v>
      </c>
      <c r="D557" s="2">
        <v>68.599999999999994</v>
      </c>
      <c r="E557" t="s">
        <v>187</v>
      </c>
      <c r="F557" s="3">
        <v>2009</v>
      </c>
      <c r="G557" s="2">
        <v>69.400000000000006</v>
      </c>
      <c r="H557" t="s">
        <v>187</v>
      </c>
      <c r="I557">
        <v>11166</v>
      </c>
      <c r="J557">
        <v>2</v>
      </c>
      <c r="K557" t="s">
        <v>36</v>
      </c>
      <c r="L557" t="s">
        <v>60</v>
      </c>
      <c r="M557" s="3">
        <v>78</v>
      </c>
      <c r="N557">
        <v>11166</v>
      </c>
      <c r="O557">
        <v>0</v>
      </c>
      <c r="P557" t="s">
        <v>53</v>
      </c>
      <c r="Q557">
        <v>2013</v>
      </c>
      <c r="R557" s="2">
        <v>430</v>
      </c>
      <c r="S557" s="2">
        <v>495</v>
      </c>
      <c r="T557" s="2">
        <v>575</v>
      </c>
      <c r="U557" s="2">
        <v>5.8792800008353401E-2</v>
      </c>
      <c r="V557" s="2">
        <v>495</v>
      </c>
      <c r="W557" s="2">
        <v>200</v>
      </c>
      <c r="X557" s="2">
        <v>-1</v>
      </c>
      <c r="Y557" s="2">
        <v>-1</v>
      </c>
      <c r="Z557" s="2">
        <v>-1</v>
      </c>
      <c r="AA557" s="2">
        <v>-1</v>
      </c>
      <c r="AB557" s="2">
        <v>-1</v>
      </c>
      <c r="AC557" s="2">
        <v>-1.0207999999999999</v>
      </c>
      <c r="AD557" s="2">
        <v>-0.78659999999999997</v>
      </c>
      <c r="AE557" s="2">
        <v>-2.2953999999999999</v>
      </c>
      <c r="AF557" s="2">
        <v>-0.36120000000000002</v>
      </c>
      <c r="AG557" s="2">
        <v>0.67210000000000003</v>
      </c>
      <c r="AH557">
        <v>300000</v>
      </c>
      <c r="AI557" t="str">
        <f>IF(Table_Graduate_Salary[[#This Row],[Salary]]&lt;300000,"Low",IF(Table_Graduate_Salary[[#This Row],[Salary]]&lt;=600000,"Medium","High"))</f>
        <v>Medium</v>
      </c>
      <c r="AJ557" t="str">
        <f>IF(Table_Graduate_Salary[[#This Row],[collegeGPA]]&gt;=8,"Excellent",IF(Table_Graduate_Salary[[#This Row],[collegeGPA]]&gt;=7,"Good","Average"))</f>
        <v>Excellent</v>
      </c>
      <c r="AK557" s="2">
        <f>AVERAGE(Table_Graduate_Salary[[#This Row],[English]],Table_Graduate_Salary[[#This Row],[Logical]],Table_Graduate_Salary[[#This Row],[Quant]])</f>
        <v>500</v>
      </c>
    </row>
    <row r="558" spans="1:37">
      <c r="A558">
        <v>815109</v>
      </c>
      <c r="B558" t="s">
        <v>506</v>
      </c>
      <c r="C558" s="1">
        <v>32765</v>
      </c>
      <c r="D558" s="2">
        <v>56.16</v>
      </c>
      <c r="E558" t="s">
        <v>51</v>
      </c>
      <c r="F558" s="3">
        <v>2006</v>
      </c>
      <c r="G558" s="2">
        <v>54.08</v>
      </c>
      <c r="H558" t="s">
        <v>51</v>
      </c>
      <c r="I558">
        <v>11942</v>
      </c>
      <c r="J558">
        <v>2</v>
      </c>
      <c r="K558" t="s">
        <v>36</v>
      </c>
      <c r="L558" t="s">
        <v>60</v>
      </c>
      <c r="M558" s="3">
        <v>61.28</v>
      </c>
      <c r="N558">
        <v>11942</v>
      </c>
      <c r="O558">
        <v>0</v>
      </c>
      <c r="P558" t="s">
        <v>41</v>
      </c>
      <c r="Q558">
        <v>2012</v>
      </c>
      <c r="R558" s="2">
        <v>465</v>
      </c>
      <c r="S558" s="2">
        <v>495</v>
      </c>
      <c r="T558" s="2">
        <v>355</v>
      </c>
      <c r="U558" s="2">
        <v>0.64938971484669095</v>
      </c>
      <c r="V558" s="2">
        <v>355</v>
      </c>
      <c r="W558" s="2">
        <v>356</v>
      </c>
      <c r="X558" s="2">
        <v>-1</v>
      </c>
      <c r="Y558" s="2">
        <v>-1</v>
      </c>
      <c r="Z558" s="2">
        <v>-1</v>
      </c>
      <c r="AA558" s="2">
        <v>-1</v>
      </c>
      <c r="AB558" s="2">
        <v>356</v>
      </c>
      <c r="AC558" s="2">
        <v>0.70269999999999999</v>
      </c>
      <c r="AD558" s="2">
        <v>0.37890000000000001</v>
      </c>
      <c r="AE558" s="2">
        <v>0.47110000000000002</v>
      </c>
      <c r="AF558" s="2">
        <v>0.77980000000000005</v>
      </c>
      <c r="AG558" s="2">
        <v>-0.28589999999999999</v>
      </c>
      <c r="AH558">
        <v>200000</v>
      </c>
      <c r="AI558" t="str">
        <f>IF(Table_Graduate_Salary[[#This Row],[Salary]]&lt;300000,"Low",IF(Table_Graduate_Salary[[#This Row],[Salary]]&lt;=600000,"Medium","High"))</f>
        <v>Low</v>
      </c>
      <c r="AJ558" t="str">
        <f>IF(Table_Graduate_Salary[[#This Row],[collegeGPA]]&gt;=8,"Excellent",IF(Table_Graduate_Salary[[#This Row],[collegeGPA]]&gt;=7,"Good","Average"))</f>
        <v>Excellent</v>
      </c>
      <c r="AK558" s="2">
        <f>AVERAGE(Table_Graduate_Salary[[#This Row],[English]],Table_Graduate_Salary[[#This Row],[Logical]],Table_Graduate_Salary[[#This Row],[Quant]])</f>
        <v>438.33333333333331</v>
      </c>
    </row>
    <row r="559" spans="1:37">
      <c r="A559">
        <v>322685</v>
      </c>
      <c r="B559" t="s">
        <v>506</v>
      </c>
      <c r="C559" s="1">
        <v>32953</v>
      </c>
      <c r="D559" s="2">
        <v>87</v>
      </c>
      <c r="E559" t="s">
        <v>35</v>
      </c>
      <c r="F559" s="3">
        <v>2008</v>
      </c>
      <c r="G559" s="2">
        <v>73</v>
      </c>
      <c r="H559" t="s">
        <v>35</v>
      </c>
      <c r="I559">
        <v>3427</v>
      </c>
      <c r="J559">
        <v>2</v>
      </c>
      <c r="K559" t="s">
        <v>36</v>
      </c>
      <c r="L559" t="s">
        <v>55</v>
      </c>
      <c r="M559" s="3">
        <v>75</v>
      </c>
      <c r="N559">
        <v>3427</v>
      </c>
      <c r="O559">
        <v>0</v>
      </c>
      <c r="P559" t="s">
        <v>65</v>
      </c>
      <c r="Q559">
        <v>2012</v>
      </c>
      <c r="R559" s="2">
        <v>685</v>
      </c>
      <c r="S559" s="2">
        <v>395</v>
      </c>
      <c r="T559" s="2">
        <v>464</v>
      </c>
      <c r="U559" s="2">
        <v>0.563267823666597</v>
      </c>
      <c r="V559" s="2">
        <v>425</v>
      </c>
      <c r="W559" s="2">
        <v>-1</v>
      </c>
      <c r="X559" s="2">
        <v>-1</v>
      </c>
      <c r="Y559" s="2">
        <v>-1</v>
      </c>
      <c r="Z559" s="2">
        <v>-1</v>
      </c>
      <c r="AA559" s="2">
        <v>-1</v>
      </c>
      <c r="AB559" s="2">
        <v>-1</v>
      </c>
      <c r="AC559" s="2">
        <v>-1.3447</v>
      </c>
      <c r="AD559" s="2">
        <v>3.2800000000000003E-2</v>
      </c>
      <c r="AE559" s="2">
        <v>-0.48909999999999998</v>
      </c>
      <c r="AF559" s="2">
        <v>0.29730000000000001</v>
      </c>
      <c r="AG559" s="2">
        <v>2.8400000000000002E-2</v>
      </c>
      <c r="AH559">
        <v>325000</v>
      </c>
      <c r="AI559" t="str">
        <f>IF(Table_Graduate_Salary[[#This Row],[Salary]]&lt;300000,"Low",IF(Table_Graduate_Salary[[#This Row],[Salary]]&lt;=600000,"Medium","High"))</f>
        <v>Medium</v>
      </c>
      <c r="AJ559" t="str">
        <f>IF(Table_Graduate_Salary[[#This Row],[collegeGPA]]&gt;=8,"Excellent",IF(Table_Graduate_Salary[[#This Row],[collegeGPA]]&gt;=7,"Good","Average"))</f>
        <v>Excellent</v>
      </c>
      <c r="AK559" s="2">
        <f>AVERAGE(Table_Graduate_Salary[[#This Row],[English]],Table_Graduate_Salary[[#This Row],[Logical]],Table_Graduate_Salary[[#This Row],[Quant]])</f>
        <v>514.66666666666663</v>
      </c>
    </row>
    <row r="560" spans="1:37">
      <c r="A560">
        <v>572458</v>
      </c>
      <c r="B560" t="s">
        <v>506</v>
      </c>
      <c r="C560" s="1">
        <v>33029</v>
      </c>
      <c r="D560" s="2">
        <v>58</v>
      </c>
      <c r="E560" t="s">
        <v>51</v>
      </c>
      <c r="F560" s="3">
        <v>2007</v>
      </c>
      <c r="G560" s="2">
        <v>66.400000000000006</v>
      </c>
      <c r="H560" t="s">
        <v>51</v>
      </c>
      <c r="I560">
        <v>2541</v>
      </c>
      <c r="J560">
        <v>2</v>
      </c>
      <c r="K560" t="s">
        <v>36</v>
      </c>
      <c r="L560" t="s">
        <v>60</v>
      </c>
      <c r="M560" s="3">
        <v>66</v>
      </c>
      <c r="N560">
        <v>2541</v>
      </c>
      <c r="O560">
        <v>0</v>
      </c>
      <c r="P560" t="s">
        <v>96</v>
      </c>
      <c r="Q560">
        <v>2012</v>
      </c>
      <c r="R560" s="2">
        <v>335</v>
      </c>
      <c r="S560" s="2">
        <v>455</v>
      </c>
      <c r="T560" s="2">
        <v>595</v>
      </c>
      <c r="U560" s="2">
        <v>-1</v>
      </c>
      <c r="V560" s="2">
        <v>305</v>
      </c>
      <c r="W560" s="2">
        <v>-1</v>
      </c>
      <c r="X560" s="2">
        <v>-1</v>
      </c>
      <c r="Y560" s="2">
        <v>-1</v>
      </c>
      <c r="Z560" s="2">
        <v>-1</v>
      </c>
      <c r="AA560" s="2">
        <v>-1</v>
      </c>
      <c r="AB560" s="2">
        <v>-1</v>
      </c>
      <c r="AC560" s="2">
        <v>0.84789999999999999</v>
      </c>
      <c r="AD560" s="2">
        <v>0.90280000000000005</v>
      </c>
      <c r="AE560" s="2">
        <v>-0.4899</v>
      </c>
      <c r="AF560" s="2">
        <v>-0.81769999999999998</v>
      </c>
      <c r="AG560" s="2">
        <v>0.79059999999999997</v>
      </c>
      <c r="AH560">
        <v>370000</v>
      </c>
      <c r="AI560" t="str">
        <f>IF(Table_Graduate_Salary[[#This Row],[Salary]]&lt;300000,"Low",IF(Table_Graduate_Salary[[#This Row],[Salary]]&lt;=600000,"Medium","High"))</f>
        <v>Medium</v>
      </c>
      <c r="AJ560" t="str">
        <f>IF(Table_Graduate_Salary[[#This Row],[collegeGPA]]&gt;=8,"Excellent",IF(Table_Graduate_Salary[[#This Row],[collegeGPA]]&gt;=7,"Good","Average"))</f>
        <v>Excellent</v>
      </c>
      <c r="AK560" s="2">
        <f>AVERAGE(Table_Graduate_Salary[[#This Row],[English]],Table_Graduate_Salary[[#This Row],[Logical]],Table_Graduate_Salary[[#This Row],[Quant]])</f>
        <v>461.66666666666669</v>
      </c>
    </row>
    <row r="561" spans="1:37">
      <c r="A561">
        <v>911998</v>
      </c>
      <c r="B561" t="s">
        <v>506</v>
      </c>
      <c r="C561" s="1">
        <v>33604</v>
      </c>
      <c r="D561" s="2">
        <v>91</v>
      </c>
      <c r="E561" t="s">
        <v>35</v>
      </c>
      <c r="F561" s="3">
        <v>2009</v>
      </c>
      <c r="G561" s="2">
        <v>83.6</v>
      </c>
      <c r="H561" t="s">
        <v>35</v>
      </c>
      <c r="I561">
        <v>51</v>
      </c>
      <c r="J561">
        <v>2</v>
      </c>
      <c r="K561" t="s">
        <v>36</v>
      </c>
      <c r="L561" t="s">
        <v>40</v>
      </c>
      <c r="M561" s="3">
        <v>76.2</v>
      </c>
      <c r="N561">
        <v>51</v>
      </c>
      <c r="O561">
        <v>0</v>
      </c>
      <c r="P561" t="s">
        <v>41</v>
      </c>
      <c r="Q561">
        <v>2014</v>
      </c>
      <c r="R561" s="2">
        <v>615</v>
      </c>
      <c r="S561" s="2">
        <v>560</v>
      </c>
      <c r="T561" s="2">
        <v>695</v>
      </c>
      <c r="U561" s="2">
        <v>0.70409041213131396</v>
      </c>
      <c r="V561" s="2">
        <v>465</v>
      </c>
      <c r="W561" s="2">
        <v>-1</v>
      </c>
      <c r="X561" s="2">
        <v>-1</v>
      </c>
      <c r="Y561" s="2">
        <v>-1</v>
      </c>
      <c r="Z561" s="2">
        <v>-1</v>
      </c>
      <c r="AA561" s="2">
        <v>-1</v>
      </c>
      <c r="AB561" s="2">
        <v>-1</v>
      </c>
      <c r="AC561" s="2">
        <v>0.70269999999999999</v>
      </c>
      <c r="AD561" s="2">
        <v>-0.95309999999999995</v>
      </c>
      <c r="AE561" s="2">
        <v>-0.6048</v>
      </c>
      <c r="AF561" s="2">
        <v>-0.995</v>
      </c>
      <c r="AG561" s="2">
        <v>-1.244</v>
      </c>
      <c r="AH561">
        <v>350000</v>
      </c>
      <c r="AI561" t="str">
        <f>IF(Table_Graduate_Salary[[#This Row],[Salary]]&lt;300000,"Low",IF(Table_Graduate_Salary[[#This Row],[Salary]]&lt;=600000,"Medium","High"))</f>
        <v>Medium</v>
      </c>
      <c r="AJ561" t="str">
        <f>IF(Table_Graduate_Salary[[#This Row],[collegeGPA]]&gt;=8,"Excellent",IF(Table_Graduate_Salary[[#This Row],[collegeGPA]]&gt;=7,"Good","Average"))</f>
        <v>Excellent</v>
      </c>
      <c r="AK561" s="2">
        <f>AVERAGE(Table_Graduate_Salary[[#This Row],[English]],Table_Graduate_Salary[[#This Row],[Logical]],Table_Graduate_Salary[[#This Row],[Quant]])</f>
        <v>623.33333333333337</v>
      </c>
    </row>
    <row r="562" spans="1:37">
      <c r="A562">
        <v>205705</v>
      </c>
      <c r="B562" t="s">
        <v>505</v>
      </c>
      <c r="C562" s="1">
        <v>32624</v>
      </c>
      <c r="D562" s="2">
        <v>68</v>
      </c>
      <c r="E562">
        <v>0</v>
      </c>
      <c r="F562" s="3">
        <v>2007</v>
      </c>
      <c r="G562" s="2">
        <v>65</v>
      </c>
      <c r="H562">
        <v>0</v>
      </c>
      <c r="I562">
        <v>5508</v>
      </c>
      <c r="J562">
        <v>2</v>
      </c>
      <c r="K562" t="s">
        <v>36</v>
      </c>
      <c r="L562" t="s">
        <v>55</v>
      </c>
      <c r="M562" s="3">
        <v>74</v>
      </c>
      <c r="N562">
        <v>5508</v>
      </c>
      <c r="O562">
        <v>0</v>
      </c>
      <c r="P562" t="s">
        <v>65</v>
      </c>
      <c r="Q562">
        <v>2011</v>
      </c>
      <c r="R562" s="2">
        <v>535</v>
      </c>
      <c r="S562" s="2">
        <v>445</v>
      </c>
      <c r="T562" s="2">
        <v>525</v>
      </c>
      <c r="U562" s="2">
        <v>0.34231489991181502</v>
      </c>
      <c r="V562" s="2">
        <v>365</v>
      </c>
      <c r="W562" s="2">
        <v>-1</v>
      </c>
      <c r="X562" s="2">
        <v>-1</v>
      </c>
      <c r="Y562" s="2">
        <v>-1</v>
      </c>
      <c r="Z562" s="2">
        <v>-1</v>
      </c>
      <c r="AA562" s="2">
        <v>-1</v>
      </c>
      <c r="AB562" s="2">
        <v>-1</v>
      </c>
      <c r="AC562" s="2">
        <v>-0.4173</v>
      </c>
      <c r="AD562" s="2">
        <v>0.3448</v>
      </c>
      <c r="AE562" s="2">
        <v>0.67200000000000004</v>
      </c>
      <c r="AF562" s="2">
        <v>1.5899000000000001</v>
      </c>
      <c r="AG562" s="2">
        <v>-0.1295</v>
      </c>
      <c r="AH562">
        <v>500000</v>
      </c>
      <c r="AI562" t="str">
        <f>IF(Table_Graduate_Salary[[#This Row],[Salary]]&lt;300000,"Low",IF(Table_Graduate_Salary[[#This Row],[Salary]]&lt;=600000,"Medium","High"))</f>
        <v>Medium</v>
      </c>
      <c r="AJ562" t="str">
        <f>IF(Table_Graduate_Salary[[#This Row],[collegeGPA]]&gt;=8,"Excellent",IF(Table_Graduate_Salary[[#This Row],[collegeGPA]]&gt;=7,"Good","Average"))</f>
        <v>Excellent</v>
      </c>
      <c r="AK562" s="2">
        <f>AVERAGE(Table_Graduate_Salary[[#This Row],[English]],Table_Graduate_Salary[[#This Row],[Logical]],Table_Graduate_Salary[[#This Row],[Quant]])</f>
        <v>501.66666666666669</v>
      </c>
    </row>
    <row r="563" spans="1:37">
      <c r="A563">
        <v>1200378</v>
      </c>
      <c r="B563" t="s">
        <v>506</v>
      </c>
      <c r="C563" s="1">
        <v>33125</v>
      </c>
      <c r="D563" s="2">
        <v>70.2</v>
      </c>
      <c r="E563" t="s">
        <v>35</v>
      </c>
      <c r="F563" s="3">
        <v>2008</v>
      </c>
      <c r="G563" s="2">
        <v>63.4</v>
      </c>
      <c r="H563" t="s">
        <v>35</v>
      </c>
      <c r="I563">
        <v>9738</v>
      </c>
      <c r="J563">
        <v>2</v>
      </c>
      <c r="K563" t="s">
        <v>36</v>
      </c>
      <c r="L563" t="s">
        <v>60</v>
      </c>
      <c r="M563" s="3">
        <v>65.88</v>
      </c>
      <c r="N563">
        <v>9738</v>
      </c>
      <c r="O563">
        <v>0</v>
      </c>
      <c r="P563" t="s">
        <v>41</v>
      </c>
      <c r="Q563">
        <v>2013</v>
      </c>
      <c r="R563" s="2">
        <v>465</v>
      </c>
      <c r="S563" s="2">
        <v>545</v>
      </c>
      <c r="T563" s="2">
        <v>390</v>
      </c>
      <c r="U563" s="2">
        <v>0.207392169717661</v>
      </c>
      <c r="V563" s="2">
        <v>-1</v>
      </c>
      <c r="W563" s="2">
        <v>260</v>
      </c>
      <c r="X563" s="2">
        <v>-1</v>
      </c>
      <c r="Y563" s="2">
        <v>-1</v>
      </c>
      <c r="Z563" s="2">
        <v>-1</v>
      </c>
      <c r="AA563" s="2">
        <v>324</v>
      </c>
      <c r="AB563" s="2">
        <v>-1</v>
      </c>
      <c r="AC563" s="2">
        <v>1.2771999999999999</v>
      </c>
      <c r="AD563" s="2">
        <v>1.0448999999999999</v>
      </c>
      <c r="AE563" s="2">
        <v>1.7007000000000001</v>
      </c>
      <c r="AF563" s="2">
        <v>0.5262</v>
      </c>
      <c r="AG563" s="2">
        <v>0.67210000000000003</v>
      </c>
      <c r="AH563">
        <v>200000</v>
      </c>
      <c r="AI563" t="str">
        <f>IF(Table_Graduate_Salary[[#This Row],[Salary]]&lt;300000,"Low",IF(Table_Graduate_Salary[[#This Row],[Salary]]&lt;=600000,"Medium","High"))</f>
        <v>Low</v>
      </c>
      <c r="AJ563" t="str">
        <f>IF(Table_Graduate_Salary[[#This Row],[collegeGPA]]&gt;=8,"Excellent",IF(Table_Graduate_Salary[[#This Row],[collegeGPA]]&gt;=7,"Good","Average"))</f>
        <v>Excellent</v>
      </c>
      <c r="AK563" s="2">
        <f>AVERAGE(Table_Graduate_Salary[[#This Row],[English]],Table_Graduate_Salary[[#This Row],[Logical]],Table_Graduate_Salary[[#This Row],[Quant]])</f>
        <v>466.66666666666669</v>
      </c>
    </row>
    <row r="564" spans="1:37">
      <c r="A564">
        <v>755067</v>
      </c>
      <c r="B564" t="s">
        <v>506</v>
      </c>
      <c r="C564" s="1">
        <v>33013</v>
      </c>
      <c r="D564" s="2">
        <v>66.849999999999994</v>
      </c>
      <c r="E564" t="s">
        <v>51</v>
      </c>
      <c r="F564" s="3">
        <v>2008</v>
      </c>
      <c r="G564" s="2">
        <v>59.11</v>
      </c>
      <c r="H564" t="s">
        <v>51</v>
      </c>
      <c r="I564">
        <v>1906</v>
      </c>
      <c r="J564">
        <v>2</v>
      </c>
      <c r="K564" t="s">
        <v>36</v>
      </c>
      <c r="L564" t="s">
        <v>55</v>
      </c>
      <c r="M564" s="3">
        <v>82.1</v>
      </c>
      <c r="N564">
        <v>1906</v>
      </c>
      <c r="O564">
        <v>1</v>
      </c>
      <c r="P564" t="s">
        <v>53</v>
      </c>
      <c r="Q564">
        <v>2013</v>
      </c>
      <c r="R564" s="2">
        <v>520</v>
      </c>
      <c r="S564" s="2">
        <v>660</v>
      </c>
      <c r="T564" s="2">
        <v>620</v>
      </c>
      <c r="U564" s="2">
        <v>0.79358061454850604</v>
      </c>
      <c r="V564" s="2">
        <v>495</v>
      </c>
      <c r="W564" s="2">
        <v>-1</v>
      </c>
      <c r="X564" s="2">
        <v>-1</v>
      </c>
      <c r="Y564" s="2">
        <v>-1</v>
      </c>
      <c r="Z564" s="2">
        <v>-1</v>
      </c>
      <c r="AA564" s="2">
        <v>-1</v>
      </c>
      <c r="AB564" s="2">
        <v>-1</v>
      </c>
      <c r="AC564" s="2">
        <v>0.27179999999999999</v>
      </c>
      <c r="AD564" s="2">
        <v>-0.1206</v>
      </c>
      <c r="AE564" s="2">
        <v>-1.2196</v>
      </c>
      <c r="AF564" s="2">
        <v>-0.36120000000000002</v>
      </c>
      <c r="AG564" s="2">
        <v>-0.66920000000000002</v>
      </c>
      <c r="AH564">
        <v>335000</v>
      </c>
      <c r="AI564" t="str">
        <f>IF(Table_Graduate_Salary[[#This Row],[Salary]]&lt;300000,"Low",IF(Table_Graduate_Salary[[#This Row],[Salary]]&lt;=600000,"Medium","High"))</f>
        <v>Medium</v>
      </c>
      <c r="AJ564" t="str">
        <f>IF(Table_Graduate_Salary[[#This Row],[collegeGPA]]&gt;=8,"Excellent",IF(Table_Graduate_Salary[[#This Row],[collegeGPA]]&gt;=7,"Good","Average"))</f>
        <v>Excellent</v>
      </c>
      <c r="AK564" s="2">
        <f>AVERAGE(Table_Graduate_Salary[[#This Row],[English]],Table_Graduate_Salary[[#This Row],[Logical]],Table_Graduate_Salary[[#This Row],[Quant]])</f>
        <v>600</v>
      </c>
    </row>
    <row r="565" spans="1:37">
      <c r="A565">
        <v>313406</v>
      </c>
      <c r="B565" t="s">
        <v>506</v>
      </c>
      <c r="C565" s="1">
        <v>32781</v>
      </c>
      <c r="D565" s="2">
        <v>82.67</v>
      </c>
      <c r="E565" t="s">
        <v>100</v>
      </c>
      <c r="F565" s="3">
        <v>2008</v>
      </c>
      <c r="G565" s="2">
        <v>90.1</v>
      </c>
      <c r="H565" t="s">
        <v>105</v>
      </c>
      <c r="I565">
        <v>8819</v>
      </c>
      <c r="J565">
        <v>2</v>
      </c>
      <c r="K565" t="s">
        <v>36</v>
      </c>
      <c r="L565" t="s">
        <v>60</v>
      </c>
      <c r="M565" s="3">
        <v>76.56</v>
      </c>
      <c r="N565">
        <v>8819</v>
      </c>
      <c r="O565">
        <v>1</v>
      </c>
      <c r="P565" t="s">
        <v>54</v>
      </c>
      <c r="Q565">
        <v>2012</v>
      </c>
      <c r="R565" s="2">
        <v>415</v>
      </c>
      <c r="S565" s="2">
        <v>435</v>
      </c>
      <c r="T565" s="2">
        <v>595</v>
      </c>
      <c r="U565" s="2">
        <v>0.69447932770846299</v>
      </c>
      <c r="V565" s="2">
        <v>425</v>
      </c>
      <c r="W565" s="2">
        <v>366</v>
      </c>
      <c r="X565" s="2">
        <v>-1</v>
      </c>
      <c r="Y565" s="2">
        <v>-1</v>
      </c>
      <c r="Z565" s="2">
        <v>-1</v>
      </c>
      <c r="AA565" s="2">
        <v>233</v>
      </c>
      <c r="AB565" s="2">
        <v>-1</v>
      </c>
      <c r="AC565" s="2">
        <v>1.1283000000000001</v>
      </c>
      <c r="AD565" s="2">
        <v>1.4368000000000001</v>
      </c>
      <c r="AE565" s="2">
        <v>1.1073999999999999</v>
      </c>
      <c r="AF565" s="2">
        <v>6.2300000000000001E-2</v>
      </c>
      <c r="AG565" s="2">
        <v>0.77880000000000005</v>
      </c>
      <c r="AH565">
        <v>410000</v>
      </c>
      <c r="AI565" t="str">
        <f>IF(Table_Graduate_Salary[[#This Row],[Salary]]&lt;300000,"Low",IF(Table_Graduate_Salary[[#This Row],[Salary]]&lt;=600000,"Medium","High"))</f>
        <v>Medium</v>
      </c>
      <c r="AJ565" t="str">
        <f>IF(Table_Graduate_Salary[[#This Row],[collegeGPA]]&gt;=8,"Excellent",IF(Table_Graduate_Salary[[#This Row],[collegeGPA]]&gt;=7,"Good","Average"))</f>
        <v>Excellent</v>
      </c>
      <c r="AK565" s="2">
        <f>AVERAGE(Table_Graduate_Salary[[#This Row],[English]],Table_Graduate_Salary[[#This Row],[Logical]],Table_Graduate_Salary[[#This Row],[Quant]])</f>
        <v>481.66666666666669</v>
      </c>
    </row>
    <row r="566" spans="1:37">
      <c r="A566">
        <v>795920</v>
      </c>
      <c r="B566" t="s">
        <v>506</v>
      </c>
      <c r="C566" s="1">
        <v>33045</v>
      </c>
      <c r="D566" s="2">
        <v>86</v>
      </c>
      <c r="E566" t="s">
        <v>35</v>
      </c>
      <c r="F566" s="3">
        <v>2009</v>
      </c>
      <c r="G566" s="2">
        <v>87</v>
      </c>
      <c r="H566" t="s">
        <v>35</v>
      </c>
      <c r="I566">
        <v>222</v>
      </c>
      <c r="J566">
        <v>2</v>
      </c>
      <c r="K566" t="s">
        <v>36</v>
      </c>
      <c r="L566" t="s">
        <v>81</v>
      </c>
      <c r="M566" s="3">
        <v>67.77</v>
      </c>
      <c r="N566">
        <v>222</v>
      </c>
      <c r="O566">
        <v>0</v>
      </c>
      <c r="P566" t="s">
        <v>120</v>
      </c>
      <c r="Q566">
        <v>2014</v>
      </c>
      <c r="R566" s="2">
        <v>485</v>
      </c>
      <c r="S566" s="2">
        <v>605</v>
      </c>
      <c r="T566" s="2">
        <v>665</v>
      </c>
      <c r="U566" s="2">
        <v>0.93839913679117504</v>
      </c>
      <c r="V566" s="2">
        <v>455</v>
      </c>
      <c r="W566" s="2">
        <v>-1</v>
      </c>
      <c r="X566" s="2">
        <v>-1</v>
      </c>
      <c r="Y566" s="2">
        <v>-1</v>
      </c>
      <c r="Z566" s="2">
        <v>553</v>
      </c>
      <c r="AA566" s="2">
        <v>-1</v>
      </c>
      <c r="AB566" s="2">
        <v>-1</v>
      </c>
      <c r="AC566" s="2">
        <v>1.7081</v>
      </c>
      <c r="AD566" s="2">
        <v>1.2114</v>
      </c>
      <c r="AE566" s="2">
        <v>1.5469999999999999</v>
      </c>
      <c r="AF566" s="2">
        <v>-0.74150000000000005</v>
      </c>
      <c r="AG566" s="2">
        <v>0.86370000000000002</v>
      </c>
      <c r="AH566">
        <v>450000</v>
      </c>
      <c r="AI566" t="str">
        <f>IF(Table_Graduate_Salary[[#This Row],[Salary]]&lt;300000,"Low",IF(Table_Graduate_Salary[[#This Row],[Salary]]&lt;=600000,"Medium","High"))</f>
        <v>Medium</v>
      </c>
      <c r="AJ566" t="str">
        <f>IF(Table_Graduate_Salary[[#This Row],[collegeGPA]]&gt;=8,"Excellent",IF(Table_Graduate_Salary[[#This Row],[collegeGPA]]&gt;=7,"Good","Average"))</f>
        <v>Excellent</v>
      </c>
      <c r="AK566" s="2">
        <f>AVERAGE(Table_Graduate_Salary[[#This Row],[English]],Table_Graduate_Salary[[#This Row],[Logical]],Table_Graduate_Salary[[#This Row],[Quant]])</f>
        <v>585</v>
      </c>
    </row>
    <row r="567" spans="1:37">
      <c r="A567">
        <v>265225</v>
      </c>
      <c r="B567" t="s">
        <v>505</v>
      </c>
      <c r="C567" s="1">
        <v>33130</v>
      </c>
      <c r="D567" s="2">
        <v>56.78</v>
      </c>
      <c r="E567" t="s">
        <v>179</v>
      </c>
      <c r="F567" s="3">
        <v>2007</v>
      </c>
      <c r="G567" s="2">
        <v>48.34</v>
      </c>
      <c r="H567" t="s">
        <v>179</v>
      </c>
      <c r="I567">
        <v>6351</v>
      </c>
      <c r="J567">
        <v>2</v>
      </c>
      <c r="K567" t="s">
        <v>36</v>
      </c>
      <c r="L567" t="s">
        <v>55</v>
      </c>
      <c r="M567" s="3">
        <v>66.34</v>
      </c>
      <c r="N567">
        <v>6351</v>
      </c>
      <c r="O567">
        <v>0</v>
      </c>
      <c r="P567" t="s">
        <v>71</v>
      </c>
      <c r="Q567">
        <v>2011</v>
      </c>
      <c r="R567" s="2">
        <v>335</v>
      </c>
      <c r="S567" s="2">
        <v>454</v>
      </c>
      <c r="T567" s="2">
        <v>525</v>
      </c>
      <c r="U567" s="2">
        <v>0.19015340560101801</v>
      </c>
      <c r="V567" s="2">
        <v>315</v>
      </c>
      <c r="W567" s="2">
        <v>-1</v>
      </c>
      <c r="X567" s="2">
        <v>-1</v>
      </c>
      <c r="Y567" s="2">
        <v>-1</v>
      </c>
      <c r="Z567" s="2">
        <v>-1</v>
      </c>
      <c r="AA567" s="2">
        <v>-1</v>
      </c>
      <c r="AB567" s="2">
        <v>-1</v>
      </c>
      <c r="AC567" s="2">
        <v>-0.57189999999999996</v>
      </c>
      <c r="AD567" s="2">
        <v>3.2800000000000003E-2</v>
      </c>
      <c r="AE567" s="2">
        <v>-0.1988</v>
      </c>
      <c r="AF567" s="2">
        <v>-1.1128</v>
      </c>
      <c r="AG567" s="2">
        <v>0.6603</v>
      </c>
      <c r="AH567">
        <v>200000</v>
      </c>
      <c r="AI567" t="str">
        <f>IF(Table_Graduate_Salary[[#This Row],[Salary]]&lt;300000,"Low",IF(Table_Graduate_Salary[[#This Row],[Salary]]&lt;=600000,"Medium","High"))</f>
        <v>Low</v>
      </c>
      <c r="AJ567" t="str">
        <f>IF(Table_Graduate_Salary[[#This Row],[collegeGPA]]&gt;=8,"Excellent",IF(Table_Graduate_Salary[[#This Row],[collegeGPA]]&gt;=7,"Good","Average"))</f>
        <v>Excellent</v>
      </c>
      <c r="AK567" s="2">
        <f>AVERAGE(Table_Graduate_Salary[[#This Row],[English]],Table_Graduate_Salary[[#This Row],[Logical]],Table_Graduate_Salary[[#This Row],[Quant]])</f>
        <v>438</v>
      </c>
    </row>
    <row r="568" spans="1:37">
      <c r="A568">
        <v>1091356</v>
      </c>
      <c r="B568" t="s">
        <v>506</v>
      </c>
      <c r="C568" s="1">
        <v>32856</v>
      </c>
      <c r="D568" s="2">
        <v>77.8</v>
      </c>
      <c r="E568" t="s">
        <v>48</v>
      </c>
      <c r="F568" s="3">
        <v>2008</v>
      </c>
      <c r="G568" s="2">
        <v>60.6</v>
      </c>
      <c r="H568" t="s">
        <v>35</v>
      </c>
      <c r="I568">
        <v>4525</v>
      </c>
      <c r="J568">
        <v>2</v>
      </c>
      <c r="K568" t="s">
        <v>36</v>
      </c>
      <c r="L568" t="s">
        <v>40</v>
      </c>
      <c r="M568" s="3">
        <v>62.9</v>
      </c>
      <c r="N568">
        <v>4525</v>
      </c>
      <c r="O568">
        <v>0</v>
      </c>
      <c r="P568" t="s">
        <v>61</v>
      </c>
      <c r="Q568">
        <v>2013</v>
      </c>
      <c r="R568" s="2">
        <v>640</v>
      </c>
      <c r="S568" s="2">
        <v>650</v>
      </c>
      <c r="T568" s="2">
        <v>500</v>
      </c>
      <c r="U568" s="2">
        <v>0.86468541337008498</v>
      </c>
      <c r="V568" s="2">
        <v>525</v>
      </c>
      <c r="W568" s="2">
        <v>-1</v>
      </c>
      <c r="X568" s="2">
        <v>-1</v>
      </c>
      <c r="Y568" s="2">
        <v>-1</v>
      </c>
      <c r="Z568" s="2">
        <v>-1</v>
      </c>
      <c r="AA568" s="2">
        <v>-1</v>
      </c>
      <c r="AB568" s="2">
        <v>-1</v>
      </c>
      <c r="AC568" s="2">
        <v>0.55910000000000004</v>
      </c>
      <c r="AD568" s="2">
        <v>1.3778999999999999</v>
      </c>
      <c r="AE568" s="2">
        <v>0.01</v>
      </c>
      <c r="AF568" s="2">
        <v>-1.2485999999999999</v>
      </c>
      <c r="AG568" s="2">
        <v>-0.47760000000000002</v>
      </c>
      <c r="AH568">
        <v>120000</v>
      </c>
      <c r="AI568" t="str">
        <f>IF(Table_Graduate_Salary[[#This Row],[Salary]]&lt;300000,"Low",IF(Table_Graduate_Salary[[#This Row],[Salary]]&lt;=600000,"Medium","High"))</f>
        <v>Low</v>
      </c>
      <c r="AJ568" t="str">
        <f>IF(Table_Graduate_Salary[[#This Row],[collegeGPA]]&gt;=8,"Excellent",IF(Table_Graduate_Salary[[#This Row],[collegeGPA]]&gt;=7,"Good","Average"))</f>
        <v>Excellent</v>
      </c>
      <c r="AK568" s="2">
        <f>AVERAGE(Table_Graduate_Salary[[#This Row],[English]],Table_Graduate_Salary[[#This Row],[Logical]],Table_Graduate_Salary[[#This Row],[Quant]])</f>
        <v>596.66666666666663</v>
      </c>
    </row>
    <row r="569" spans="1:37">
      <c r="A569">
        <v>1218505</v>
      </c>
      <c r="B569" t="s">
        <v>505</v>
      </c>
      <c r="C569" s="1">
        <v>33346</v>
      </c>
      <c r="D569" s="2">
        <v>84.4</v>
      </c>
      <c r="E569" t="s">
        <v>51</v>
      </c>
      <c r="F569" s="3">
        <v>2009</v>
      </c>
      <c r="G569" s="2">
        <v>79.8</v>
      </c>
      <c r="H569" t="s">
        <v>51</v>
      </c>
      <c r="I569">
        <v>5722</v>
      </c>
      <c r="J569">
        <v>2</v>
      </c>
      <c r="K569" t="s">
        <v>36</v>
      </c>
      <c r="L569" t="s">
        <v>60</v>
      </c>
      <c r="M569" s="3">
        <v>75.150000000000006</v>
      </c>
      <c r="N569">
        <v>5722</v>
      </c>
      <c r="O569">
        <v>0</v>
      </c>
      <c r="P569" t="s">
        <v>84</v>
      </c>
      <c r="Q569">
        <v>2013</v>
      </c>
      <c r="R569" s="2">
        <v>440</v>
      </c>
      <c r="S569" s="2">
        <v>530</v>
      </c>
      <c r="T569" s="2">
        <v>450</v>
      </c>
      <c r="U569" s="2">
        <v>-1</v>
      </c>
      <c r="V569" s="2">
        <v>-1</v>
      </c>
      <c r="W569" s="2">
        <v>-1</v>
      </c>
      <c r="X569" s="2">
        <v>-1</v>
      </c>
      <c r="Y569" s="2">
        <v>-1</v>
      </c>
      <c r="Z569" s="2">
        <v>-1</v>
      </c>
      <c r="AA569" s="2">
        <v>-1</v>
      </c>
      <c r="AB569" s="2">
        <v>-1</v>
      </c>
      <c r="AC569" s="2">
        <v>0.12820000000000001</v>
      </c>
      <c r="AD569" s="2">
        <v>0.21240000000000001</v>
      </c>
      <c r="AE569" s="2">
        <v>-0.14369999999999999</v>
      </c>
      <c r="AF569" s="2">
        <v>0.1459</v>
      </c>
      <c r="AG569" s="2">
        <v>0.48049999999999998</v>
      </c>
      <c r="AH569">
        <v>105000</v>
      </c>
      <c r="AI569" t="str">
        <f>IF(Table_Graduate_Salary[[#This Row],[Salary]]&lt;300000,"Low",IF(Table_Graduate_Salary[[#This Row],[Salary]]&lt;=600000,"Medium","High"))</f>
        <v>Low</v>
      </c>
      <c r="AJ569" t="str">
        <f>IF(Table_Graduate_Salary[[#This Row],[collegeGPA]]&gt;=8,"Excellent",IF(Table_Graduate_Salary[[#This Row],[collegeGPA]]&gt;=7,"Good","Average"))</f>
        <v>Excellent</v>
      </c>
      <c r="AK569" s="2">
        <f>AVERAGE(Table_Graduate_Salary[[#This Row],[English]],Table_Graduate_Salary[[#This Row],[Logical]],Table_Graduate_Salary[[#This Row],[Quant]])</f>
        <v>473.33333333333331</v>
      </c>
    </row>
    <row r="570" spans="1:37">
      <c r="A570">
        <v>898656</v>
      </c>
      <c r="B570" t="s">
        <v>506</v>
      </c>
      <c r="C570" s="1">
        <v>33890</v>
      </c>
      <c r="D570" s="2">
        <v>64</v>
      </c>
      <c r="E570" t="s">
        <v>51</v>
      </c>
      <c r="F570" s="3">
        <v>2009</v>
      </c>
      <c r="G570" s="2">
        <v>77</v>
      </c>
      <c r="H570" t="s">
        <v>51</v>
      </c>
      <c r="I570">
        <v>66</v>
      </c>
      <c r="J570">
        <v>2</v>
      </c>
      <c r="K570" t="s">
        <v>36</v>
      </c>
      <c r="L570" t="s">
        <v>60</v>
      </c>
      <c r="M570" s="3">
        <v>66</v>
      </c>
      <c r="N570">
        <v>66</v>
      </c>
      <c r="O570">
        <v>0</v>
      </c>
      <c r="P570" t="s">
        <v>41</v>
      </c>
      <c r="Q570">
        <v>2014</v>
      </c>
      <c r="R570" s="2">
        <v>405</v>
      </c>
      <c r="S570" s="2">
        <v>470</v>
      </c>
      <c r="T570" s="2">
        <v>500</v>
      </c>
      <c r="U570" s="2">
        <v>0.99179242802394096</v>
      </c>
      <c r="V570" s="2">
        <v>-1</v>
      </c>
      <c r="W570" s="2">
        <v>-1</v>
      </c>
      <c r="X570" s="2">
        <v>-1</v>
      </c>
      <c r="Y570" s="2">
        <v>-1</v>
      </c>
      <c r="Z570" s="2">
        <v>-1</v>
      </c>
      <c r="AA570" s="2">
        <v>516</v>
      </c>
      <c r="AB570" s="2">
        <v>-1</v>
      </c>
      <c r="AC570" s="2">
        <v>-1.0207999999999999</v>
      </c>
      <c r="AD570" s="2">
        <v>-1.4525999999999999</v>
      </c>
      <c r="AE570" s="2">
        <v>0.62480000000000002</v>
      </c>
      <c r="AF570" s="2">
        <v>-0.995</v>
      </c>
      <c r="AG570" s="2">
        <v>9.7299999999999998E-2</v>
      </c>
      <c r="AH570">
        <v>240000</v>
      </c>
      <c r="AI570" t="str">
        <f>IF(Table_Graduate_Salary[[#This Row],[Salary]]&lt;300000,"Low",IF(Table_Graduate_Salary[[#This Row],[Salary]]&lt;=600000,"Medium","High"))</f>
        <v>Low</v>
      </c>
      <c r="AJ570" t="str">
        <f>IF(Table_Graduate_Salary[[#This Row],[collegeGPA]]&gt;=8,"Excellent",IF(Table_Graduate_Salary[[#This Row],[collegeGPA]]&gt;=7,"Good","Average"))</f>
        <v>Excellent</v>
      </c>
      <c r="AK570" s="2">
        <f>AVERAGE(Table_Graduate_Salary[[#This Row],[English]],Table_Graduate_Salary[[#This Row],[Logical]],Table_Graduate_Salary[[#This Row],[Quant]])</f>
        <v>458.33333333333331</v>
      </c>
    </row>
    <row r="571" spans="1:37">
      <c r="A571">
        <v>1061658</v>
      </c>
      <c r="B571" t="s">
        <v>506</v>
      </c>
      <c r="C571" s="1">
        <v>33649</v>
      </c>
      <c r="D571" s="2">
        <v>68.33</v>
      </c>
      <c r="E571" t="s">
        <v>51</v>
      </c>
      <c r="F571" s="3">
        <v>2010</v>
      </c>
      <c r="G571" s="2">
        <v>82.4</v>
      </c>
      <c r="H571" t="s">
        <v>51</v>
      </c>
      <c r="I571">
        <v>9837</v>
      </c>
      <c r="J571">
        <v>2</v>
      </c>
      <c r="K571" t="s">
        <v>36</v>
      </c>
      <c r="L571" t="s">
        <v>60</v>
      </c>
      <c r="M571" s="3">
        <v>69.400000000000006</v>
      </c>
      <c r="N571">
        <v>9837</v>
      </c>
      <c r="O571">
        <v>1</v>
      </c>
      <c r="P571" t="s">
        <v>54</v>
      </c>
      <c r="Q571">
        <v>2014</v>
      </c>
      <c r="R571" s="2">
        <v>525</v>
      </c>
      <c r="S571" s="2">
        <v>545</v>
      </c>
      <c r="T571" s="2">
        <v>475</v>
      </c>
      <c r="U571" s="2">
        <v>0.64938971484669095</v>
      </c>
      <c r="V571" s="2">
        <v>295</v>
      </c>
      <c r="W571" s="2">
        <v>356</v>
      </c>
      <c r="X571" s="2">
        <v>-1</v>
      </c>
      <c r="Y571" s="2">
        <v>-1</v>
      </c>
      <c r="Z571" s="2">
        <v>-1</v>
      </c>
      <c r="AA571" s="2">
        <v>292</v>
      </c>
      <c r="AB571" s="2">
        <v>-1</v>
      </c>
      <c r="AC571" s="2">
        <v>0.84630000000000005</v>
      </c>
      <c r="AD571" s="2">
        <v>0.87839999999999996</v>
      </c>
      <c r="AE571" s="2">
        <v>-0.6048</v>
      </c>
      <c r="AF571" s="2">
        <v>0.90659999999999996</v>
      </c>
      <c r="AG571" s="2">
        <v>0.48049999999999998</v>
      </c>
      <c r="AH571">
        <v>120000</v>
      </c>
      <c r="AI571" t="str">
        <f>IF(Table_Graduate_Salary[[#This Row],[Salary]]&lt;300000,"Low",IF(Table_Graduate_Salary[[#This Row],[Salary]]&lt;=600000,"Medium","High"))</f>
        <v>Low</v>
      </c>
      <c r="AJ571" t="str">
        <f>IF(Table_Graduate_Salary[[#This Row],[collegeGPA]]&gt;=8,"Excellent",IF(Table_Graduate_Salary[[#This Row],[collegeGPA]]&gt;=7,"Good","Average"))</f>
        <v>Excellent</v>
      </c>
      <c r="AK571" s="2">
        <f>AVERAGE(Table_Graduate_Salary[[#This Row],[English]],Table_Graduate_Salary[[#This Row],[Logical]],Table_Graduate_Salary[[#This Row],[Quant]])</f>
        <v>515</v>
      </c>
    </row>
    <row r="572" spans="1:37">
      <c r="A572">
        <v>611740</v>
      </c>
      <c r="B572" t="s">
        <v>506</v>
      </c>
      <c r="C572" s="1">
        <v>33758</v>
      </c>
      <c r="D572" s="2">
        <v>78.2</v>
      </c>
      <c r="E572" t="s">
        <v>51</v>
      </c>
      <c r="F572" s="3">
        <v>2008</v>
      </c>
      <c r="G572" s="2">
        <v>84.5</v>
      </c>
      <c r="H572" t="s">
        <v>48</v>
      </c>
      <c r="I572">
        <v>64</v>
      </c>
      <c r="J572">
        <v>2</v>
      </c>
      <c r="K572" t="s">
        <v>36</v>
      </c>
      <c r="L572" t="s">
        <v>194</v>
      </c>
      <c r="M572" s="3">
        <v>72.3</v>
      </c>
      <c r="N572">
        <v>64</v>
      </c>
      <c r="O572">
        <v>0</v>
      </c>
      <c r="P572" t="s">
        <v>41</v>
      </c>
      <c r="Q572">
        <v>2013</v>
      </c>
      <c r="R572" s="2">
        <v>650</v>
      </c>
      <c r="S572" s="2">
        <v>580</v>
      </c>
      <c r="T572" s="2">
        <v>545</v>
      </c>
      <c r="U572" s="2">
        <v>-1</v>
      </c>
      <c r="V572" s="2">
        <v>435</v>
      </c>
      <c r="W572" s="2">
        <v>-1</v>
      </c>
      <c r="X572" s="2">
        <v>-1</v>
      </c>
      <c r="Y572" s="2">
        <v>-1</v>
      </c>
      <c r="Z572" s="2">
        <v>-1</v>
      </c>
      <c r="AA572" s="2">
        <v>-1</v>
      </c>
      <c r="AB572" s="2">
        <v>-1</v>
      </c>
      <c r="AC572" s="2">
        <v>-0.159</v>
      </c>
      <c r="AD572" s="2">
        <v>0.37890000000000001</v>
      </c>
      <c r="AE572" s="2">
        <v>-1.0659000000000001</v>
      </c>
      <c r="AF572" s="2">
        <v>-0.86819999999999997</v>
      </c>
      <c r="AG572" s="2">
        <v>-9.4299999999999995E-2</v>
      </c>
      <c r="AH572">
        <v>300000</v>
      </c>
      <c r="AI572" t="str">
        <f>IF(Table_Graduate_Salary[[#This Row],[Salary]]&lt;300000,"Low",IF(Table_Graduate_Salary[[#This Row],[Salary]]&lt;=600000,"Medium","High"))</f>
        <v>Medium</v>
      </c>
      <c r="AJ572" t="str">
        <f>IF(Table_Graduate_Salary[[#This Row],[collegeGPA]]&gt;=8,"Excellent",IF(Table_Graduate_Salary[[#This Row],[collegeGPA]]&gt;=7,"Good","Average"))</f>
        <v>Excellent</v>
      </c>
      <c r="AK572" s="2">
        <f>AVERAGE(Table_Graduate_Salary[[#This Row],[English]],Table_Graduate_Salary[[#This Row],[Logical]],Table_Graduate_Salary[[#This Row],[Quant]])</f>
        <v>591.66666666666663</v>
      </c>
    </row>
    <row r="573" spans="1:37">
      <c r="A573">
        <v>1262255</v>
      </c>
      <c r="B573" t="s">
        <v>506</v>
      </c>
      <c r="C573" s="1">
        <v>33356</v>
      </c>
      <c r="D573" s="2">
        <v>75</v>
      </c>
      <c r="E573" t="s">
        <v>35</v>
      </c>
      <c r="F573" s="3">
        <v>2009</v>
      </c>
      <c r="G573" s="2">
        <v>70</v>
      </c>
      <c r="H573" t="s">
        <v>35</v>
      </c>
      <c r="I573">
        <v>5812</v>
      </c>
      <c r="J573">
        <v>2</v>
      </c>
      <c r="K573" t="s">
        <v>36</v>
      </c>
      <c r="L573" t="s">
        <v>40</v>
      </c>
      <c r="M573" s="3">
        <v>65</v>
      </c>
      <c r="N573">
        <v>5812</v>
      </c>
      <c r="O573">
        <v>1</v>
      </c>
      <c r="P573" t="s">
        <v>71</v>
      </c>
      <c r="Q573">
        <v>2014</v>
      </c>
      <c r="R573" s="2">
        <v>640</v>
      </c>
      <c r="S573" s="2">
        <v>565</v>
      </c>
      <c r="T573" s="2">
        <v>465</v>
      </c>
      <c r="U573" s="2">
        <v>0.62264291584993803</v>
      </c>
      <c r="V573" s="2">
        <v>525</v>
      </c>
      <c r="W573" s="2">
        <v>-1</v>
      </c>
      <c r="X573" s="2">
        <v>407</v>
      </c>
      <c r="Y573" s="2">
        <v>-1</v>
      </c>
      <c r="Z573" s="2">
        <v>-1</v>
      </c>
      <c r="AA573" s="2">
        <v>-1</v>
      </c>
      <c r="AB573" s="2">
        <v>-1</v>
      </c>
      <c r="AC573" s="2">
        <v>-1.54E-2</v>
      </c>
      <c r="AD573" s="2">
        <v>0.37890000000000001</v>
      </c>
      <c r="AE573" s="2">
        <v>1.2396</v>
      </c>
      <c r="AF573" s="2">
        <v>0.5262</v>
      </c>
      <c r="AG573" s="2">
        <v>0.67210000000000003</v>
      </c>
      <c r="AH573">
        <v>315000</v>
      </c>
      <c r="AI573" t="str">
        <f>IF(Table_Graduate_Salary[[#This Row],[Salary]]&lt;300000,"Low",IF(Table_Graduate_Salary[[#This Row],[Salary]]&lt;=600000,"Medium","High"))</f>
        <v>Medium</v>
      </c>
      <c r="AJ573" t="str">
        <f>IF(Table_Graduate_Salary[[#This Row],[collegeGPA]]&gt;=8,"Excellent",IF(Table_Graduate_Salary[[#This Row],[collegeGPA]]&gt;=7,"Good","Average"))</f>
        <v>Excellent</v>
      </c>
      <c r="AK573" s="2">
        <f>AVERAGE(Table_Graduate_Salary[[#This Row],[English]],Table_Graduate_Salary[[#This Row],[Logical]],Table_Graduate_Salary[[#This Row],[Quant]])</f>
        <v>556.66666666666663</v>
      </c>
    </row>
    <row r="574" spans="1:37">
      <c r="A574">
        <v>338449</v>
      </c>
      <c r="B574" t="s">
        <v>506</v>
      </c>
      <c r="C574" s="1">
        <v>33203</v>
      </c>
      <c r="D574" s="2">
        <v>69</v>
      </c>
      <c r="E574" t="s">
        <v>51</v>
      </c>
      <c r="F574" s="3">
        <v>2009</v>
      </c>
      <c r="G574" s="2">
        <v>81.400000000000006</v>
      </c>
      <c r="H574" t="s">
        <v>51</v>
      </c>
      <c r="I574">
        <v>11637</v>
      </c>
      <c r="J574">
        <v>2</v>
      </c>
      <c r="K574" t="s">
        <v>36</v>
      </c>
      <c r="L574" t="s">
        <v>64</v>
      </c>
      <c r="M574" s="3">
        <v>69.680000000000007</v>
      </c>
      <c r="N574">
        <v>11637</v>
      </c>
      <c r="O574">
        <v>0</v>
      </c>
      <c r="P574" t="s">
        <v>84</v>
      </c>
      <c r="Q574">
        <v>2013</v>
      </c>
      <c r="R574" s="2">
        <v>425</v>
      </c>
      <c r="S574" s="2">
        <v>515</v>
      </c>
      <c r="T574" s="2">
        <v>565</v>
      </c>
      <c r="U574" s="2">
        <v>0.62264291584993803</v>
      </c>
      <c r="V574" s="2">
        <v>525</v>
      </c>
      <c r="W574" s="2">
        <v>-1</v>
      </c>
      <c r="X574" s="2">
        <v>407</v>
      </c>
      <c r="Y574" s="2">
        <v>-1</v>
      </c>
      <c r="Z574" s="2">
        <v>-1</v>
      </c>
      <c r="AA574" s="2">
        <v>-1</v>
      </c>
      <c r="AB574" s="2">
        <v>-1</v>
      </c>
      <c r="AC574" s="2">
        <v>-1.2286999999999999</v>
      </c>
      <c r="AD574" s="2">
        <v>0.3448</v>
      </c>
      <c r="AE574" s="2">
        <v>0.38169999999999998</v>
      </c>
      <c r="AF574" s="2">
        <v>0.53232999999999997</v>
      </c>
      <c r="AG574" s="2">
        <v>-0.60350000000000004</v>
      </c>
      <c r="AH574">
        <v>180000</v>
      </c>
      <c r="AI574" t="str">
        <f>IF(Table_Graduate_Salary[[#This Row],[Salary]]&lt;300000,"Low",IF(Table_Graduate_Salary[[#This Row],[Salary]]&lt;=600000,"Medium","High"))</f>
        <v>Low</v>
      </c>
      <c r="AJ574" t="str">
        <f>IF(Table_Graduate_Salary[[#This Row],[collegeGPA]]&gt;=8,"Excellent",IF(Table_Graduate_Salary[[#This Row],[collegeGPA]]&gt;=7,"Good","Average"))</f>
        <v>Excellent</v>
      </c>
      <c r="AK574" s="2">
        <f>AVERAGE(Table_Graduate_Salary[[#This Row],[English]],Table_Graduate_Salary[[#This Row],[Logical]],Table_Graduate_Salary[[#This Row],[Quant]])</f>
        <v>501.66666666666669</v>
      </c>
    </row>
    <row r="575" spans="1:37">
      <c r="A575">
        <v>669506</v>
      </c>
      <c r="B575" t="s">
        <v>505</v>
      </c>
      <c r="C575" s="1">
        <v>33821</v>
      </c>
      <c r="D575" s="2">
        <v>89</v>
      </c>
      <c r="E575" t="s">
        <v>51</v>
      </c>
      <c r="F575" s="3">
        <v>2009</v>
      </c>
      <c r="G575" s="2">
        <v>95</v>
      </c>
      <c r="H575" t="s">
        <v>51</v>
      </c>
      <c r="I575">
        <v>7269</v>
      </c>
      <c r="J575">
        <v>2</v>
      </c>
      <c r="K575" t="s">
        <v>36</v>
      </c>
      <c r="L575" t="s">
        <v>40</v>
      </c>
      <c r="M575" s="3">
        <v>83.66</v>
      </c>
      <c r="N575">
        <v>7269</v>
      </c>
      <c r="O575">
        <v>1</v>
      </c>
      <c r="P575" t="s">
        <v>54</v>
      </c>
      <c r="Q575">
        <v>2013</v>
      </c>
      <c r="R575" s="2">
        <v>430</v>
      </c>
      <c r="S575" s="2">
        <v>485</v>
      </c>
      <c r="T575" s="2">
        <v>620</v>
      </c>
      <c r="U575" s="2">
        <v>0.86468541337008498</v>
      </c>
      <c r="V575" s="2">
        <v>525</v>
      </c>
      <c r="W575" s="2">
        <v>-1</v>
      </c>
      <c r="X575" s="2">
        <v>-1</v>
      </c>
      <c r="Y575" s="2">
        <v>-1</v>
      </c>
      <c r="Z575" s="2">
        <v>-1</v>
      </c>
      <c r="AA575" s="2">
        <v>-1</v>
      </c>
      <c r="AB575" s="2">
        <v>-1</v>
      </c>
      <c r="AC575" s="2">
        <v>-0.44629999999999997</v>
      </c>
      <c r="AD575" s="2">
        <v>-0.95309999999999995</v>
      </c>
      <c r="AE575" s="2">
        <v>0.01</v>
      </c>
      <c r="AF575" s="2">
        <v>0.39950000000000002</v>
      </c>
      <c r="AG575" s="2">
        <v>-0.66920000000000002</v>
      </c>
      <c r="AH575">
        <v>300000</v>
      </c>
      <c r="AI575" t="str">
        <f>IF(Table_Graduate_Salary[[#This Row],[Salary]]&lt;300000,"Low",IF(Table_Graduate_Salary[[#This Row],[Salary]]&lt;=600000,"Medium","High"))</f>
        <v>Medium</v>
      </c>
      <c r="AJ575" t="str">
        <f>IF(Table_Graduate_Salary[[#This Row],[collegeGPA]]&gt;=8,"Excellent",IF(Table_Graduate_Salary[[#This Row],[collegeGPA]]&gt;=7,"Good","Average"))</f>
        <v>Excellent</v>
      </c>
      <c r="AK575" s="2">
        <f>AVERAGE(Table_Graduate_Salary[[#This Row],[English]],Table_Graduate_Salary[[#This Row],[Logical]],Table_Graduate_Salary[[#This Row],[Quant]])</f>
        <v>511.66666666666669</v>
      </c>
    </row>
    <row r="576" spans="1:37">
      <c r="A576">
        <v>632729</v>
      </c>
      <c r="B576" t="s">
        <v>506</v>
      </c>
      <c r="C576" s="1">
        <v>33463</v>
      </c>
      <c r="D576" s="2">
        <v>80</v>
      </c>
      <c r="E576" t="s">
        <v>35</v>
      </c>
      <c r="F576" s="3">
        <v>2009</v>
      </c>
      <c r="G576" s="2">
        <v>70</v>
      </c>
      <c r="H576" t="s">
        <v>35</v>
      </c>
      <c r="I576">
        <v>9737</v>
      </c>
      <c r="J576">
        <v>2</v>
      </c>
      <c r="K576" t="s">
        <v>36</v>
      </c>
      <c r="L576" t="s">
        <v>60</v>
      </c>
      <c r="M576" s="3">
        <v>71</v>
      </c>
      <c r="N576">
        <v>9737</v>
      </c>
      <c r="O576">
        <v>0</v>
      </c>
      <c r="P576" t="s">
        <v>41</v>
      </c>
      <c r="Q576">
        <v>2013</v>
      </c>
      <c r="R576" s="2">
        <v>520</v>
      </c>
      <c r="S576" s="2">
        <v>510</v>
      </c>
      <c r="T576" s="2">
        <v>385</v>
      </c>
      <c r="U576" s="2">
        <v>0.124502074009537</v>
      </c>
      <c r="V576" s="2">
        <v>-1</v>
      </c>
      <c r="W576" s="2">
        <v>233</v>
      </c>
      <c r="X576" s="2">
        <v>-1</v>
      </c>
      <c r="Y576" s="2">
        <v>-1</v>
      </c>
      <c r="Z576" s="2">
        <v>-1</v>
      </c>
      <c r="AA576" s="2">
        <v>-1</v>
      </c>
      <c r="AB576" s="2">
        <v>-1</v>
      </c>
      <c r="AC576" s="2">
        <v>-3.4624000000000001</v>
      </c>
      <c r="AD576" s="2">
        <v>-5.7816000000000001</v>
      </c>
      <c r="AE576" s="2">
        <v>-4.6009000000000002</v>
      </c>
      <c r="AF576" s="2">
        <v>-0.36120000000000002</v>
      </c>
      <c r="AG576" s="2">
        <v>-6.9924999999999997</v>
      </c>
      <c r="AH576">
        <v>420000</v>
      </c>
      <c r="AI576" t="str">
        <f>IF(Table_Graduate_Salary[[#This Row],[Salary]]&lt;300000,"Low",IF(Table_Graduate_Salary[[#This Row],[Salary]]&lt;=600000,"Medium","High"))</f>
        <v>Medium</v>
      </c>
      <c r="AJ576" t="str">
        <f>IF(Table_Graduate_Salary[[#This Row],[collegeGPA]]&gt;=8,"Excellent",IF(Table_Graduate_Salary[[#This Row],[collegeGPA]]&gt;=7,"Good","Average"))</f>
        <v>Excellent</v>
      </c>
      <c r="AK576" s="2">
        <f>AVERAGE(Table_Graduate_Salary[[#This Row],[English]],Table_Graduate_Salary[[#This Row],[Logical]],Table_Graduate_Salary[[#This Row],[Quant]])</f>
        <v>471.66666666666669</v>
      </c>
    </row>
    <row r="577" spans="1:37">
      <c r="A577">
        <v>211840</v>
      </c>
      <c r="B577" t="s">
        <v>505</v>
      </c>
      <c r="C577" s="1">
        <v>32736</v>
      </c>
      <c r="D577" s="2">
        <v>86</v>
      </c>
      <c r="E577">
        <v>0</v>
      </c>
      <c r="F577" s="3">
        <v>2007</v>
      </c>
      <c r="G577" s="2">
        <v>75.2</v>
      </c>
      <c r="H577">
        <v>0</v>
      </c>
      <c r="I577">
        <v>176</v>
      </c>
      <c r="J577">
        <v>2</v>
      </c>
      <c r="K577" t="s">
        <v>36</v>
      </c>
      <c r="L577" t="s">
        <v>55</v>
      </c>
      <c r="M577" s="3">
        <v>76.599999999999994</v>
      </c>
      <c r="N577">
        <v>176</v>
      </c>
      <c r="O577">
        <v>0</v>
      </c>
      <c r="P577" t="s">
        <v>50</v>
      </c>
      <c r="Q577">
        <v>2011</v>
      </c>
      <c r="R577" s="2">
        <v>455</v>
      </c>
      <c r="S577" s="2">
        <v>435</v>
      </c>
      <c r="T577" s="2">
        <v>565</v>
      </c>
      <c r="U577" s="2">
        <v>0.86468541337008498</v>
      </c>
      <c r="V577" s="2">
        <v>525</v>
      </c>
      <c r="W577" s="2">
        <v>-1</v>
      </c>
      <c r="X577" s="2">
        <v>-1</v>
      </c>
      <c r="Y577" s="2">
        <v>-1</v>
      </c>
      <c r="Z577" s="2">
        <v>-1</v>
      </c>
      <c r="AA577" s="2">
        <v>-1</v>
      </c>
      <c r="AB577" s="2">
        <v>-1</v>
      </c>
      <c r="AC577" s="2">
        <v>-2.5811000000000002</v>
      </c>
      <c r="AD577" s="2">
        <v>3.2800000000000003E-2</v>
      </c>
      <c r="AE577" s="2">
        <v>0.38169999999999998</v>
      </c>
      <c r="AF577" s="2">
        <v>0.4148</v>
      </c>
      <c r="AG577" s="2">
        <v>-1.0773999999999999</v>
      </c>
      <c r="AH577">
        <v>35000</v>
      </c>
      <c r="AI577" t="str">
        <f>IF(Table_Graduate_Salary[[#This Row],[Salary]]&lt;300000,"Low",IF(Table_Graduate_Salary[[#This Row],[Salary]]&lt;=600000,"Medium","High"))</f>
        <v>Low</v>
      </c>
      <c r="AJ577" t="str">
        <f>IF(Table_Graduate_Salary[[#This Row],[collegeGPA]]&gt;=8,"Excellent",IF(Table_Graduate_Salary[[#This Row],[collegeGPA]]&gt;=7,"Good","Average"))</f>
        <v>Excellent</v>
      </c>
      <c r="AK577" s="2">
        <f>AVERAGE(Table_Graduate_Salary[[#This Row],[English]],Table_Graduate_Salary[[#This Row],[Logical]],Table_Graduate_Salary[[#This Row],[Quant]])</f>
        <v>485</v>
      </c>
    </row>
    <row r="578" spans="1:37">
      <c r="A578">
        <v>638979</v>
      </c>
      <c r="B578" t="s">
        <v>506</v>
      </c>
      <c r="C578" s="1">
        <v>33531</v>
      </c>
      <c r="D578" s="2">
        <v>89</v>
      </c>
      <c r="E578" t="s">
        <v>51</v>
      </c>
      <c r="F578" s="3">
        <v>2009</v>
      </c>
      <c r="G578" s="2">
        <v>92.5</v>
      </c>
      <c r="H578" t="s">
        <v>51</v>
      </c>
      <c r="I578">
        <v>11993</v>
      </c>
      <c r="J578">
        <v>2</v>
      </c>
      <c r="K578" t="s">
        <v>36</v>
      </c>
      <c r="L578" t="s">
        <v>40</v>
      </c>
      <c r="M578" s="3">
        <v>87.9</v>
      </c>
      <c r="N578">
        <v>11993</v>
      </c>
      <c r="O578">
        <v>0</v>
      </c>
      <c r="P578" t="s">
        <v>56</v>
      </c>
      <c r="Q578">
        <v>2013</v>
      </c>
      <c r="R578" s="2">
        <v>485</v>
      </c>
      <c r="S578" s="2">
        <v>525</v>
      </c>
      <c r="T578" s="2">
        <v>665</v>
      </c>
      <c r="U578" s="2">
        <v>0.67074315143312702</v>
      </c>
      <c r="V578" s="2">
        <v>455</v>
      </c>
      <c r="W578" s="2">
        <v>-1</v>
      </c>
      <c r="X578" s="2">
        <v>-1</v>
      </c>
      <c r="Y578" s="2">
        <v>-1</v>
      </c>
      <c r="Z578" s="2">
        <v>-1</v>
      </c>
      <c r="AA578" s="2">
        <v>-1</v>
      </c>
      <c r="AB578" s="2">
        <v>-1</v>
      </c>
      <c r="AC578" s="2">
        <v>0.55910000000000004</v>
      </c>
      <c r="AD578" s="2">
        <v>1.3778999999999999</v>
      </c>
      <c r="AE578" s="2">
        <v>0.62480000000000002</v>
      </c>
      <c r="AF578" s="2">
        <v>-0.74150000000000005</v>
      </c>
      <c r="AG578" s="2">
        <v>-0.28589999999999999</v>
      </c>
      <c r="AH578">
        <v>300000</v>
      </c>
      <c r="AI578" t="str">
        <f>IF(Table_Graduate_Salary[[#This Row],[Salary]]&lt;300000,"Low",IF(Table_Graduate_Salary[[#This Row],[Salary]]&lt;=600000,"Medium","High"))</f>
        <v>Medium</v>
      </c>
      <c r="AJ578" t="str">
        <f>IF(Table_Graduate_Salary[[#This Row],[collegeGPA]]&gt;=8,"Excellent",IF(Table_Graduate_Salary[[#This Row],[collegeGPA]]&gt;=7,"Good","Average"))</f>
        <v>Excellent</v>
      </c>
      <c r="AK578" s="2">
        <f>AVERAGE(Table_Graduate_Salary[[#This Row],[English]],Table_Graduate_Salary[[#This Row],[Logical]],Table_Graduate_Salary[[#This Row],[Quant]])</f>
        <v>558.33333333333337</v>
      </c>
    </row>
    <row r="579" spans="1:37">
      <c r="A579">
        <v>536947</v>
      </c>
      <c r="B579" t="s">
        <v>505</v>
      </c>
      <c r="C579" s="1">
        <v>33677</v>
      </c>
      <c r="D579" s="2">
        <v>78.61</v>
      </c>
      <c r="E579">
        <v>0</v>
      </c>
      <c r="F579" s="3">
        <v>2009</v>
      </c>
      <c r="G579" s="2">
        <v>76.33</v>
      </c>
      <c r="H579">
        <v>0</v>
      </c>
      <c r="I579">
        <v>11620</v>
      </c>
      <c r="J579">
        <v>2</v>
      </c>
      <c r="K579" t="s">
        <v>36</v>
      </c>
      <c r="L579" t="s">
        <v>55</v>
      </c>
      <c r="M579" s="3">
        <v>63</v>
      </c>
      <c r="N579">
        <v>11620</v>
      </c>
      <c r="O579">
        <v>0</v>
      </c>
      <c r="P579" t="s">
        <v>45</v>
      </c>
      <c r="Q579">
        <v>2013</v>
      </c>
      <c r="R579" s="2">
        <v>485</v>
      </c>
      <c r="S579" s="2">
        <v>475</v>
      </c>
      <c r="T579" s="2">
        <v>445</v>
      </c>
      <c r="U579" s="2">
        <v>0.81941652983588797</v>
      </c>
      <c r="V579" s="2">
        <v>505</v>
      </c>
      <c r="W579" s="2">
        <v>-1</v>
      </c>
      <c r="X579" s="2">
        <v>-1</v>
      </c>
      <c r="Y579" s="2">
        <v>-1</v>
      </c>
      <c r="Z579" s="2">
        <v>-1</v>
      </c>
      <c r="AA579" s="2">
        <v>-1</v>
      </c>
      <c r="AB579" s="2">
        <v>-1</v>
      </c>
      <c r="AC579" s="2">
        <v>-1.4992000000000001</v>
      </c>
      <c r="AD579" s="2">
        <v>-0.55230000000000001</v>
      </c>
      <c r="AE579" s="2">
        <v>1.1436999999999999</v>
      </c>
      <c r="AF579" s="2">
        <v>-0.64280000000000004</v>
      </c>
      <c r="AG579" s="2">
        <v>0.18640000000000001</v>
      </c>
      <c r="AH579">
        <v>400000</v>
      </c>
      <c r="AI579" t="str">
        <f>IF(Table_Graduate_Salary[[#This Row],[Salary]]&lt;300000,"Low",IF(Table_Graduate_Salary[[#This Row],[Salary]]&lt;=600000,"Medium","High"))</f>
        <v>Medium</v>
      </c>
      <c r="AJ579" t="str">
        <f>IF(Table_Graduate_Salary[[#This Row],[collegeGPA]]&gt;=8,"Excellent",IF(Table_Graduate_Salary[[#This Row],[collegeGPA]]&gt;=7,"Good","Average"))</f>
        <v>Excellent</v>
      </c>
      <c r="AK579" s="2">
        <f>AVERAGE(Table_Graduate_Salary[[#This Row],[English]],Table_Graduate_Salary[[#This Row],[Logical]],Table_Graduate_Salary[[#This Row],[Quant]])</f>
        <v>468.33333333333331</v>
      </c>
    </row>
    <row r="580" spans="1:37">
      <c r="A580">
        <v>1190941</v>
      </c>
      <c r="B580" t="s">
        <v>506</v>
      </c>
      <c r="C580" s="1">
        <v>34194</v>
      </c>
      <c r="D580" s="2">
        <v>86</v>
      </c>
      <c r="E580" t="s">
        <v>51</v>
      </c>
      <c r="F580" s="3">
        <v>2010</v>
      </c>
      <c r="G580" s="2">
        <v>92</v>
      </c>
      <c r="H580" t="s">
        <v>51</v>
      </c>
      <c r="I580">
        <v>1947</v>
      </c>
      <c r="J580">
        <v>2</v>
      </c>
      <c r="K580" t="s">
        <v>36</v>
      </c>
      <c r="L580" t="s">
        <v>60</v>
      </c>
      <c r="M580" s="3">
        <v>72</v>
      </c>
      <c r="N580">
        <v>1947</v>
      </c>
      <c r="O580">
        <v>0</v>
      </c>
      <c r="P580" t="s">
        <v>56</v>
      </c>
      <c r="Q580">
        <v>2014</v>
      </c>
      <c r="R580" s="2">
        <v>350</v>
      </c>
      <c r="S580" s="2">
        <v>590</v>
      </c>
      <c r="T580" s="2">
        <v>570</v>
      </c>
      <c r="U580" s="2">
        <v>0.493596387301038</v>
      </c>
      <c r="V580" s="2">
        <v>415</v>
      </c>
      <c r="W580" s="2">
        <v>324</v>
      </c>
      <c r="X580" s="2">
        <v>-1</v>
      </c>
      <c r="Y580" s="2">
        <v>-1</v>
      </c>
      <c r="Z580" s="2">
        <v>-1</v>
      </c>
      <c r="AA580" s="2">
        <v>-1</v>
      </c>
      <c r="AB580" s="2">
        <v>-1</v>
      </c>
      <c r="AC580" s="2">
        <v>0.84630000000000005</v>
      </c>
      <c r="AD580" s="2">
        <v>4.5900000000000003E-2</v>
      </c>
      <c r="AE580" s="2">
        <v>-0.2974</v>
      </c>
      <c r="AF580" s="2">
        <v>-0.74150000000000005</v>
      </c>
      <c r="AG580" s="2">
        <v>-0.47760000000000002</v>
      </c>
      <c r="AH580">
        <v>320000</v>
      </c>
      <c r="AI580" t="str">
        <f>IF(Table_Graduate_Salary[[#This Row],[Salary]]&lt;300000,"Low",IF(Table_Graduate_Salary[[#This Row],[Salary]]&lt;=600000,"Medium","High"))</f>
        <v>Medium</v>
      </c>
      <c r="AJ580" t="str">
        <f>IF(Table_Graduate_Salary[[#This Row],[collegeGPA]]&gt;=8,"Excellent",IF(Table_Graduate_Salary[[#This Row],[collegeGPA]]&gt;=7,"Good","Average"))</f>
        <v>Excellent</v>
      </c>
      <c r="AK580" s="2">
        <f>AVERAGE(Table_Graduate_Salary[[#This Row],[English]],Table_Graduate_Salary[[#This Row],[Logical]],Table_Graduate_Salary[[#This Row],[Quant]])</f>
        <v>503.33333333333331</v>
      </c>
    </row>
    <row r="581" spans="1:37">
      <c r="A581">
        <v>902947</v>
      </c>
      <c r="B581" t="s">
        <v>506</v>
      </c>
      <c r="C581" s="1">
        <v>33965</v>
      </c>
      <c r="D581" s="2">
        <v>82</v>
      </c>
      <c r="E581" t="s">
        <v>51</v>
      </c>
      <c r="F581" s="3">
        <v>2010</v>
      </c>
      <c r="G581" s="2">
        <v>88</v>
      </c>
      <c r="H581" t="s">
        <v>51</v>
      </c>
      <c r="I581">
        <v>9775</v>
      </c>
      <c r="J581">
        <v>2</v>
      </c>
      <c r="K581" t="s">
        <v>36</v>
      </c>
      <c r="L581" t="s">
        <v>60</v>
      </c>
      <c r="M581" s="3">
        <v>75.02</v>
      </c>
      <c r="N581">
        <v>9775</v>
      </c>
      <c r="O581">
        <v>1</v>
      </c>
      <c r="P581" t="s">
        <v>54</v>
      </c>
      <c r="Q581">
        <v>2014</v>
      </c>
      <c r="R581" s="2">
        <v>660</v>
      </c>
      <c r="S581" s="2">
        <v>470</v>
      </c>
      <c r="T581" s="2">
        <v>355</v>
      </c>
      <c r="U581" s="2">
        <v>0.207392169717661</v>
      </c>
      <c r="V581" s="2">
        <v>395</v>
      </c>
      <c r="W581" s="2">
        <v>260</v>
      </c>
      <c r="X581" s="2">
        <v>-1</v>
      </c>
      <c r="Y581" s="2">
        <v>-1</v>
      </c>
      <c r="Z581" s="2">
        <v>-1</v>
      </c>
      <c r="AA581" s="2">
        <v>-1</v>
      </c>
      <c r="AB581" s="2">
        <v>-1</v>
      </c>
      <c r="AC581" s="2">
        <v>1.4208000000000001</v>
      </c>
      <c r="AD581" s="2">
        <v>1.2114</v>
      </c>
      <c r="AE581" s="2">
        <v>0.31740000000000002</v>
      </c>
      <c r="AF581" s="2">
        <v>-0.995</v>
      </c>
      <c r="AG581" s="2">
        <v>0.48049999999999998</v>
      </c>
      <c r="AH581">
        <v>270000</v>
      </c>
      <c r="AI581" t="str">
        <f>IF(Table_Graduate_Salary[[#This Row],[Salary]]&lt;300000,"Low",IF(Table_Graduate_Salary[[#This Row],[Salary]]&lt;=600000,"Medium","High"))</f>
        <v>Low</v>
      </c>
      <c r="AJ581" t="str">
        <f>IF(Table_Graduate_Salary[[#This Row],[collegeGPA]]&gt;=8,"Excellent",IF(Table_Graduate_Salary[[#This Row],[collegeGPA]]&gt;=7,"Good","Average"))</f>
        <v>Excellent</v>
      </c>
      <c r="AK581" s="2">
        <f>AVERAGE(Table_Graduate_Salary[[#This Row],[English]],Table_Graduate_Salary[[#This Row],[Logical]],Table_Graduate_Salary[[#This Row],[Quant]])</f>
        <v>495</v>
      </c>
    </row>
    <row r="582" spans="1:37">
      <c r="A582">
        <v>644845</v>
      </c>
      <c r="B582" t="s">
        <v>505</v>
      </c>
      <c r="C582" s="1">
        <v>33317</v>
      </c>
      <c r="D582" s="2">
        <v>94.4</v>
      </c>
      <c r="E582" t="s">
        <v>35</v>
      </c>
      <c r="F582" s="3">
        <v>2008</v>
      </c>
      <c r="G582" s="2">
        <v>86.8</v>
      </c>
      <c r="H582" t="s">
        <v>35</v>
      </c>
      <c r="I582">
        <v>124</v>
      </c>
      <c r="J582">
        <v>2</v>
      </c>
      <c r="K582" t="s">
        <v>36</v>
      </c>
      <c r="L582" t="s">
        <v>77</v>
      </c>
      <c r="M582" s="3">
        <v>90.3</v>
      </c>
      <c r="N582">
        <v>124</v>
      </c>
      <c r="O582">
        <v>0</v>
      </c>
      <c r="P582" t="s">
        <v>65</v>
      </c>
      <c r="Q582">
        <v>2013</v>
      </c>
      <c r="R582" s="2">
        <v>640</v>
      </c>
      <c r="S582" s="2">
        <v>495</v>
      </c>
      <c r="T582" s="2">
        <v>620</v>
      </c>
      <c r="U582" s="2">
        <v>0.99138693278146595</v>
      </c>
      <c r="V582" s="2">
        <v>-1</v>
      </c>
      <c r="W582" s="2">
        <v>-1</v>
      </c>
      <c r="X582" s="2">
        <v>-1</v>
      </c>
      <c r="Y582" s="2">
        <v>-1</v>
      </c>
      <c r="Z582" s="2">
        <v>633</v>
      </c>
      <c r="AA582" s="2">
        <v>-1</v>
      </c>
      <c r="AB582" s="2">
        <v>-1</v>
      </c>
      <c r="AC582" s="2">
        <v>-0.44629999999999997</v>
      </c>
      <c r="AD582" s="2">
        <v>0.21240000000000001</v>
      </c>
      <c r="AE582" s="2">
        <v>-1.0659000000000001</v>
      </c>
      <c r="AF582" s="2">
        <v>-0.36120000000000002</v>
      </c>
      <c r="AG582" s="2">
        <v>-0.28589999999999999</v>
      </c>
      <c r="AH582">
        <v>350000</v>
      </c>
      <c r="AI582" t="str">
        <f>IF(Table_Graduate_Salary[[#This Row],[Salary]]&lt;300000,"Low",IF(Table_Graduate_Salary[[#This Row],[Salary]]&lt;=600000,"Medium","High"))</f>
        <v>Medium</v>
      </c>
      <c r="AJ582" t="str">
        <f>IF(Table_Graduate_Salary[[#This Row],[collegeGPA]]&gt;=8,"Excellent",IF(Table_Graduate_Salary[[#This Row],[collegeGPA]]&gt;=7,"Good","Average"))</f>
        <v>Excellent</v>
      </c>
      <c r="AK582" s="2">
        <f>AVERAGE(Table_Graduate_Salary[[#This Row],[English]],Table_Graduate_Salary[[#This Row],[Logical]],Table_Graduate_Salary[[#This Row],[Quant]])</f>
        <v>585</v>
      </c>
    </row>
    <row r="583" spans="1:37">
      <c r="A583">
        <v>267864</v>
      </c>
      <c r="B583" t="s">
        <v>506</v>
      </c>
      <c r="C583" s="1">
        <v>32256</v>
      </c>
      <c r="D583" s="2">
        <v>78.400000000000006</v>
      </c>
      <c r="E583" t="s">
        <v>165</v>
      </c>
      <c r="F583" s="3">
        <v>2005</v>
      </c>
      <c r="G583" s="2">
        <v>57.8</v>
      </c>
      <c r="H583" t="s">
        <v>195</v>
      </c>
      <c r="I583">
        <v>462</v>
      </c>
      <c r="J583">
        <v>2</v>
      </c>
      <c r="K583" t="s">
        <v>66</v>
      </c>
      <c r="L583" t="s">
        <v>67</v>
      </c>
      <c r="M583" s="3">
        <v>75.89</v>
      </c>
      <c r="N583">
        <v>462</v>
      </c>
      <c r="O583">
        <v>1</v>
      </c>
      <c r="P583" t="s">
        <v>61</v>
      </c>
      <c r="Q583">
        <v>2011</v>
      </c>
      <c r="R583" s="2">
        <v>435</v>
      </c>
      <c r="S583" s="2">
        <v>394</v>
      </c>
      <c r="T583" s="2">
        <v>324</v>
      </c>
      <c r="U583" s="2">
        <v>0.67074315143312702</v>
      </c>
      <c r="V583" s="2">
        <v>455</v>
      </c>
      <c r="W583" s="2">
        <v>-1</v>
      </c>
      <c r="X583" s="2">
        <v>-1</v>
      </c>
      <c r="Y583" s="2">
        <v>-1</v>
      </c>
      <c r="Z583" s="2">
        <v>-1</v>
      </c>
      <c r="AA583" s="2">
        <v>-1</v>
      </c>
      <c r="AB583" s="2">
        <v>-1</v>
      </c>
      <c r="AC583" s="2">
        <v>0.66459999999999997</v>
      </c>
      <c r="AD583" s="2">
        <v>-1.0592999999999999</v>
      </c>
      <c r="AE583" s="2">
        <v>-1.0697000000000001</v>
      </c>
      <c r="AF583" s="2">
        <v>0.88480000000000003</v>
      </c>
      <c r="AG583" s="2">
        <v>0.18640000000000001</v>
      </c>
      <c r="AH583">
        <v>200000</v>
      </c>
      <c r="AI583" t="str">
        <f>IF(Table_Graduate_Salary[[#This Row],[Salary]]&lt;300000,"Low",IF(Table_Graduate_Salary[[#This Row],[Salary]]&lt;=600000,"Medium","High"))</f>
        <v>Low</v>
      </c>
      <c r="AJ583" t="str">
        <f>IF(Table_Graduate_Salary[[#This Row],[collegeGPA]]&gt;=8,"Excellent",IF(Table_Graduate_Salary[[#This Row],[collegeGPA]]&gt;=7,"Good","Average"))</f>
        <v>Excellent</v>
      </c>
      <c r="AK583" s="2">
        <f>AVERAGE(Table_Graduate_Salary[[#This Row],[English]],Table_Graduate_Salary[[#This Row],[Logical]],Table_Graduate_Salary[[#This Row],[Quant]])</f>
        <v>384.33333333333331</v>
      </c>
    </row>
    <row r="584" spans="1:37">
      <c r="A584">
        <v>260866</v>
      </c>
      <c r="B584" t="s">
        <v>506</v>
      </c>
      <c r="C584" s="1">
        <v>32655</v>
      </c>
      <c r="D584" s="2">
        <v>86.6</v>
      </c>
      <c r="E584">
        <v>0</v>
      </c>
      <c r="F584" s="3">
        <v>2007</v>
      </c>
      <c r="G584" s="2">
        <v>69.599999999999994</v>
      </c>
      <c r="H584">
        <v>0</v>
      </c>
      <c r="I584">
        <v>11467</v>
      </c>
      <c r="J584">
        <v>2</v>
      </c>
      <c r="K584" t="s">
        <v>36</v>
      </c>
      <c r="L584" t="s">
        <v>64</v>
      </c>
      <c r="M584" s="3">
        <v>72</v>
      </c>
      <c r="N584">
        <v>11467</v>
      </c>
      <c r="O584">
        <v>0</v>
      </c>
      <c r="P584" t="s">
        <v>71</v>
      </c>
      <c r="Q584">
        <v>2011</v>
      </c>
      <c r="R584" s="2">
        <v>675</v>
      </c>
      <c r="S584" s="2">
        <v>525</v>
      </c>
      <c r="T584" s="2">
        <v>525</v>
      </c>
      <c r="U584" s="2">
        <v>0.60005718233834104</v>
      </c>
      <c r="V584" s="2">
        <v>435</v>
      </c>
      <c r="W584" s="2">
        <v>-1</v>
      </c>
      <c r="X584" s="2">
        <v>-1</v>
      </c>
      <c r="Y584" s="2">
        <v>-1</v>
      </c>
      <c r="Z584" s="2">
        <v>-1</v>
      </c>
      <c r="AA584" s="2">
        <v>-1</v>
      </c>
      <c r="AB584" s="2">
        <v>-1</v>
      </c>
      <c r="AC584" s="2">
        <v>0.35549999999999998</v>
      </c>
      <c r="AD584" s="2">
        <v>0.96879999999999999</v>
      </c>
      <c r="AE584" s="2">
        <v>9.1399999999999995E-2</v>
      </c>
      <c r="AF584" s="2">
        <v>-0.87780000000000002</v>
      </c>
      <c r="AG584" s="2">
        <v>-0.76149999999999995</v>
      </c>
      <c r="AH584">
        <v>2600000</v>
      </c>
      <c r="AI584" t="str">
        <f>IF(Table_Graduate_Salary[[#This Row],[Salary]]&lt;300000,"Low",IF(Table_Graduate_Salary[[#This Row],[Salary]]&lt;=600000,"Medium","High"))</f>
        <v>High</v>
      </c>
      <c r="AJ584" t="str">
        <f>IF(Table_Graduate_Salary[[#This Row],[collegeGPA]]&gt;=8,"Excellent",IF(Table_Graduate_Salary[[#This Row],[collegeGPA]]&gt;=7,"Good","Average"))</f>
        <v>Excellent</v>
      </c>
      <c r="AK584" s="2">
        <f>AVERAGE(Table_Graduate_Salary[[#This Row],[English]],Table_Graduate_Salary[[#This Row],[Logical]],Table_Graduate_Salary[[#This Row],[Quant]])</f>
        <v>575</v>
      </c>
    </row>
    <row r="585" spans="1:37">
      <c r="A585">
        <v>244948</v>
      </c>
      <c r="B585" t="s">
        <v>506</v>
      </c>
      <c r="C585" s="1">
        <v>32786</v>
      </c>
      <c r="D585" s="2">
        <v>67.599999999999994</v>
      </c>
      <c r="E585" t="s">
        <v>196</v>
      </c>
      <c r="F585" s="3">
        <v>2007</v>
      </c>
      <c r="G585" s="2">
        <v>50</v>
      </c>
      <c r="H585" t="s">
        <v>196</v>
      </c>
      <c r="I585">
        <v>6567</v>
      </c>
      <c r="J585">
        <v>2</v>
      </c>
      <c r="K585" t="s">
        <v>36</v>
      </c>
      <c r="L585" t="s">
        <v>55</v>
      </c>
      <c r="M585" s="3">
        <v>65</v>
      </c>
      <c r="N585">
        <v>6567</v>
      </c>
      <c r="O585">
        <v>0</v>
      </c>
      <c r="P585" t="s">
        <v>70</v>
      </c>
      <c r="Q585">
        <v>2011</v>
      </c>
      <c r="R585" s="2">
        <v>445</v>
      </c>
      <c r="S585" s="2">
        <v>495</v>
      </c>
      <c r="T585" s="2">
        <v>325</v>
      </c>
      <c r="U585" s="2">
        <v>0.48834797678271402</v>
      </c>
      <c r="V585" s="2">
        <v>405</v>
      </c>
      <c r="W585" s="2">
        <v>-1</v>
      </c>
      <c r="X585" s="2">
        <v>-1</v>
      </c>
      <c r="Y585" s="2">
        <v>-1</v>
      </c>
      <c r="Z585" s="2">
        <v>-1</v>
      </c>
      <c r="AA585" s="2">
        <v>-1</v>
      </c>
      <c r="AB585" s="2">
        <v>-1</v>
      </c>
      <c r="AC585" s="2">
        <v>0.35549999999999998</v>
      </c>
      <c r="AD585" s="2">
        <v>-0.1232</v>
      </c>
      <c r="AE585" s="2">
        <v>-0.92449999999999999</v>
      </c>
      <c r="AF585" s="2">
        <v>-0.4078</v>
      </c>
      <c r="AG585" s="2">
        <v>0.81830000000000003</v>
      </c>
      <c r="AH585">
        <v>145000</v>
      </c>
      <c r="AI585" t="str">
        <f>IF(Table_Graduate_Salary[[#This Row],[Salary]]&lt;300000,"Low",IF(Table_Graduate_Salary[[#This Row],[Salary]]&lt;=600000,"Medium","High"))</f>
        <v>Low</v>
      </c>
      <c r="AJ585" t="str">
        <f>IF(Table_Graduate_Salary[[#This Row],[collegeGPA]]&gt;=8,"Excellent",IF(Table_Graduate_Salary[[#This Row],[collegeGPA]]&gt;=7,"Good","Average"))</f>
        <v>Excellent</v>
      </c>
      <c r="AK585" s="2">
        <f>AVERAGE(Table_Graduate_Salary[[#This Row],[English]],Table_Graduate_Salary[[#This Row],[Logical]],Table_Graduate_Salary[[#This Row],[Quant]])</f>
        <v>421.66666666666669</v>
      </c>
    </row>
    <row r="586" spans="1:37">
      <c r="A586">
        <v>862250</v>
      </c>
      <c r="B586" t="s">
        <v>506</v>
      </c>
      <c r="C586" s="1">
        <v>33466</v>
      </c>
      <c r="D586" s="2">
        <v>79.5</v>
      </c>
      <c r="E586" t="s">
        <v>51</v>
      </c>
      <c r="F586" s="3">
        <v>2008</v>
      </c>
      <c r="G586" s="2">
        <v>71.08</v>
      </c>
      <c r="H586" t="s">
        <v>51</v>
      </c>
      <c r="I586">
        <v>3266</v>
      </c>
      <c r="J586">
        <v>2</v>
      </c>
      <c r="K586" t="s">
        <v>36</v>
      </c>
      <c r="L586" t="s">
        <v>40</v>
      </c>
      <c r="M586" s="3">
        <v>65.680000000000007</v>
      </c>
      <c r="N586">
        <v>3266</v>
      </c>
      <c r="O586">
        <v>0</v>
      </c>
      <c r="P586" t="s">
        <v>71</v>
      </c>
      <c r="Q586">
        <v>2012</v>
      </c>
      <c r="R586" s="2">
        <v>395</v>
      </c>
      <c r="S586" s="2">
        <v>535</v>
      </c>
      <c r="T586" s="2">
        <v>515</v>
      </c>
      <c r="U586" s="2">
        <v>0.35653648772447499</v>
      </c>
      <c r="V586" s="2">
        <v>535</v>
      </c>
      <c r="W586" s="2">
        <v>-1</v>
      </c>
      <c r="X586" s="2">
        <v>346</v>
      </c>
      <c r="Y586" s="2">
        <v>-1</v>
      </c>
      <c r="Z586" s="2">
        <v>-1</v>
      </c>
      <c r="AA586" s="2">
        <v>-1</v>
      </c>
      <c r="AB586" s="2">
        <v>-1</v>
      </c>
      <c r="AC586" s="2">
        <v>-1.54E-2</v>
      </c>
      <c r="AD586" s="2">
        <v>0.5454</v>
      </c>
      <c r="AE586" s="2">
        <v>0.93220000000000003</v>
      </c>
      <c r="AF586" s="2">
        <v>1.2868999999999999</v>
      </c>
      <c r="AG586" s="2">
        <v>0.28889999999999999</v>
      </c>
      <c r="AH586">
        <v>210000</v>
      </c>
      <c r="AI586" t="str">
        <f>IF(Table_Graduate_Salary[[#This Row],[Salary]]&lt;300000,"Low",IF(Table_Graduate_Salary[[#This Row],[Salary]]&lt;=600000,"Medium","High"))</f>
        <v>Low</v>
      </c>
      <c r="AJ586" t="str">
        <f>IF(Table_Graduate_Salary[[#This Row],[collegeGPA]]&gt;=8,"Excellent",IF(Table_Graduate_Salary[[#This Row],[collegeGPA]]&gt;=7,"Good","Average"))</f>
        <v>Excellent</v>
      </c>
      <c r="AK586" s="2">
        <f>AVERAGE(Table_Graduate_Salary[[#This Row],[English]],Table_Graduate_Salary[[#This Row],[Logical]],Table_Graduate_Salary[[#This Row],[Quant]])</f>
        <v>481.66666666666669</v>
      </c>
    </row>
    <row r="587" spans="1:37">
      <c r="A587">
        <v>597352</v>
      </c>
      <c r="B587" t="s">
        <v>506</v>
      </c>
      <c r="C587" s="1">
        <v>32824</v>
      </c>
      <c r="D587" s="2">
        <v>60</v>
      </c>
      <c r="E587" t="s">
        <v>197</v>
      </c>
      <c r="F587" s="3">
        <v>2005</v>
      </c>
      <c r="G587" s="2">
        <v>53</v>
      </c>
      <c r="H587" t="s">
        <v>197</v>
      </c>
      <c r="I587">
        <v>6949</v>
      </c>
      <c r="J587">
        <v>2</v>
      </c>
      <c r="K587" t="s">
        <v>66</v>
      </c>
      <c r="L587" t="s">
        <v>67</v>
      </c>
      <c r="M587" s="3">
        <v>70</v>
      </c>
      <c r="N587">
        <v>6949</v>
      </c>
      <c r="O587">
        <v>0</v>
      </c>
      <c r="P587" t="s">
        <v>96</v>
      </c>
      <c r="Q587">
        <v>2013</v>
      </c>
      <c r="R587" s="2">
        <v>605</v>
      </c>
      <c r="S587" s="2">
        <v>485</v>
      </c>
      <c r="T587" s="2">
        <v>575</v>
      </c>
      <c r="U587" s="2">
        <v>0.81941652983588797</v>
      </c>
      <c r="V587" s="2">
        <v>505</v>
      </c>
      <c r="W587" s="2">
        <v>-1</v>
      </c>
      <c r="X587" s="2">
        <v>-1</v>
      </c>
      <c r="Y587" s="2">
        <v>-1</v>
      </c>
      <c r="Z587" s="2">
        <v>-1</v>
      </c>
      <c r="AA587" s="2">
        <v>-1</v>
      </c>
      <c r="AB587" s="2">
        <v>-1</v>
      </c>
      <c r="AC587" s="2">
        <v>1.1335999999999999</v>
      </c>
      <c r="AD587" s="2">
        <v>0.5454</v>
      </c>
      <c r="AE587" s="2">
        <v>-0.2974</v>
      </c>
      <c r="AF587" s="2">
        <v>-0.74150000000000005</v>
      </c>
      <c r="AG587" s="2">
        <v>0.28889999999999999</v>
      </c>
      <c r="AH587">
        <v>180000</v>
      </c>
      <c r="AI587" t="str">
        <f>IF(Table_Graduate_Salary[[#This Row],[Salary]]&lt;300000,"Low",IF(Table_Graduate_Salary[[#This Row],[Salary]]&lt;=600000,"Medium","High"))</f>
        <v>Low</v>
      </c>
      <c r="AJ587" t="str">
        <f>IF(Table_Graduate_Salary[[#This Row],[collegeGPA]]&gt;=8,"Excellent",IF(Table_Graduate_Salary[[#This Row],[collegeGPA]]&gt;=7,"Good","Average"))</f>
        <v>Excellent</v>
      </c>
      <c r="AK587" s="2">
        <f>AVERAGE(Table_Graduate_Salary[[#This Row],[English]],Table_Graduate_Salary[[#This Row],[Logical]],Table_Graduate_Salary[[#This Row],[Quant]])</f>
        <v>555</v>
      </c>
    </row>
    <row r="588" spans="1:37">
      <c r="A588">
        <v>1089287</v>
      </c>
      <c r="B588" t="s">
        <v>506</v>
      </c>
      <c r="C588" s="1">
        <v>33698</v>
      </c>
      <c r="D588" s="2">
        <v>78</v>
      </c>
      <c r="E588" t="s">
        <v>35</v>
      </c>
      <c r="F588" s="3">
        <v>2010</v>
      </c>
      <c r="G588" s="2">
        <v>68.5</v>
      </c>
      <c r="H588" t="s">
        <v>35</v>
      </c>
      <c r="I588">
        <v>14004</v>
      </c>
      <c r="J588">
        <v>2</v>
      </c>
      <c r="K588" t="s">
        <v>36</v>
      </c>
      <c r="L588" t="s">
        <v>60</v>
      </c>
      <c r="M588" s="3">
        <v>69</v>
      </c>
      <c r="N588">
        <v>14004</v>
      </c>
      <c r="O588">
        <v>0</v>
      </c>
      <c r="P588" t="s">
        <v>121</v>
      </c>
      <c r="Q588">
        <v>2014</v>
      </c>
      <c r="R588" s="2">
        <v>630</v>
      </c>
      <c r="S588" s="2">
        <v>505</v>
      </c>
      <c r="T588" s="2">
        <v>595</v>
      </c>
      <c r="U588" s="2">
        <v>0.64938971484669095</v>
      </c>
      <c r="V588" s="2">
        <v>305</v>
      </c>
      <c r="W588" s="2">
        <v>356</v>
      </c>
      <c r="X588" s="2">
        <v>-1</v>
      </c>
      <c r="Y588" s="2">
        <v>-1</v>
      </c>
      <c r="Z588" s="2">
        <v>-1</v>
      </c>
      <c r="AA588" s="2">
        <v>-1</v>
      </c>
      <c r="AB588" s="2">
        <v>-1</v>
      </c>
      <c r="AC588" s="2">
        <v>-0.87719999999999998</v>
      </c>
      <c r="AD588" s="2">
        <v>-1.1195999999999999</v>
      </c>
      <c r="AE588" s="2">
        <v>0.01</v>
      </c>
      <c r="AF588" s="2">
        <v>-1.5021</v>
      </c>
      <c r="AG588" s="2">
        <v>-2.7768999999999999</v>
      </c>
      <c r="AH588">
        <v>300000</v>
      </c>
      <c r="AI588" t="str">
        <f>IF(Table_Graduate_Salary[[#This Row],[Salary]]&lt;300000,"Low",IF(Table_Graduate_Salary[[#This Row],[Salary]]&lt;=600000,"Medium","High"))</f>
        <v>Medium</v>
      </c>
      <c r="AJ588" t="str">
        <f>IF(Table_Graduate_Salary[[#This Row],[collegeGPA]]&gt;=8,"Excellent",IF(Table_Graduate_Salary[[#This Row],[collegeGPA]]&gt;=7,"Good","Average"))</f>
        <v>Excellent</v>
      </c>
      <c r="AK588" s="2">
        <f>AVERAGE(Table_Graduate_Salary[[#This Row],[English]],Table_Graduate_Salary[[#This Row],[Logical]],Table_Graduate_Salary[[#This Row],[Quant]])</f>
        <v>576.66666666666663</v>
      </c>
    </row>
    <row r="589" spans="1:37">
      <c r="A589">
        <v>809524</v>
      </c>
      <c r="B589" t="s">
        <v>506</v>
      </c>
      <c r="C589" s="1">
        <v>33378</v>
      </c>
      <c r="D589" s="2">
        <v>76</v>
      </c>
      <c r="E589" t="s">
        <v>35</v>
      </c>
      <c r="F589" s="3">
        <v>2009</v>
      </c>
      <c r="G589" s="2">
        <v>72</v>
      </c>
      <c r="H589" t="s">
        <v>35</v>
      </c>
      <c r="I589">
        <v>11010</v>
      </c>
      <c r="J589">
        <v>2</v>
      </c>
      <c r="K589" t="s">
        <v>36</v>
      </c>
      <c r="L589" t="s">
        <v>60</v>
      </c>
      <c r="M589" s="3">
        <v>67.8</v>
      </c>
      <c r="N589">
        <v>11010</v>
      </c>
      <c r="O589">
        <v>1</v>
      </c>
      <c r="P589" t="s">
        <v>61</v>
      </c>
      <c r="Q589">
        <v>2013</v>
      </c>
      <c r="R589" s="2">
        <v>590</v>
      </c>
      <c r="S589" s="2">
        <v>525</v>
      </c>
      <c r="T589" s="2">
        <v>635</v>
      </c>
      <c r="U589" s="2">
        <v>0.493596387301038</v>
      </c>
      <c r="V589" s="2">
        <v>465</v>
      </c>
      <c r="W589" s="2">
        <v>324</v>
      </c>
      <c r="X589" s="2">
        <v>-1</v>
      </c>
      <c r="Y589" s="2">
        <v>-1</v>
      </c>
      <c r="Z589" s="2">
        <v>-1</v>
      </c>
      <c r="AA589" s="2">
        <v>313</v>
      </c>
      <c r="AB589" s="2">
        <v>-1</v>
      </c>
      <c r="AC589" s="2">
        <v>0.99</v>
      </c>
      <c r="AD589" s="2">
        <v>0.71189999999999998</v>
      </c>
      <c r="AE589" s="2">
        <v>1.2396</v>
      </c>
      <c r="AF589" s="2">
        <v>-1.5021</v>
      </c>
      <c r="AG589" s="2">
        <v>1.0553999999999999</v>
      </c>
      <c r="AH589">
        <v>405000</v>
      </c>
      <c r="AI589" t="str">
        <f>IF(Table_Graduate_Salary[[#This Row],[Salary]]&lt;300000,"Low",IF(Table_Graduate_Salary[[#This Row],[Salary]]&lt;=600000,"Medium","High"))</f>
        <v>Medium</v>
      </c>
      <c r="AJ589" t="str">
        <f>IF(Table_Graduate_Salary[[#This Row],[collegeGPA]]&gt;=8,"Excellent",IF(Table_Graduate_Salary[[#This Row],[collegeGPA]]&gt;=7,"Good","Average"))</f>
        <v>Excellent</v>
      </c>
      <c r="AK589" s="2">
        <f>AVERAGE(Table_Graduate_Salary[[#This Row],[English]],Table_Graduate_Salary[[#This Row],[Logical]],Table_Graduate_Salary[[#This Row],[Quant]])</f>
        <v>583.33333333333337</v>
      </c>
    </row>
    <row r="590" spans="1:37">
      <c r="A590">
        <v>810588</v>
      </c>
      <c r="B590" t="s">
        <v>505</v>
      </c>
      <c r="C590" s="1">
        <v>33760</v>
      </c>
      <c r="D590" s="2">
        <v>84</v>
      </c>
      <c r="E590" t="s">
        <v>48</v>
      </c>
      <c r="F590" s="3">
        <v>2009</v>
      </c>
      <c r="G590" s="2">
        <v>87.83</v>
      </c>
      <c r="H590" t="s">
        <v>48</v>
      </c>
      <c r="I590">
        <v>10051</v>
      </c>
      <c r="J590">
        <v>2</v>
      </c>
      <c r="K590" t="s">
        <v>36</v>
      </c>
      <c r="L590" t="s">
        <v>55</v>
      </c>
      <c r="M590" s="3">
        <v>74</v>
      </c>
      <c r="N590">
        <v>10051</v>
      </c>
      <c r="O590">
        <v>1</v>
      </c>
      <c r="P590" t="s">
        <v>38</v>
      </c>
      <c r="Q590">
        <v>2014</v>
      </c>
      <c r="R590" s="2">
        <v>580</v>
      </c>
      <c r="S590" s="2">
        <v>525</v>
      </c>
      <c r="T590" s="2">
        <v>470</v>
      </c>
      <c r="U590" s="2">
        <v>0.63597875645679403</v>
      </c>
      <c r="V590" s="2">
        <v>445</v>
      </c>
      <c r="W590" s="2">
        <v>-1</v>
      </c>
      <c r="X590" s="2">
        <v>-1</v>
      </c>
      <c r="Y590" s="2">
        <v>-1</v>
      </c>
      <c r="Z590" s="2">
        <v>-1</v>
      </c>
      <c r="AA590" s="2">
        <v>-1</v>
      </c>
      <c r="AB590" s="2">
        <v>-1</v>
      </c>
      <c r="AC590" s="2">
        <v>1.2771999999999999</v>
      </c>
      <c r="AD590" s="2">
        <v>0.87839999999999996</v>
      </c>
      <c r="AE590" s="2">
        <v>0.16370000000000001</v>
      </c>
      <c r="AF590" s="2">
        <v>-1.2485999999999999</v>
      </c>
      <c r="AG590" s="2">
        <v>-0.28589999999999999</v>
      </c>
      <c r="AH590">
        <v>100000</v>
      </c>
      <c r="AI590" t="str">
        <f>IF(Table_Graduate_Salary[[#This Row],[Salary]]&lt;300000,"Low",IF(Table_Graduate_Salary[[#This Row],[Salary]]&lt;=600000,"Medium","High"))</f>
        <v>Low</v>
      </c>
      <c r="AJ590" t="str">
        <f>IF(Table_Graduate_Salary[[#This Row],[collegeGPA]]&gt;=8,"Excellent",IF(Table_Graduate_Salary[[#This Row],[collegeGPA]]&gt;=7,"Good","Average"))</f>
        <v>Excellent</v>
      </c>
      <c r="AK590" s="2">
        <f>AVERAGE(Table_Graduate_Salary[[#This Row],[English]],Table_Graduate_Salary[[#This Row],[Logical]],Table_Graduate_Salary[[#This Row],[Quant]])</f>
        <v>525</v>
      </c>
    </row>
    <row r="591" spans="1:37">
      <c r="A591">
        <v>531765</v>
      </c>
      <c r="B591" t="s">
        <v>506</v>
      </c>
      <c r="C591" s="1">
        <v>33699</v>
      </c>
      <c r="D591" s="2">
        <v>58.6</v>
      </c>
      <c r="E591" t="s">
        <v>100</v>
      </c>
      <c r="F591" s="3">
        <v>2010</v>
      </c>
      <c r="G591" s="2">
        <v>60.4</v>
      </c>
      <c r="H591" t="s">
        <v>198</v>
      </c>
      <c r="I591">
        <v>492</v>
      </c>
      <c r="J591">
        <v>2</v>
      </c>
      <c r="K591" t="s">
        <v>36</v>
      </c>
      <c r="L591" t="s">
        <v>52</v>
      </c>
      <c r="M591" s="3">
        <v>72.8</v>
      </c>
      <c r="N591">
        <v>492</v>
      </c>
      <c r="O591">
        <v>1</v>
      </c>
      <c r="P591" t="s">
        <v>54</v>
      </c>
      <c r="Q591">
        <v>2013</v>
      </c>
      <c r="R591" s="2">
        <v>380</v>
      </c>
      <c r="S591" s="2">
        <v>340</v>
      </c>
      <c r="T591" s="2">
        <v>310</v>
      </c>
      <c r="U591" s="2">
        <v>0.41433742642275101</v>
      </c>
      <c r="V591" s="2">
        <v>-1</v>
      </c>
      <c r="W591" s="2">
        <v>-1</v>
      </c>
      <c r="X591" s="2">
        <v>-1</v>
      </c>
      <c r="Y591" s="2">
        <v>366</v>
      </c>
      <c r="Z591" s="2">
        <v>-1</v>
      </c>
      <c r="AA591" s="2">
        <v>-1</v>
      </c>
      <c r="AB591" s="2">
        <v>-1</v>
      </c>
      <c r="AC591" s="2">
        <v>-1.9629000000000001</v>
      </c>
      <c r="AD591" s="2">
        <v>0.26679999999999998</v>
      </c>
      <c r="AE591" s="2">
        <v>0.49059999999999998</v>
      </c>
      <c r="AF591" s="2">
        <v>-5.5199999999999999E-2</v>
      </c>
      <c r="AG591" s="2">
        <v>-1.0773999999999999</v>
      </c>
      <c r="AH591">
        <v>200000</v>
      </c>
      <c r="AI591" t="str">
        <f>IF(Table_Graduate_Salary[[#This Row],[Salary]]&lt;300000,"Low",IF(Table_Graduate_Salary[[#This Row],[Salary]]&lt;=600000,"Medium","High"))</f>
        <v>Low</v>
      </c>
      <c r="AJ591" t="str">
        <f>IF(Table_Graduate_Salary[[#This Row],[collegeGPA]]&gt;=8,"Excellent",IF(Table_Graduate_Salary[[#This Row],[collegeGPA]]&gt;=7,"Good","Average"))</f>
        <v>Excellent</v>
      </c>
      <c r="AK591" s="2">
        <f>AVERAGE(Table_Graduate_Salary[[#This Row],[English]],Table_Graduate_Salary[[#This Row],[Logical]],Table_Graduate_Salary[[#This Row],[Quant]])</f>
        <v>343.33333333333331</v>
      </c>
    </row>
    <row r="592" spans="1:37">
      <c r="A592">
        <v>1270390</v>
      </c>
      <c r="B592" t="s">
        <v>506</v>
      </c>
      <c r="C592" s="1">
        <v>33444</v>
      </c>
      <c r="D592" s="2">
        <v>83.89</v>
      </c>
      <c r="E592" t="s">
        <v>35</v>
      </c>
      <c r="F592" s="3">
        <v>2009</v>
      </c>
      <c r="G592" s="2">
        <v>67</v>
      </c>
      <c r="H592" t="s">
        <v>35</v>
      </c>
      <c r="I592">
        <v>267</v>
      </c>
      <c r="J592">
        <v>2</v>
      </c>
      <c r="K592" t="s">
        <v>36</v>
      </c>
      <c r="L592" t="s">
        <v>60</v>
      </c>
      <c r="M592" s="3">
        <v>80.069999999999993</v>
      </c>
      <c r="N592">
        <v>267</v>
      </c>
      <c r="O592">
        <v>0</v>
      </c>
      <c r="P592" t="s">
        <v>50</v>
      </c>
      <c r="Q592">
        <v>2014</v>
      </c>
      <c r="R592" s="2">
        <v>440</v>
      </c>
      <c r="S592" s="2">
        <v>590</v>
      </c>
      <c r="T592" s="2">
        <v>585</v>
      </c>
      <c r="U592" s="2">
        <v>0.43696264805685903</v>
      </c>
      <c r="V592" s="2">
        <v>405</v>
      </c>
      <c r="W592" s="2">
        <v>-1</v>
      </c>
      <c r="X592" s="2">
        <v>-1</v>
      </c>
      <c r="Y592" s="2">
        <v>-1</v>
      </c>
      <c r="Z592" s="2">
        <v>-1</v>
      </c>
      <c r="AA592" s="2">
        <v>324</v>
      </c>
      <c r="AB592" s="2">
        <v>-1</v>
      </c>
      <c r="AC592" s="2">
        <v>1.9953000000000001</v>
      </c>
      <c r="AD592" s="2">
        <v>4.5900000000000003E-2</v>
      </c>
      <c r="AE592" s="2">
        <v>0.77849999999999997</v>
      </c>
      <c r="AF592" s="2">
        <v>-2.1360000000000001</v>
      </c>
      <c r="AG592" s="2">
        <v>0.48049999999999998</v>
      </c>
      <c r="AH592">
        <v>200000</v>
      </c>
      <c r="AI592" t="str">
        <f>IF(Table_Graduate_Salary[[#This Row],[Salary]]&lt;300000,"Low",IF(Table_Graduate_Salary[[#This Row],[Salary]]&lt;=600000,"Medium","High"))</f>
        <v>Low</v>
      </c>
      <c r="AJ592" t="str">
        <f>IF(Table_Graduate_Salary[[#This Row],[collegeGPA]]&gt;=8,"Excellent",IF(Table_Graduate_Salary[[#This Row],[collegeGPA]]&gt;=7,"Good","Average"))</f>
        <v>Excellent</v>
      </c>
      <c r="AK592" s="2">
        <f>AVERAGE(Table_Graduate_Salary[[#This Row],[English]],Table_Graduate_Salary[[#This Row],[Logical]],Table_Graduate_Salary[[#This Row],[Quant]])</f>
        <v>538.33333333333337</v>
      </c>
    </row>
    <row r="593" spans="1:37">
      <c r="A593">
        <v>988848</v>
      </c>
      <c r="B593" t="s">
        <v>505</v>
      </c>
      <c r="C593" s="1">
        <v>34017</v>
      </c>
      <c r="D593" s="2">
        <v>78.67</v>
      </c>
      <c r="E593" t="s">
        <v>51</v>
      </c>
      <c r="F593" s="3">
        <v>2010</v>
      </c>
      <c r="G593" s="2">
        <v>76</v>
      </c>
      <c r="H593" t="s">
        <v>51</v>
      </c>
      <c r="I593">
        <v>137</v>
      </c>
      <c r="J593">
        <v>2</v>
      </c>
      <c r="K593" t="s">
        <v>36</v>
      </c>
      <c r="L593" t="s">
        <v>55</v>
      </c>
      <c r="M593" s="3">
        <v>72.14</v>
      </c>
      <c r="N593">
        <v>137</v>
      </c>
      <c r="O593">
        <v>0</v>
      </c>
      <c r="P593" t="s">
        <v>41</v>
      </c>
      <c r="Q593">
        <v>2014</v>
      </c>
      <c r="R593" s="2">
        <v>395</v>
      </c>
      <c r="S593" s="2">
        <v>470</v>
      </c>
      <c r="T593" s="2">
        <v>430</v>
      </c>
      <c r="U593" s="2">
        <v>0.99887610810285898</v>
      </c>
      <c r="V593" s="2">
        <v>415</v>
      </c>
      <c r="W593" s="2">
        <v>-1</v>
      </c>
      <c r="X593" s="2">
        <v>653</v>
      </c>
      <c r="Y593" s="2">
        <v>-1</v>
      </c>
      <c r="Z593" s="2">
        <v>-1</v>
      </c>
      <c r="AA593" s="2">
        <v>-1</v>
      </c>
      <c r="AB593" s="2">
        <v>-1</v>
      </c>
      <c r="AC593" s="2">
        <v>-1.54E-2</v>
      </c>
      <c r="AD593" s="2">
        <v>0.5454</v>
      </c>
      <c r="AE593" s="2">
        <v>0.93220000000000003</v>
      </c>
      <c r="AF593" s="2">
        <v>0.2727</v>
      </c>
      <c r="AG593" s="2">
        <v>-0.28589999999999999</v>
      </c>
      <c r="AH593">
        <v>110000</v>
      </c>
      <c r="AI593" t="str">
        <f>IF(Table_Graduate_Salary[[#This Row],[Salary]]&lt;300000,"Low",IF(Table_Graduate_Salary[[#This Row],[Salary]]&lt;=600000,"Medium","High"))</f>
        <v>Low</v>
      </c>
      <c r="AJ593" t="str">
        <f>IF(Table_Graduate_Salary[[#This Row],[collegeGPA]]&gt;=8,"Excellent",IF(Table_Graduate_Salary[[#This Row],[collegeGPA]]&gt;=7,"Good","Average"))</f>
        <v>Excellent</v>
      </c>
      <c r="AK593" s="2">
        <f>AVERAGE(Table_Graduate_Salary[[#This Row],[English]],Table_Graduate_Salary[[#This Row],[Logical]],Table_Graduate_Salary[[#This Row],[Quant]])</f>
        <v>431.66666666666669</v>
      </c>
    </row>
    <row r="594" spans="1:37">
      <c r="A594">
        <v>962300</v>
      </c>
      <c r="B594" t="s">
        <v>506</v>
      </c>
      <c r="C594" s="1">
        <v>33784</v>
      </c>
      <c r="D594" s="2">
        <v>89.12</v>
      </c>
      <c r="E594" t="s">
        <v>51</v>
      </c>
      <c r="F594" s="3">
        <v>2010</v>
      </c>
      <c r="G594" s="2">
        <v>57.5</v>
      </c>
      <c r="H594" t="s">
        <v>51</v>
      </c>
      <c r="I594">
        <v>9509</v>
      </c>
      <c r="J594">
        <v>2</v>
      </c>
      <c r="K594" t="s">
        <v>36</v>
      </c>
      <c r="L594" t="s">
        <v>52</v>
      </c>
      <c r="M594" s="3">
        <v>70</v>
      </c>
      <c r="N594">
        <v>9509</v>
      </c>
      <c r="O594">
        <v>0</v>
      </c>
      <c r="P594" t="s">
        <v>61</v>
      </c>
      <c r="Q594">
        <v>2014</v>
      </c>
      <c r="R594" s="2">
        <v>380</v>
      </c>
      <c r="S594" s="2">
        <v>620</v>
      </c>
      <c r="T594" s="2">
        <v>520</v>
      </c>
      <c r="U594" s="2">
        <v>0.82958459979306698</v>
      </c>
      <c r="V594" s="2">
        <v>-1</v>
      </c>
      <c r="W594" s="2">
        <v>-1</v>
      </c>
      <c r="X594" s="2">
        <v>-1</v>
      </c>
      <c r="Y594" s="2">
        <v>469</v>
      </c>
      <c r="Z594" s="2">
        <v>-1</v>
      </c>
      <c r="AA594" s="2">
        <v>-1</v>
      </c>
      <c r="AB594" s="2">
        <v>-1</v>
      </c>
      <c r="AC594" s="2">
        <v>1.1335999999999999</v>
      </c>
      <c r="AD594" s="2">
        <v>0.5454</v>
      </c>
      <c r="AE594" s="2">
        <v>-0.91220000000000001</v>
      </c>
      <c r="AF594" s="2">
        <v>-0.86819999999999997</v>
      </c>
      <c r="AG594" s="2">
        <v>-0.28589999999999999</v>
      </c>
      <c r="AH594">
        <v>120000</v>
      </c>
      <c r="AI594" t="str">
        <f>IF(Table_Graduate_Salary[[#This Row],[Salary]]&lt;300000,"Low",IF(Table_Graduate_Salary[[#This Row],[Salary]]&lt;=600000,"Medium","High"))</f>
        <v>Low</v>
      </c>
      <c r="AJ594" t="str">
        <f>IF(Table_Graduate_Salary[[#This Row],[collegeGPA]]&gt;=8,"Excellent",IF(Table_Graduate_Salary[[#This Row],[collegeGPA]]&gt;=7,"Good","Average"))</f>
        <v>Excellent</v>
      </c>
      <c r="AK594" s="2">
        <f>AVERAGE(Table_Graduate_Salary[[#This Row],[English]],Table_Graduate_Salary[[#This Row],[Logical]],Table_Graduate_Salary[[#This Row],[Quant]])</f>
        <v>506.66666666666669</v>
      </c>
    </row>
    <row r="595" spans="1:37">
      <c r="A595">
        <v>1174291</v>
      </c>
      <c r="B595" t="s">
        <v>505</v>
      </c>
      <c r="C595" s="1">
        <v>34305</v>
      </c>
      <c r="D595" s="2">
        <v>85</v>
      </c>
      <c r="E595" t="s">
        <v>51</v>
      </c>
      <c r="F595" s="3">
        <v>2011</v>
      </c>
      <c r="G595" s="2">
        <v>70</v>
      </c>
      <c r="H595" t="s">
        <v>51</v>
      </c>
      <c r="I595">
        <v>16605</v>
      </c>
      <c r="J595">
        <v>2</v>
      </c>
      <c r="K595" t="s">
        <v>36</v>
      </c>
      <c r="L595" t="s">
        <v>40</v>
      </c>
      <c r="M595" s="3">
        <v>73</v>
      </c>
      <c r="N595">
        <v>16605</v>
      </c>
      <c r="O595">
        <v>0</v>
      </c>
      <c r="P595" t="s">
        <v>47</v>
      </c>
      <c r="Q595">
        <v>2015</v>
      </c>
      <c r="R595" s="2">
        <v>370</v>
      </c>
      <c r="S595" s="2">
        <v>370</v>
      </c>
      <c r="T595" s="2">
        <v>285</v>
      </c>
      <c r="U595" s="2">
        <v>0.35653648772447499</v>
      </c>
      <c r="V595" s="2">
        <v>105</v>
      </c>
      <c r="W595" s="2">
        <v>-1</v>
      </c>
      <c r="X595" s="2">
        <v>346</v>
      </c>
      <c r="Y595" s="2">
        <v>-1</v>
      </c>
      <c r="Z595" s="2">
        <v>-1</v>
      </c>
      <c r="AA595" s="2">
        <v>-1</v>
      </c>
      <c r="AB595" s="2">
        <v>-1</v>
      </c>
      <c r="AC595" s="2">
        <v>-1.1644000000000001</v>
      </c>
      <c r="AD595" s="2">
        <v>-1.7856000000000001</v>
      </c>
      <c r="AE595" s="2">
        <v>-0.75849999999999995</v>
      </c>
      <c r="AF595" s="2">
        <v>0.90659999999999996</v>
      </c>
      <c r="AG595" s="2">
        <v>-2.5853000000000002</v>
      </c>
      <c r="AH595">
        <v>1025000</v>
      </c>
      <c r="AI595" t="str">
        <f>IF(Table_Graduate_Salary[[#This Row],[Salary]]&lt;300000,"Low",IF(Table_Graduate_Salary[[#This Row],[Salary]]&lt;=600000,"Medium","High"))</f>
        <v>High</v>
      </c>
      <c r="AJ595" t="str">
        <f>IF(Table_Graduate_Salary[[#This Row],[collegeGPA]]&gt;=8,"Excellent",IF(Table_Graduate_Salary[[#This Row],[collegeGPA]]&gt;=7,"Good","Average"))</f>
        <v>Excellent</v>
      </c>
      <c r="AK595" s="2">
        <f>AVERAGE(Table_Graduate_Salary[[#This Row],[English]],Table_Graduate_Salary[[#This Row],[Logical]],Table_Graduate_Salary[[#This Row],[Quant]])</f>
        <v>341.66666666666669</v>
      </c>
    </row>
    <row r="596" spans="1:37">
      <c r="A596">
        <v>1073243</v>
      </c>
      <c r="B596" t="s">
        <v>506</v>
      </c>
      <c r="C596" s="1">
        <v>33293</v>
      </c>
      <c r="D596" s="2">
        <v>82</v>
      </c>
      <c r="E596" t="s">
        <v>51</v>
      </c>
      <c r="F596" s="3">
        <v>2009</v>
      </c>
      <c r="G596" s="2">
        <v>83</v>
      </c>
      <c r="H596" t="s">
        <v>51</v>
      </c>
      <c r="I596">
        <v>5483</v>
      </c>
      <c r="J596">
        <v>2</v>
      </c>
      <c r="K596" t="s">
        <v>36</v>
      </c>
      <c r="L596" t="s">
        <v>40</v>
      </c>
      <c r="M596" s="3">
        <v>81</v>
      </c>
      <c r="N596">
        <v>5483</v>
      </c>
      <c r="O596">
        <v>1</v>
      </c>
      <c r="P596" t="s">
        <v>53</v>
      </c>
      <c r="Q596">
        <v>2013</v>
      </c>
      <c r="R596" s="2">
        <v>605</v>
      </c>
      <c r="S596" s="2">
        <v>495</v>
      </c>
      <c r="T596" s="2">
        <v>520</v>
      </c>
      <c r="U596" s="2">
        <v>-1</v>
      </c>
      <c r="V596" s="2">
        <v>-1</v>
      </c>
      <c r="W596" s="2">
        <v>-1</v>
      </c>
      <c r="X596" s="2">
        <v>-1</v>
      </c>
      <c r="Y596" s="2">
        <v>-1</v>
      </c>
      <c r="Z596" s="2">
        <v>-1</v>
      </c>
      <c r="AA596" s="2">
        <v>-1</v>
      </c>
      <c r="AB596" s="2">
        <v>-1</v>
      </c>
      <c r="AC596" s="2">
        <v>-2.8879000000000001</v>
      </c>
      <c r="AD596" s="2">
        <v>-2.4516</v>
      </c>
      <c r="AE596" s="2">
        <v>0.01</v>
      </c>
      <c r="AF596" s="2">
        <v>-0.2344</v>
      </c>
      <c r="AG596" s="2">
        <v>-1.0524</v>
      </c>
      <c r="AH596">
        <v>240000</v>
      </c>
      <c r="AI596" t="str">
        <f>IF(Table_Graduate_Salary[[#This Row],[Salary]]&lt;300000,"Low",IF(Table_Graduate_Salary[[#This Row],[Salary]]&lt;=600000,"Medium","High"))</f>
        <v>Low</v>
      </c>
      <c r="AJ596" t="str">
        <f>IF(Table_Graduate_Salary[[#This Row],[collegeGPA]]&gt;=8,"Excellent",IF(Table_Graduate_Salary[[#This Row],[collegeGPA]]&gt;=7,"Good","Average"))</f>
        <v>Excellent</v>
      </c>
      <c r="AK596" s="2">
        <f>AVERAGE(Table_Graduate_Salary[[#This Row],[English]],Table_Graduate_Salary[[#This Row],[Logical]],Table_Graduate_Salary[[#This Row],[Quant]])</f>
        <v>540</v>
      </c>
    </row>
    <row r="597" spans="1:37">
      <c r="A597">
        <v>317745</v>
      </c>
      <c r="B597" t="s">
        <v>506</v>
      </c>
      <c r="C597" s="1">
        <v>32993</v>
      </c>
      <c r="D597" s="2">
        <v>91</v>
      </c>
      <c r="E597" t="s">
        <v>126</v>
      </c>
      <c r="F597" s="3">
        <v>2008</v>
      </c>
      <c r="G597" s="2">
        <v>91</v>
      </c>
      <c r="H597" t="s">
        <v>62</v>
      </c>
      <c r="I597">
        <v>650</v>
      </c>
      <c r="J597">
        <v>2</v>
      </c>
      <c r="K597" t="s">
        <v>36</v>
      </c>
      <c r="L597" t="s">
        <v>78</v>
      </c>
      <c r="M597" s="3">
        <v>79</v>
      </c>
      <c r="N597">
        <v>650</v>
      </c>
      <c r="O597">
        <v>0</v>
      </c>
      <c r="P597" t="s">
        <v>166</v>
      </c>
      <c r="Q597">
        <v>2012</v>
      </c>
      <c r="R597" s="2">
        <v>415</v>
      </c>
      <c r="S597" s="2">
        <v>495</v>
      </c>
      <c r="T597" s="2">
        <v>464</v>
      </c>
      <c r="U597" s="2">
        <v>0.84084096876371806</v>
      </c>
      <c r="V597" s="2">
        <v>-1</v>
      </c>
      <c r="W597" s="2">
        <v>-1</v>
      </c>
      <c r="X597" s="2">
        <v>-1</v>
      </c>
      <c r="Y597" s="2">
        <v>473</v>
      </c>
      <c r="Z597" s="2">
        <v>-1</v>
      </c>
      <c r="AA597" s="2">
        <v>-1</v>
      </c>
      <c r="AB597" s="2">
        <v>-1</v>
      </c>
      <c r="AC597" s="2">
        <v>-0.4173</v>
      </c>
      <c r="AD597" s="2">
        <v>0.50080000000000002</v>
      </c>
      <c r="AE597" s="2">
        <v>-5.3699999999999998E-2</v>
      </c>
      <c r="AF597" s="2">
        <v>0.29732999999999998</v>
      </c>
      <c r="AG597" s="2">
        <v>-0.52449999999999997</v>
      </c>
      <c r="AH597">
        <v>400000</v>
      </c>
      <c r="AI597" t="str">
        <f>IF(Table_Graduate_Salary[[#This Row],[Salary]]&lt;300000,"Low",IF(Table_Graduate_Salary[[#This Row],[Salary]]&lt;=600000,"Medium","High"))</f>
        <v>Medium</v>
      </c>
      <c r="AJ597" t="str">
        <f>IF(Table_Graduate_Salary[[#This Row],[collegeGPA]]&gt;=8,"Excellent",IF(Table_Graduate_Salary[[#This Row],[collegeGPA]]&gt;=7,"Good","Average"))</f>
        <v>Excellent</v>
      </c>
      <c r="AK597" s="2">
        <f>AVERAGE(Table_Graduate_Salary[[#This Row],[English]],Table_Graduate_Salary[[#This Row],[Logical]],Table_Graduate_Salary[[#This Row],[Quant]])</f>
        <v>458</v>
      </c>
    </row>
    <row r="598" spans="1:37">
      <c r="A598">
        <v>637094</v>
      </c>
      <c r="B598" t="s">
        <v>506</v>
      </c>
      <c r="C598" s="1">
        <v>34160</v>
      </c>
      <c r="D598" s="2">
        <v>67.3</v>
      </c>
      <c r="E598" t="s">
        <v>48</v>
      </c>
      <c r="F598" s="3">
        <v>2010</v>
      </c>
      <c r="G598" s="2">
        <v>63.7</v>
      </c>
      <c r="H598" t="s">
        <v>48</v>
      </c>
      <c r="I598">
        <v>4501</v>
      </c>
      <c r="J598">
        <v>2</v>
      </c>
      <c r="K598" t="s">
        <v>36</v>
      </c>
      <c r="L598" t="s">
        <v>174</v>
      </c>
      <c r="M598" s="3">
        <v>75.22</v>
      </c>
      <c r="N598">
        <v>4501</v>
      </c>
      <c r="O598">
        <v>0</v>
      </c>
      <c r="P598" t="s">
        <v>41</v>
      </c>
      <c r="Q598">
        <v>2014</v>
      </c>
      <c r="R598" s="2">
        <v>415</v>
      </c>
      <c r="S598" s="2">
        <v>510</v>
      </c>
      <c r="T598" s="2">
        <v>415</v>
      </c>
      <c r="U598" s="2">
        <v>1.6564636049873498E-2</v>
      </c>
      <c r="V598" s="2">
        <v>345</v>
      </c>
      <c r="W598" s="2">
        <v>-1</v>
      </c>
      <c r="X598" s="2">
        <v>-1</v>
      </c>
      <c r="Y598" s="2">
        <v>-1</v>
      </c>
      <c r="Z598" s="2">
        <v>-1</v>
      </c>
      <c r="AA598" s="2">
        <v>-1</v>
      </c>
      <c r="AB598" s="2">
        <v>166</v>
      </c>
      <c r="AC598" s="2">
        <v>1.1335999999999999</v>
      </c>
      <c r="AD598" s="2">
        <v>0.37890000000000001</v>
      </c>
      <c r="AE598" s="2">
        <v>0.16370000000000001</v>
      </c>
      <c r="AF598" s="2">
        <v>0.65300000000000002</v>
      </c>
      <c r="AG598" s="2">
        <v>0.67210000000000003</v>
      </c>
      <c r="AH598">
        <v>180000</v>
      </c>
      <c r="AI598" t="str">
        <f>IF(Table_Graduate_Salary[[#This Row],[Salary]]&lt;300000,"Low",IF(Table_Graduate_Salary[[#This Row],[Salary]]&lt;=600000,"Medium","High"))</f>
        <v>Low</v>
      </c>
      <c r="AJ598" t="str">
        <f>IF(Table_Graduate_Salary[[#This Row],[collegeGPA]]&gt;=8,"Excellent",IF(Table_Graduate_Salary[[#This Row],[collegeGPA]]&gt;=7,"Good","Average"))</f>
        <v>Excellent</v>
      </c>
      <c r="AK598" s="2">
        <f>AVERAGE(Table_Graduate_Salary[[#This Row],[English]],Table_Graduate_Salary[[#This Row],[Logical]],Table_Graduate_Salary[[#This Row],[Quant]])</f>
        <v>446.66666666666669</v>
      </c>
    </row>
    <row r="599" spans="1:37">
      <c r="A599">
        <v>1195975</v>
      </c>
      <c r="B599" t="s">
        <v>505</v>
      </c>
      <c r="C599" s="1">
        <v>33234</v>
      </c>
      <c r="D599" s="2">
        <v>55</v>
      </c>
      <c r="E599" t="s">
        <v>35</v>
      </c>
      <c r="F599" s="3">
        <v>2008</v>
      </c>
      <c r="G599" s="2">
        <v>62.2</v>
      </c>
      <c r="H599" t="s">
        <v>35</v>
      </c>
      <c r="I599">
        <v>51</v>
      </c>
      <c r="J599">
        <v>2</v>
      </c>
      <c r="K599" t="s">
        <v>66</v>
      </c>
      <c r="L599" t="s">
        <v>67</v>
      </c>
      <c r="M599" s="3">
        <v>77</v>
      </c>
      <c r="N599">
        <v>51</v>
      </c>
      <c r="O599">
        <v>0</v>
      </c>
      <c r="P599" t="s">
        <v>41</v>
      </c>
      <c r="Q599">
        <v>2014</v>
      </c>
      <c r="R599" s="2">
        <v>430</v>
      </c>
      <c r="S599" s="2">
        <v>445</v>
      </c>
      <c r="T599" s="2">
        <v>295</v>
      </c>
      <c r="U599" s="2">
        <v>0.95389977507992596</v>
      </c>
      <c r="V599" s="2">
        <v>425</v>
      </c>
      <c r="W599" s="2">
        <v>-1</v>
      </c>
      <c r="X599" s="2">
        <v>530</v>
      </c>
      <c r="Y599" s="2">
        <v>-1</v>
      </c>
      <c r="Z599" s="2">
        <v>-1</v>
      </c>
      <c r="AA599" s="2">
        <v>-1</v>
      </c>
      <c r="AB599" s="2">
        <v>-1</v>
      </c>
      <c r="AC599" s="2">
        <v>0.41549999999999998</v>
      </c>
      <c r="AD599" s="2">
        <v>-0.62009999999999998</v>
      </c>
      <c r="AE599" s="2">
        <v>-1.0659000000000001</v>
      </c>
      <c r="AF599" s="2">
        <v>1.9199999999999998E-2</v>
      </c>
      <c r="AG599" s="2">
        <v>-2.0105</v>
      </c>
      <c r="AH599">
        <v>200000</v>
      </c>
      <c r="AI599" t="str">
        <f>IF(Table_Graduate_Salary[[#This Row],[Salary]]&lt;300000,"Low",IF(Table_Graduate_Salary[[#This Row],[Salary]]&lt;=600000,"Medium","High"))</f>
        <v>Low</v>
      </c>
      <c r="AJ599" t="str">
        <f>IF(Table_Graduate_Salary[[#This Row],[collegeGPA]]&gt;=8,"Excellent",IF(Table_Graduate_Salary[[#This Row],[collegeGPA]]&gt;=7,"Good","Average"))</f>
        <v>Excellent</v>
      </c>
      <c r="AK599" s="2">
        <f>AVERAGE(Table_Graduate_Salary[[#This Row],[English]],Table_Graduate_Salary[[#This Row],[Logical]],Table_Graduate_Salary[[#This Row],[Quant]])</f>
        <v>390</v>
      </c>
    </row>
    <row r="600" spans="1:37">
      <c r="A600">
        <v>198026</v>
      </c>
      <c r="B600" t="s">
        <v>506</v>
      </c>
      <c r="C600" s="1">
        <v>32839</v>
      </c>
      <c r="D600" s="2">
        <v>77.8</v>
      </c>
      <c r="E600" t="s">
        <v>35</v>
      </c>
      <c r="F600" s="3">
        <v>2007</v>
      </c>
      <c r="G600" s="2">
        <v>79.599999999999994</v>
      </c>
      <c r="H600" t="s">
        <v>35</v>
      </c>
      <c r="I600">
        <v>13</v>
      </c>
      <c r="J600">
        <v>1</v>
      </c>
      <c r="K600" t="s">
        <v>36</v>
      </c>
      <c r="L600" t="s">
        <v>55</v>
      </c>
      <c r="M600" s="3">
        <v>70.12</v>
      </c>
      <c r="N600">
        <v>13</v>
      </c>
      <c r="O600">
        <v>1</v>
      </c>
      <c r="P600" t="s">
        <v>38</v>
      </c>
      <c r="Q600">
        <v>2011</v>
      </c>
      <c r="R600" s="2">
        <v>535</v>
      </c>
      <c r="S600" s="2">
        <v>445</v>
      </c>
      <c r="T600" s="2">
        <v>465</v>
      </c>
      <c r="U600" s="2">
        <v>0.73579570922465598</v>
      </c>
      <c r="V600" s="2">
        <v>475</v>
      </c>
      <c r="W600" s="2">
        <v>-1</v>
      </c>
      <c r="X600" s="2">
        <v>-1</v>
      </c>
      <c r="Y600" s="2">
        <v>-1</v>
      </c>
      <c r="Z600" s="2">
        <v>-1</v>
      </c>
      <c r="AA600" s="2">
        <v>-1</v>
      </c>
      <c r="AB600" s="2">
        <v>-1</v>
      </c>
      <c r="AC600" s="2">
        <v>-1.0355000000000001</v>
      </c>
      <c r="AD600" s="2">
        <v>0.3448</v>
      </c>
      <c r="AE600" s="2">
        <v>0.81710000000000005</v>
      </c>
      <c r="AF600" s="2">
        <v>0.64980000000000004</v>
      </c>
      <c r="AG600" s="2">
        <v>-0.44550000000000001</v>
      </c>
      <c r="AH600">
        <v>340000</v>
      </c>
      <c r="AI600" t="str">
        <f>IF(Table_Graduate_Salary[[#This Row],[Salary]]&lt;300000,"Low",IF(Table_Graduate_Salary[[#This Row],[Salary]]&lt;=600000,"Medium","High"))</f>
        <v>Medium</v>
      </c>
      <c r="AJ600" t="str">
        <f>IF(Table_Graduate_Salary[[#This Row],[collegeGPA]]&gt;=8,"Excellent",IF(Table_Graduate_Salary[[#This Row],[collegeGPA]]&gt;=7,"Good","Average"))</f>
        <v>Excellent</v>
      </c>
      <c r="AK600" s="2">
        <f>AVERAGE(Table_Graduate_Salary[[#This Row],[English]],Table_Graduate_Salary[[#This Row],[Logical]],Table_Graduate_Salary[[#This Row],[Quant]])</f>
        <v>481.66666666666669</v>
      </c>
    </row>
    <row r="601" spans="1:37">
      <c r="A601">
        <v>895673</v>
      </c>
      <c r="B601" t="s">
        <v>506</v>
      </c>
      <c r="C601" s="1">
        <v>33583</v>
      </c>
      <c r="D601" s="2">
        <v>91.4</v>
      </c>
      <c r="E601" t="s">
        <v>48</v>
      </c>
      <c r="F601" s="3">
        <v>2010</v>
      </c>
      <c r="G601" s="2">
        <v>73</v>
      </c>
      <c r="H601" t="s">
        <v>35</v>
      </c>
      <c r="I601">
        <v>119</v>
      </c>
      <c r="J601">
        <v>1</v>
      </c>
      <c r="K601" t="s">
        <v>36</v>
      </c>
      <c r="L601" t="s">
        <v>55</v>
      </c>
      <c r="M601" s="3">
        <v>71</v>
      </c>
      <c r="N601">
        <v>119</v>
      </c>
      <c r="O601">
        <v>0</v>
      </c>
      <c r="P601" t="s">
        <v>41</v>
      </c>
      <c r="Q601">
        <v>2014</v>
      </c>
      <c r="R601" s="2">
        <v>555</v>
      </c>
      <c r="S601" s="2">
        <v>560</v>
      </c>
      <c r="T601" s="2">
        <v>825</v>
      </c>
      <c r="U601" s="2">
        <v>0.23780283983757</v>
      </c>
      <c r="V601" s="2">
        <v>525</v>
      </c>
      <c r="W601" s="2">
        <v>-1</v>
      </c>
      <c r="X601" s="2">
        <v>315</v>
      </c>
      <c r="Y601" s="2">
        <v>-1</v>
      </c>
      <c r="Z601" s="2">
        <v>-1</v>
      </c>
      <c r="AA601" s="2">
        <v>-1</v>
      </c>
      <c r="AB601" s="2">
        <v>-1</v>
      </c>
      <c r="AC601" s="2">
        <v>-1.54E-2</v>
      </c>
      <c r="AD601" s="2">
        <v>0.25779999999999997</v>
      </c>
      <c r="AE601" s="2">
        <v>-0.53490000000000004</v>
      </c>
      <c r="AF601" s="2">
        <v>-1.1217999999999999</v>
      </c>
      <c r="AG601" s="2">
        <v>-1.359</v>
      </c>
      <c r="AH601">
        <v>350000</v>
      </c>
      <c r="AI601" t="str">
        <f>IF(Table_Graduate_Salary[[#This Row],[Salary]]&lt;300000,"Low",IF(Table_Graduate_Salary[[#This Row],[Salary]]&lt;=600000,"Medium","High"))</f>
        <v>Medium</v>
      </c>
      <c r="AJ601" t="str">
        <f>IF(Table_Graduate_Salary[[#This Row],[collegeGPA]]&gt;=8,"Excellent",IF(Table_Graduate_Salary[[#This Row],[collegeGPA]]&gt;=7,"Good","Average"))</f>
        <v>Excellent</v>
      </c>
      <c r="AK601" s="2">
        <f>AVERAGE(Table_Graduate_Salary[[#This Row],[English]],Table_Graduate_Salary[[#This Row],[Logical]],Table_Graduate_Salary[[#This Row],[Quant]])</f>
        <v>646.66666666666663</v>
      </c>
    </row>
    <row r="602" spans="1:37">
      <c r="A602">
        <v>1242048</v>
      </c>
      <c r="B602" t="s">
        <v>506</v>
      </c>
      <c r="C602" s="1">
        <v>33450</v>
      </c>
      <c r="D602" s="2">
        <v>73</v>
      </c>
      <c r="E602" t="s">
        <v>35</v>
      </c>
      <c r="F602" s="3">
        <v>2009</v>
      </c>
      <c r="G602" s="2">
        <v>59</v>
      </c>
      <c r="H602" t="s">
        <v>51</v>
      </c>
      <c r="I602">
        <v>6545</v>
      </c>
      <c r="J602">
        <v>2</v>
      </c>
      <c r="K602" t="s">
        <v>36</v>
      </c>
      <c r="L602" t="s">
        <v>40</v>
      </c>
      <c r="M602" s="3">
        <v>59</v>
      </c>
      <c r="N602">
        <v>6545</v>
      </c>
      <c r="O602">
        <v>0</v>
      </c>
      <c r="P602" t="s">
        <v>41</v>
      </c>
      <c r="Q602">
        <v>2014</v>
      </c>
      <c r="R602" s="2">
        <v>420</v>
      </c>
      <c r="S602" s="2">
        <v>385</v>
      </c>
      <c r="T602" s="2">
        <v>400</v>
      </c>
      <c r="U602" s="2">
        <v>0.35653648772447499</v>
      </c>
      <c r="V602" s="2">
        <v>355</v>
      </c>
      <c r="W602" s="2">
        <v>-1</v>
      </c>
      <c r="X602" s="2">
        <v>346</v>
      </c>
      <c r="Y602" s="2">
        <v>-1</v>
      </c>
      <c r="Z602" s="2">
        <v>-1</v>
      </c>
      <c r="AA602" s="2">
        <v>-1</v>
      </c>
      <c r="AB602" s="2">
        <v>-1</v>
      </c>
      <c r="AC602" s="2">
        <v>-2.4569999999999999</v>
      </c>
      <c r="AD602" s="2">
        <v>-0.78659999999999997</v>
      </c>
      <c r="AE602" s="2">
        <v>-2.1417999999999999</v>
      </c>
      <c r="AF602" s="2">
        <v>-1.2485999999999999</v>
      </c>
      <c r="AG602" s="2">
        <v>-1.6273</v>
      </c>
      <c r="AH602">
        <v>105000</v>
      </c>
      <c r="AI602" t="str">
        <f>IF(Table_Graduate_Salary[[#This Row],[Salary]]&lt;300000,"Low",IF(Table_Graduate_Salary[[#This Row],[Salary]]&lt;=600000,"Medium","High"))</f>
        <v>Low</v>
      </c>
      <c r="AJ602" t="str">
        <f>IF(Table_Graduate_Salary[[#This Row],[collegeGPA]]&gt;=8,"Excellent",IF(Table_Graduate_Salary[[#This Row],[collegeGPA]]&gt;=7,"Good","Average"))</f>
        <v>Excellent</v>
      </c>
      <c r="AK602" s="2">
        <f>AVERAGE(Table_Graduate_Salary[[#This Row],[English]],Table_Graduate_Salary[[#This Row],[Logical]],Table_Graduate_Salary[[#This Row],[Quant]])</f>
        <v>401.66666666666669</v>
      </c>
    </row>
    <row r="603" spans="1:37">
      <c r="A603">
        <v>45527</v>
      </c>
      <c r="B603" t="s">
        <v>506</v>
      </c>
      <c r="C603" s="1">
        <v>32603</v>
      </c>
      <c r="D603" s="2">
        <v>89</v>
      </c>
      <c r="E603" t="s">
        <v>199</v>
      </c>
      <c r="F603" s="3">
        <v>2006</v>
      </c>
      <c r="G603" s="2">
        <v>59</v>
      </c>
      <c r="H603" t="s">
        <v>199</v>
      </c>
      <c r="I603">
        <v>424</v>
      </c>
      <c r="J603">
        <v>2</v>
      </c>
      <c r="K603" t="s">
        <v>36</v>
      </c>
      <c r="L603" t="s">
        <v>60</v>
      </c>
      <c r="M603" s="3">
        <v>65.599999999999994</v>
      </c>
      <c r="N603">
        <v>424</v>
      </c>
      <c r="O603">
        <v>0</v>
      </c>
      <c r="P603" t="s">
        <v>47</v>
      </c>
      <c r="Q603">
        <v>2010</v>
      </c>
      <c r="R603" s="2">
        <v>305</v>
      </c>
      <c r="S603" s="2">
        <v>365</v>
      </c>
      <c r="T603" s="2">
        <v>485</v>
      </c>
      <c r="U603" s="2">
        <v>0.22948175491175499</v>
      </c>
      <c r="V603" s="2">
        <v>345</v>
      </c>
      <c r="W603" s="2">
        <v>266</v>
      </c>
      <c r="X603" s="2">
        <v>-1</v>
      </c>
      <c r="Y603" s="2">
        <v>-1</v>
      </c>
      <c r="Z603" s="2">
        <v>-1</v>
      </c>
      <c r="AA603" s="2">
        <v>-1</v>
      </c>
      <c r="AB603" s="2">
        <v>-1</v>
      </c>
      <c r="AC603" s="2">
        <v>0.81920000000000004</v>
      </c>
      <c r="AD603" s="2">
        <v>0.3448</v>
      </c>
      <c r="AE603" s="2">
        <v>-5.3699999999999998E-2</v>
      </c>
      <c r="AF603" s="2">
        <v>-0.4078</v>
      </c>
      <c r="AG603" s="2">
        <v>0.81830000000000003</v>
      </c>
      <c r="AH603">
        <v>480000</v>
      </c>
      <c r="AI603" t="str">
        <f>IF(Table_Graduate_Salary[[#This Row],[Salary]]&lt;300000,"Low",IF(Table_Graduate_Salary[[#This Row],[Salary]]&lt;=600000,"Medium","High"))</f>
        <v>Medium</v>
      </c>
      <c r="AJ603" t="str">
        <f>IF(Table_Graduate_Salary[[#This Row],[collegeGPA]]&gt;=8,"Excellent",IF(Table_Graduate_Salary[[#This Row],[collegeGPA]]&gt;=7,"Good","Average"))</f>
        <v>Excellent</v>
      </c>
      <c r="AK603" s="2">
        <f>AVERAGE(Table_Graduate_Salary[[#This Row],[English]],Table_Graduate_Salary[[#This Row],[Logical]],Table_Graduate_Salary[[#This Row],[Quant]])</f>
        <v>385</v>
      </c>
    </row>
    <row r="604" spans="1:37">
      <c r="A604">
        <v>1218931</v>
      </c>
      <c r="B604" t="s">
        <v>506</v>
      </c>
      <c r="C604" s="1">
        <v>34343</v>
      </c>
      <c r="D604" s="2">
        <v>73.599999999999994</v>
      </c>
      <c r="E604" t="s">
        <v>35</v>
      </c>
      <c r="F604" s="3">
        <v>2010</v>
      </c>
      <c r="G604" s="2">
        <v>82.8</v>
      </c>
      <c r="H604" t="s">
        <v>35</v>
      </c>
      <c r="I604">
        <v>12022</v>
      </c>
      <c r="J604">
        <v>2</v>
      </c>
      <c r="K604" t="s">
        <v>36</v>
      </c>
      <c r="L604" t="s">
        <v>40</v>
      </c>
      <c r="M604" s="3">
        <v>74.8</v>
      </c>
      <c r="N604">
        <v>12022</v>
      </c>
      <c r="O604">
        <v>0</v>
      </c>
      <c r="P604" t="s">
        <v>96</v>
      </c>
      <c r="Q604">
        <v>2014</v>
      </c>
      <c r="R604" s="2">
        <v>430</v>
      </c>
      <c r="S604" s="2">
        <v>495</v>
      </c>
      <c r="T604" s="2">
        <v>535</v>
      </c>
      <c r="U604" s="2">
        <v>0.67074315143312702</v>
      </c>
      <c r="V604" s="2">
        <v>455</v>
      </c>
      <c r="W604" s="2">
        <v>-1</v>
      </c>
      <c r="X604" s="2">
        <v>-1</v>
      </c>
      <c r="Y604" s="2">
        <v>-1</v>
      </c>
      <c r="Z604" s="2">
        <v>-1</v>
      </c>
      <c r="AA604" s="2">
        <v>-1</v>
      </c>
      <c r="AB604" s="2">
        <v>-1</v>
      </c>
      <c r="AC604" s="2">
        <v>0.55910000000000004</v>
      </c>
      <c r="AD604" s="2">
        <v>0.5454</v>
      </c>
      <c r="AE604" s="2">
        <v>0.01</v>
      </c>
      <c r="AF604" s="2">
        <v>0.1459</v>
      </c>
      <c r="AG604" s="2">
        <v>-1.4356</v>
      </c>
      <c r="AH604">
        <v>200000</v>
      </c>
      <c r="AI604" t="str">
        <f>IF(Table_Graduate_Salary[[#This Row],[Salary]]&lt;300000,"Low",IF(Table_Graduate_Salary[[#This Row],[Salary]]&lt;=600000,"Medium","High"))</f>
        <v>Low</v>
      </c>
      <c r="AJ604" t="str">
        <f>IF(Table_Graduate_Salary[[#This Row],[collegeGPA]]&gt;=8,"Excellent",IF(Table_Graduate_Salary[[#This Row],[collegeGPA]]&gt;=7,"Good","Average"))</f>
        <v>Excellent</v>
      </c>
      <c r="AK604" s="2">
        <f>AVERAGE(Table_Graduate_Salary[[#This Row],[English]],Table_Graduate_Salary[[#This Row],[Logical]],Table_Graduate_Salary[[#This Row],[Quant]])</f>
        <v>486.66666666666669</v>
      </c>
    </row>
    <row r="605" spans="1:37">
      <c r="A605">
        <v>1133192</v>
      </c>
      <c r="B605" t="s">
        <v>505</v>
      </c>
      <c r="C605" s="1">
        <v>33966</v>
      </c>
      <c r="D605" s="2">
        <v>88</v>
      </c>
      <c r="E605" t="s">
        <v>51</v>
      </c>
      <c r="F605" s="3">
        <v>2010</v>
      </c>
      <c r="G605" s="2">
        <v>67.680000000000007</v>
      </c>
      <c r="H605" t="s">
        <v>51</v>
      </c>
      <c r="I605">
        <v>15157</v>
      </c>
      <c r="J605">
        <v>2</v>
      </c>
      <c r="K605" t="s">
        <v>36</v>
      </c>
      <c r="L605" t="s">
        <v>60</v>
      </c>
      <c r="M605" s="3">
        <v>75</v>
      </c>
      <c r="N605">
        <v>15157</v>
      </c>
      <c r="O605">
        <v>1</v>
      </c>
      <c r="P605" t="s">
        <v>61</v>
      </c>
      <c r="Q605">
        <v>2014</v>
      </c>
      <c r="R605" s="2">
        <v>605</v>
      </c>
      <c r="S605" s="2">
        <v>590</v>
      </c>
      <c r="T605" s="2">
        <v>430</v>
      </c>
      <c r="U605" s="2">
        <v>0.33878634721952799</v>
      </c>
      <c r="V605" s="2">
        <v>-1</v>
      </c>
      <c r="W605" s="2">
        <v>292</v>
      </c>
      <c r="X605" s="2">
        <v>-1</v>
      </c>
      <c r="Y605" s="2">
        <v>-1</v>
      </c>
      <c r="Z605" s="2">
        <v>-1</v>
      </c>
      <c r="AA605" s="2">
        <v>516</v>
      </c>
      <c r="AB605" s="2">
        <v>-1</v>
      </c>
      <c r="AC605" s="2">
        <v>1.2771999999999999</v>
      </c>
      <c r="AD605" s="2">
        <v>-0.28710000000000002</v>
      </c>
      <c r="AE605" s="2">
        <v>-0.91220000000000001</v>
      </c>
      <c r="AF605" s="2">
        <v>1.1600999999999999</v>
      </c>
      <c r="AG605" s="2">
        <v>0.48049999999999998</v>
      </c>
      <c r="AH605">
        <v>200000</v>
      </c>
      <c r="AI605" t="str">
        <f>IF(Table_Graduate_Salary[[#This Row],[Salary]]&lt;300000,"Low",IF(Table_Graduate_Salary[[#This Row],[Salary]]&lt;=600000,"Medium","High"))</f>
        <v>Low</v>
      </c>
      <c r="AJ605" t="str">
        <f>IF(Table_Graduate_Salary[[#This Row],[collegeGPA]]&gt;=8,"Excellent",IF(Table_Graduate_Salary[[#This Row],[collegeGPA]]&gt;=7,"Good","Average"))</f>
        <v>Excellent</v>
      </c>
      <c r="AK605" s="2">
        <f>AVERAGE(Table_Graduate_Salary[[#This Row],[English]],Table_Graduate_Salary[[#This Row],[Logical]],Table_Graduate_Salary[[#This Row],[Quant]])</f>
        <v>541.66666666666663</v>
      </c>
    </row>
    <row r="606" spans="1:37">
      <c r="A606">
        <v>1171251</v>
      </c>
      <c r="B606" t="s">
        <v>506</v>
      </c>
      <c r="C606" s="1">
        <v>33631</v>
      </c>
      <c r="D606" s="2">
        <v>76</v>
      </c>
      <c r="E606" t="s">
        <v>51</v>
      </c>
      <c r="F606" s="3">
        <v>2008</v>
      </c>
      <c r="G606" s="2">
        <v>64</v>
      </c>
      <c r="H606" t="s">
        <v>51</v>
      </c>
      <c r="I606">
        <v>12497</v>
      </c>
      <c r="J606">
        <v>2</v>
      </c>
      <c r="K606" t="s">
        <v>36</v>
      </c>
      <c r="L606" t="s">
        <v>40</v>
      </c>
      <c r="M606" s="3">
        <v>68</v>
      </c>
      <c r="N606">
        <v>12497</v>
      </c>
      <c r="O606">
        <v>0</v>
      </c>
      <c r="P606" t="s">
        <v>71</v>
      </c>
      <c r="Q606">
        <v>2013</v>
      </c>
      <c r="R606" s="2">
        <v>490</v>
      </c>
      <c r="S606" s="2">
        <v>470</v>
      </c>
      <c r="T606" s="2">
        <v>390</v>
      </c>
      <c r="U606" s="2">
        <v>0.60005718233834104</v>
      </c>
      <c r="V606" s="2">
        <v>435</v>
      </c>
      <c r="W606" s="2">
        <v>-1</v>
      </c>
      <c r="X606" s="2">
        <v>-1</v>
      </c>
      <c r="Y606" s="2">
        <v>-1</v>
      </c>
      <c r="Z606" s="2">
        <v>-1</v>
      </c>
      <c r="AA606" s="2">
        <v>-1</v>
      </c>
      <c r="AB606" s="2">
        <v>-1</v>
      </c>
      <c r="AC606" s="2">
        <v>0.84630000000000005</v>
      </c>
      <c r="AD606" s="2">
        <v>0.37890000000000001</v>
      </c>
      <c r="AE606" s="2">
        <v>0.47110000000000002</v>
      </c>
      <c r="AF606" s="2">
        <v>1.9199999999999998E-2</v>
      </c>
      <c r="AG606" s="2">
        <v>1.4386000000000001</v>
      </c>
      <c r="AH606">
        <v>210000</v>
      </c>
      <c r="AI606" t="str">
        <f>IF(Table_Graduate_Salary[[#This Row],[Salary]]&lt;300000,"Low",IF(Table_Graduate_Salary[[#This Row],[Salary]]&lt;=600000,"Medium","High"))</f>
        <v>Low</v>
      </c>
      <c r="AJ606" t="str">
        <f>IF(Table_Graduate_Salary[[#This Row],[collegeGPA]]&gt;=8,"Excellent",IF(Table_Graduate_Salary[[#This Row],[collegeGPA]]&gt;=7,"Good","Average"))</f>
        <v>Excellent</v>
      </c>
      <c r="AK606" s="2">
        <f>AVERAGE(Table_Graduate_Salary[[#This Row],[English]],Table_Graduate_Salary[[#This Row],[Logical]],Table_Graduate_Salary[[#This Row],[Quant]])</f>
        <v>450</v>
      </c>
    </row>
    <row r="607" spans="1:37">
      <c r="A607">
        <v>786421</v>
      </c>
      <c r="B607" t="s">
        <v>506</v>
      </c>
      <c r="C607" s="1">
        <v>33721</v>
      </c>
      <c r="D607" s="2">
        <v>91.5</v>
      </c>
      <c r="E607" t="s">
        <v>100</v>
      </c>
      <c r="F607" s="3">
        <v>2009</v>
      </c>
      <c r="G607" s="2">
        <v>88.5</v>
      </c>
      <c r="H607" t="s">
        <v>105</v>
      </c>
      <c r="I607">
        <v>11788</v>
      </c>
      <c r="J607">
        <v>2</v>
      </c>
      <c r="K607" t="s">
        <v>36</v>
      </c>
      <c r="L607" t="s">
        <v>60</v>
      </c>
      <c r="M607" s="3">
        <v>67.3</v>
      </c>
      <c r="N607">
        <v>11788</v>
      </c>
      <c r="O607">
        <v>0</v>
      </c>
      <c r="P607" t="s">
        <v>56</v>
      </c>
      <c r="Q607">
        <v>2013</v>
      </c>
      <c r="R607" s="2">
        <v>430</v>
      </c>
      <c r="S607" s="2">
        <v>495</v>
      </c>
      <c r="T607" s="2">
        <v>720</v>
      </c>
      <c r="U607" s="2">
        <v>0.33878634721952799</v>
      </c>
      <c r="V607" s="2">
        <v>365</v>
      </c>
      <c r="W607" s="2">
        <v>292</v>
      </c>
      <c r="X607" s="2">
        <v>-1</v>
      </c>
      <c r="Y607" s="2">
        <v>-1</v>
      </c>
      <c r="Z607" s="2">
        <v>-1</v>
      </c>
      <c r="AA607" s="2">
        <v>-1</v>
      </c>
      <c r="AB607" s="2">
        <v>-1</v>
      </c>
      <c r="AC607" s="2">
        <v>-1.1644000000000001</v>
      </c>
      <c r="AD607" s="2">
        <v>-1.6191</v>
      </c>
      <c r="AE607" s="2">
        <v>-0.75849999999999995</v>
      </c>
      <c r="AF607" s="2">
        <v>-0.61470000000000002</v>
      </c>
      <c r="AG607" s="2">
        <v>-2.3936999999999999</v>
      </c>
      <c r="AH607">
        <v>365000</v>
      </c>
      <c r="AI607" t="str">
        <f>IF(Table_Graduate_Salary[[#This Row],[Salary]]&lt;300000,"Low",IF(Table_Graduate_Salary[[#This Row],[Salary]]&lt;=600000,"Medium","High"))</f>
        <v>Medium</v>
      </c>
      <c r="AJ607" t="str">
        <f>IF(Table_Graduate_Salary[[#This Row],[collegeGPA]]&gt;=8,"Excellent",IF(Table_Graduate_Salary[[#This Row],[collegeGPA]]&gt;=7,"Good","Average"))</f>
        <v>Excellent</v>
      </c>
      <c r="AK607" s="2">
        <f>AVERAGE(Table_Graduate_Salary[[#This Row],[English]],Table_Graduate_Salary[[#This Row],[Logical]],Table_Graduate_Salary[[#This Row],[Quant]])</f>
        <v>548.33333333333337</v>
      </c>
    </row>
    <row r="608" spans="1:37">
      <c r="A608">
        <v>262863</v>
      </c>
      <c r="B608" t="s">
        <v>506</v>
      </c>
      <c r="C608" s="1">
        <v>33196</v>
      </c>
      <c r="D608" s="2">
        <v>56</v>
      </c>
      <c r="E608">
        <v>0</v>
      </c>
      <c r="F608" s="3">
        <v>2007</v>
      </c>
      <c r="G608" s="2">
        <v>75</v>
      </c>
      <c r="H608">
        <v>0</v>
      </c>
      <c r="I608">
        <v>14519</v>
      </c>
      <c r="J608">
        <v>2</v>
      </c>
      <c r="K608" t="s">
        <v>49</v>
      </c>
      <c r="L608" t="s">
        <v>64</v>
      </c>
      <c r="M608" s="3">
        <v>70.650000000000006</v>
      </c>
      <c r="N608">
        <v>14519</v>
      </c>
      <c r="O608">
        <v>0</v>
      </c>
      <c r="P608" t="s">
        <v>41</v>
      </c>
      <c r="Q608">
        <v>2014</v>
      </c>
      <c r="R608" s="2">
        <v>435</v>
      </c>
      <c r="S608" s="2">
        <v>305</v>
      </c>
      <c r="T608" s="2">
        <v>345</v>
      </c>
      <c r="U608" s="2">
        <v>0.276047228046856</v>
      </c>
      <c r="V608" s="2">
        <v>345</v>
      </c>
      <c r="W608" s="2">
        <v>-1</v>
      </c>
      <c r="X608" s="2">
        <v>-1</v>
      </c>
      <c r="Y608" s="2">
        <v>-1</v>
      </c>
      <c r="Z608" s="2">
        <v>-1</v>
      </c>
      <c r="AA608" s="2">
        <v>-1</v>
      </c>
      <c r="AB608" s="2">
        <v>-1</v>
      </c>
      <c r="AC608" s="2">
        <v>-0.88099999999999901</v>
      </c>
      <c r="AD608" s="2">
        <v>1.5928</v>
      </c>
      <c r="AE608" s="2">
        <v>9.1399999999999995E-2</v>
      </c>
      <c r="AF608" s="2">
        <v>0.88480000000000003</v>
      </c>
      <c r="AG608" s="2">
        <v>0.97629999999999995</v>
      </c>
      <c r="AH608">
        <v>240000</v>
      </c>
      <c r="AI608" t="str">
        <f>IF(Table_Graduate_Salary[[#This Row],[Salary]]&lt;300000,"Low",IF(Table_Graduate_Salary[[#This Row],[Salary]]&lt;=600000,"Medium","High"))</f>
        <v>Low</v>
      </c>
      <c r="AJ608" t="str">
        <f>IF(Table_Graduate_Salary[[#This Row],[collegeGPA]]&gt;=8,"Excellent",IF(Table_Graduate_Salary[[#This Row],[collegeGPA]]&gt;=7,"Good","Average"))</f>
        <v>Excellent</v>
      </c>
      <c r="AK608" s="2">
        <f>AVERAGE(Table_Graduate_Salary[[#This Row],[English]],Table_Graduate_Salary[[#This Row],[Logical]],Table_Graduate_Salary[[#This Row],[Quant]])</f>
        <v>361.66666666666669</v>
      </c>
    </row>
    <row r="609" spans="1:37">
      <c r="A609">
        <v>1063434</v>
      </c>
      <c r="B609" t="s">
        <v>506</v>
      </c>
      <c r="C609" s="1">
        <v>33234</v>
      </c>
      <c r="D609" s="2">
        <v>68.3</v>
      </c>
      <c r="E609" t="s">
        <v>51</v>
      </c>
      <c r="F609" s="3">
        <v>2008</v>
      </c>
      <c r="G609" s="2">
        <v>81.3</v>
      </c>
      <c r="H609" t="s">
        <v>51</v>
      </c>
      <c r="I609">
        <v>2688</v>
      </c>
      <c r="J609">
        <v>2</v>
      </c>
      <c r="K609" t="s">
        <v>36</v>
      </c>
      <c r="L609" t="s">
        <v>44</v>
      </c>
      <c r="M609" s="3">
        <v>76</v>
      </c>
      <c r="N609">
        <v>2688</v>
      </c>
      <c r="O609">
        <v>0</v>
      </c>
      <c r="P609" t="s">
        <v>84</v>
      </c>
      <c r="Q609">
        <v>2013</v>
      </c>
      <c r="R609" s="2">
        <v>385</v>
      </c>
      <c r="S609" s="2">
        <v>435</v>
      </c>
      <c r="T609" s="2">
        <v>570</v>
      </c>
      <c r="U609" s="2">
        <v>0.94327215786655505</v>
      </c>
      <c r="V609" s="2">
        <v>-1</v>
      </c>
      <c r="W609" s="2">
        <v>452</v>
      </c>
      <c r="X609" s="2">
        <v>-1</v>
      </c>
      <c r="Y609" s="2">
        <v>-1</v>
      </c>
      <c r="Z609" s="2">
        <v>-1</v>
      </c>
      <c r="AA609" s="2">
        <v>-1</v>
      </c>
      <c r="AB609" s="2">
        <v>-1</v>
      </c>
      <c r="AC609" s="2">
        <v>0.12820000000000001</v>
      </c>
      <c r="AD609" s="2">
        <v>-0.1206</v>
      </c>
      <c r="AE609" s="2">
        <v>-0.91220000000000001</v>
      </c>
      <c r="AF609" s="2">
        <v>1.9199999999999998E-2</v>
      </c>
      <c r="AG609" s="2">
        <v>9.7299999999999998E-2</v>
      </c>
      <c r="AH609">
        <v>175000</v>
      </c>
      <c r="AI609" t="str">
        <f>IF(Table_Graduate_Salary[[#This Row],[Salary]]&lt;300000,"Low",IF(Table_Graduate_Salary[[#This Row],[Salary]]&lt;=600000,"Medium","High"))</f>
        <v>Low</v>
      </c>
      <c r="AJ609" t="str">
        <f>IF(Table_Graduate_Salary[[#This Row],[collegeGPA]]&gt;=8,"Excellent",IF(Table_Graduate_Salary[[#This Row],[collegeGPA]]&gt;=7,"Good","Average"))</f>
        <v>Excellent</v>
      </c>
      <c r="AK609" s="2">
        <f>AVERAGE(Table_Graduate_Salary[[#This Row],[English]],Table_Graduate_Salary[[#This Row],[Logical]],Table_Graduate_Salary[[#This Row],[Quant]])</f>
        <v>463.33333333333331</v>
      </c>
    </row>
    <row r="610" spans="1:37">
      <c r="A610">
        <v>579905</v>
      </c>
      <c r="B610" t="s">
        <v>506</v>
      </c>
      <c r="C610" s="1">
        <v>32785</v>
      </c>
      <c r="D610" s="2">
        <v>85.4</v>
      </c>
      <c r="E610" t="s">
        <v>35</v>
      </c>
      <c r="F610" s="3">
        <v>2007</v>
      </c>
      <c r="G610" s="2">
        <v>85</v>
      </c>
      <c r="H610" t="s">
        <v>35</v>
      </c>
      <c r="I610">
        <v>5807</v>
      </c>
      <c r="J610">
        <v>2</v>
      </c>
      <c r="K610" t="s">
        <v>36</v>
      </c>
      <c r="L610" t="s">
        <v>60</v>
      </c>
      <c r="M610" s="3">
        <v>70.06</v>
      </c>
      <c r="N610">
        <v>5807</v>
      </c>
      <c r="O610">
        <v>0</v>
      </c>
      <c r="P610" t="s">
        <v>84</v>
      </c>
      <c r="Q610">
        <v>2012</v>
      </c>
      <c r="R610" s="2">
        <v>695</v>
      </c>
      <c r="S610" s="2">
        <v>610</v>
      </c>
      <c r="T610" s="2">
        <v>780</v>
      </c>
      <c r="U610" s="2">
        <v>0.96060325199705299</v>
      </c>
      <c r="V610" s="2">
        <v>-1</v>
      </c>
      <c r="W610" s="2">
        <v>466</v>
      </c>
      <c r="X610" s="2">
        <v>-1</v>
      </c>
      <c r="Y610" s="2">
        <v>-1</v>
      </c>
      <c r="Z610" s="2">
        <v>-1</v>
      </c>
      <c r="AA610" s="2">
        <v>-1</v>
      </c>
      <c r="AB610" s="2">
        <v>-1</v>
      </c>
      <c r="AC610" s="2">
        <v>-0.73350000000000004</v>
      </c>
      <c r="AD610" s="2">
        <v>0.37890000000000001</v>
      </c>
      <c r="AE610" s="2">
        <v>1.2396</v>
      </c>
      <c r="AF610" s="2">
        <v>-0.1076</v>
      </c>
      <c r="AG610" s="2">
        <v>0.86370000000000002</v>
      </c>
      <c r="AH610">
        <v>500000</v>
      </c>
      <c r="AI610" t="str">
        <f>IF(Table_Graduate_Salary[[#This Row],[Salary]]&lt;300000,"Low",IF(Table_Graduate_Salary[[#This Row],[Salary]]&lt;=600000,"Medium","High"))</f>
        <v>Medium</v>
      </c>
      <c r="AJ610" t="str">
        <f>IF(Table_Graduate_Salary[[#This Row],[collegeGPA]]&gt;=8,"Excellent",IF(Table_Graduate_Salary[[#This Row],[collegeGPA]]&gt;=7,"Good","Average"))</f>
        <v>Excellent</v>
      </c>
      <c r="AK610" s="2">
        <f>AVERAGE(Table_Graduate_Salary[[#This Row],[English]],Table_Graduate_Salary[[#This Row],[Logical]],Table_Graduate_Salary[[#This Row],[Quant]])</f>
        <v>695</v>
      </c>
    </row>
    <row r="611" spans="1:37">
      <c r="A611">
        <v>132996</v>
      </c>
      <c r="B611" t="s">
        <v>506</v>
      </c>
      <c r="C611" s="1">
        <v>32513</v>
      </c>
      <c r="D611" s="2">
        <v>84.2</v>
      </c>
      <c r="E611">
        <v>0</v>
      </c>
      <c r="F611" s="3">
        <v>2006</v>
      </c>
      <c r="G611" s="2">
        <v>87.4</v>
      </c>
      <c r="H611">
        <v>0</v>
      </c>
      <c r="I611">
        <v>3076</v>
      </c>
      <c r="J611">
        <v>2</v>
      </c>
      <c r="K611" t="s">
        <v>36</v>
      </c>
      <c r="L611" t="s">
        <v>81</v>
      </c>
      <c r="M611" s="3">
        <v>77</v>
      </c>
      <c r="N611">
        <v>3076</v>
      </c>
      <c r="O611">
        <v>0</v>
      </c>
      <c r="P611" t="s">
        <v>47</v>
      </c>
      <c r="Q611">
        <v>2010</v>
      </c>
      <c r="R611" s="2">
        <v>305</v>
      </c>
      <c r="S611" s="2">
        <v>435</v>
      </c>
      <c r="T611" s="2">
        <v>295</v>
      </c>
      <c r="U611" s="2">
        <v>0.22948175491175499</v>
      </c>
      <c r="V611" s="2">
        <v>445</v>
      </c>
      <c r="W611" s="2">
        <v>266</v>
      </c>
      <c r="X611" s="2">
        <v>-1</v>
      </c>
      <c r="Y611" s="2">
        <v>-1</v>
      </c>
      <c r="Z611" s="2">
        <v>-1</v>
      </c>
      <c r="AA611" s="2">
        <v>-1</v>
      </c>
      <c r="AB611" s="2">
        <v>-1</v>
      </c>
      <c r="AC611" s="2">
        <v>0.81920000000000004</v>
      </c>
      <c r="AD611" s="2">
        <v>0.50080000000000002</v>
      </c>
      <c r="AE611" s="2">
        <v>0.81710000000000005</v>
      </c>
      <c r="AF611" s="2">
        <v>-0.64280000000000004</v>
      </c>
      <c r="AG611" s="2">
        <v>-0.1295</v>
      </c>
      <c r="AH611">
        <v>570000</v>
      </c>
      <c r="AI611" t="str">
        <f>IF(Table_Graduate_Salary[[#This Row],[Salary]]&lt;300000,"Low",IF(Table_Graduate_Salary[[#This Row],[Salary]]&lt;=600000,"Medium","High"))</f>
        <v>Medium</v>
      </c>
      <c r="AJ611" t="str">
        <f>IF(Table_Graduate_Salary[[#This Row],[collegeGPA]]&gt;=8,"Excellent",IF(Table_Graduate_Salary[[#This Row],[collegeGPA]]&gt;=7,"Good","Average"))</f>
        <v>Excellent</v>
      </c>
      <c r="AK611" s="2">
        <f>AVERAGE(Table_Graduate_Salary[[#This Row],[English]],Table_Graduate_Salary[[#This Row],[Logical]],Table_Graduate_Salary[[#This Row],[Quant]])</f>
        <v>345</v>
      </c>
    </row>
    <row r="612" spans="1:37">
      <c r="A612">
        <v>138253</v>
      </c>
      <c r="B612" t="s">
        <v>506</v>
      </c>
      <c r="C612" s="1">
        <v>31978</v>
      </c>
      <c r="D612" s="2">
        <v>78.2</v>
      </c>
      <c r="E612" t="s">
        <v>35</v>
      </c>
      <c r="F612" s="3">
        <v>2005</v>
      </c>
      <c r="G612" s="2">
        <v>72.599999999999994</v>
      </c>
      <c r="H612" t="s">
        <v>35</v>
      </c>
      <c r="I612">
        <v>11194</v>
      </c>
      <c r="J612">
        <v>2</v>
      </c>
      <c r="K612" t="s">
        <v>36</v>
      </c>
      <c r="L612" t="s">
        <v>64</v>
      </c>
      <c r="M612" s="3">
        <v>77</v>
      </c>
      <c r="N612">
        <v>11194</v>
      </c>
      <c r="O612">
        <v>0</v>
      </c>
      <c r="P612" t="s">
        <v>65</v>
      </c>
      <c r="Q612">
        <v>2010</v>
      </c>
      <c r="R612" s="2">
        <v>575</v>
      </c>
      <c r="S612" s="2">
        <v>455</v>
      </c>
      <c r="T612" s="2">
        <v>545</v>
      </c>
      <c r="U612" s="2">
        <v>0.63597875645679403</v>
      </c>
      <c r="V612" s="2">
        <v>445</v>
      </c>
      <c r="W612" s="2">
        <v>333</v>
      </c>
      <c r="X612" s="2">
        <v>-1</v>
      </c>
      <c r="Y612" s="2">
        <v>-1</v>
      </c>
      <c r="Z612" s="2">
        <v>-1</v>
      </c>
      <c r="AA612" s="2">
        <v>-1</v>
      </c>
      <c r="AB612" s="2">
        <v>-1</v>
      </c>
      <c r="AC612" s="2">
        <v>-0.88099999999999901</v>
      </c>
      <c r="AD612" s="2">
        <v>0.50080000000000002</v>
      </c>
      <c r="AE612" s="2">
        <v>9.1399999999999995E-2</v>
      </c>
      <c r="AF612" s="2">
        <v>0.17979999999999999</v>
      </c>
      <c r="AG612" s="2">
        <v>-0.1295</v>
      </c>
      <c r="AH612">
        <v>680000</v>
      </c>
      <c r="AI612" t="str">
        <f>IF(Table_Graduate_Salary[[#This Row],[Salary]]&lt;300000,"Low",IF(Table_Graduate_Salary[[#This Row],[Salary]]&lt;=600000,"Medium","High"))</f>
        <v>High</v>
      </c>
      <c r="AJ612" t="str">
        <f>IF(Table_Graduate_Salary[[#This Row],[collegeGPA]]&gt;=8,"Excellent",IF(Table_Graduate_Salary[[#This Row],[collegeGPA]]&gt;=7,"Good","Average"))</f>
        <v>Excellent</v>
      </c>
      <c r="AK612" s="2">
        <f>AVERAGE(Table_Graduate_Salary[[#This Row],[English]],Table_Graduate_Salary[[#This Row],[Logical]],Table_Graduate_Salary[[#This Row],[Quant]])</f>
        <v>525</v>
      </c>
    </row>
    <row r="613" spans="1:37">
      <c r="A613">
        <v>1062655</v>
      </c>
      <c r="B613" t="s">
        <v>506</v>
      </c>
      <c r="C613" s="1">
        <v>34015</v>
      </c>
      <c r="D613" s="2">
        <v>88</v>
      </c>
      <c r="E613" t="s">
        <v>51</v>
      </c>
      <c r="F613" s="3">
        <v>2010</v>
      </c>
      <c r="G613" s="2">
        <v>90</v>
      </c>
      <c r="H613" t="s">
        <v>51</v>
      </c>
      <c r="I613">
        <v>3505</v>
      </c>
      <c r="J613">
        <v>2</v>
      </c>
      <c r="K613" t="s">
        <v>36</v>
      </c>
      <c r="L613" t="s">
        <v>200</v>
      </c>
      <c r="M613" s="3">
        <v>73.14</v>
      </c>
      <c r="N613">
        <v>3505</v>
      </c>
      <c r="O613">
        <v>0</v>
      </c>
      <c r="P613" t="s">
        <v>56</v>
      </c>
      <c r="Q613">
        <v>2014</v>
      </c>
      <c r="R613" s="2">
        <v>500</v>
      </c>
      <c r="S613" s="2">
        <v>495</v>
      </c>
      <c r="T613" s="2">
        <v>665</v>
      </c>
      <c r="U613" s="2">
        <v>0.99123062526287098</v>
      </c>
      <c r="V613" s="2">
        <v>535</v>
      </c>
      <c r="W613" s="2">
        <v>-1</v>
      </c>
      <c r="X613" s="2">
        <v>592</v>
      </c>
      <c r="Y613" s="2">
        <v>-1</v>
      </c>
      <c r="Z613" s="2">
        <v>-1</v>
      </c>
      <c r="AA613" s="2">
        <v>-1</v>
      </c>
      <c r="AB613" s="2">
        <v>-1</v>
      </c>
      <c r="AC613" s="2">
        <v>-0.159</v>
      </c>
      <c r="AD613" s="2">
        <v>0.21240000000000001</v>
      </c>
      <c r="AE613" s="2">
        <v>0.47110000000000002</v>
      </c>
      <c r="AF613" s="2">
        <v>1.0333000000000001</v>
      </c>
      <c r="AG613" s="2">
        <v>1.4386000000000001</v>
      </c>
      <c r="AH613">
        <v>300000</v>
      </c>
      <c r="AI613" t="str">
        <f>IF(Table_Graduate_Salary[[#This Row],[Salary]]&lt;300000,"Low",IF(Table_Graduate_Salary[[#This Row],[Salary]]&lt;=600000,"Medium","High"))</f>
        <v>Medium</v>
      </c>
      <c r="AJ613" t="str">
        <f>IF(Table_Graduate_Salary[[#This Row],[collegeGPA]]&gt;=8,"Excellent",IF(Table_Graduate_Salary[[#This Row],[collegeGPA]]&gt;=7,"Good","Average"))</f>
        <v>Excellent</v>
      </c>
      <c r="AK613" s="2">
        <f>AVERAGE(Table_Graduate_Salary[[#This Row],[English]],Table_Graduate_Salary[[#This Row],[Logical]],Table_Graduate_Salary[[#This Row],[Quant]])</f>
        <v>553.33333333333337</v>
      </c>
    </row>
    <row r="614" spans="1:37">
      <c r="A614">
        <v>520439</v>
      </c>
      <c r="B614" t="s">
        <v>506</v>
      </c>
      <c r="C614" s="1">
        <v>33282</v>
      </c>
      <c r="D614" s="2">
        <v>66</v>
      </c>
      <c r="E614" t="s">
        <v>201</v>
      </c>
      <c r="F614" s="3">
        <v>2009</v>
      </c>
      <c r="G614" s="2">
        <v>65</v>
      </c>
      <c r="H614" t="s">
        <v>201</v>
      </c>
      <c r="I614">
        <v>1871</v>
      </c>
      <c r="J614">
        <v>2</v>
      </c>
      <c r="K614" t="s">
        <v>36</v>
      </c>
      <c r="L614" t="s">
        <v>44</v>
      </c>
      <c r="M614" s="3">
        <v>57</v>
      </c>
      <c r="N614">
        <v>1871</v>
      </c>
      <c r="O614">
        <v>0</v>
      </c>
      <c r="P614" t="s">
        <v>45</v>
      </c>
      <c r="Q614">
        <v>2013</v>
      </c>
      <c r="R614" s="2">
        <v>250</v>
      </c>
      <c r="S614" s="2">
        <v>425</v>
      </c>
      <c r="T614" s="2">
        <v>415</v>
      </c>
      <c r="U614" s="2">
        <v>0.53838689298509601</v>
      </c>
      <c r="V614" s="2">
        <v>345</v>
      </c>
      <c r="W614" s="2">
        <v>333</v>
      </c>
      <c r="X614" s="2">
        <v>-1</v>
      </c>
      <c r="Y614" s="2">
        <v>-1</v>
      </c>
      <c r="Z614" s="2">
        <v>-1</v>
      </c>
      <c r="AA614" s="2">
        <v>286</v>
      </c>
      <c r="AB614" s="2">
        <v>-1</v>
      </c>
      <c r="AC614" s="2">
        <v>-0.57189999999999996</v>
      </c>
      <c r="AD614" s="2">
        <v>-1.3713</v>
      </c>
      <c r="AE614" s="2">
        <v>-0.81569999999999998</v>
      </c>
      <c r="AF614" s="2">
        <v>-0.52529999999999999</v>
      </c>
      <c r="AG614" s="2">
        <v>-1.8673</v>
      </c>
      <c r="AH614">
        <v>180000</v>
      </c>
      <c r="AI614" t="str">
        <f>IF(Table_Graduate_Salary[[#This Row],[Salary]]&lt;300000,"Low",IF(Table_Graduate_Salary[[#This Row],[Salary]]&lt;=600000,"Medium","High"))</f>
        <v>Low</v>
      </c>
      <c r="AJ614" t="str">
        <f>IF(Table_Graduate_Salary[[#This Row],[collegeGPA]]&gt;=8,"Excellent",IF(Table_Graduate_Salary[[#This Row],[collegeGPA]]&gt;=7,"Good","Average"))</f>
        <v>Excellent</v>
      </c>
      <c r="AK614" s="2">
        <f>AVERAGE(Table_Graduate_Salary[[#This Row],[English]],Table_Graduate_Salary[[#This Row],[Logical]],Table_Graduate_Salary[[#This Row],[Quant]])</f>
        <v>363.33333333333331</v>
      </c>
    </row>
    <row r="615" spans="1:37">
      <c r="A615">
        <v>947155</v>
      </c>
      <c r="B615" t="s">
        <v>506</v>
      </c>
      <c r="C615" s="1">
        <v>33886</v>
      </c>
      <c r="D615" s="2">
        <v>73</v>
      </c>
      <c r="E615" t="s">
        <v>35</v>
      </c>
      <c r="F615" s="3">
        <v>2009</v>
      </c>
      <c r="G615" s="2">
        <v>62.12</v>
      </c>
      <c r="H615" t="s">
        <v>35</v>
      </c>
      <c r="I615">
        <v>979</v>
      </c>
      <c r="J615">
        <v>2</v>
      </c>
      <c r="K615" t="s">
        <v>36</v>
      </c>
      <c r="L615" t="s">
        <v>40</v>
      </c>
      <c r="M615" s="3">
        <v>53</v>
      </c>
      <c r="N615">
        <v>979</v>
      </c>
      <c r="O615">
        <v>1</v>
      </c>
      <c r="P615" t="s">
        <v>61</v>
      </c>
      <c r="Q615">
        <v>2014</v>
      </c>
      <c r="R615" s="2">
        <v>500</v>
      </c>
      <c r="S615" s="2">
        <v>460</v>
      </c>
      <c r="T615" s="2">
        <v>510</v>
      </c>
      <c r="U615" s="2">
        <v>0.62264291584993803</v>
      </c>
      <c r="V615" s="2">
        <v>-1</v>
      </c>
      <c r="W615" s="2">
        <v>-1</v>
      </c>
      <c r="X615" s="2">
        <v>407</v>
      </c>
      <c r="Y615" s="2">
        <v>-1</v>
      </c>
      <c r="Z615" s="2">
        <v>-1</v>
      </c>
      <c r="AA615" s="2">
        <v>-1</v>
      </c>
      <c r="AB615" s="2">
        <v>-1</v>
      </c>
      <c r="AC615" s="2">
        <v>-2.1698</v>
      </c>
      <c r="AD615" s="2">
        <v>-0.1206</v>
      </c>
      <c r="AE615" s="2">
        <v>-0.2974</v>
      </c>
      <c r="AF615" s="2">
        <v>-0.1076</v>
      </c>
      <c r="AG615" s="2">
        <v>9.7299999999999998E-2</v>
      </c>
      <c r="AH615">
        <v>200000</v>
      </c>
      <c r="AI615" t="str">
        <f>IF(Table_Graduate_Salary[[#This Row],[Salary]]&lt;300000,"Low",IF(Table_Graduate_Salary[[#This Row],[Salary]]&lt;=600000,"Medium","High"))</f>
        <v>Low</v>
      </c>
      <c r="AJ615" t="str">
        <f>IF(Table_Graduate_Salary[[#This Row],[collegeGPA]]&gt;=8,"Excellent",IF(Table_Graduate_Salary[[#This Row],[collegeGPA]]&gt;=7,"Good","Average"))</f>
        <v>Excellent</v>
      </c>
      <c r="AK615" s="2">
        <f>AVERAGE(Table_Graduate_Salary[[#This Row],[English]],Table_Graduate_Salary[[#This Row],[Logical]],Table_Graduate_Salary[[#This Row],[Quant]])</f>
        <v>490</v>
      </c>
    </row>
    <row r="616" spans="1:37">
      <c r="A616">
        <v>533417</v>
      </c>
      <c r="B616" t="s">
        <v>506</v>
      </c>
      <c r="C616" s="1">
        <v>33297</v>
      </c>
      <c r="D616" s="2">
        <v>88</v>
      </c>
      <c r="E616" t="s">
        <v>202</v>
      </c>
      <c r="F616" s="3">
        <v>2008</v>
      </c>
      <c r="G616" s="2">
        <v>89.66</v>
      </c>
      <c r="H616" t="s">
        <v>203</v>
      </c>
      <c r="I616">
        <v>867</v>
      </c>
      <c r="J616">
        <v>2</v>
      </c>
      <c r="K616" t="s">
        <v>36</v>
      </c>
      <c r="L616" t="s">
        <v>60</v>
      </c>
      <c r="M616" s="3">
        <v>76.400000000000006</v>
      </c>
      <c r="N616">
        <v>867</v>
      </c>
      <c r="O616">
        <v>0</v>
      </c>
      <c r="P616" t="s">
        <v>166</v>
      </c>
      <c r="Q616">
        <v>2012</v>
      </c>
      <c r="R616" s="2">
        <v>510</v>
      </c>
      <c r="S616" s="2">
        <v>640</v>
      </c>
      <c r="T616" s="2">
        <v>635</v>
      </c>
      <c r="U616" s="2">
        <v>0.124502074009537</v>
      </c>
      <c r="V616" s="2">
        <v>-1</v>
      </c>
      <c r="W616" s="2">
        <v>233</v>
      </c>
      <c r="X616" s="2">
        <v>-1</v>
      </c>
      <c r="Y616" s="2">
        <v>-1</v>
      </c>
      <c r="Z616" s="2">
        <v>-1</v>
      </c>
      <c r="AA616" s="2">
        <v>-1</v>
      </c>
      <c r="AB616" s="2">
        <v>-1</v>
      </c>
      <c r="AC616" s="2">
        <v>0.39410000000000001</v>
      </c>
      <c r="AD616" s="2">
        <v>1.2807999999999999</v>
      </c>
      <c r="AE616" s="2">
        <v>0.2366</v>
      </c>
      <c r="AF616" s="2">
        <v>-2.1998000000000002</v>
      </c>
      <c r="AG616" s="2">
        <v>-0.44550000000000001</v>
      </c>
      <c r="AH616">
        <v>200000</v>
      </c>
      <c r="AI616" t="str">
        <f>IF(Table_Graduate_Salary[[#This Row],[Salary]]&lt;300000,"Low",IF(Table_Graduate_Salary[[#This Row],[Salary]]&lt;=600000,"Medium","High"))</f>
        <v>Low</v>
      </c>
      <c r="AJ616" t="str">
        <f>IF(Table_Graduate_Salary[[#This Row],[collegeGPA]]&gt;=8,"Excellent",IF(Table_Graduate_Salary[[#This Row],[collegeGPA]]&gt;=7,"Good","Average"))</f>
        <v>Excellent</v>
      </c>
      <c r="AK616" s="2">
        <f>AVERAGE(Table_Graduate_Salary[[#This Row],[English]],Table_Graduate_Salary[[#This Row],[Logical]],Table_Graduate_Salary[[#This Row],[Quant]])</f>
        <v>595</v>
      </c>
    </row>
    <row r="617" spans="1:37">
      <c r="A617">
        <v>217003</v>
      </c>
      <c r="B617" t="s">
        <v>506</v>
      </c>
      <c r="C617" s="1">
        <v>32680</v>
      </c>
      <c r="D617" s="2">
        <v>79</v>
      </c>
      <c r="E617" t="s">
        <v>35</v>
      </c>
      <c r="F617" s="3">
        <v>2006</v>
      </c>
      <c r="G617" s="2">
        <v>69.599999999999994</v>
      </c>
      <c r="H617" t="s">
        <v>35</v>
      </c>
      <c r="I617">
        <v>4948</v>
      </c>
      <c r="J617">
        <v>2</v>
      </c>
      <c r="K617" t="s">
        <v>36</v>
      </c>
      <c r="L617" t="s">
        <v>64</v>
      </c>
      <c r="M617" s="3">
        <v>72</v>
      </c>
      <c r="N617">
        <v>4948</v>
      </c>
      <c r="O617">
        <v>1</v>
      </c>
      <c r="P617" t="s">
        <v>71</v>
      </c>
      <c r="Q617">
        <v>2011</v>
      </c>
      <c r="R617" s="2">
        <v>475</v>
      </c>
      <c r="S617" s="2">
        <v>515</v>
      </c>
      <c r="T617" s="2">
        <v>545</v>
      </c>
      <c r="U617" s="2">
        <v>0.60005718233834104</v>
      </c>
      <c r="V617" s="2">
        <v>435</v>
      </c>
      <c r="W617" s="2">
        <v>-1</v>
      </c>
      <c r="X617" s="2">
        <v>-1</v>
      </c>
      <c r="Y617" s="2">
        <v>-1</v>
      </c>
      <c r="Z617" s="2">
        <v>-1</v>
      </c>
      <c r="AA617" s="2">
        <v>-1</v>
      </c>
      <c r="AB617" s="2">
        <v>-1</v>
      </c>
      <c r="AC617" s="2">
        <v>-0.57189999999999996</v>
      </c>
      <c r="AD617" s="2">
        <v>-0.59130000000000005</v>
      </c>
      <c r="AE617" s="2">
        <v>-1.5051000000000001</v>
      </c>
      <c r="AF617" s="2">
        <v>-1.4653</v>
      </c>
      <c r="AG617" s="2">
        <v>-1.5512999999999999</v>
      </c>
      <c r="AH617">
        <v>435000</v>
      </c>
      <c r="AI617" t="str">
        <f>IF(Table_Graduate_Salary[[#This Row],[Salary]]&lt;300000,"Low",IF(Table_Graduate_Salary[[#This Row],[Salary]]&lt;=600000,"Medium","High"))</f>
        <v>Medium</v>
      </c>
      <c r="AJ617" t="str">
        <f>IF(Table_Graduate_Salary[[#This Row],[collegeGPA]]&gt;=8,"Excellent",IF(Table_Graduate_Salary[[#This Row],[collegeGPA]]&gt;=7,"Good","Average"))</f>
        <v>Excellent</v>
      </c>
      <c r="AK617" s="2">
        <f>AVERAGE(Table_Graduate_Salary[[#This Row],[English]],Table_Graduate_Salary[[#This Row],[Logical]],Table_Graduate_Salary[[#This Row],[Quant]])</f>
        <v>511.66666666666669</v>
      </c>
    </row>
    <row r="618" spans="1:37">
      <c r="A618">
        <v>1264540</v>
      </c>
      <c r="B618" t="s">
        <v>506</v>
      </c>
      <c r="C618" s="1">
        <v>33838</v>
      </c>
      <c r="D618" s="2">
        <v>80.33</v>
      </c>
      <c r="E618" t="s">
        <v>35</v>
      </c>
      <c r="F618" s="3">
        <v>2010</v>
      </c>
      <c r="G618" s="2">
        <v>66.2</v>
      </c>
      <c r="H618" t="s">
        <v>35</v>
      </c>
      <c r="I618">
        <v>3245</v>
      </c>
      <c r="J618">
        <v>2</v>
      </c>
      <c r="K618" t="s">
        <v>36</v>
      </c>
      <c r="L618" t="s">
        <v>55</v>
      </c>
      <c r="M618" s="3">
        <v>67.599999999999994</v>
      </c>
      <c r="N618">
        <v>3245</v>
      </c>
      <c r="O618">
        <v>0</v>
      </c>
      <c r="P618" t="s">
        <v>59</v>
      </c>
      <c r="Q618">
        <v>2014</v>
      </c>
      <c r="R618" s="2">
        <v>395</v>
      </c>
      <c r="S618" s="2">
        <v>520</v>
      </c>
      <c r="T618" s="2">
        <v>500</v>
      </c>
      <c r="U618" s="2">
        <v>0.23780283983757</v>
      </c>
      <c r="V618" s="2">
        <v>495</v>
      </c>
      <c r="W618" s="2">
        <v>-1</v>
      </c>
      <c r="X618" s="2">
        <v>315</v>
      </c>
      <c r="Y618" s="2">
        <v>-1</v>
      </c>
      <c r="Z618" s="2">
        <v>-1</v>
      </c>
      <c r="AA618" s="2">
        <v>-1</v>
      </c>
      <c r="AB618" s="2">
        <v>-1</v>
      </c>
      <c r="AC618" s="2">
        <v>0.41549999999999998</v>
      </c>
      <c r="AD618" s="2">
        <v>0.71189999999999998</v>
      </c>
      <c r="AE618" s="2">
        <v>0.77849999999999997</v>
      </c>
      <c r="AF618" s="2">
        <v>1.9199999999999998E-2</v>
      </c>
      <c r="AG618" s="2">
        <v>0.28889999999999999</v>
      </c>
      <c r="AH618">
        <v>240000</v>
      </c>
      <c r="AI618" t="str">
        <f>IF(Table_Graduate_Salary[[#This Row],[Salary]]&lt;300000,"Low",IF(Table_Graduate_Salary[[#This Row],[Salary]]&lt;=600000,"Medium","High"))</f>
        <v>Low</v>
      </c>
      <c r="AJ618" t="str">
        <f>IF(Table_Graduate_Salary[[#This Row],[collegeGPA]]&gt;=8,"Excellent",IF(Table_Graduate_Salary[[#This Row],[collegeGPA]]&gt;=7,"Good","Average"))</f>
        <v>Excellent</v>
      </c>
      <c r="AK618" s="2">
        <f>AVERAGE(Table_Graduate_Salary[[#This Row],[English]],Table_Graduate_Salary[[#This Row],[Logical]],Table_Graduate_Salary[[#This Row],[Quant]])</f>
        <v>471.66666666666669</v>
      </c>
    </row>
    <row r="619" spans="1:37">
      <c r="A619">
        <v>637345</v>
      </c>
      <c r="B619" t="s">
        <v>506</v>
      </c>
      <c r="C619" s="1">
        <v>33422</v>
      </c>
      <c r="D619" s="2">
        <v>50</v>
      </c>
      <c r="E619" t="s">
        <v>48</v>
      </c>
      <c r="F619" s="3">
        <v>2009</v>
      </c>
      <c r="G619" s="2">
        <v>56</v>
      </c>
      <c r="H619" t="s">
        <v>51</v>
      </c>
      <c r="I619">
        <v>1428</v>
      </c>
      <c r="J619">
        <v>2</v>
      </c>
      <c r="K619" t="s">
        <v>36</v>
      </c>
      <c r="L619" t="s">
        <v>60</v>
      </c>
      <c r="M619" s="3">
        <v>62.15</v>
      </c>
      <c r="N619">
        <v>1428</v>
      </c>
      <c r="O619">
        <v>1</v>
      </c>
      <c r="P619" t="s">
        <v>54</v>
      </c>
      <c r="Q619">
        <v>2013</v>
      </c>
      <c r="R619" s="2">
        <v>405</v>
      </c>
      <c r="S619" s="2">
        <v>330</v>
      </c>
      <c r="T619" s="2">
        <v>210</v>
      </c>
      <c r="U619" s="2">
        <v>0.37605958665154499</v>
      </c>
      <c r="V619" s="2">
        <v>305</v>
      </c>
      <c r="W619" s="2">
        <v>300</v>
      </c>
      <c r="X619" s="2">
        <v>253</v>
      </c>
      <c r="Y619" s="2">
        <v>-1</v>
      </c>
      <c r="Z619" s="2">
        <v>-1</v>
      </c>
      <c r="AA619" s="2">
        <v>286</v>
      </c>
      <c r="AB619" s="2">
        <v>-1</v>
      </c>
      <c r="AC619" s="2">
        <v>-0.159</v>
      </c>
      <c r="AD619" s="2">
        <v>-0.1206</v>
      </c>
      <c r="AE619" s="2">
        <v>0.31740000000000002</v>
      </c>
      <c r="AF619" s="2">
        <v>1.9199999999999998E-2</v>
      </c>
      <c r="AG619" s="2">
        <v>0.28889999999999999</v>
      </c>
      <c r="AH619">
        <v>190000</v>
      </c>
      <c r="AI619" t="str">
        <f>IF(Table_Graduate_Salary[[#This Row],[Salary]]&lt;300000,"Low",IF(Table_Graduate_Salary[[#This Row],[Salary]]&lt;=600000,"Medium","High"))</f>
        <v>Low</v>
      </c>
      <c r="AJ619" t="str">
        <f>IF(Table_Graduate_Salary[[#This Row],[collegeGPA]]&gt;=8,"Excellent",IF(Table_Graduate_Salary[[#This Row],[collegeGPA]]&gt;=7,"Good","Average"))</f>
        <v>Excellent</v>
      </c>
      <c r="AK619" s="2">
        <f>AVERAGE(Table_Graduate_Salary[[#This Row],[English]],Table_Graduate_Salary[[#This Row],[Logical]],Table_Graduate_Salary[[#This Row],[Quant]])</f>
        <v>315</v>
      </c>
    </row>
    <row r="620" spans="1:37">
      <c r="A620">
        <v>285145</v>
      </c>
      <c r="B620" t="s">
        <v>505</v>
      </c>
      <c r="C620" s="1">
        <v>32722</v>
      </c>
      <c r="D620" s="2">
        <v>90.83</v>
      </c>
      <c r="E620" t="s">
        <v>100</v>
      </c>
      <c r="F620" s="3">
        <v>2008</v>
      </c>
      <c r="G620" s="2">
        <v>95.1</v>
      </c>
      <c r="H620" t="s">
        <v>141</v>
      </c>
      <c r="I620">
        <v>3838</v>
      </c>
      <c r="J620">
        <v>2</v>
      </c>
      <c r="K620" t="s">
        <v>36</v>
      </c>
      <c r="L620" t="s">
        <v>174</v>
      </c>
      <c r="M620" s="3">
        <v>84.01</v>
      </c>
      <c r="N620">
        <v>3838</v>
      </c>
      <c r="O620">
        <v>0</v>
      </c>
      <c r="P620" t="s">
        <v>56</v>
      </c>
      <c r="Q620">
        <v>2012</v>
      </c>
      <c r="R620" s="2">
        <v>525</v>
      </c>
      <c r="S620" s="2">
        <v>455</v>
      </c>
      <c r="T620" s="2">
        <v>605</v>
      </c>
      <c r="U620" s="2">
        <v>0.96221701063012399</v>
      </c>
      <c r="V620" s="2">
        <v>-1</v>
      </c>
      <c r="W620" s="2">
        <v>-1</v>
      </c>
      <c r="X620" s="2">
        <v>-1</v>
      </c>
      <c r="Y620" s="2">
        <v>366</v>
      </c>
      <c r="Z620" s="2">
        <v>-1</v>
      </c>
      <c r="AA620" s="2">
        <v>-1</v>
      </c>
      <c r="AB620" s="2">
        <v>500</v>
      </c>
      <c r="AC620" s="2">
        <v>-0.7651</v>
      </c>
      <c r="AD620" s="2">
        <v>-0.43530000000000002</v>
      </c>
      <c r="AE620" s="2">
        <v>-1.6501999999999999</v>
      </c>
      <c r="AF620" s="2">
        <v>1.3254999999999999</v>
      </c>
      <c r="AG620" s="2">
        <v>-0.44550000000000001</v>
      </c>
      <c r="AH620">
        <v>300000</v>
      </c>
      <c r="AI620" t="str">
        <f>IF(Table_Graduate_Salary[[#This Row],[Salary]]&lt;300000,"Low",IF(Table_Graduate_Salary[[#This Row],[Salary]]&lt;=600000,"Medium","High"))</f>
        <v>Medium</v>
      </c>
      <c r="AJ620" t="str">
        <f>IF(Table_Graduate_Salary[[#This Row],[collegeGPA]]&gt;=8,"Excellent",IF(Table_Graduate_Salary[[#This Row],[collegeGPA]]&gt;=7,"Good","Average"))</f>
        <v>Excellent</v>
      </c>
      <c r="AK620" s="2">
        <f>AVERAGE(Table_Graduate_Salary[[#This Row],[English]],Table_Graduate_Salary[[#This Row],[Logical]],Table_Graduate_Salary[[#This Row],[Quant]])</f>
        <v>528.33333333333337</v>
      </c>
    </row>
    <row r="621" spans="1:37">
      <c r="A621">
        <v>192625</v>
      </c>
      <c r="B621" t="s">
        <v>505</v>
      </c>
      <c r="C621" s="1">
        <v>32914</v>
      </c>
      <c r="D621" s="2">
        <v>85</v>
      </c>
      <c r="E621" t="s">
        <v>100</v>
      </c>
      <c r="F621" s="3">
        <v>2007</v>
      </c>
      <c r="G621" s="2">
        <v>92.3</v>
      </c>
      <c r="H621" t="s">
        <v>160</v>
      </c>
      <c r="I621">
        <v>2392</v>
      </c>
      <c r="J621">
        <v>2</v>
      </c>
      <c r="K621" t="s">
        <v>36</v>
      </c>
      <c r="L621" t="s">
        <v>60</v>
      </c>
      <c r="M621" s="3">
        <v>67.56</v>
      </c>
      <c r="N621">
        <v>2392</v>
      </c>
      <c r="O621">
        <v>0</v>
      </c>
      <c r="P621" t="s">
        <v>56</v>
      </c>
      <c r="Q621">
        <v>2011</v>
      </c>
      <c r="R621" s="2">
        <v>525</v>
      </c>
      <c r="S621" s="2">
        <v>575</v>
      </c>
      <c r="T621" s="2">
        <v>525</v>
      </c>
      <c r="U621" s="2">
        <v>0.69447932770846299</v>
      </c>
      <c r="V621" s="2">
        <v>375</v>
      </c>
      <c r="W621" s="2">
        <v>366</v>
      </c>
      <c r="X621" s="2">
        <v>-1</v>
      </c>
      <c r="Y621" s="2">
        <v>-1</v>
      </c>
      <c r="Z621" s="2">
        <v>-1</v>
      </c>
      <c r="AA621" s="2">
        <v>-1</v>
      </c>
      <c r="AB621" s="2">
        <v>-1</v>
      </c>
      <c r="AC621" s="2">
        <v>0.2009</v>
      </c>
      <c r="AD621" s="2">
        <v>0.3448</v>
      </c>
      <c r="AE621" s="2">
        <v>-0.48909999999999998</v>
      </c>
      <c r="AF621" s="2">
        <v>0.29730000000000001</v>
      </c>
      <c r="AG621" s="2">
        <v>0.18640000000000001</v>
      </c>
      <c r="AH621">
        <v>360000</v>
      </c>
      <c r="AI621" t="str">
        <f>IF(Table_Graduate_Salary[[#This Row],[Salary]]&lt;300000,"Low",IF(Table_Graduate_Salary[[#This Row],[Salary]]&lt;=600000,"Medium","High"))</f>
        <v>Medium</v>
      </c>
      <c r="AJ621" t="str">
        <f>IF(Table_Graduate_Salary[[#This Row],[collegeGPA]]&gt;=8,"Excellent",IF(Table_Graduate_Salary[[#This Row],[collegeGPA]]&gt;=7,"Good","Average"))</f>
        <v>Excellent</v>
      </c>
      <c r="AK621" s="2">
        <f>AVERAGE(Table_Graduate_Salary[[#This Row],[English]],Table_Graduate_Salary[[#This Row],[Logical]],Table_Graduate_Salary[[#This Row],[Quant]])</f>
        <v>541.66666666666663</v>
      </c>
    </row>
    <row r="622" spans="1:37">
      <c r="A622">
        <v>483538</v>
      </c>
      <c r="B622" t="s">
        <v>506</v>
      </c>
      <c r="C622" s="1">
        <v>33146</v>
      </c>
      <c r="D622" s="2">
        <v>86.09</v>
      </c>
      <c r="E622" t="s">
        <v>89</v>
      </c>
      <c r="F622" s="3">
        <v>2008</v>
      </c>
      <c r="G622" s="2">
        <v>71.08</v>
      </c>
      <c r="H622" t="s">
        <v>51</v>
      </c>
      <c r="I622">
        <v>8823</v>
      </c>
      <c r="J622">
        <v>2</v>
      </c>
      <c r="K622" t="s">
        <v>36</v>
      </c>
      <c r="L622" t="s">
        <v>60</v>
      </c>
      <c r="M622" s="3">
        <v>82.19</v>
      </c>
      <c r="N622">
        <v>8823</v>
      </c>
      <c r="O622">
        <v>0</v>
      </c>
      <c r="P622" t="s">
        <v>47</v>
      </c>
      <c r="Q622">
        <v>2012</v>
      </c>
      <c r="R622" s="2">
        <v>455</v>
      </c>
      <c r="S622" s="2">
        <v>495</v>
      </c>
      <c r="T622" s="2">
        <v>435</v>
      </c>
      <c r="U622" s="2">
        <v>0.124502074009537</v>
      </c>
      <c r="V622" s="2">
        <v>-1</v>
      </c>
      <c r="W622" s="2">
        <v>233</v>
      </c>
      <c r="X622" s="2">
        <v>-1</v>
      </c>
      <c r="Y622" s="2">
        <v>-1</v>
      </c>
      <c r="Z622" s="2">
        <v>-1</v>
      </c>
      <c r="AA622" s="2">
        <v>286</v>
      </c>
      <c r="AB622" s="2">
        <v>-1</v>
      </c>
      <c r="AC622" s="2">
        <v>-0.72640000000000005</v>
      </c>
      <c r="AD622" s="2">
        <v>0.1888</v>
      </c>
      <c r="AE622" s="2">
        <v>0.38169999999999998</v>
      </c>
      <c r="AF622" s="2">
        <v>1.1198999999999999</v>
      </c>
      <c r="AG622" s="2">
        <v>0.4234</v>
      </c>
      <c r="AH622">
        <v>275000</v>
      </c>
      <c r="AI622" t="str">
        <f>IF(Table_Graduate_Salary[[#This Row],[Salary]]&lt;300000,"Low",IF(Table_Graduate_Salary[[#This Row],[Salary]]&lt;=600000,"Medium","High"))</f>
        <v>Low</v>
      </c>
      <c r="AJ622" t="str">
        <f>IF(Table_Graduate_Salary[[#This Row],[collegeGPA]]&gt;=8,"Excellent",IF(Table_Graduate_Salary[[#This Row],[collegeGPA]]&gt;=7,"Good","Average"))</f>
        <v>Excellent</v>
      </c>
      <c r="AK622" s="2">
        <f>AVERAGE(Table_Graduate_Salary[[#This Row],[English]],Table_Graduate_Salary[[#This Row],[Logical]],Table_Graduate_Salary[[#This Row],[Quant]])</f>
        <v>461.66666666666669</v>
      </c>
    </row>
    <row r="623" spans="1:37">
      <c r="A623">
        <v>818646</v>
      </c>
      <c r="B623" t="s">
        <v>505</v>
      </c>
      <c r="C623" s="1">
        <v>33102</v>
      </c>
      <c r="D623" s="2">
        <v>86.4</v>
      </c>
      <c r="E623" t="s">
        <v>35</v>
      </c>
      <c r="F623" s="3">
        <v>2008</v>
      </c>
      <c r="G623" s="2">
        <v>83.2</v>
      </c>
      <c r="H623" t="s">
        <v>35</v>
      </c>
      <c r="I623">
        <v>1139</v>
      </c>
      <c r="J623">
        <v>2</v>
      </c>
      <c r="K623" t="s">
        <v>36</v>
      </c>
      <c r="L623" t="s">
        <v>44</v>
      </c>
      <c r="M623" s="3">
        <v>74.25</v>
      </c>
      <c r="N623">
        <v>1139</v>
      </c>
      <c r="O623">
        <v>0</v>
      </c>
      <c r="P623" t="s">
        <v>70</v>
      </c>
      <c r="Q623">
        <v>2012</v>
      </c>
      <c r="R623" s="2">
        <v>615</v>
      </c>
      <c r="S623" s="2">
        <v>605</v>
      </c>
      <c r="T623" s="2">
        <v>680</v>
      </c>
      <c r="U623" s="2">
        <v>0.94327215786655505</v>
      </c>
      <c r="V623" s="2">
        <v>-1</v>
      </c>
      <c r="W623" s="2">
        <v>452</v>
      </c>
      <c r="X623" s="2">
        <v>407</v>
      </c>
      <c r="Y623" s="2">
        <v>-1</v>
      </c>
      <c r="Z623" s="2">
        <v>-1</v>
      </c>
      <c r="AA623" s="2">
        <v>-1</v>
      </c>
      <c r="AB623" s="2">
        <v>-1</v>
      </c>
      <c r="AC623" s="2">
        <v>-1.0207999999999999</v>
      </c>
      <c r="AD623" s="2">
        <v>-0.28710000000000002</v>
      </c>
      <c r="AE623" s="2">
        <v>-0.2974</v>
      </c>
      <c r="AF623" s="2">
        <v>1.4136</v>
      </c>
      <c r="AG623" s="2">
        <v>0.86370000000000002</v>
      </c>
      <c r="AH623">
        <v>230000</v>
      </c>
      <c r="AI623" t="str">
        <f>IF(Table_Graduate_Salary[[#This Row],[Salary]]&lt;300000,"Low",IF(Table_Graduate_Salary[[#This Row],[Salary]]&lt;=600000,"Medium","High"))</f>
        <v>Low</v>
      </c>
      <c r="AJ623" t="str">
        <f>IF(Table_Graduate_Salary[[#This Row],[collegeGPA]]&gt;=8,"Excellent",IF(Table_Graduate_Salary[[#This Row],[collegeGPA]]&gt;=7,"Good","Average"))</f>
        <v>Excellent</v>
      </c>
      <c r="AK623" s="2">
        <f>AVERAGE(Table_Graduate_Salary[[#This Row],[English]],Table_Graduate_Salary[[#This Row],[Logical]],Table_Graduate_Salary[[#This Row],[Quant]])</f>
        <v>633.33333333333337</v>
      </c>
    </row>
    <row r="624" spans="1:37">
      <c r="A624">
        <v>350819</v>
      </c>
      <c r="B624" t="s">
        <v>506</v>
      </c>
      <c r="C624" s="1">
        <v>33771</v>
      </c>
      <c r="D624" s="2">
        <v>84</v>
      </c>
      <c r="E624" t="s">
        <v>35</v>
      </c>
      <c r="F624" s="3">
        <v>2010</v>
      </c>
      <c r="G624" s="2">
        <v>77.400000000000006</v>
      </c>
      <c r="H624" t="s">
        <v>35</v>
      </c>
      <c r="I624">
        <v>7627</v>
      </c>
      <c r="J624">
        <v>2</v>
      </c>
      <c r="K624" t="s">
        <v>36</v>
      </c>
      <c r="L624" t="s">
        <v>153</v>
      </c>
      <c r="M624" s="3">
        <v>72.3</v>
      </c>
      <c r="N624">
        <v>7627</v>
      </c>
      <c r="O624">
        <v>0</v>
      </c>
      <c r="P624" t="s">
        <v>41</v>
      </c>
      <c r="Q624">
        <v>2014</v>
      </c>
      <c r="R624" s="2">
        <v>425</v>
      </c>
      <c r="S624" s="2">
        <v>445</v>
      </c>
      <c r="T624" s="2">
        <v>505</v>
      </c>
      <c r="U624" s="2">
        <v>0.88162006953017702</v>
      </c>
      <c r="V624" s="2">
        <v>-1</v>
      </c>
      <c r="W624" s="2">
        <v>420</v>
      </c>
      <c r="X624" s="2">
        <v>-1</v>
      </c>
      <c r="Y624" s="2">
        <v>-1</v>
      </c>
      <c r="Z624" s="2">
        <v>-1</v>
      </c>
      <c r="AA624" s="2">
        <v>-1</v>
      </c>
      <c r="AB624" s="2">
        <v>-1</v>
      </c>
      <c r="AC624" s="2">
        <v>1.2827999999999999</v>
      </c>
      <c r="AD624" s="2">
        <v>0.1888</v>
      </c>
      <c r="AE624" s="2">
        <v>-1.3599000000000001</v>
      </c>
      <c r="AF624" s="2">
        <v>2.0598999999999998</v>
      </c>
      <c r="AG624" s="2">
        <v>-0.28749999999999998</v>
      </c>
      <c r="AH624">
        <v>200000</v>
      </c>
      <c r="AI624" t="str">
        <f>IF(Table_Graduate_Salary[[#This Row],[Salary]]&lt;300000,"Low",IF(Table_Graduate_Salary[[#This Row],[Salary]]&lt;=600000,"Medium","High"))</f>
        <v>Low</v>
      </c>
      <c r="AJ624" t="str">
        <f>IF(Table_Graduate_Salary[[#This Row],[collegeGPA]]&gt;=8,"Excellent",IF(Table_Graduate_Salary[[#This Row],[collegeGPA]]&gt;=7,"Good","Average"))</f>
        <v>Excellent</v>
      </c>
      <c r="AK624" s="2">
        <f>AVERAGE(Table_Graduate_Salary[[#This Row],[English]],Table_Graduate_Salary[[#This Row],[Logical]],Table_Graduate_Salary[[#This Row],[Quant]])</f>
        <v>458.33333333333331</v>
      </c>
    </row>
    <row r="625" spans="1:37">
      <c r="A625">
        <v>940402</v>
      </c>
      <c r="B625" t="s">
        <v>506</v>
      </c>
      <c r="C625" s="1">
        <v>34150</v>
      </c>
      <c r="D625" s="2">
        <v>85.3</v>
      </c>
      <c r="E625" t="s">
        <v>51</v>
      </c>
      <c r="F625" s="3">
        <v>2010</v>
      </c>
      <c r="G625" s="2">
        <v>88.3</v>
      </c>
      <c r="H625" t="s">
        <v>51</v>
      </c>
      <c r="I625">
        <v>434</v>
      </c>
      <c r="J625">
        <v>2</v>
      </c>
      <c r="K625" t="s">
        <v>36</v>
      </c>
      <c r="L625" t="s">
        <v>40</v>
      </c>
      <c r="M625" s="3">
        <v>85</v>
      </c>
      <c r="N625">
        <v>434</v>
      </c>
      <c r="O625">
        <v>1</v>
      </c>
      <c r="P625" t="s">
        <v>47</v>
      </c>
      <c r="Q625">
        <v>2014</v>
      </c>
      <c r="R625" s="2">
        <v>370</v>
      </c>
      <c r="S625" s="2">
        <v>375</v>
      </c>
      <c r="T625" s="2">
        <v>325</v>
      </c>
      <c r="U625" s="2">
        <v>0.35653648772447499</v>
      </c>
      <c r="V625" s="2">
        <v>315</v>
      </c>
      <c r="W625" s="2">
        <v>-1</v>
      </c>
      <c r="X625" s="2">
        <v>346</v>
      </c>
      <c r="Y625" s="2">
        <v>-1</v>
      </c>
      <c r="Z625" s="2">
        <v>-1</v>
      </c>
      <c r="AA625" s="2">
        <v>-1</v>
      </c>
      <c r="AB625" s="2">
        <v>-1</v>
      </c>
      <c r="AC625" s="2">
        <v>1.8516999999999999</v>
      </c>
      <c r="AD625" s="2">
        <v>1.5444</v>
      </c>
      <c r="AE625" s="2">
        <v>0.31740000000000002</v>
      </c>
      <c r="AF625" s="2">
        <v>0.39950000000000002</v>
      </c>
      <c r="AG625" s="2">
        <v>0.67210000000000003</v>
      </c>
      <c r="AH625">
        <v>300000</v>
      </c>
      <c r="AI625" t="str">
        <f>IF(Table_Graduate_Salary[[#This Row],[Salary]]&lt;300000,"Low",IF(Table_Graduate_Salary[[#This Row],[Salary]]&lt;=600000,"Medium","High"))</f>
        <v>Medium</v>
      </c>
      <c r="AJ625" t="str">
        <f>IF(Table_Graduate_Salary[[#This Row],[collegeGPA]]&gt;=8,"Excellent",IF(Table_Graduate_Salary[[#This Row],[collegeGPA]]&gt;=7,"Good","Average"))</f>
        <v>Excellent</v>
      </c>
      <c r="AK625" s="2">
        <f>AVERAGE(Table_Graduate_Salary[[#This Row],[English]],Table_Graduate_Salary[[#This Row],[Logical]],Table_Graduate_Salary[[#This Row],[Quant]])</f>
        <v>356.66666666666669</v>
      </c>
    </row>
    <row r="626" spans="1:37">
      <c r="A626">
        <v>863466</v>
      </c>
      <c r="B626" t="s">
        <v>506</v>
      </c>
      <c r="C626" s="1">
        <v>33044</v>
      </c>
      <c r="D626" s="2">
        <v>82</v>
      </c>
      <c r="E626" t="s">
        <v>35</v>
      </c>
      <c r="F626" s="3">
        <v>2008</v>
      </c>
      <c r="G626" s="2">
        <v>81.2</v>
      </c>
      <c r="H626" t="s">
        <v>35</v>
      </c>
      <c r="I626">
        <v>6920</v>
      </c>
      <c r="J626">
        <v>1</v>
      </c>
      <c r="K626" t="s">
        <v>36</v>
      </c>
      <c r="L626" t="s">
        <v>40</v>
      </c>
      <c r="M626" s="3">
        <v>71.67</v>
      </c>
      <c r="N626">
        <v>6920</v>
      </c>
      <c r="O626">
        <v>1</v>
      </c>
      <c r="P626" t="s">
        <v>38</v>
      </c>
      <c r="Q626">
        <v>2013</v>
      </c>
      <c r="R626" s="2">
        <v>580</v>
      </c>
      <c r="S626" s="2">
        <v>640</v>
      </c>
      <c r="T626" s="2">
        <v>870</v>
      </c>
      <c r="U626" s="2">
        <v>0.62264291584993803</v>
      </c>
      <c r="V626" s="2">
        <v>625</v>
      </c>
      <c r="W626" s="2">
        <v>-1</v>
      </c>
      <c r="X626" s="2">
        <v>407</v>
      </c>
      <c r="Y626" s="2">
        <v>-1</v>
      </c>
      <c r="Z626" s="2">
        <v>-1</v>
      </c>
      <c r="AA626" s="2">
        <v>-1</v>
      </c>
      <c r="AB626" s="2">
        <v>-1</v>
      </c>
      <c r="AC626" s="2">
        <v>-0.58989999999999998</v>
      </c>
      <c r="AD626" s="2">
        <v>1.0448999999999999</v>
      </c>
      <c r="AE626" s="2">
        <v>0.31740000000000002</v>
      </c>
      <c r="AF626" s="2">
        <v>-1.2485999999999999</v>
      </c>
      <c r="AG626" s="2">
        <v>0.86370000000000002</v>
      </c>
      <c r="AH626">
        <v>350000</v>
      </c>
      <c r="AI626" t="str">
        <f>IF(Table_Graduate_Salary[[#This Row],[Salary]]&lt;300000,"Low",IF(Table_Graduate_Salary[[#This Row],[Salary]]&lt;=600000,"Medium","High"))</f>
        <v>Medium</v>
      </c>
      <c r="AJ626" t="str">
        <f>IF(Table_Graduate_Salary[[#This Row],[collegeGPA]]&gt;=8,"Excellent",IF(Table_Graduate_Salary[[#This Row],[collegeGPA]]&gt;=7,"Good","Average"))</f>
        <v>Excellent</v>
      </c>
      <c r="AK626" s="2">
        <f>AVERAGE(Table_Graduate_Salary[[#This Row],[English]],Table_Graduate_Salary[[#This Row],[Logical]],Table_Graduate_Salary[[#This Row],[Quant]])</f>
        <v>696.66666666666663</v>
      </c>
    </row>
    <row r="627" spans="1:37">
      <c r="A627">
        <v>1203085</v>
      </c>
      <c r="B627" t="s">
        <v>506</v>
      </c>
      <c r="C627" s="1">
        <v>33531</v>
      </c>
      <c r="D627" s="2">
        <v>84.83</v>
      </c>
      <c r="E627" t="s">
        <v>35</v>
      </c>
      <c r="F627" s="3">
        <v>2009</v>
      </c>
      <c r="G627" s="2">
        <v>78.430000000000007</v>
      </c>
      <c r="H627" t="s">
        <v>35</v>
      </c>
      <c r="I627">
        <v>1887</v>
      </c>
      <c r="J627">
        <v>1</v>
      </c>
      <c r="K627" t="s">
        <v>36</v>
      </c>
      <c r="L627" t="s">
        <v>40</v>
      </c>
      <c r="M627" s="3">
        <v>70.66</v>
      </c>
      <c r="N627">
        <v>1887</v>
      </c>
      <c r="O627">
        <v>0</v>
      </c>
      <c r="P627" t="s">
        <v>41</v>
      </c>
      <c r="Q627">
        <v>2014</v>
      </c>
      <c r="R627" s="2">
        <v>570</v>
      </c>
      <c r="S627" s="2">
        <v>540</v>
      </c>
      <c r="T627" s="2">
        <v>655</v>
      </c>
      <c r="U627" s="2">
        <v>0.95224557292430301</v>
      </c>
      <c r="V627" s="2">
        <v>585</v>
      </c>
      <c r="W627" s="2">
        <v>-1</v>
      </c>
      <c r="X627" s="2">
        <v>-1</v>
      </c>
      <c r="Y627" s="2">
        <v>-1</v>
      </c>
      <c r="Z627" s="2">
        <v>-1</v>
      </c>
      <c r="AA627" s="2">
        <v>-1</v>
      </c>
      <c r="AB627" s="2">
        <v>-1</v>
      </c>
      <c r="AC627" s="2">
        <v>0.70269999999999999</v>
      </c>
      <c r="AD627" s="2">
        <v>1.0448999999999999</v>
      </c>
      <c r="AE627" s="2">
        <v>1.5469999999999999</v>
      </c>
      <c r="AF627" s="2">
        <v>-1.6289</v>
      </c>
      <c r="AG627" s="2">
        <v>-0.66920000000000002</v>
      </c>
      <c r="AH627">
        <v>785000</v>
      </c>
      <c r="AI627" t="str">
        <f>IF(Table_Graduate_Salary[[#This Row],[Salary]]&lt;300000,"Low",IF(Table_Graduate_Salary[[#This Row],[Salary]]&lt;=600000,"Medium","High"))</f>
        <v>High</v>
      </c>
      <c r="AJ627" t="str">
        <f>IF(Table_Graduate_Salary[[#This Row],[collegeGPA]]&gt;=8,"Excellent",IF(Table_Graduate_Salary[[#This Row],[collegeGPA]]&gt;=7,"Good","Average"))</f>
        <v>Excellent</v>
      </c>
      <c r="AK627" s="2">
        <f>AVERAGE(Table_Graduate_Salary[[#This Row],[English]],Table_Graduate_Salary[[#This Row],[Logical]],Table_Graduate_Salary[[#This Row],[Quant]])</f>
        <v>588.33333333333337</v>
      </c>
    </row>
    <row r="628" spans="1:37">
      <c r="A628">
        <v>353470</v>
      </c>
      <c r="B628" t="s">
        <v>506</v>
      </c>
      <c r="C628" s="1">
        <v>33066</v>
      </c>
      <c r="D628" s="2">
        <v>86</v>
      </c>
      <c r="E628" t="s">
        <v>204</v>
      </c>
      <c r="F628" s="3">
        <v>2008</v>
      </c>
      <c r="G628" s="2">
        <v>84</v>
      </c>
      <c r="H628" t="s">
        <v>205</v>
      </c>
      <c r="I628">
        <v>5284</v>
      </c>
      <c r="J628">
        <v>2</v>
      </c>
      <c r="K628" t="s">
        <v>36</v>
      </c>
      <c r="L628" t="s">
        <v>60</v>
      </c>
      <c r="M628" s="3">
        <v>81</v>
      </c>
      <c r="N628">
        <v>5284</v>
      </c>
      <c r="O628">
        <v>0</v>
      </c>
      <c r="P628" t="s">
        <v>61</v>
      </c>
      <c r="Q628">
        <v>2012</v>
      </c>
      <c r="R628" s="2">
        <v>415</v>
      </c>
      <c r="S628" s="2">
        <v>475</v>
      </c>
      <c r="T628" s="2">
        <v>535</v>
      </c>
      <c r="U628" s="2">
        <v>0.22948175491175499</v>
      </c>
      <c r="V628" s="2">
        <v>-1</v>
      </c>
      <c r="W628" s="2">
        <v>266</v>
      </c>
      <c r="X628" s="2">
        <v>-1</v>
      </c>
      <c r="Y628" s="2">
        <v>-1</v>
      </c>
      <c r="Z628" s="2">
        <v>-1</v>
      </c>
      <c r="AA628" s="2">
        <v>-1</v>
      </c>
      <c r="AB628" s="2">
        <v>-1</v>
      </c>
      <c r="AC628" s="2">
        <v>1.1283000000000001</v>
      </c>
      <c r="AD628" s="2">
        <v>1.5928</v>
      </c>
      <c r="AE628" s="2">
        <v>1.3976999999999999</v>
      </c>
      <c r="AF628" s="2">
        <v>1.0024</v>
      </c>
      <c r="AG628" s="2">
        <v>-1.1169</v>
      </c>
      <c r="AH628">
        <v>460000</v>
      </c>
      <c r="AI628" t="str">
        <f>IF(Table_Graduate_Salary[[#This Row],[Salary]]&lt;300000,"Low",IF(Table_Graduate_Salary[[#This Row],[Salary]]&lt;=600000,"Medium","High"))</f>
        <v>Medium</v>
      </c>
      <c r="AJ628" t="str">
        <f>IF(Table_Graduate_Salary[[#This Row],[collegeGPA]]&gt;=8,"Excellent",IF(Table_Graduate_Salary[[#This Row],[collegeGPA]]&gt;=7,"Good","Average"))</f>
        <v>Excellent</v>
      </c>
      <c r="AK628" s="2">
        <f>AVERAGE(Table_Graduate_Salary[[#This Row],[English]],Table_Graduate_Salary[[#This Row],[Logical]],Table_Graduate_Salary[[#This Row],[Quant]])</f>
        <v>475</v>
      </c>
    </row>
    <row r="629" spans="1:37">
      <c r="A629">
        <v>264071</v>
      </c>
      <c r="B629" t="s">
        <v>506</v>
      </c>
      <c r="C629" s="1">
        <v>32823</v>
      </c>
      <c r="D629" s="2">
        <v>87.8</v>
      </c>
      <c r="E629">
        <v>0</v>
      </c>
      <c r="F629" s="3">
        <v>2007</v>
      </c>
      <c r="G629" s="2">
        <v>85.4</v>
      </c>
      <c r="H629">
        <v>0</v>
      </c>
      <c r="I629">
        <v>2513</v>
      </c>
      <c r="J629">
        <v>2</v>
      </c>
      <c r="K629" t="s">
        <v>36</v>
      </c>
      <c r="L629" t="s">
        <v>60</v>
      </c>
      <c r="M629" s="3">
        <v>69.3</v>
      </c>
      <c r="N629">
        <v>2513</v>
      </c>
      <c r="O629">
        <v>0</v>
      </c>
      <c r="P629" t="s">
        <v>71</v>
      </c>
      <c r="Q629">
        <v>2011</v>
      </c>
      <c r="R629" s="2">
        <v>555</v>
      </c>
      <c r="S629" s="2">
        <v>615</v>
      </c>
      <c r="T629" s="2">
        <v>715</v>
      </c>
      <c r="U629" s="2">
        <v>0.69447932770846299</v>
      </c>
      <c r="V629" s="2">
        <v>-1</v>
      </c>
      <c r="W629" s="2">
        <v>366</v>
      </c>
      <c r="X629" s="2">
        <v>-1</v>
      </c>
      <c r="Y629" s="2">
        <v>-1</v>
      </c>
      <c r="Z629" s="2">
        <v>-1</v>
      </c>
      <c r="AA629" s="2">
        <v>340</v>
      </c>
      <c r="AB629" s="2">
        <v>-1</v>
      </c>
      <c r="AC629" s="2">
        <v>0.66459999999999997</v>
      </c>
      <c r="AD629" s="2">
        <v>0.96879999999999999</v>
      </c>
      <c r="AE629" s="2">
        <v>0.96230000000000004</v>
      </c>
      <c r="AF629" s="2">
        <v>-1.1128</v>
      </c>
      <c r="AG629" s="2">
        <v>0.50239999999999996</v>
      </c>
      <c r="AH629">
        <v>365000</v>
      </c>
      <c r="AI629" t="str">
        <f>IF(Table_Graduate_Salary[[#This Row],[Salary]]&lt;300000,"Low",IF(Table_Graduate_Salary[[#This Row],[Salary]]&lt;=600000,"Medium","High"))</f>
        <v>Medium</v>
      </c>
      <c r="AJ629" t="str">
        <f>IF(Table_Graduate_Salary[[#This Row],[collegeGPA]]&gt;=8,"Excellent",IF(Table_Graduate_Salary[[#This Row],[collegeGPA]]&gt;=7,"Good","Average"))</f>
        <v>Excellent</v>
      </c>
      <c r="AK629" s="2">
        <f>AVERAGE(Table_Graduate_Salary[[#This Row],[English]],Table_Graduate_Salary[[#This Row],[Logical]],Table_Graduate_Salary[[#This Row],[Quant]])</f>
        <v>628.33333333333337</v>
      </c>
    </row>
    <row r="630" spans="1:37">
      <c r="A630">
        <v>1096809</v>
      </c>
      <c r="B630" t="s">
        <v>505</v>
      </c>
      <c r="C630" s="1">
        <v>34283</v>
      </c>
      <c r="D630" s="2">
        <v>83.66</v>
      </c>
      <c r="E630" t="s">
        <v>51</v>
      </c>
      <c r="F630" s="3">
        <v>2010</v>
      </c>
      <c r="G630" s="2">
        <v>89.4</v>
      </c>
      <c r="H630" t="s">
        <v>51</v>
      </c>
      <c r="I630">
        <v>11849</v>
      </c>
      <c r="J630">
        <v>2</v>
      </c>
      <c r="K630" t="s">
        <v>36</v>
      </c>
      <c r="L630" t="s">
        <v>60</v>
      </c>
      <c r="M630" s="3">
        <v>74.77</v>
      </c>
      <c r="N630">
        <v>11849</v>
      </c>
      <c r="O630">
        <v>0</v>
      </c>
      <c r="P630" t="s">
        <v>54</v>
      </c>
      <c r="Q630">
        <v>2014</v>
      </c>
      <c r="R630" s="2">
        <v>535</v>
      </c>
      <c r="S630" s="2">
        <v>540</v>
      </c>
      <c r="T630" s="2">
        <v>485</v>
      </c>
      <c r="U630" s="2">
        <v>0.493596387301038</v>
      </c>
      <c r="V630" s="2">
        <v>365</v>
      </c>
      <c r="W630" s="2">
        <v>324</v>
      </c>
      <c r="X630" s="2">
        <v>-1</v>
      </c>
      <c r="Y630" s="2">
        <v>-1</v>
      </c>
      <c r="Z630" s="2">
        <v>-1</v>
      </c>
      <c r="AA630" s="2">
        <v>-1</v>
      </c>
      <c r="AB630" s="2">
        <v>-1</v>
      </c>
      <c r="AC630" s="2">
        <v>0.55910000000000004</v>
      </c>
      <c r="AD630" s="2">
        <v>1.0448999999999999</v>
      </c>
      <c r="AE630" s="2">
        <v>0.01</v>
      </c>
      <c r="AF630" s="2">
        <v>0.39950000000000002</v>
      </c>
      <c r="AG630" s="2">
        <v>1.0553999999999999</v>
      </c>
      <c r="AH630">
        <v>200000</v>
      </c>
      <c r="AI630" t="str">
        <f>IF(Table_Graduate_Salary[[#This Row],[Salary]]&lt;300000,"Low",IF(Table_Graduate_Salary[[#This Row],[Salary]]&lt;=600000,"Medium","High"))</f>
        <v>Low</v>
      </c>
      <c r="AJ630" t="str">
        <f>IF(Table_Graduate_Salary[[#This Row],[collegeGPA]]&gt;=8,"Excellent",IF(Table_Graduate_Salary[[#This Row],[collegeGPA]]&gt;=7,"Good","Average"))</f>
        <v>Excellent</v>
      </c>
      <c r="AK630" s="2">
        <f>AVERAGE(Table_Graduate_Salary[[#This Row],[English]],Table_Graduate_Salary[[#This Row],[Logical]],Table_Graduate_Salary[[#This Row],[Quant]])</f>
        <v>520</v>
      </c>
    </row>
    <row r="631" spans="1:37">
      <c r="A631">
        <v>345074</v>
      </c>
      <c r="B631" t="s">
        <v>505</v>
      </c>
      <c r="C631" s="1">
        <v>33057</v>
      </c>
      <c r="D631" s="2">
        <v>74.599999999999994</v>
      </c>
      <c r="E631" t="s">
        <v>35</v>
      </c>
      <c r="F631" s="3">
        <v>2008</v>
      </c>
      <c r="G631" s="2">
        <v>74.599999999999994</v>
      </c>
      <c r="H631" t="s">
        <v>35</v>
      </c>
      <c r="I631">
        <v>172</v>
      </c>
      <c r="J631">
        <v>2</v>
      </c>
      <c r="K631" t="s">
        <v>36</v>
      </c>
      <c r="L631" t="s">
        <v>64</v>
      </c>
      <c r="M631" s="3">
        <v>66</v>
      </c>
      <c r="N631">
        <v>172</v>
      </c>
      <c r="O631">
        <v>0</v>
      </c>
      <c r="P631" t="s">
        <v>41</v>
      </c>
      <c r="Q631">
        <v>2012</v>
      </c>
      <c r="R631" s="2">
        <v>455</v>
      </c>
      <c r="S631" s="2">
        <v>345</v>
      </c>
      <c r="T631" s="2">
        <v>515</v>
      </c>
      <c r="U631" s="2">
        <v>0.34231489991181502</v>
      </c>
      <c r="V631" s="2">
        <v>365</v>
      </c>
      <c r="W631" s="2">
        <v>-1</v>
      </c>
      <c r="X631" s="2">
        <v>-1</v>
      </c>
      <c r="Y631" s="2">
        <v>-1</v>
      </c>
      <c r="Z631" s="2">
        <v>-1</v>
      </c>
      <c r="AA631" s="2">
        <v>-1</v>
      </c>
      <c r="AB631" s="2">
        <v>-1</v>
      </c>
      <c r="AC631" s="2">
        <v>4.6399999999999997E-2</v>
      </c>
      <c r="AD631" s="2">
        <v>0.65680000000000005</v>
      </c>
      <c r="AE631" s="2">
        <v>9.1399999999999995E-2</v>
      </c>
      <c r="AF631" s="2">
        <v>1.8249299999999999</v>
      </c>
      <c r="AG631" s="2">
        <v>-0.28749999999999998</v>
      </c>
      <c r="AH631">
        <v>150000</v>
      </c>
      <c r="AI631" t="str">
        <f>IF(Table_Graduate_Salary[[#This Row],[Salary]]&lt;300000,"Low",IF(Table_Graduate_Salary[[#This Row],[Salary]]&lt;=600000,"Medium","High"))</f>
        <v>Low</v>
      </c>
      <c r="AJ631" t="str">
        <f>IF(Table_Graduate_Salary[[#This Row],[collegeGPA]]&gt;=8,"Excellent",IF(Table_Graduate_Salary[[#This Row],[collegeGPA]]&gt;=7,"Good","Average"))</f>
        <v>Excellent</v>
      </c>
      <c r="AK631" s="2">
        <f>AVERAGE(Table_Graduate_Salary[[#This Row],[English]],Table_Graduate_Salary[[#This Row],[Logical]],Table_Graduate_Salary[[#This Row],[Quant]])</f>
        <v>438.33333333333331</v>
      </c>
    </row>
    <row r="632" spans="1:37">
      <c r="A632">
        <v>947943</v>
      </c>
      <c r="B632" t="s">
        <v>506</v>
      </c>
      <c r="C632" s="1">
        <v>33790</v>
      </c>
      <c r="D632" s="2">
        <v>86</v>
      </c>
      <c r="E632" t="s">
        <v>51</v>
      </c>
      <c r="F632" s="3">
        <v>2010</v>
      </c>
      <c r="G632" s="2">
        <v>62.6</v>
      </c>
      <c r="H632" t="s">
        <v>51</v>
      </c>
      <c r="I632">
        <v>10119</v>
      </c>
      <c r="J632">
        <v>2</v>
      </c>
      <c r="K632" t="s">
        <v>36</v>
      </c>
      <c r="L632" t="s">
        <v>60</v>
      </c>
      <c r="M632" s="3">
        <v>65.12</v>
      </c>
      <c r="N632">
        <v>10119</v>
      </c>
      <c r="O632">
        <v>0</v>
      </c>
      <c r="P632" t="s">
        <v>111</v>
      </c>
      <c r="Q632">
        <v>2014</v>
      </c>
      <c r="R632" s="2">
        <v>500</v>
      </c>
      <c r="S632" s="2">
        <v>450</v>
      </c>
      <c r="T632" s="2">
        <v>400</v>
      </c>
      <c r="U632" s="2">
        <v>0.493596387301038</v>
      </c>
      <c r="V632" s="2">
        <v>-1</v>
      </c>
      <c r="W632" s="2">
        <v>324</v>
      </c>
      <c r="X632" s="2">
        <v>-1</v>
      </c>
      <c r="Y632" s="2">
        <v>-1</v>
      </c>
      <c r="Z632" s="2">
        <v>-1</v>
      </c>
      <c r="AA632" s="2">
        <v>-1</v>
      </c>
      <c r="AB632" s="2">
        <v>-1</v>
      </c>
      <c r="AC632" s="2">
        <v>0.41549999999999998</v>
      </c>
      <c r="AD632" s="2">
        <v>0.21240000000000001</v>
      </c>
      <c r="AE632" s="2">
        <v>1.2396</v>
      </c>
      <c r="AF632" s="2">
        <v>-1.2485999999999999</v>
      </c>
      <c r="AG632" s="2">
        <v>-9.4299999999999995E-2</v>
      </c>
      <c r="AH632">
        <v>300000</v>
      </c>
      <c r="AI632" t="str">
        <f>IF(Table_Graduate_Salary[[#This Row],[Salary]]&lt;300000,"Low",IF(Table_Graduate_Salary[[#This Row],[Salary]]&lt;=600000,"Medium","High"))</f>
        <v>Medium</v>
      </c>
      <c r="AJ632" t="str">
        <f>IF(Table_Graduate_Salary[[#This Row],[collegeGPA]]&gt;=8,"Excellent",IF(Table_Graduate_Salary[[#This Row],[collegeGPA]]&gt;=7,"Good","Average"))</f>
        <v>Excellent</v>
      </c>
      <c r="AK632" s="2">
        <f>AVERAGE(Table_Graduate_Salary[[#This Row],[English]],Table_Graduate_Salary[[#This Row],[Logical]],Table_Graduate_Salary[[#This Row],[Quant]])</f>
        <v>450</v>
      </c>
    </row>
    <row r="633" spans="1:37">
      <c r="A633">
        <v>619658</v>
      </c>
      <c r="B633" t="s">
        <v>506</v>
      </c>
      <c r="C633" s="1">
        <v>33546</v>
      </c>
      <c r="D633" s="2">
        <v>74</v>
      </c>
      <c r="E633" t="s">
        <v>35</v>
      </c>
      <c r="F633" s="3">
        <v>2008</v>
      </c>
      <c r="G633" s="2">
        <v>79.8</v>
      </c>
      <c r="H633" t="s">
        <v>35</v>
      </c>
      <c r="I633">
        <v>275</v>
      </c>
      <c r="J633">
        <v>2</v>
      </c>
      <c r="K633" t="s">
        <v>36</v>
      </c>
      <c r="L633" t="s">
        <v>81</v>
      </c>
      <c r="M633" s="3">
        <v>93.3</v>
      </c>
      <c r="N633">
        <v>275</v>
      </c>
      <c r="O633">
        <v>1</v>
      </c>
      <c r="P633" t="s">
        <v>61</v>
      </c>
      <c r="Q633">
        <v>2013</v>
      </c>
      <c r="R633" s="2">
        <v>500</v>
      </c>
      <c r="S633" s="2">
        <v>560</v>
      </c>
      <c r="T633" s="2">
        <v>720</v>
      </c>
      <c r="U633" s="2">
        <v>0.75837988302350401</v>
      </c>
      <c r="V633" s="2">
        <v>-1</v>
      </c>
      <c r="W633" s="2">
        <v>-1</v>
      </c>
      <c r="X633" s="2">
        <v>-1</v>
      </c>
      <c r="Y633" s="2">
        <v>-1</v>
      </c>
      <c r="Z633" s="2">
        <v>473</v>
      </c>
      <c r="AA633" s="2">
        <v>-1</v>
      </c>
      <c r="AB633" s="2">
        <v>-1</v>
      </c>
      <c r="AC633" s="2">
        <v>-0.30270000000000002</v>
      </c>
      <c r="AD633" s="2">
        <v>4.5900000000000003E-2</v>
      </c>
      <c r="AE633" s="2">
        <v>-1.6807000000000001</v>
      </c>
      <c r="AF633" s="2">
        <v>1.9199999999999998E-2</v>
      </c>
      <c r="AG633" s="2">
        <v>-0.66920000000000002</v>
      </c>
      <c r="AH633">
        <v>460000</v>
      </c>
      <c r="AI633" t="str">
        <f>IF(Table_Graduate_Salary[[#This Row],[Salary]]&lt;300000,"Low",IF(Table_Graduate_Salary[[#This Row],[Salary]]&lt;=600000,"Medium","High"))</f>
        <v>Medium</v>
      </c>
      <c r="AJ633" t="str">
        <f>IF(Table_Graduate_Salary[[#This Row],[collegeGPA]]&gt;=8,"Excellent",IF(Table_Graduate_Salary[[#This Row],[collegeGPA]]&gt;=7,"Good","Average"))</f>
        <v>Excellent</v>
      </c>
      <c r="AK633" s="2">
        <f>AVERAGE(Table_Graduate_Salary[[#This Row],[English]],Table_Graduate_Salary[[#This Row],[Logical]],Table_Graduate_Salary[[#This Row],[Quant]])</f>
        <v>593.33333333333337</v>
      </c>
    </row>
    <row r="634" spans="1:37">
      <c r="A634">
        <v>1089283</v>
      </c>
      <c r="B634" t="s">
        <v>505</v>
      </c>
      <c r="C634" s="1">
        <v>34074</v>
      </c>
      <c r="D634" s="2">
        <v>70</v>
      </c>
      <c r="E634" t="s">
        <v>35</v>
      </c>
      <c r="F634" s="3">
        <v>2010</v>
      </c>
      <c r="G634" s="2">
        <v>70</v>
      </c>
      <c r="H634" t="s">
        <v>35</v>
      </c>
      <c r="I634">
        <v>14004</v>
      </c>
      <c r="J634">
        <v>2</v>
      </c>
      <c r="K634" t="s">
        <v>36</v>
      </c>
      <c r="L634" t="s">
        <v>174</v>
      </c>
      <c r="M634" s="3">
        <v>65</v>
      </c>
      <c r="N634">
        <v>14004</v>
      </c>
      <c r="O634">
        <v>0</v>
      </c>
      <c r="P634" t="s">
        <v>121</v>
      </c>
      <c r="Q634">
        <v>2014</v>
      </c>
      <c r="R634" s="2">
        <v>475</v>
      </c>
      <c r="S634" s="2">
        <v>455</v>
      </c>
      <c r="T634" s="2">
        <v>415</v>
      </c>
      <c r="U634" s="2">
        <v>0.67964464092447197</v>
      </c>
      <c r="V634" s="2">
        <v>-1</v>
      </c>
      <c r="W634" s="2">
        <v>-1</v>
      </c>
      <c r="X634" s="2">
        <v>-1</v>
      </c>
      <c r="Y634" s="2">
        <v>-1</v>
      </c>
      <c r="Z634" s="2">
        <v>-1</v>
      </c>
      <c r="AA634" s="2">
        <v>-1</v>
      </c>
      <c r="AB634" s="2">
        <v>388</v>
      </c>
      <c r="AC634" s="2">
        <v>-1.54E-2</v>
      </c>
      <c r="AD634" s="2">
        <v>1.2114</v>
      </c>
      <c r="AE634" s="2">
        <v>1.3933</v>
      </c>
      <c r="AF634" s="2">
        <v>-0.86819999999999997</v>
      </c>
      <c r="AG634" s="2">
        <v>1.6302000000000001</v>
      </c>
      <c r="AH634">
        <v>110000</v>
      </c>
      <c r="AI634" t="str">
        <f>IF(Table_Graduate_Salary[[#This Row],[Salary]]&lt;300000,"Low",IF(Table_Graduate_Salary[[#This Row],[Salary]]&lt;=600000,"Medium","High"))</f>
        <v>Low</v>
      </c>
      <c r="AJ634" t="str">
        <f>IF(Table_Graduate_Salary[[#This Row],[collegeGPA]]&gt;=8,"Excellent",IF(Table_Graduate_Salary[[#This Row],[collegeGPA]]&gt;=7,"Good","Average"))</f>
        <v>Excellent</v>
      </c>
      <c r="AK634" s="2">
        <f>AVERAGE(Table_Graduate_Salary[[#This Row],[English]],Table_Graduate_Salary[[#This Row],[Logical]],Table_Graduate_Salary[[#This Row],[Quant]])</f>
        <v>448.33333333333331</v>
      </c>
    </row>
    <row r="635" spans="1:37">
      <c r="A635">
        <v>1267237</v>
      </c>
      <c r="B635" t="s">
        <v>505</v>
      </c>
      <c r="C635" s="1">
        <v>33584</v>
      </c>
      <c r="D635" s="2">
        <v>72.8</v>
      </c>
      <c r="E635" t="s">
        <v>35</v>
      </c>
      <c r="F635" s="3">
        <v>2009</v>
      </c>
      <c r="G635" s="2">
        <v>65.599999999999994</v>
      </c>
      <c r="H635" t="s">
        <v>35</v>
      </c>
      <c r="I635">
        <v>3002</v>
      </c>
      <c r="J635">
        <v>2</v>
      </c>
      <c r="K635" t="s">
        <v>36</v>
      </c>
      <c r="L635" t="s">
        <v>81</v>
      </c>
      <c r="M635" s="3">
        <v>70</v>
      </c>
      <c r="N635">
        <v>3002</v>
      </c>
      <c r="O635">
        <v>0</v>
      </c>
      <c r="P635" t="s">
        <v>65</v>
      </c>
      <c r="Q635">
        <v>2013</v>
      </c>
      <c r="R635" s="2">
        <v>545</v>
      </c>
      <c r="S635" s="2">
        <v>470</v>
      </c>
      <c r="T635" s="2">
        <v>380</v>
      </c>
      <c r="U635" s="2">
        <v>0.11213943820740301</v>
      </c>
      <c r="V635" s="2">
        <v>355</v>
      </c>
      <c r="W635" s="2">
        <v>228</v>
      </c>
      <c r="X635" s="2">
        <v>-1</v>
      </c>
      <c r="Y635" s="2">
        <v>-1</v>
      </c>
      <c r="Z635" s="2">
        <v>-1</v>
      </c>
      <c r="AA635" s="2">
        <v>-1</v>
      </c>
      <c r="AB635" s="2">
        <v>-1</v>
      </c>
      <c r="AC635" s="2">
        <v>1.2771999999999999</v>
      </c>
      <c r="AD635" s="2">
        <v>0.71189999999999998</v>
      </c>
      <c r="AE635" s="2">
        <v>0.77849999999999997</v>
      </c>
      <c r="AF635" s="2">
        <v>-1.1217999999999999</v>
      </c>
      <c r="AG635" s="2">
        <v>0.67210000000000003</v>
      </c>
      <c r="AH635">
        <v>240000</v>
      </c>
      <c r="AI635" t="str">
        <f>IF(Table_Graduate_Salary[[#This Row],[Salary]]&lt;300000,"Low",IF(Table_Graduate_Salary[[#This Row],[Salary]]&lt;=600000,"Medium","High"))</f>
        <v>Low</v>
      </c>
      <c r="AJ635" t="str">
        <f>IF(Table_Graduate_Salary[[#This Row],[collegeGPA]]&gt;=8,"Excellent",IF(Table_Graduate_Salary[[#This Row],[collegeGPA]]&gt;=7,"Good","Average"))</f>
        <v>Excellent</v>
      </c>
      <c r="AK635" s="2">
        <f>AVERAGE(Table_Graduate_Salary[[#This Row],[English]],Table_Graduate_Salary[[#This Row],[Logical]],Table_Graduate_Salary[[#This Row],[Quant]])</f>
        <v>465</v>
      </c>
    </row>
    <row r="636" spans="1:37">
      <c r="A636">
        <v>324950</v>
      </c>
      <c r="B636" t="s">
        <v>505</v>
      </c>
      <c r="C636" s="1">
        <v>33030</v>
      </c>
      <c r="D636" s="2">
        <v>91.8</v>
      </c>
      <c r="E636" t="s">
        <v>35</v>
      </c>
      <c r="F636" s="3">
        <v>2008</v>
      </c>
      <c r="G636" s="2">
        <v>89.6</v>
      </c>
      <c r="H636" t="s">
        <v>35</v>
      </c>
      <c r="I636">
        <v>6609</v>
      </c>
      <c r="J636">
        <v>2</v>
      </c>
      <c r="K636" t="s">
        <v>36</v>
      </c>
      <c r="L636" t="s">
        <v>81</v>
      </c>
      <c r="M636" s="3">
        <v>84.3</v>
      </c>
      <c r="N636">
        <v>6609</v>
      </c>
      <c r="O636">
        <v>1</v>
      </c>
      <c r="P636" t="s">
        <v>47</v>
      </c>
      <c r="Q636">
        <v>2012</v>
      </c>
      <c r="R636" s="2">
        <v>725</v>
      </c>
      <c r="S636" s="2">
        <v>595</v>
      </c>
      <c r="T636" s="2">
        <v>605</v>
      </c>
      <c r="U636" s="2">
        <v>0.53838689298509601</v>
      </c>
      <c r="V636" s="2">
        <v>475</v>
      </c>
      <c r="W636" s="2">
        <v>333</v>
      </c>
      <c r="X636" s="2">
        <v>-1</v>
      </c>
      <c r="Y636" s="2">
        <v>-1</v>
      </c>
      <c r="Z636" s="2">
        <v>-1</v>
      </c>
      <c r="AA636" s="2">
        <v>-1</v>
      </c>
      <c r="AB636" s="2">
        <v>-1</v>
      </c>
      <c r="AC636" s="2">
        <v>-1.2286999999999999</v>
      </c>
      <c r="AD636" s="2">
        <v>1.2807999999999999</v>
      </c>
      <c r="AE636" s="2">
        <v>-1.9404999999999999</v>
      </c>
      <c r="AF636" s="2">
        <v>1.76613</v>
      </c>
      <c r="AG636" s="2">
        <v>0.18640000000000001</v>
      </c>
      <c r="AH636">
        <v>305000</v>
      </c>
      <c r="AI636" t="str">
        <f>IF(Table_Graduate_Salary[[#This Row],[Salary]]&lt;300000,"Low",IF(Table_Graduate_Salary[[#This Row],[Salary]]&lt;=600000,"Medium","High"))</f>
        <v>Medium</v>
      </c>
      <c r="AJ636" t="str">
        <f>IF(Table_Graduate_Salary[[#This Row],[collegeGPA]]&gt;=8,"Excellent",IF(Table_Graduate_Salary[[#This Row],[collegeGPA]]&gt;=7,"Good","Average"))</f>
        <v>Excellent</v>
      </c>
      <c r="AK636" s="2">
        <f>AVERAGE(Table_Graduate_Salary[[#This Row],[English]],Table_Graduate_Salary[[#This Row],[Logical]],Table_Graduate_Salary[[#This Row],[Quant]])</f>
        <v>641.66666666666663</v>
      </c>
    </row>
    <row r="637" spans="1:37">
      <c r="A637">
        <v>272869</v>
      </c>
      <c r="B637" t="s">
        <v>506</v>
      </c>
      <c r="C637" s="1">
        <v>32031</v>
      </c>
      <c r="D637" s="2">
        <v>62</v>
      </c>
      <c r="E637" t="s">
        <v>35</v>
      </c>
      <c r="F637" s="3">
        <v>2005</v>
      </c>
      <c r="G637" s="2">
        <v>62</v>
      </c>
      <c r="H637" t="s">
        <v>35</v>
      </c>
      <c r="I637">
        <v>3725</v>
      </c>
      <c r="J637">
        <v>2</v>
      </c>
      <c r="K637" t="s">
        <v>36</v>
      </c>
      <c r="L637" t="s">
        <v>55</v>
      </c>
      <c r="M637" s="3">
        <v>63</v>
      </c>
      <c r="N637">
        <v>3725</v>
      </c>
      <c r="O637">
        <v>0</v>
      </c>
      <c r="P637" t="s">
        <v>84</v>
      </c>
      <c r="Q637">
        <v>2011</v>
      </c>
      <c r="R637" s="2">
        <v>475</v>
      </c>
      <c r="S637" s="2">
        <v>395</v>
      </c>
      <c r="T637" s="2">
        <v>415</v>
      </c>
      <c r="U637" s="2">
        <v>0.19015340560101801</v>
      </c>
      <c r="V637" s="2">
        <v>315</v>
      </c>
      <c r="W637" s="2">
        <v>-1</v>
      </c>
      <c r="X637" s="2">
        <v>-1</v>
      </c>
      <c r="Y637" s="2">
        <v>-1</v>
      </c>
      <c r="Z637" s="2">
        <v>-1</v>
      </c>
      <c r="AA637" s="2">
        <v>-1</v>
      </c>
      <c r="AB637" s="2">
        <v>-1</v>
      </c>
      <c r="AC637" s="2">
        <v>4.6399999999999997E-2</v>
      </c>
      <c r="AD637" s="2">
        <v>1.1248</v>
      </c>
      <c r="AE637" s="2">
        <v>9.1399999999999995E-2</v>
      </c>
      <c r="AF637" s="2">
        <v>-0.87780000000000002</v>
      </c>
      <c r="AG637" s="2">
        <v>-0.1295</v>
      </c>
      <c r="AH637">
        <v>350000</v>
      </c>
      <c r="AI637" t="str">
        <f>IF(Table_Graduate_Salary[[#This Row],[Salary]]&lt;300000,"Low",IF(Table_Graduate_Salary[[#This Row],[Salary]]&lt;=600000,"Medium","High"))</f>
        <v>Medium</v>
      </c>
      <c r="AJ637" t="str">
        <f>IF(Table_Graduate_Salary[[#This Row],[collegeGPA]]&gt;=8,"Excellent",IF(Table_Graduate_Salary[[#This Row],[collegeGPA]]&gt;=7,"Good","Average"))</f>
        <v>Excellent</v>
      </c>
      <c r="AK637" s="2">
        <f>AVERAGE(Table_Graduate_Salary[[#This Row],[English]],Table_Graduate_Salary[[#This Row],[Logical]],Table_Graduate_Salary[[#This Row],[Quant]])</f>
        <v>428.33333333333331</v>
      </c>
    </row>
    <row r="638" spans="1:37">
      <c r="A638">
        <v>133165</v>
      </c>
      <c r="B638" t="s">
        <v>506</v>
      </c>
      <c r="C638" s="1">
        <v>32428</v>
      </c>
      <c r="D638" s="2">
        <v>71.599999999999994</v>
      </c>
      <c r="E638" t="s">
        <v>100</v>
      </c>
      <c r="F638" s="3">
        <v>2006</v>
      </c>
      <c r="G638" s="2">
        <v>71</v>
      </c>
      <c r="H638" t="s">
        <v>107</v>
      </c>
      <c r="I638">
        <v>1358</v>
      </c>
      <c r="J638">
        <v>2</v>
      </c>
      <c r="K638" t="s">
        <v>36</v>
      </c>
      <c r="L638" t="s">
        <v>81</v>
      </c>
      <c r="M638" s="3">
        <v>60.38</v>
      </c>
      <c r="N638">
        <v>1358</v>
      </c>
      <c r="O638">
        <v>1</v>
      </c>
      <c r="P638" t="s">
        <v>45</v>
      </c>
      <c r="Q638">
        <v>2010</v>
      </c>
      <c r="R638" s="2">
        <v>465</v>
      </c>
      <c r="S638" s="2">
        <v>395</v>
      </c>
      <c r="T638" s="2">
        <v>595</v>
      </c>
      <c r="U638" s="2">
        <v>0.82466640067133201</v>
      </c>
      <c r="V638" s="2">
        <v>415</v>
      </c>
      <c r="W638" s="2">
        <v>400</v>
      </c>
      <c r="X638" s="2">
        <v>-1</v>
      </c>
      <c r="Y638" s="2">
        <v>-1</v>
      </c>
      <c r="Z638" s="2">
        <v>-1</v>
      </c>
      <c r="AA638" s="2">
        <v>-1</v>
      </c>
      <c r="AB638" s="2">
        <v>-1</v>
      </c>
      <c r="AC638" s="2">
        <v>-2.1175000000000002</v>
      </c>
      <c r="AD638" s="2">
        <v>-1.3713</v>
      </c>
      <c r="AE638" s="2">
        <v>-2.6661999999999999</v>
      </c>
      <c r="AF638" s="2">
        <v>1.4723999999999999</v>
      </c>
      <c r="AG638" s="2">
        <v>2.8400000000000002E-2</v>
      </c>
      <c r="AH638">
        <v>240000</v>
      </c>
      <c r="AI638" t="str">
        <f>IF(Table_Graduate_Salary[[#This Row],[Salary]]&lt;300000,"Low",IF(Table_Graduate_Salary[[#This Row],[Salary]]&lt;=600000,"Medium","High"))</f>
        <v>Low</v>
      </c>
      <c r="AJ638" t="str">
        <f>IF(Table_Graduate_Salary[[#This Row],[collegeGPA]]&gt;=8,"Excellent",IF(Table_Graduate_Salary[[#This Row],[collegeGPA]]&gt;=7,"Good","Average"))</f>
        <v>Excellent</v>
      </c>
      <c r="AK638" s="2">
        <f>AVERAGE(Table_Graduate_Salary[[#This Row],[English]],Table_Graduate_Salary[[#This Row],[Logical]],Table_Graduate_Salary[[#This Row],[Quant]])</f>
        <v>485</v>
      </c>
    </row>
    <row r="639" spans="1:37">
      <c r="A639">
        <v>1081475</v>
      </c>
      <c r="B639" t="s">
        <v>506</v>
      </c>
      <c r="C639" s="1">
        <v>33980</v>
      </c>
      <c r="D639" s="2">
        <v>82.25</v>
      </c>
      <c r="E639" t="s">
        <v>51</v>
      </c>
      <c r="F639" s="3">
        <v>2010</v>
      </c>
      <c r="G639" s="2">
        <v>76.83</v>
      </c>
      <c r="H639" t="s">
        <v>51</v>
      </c>
      <c r="I639">
        <v>7814</v>
      </c>
      <c r="J639">
        <v>2</v>
      </c>
      <c r="K639" t="s">
        <v>36</v>
      </c>
      <c r="L639" t="s">
        <v>81</v>
      </c>
      <c r="M639" s="3">
        <v>82.5</v>
      </c>
      <c r="N639">
        <v>7814</v>
      </c>
      <c r="O639">
        <v>0</v>
      </c>
      <c r="P639" t="s">
        <v>65</v>
      </c>
      <c r="Q639">
        <v>2014</v>
      </c>
      <c r="R639" s="2">
        <v>545</v>
      </c>
      <c r="S639" s="2">
        <v>460</v>
      </c>
      <c r="T639" s="2">
        <v>510</v>
      </c>
      <c r="U639" s="2">
        <v>0.115022725743068</v>
      </c>
      <c r="V639" s="2">
        <v>-1</v>
      </c>
      <c r="W639" s="2">
        <v>292</v>
      </c>
      <c r="X639" s="2">
        <v>-1</v>
      </c>
      <c r="Y639" s="2">
        <v>-1</v>
      </c>
      <c r="Z639" s="2">
        <v>292</v>
      </c>
      <c r="AA639" s="2">
        <v>-1</v>
      </c>
      <c r="AB639" s="2">
        <v>-1</v>
      </c>
      <c r="AC639" s="2">
        <v>0.99</v>
      </c>
      <c r="AD639" s="2">
        <v>0.21240000000000001</v>
      </c>
      <c r="AE639" s="2">
        <v>0.31740000000000002</v>
      </c>
      <c r="AF639" s="2">
        <v>0.1459</v>
      </c>
      <c r="AG639" s="2">
        <v>-9.4299999999999995E-2</v>
      </c>
      <c r="AH639">
        <v>310000</v>
      </c>
      <c r="AI639" t="str">
        <f>IF(Table_Graduate_Salary[[#This Row],[Salary]]&lt;300000,"Low",IF(Table_Graduate_Salary[[#This Row],[Salary]]&lt;=600000,"Medium","High"))</f>
        <v>Medium</v>
      </c>
      <c r="AJ639" t="str">
        <f>IF(Table_Graduate_Salary[[#This Row],[collegeGPA]]&gt;=8,"Excellent",IF(Table_Graduate_Salary[[#This Row],[collegeGPA]]&gt;=7,"Good","Average"))</f>
        <v>Excellent</v>
      </c>
      <c r="AK639" s="2">
        <f>AVERAGE(Table_Graduate_Salary[[#This Row],[English]],Table_Graduate_Salary[[#This Row],[Logical]],Table_Graduate_Salary[[#This Row],[Quant]])</f>
        <v>505</v>
      </c>
    </row>
    <row r="640" spans="1:37">
      <c r="A640">
        <v>872500</v>
      </c>
      <c r="B640" t="s">
        <v>505</v>
      </c>
      <c r="C640" s="1">
        <v>34152</v>
      </c>
      <c r="D640" s="2">
        <v>82.4</v>
      </c>
      <c r="E640" t="s">
        <v>48</v>
      </c>
      <c r="F640" s="3">
        <v>2009</v>
      </c>
      <c r="G640" s="2">
        <v>69.16</v>
      </c>
      <c r="H640" t="s">
        <v>48</v>
      </c>
      <c r="I640">
        <v>347</v>
      </c>
      <c r="J640">
        <v>2</v>
      </c>
      <c r="K640" t="s">
        <v>36</v>
      </c>
      <c r="L640" t="s">
        <v>55</v>
      </c>
      <c r="M640" s="3">
        <v>84</v>
      </c>
      <c r="N640">
        <v>347</v>
      </c>
      <c r="O640">
        <v>0</v>
      </c>
      <c r="P640" t="s">
        <v>41</v>
      </c>
      <c r="Q640">
        <v>2014</v>
      </c>
      <c r="R640" s="2">
        <v>615</v>
      </c>
      <c r="S640" s="2">
        <v>470</v>
      </c>
      <c r="T640" s="2">
        <v>470</v>
      </c>
      <c r="U640" s="2">
        <v>0.74475835400893897</v>
      </c>
      <c r="V640" s="2">
        <v>365</v>
      </c>
      <c r="W640" s="2">
        <v>-1</v>
      </c>
      <c r="X640" s="2">
        <v>438</v>
      </c>
      <c r="Y640" s="2">
        <v>-1</v>
      </c>
      <c r="Z640" s="2">
        <v>-1</v>
      </c>
      <c r="AA640" s="2">
        <v>-1</v>
      </c>
      <c r="AB640" s="2">
        <v>-1</v>
      </c>
      <c r="AC640" s="2">
        <v>0.55910000000000004</v>
      </c>
      <c r="AD640" s="2">
        <v>1.3778999999999999</v>
      </c>
      <c r="AE640" s="2">
        <v>1.2396</v>
      </c>
      <c r="AF640" s="2">
        <v>-0.995</v>
      </c>
      <c r="AG640" s="2">
        <v>0.28889999999999999</v>
      </c>
      <c r="AH640">
        <v>335000</v>
      </c>
      <c r="AI640" t="str">
        <f>IF(Table_Graduate_Salary[[#This Row],[Salary]]&lt;300000,"Low",IF(Table_Graduate_Salary[[#This Row],[Salary]]&lt;=600000,"Medium","High"))</f>
        <v>Medium</v>
      </c>
      <c r="AJ640" t="str">
        <f>IF(Table_Graduate_Salary[[#This Row],[collegeGPA]]&gt;=8,"Excellent",IF(Table_Graduate_Salary[[#This Row],[collegeGPA]]&gt;=7,"Good","Average"))</f>
        <v>Excellent</v>
      </c>
      <c r="AK640" s="2">
        <f>AVERAGE(Table_Graduate_Salary[[#This Row],[English]],Table_Graduate_Salary[[#This Row],[Logical]],Table_Graduate_Salary[[#This Row],[Quant]])</f>
        <v>518.33333333333337</v>
      </c>
    </row>
    <row r="641" spans="1:37">
      <c r="A641">
        <v>261537</v>
      </c>
      <c r="B641" t="s">
        <v>505</v>
      </c>
      <c r="C641" s="1">
        <v>32867</v>
      </c>
      <c r="D641" s="2">
        <v>82</v>
      </c>
      <c r="E641" t="s">
        <v>35</v>
      </c>
      <c r="F641" s="3">
        <v>2007</v>
      </c>
      <c r="G641" s="2">
        <v>73</v>
      </c>
      <c r="H641" t="s">
        <v>35</v>
      </c>
      <c r="I641">
        <v>6874</v>
      </c>
      <c r="J641">
        <v>2</v>
      </c>
      <c r="K641" t="s">
        <v>36</v>
      </c>
      <c r="L641" t="s">
        <v>77</v>
      </c>
      <c r="M641" s="3">
        <v>63</v>
      </c>
      <c r="N641">
        <v>6874</v>
      </c>
      <c r="O641">
        <v>0</v>
      </c>
      <c r="P641" t="s">
        <v>96</v>
      </c>
      <c r="Q641">
        <v>2011</v>
      </c>
      <c r="R641" s="2">
        <v>485</v>
      </c>
      <c r="S641" s="2">
        <v>355</v>
      </c>
      <c r="T641" s="2">
        <v>555</v>
      </c>
      <c r="U641" s="2">
        <v>-1</v>
      </c>
      <c r="V641" s="2">
        <v>-1</v>
      </c>
      <c r="W641" s="2">
        <v>-1</v>
      </c>
      <c r="X641" s="2">
        <v>-1</v>
      </c>
      <c r="Y641" s="2">
        <v>-1</v>
      </c>
      <c r="Z641" s="2">
        <v>-1</v>
      </c>
      <c r="AA641" s="2">
        <v>-1</v>
      </c>
      <c r="AB641" s="2">
        <v>-1</v>
      </c>
      <c r="AC641" s="2">
        <v>4.6399999999999997E-2</v>
      </c>
      <c r="AD641" s="2">
        <v>-0.27929999999999999</v>
      </c>
      <c r="AE641" s="2">
        <v>-0.34399999999999997</v>
      </c>
      <c r="AF641" s="2">
        <v>-0.17269999999999999</v>
      </c>
      <c r="AG641" s="2">
        <v>-0.44550000000000001</v>
      </c>
      <c r="AH641">
        <v>430000</v>
      </c>
      <c r="AI641" t="str">
        <f>IF(Table_Graduate_Salary[[#This Row],[Salary]]&lt;300000,"Low",IF(Table_Graduate_Salary[[#This Row],[Salary]]&lt;=600000,"Medium","High"))</f>
        <v>Medium</v>
      </c>
      <c r="AJ641" t="str">
        <f>IF(Table_Graduate_Salary[[#This Row],[collegeGPA]]&gt;=8,"Excellent",IF(Table_Graduate_Salary[[#This Row],[collegeGPA]]&gt;=7,"Good","Average"))</f>
        <v>Excellent</v>
      </c>
      <c r="AK641" s="2">
        <f>AVERAGE(Table_Graduate_Salary[[#This Row],[English]],Table_Graduate_Salary[[#This Row],[Logical]],Table_Graduate_Salary[[#This Row],[Quant]])</f>
        <v>465</v>
      </c>
    </row>
    <row r="642" spans="1:37">
      <c r="A642">
        <v>661253</v>
      </c>
      <c r="B642" t="s">
        <v>505</v>
      </c>
      <c r="C642" s="1">
        <v>33610</v>
      </c>
      <c r="D642" s="2">
        <v>82</v>
      </c>
      <c r="E642" t="s">
        <v>51</v>
      </c>
      <c r="F642" s="3">
        <v>2009</v>
      </c>
      <c r="G642" s="2">
        <v>83</v>
      </c>
      <c r="H642" t="s">
        <v>51</v>
      </c>
      <c r="I642">
        <v>12860</v>
      </c>
      <c r="J642">
        <v>2</v>
      </c>
      <c r="K642" t="s">
        <v>36</v>
      </c>
      <c r="L642" t="s">
        <v>60</v>
      </c>
      <c r="M642" s="3">
        <v>76.3</v>
      </c>
      <c r="N642">
        <v>12860</v>
      </c>
      <c r="O642">
        <v>1</v>
      </c>
      <c r="P642" t="s">
        <v>54</v>
      </c>
      <c r="Q642">
        <v>2013</v>
      </c>
      <c r="R642" s="2">
        <v>275</v>
      </c>
      <c r="S642" s="2">
        <v>390</v>
      </c>
      <c r="T642" s="2">
        <v>340</v>
      </c>
      <c r="U642" s="2">
        <v>0.22948175491175499</v>
      </c>
      <c r="V642" s="2">
        <v>214</v>
      </c>
      <c r="W642" s="2">
        <v>266</v>
      </c>
      <c r="X642" s="2">
        <v>-1</v>
      </c>
      <c r="Y642" s="2">
        <v>-1</v>
      </c>
      <c r="Z642" s="2">
        <v>-1</v>
      </c>
      <c r="AA642" s="2">
        <v>286</v>
      </c>
      <c r="AB642" s="2">
        <v>-1</v>
      </c>
      <c r="AC642" s="2">
        <v>0.99</v>
      </c>
      <c r="AD642" s="2">
        <v>1.2114</v>
      </c>
      <c r="AE642" s="2">
        <v>0.47110000000000002</v>
      </c>
      <c r="AF642" s="2">
        <v>-0.2344</v>
      </c>
      <c r="AG642" s="2">
        <v>0.28889999999999999</v>
      </c>
      <c r="AH642">
        <v>300000</v>
      </c>
      <c r="AI642" t="str">
        <f>IF(Table_Graduate_Salary[[#This Row],[Salary]]&lt;300000,"Low",IF(Table_Graduate_Salary[[#This Row],[Salary]]&lt;=600000,"Medium","High"))</f>
        <v>Medium</v>
      </c>
      <c r="AJ642" t="str">
        <f>IF(Table_Graduate_Salary[[#This Row],[collegeGPA]]&gt;=8,"Excellent",IF(Table_Graduate_Salary[[#This Row],[collegeGPA]]&gt;=7,"Good","Average"))</f>
        <v>Excellent</v>
      </c>
      <c r="AK642" s="2">
        <f>AVERAGE(Table_Graduate_Salary[[#This Row],[English]],Table_Graduate_Salary[[#This Row],[Logical]],Table_Graduate_Salary[[#This Row],[Quant]])</f>
        <v>335</v>
      </c>
    </row>
    <row r="643" spans="1:37">
      <c r="A643">
        <v>1199257</v>
      </c>
      <c r="B643" t="s">
        <v>506</v>
      </c>
      <c r="C643" s="1">
        <v>34069</v>
      </c>
      <c r="D643" s="2">
        <v>88.66</v>
      </c>
      <c r="E643" t="s">
        <v>51</v>
      </c>
      <c r="F643" s="3">
        <v>2010</v>
      </c>
      <c r="G643" s="2">
        <v>94.1</v>
      </c>
      <c r="H643" t="s">
        <v>51</v>
      </c>
      <c r="I643">
        <v>12941</v>
      </c>
      <c r="J643">
        <v>2</v>
      </c>
      <c r="K643" t="s">
        <v>36</v>
      </c>
      <c r="L643" t="s">
        <v>60</v>
      </c>
      <c r="M643" s="3">
        <v>84.78</v>
      </c>
      <c r="N643">
        <v>12941</v>
      </c>
      <c r="O643">
        <v>0</v>
      </c>
      <c r="P643" t="s">
        <v>56</v>
      </c>
      <c r="Q643">
        <v>2014</v>
      </c>
      <c r="R643" s="2">
        <v>545</v>
      </c>
      <c r="S643" s="2">
        <v>625</v>
      </c>
      <c r="T643" s="2">
        <v>750</v>
      </c>
      <c r="U643" s="2">
        <v>-1</v>
      </c>
      <c r="V643" s="2">
        <v>475</v>
      </c>
      <c r="W643" s="2">
        <v>-1</v>
      </c>
      <c r="X643" s="2">
        <v>438</v>
      </c>
      <c r="Y643" s="2">
        <v>-1</v>
      </c>
      <c r="Z643" s="2">
        <v>-1</v>
      </c>
      <c r="AA643" s="2">
        <v>-1</v>
      </c>
      <c r="AB643" s="2">
        <v>-1</v>
      </c>
      <c r="AC643" s="2">
        <v>0.84630000000000005</v>
      </c>
      <c r="AD643" s="2">
        <v>0.21240000000000001</v>
      </c>
      <c r="AE643" s="2">
        <v>-0.91220000000000001</v>
      </c>
      <c r="AF643" s="2">
        <v>-2.3895</v>
      </c>
      <c r="AG643" s="2">
        <v>-1.4356</v>
      </c>
      <c r="AH643">
        <v>100000</v>
      </c>
      <c r="AI643" t="str">
        <f>IF(Table_Graduate_Salary[[#This Row],[Salary]]&lt;300000,"Low",IF(Table_Graduate_Salary[[#This Row],[Salary]]&lt;=600000,"Medium","High"))</f>
        <v>Low</v>
      </c>
      <c r="AJ643" t="str">
        <f>IF(Table_Graduate_Salary[[#This Row],[collegeGPA]]&gt;=8,"Excellent",IF(Table_Graduate_Salary[[#This Row],[collegeGPA]]&gt;=7,"Good","Average"))</f>
        <v>Excellent</v>
      </c>
      <c r="AK643" s="2">
        <f>AVERAGE(Table_Graduate_Salary[[#This Row],[English]],Table_Graduate_Salary[[#This Row],[Logical]],Table_Graduate_Salary[[#This Row],[Quant]])</f>
        <v>640</v>
      </c>
    </row>
    <row r="644" spans="1:37">
      <c r="A644">
        <v>1034772</v>
      </c>
      <c r="B644" t="s">
        <v>506</v>
      </c>
      <c r="C644" s="1">
        <v>33447</v>
      </c>
      <c r="D644" s="2">
        <v>84.5</v>
      </c>
      <c r="E644" t="s">
        <v>51</v>
      </c>
      <c r="F644" s="3">
        <v>2009</v>
      </c>
      <c r="G644" s="2">
        <v>74</v>
      </c>
      <c r="H644" t="s">
        <v>51</v>
      </c>
      <c r="I644">
        <v>7010</v>
      </c>
      <c r="J644">
        <v>2</v>
      </c>
      <c r="K644" t="s">
        <v>36</v>
      </c>
      <c r="L644" t="s">
        <v>60</v>
      </c>
      <c r="M644" s="3">
        <v>79.8</v>
      </c>
      <c r="N644">
        <v>7010</v>
      </c>
      <c r="O644">
        <v>1</v>
      </c>
      <c r="P644" t="s">
        <v>53</v>
      </c>
      <c r="Q644">
        <v>2013</v>
      </c>
      <c r="R644" s="2">
        <v>535</v>
      </c>
      <c r="S644" s="2">
        <v>590</v>
      </c>
      <c r="T644" s="2">
        <v>605</v>
      </c>
      <c r="U644" s="2">
        <v>0.33878634721952799</v>
      </c>
      <c r="V644" s="2">
        <v>365</v>
      </c>
      <c r="W644" s="2">
        <v>292</v>
      </c>
      <c r="X644" s="2">
        <v>-1</v>
      </c>
      <c r="Y644" s="2">
        <v>-1</v>
      </c>
      <c r="Z644" s="2">
        <v>-1</v>
      </c>
      <c r="AA644" s="2">
        <v>-1</v>
      </c>
      <c r="AB644" s="2">
        <v>-1</v>
      </c>
      <c r="AC644" s="2">
        <v>0.55910000000000004</v>
      </c>
      <c r="AD644" s="2">
        <v>-0.1206</v>
      </c>
      <c r="AE644" s="2">
        <v>0.62480000000000002</v>
      </c>
      <c r="AF644" s="2">
        <v>0.90659999999999996</v>
      </c>
      <c r="AG644" s="2">
        <v>-0.66920000000000002</v>
      </c>
      <c r="AH644">
        <v>300000</v>
      </c>
      <c r="AI644" t="str">
        <f>IF(Table_Graduate_Salary[[#This Row],[Salary]]&lt;300000,"Low",IF(Table_Graduate_Salary[[#This Row],[Salary]]&lt;=600000,"Medium","High"))</f>
        <v>Medium</v>
      </c>
      <c r="AJ644" t="str">
        <f>IF(Table_Graduate_Salary[[#This Row],[collegeGPA]]&gt;=8,"Excellent",IF(Table_Graduate_Salary[[#This Row],[collegeGPA]]&gt;=7,"Good","Average"))</f>
        <v>Excellent</v>
      </c>
      <c r="AK644" s="2">
        <f>AVERAGE(Table_Graduate_Salary[[#This Row],[English]],Table_Graduate_Salary[[#This Row],[Logical]],Table_Graduate_Salary[[#This Row],[Quant]])</f>
        <v>576.66666666666663</v>
      </c>
    </row>
    <row r="645" spans="1:37">
      <c r="A645">
        <v>600660</v>
      </c>
      <c r="B645" t="s">
        <v>506</v>
      </c>
      <c r="C645" s="1">
        <v>33186</v>
      </c>
      <c r="D645" s="2">
        <v>82</v>
      </c>
      <c r="E645" t="s">
        <v>35</v>
      </c>
      <c r="F645" s="3">
        <v>2008</v>
      </c>
      <c r="G645" s="2">
        <v>76</v>
      </c>
      <c r="H645" t="s">
        <v>35</v>
      </c>
      <c r="I645">
        <v>33</v>
      </c>
      <c r="J645">
        <v>2</v>
      </c>
      <c r="K645" t="s">
        <v>36</v>
      </c>
      <c r="L645" t="s">
        <v>64</v>
      </c>
      <c r="M645" s="3">
        <v>67</v>
      </c>
      <c r="N645">
        <v>33</v>
      </c>
      <c r="O645">
        <v>0</v>
      </c>
      <c r="P645" t="s">
        <v>59</v>
      </c>
      <c r="Q645">
        <v>2012</v>
      </c>
      <c r="R645" s="2">
        <v>710</v>
      </c>
      <c r="S645" s="2">
        <v>655</v>
      </c>
      <c r="T645" s="2">
        <v>500</v>
      </c>
      <c r="U645" s="2">
        <v>0.84312372666574198</v>
      </c>
      <c r="V645" s="2">
        <v>515</v>
      </c>
      <c r="W645" s="2">
        <v>-1</v>
      </c>
      <c r="X645" s="2">
        <v>-1</v>
      </c>
      <c r="Y645" s="2">
        <v>-1</v>
      </c>
      <c r="Z645" s="2">
        <v>-1</v>
      </c>
      <c r="AA645" s="2">
        <v>-1</v>
      </c>
      <c r="AB645" s="2">
        <v>-1</v>
      </c>
      <c r="AC645" s="2">
        <v>1.4208000000000001</v>
      </c>
      <c r="AD645" s="2">
        <v>0.37890000000000001</v>
      </c>
      <c r="AE645" s="2">
        <v>-0.2974</v>
      </c>
      <c r="AF645" s="2">
        <v>-0.61470000000000002</v>
      </c>
      <c r="AG645" s="2">
        <v>0.48049999999999998</v>
      </c>
      <c r="AH645">
        <v>285000</v>
      </c>
      <c r="AI645" t="str">
        <f>IF(Table_Graduate_Salary[[#This Row],[Salary]]&lt;300000,"Low",IF(Table_Graduate_Salary[[#This Row],[Salary]]&lt;=600000,"Medium","High"))</f>
        <v>Low</v>
      </c>
      <c r="AJ645" t="str">
        <f>IF(Table_Graduate_Salary[[#This Row],[collegeGPA]]&gt;=8,"Excellent",IF(Table_Graduate_Salary[[#This Row],[collegeGPA]]&gt;=7,"Good","Average"))</f>
        <v>Excellent</v>
      </c>
      <c r="AK645" s="2">
        <f>AVERAGE(Table_Graduate_Salary[[#This Row],[English]],Table_Graduate_Salary[[#This Row],[Logical]],Table_Graduate_Salary[[#This Row],[Quant]])</f>
        <v>621.66666666666663</v>
      </c>
    </row>
    <row r="646" spans="1:37">
      <c r="A646">
        <v>982516</v>
      </c>
      <c r="B646" t="s">
        <v>506</v>
      </c>
      <c r="C646" s="1">
        <v>33589</v>
      </c>
      <c r="D646" s="2">
        <v>71.599999999999994</v>
      </c>
      <c r="E646" t="s">
        <v>35</v>
      </c>
      <c r="F646" s="3">
        <v>2008</v>
      </c>
      <c r="G646" s="2">
        <v>72.8</v>
      </c>
      <c r="H646" t="s">
        <v>35</v>
      </c>
      <c r="I646">
        <v>387</v>
      </c>
      <c r="J646">
        <v>2</v>
      </c>
      <c r="K646" t="s">
        <v>36</v>
      </c>
      <c r="L646" t="s">
        <v>64</v>
      </c>
      <c r="M646" s="3">
        <v>65.099999999999994</v>
      </c>
      <c r="N646">
        <v>387</v>
      </c>
      <c r="O646">
        <v>0</v>
      </c>
      <c r="P646" t="s">
        <v>41</v>
      </c>
      <c r="Q646">
        <v>2014</v>
      </c>
      <c r="R646" s="2">
        <v>510</v>
      </c>
      <c r="S646" s="2">
        <v>410</v>
      </c>
      <c r="T646" s="2">
        <v>250</v>
      </c>
      <c r="U646" s="2">
        <v>0.62264291584993803</v>
      </c>
      <c r="V646" s="2">
        <v>395</v>
      </c>
      <c r="W646" s="2">
        <v>-1</v>
      </c>
      <c r="X646" s="2">
        <v>407</v>
      </c>
      <c r="Y646" s="2">
        <v>-1</v>
      </c>
      <c r="Z646" s="2">
        <v>-1</v>
      </c>
      <c r="AA646" s="2">
        <v>-1</v>
      </c>
      <c r="AB646" s="2">
        <v>-1</v>
      </c>
      <c r="AC646" s="2">
        <v>1.2771999999999999</v>
      </c>
      <c r="AD646" s="2">
        <v>1.3778999999999999</v>
      </c>
      <c r="AE646" s="2">
        <v>1.0859000000000001</v>
      </c>
      <c r="AF646" s="2">
        <v>0.39950000000000002</v>
      </c>
      <c r="AG646" s="2">
        <v>9.7299999999999998E-2</v>
      </c>
      <c r="AH646">
        <v>90000</v>
      </c>
      <c r="AI646" t="str">
        <f>IF(Table_Graduate_Salary[[#This Row],[Salary]]&lt;300000,"Low",IF(Table_Graduate_Salary[[#This Row],[Salary]]&lt;=600000,"Medium","High"))</f>
        <v>Low</v>
      </c>
      <c r="AJ646" t="str">
        <f>IF(Table_Graduate_Salary[[#This Row],[collegeGPA]]&gt;=8,"Excellent",IF(Table_Graduate_Salary[[#This Row],[collegeGPA]]&gt;=7,"Good","Average"))</f>
        <v>Excellent</v>
      </c>
      <c r="AK646" s="2">
        <f>AVERAGE(Table_Graduate_Salary[[#This Row],[English]],Table_Graduate_Salary[[#This Row],[Logical]],Table_Graduate_Salary[[#This Row],[Quant]])</f>
        <v>390</v>
      </c>
    </row>
    <row r="647" spans="1:37">
      <c r="A647">
        <v>245337</v>
      </c>
      <c r="B647" t="s">
        <v>505</v>
      </c>
      <c r="C647" s="1">
        <v>32186</v>
      </c>
      <c r="D647" s="2">
        <v>66.5</v>
      </c>
      <c r="E647" t="s">
        <v>35</v>
      </c>
      <c r="F647" s="3">
        <v>2005</v>
      </c>
      <c r="G647" s="2">
        <v>49.5</v>
      </c>
      <c r="H647" t="s">
        <v>63</v>
      </c>
      <c r="I647">
        <v>889</v>
      </c>
      <c r="J647">
        <v>2</v>
      </c>
      <c r="K647" t="s">
        <v>66</v>
      </c>
      <c r="L647" t="s">
        <v>67</v>
      </c>
      <c r="M647" s="3">
        <v>89.7</v>
      </c>
      <c r="N647">
        <v>889</v>
      </c>
      <c r="O647">
        <v>0</v>
      </c>
      <c r="P647" t="s">
        <v>65</v>
      </c>
      <c r="Q647">
        <v>2011</v>
      </c>
      <c r="R647" s="2">
        <v>505</v>
      </c>
      <c r="S647" s="2">
        <v>505</v>
      </c>
      <c r="T647" s="2">
        <v>485</v>
      </c>
      <c r="U647" s="2">
        <v>0.91686996110361896</v>
      </c>
      <c r="V647" s="2">
        <v>555</v>
      </c>
      <c r="W647" s="2">
        <v>-1</v>
      </c>
      <c r="X647" s="2">
        <v>-1</v>
      </c>
      <c r="Y647" s="2">
        <v>-1</v>
      </c>
      <c r="Z647" s="2">
        <v>-1</v>
      </c>
      <c r="AA647" s="2">
        <v>-1</v>
      </c>
      <c r="AB647" s="2">
        <v>-1</v>
      </c>
      <c r="AC647" s="2">
        <v>-1.0355000000000001</v>
      </c>
      <c r="AD647" s="2">
        <v>3.2800000000000003E-2</v>
      </c>
      <c r="AE647" s="2">
        <v>-2.2307999999999999</v>
      </c>
      <c r="AF647" s="2">
        <v>1.0024</v>
      </c>
      <c r="AG647" s="2">
        <v>0.34439999999999998</v>
      </c>
      <c r="AH647">
        <v>60000</v>
      </c>
      <c r="AI647" t="str">
        <f>IF(Table_Graduate_Salary[[#This Row],[Salary]]&lt;300000,"Low",IF(Table_Graduate_Salary[[#This Row],[Salary]]&lt;=600000,"Medium","High"))</f>
        <v>Low</v>
      </c>
      <c r="AJ647" t="str">
        <f>IF(Table_Graduate_Salary[[#This Row],[collegeGPA]]&gt;=8,"Excellent",IF(Table_Graduate_Salary[[#This Row],[collegeGPA]]&gt;=7,"Good","Average"))</f>
        <v>Excellent</v>
      </c>
      <c r="AK647" s="2">
        <f>AVERAGE(Table_Graduate_Salary[[#This Row],[English]],Table_Graduate_Salary[[#This Row],[Logical]],Table_Graduate_Salary[[#This Row],[Quant]])</f>
        <v>498.33333333333331</v>
      </c>
    </row>
    <row r="648" spans="1:37">
      <c r="A648">
        <v>1041140</v>
      </c>
      <c r="B648" t="s">
        <v>506</v>
      </c>
      <c r="C648" s="1">
        <v>33642</v>
      </c>
      <c r="D648" s="2">
        <v>61.57</v>
      </c>
      <c r="E648" t="s">
        <v>51</v>
      </c>
      <c r="F648" s="3">
        <v>2008</v>
      </c>
      <c r="G648" s="2">
        <v>54.33</v>
      </c>
      <c r="H648" t="s">
        <v>51</v>
      </c>
      <c r="I648">
        <v>4417</v>
      </c>
      <c r="J648">
        <v>2</v>
      </c>
      <c r="K648" t="s">
        <v>36</v>
      </c>
      <c r="L648" t="s">
        <v>55</v>
      </c>
      <c r="M648" s="3">
        <v>79.599999999999994</v>
      </c>
      <c r="N648">
        <v>4417</v>
      </c>
      <c r="O648">
        <v>0</v>
      </c>
      <c r="P648" t="s">
        <v>84</v>
      </c>
      <c r="Q648">
        <v>2014</v>
      </c>
      <c r="R648" s="2">
        <v>325</v>
      </c>
      <c r="S648" s="2">
        <v>470</v>
      </c>
      <c r="T648" s="2">
        <v>465</v>
      </c>
      <c r="U648" s="2">
        <v>0.23780283983757</v>
      </c>
      <c r="V648" s="2">
        <v>405</v>
      </c>
      <c r="W648" s="2">
        <v>-1</v>
      </c>
      <c r="X648" s="2">
        <v>315</v>
      </c>
      <c r="Y648" s="2">
        <v>-1</v>
      </c>
      <c r="Z648" s="2">
        <v>-1</v>
      </c>
      <c r="AA648" s="2">
        <v>-1</v>
      </c>
      <c r="AB648" s="2">
        <v>-1</v>
      </c>
      <c r="AC648" s="2">
        <v>0.12820000000000001</v>
      </c>
      <c r="AD648" s="2">
        <v>0.21240000000000001</v>
      </c>
      <c r="AE648" s="2">
        <v>0.47110000000000002</v>
      </c>
      <c r="AF648" s="2">
        <v>1.9199999999999998E-2</v>
      </c>
      <c r="AG648" s="2">
        <v>1.2470000000000001</v>
      </c>
      <c r="AH648">
        <v>200000</v>
      </c>
      <c r="AI648" t="str">
        <f>IF(Table_Graduate_Salary[[#This Row],[Salary]]&lt;300000,"Low",IF(Table_Graduate_Salary[[#This Row],[Salary]]&lt;=600000,"Medium","High"))</f>
        <v>Low</v>
      </c>
      <c r="AJ648" t="str">
        <f>IF(Table_Graduate_Salary[[#This Row],[collegeGPA]]&gt;=8,"Excellent",IF(Table_Graduate_Salary[[#This Row],[collegeGPA]]&gt;=7,"Good","Average"))</f>
        <v>Excellent</v>
      </c>
      <c r="AK648" s="2">
        <f>AVERAGE(Table_Graduate_Salary[[#This Row],[English]],Table_Graduate_Salary[[#This Row],[Logical]],Table_Graduate_Salary[[#This Row],[Quant]])</f>
        <v>420</v>
      </c>
    </row>
    <row r="649" spans="1:37">
      <c r="A649">
        <v>552539</v>
      </c>
      <c r="B649" t="s">
        <v>506</v>
      </c>
      <c r="C649" s="1">
        <v>33202</v>
      </c>
      <c r="D649" s="2">
        <v>86</v>
      </c>
      <c r="E649" t="s">
        <v>35</v>
      </c>
      <c r="F649" s="3">
        <v>2009</v>
      </c>
      <c r="G649" s="2">
        <v>85.8</v>
      </c>
      <c r="H649" t="s">
        <v>35</v>
      </c>
      <c r="I649">
        <v>7542</v>
      </c>
      <c r="J649">
        <v>2</v>
      </c>
      <c r="K649" t="s">
        <v>36</v>
      </c>
      <c r="L649" t="s">
        <v>60</v>
      </c>
      <c r="M649" s="3">
        <v>72.14</v>
      </c>
      <c r="N649">
        <v>7542</v>
      </c>
      <c r="O649">
        <v>1</v>
      </c>
      <c r="P649" t="s">
        <v>38</v>
      </c>
      <c r="Q649">
        <v>2013</v>
      </c>
      <c r="R649" s="2">
        <v>465</v>
      </c>
      <c r="S649" s="2">
        <v>450</v>
      </c>
      <c r="T649" s="2">
        <v>650</v>
      </c>
      <c r="U649" s="2">
        <v>5.8792800008353401E-2</v>
      </c>
      <c r="V649" s="2">
        <v>475</v>
      </c>
      <c r="W649" s="2">
        <v>200</v>
      </c>
      <c r="X649" s="2">
        <v>407</v>
      </c>
      <c r="Y649" s="2">
        <v>-1</v>
      </c>
      <c r="Z649" s="2">
        <v>-1</v>
      </c>
      <c r="AA649" s="2">
        <v>-1</v>
      </c>
      <c r="AB649" s="2">
        <v>-1</v>
      </c>
      <c r="AC649" s="2">
        <v>-1.54E-2</v>
      </c>
      <c r="AD649" s="2">
        <v>0.71189999999999998</v>
      </c>
      <c r="AE649" s="2">
        <v>0.77849999999999997</v>
      </c>
      <c r="AF649" s="2">
        <v>-0.2344</v>
      </c>
      <c r="AG649" s="2">
        <v>-1.244</v>
      </c>
      <c r="AH649">
        <v>340000</v>
      </c>
      <c r="AI649" t="str">
        <f>IF(Table_Graduate_Salary[[#This Row],[Salary]]&lt;300000,"Low",IF(Table_Graduate_Salary[[#This Row],[Salary]]&lt;=600000,"Medium","High"))</f>
        <v>Medium</v>
      </c>
      <c r="AJ649" t="str">
        <f>IF(Table_Graduate_Salary[[#This Row],[collegeGPA]]&gt;=8,"Excellent",IF(Table_Graduate_Salary[[#This Row],[collegeGPA]]&gt;=7,"Good","Average"))</f>
        <v>Excellent</v>
      </c>
      <c r="AK649" s="2">
        <f>AVERAGE(Table_Graduate_Salary[[#This Row],[English]],Table_Graduate_Salary[[#This Row],[Logical]],Table_Graduate_Salary[[#This Row],[Quant]])</f>
        <v>521.66666666666663</v>
      </c>
    </row>
    <row r="650" spans="1:37">
      <c r="A650">
        <v>339440</v>
      </c>
      <c r="B650" t="s">
        <v>506</v>
      </c>
      <c r="C650" s="1">
        <v>33368</v>
      </c>
      <c r="D650" s="2">
        <v>67</v>
      </c>
      <c r="E650" t="s">
        <v>206</v>
      </c>
      <c r="F650" s="3">
        <v>2008</v>
      </c>
      <c r="G650" s="2">
        <v>82.6</v>
      </c>
      <c r="H650" t="s">
        <v>141</v>
      </c>
      <c r="I650">
        <v>4415</v>
      </c>
      <c r="J650">
        <v>2</v>
      </c>
      <c r="K650" t="s">
        <v>36</v>
      </c>
      <c r="L650" t="s">
        <v>81</v>
      </c>
      <c r="M650" s="3">
        <v>67.959999999999994</v>
      </c>
      <c r="N650">
        <v>4415</v>
      </c>
      <c r="O650">
        <v>1</v>
      </c>
      <c r="P650" t="s">
        <v>54</v>
      </c>
      <c r="Q650">
        <v>2012</v>
      </c>
      <c r="R650" s="2">
        <v>395</v>
      </c>
      <c r="S650" s="2">
        <v>435</v>
      </c>
      <c r="T650" s="2">
        <v>405</v>
      </c>
      <c r="U650" s="2">
        <v>0.82466640067133201</v>
      </c>
      <c r="V650" s="2">
        <v>215</v>
      </c>
      <c r="W650" s="2">
        <v>400</v>
      </c>
      <c r="X650" s="2">
        <v>-1</v>
      </c>
      <c r="Y650" s="2">
        <v>-1</v>
      </c>
      <c r="Z650" s="2">
        <v>-1</v>
      </c>
      <c r="AA650" s="2">
        <v>-1</v>
      </c>
      <c r="AB650" s="2">
        <v>-1</v>
      </c>
      <c r="AC650" s="2">
        <v>0.51</v>
      </c>
      <c r="AD650" s="2">
        <v>0.50080000000000002</v>
      </c>
      <c r="AE650" s="2">
        <v>-1.3599000000000001</v>
      </c>
      <c r="AF650" s="2">
        <v>-0.87780000000000002</v>
      </c>
      <c r="AG650" s="2">
        <v>0.3049</v>
      </c>
      <c r="AH650">
        <v>45000</v>
      </c>
      <c r="AI650" t="str">
        <f>IF(Table_Graduate_Salary[[#This Row],[Salary]]&lt;300000,"Low",IF(Table_Graduate_Salary[[#This Row],[Salary]]&lt;=600000,"Medium","High"))</f>
        <v>Low</v>
      </c>
      <c r="AJ650" t="str">
        <f>IF(Table_Graduate_Salary[[#This Row],[collegeGPA]]&gt;=8,"Excellent",IF(Table_Graduate_Salary[[#This Row],[collegeGPA]]&gt;=7,"Good","Average"))</f>
        <v>Excellent</v>
      </c>
      <c r="AK650" s="2">
        <f>AVERAGE(Table_Graduate_Salary[[#This Row],[English]],Table_Graduate_Salary[[#This Row],[Logical]],Table_Graduate_Salary[[#This Row],[Quant]])</f>
        <v>411.66666666666669</v>
      </c>
    </row>
    <row r="651" spans="1:37">
      <c r="A651">
        <v>274306</v>
      </c>
      <c r="B651" t="s">
        <v>506</v>
      </c>
      <c r="C651" s="1">
        <v>32432</v>
      </c>
      <c r="D651" s="2">
        <v>90</v>
      </c>
      <c r="E651" t="s">
        <v>207</v>
      </c>
      <c r="F651" s="3">
        <v>2007</v>
      </c>
      <c r="G651" s="2">
        <v>96.3</v>
      </c>
      <c r="H651" t="s">
        <v>208</v>
      </c>
      <c r="I651">
        <v>499</v>
      </c>
      <c r="J651">
        <v>2</v>
      </c>
      <c r="K651" t="s">
        <v>36</v>
      </c>
      <c r="L651" t="s">
        <v>64</v>
      </c>
      <c r="M651" s="3">
        <v>72</v>
      </c>
      <c r="N651">
        <v>499</v>
      </c>
      <c r="O651">
        <v>1</v>
      </c>
      <c r="P651" t="s">
        <v>54</v>
      </c>
      <c r="Q651">
        <v>2011</v>
      </c>
      <c r="R651" s="2">
        <v>735</v>
      </c>
      <c r="S651" s="2">
        <v>695</v>
      </c>
      <c r="T651" s="2">
        <v>655</v>
      </c>
      <c r="U651" s="2">
        <v>0.86468541337008498</v>
      </c>
      <c r="V651" s="2">
        <v>525</v>
      </c>
      <c r="W651" s="2">
        <v>-1</v>
      </c>
      <c r="X651" s="2">
        <v>-1</v>
      </c>
      <c r="Y651" s="2">
        <v>-1</v>
      </c>
      <c r="Z651" s="2">
        <v>-1</v>
      </c>
      <c r="AA651" s="2">
        <v>-1</v>
      </c>
      <c r="AB651" s="2">
        <v>-1</v>
      </c>
      <c r="AC651" s="2">
        <v>0.2009</v>
      </c>
      <c r="AD651" s="2">
        <v>3.2800000000000003E-2</v>
      </c>
      <c r="AE651" s="2">
        <v>-1.2148000000000001</v>
      </c>
      <c r="AF651" s="2">
        <v>-1.4653</v>
      </c>
      <c r="AG651" s="2">
        <v>-1.2354000000000001</v>
      </c>
      <c r="AH651">
        <v>870000</v>
      </c>
      <c r="AI651" t="str">
        <f>IF(Table_Graduate_Salary[[#This Row],[Salary]]&lt;300000,"Low",IF(Table_Graduate_Salary[[#This Row],[Salary]]&lt;=600000,"Medium","High"))</f>
        <v>High</v>
      </c>
      <c r="AJ651" t="str">
        <f>IF(Table_Graduate_Salary[[#This Row],[collegeGPA]]&gt;=8,"Excellent",IF(Table_Graduate_Salary[[#This Row],[collegeGPA]]&gt;=7,"Good","Average"))</f>
        <v>Excellent</v>
      </c>
      <c r="AK651" s="2">
        <f>AVERAGE(Table_Graduate_Salary[[#This Row],[English]],Table_Graduate_Salary[[#This Row],[Logical]],Table_Graduate_Salary[[#This Row],[Quant]])</f>
        <v>695</v>
      </c>
    </row>
    <row r="652" spans="1:37">
      <c r="A652">
        <v>262479</v>
      </c>
      <c r="B652" t="s">
        <v>506</v>
      </c>
      <c r="C652" s="1">
        <v>32329</v>
      </c>
      <c r="D652" s="2">
        <v>85.4</v>
      </c>
      <c r="E652" t="s">
        <v>35</v>
      </c>
      <c r="F652" s="3">
        <v>2006</v>
      </c>
      <c r="G652" s="2">
        <v>80.2</v>
      </c>
      <c r="H652" t="s">
        <v>35</v>
      </c>
      <c r="I652">
        <v>158</v>
      </c>
      <c r="J652">
        <v>1</v>
      </c>
      <c r="K652" t="s">
        <v>36</v>
      </c>
      <c r="L652" t="s">
        <v>64</v>
      </c>
      <c r="M652" s="3">
        <v>88.1</v>
      </c>
      <c r="N652">
        <v>158</v>
      </c>
      <c r="O652">
        <v>0</v>
      </c>
      <c r="P652" t="s">
        <v>158</v>
      </c>
      <c r="Q652">
        <v>2011</v>
      </c>
      <c r="R652" s="2">
        <v>415</v>
      </c>
      <c r="S652" s="2">
        <v>565</v>
      </c>
      <c r="T652" s="2">
        <v>595</v>
      </c>
      <c r="U652" s="2">
        <v>0.70409041213131396</v>
      </c>
      <c r="V652" s="2">
        <v>465</v>
      </c>
      <c r="W652" s="2">
        <v>-1</v>
      </c>
      <c r="X652" s="2">
        <v>-1</v>
      </c>
      <c r="Y652" s="2">
        <v>-1</v>
      </c>
      <c r="Z652" s="2">
        <v>-1</v>
      </c>
      <c r="AA652" s="2">
        <v>-1</v>
      </c>
      <c r="AB652" s="2">
        <v>-1</v>
      </c>
      <c r="AC652" s="2">
        <v>0.66459999999999997</v>
      </c>
      <c r="AD652" s="2">
        <v>0.65680000000000005</v>
      </c>
      <c r="AE652" s="2">
        <v>0.2366</v>
      </c>
      <c r="AF652" s="2">
        <v>-0.76029999999999998</v>
      </c>
      <c r="AG652" s="2">
        <v>2.8400000000000002E-2</v>
      </c>
      <c r="AH652">
        <v>495000</v>
      </c>
      <c r="AI652" t="str">
        <f>IF(Table_Graduate_Salary[[#This Row],[Salary]]&lt;300000,"Low",IF(Table_Graduate_Salary[[#This Row],[Salary]]&lt;=600000,"Medium","High"))</f>
        <v>Medium</v>
      </c>
      <c r="AJ652" t="str">
        <f>IF(Table_Graduate_Salary[[#This Row],[collegeGPA]]&gt;=8,"Excellent",IF(Table_Graduate_Salary[[#This Row],[collegeGPA]]&gt;=7,"Good","Average"))</f>
        <v>Excellent</v>
      </c>
      <c r="AK652" s="2">
        <f>AVERAGE(Table_Graduate_Salary[[#This Row],[English]],Table_Graduate_Salary[[#This Row],[Logical]],Table_Graduate_Salary[[#This Row],[Quant]])</f>
        <v>525</v>
      </c>
    </row>
    <row r="653" spans="1:37">
      <c r="A653">
        <v>328681</v>
      </c>
      <c r="B653" t="s">
        <v>506</v>
      </c>
      <c r="C653" s="1">
        <v>33147</v>
      </c>
      <c r="D653" s="2">
        <v>78.2</v>
      </c>
      <c r="E653" t="s">
        <v>35</v>
      </c>
      <c r="F653" s="3">
        <v>2008</v>
      </c>
      <c r="G653" s="2">
        <v>67</v>
      </c>
      <c r="H653" t="s">
        <v>209</v>
      </c>
      <c r="I653">
        <v>1866</v>
      </c>
      <c r="J653">
        <v>2</v>
      </c>
      <c r="K653" t="s">
        <v>36</v>
      </c>
      <c r="L653" t="s">
        <v>55</v>
      </c>
      <c r="M653" s="3">
        <v>64.27</v>
      </c>
      <c r="N653">
        <v>1866</v>
      </c>
      <c r="O653">
        <v>1</v>
      </c>
      <c r="P653" t="s">
        <v>61</v>
      </c>
      <c r="Q653">
        <v>2012</v>
      </c>
      <c r="R653" s="2">
        <v>515</v>
      </c>
      <c r="S653" s="2">
        <v>555</v>
      </c>
      <c r="T653" s="2">
        <v>505</v>
      </c>
      <c r="U653" s="2">
        <v>0.63597875645679403</v>
      </c>
      <c r="V653" s="2">
        <v>445</v>
      </c>
      <c r="W653" s="2">
        <v>-1</v>
      </c>
      <c r="X653" s="2">
        <v>-1</v>
      </c>
      <c r="Y653" s="2">
        <v>-1</v>
      </c>
      <c r="Z653" s="2">
        <v>-1</v>
      </c>
      <c r="AA653" s="2">
        <v>-1</v>
      </c>
      <c r="AB653" s="2">
        <v>-1</v>
      </c>
      <c r="AC653" s="2">
        <v>-1.6923999999999999</v>
      </c>
      <c r="AD653" s="2">
        <v>0.3448</v>
      </c>
      <c r="AE653" s="2">
        <v>0.38169999999999998</v>
      </c>
      <c r="AF653" s="2">
        <v>3.5299999999999902E-3</v>
      </c>
      <c r="AG653" s="2">
        <v>-0.9194</v>
      </c>
      <c r="AH653">
        <v>440000</v>
      </c>
      <c r="AI653" t="str">
        <f>IF(Table_Graduate_Salary[[#This Row],[Salary]]&lt;300000,"Low",IF(Table_Graduate_Salary[[#This Row],[Salary]]&lt;=600000,"Medium","High"))</f>
        <v>Medium</v>
      </c>
      <c r="AJ653" t="str">
        <f>IF(Table_Graduate_Salary[[#This Row],[collegeGPA]]&gt;=8,"Excellent",IF(Table_Graduate_Salary[[#This Row],[collegeGPA]]&gt;=7,"Good","Average"))</f>
        <v>Excellent</v>
      </c>
      <c r="AK653" s="2">
        <f>AVERAGE(Table_Graduate_Salary[[#This Row],[English]],Table_Graduate_Salary[[#This Row],[Logical]],Table_Graduate_Salary[[#This Row],[Quant]])</f>
        <v>525</v>
      </c>
    </row>
    <row r="654" spans="1:37">
      <c r="A654">
        <v>1119899</v>
      </c>
      <c r="B654" t="s">
        <v>506</v>
      </c>
      <c r="C654" s="1">
        <v>33871</v>
      </c>
      <c r="D654" s="2">
        <v>73.599999999999994</v>
      </c>
      <c r="E654" t="s">
        <v>210</v>
      </c>
      <c r="F654" s="3">
        <v>2009</v>
      </c>
      <c r="G654" s="2">
        <v>72</v>
      </c>
      <c r="H654" t="s">
        <v>210</v>
      </c>
      <c r="I654">
        <v>14029</v>
      </c>
      <c r="J654">
        <v>2</v>
      </c>
      <c r="K654" t="s">
        <v>36</v>
      </c>
      <c r="L654" t="s">
        <v>40</v>
      </c>
      <c r="M654" s="3">
        <v>85.8</v>
      </c>
      <c r="N654">
        <v>14029</v>
      </c>
      <c r="O654">
        <v>0</v>
      </c>
      <c r="P654" t="s">
        <v>65</v>
      </c>
      <c r="Q654">
        <v>2014</v>
      </c>
      <c r="R654" s="2">
        <v>500</v>
      </c>
      <c r="S654" s="2">
        <v>565</v>
      </c>
      <c r="T654" s="2">
        <v>475</v>
      </c>
      <c r="U654" s="2">
        <v>0.62264291584993803</v>
      </c>
      <c r="V654" s="2">
        <v>665</v>
      </c>
      <c r="W654" s="2">
        <v>-1</v>
      </c>
      <c r="X654" s="2">
        <v>407</v>
      </c>
      <c r="Y654" s="2">
        <v>-1</v>
      </c>
      <c r="Z654" s="2">
        <v>-1</v>
      </c>
      <c r="AA654" s="2">
        <v>-1</v>
      </c>
      <c r="AB654" s="2">
        <v>-1</v>
      </c>
      <c r="AC654" s="2">
        <v>-1.54E-2</v>
      </c>
      <c r="AD654" s="2">
        <v>1.0448999999999999</v>
      </c>
      <c r="AE654" s="2">
        <v>1.7007000000000001</v>
      </c>
      <c r="AF654" s="2">
        <v>-0.4879</v>
      </c>
      <c r="AG654" s="2">
        <v>0.48049999999999998</v>
      </c>
      <c r="AH654">
        <v>350000</v>
      </c>
      <c r="AI654" t="str">
        <f>IF(Table_Graduate_Salary[[#This Row],[Salary]]&lt;300000,"Low",IF(Table_Graduate_Salary[[#This Row],[Salary]]&lt;=600000,"Medium","High"))</f>
        <v>Medium</v>
      </c>
      <c r="AJ654" t="str">
        <f>IF(Table_Graduate_Salary[[#This Row],[collegeGPA]]&gt;=8,"Excellent",IF(Table_Graduate_Salary[[#This Row],[collegeGPA]]&gt;=7,"Good","Average"))</f>
        <v>Excellent</v>
      </c>
      <c r="AK654" s="2">
        <f>AVERAGE(Table_Graduate_Salary[[#This Row],[English]],Table_Graduate_Salary[[#This Row],[Logical]],Table_Graduate_Salary[[#This Row],[Quant]])</f>
        <v>513.33333333333337</v>
      </c>
    </row>
    <row r="655" spans="1:37">
      <c r="A655">
        <v>921221</v>
      </c>
      <c r="B655" t="s">
        <v>506</v>
      </c>
      <c r="C655" s="1">
        <v>34031</v>
      </c>
      <c r="D655" s="2">
        <v>86.14</v>
      </c>
      <c r="E655" t="s">
        <v>51</v>
      </c>
      <c r="F655" s="3">
        <v>2010</v>
      </c>
      <c r="G655" s="2">
        <v>76</v>
      </c>
      <c r="H655" t="s">
        <v>51</v>
      </c>
      <c r="I655">
        <v>6196</v>
      </c>
      <c r="J655">
        <v>2</v>
      </c>
      <c r="K655" t="s">
        <v>36</v>
      </c>
      <c r="L655" t="s">
        <v>44</v>
      </c>
      <c r="M655" s="3">
        <v>62.9</v>
      </c>
      <c r="N655">
        <v>6196</v>
      </c>
      <c r="O655">
        <v>0</v>
      </c>
      <c r="P655" t="s">
        <v>45</v>
      </c>
      <c r="Q655">
        <v>2014</v>
      </c>
      <c r="R655" s="2">
        <v>755</v>
      </c>
      <c r="S655" s="2">
        <v>610</v>
      </c>
      <c r="T655" s="2">
        <v>650</v>
      </c>
      <c r="U655" s="2">
        <v>0.78330353667029795</v>
      </c>
      <c r="V655" s="2">
        <v>-1</v>
      </c>
      <c r="W655" s="2">
        <v>388</v>
      </c>
      <c r="X655" s="2">
        <v>-1</v>
      </c>
      <c r="Y655" s="2">
        <v>-1</v>
      </c>
      <c r="Z655" s="2">
        <v>-1</v>
      </c>
      <c r="AA655" s="2">
        <v>-1</v>
      </c>
      <c r="AB655" s="2">
        <v>-1</v>
      </c>
      <c r="AC655" s="2">
        <v>-1.7388999999999999</v>
      </c>
      <c r="AD655" s="2">
        <v>4.5900000000000003E-2</v>
      </c>
      <c r="AE655" s="2">
        <v>-0.75849999999999995</v>
      </c>
      <c r="AF655" s="2">
        <v>1.5404</v>
      </c>
      <c r="AG655" s="2">
        <v>0.48049999999999998</v>
      </c>
      <c r="AH655">
        <v>325000</v>
      </c>
      <c r="AI655" t="str">
        <f>IF(Table_Graduate_Salary[[#This Row],[Salary]]&lt;300000,"Low",IF(Table_Graduate_Salary[[#This Row],[Salary]]&lt;=600000,"Medium","High"))</f>
        <v>Medium</v>
      </c>
      <c r="AJ655" t="str">
        <f>IF(Table_Graduate_Salary[[#This Row],[collegeGPA]]&gt;=8,"Excellent",IF(Table_Graduate_Salary[[#This Row],[collegeGPA]]&gt;=7,"Good","Average"))</f>
        <v>Excellent</v>
      </c>
      <c r="AK655" s="2">
        <f>AVERAGE(Table_Graduate_Salary[[#This Row],[English]],Table_Graduate_Salary[[#This Row],[Logical]],Table_Graduate_Salary[[#This Row],[Quant]])</f>
        <v>671.66666666666663</v>
      </c>
    </row>
    <row r="656" spans="1:37">
      <c r="A656">
        <v>633381</v>
      </c>
      <c r="B656" t="s">
        <v>506</v>
      </c>
      <c r="C656" s="1">
        <v>33506</v>
      </c>
      <c r="D656" s="2">
        <v>86.4</v>
      </c>
      <c r="E656" t="s">
        <v>48</v>
      </c>
      <c r="F656" s="3">
        <v>2009</v>
      </c>
      <c r="G656" s="2">
        <v>82.8</v>
      </c>
      <c r="H656" t="s">
        <v>48</v>
      </c>
      <c r="I656">
        <v>11630</v>
      </c>
      <c r="J656">
        <v>2</v>
      </c>
      <c r="K656" t="s">
        <v>36</v>
      </c>
      <c r="L656" t="s">
        <v>52</v>
      </c>
      <c r="M656" s="3">
        <v>71.739999999999995</v>
      </c>
      <c r="N656">
        <v>11630</v>
      </c>
      <c r="O656">
        <v>0</v>
      </c>
      <c r="P656" t="s">
        <v>41</v>
      </c>
      <c r="Q656">
        <v>2013</v>
      </c>
      <c r="R656" s="2">
        <v>605</v>
      </c>
      <c r="S656" s="2">
        <v>585</v>
      </c>
      <c r="T656" s="2">
        <v>750</v>
      </c>
      <c r="U656" s="2">
        <v>0.65410747454593299</v>
      </c>
      <c r="V656" s="2">
        <v>-1</v>
      </c>
      <c r="W656" s="2">
        <v>-1</v>
      </c>
      <c r="X656" s="2">
        <v>-1</v>
      </c>
      <c r="Y656" s="2">
        <v>420</v>
      </c>
      <c r="Z656" s="2">
        <v>-1</v>
      </c>
      <c r="AA656" s="2">
        <v>-1</v>
      </c>
      <c r="AB656" s="2">
        <v>-1</v>
      </c>
      <c r="AC656" s="2">
        <v>0.70269999999999999</v>
      </c>
      <c r="AD656" s="2">
        <v>0.37890000000000001</v>
      </c>
      <c r="AE656" s="2">
        <v>0.31740000000000002</v>
      </c>
      <c r="AF656" s="2">
        <v>-0.86819999999999997</v>
      </c>
      <c r="AG656" s="2">
        <v>-1.6273</v>
      </c>
      <c r="AH656">
        <v>380000</v>
      </c>
      <c r="AI656" t="str">
        <f>IF(Table_Graduate_Salary[[#This Row],[Salary]]&lt;300000,"Low",IF(Table_Graduate_Salary[[#This Row],[Salary]]&lt;=600000,"Medium","High"))</f>
        <v>Medium</v>
      </c>
      <c r="AJ656" t="str">
        <f>IF(Table_Graduate_Salary[[#This Row],[collegeGPA]]&gt;=8,"Excellent",IF(Table_Graduate_Salary[[#This Row],[collegeGPA]]&gt;=7,"Good","Average"))</f>
        <v>Excellent</v>
      </c>
      <c r="AK656" s="2">
        <f>AVERAGE(Table_Graduate_Salary[[#This Row],[English]],Table_Graduate_Salary[[#This Row],[Logical]],Table_Graduate_Salary[[#This Row],[Quant]])</f>
        <v>646.66666666666663</v>
      </c>
    </row>
    <row r="657" spans="1:37">
      <c r="A657">
        <v>108193</v>
      </c>
      <c r="B657" t="s">
        <v>506</v>
      </c>
      <c r="C657" s="1">
        <v>32280</v>
      </c>
      <c r="D657" s="2">
        <v>87.33</v>
      </c>
      <c r="E657" t="s">
        <v>100</v>
      </c>
      <c r="F657" s="3">
        <v>2006</v>
      </c>
      <c r="G657" s="2">
        <v>85.4</v>
      </c>
      <c r="H657" t="s">
        <v>141</v>
      </c>
      <c r="I657">
        <v>1028</v>
      </c>
      <c r="J657">
        <v>2</v>
      </c>
      <c r="K657" t="s">
        <v>36</v>
      </c>
      <c r="L657" t="s">
        <v>60</v>
      </c>
      <c r="M657" s="3">
        <v>64</v>
      </c>
      <c r="N657">
        <v>1028</v>
      </c>
      <c r="O657">
        <v>1</v>
      </c>
      <c r="P657" t="s">
        <v>54</v>
      </c>
      <c r="Q657">
        <v>2010</v>
      </c>
      <c r="R657" s="2">
        <v>405</v>
      </c>
      <c r="S657" s="2">
        <v>485</v>
      </c>
      <c r="T657" s="2">
        <v>445</v>
      </c>
      <c r="U657" s="2">
        <v>0.69447932770846299</v>
      </c>
      <c r="V657" s="2">
        <v>305</v>
      </c>
      <c r="W657" s="2">
        <v>366</v>
      </c>
      <c r="X657" s="2">
        <v>-1</v>
      </c>
      <c r="Y657" s="2">
        <v>-1</v>
      </c>
      <c r="Z657" s="2">
        <v>-1</v>
      </c>
      <c r="AA657" s="2">
        <v>-1</v>
      </c>
      <c r="AB657" s="2">
        <v>-1</v>
      </c>
      <c r="AC657" s="2">
        <v>-0.88099999999999901</v>
      </c>
      <c r="AD657" s="2">
        <v>-2.7753999999999999</v>
      </c>
      <c r="AE657" s="2">
        <v>1.1073999999999999</v>
      </c>
      <c r="AF657" s="2">
        <v>-0.17269999999999999</v>
      </c>
      <c r="AG657" s="2">
        <v>-0.1295</v>
      </c>
      <c r="AH657">
        <v>130000</v>
      </c>
      <c r="AI657" t="str">
        <f>IF(Table_Graduate_Salary[[#This Row],[Salary]]&lt;300000,"Low",IF(Table_Graduate_Salary[[#This Row],[Salary]]&lt;=600000,"Medium","High"))</f>
        <v>Low</v>
      </c>
      <c r="AJ657" t="str">
        <f>IF(Table_Graduate_Salary[[#This Row],[collegeGPA]]&gt;=8,"Excellent",IF(Table_Graduate_Salary[[#This Row],[collegeGPA]]&gt;=7,"Good","Average"))</f>
        <v>Excellent</v>
      </c>
      <c r="AK657" s="2">
        <f>AVERAGE(Table_Graduate_Salary[[#This Row],[English]],Table_Graduate_Salary[[#This Row],[Logical]],Table_Graduate_Salary[[#This Row],[Quant]])</f>
        <v>445</v>
      </c>
    </row>
    <row r="658" spans="1:37">
      <c r="A658">
        <v>1204604</v>
      </c>
      <c r="B658" t="s">
        <v>506</v>
      </c>
      <c r="C658" s="1">
        <v>33565</v>
      </c>
      <c r="D658" s="2">
        <v>74.88</v>
      </c>
      <c r="E658" t="s">
        <v>51</v>
      </c>
      <c r="F658" s="3">
        <v>2010</v>
      </c>
      <c r="G658" s="2">
        <v>82.55</v>
      </c>
      <c r="H658" t="s">
        <v>51</v>
      </c>
      <c r="I658">
        <v>3572</v>
      </c>
      <c r="J658">
        <v>2</v>
      </c>
      <c r="K658" t="s">
        <v>36</v>
      </c>
      <c r="L658" t="s">
        <v>40</v>
      </c>
      <c r="M658" s="3">
        <v>80</v>
      </c>
      <c r="N658">
        <v>3572</v>
      </c>
      <c r="O658">
        <v>0</v>
      </c>
      <c r="P658" t="s">
        <v>61</v>
      </c>
      <c r="Q658">
        <v>2014</v>
      </c>
      <c r="R658" s="2">
        <v>500</v>
      </c>
      <c r="S658" s="2">
        <v>480</v>
      </c>
      <c r="T658" s="2">
        <v>500</v>
      </c>
      <c r="U658" s="2">
        <v>0.35653648772447499</v>
      </c>
      <c r="V658" s="2">
        <v>465</v>
      </c>
      <c r="W658" s="2">
        <v>-1</v>
      </c>
      <c r="X658" s="2">
        <v>346</v>
      </c>
      <c r="Y658" s="2">
        <v>-1</v>
      </c>
      <c r="Z658" s="2">
        <v>-1</v>
      </c>
      <c r="AA658" s="2">
        <v>-1</v>
      </c>
      <c r="AB658" s="2">
        <v>-1</v>
      </c>
      <c r="AC658" s="2">
        <v>0.12820000000000001</v>
      </c>
      <c r="AD658" s="2">
        <v>4.5900000000000003E-2</v>
      </c>
      <c r="AE658" s="2">
        <v>1.2396</v>
      </c>
      <c r="AF658" s="2">
        <v>1.0333000000000001</v>
      </c>
      <c r="AG658" s="2">
        <v>0.67210000000000003</v>
      </c>
      <c r="AH658">
        <v>300000</v>
      </c>
      <c r="AI658" t="str">
        <f>IF(Table_Graduate_Salary[[#This Row],[Salary]]&lt;300000,"Low",IF(Table_Graduate_Salary[[#This Row],[Salary]]&lt;=600000,"Medium","High"))</f>
        <v>Medium</v>
      </c>
      <c r="AJ658" t="str">
        <f>IF(Table_Graduate_Salary[[#This Row],[collegeGPA]]&gt;=8,"Excellent",IF(Table_Graduate_Salary[[#This Row],[collegeGPA]]&gt;=7,"Good","Average"))</f>
        <v>Excellent</v>
      </c>
      <c r="AK658" s="2">
        <f>AVERAGE(Table_Graduate_Salary[[#This Row],[English]],Table_Graduate_Salary[[#This Row],[Logical]],Table_Graduate_Salary[[#This Row],[Quant]])</f>
        <v>493.33333333333331</v>
      </c>
    </row>
    <row r="659" spans="1:37">
      <c r="A659">
        <v>30706</v>
      </c>
      <c r="B659" t="s">
        <v>506</v>
      </c>
      <c r="C659" s="1">
        <v>32052</v>
      </c>
      <c r="D659" s="2">
        <v>89.33</v>
      </c>
      <c r="E659" t="s">
        <v>48</v>
      </c>
      <c r="F659" s="3">
        <v>2005</v>
      </c>
      <c r="G659" s="2">
        <v>80.400000000000006</v>
      </c>
      <c r="H659" t="s">
        <v>35</v>
      </c>
      <c r="I659">
        <v>8460</v>
      </c>
      <c r="J659">
        <v>1</v>
      </c>
      <c r="K659" t="s">
        <v>36</v>
      </c>
      <c r="L659" t="s">
        <v>60</v>
      </c>
      <c r="M659" s="3">
        <v>66.489999999999995</v>
      </c>
      <c r="N659">
        <v>8460</v>
      </c>
      <c r="O659">
        <v>1</v>
      </c>
      <c r="P659" t="s">
        <v>38</v>
      </c>
      <c r="Q659">
        <v>2010</v>
      </c>
      <c r="R659" s="2">
        <v>635</v>
      </c>
      <c r="S659" s="2">
        <v>685</v>
      </c>
      <c r="T659" s="2">
        <v>735</v>
      </c>
      <c r="U659" s="2">
        <v>0.64938971484669095</v>
      </c>
      <c r="V659" s="2">
        <v>665</v>
      </c>
      <c r="W659" s="2">
        <v>356</v>
      </c>
      <c r="X659" s="2">
        <v>-1</v>
      </c>
      <c r="Y659" s="2">
        <v>-1</v>
      </c>
      <c r="Z659" s="2">
        <v>-1</v>
      </c>
      <c r="AA659" s="2">
        <v>-1</v>
      </c>
      <c r="AB659" s="2">
        <v>-1</v>
      </c>
      <c r="AC659" s="2">
        <v>1.4208000000000001</v>
      </c>
      <c r="AD659" s="2">
        <v>1.2114</v>
      </c>
      <c r="AE659" s="2">
        <v>1.7007000000000001</v>
      </c>
      <c r="AF659" s="2">
        <v>-1.7556</v>
      </c>
      <c r="AG659" s="2">
        <v>0.28889999999999999</v>
      </c>
      <c r="AH659">
        <v>1200000</v>
      </c>
      <c r="AI659" t="str">
        <f>IF(Table_Graduate_Salary[[#This Row],[Salary]]&lt;300000,"Low",IF(Table_Graduate_Salary[[#This Row],[Salary]]&lt;=600000,"Medium","High"))</f>
        <v>High</v>
      </c>
      <c r="AJ659" t="str">
        <f>IF(Table_Graduate_Salary[[#This Row],[collegeGPA]]&gt;=8,"Excellent",IF(Table_Graduate_Salary[[#This Row],[collegeGPA]]&gt;=7,"Good","Average"))</f>
        <v>Excellent</v>
      </c>
      <c r="AK659" s="2">
        <f>AVERAGE(Table_Graduate_Salary[[#This Row],[English]],Table_Graduate_Salary[[#This Row],[Logical]],Table_Graduate_Salary[[#This Row],[Quant]])</f>
        <v>685</v>
      </c>
    </row>
    <row r="660" spans="1:37">
      <c r="A660">
        <v>921009</v>
      </c>
      <c r="B660" t="s">
        <v>505</v>
      </c>
      <c r="C660" s="1">
        <v>33896</v>
      </c>
      <c r="D660" s="2">
        <v>88.3</v>
      </c>
      <c r="E660" t="s">
        <v>51</v>
      </c>
      <c r="F660" s="3">
        <v>2010</v>
      </c>
      <c r="G660" s="2">
        <v>83.5</v>
      </c>
      <c r="H660" t="s">
        <v>51</v>
      </c>
      <c r="I660">
        <v>6196</v>
      </c>
      <c r="J660">
        <v>2</v>
      </c>
      <c r="K660" t="s">
        <v>36</v>
      </c>
      <c r="L660" t="s">
        <v>64</v>
      </c>
      <c r="M660" s="3">
        <v>69.760000000000005</v>
      </c>
      <c r="N660">
        <v>6196</v>
      </c>
      <c r="O660">
        <v>0</v>
      </c>
      <c r="P660" t="s">
        <v>45</v>
      </c>
      <c r="Q660">
        <v>2014</v>
      </c>
      <c r="R660" s="2">
        <v>535</v>
      </c>
      <c r="S660" s="2">
        <v>595</v>
      </c>
      <c r="T660" s="2">
        <v>515</v>
      </c>
      <c r="U660" s="2">
        <v>0.96823749589054298</v>
      </c>
      <c r="V660" s="2">
        <v>605</v>
      </c>
      <c r="W660" s="2">
        <v>-1</v>
      </c>
      <c r="X660" s="2">
        <v>-1</v>
      </c>
      <c r="Y660" s="2">
        <v>-1</v>
      </c>
      <c r="Z660" s="2">
        <v>-1</v>
      </c>
      <c r="AA660" s="2">
        <v>-1</v>
      </c>
      <c r="AB660" s="2">
        <v>-1</v>
      </c>
      <c r="AC660" s="2">
        <v>-0.30270000000000002</v>
      </c>
      <c r="AD660" s="2">
        <v>0.37890000000000001</v>
      </c>
      <c r="AE660" s="2">
        <v>-0.2974</v>
      </c>
      <c r="AF660" s="2">
        <v>-0.36120000000000002</v>
      </c>
      <c r="AG660" s="2">
        <v>0.48049999999999998</v>
      </c>
      <c r="AH660">
        <v>200000</v>
      </c>
      <c r="AI660" t="str">
        <f>IF(Table_Graduate_Salary[[#This Row],[Salary]]&lt;300000,"Low",IF(Table_Graduate_Salary[[#This Row],[Salary]]&lt;=600000,"Medium","High"))</f>
        <v>Low</v>
      </c>
      <c r="AJ660" t="str">
        <f>IF(Table_Graduate_Salary[[#This Row],[collegeGPA]]&gt;=8,"Excellent",IF(Table_Graduate_Salary[[#This Row],[collegeGPA]]&gt;=7,"Good","Average"))</f>
        <v>Excellent</v>
      </c>
      <c r="AK660" s="2">
        <f>AVERAGE(Table_Graduate_Salary[[#This Row],[English]],Table_Graduate_Salary[[#This Row],[Logical]],Table_Graduate_Salary[[#This Row],[Quant]])</f>
        <v>548.33333333333337</v>
      </c>
    </row>
    <row r="661" spans="1:37">
      <c r="A661">
        <v>353197</v>
      </c>
      <c r="B661" t="s">
        <v>505</v>
      </c>
      <c r="C661" s="1">
        <v>32961</v>
      </c>
      <c r="D661" s="2">
        <v>91</v>
      </c>
      <c r="E661" t="s">
        <v>182</v>
      </c>
      <c r="F661" s="3">
        <v>2008</v>
      </c>
      <c r="G661" s="2">
        <v>88</v>
      </c>
      <c r="H661" t="s">
        <v>182</v>
      </c>
      <c r="I661">
        <v>1436</v>
      </c>
      <c r="J661">
        <v>2</v>
      </c>
      <c r="K661" t="s">
        <v>36</v>
      </c>
      <c r="L661" t="s">
        <v>60</v>
      </c>
      <c r="M661" s="3">
        <v>84.4</v>
      </c>
      <c r="N661">
        <v>1436</v>
      </c>
      <c r="O661">
        <v>0</v>
      </c>
      <c r="P661" t="s">
        <v>61</v>
      </c>
      <c r="Q661">
        <v>2012</v>
      </c>
      <c r="R661" s="2">
        <v>535</v>
      </c>
      <c r="S661" s="2">
        <v>425</v>
      </c>
      <c r="T661" s="2">
        <v>595</v>
      </c>
      <c r="U661" s="2">
        <v>0.22948175491175499</v>
      </c>
      <c r="V661" s="2">
        <v>-1</v>
      </c>
      <c r="W661" s="2">
        <v>266</v>
      </c>
      <c r="X661" s="2">
        <v>-1</v>
      </c>
      <c r="Y661" s="2">
        <v>-1</v>
      </c>
      <c r="Z661" s="2">
        <v>-1</v>
      </c>
      <c r="AA661" s="2">
        <v>-1</v>
      </c>
      <c r="AB661" s="2">
        <v>-1</v>
      </c>
      <c r="AC661" s="2">
        <v>0.51</v>
      </c>
      <c r="AD661" s="2">
        <v>0.50080000000000002</v>
      </c>
      <c r="AE661" s="2">
        <v>0.38169999999999998</v>
      </c>
      <c r="AF661" s="2">
        <v>-1.1128</v>
      </c>
      <c r="AG661" s="2">
        <v>-0.52449999999999997</v>
      </c>
      <c r="AH661">
        <v>375000</v>
      </c>
      <c r="AI661" t="str">
        <f>IF(Table_Graduate_Salary[[#This Row],[Salary]]&lt;300000,"Low",IF(Table_Graduate_Salary[[#This Row],[Salary]]&lt;=600000,"Medium","High"))</f>
        <v>Medium</v>
      </c>
      <c r="AJ661" t="str">
        <f>IF(Table_Graduate_Salary[[#This Row],[collegeGPA]]&gt;=8,"Excellent",IF(Table_Graduate_Salary[[#This Row],[collegeGPA]]&gt;=7,"Good","Average"))</f>
        <v>Excellent</v>
      </c>
      <c r="AK661" s="2">
        <f>AVERAGE(Table_Graduate_Salary[[#This Row],[English]],Table_Graduate_Salary[[#This Row],[Logical]],Table_Graduate_Salary[[#This Row],[Quant]])</f>
        <v>518.33333333333337</v>
      </c>
    </row>
    <row r="662" spans="1:37">
      <c r="A662">
        <v>1230190</v>
      </c>
      <c r="B662" t="s">
        <v>505</v>
      </c>
      <c r="C662" s="1">
        <v>33811</v>
      </c>
      <c r="D662" s="2">
        <v>81</v>
      </c>
      <c r="E662" t="s">
        <v>35</v>
      </c>
      <c r="F662" s="3">
        <v>2010</v>
      </c>
      <c r="G662" s="2">
        <v>70</v>
      </c>
      <c r="H662" t="s">
        <v>35</v>
      </c>
      <c r="I662">
        <v>6545</v>
      </c>
      <c r="J662">
        <v>2</v>
      </c>
      <c r="K662" t="s">
        <v>36</v>
      </c>
      <c r="L662" t="s">
        <v>40</v>
      </c>
      <c r="M662" s="3">
        <v>68</v>
      </c>
      <c r="N662">
        <v>6545</v>
      </c>
      <c r="O662">
        <v>0</v>
      </c>
      <c r="P662" t="s">
        <v>41</v>
      </c>
      <c r="Q662">
        <v>2014</v>
      </c>
      <c r="R662" s="2">
        <v>525</v>
      </c>
      <c r="S662" s="2">
        <v>505</v>
      </c>
      <c r="T662" s="2">
        <v>465</v>
      </c>
      <c r="U662" s="2">
        <v>0.48674700843819302</v>
      </c>
      <c r="V662" s="2">
        <v>315</v>
      </c>
      <c r="W662" s="2">
        <v>-1</v>
      </c>
      <c r="X662" s="2">
        <v>376</v>
      </c>
      <c r="Y662" s="2">
        <v>-1</v>
      </c>
      <c r="Z662" s="2">
        <v>-1</v>
      </c>
      <c r="AA662" s="2">
        <v>-1</v>
      </c>
      <c r="AB662" s="2">
        <v>-1</v>
      </c>
      <c r="AC662" s="2">
        <v>0.84630000000000005</v>
      </c>
      <c r="AD662" s="2">
        <v>4.5900000000000003E-2</v>
      </c>
      <c r="AE662" s="2">
        <v>0.62480000000000002</v>
      </c>
      <c r="AF662" s="2">
        <v>-0.995</v>
      </c>
      <c r="AG662" s="2">
        <v>1.0553999999999999</v>
      </c>
      <c r="AH662">
        <v>300000</v>
      </c>
      <c r="AI662" t="str">
        <f>IF(Table_Graduate_Salary[[#This Row],[Salary]]&lt;300000,"Low",IF(Table_Graduate_Salary[[#This Row],[Salary]]&lt;=600000,"Medium","High"))</f>
        <v>Medium</v>
      </c>
      <c r="AJ662" t="str">
        <f>IF(Table_Graduate_Salary[[#This Row],[collegeGPA]]&gt;=8,"Excellent",IF(Table_Graduate_Salary[[#This Row],[collegeGPA]]&gt;=7,"Good","Average"))</f>
        <v>Excellent</v>
      </c>
      <c r="AK662" s="2">
        <f>AVERAGE(Table_Graduate_Salary[[#This Row],[English]],Table_Graduate_Salary[[#This Row],[Logical]],Table_Graduate_Salary[[#This Row],[Quant]])</f>
        <v>498.33333333333331</v>
      </c>
    </row>
    <row r="663" spans="1:37">
      <c r="A663">
        <v>908846</v>
      </c>
      <c r="B663" t="s">
        <v>505</v>
      </c>
      <c r="C663" s="1">
        <v>34002</v>
      </c>
      <c r="D663" s="2">
        <v>73.2</v>
      </c>
      <c r="E663" t="s">
        <v>35</v>
      </c>
      <c r="F663" s="3">
        <v>2010</v>
      </c>
      <c r="G663" s="2">
        <v>86.5</v>
      </c>
      <c r="H663" t="s">
        <v>51</v>
      </c>
      <c r="I663">
        <v>1114</v>
      </c>
      <c r="J663">
        <v>2</v>
      </c>
      <c r="K663" t="s">
        <v>36</v>
      </c>
      <c r="L663" t="s">
        <v>81</v>
      </c>
      <c r="M663" s="3">
        <v>83.7</v>
      </c>
      <c r="N663">
        <v>1114</v>
      </c>
      <c r="O663">
        <v>0</v>
      </c>
      <c r="P663" t="s">
        <v>47</v>
      </c>
      <c r="Q663">
        <v>2014</v>
      </c>
      <c r="R663" s="2">
        <v>405</v>
      </c>
      <c r="S663" s="2">
        <v>545</v>
      </c>
      <c r="T663" s="2">
        <v>515</v>
      </c>
      <c r="U663" s="2">
        <v>0.44461771688157697</v>
      </c>
      <c r="V663" s="2">
        <v>-1</v>
      </c>
      <c r="W663" s="2">
        <v>196</v>
      </c>
      <c r="X663" s="2">
        <v>-1</v>
      </c>
      <c r="Y663" s="2">
        <v>-1</v>
      </c>
      <c r="Z663" s="2">
        <v>393</v>
      </c>
      <c r="AA663" s="2">
        <v>-1</v>
      </c>
      <c r="AB663" s="2">
        <v>-1</v>
      </c>
      <c r="AC663" s="2">
        <v>-0.58989999999999998</v>
      </c>
      <c r="AD663" s="2">
        <v>-0.4536</v>
      </c>
      <c r="AE663" s="2">
        <v>-1.5269999999999999</v>
      </c>
      <c r="AF663" s="2">
        <v>-1.1217999999999999</v>
      </c>
      <c r="AG663" s="2">
        <v>-0.66920000000000002</v>
      </c>
      <c r="AH663">
        <v>60000</v>
      </c>
      <c r="AI663" t="str">
        <f>IF(Table_Graduate_Salary[[#This Row],[Salary]]&lt;300000,"Low",IF(Table_Graduate_Salary[[#This Row],[Salary]]&lt;=600000,"Medium","High"))</f>
        <v>Low</v>
      </c>
      <c r="AJ663" t="str">
        <f>IF(Table_Graduate_Salary[[#This Row],[collegeGPA]]&gt;=8,"Excellent",IF(Table_Graduate_Salary[[#This Row],[collegeGPA]]&gt;=7,"Good","Average"))</f>
        <v>Excellent</v>
      </c>
      <c r="AK663" s="2">
        <f>AVERAGE(Table_Graduate_Salary[[#This Row],[English]],Table_Graduate_Salary[[#This Row],[Logical]],Table_Graduate_Salary[[#This Row],[Quant]])</f>
        <v>488.33333333333331</v>
      </c>
    </row>
    <row r="664" spans="1:37">
      <c r="A664">
        <v>133458</v>
      </c>
      <c r="B664" t="s">
        <v>506</v>
      </c>
      <c r="C664" s="1">
        <v>31568</v>
      </c>
      <c r="D664" s="2">
        <v>64</v>
      </c>
      <c r="E664" t="s">
        <v>211</v>
      </c>
      <c r="F664" s="3">
        <v>2004</v>
      </c>
      <c r="G664" s="2">
        <v>70</v>
      </c>
      <c r="H664" t="s">
        <v>212</v>
      </c>
      <c r="I664">
        <v>6953</v>
      </c>
      <c r="J664">
        <v>2</v>
      </c>
      <c r="K664" t="s">
        <v>36</v>
      </c>
      <c r="L664" t="s">
        <v>77</v>
      </c>
      <c r="M664" s="3">
        <v>66.7</v>
      </c>
      <c r="N664">
        <v>6953</v>
      </c>
      <c r="O664">
        <v>0</v>
      </c>
      <c r="P664" t="s">
        <v>53</v>
      </c>
      <c r="Q664">
        <v>2010</v>
      </c>
      <c r="R664" s="2">
        <v>465</v>
      </c>
      <c r="S664" s="2">
        <v>195</v>
      </c>
      <c r="T664" s="2">
        <v>555</v>
      </c>
      <c r="U664" s="2">
        <v>0.96060325199705299</v>
      </c>
      <c r="V664" s="2">
        <v>235</v>
      </c>
      <c r="W664" s="2">
        <v>466</v>
      </c>
      <c r="X664" s="2">
        <v>-1</v>
      </c>
      <c r="Y664" s="2">
        <v>-1</v>
      </c>
      <c r="Z664" s="2">
        <v>-1</v>
      </c>
      <c r="AA664" s="2">
        <v>-1</v>
      </c>
      <c r="AB664" s="2">
        <v>-1</v>
      </c>
      <c r="AC664" s="2">
        <v>-2.2719999999999998</v>
      </c>
      <c r="AD664" s="2">
        <v>-2.7753999999999999</v>
      </c>
      <c r="AE664" s="2">
        <v>-1.6501999999999999</v>
      </c>
      <c r="AF664" s="2">
        <v>0.4148</v>
      </c>
      <c r="AG664" s="2">
        <v>-2.3412000000000002</v>
      </c>
      <c r="AH664">
        <v>150000</v>
      </c>
      <c r="AI664" t="str">
        <f>IF(Table_Graduate_Salary[[#This Row],[Salary]]&lt;300000,"Low",IF(Table_Graduate_Salary[[#This Row],[Salary]]&lt;=600000,"Medium","High"))</f>
        <v>Low</v>
      </c>
      <c r="AJ664" t="str">
        <f>IF(Table_Graduate_Salary[[#This Row],[collegeGPA]]&gt;=8,"Excellent",IF(Table_Graduate_Salary[[#This Row],[collegeGPA]]&gt;=7,"Good","Average"))</f>
        <v>Excellent</v>
      </c>
      <c r="AK664" s="2">
        <f>AVERAGE(Table_Graduate_Salary[[#This Row],[English]],Table_Graduate_Salary[[#This Row],[Logical]],Table_Graduate_Salary[[#This Row],[Quant]])</f>
        <v>405</v>
      </c>
    </row>
    <row r="665" spans="1:37">
      <c r="A665">
        <v>260283</v>
      </c>
      <c r="B665" t="s">
        <v>505</v>
      </c>
      <c r="C665" s="1">
        <v>32662</v>
      </c>
      <c r="D665" s="2">
        <v>74.5</v>
      </c>
      <c r="E665">
        <v>0</v>
      </c>
      <c r="F665" s="3">
        <v>2006</v>
      </c>
      <c r="G665" s="2">
        <v>79.5</v>
      </c>
      <c r="H665">
        <v>0</v>
      </c>
      <c r="I665">
        <v>1202</v>
      </c>
      <c r="J665">
        <v>2</v>
      </c>
      <c r="K665" t="s">
        <v>36</v>
      </c>
      <c r="L665" t="s">
        <v>64</v>
      </c>
      <c r="M665" s="3">
        <v>70.099999999999994</v>
      </c>
      <c r="N665">
        <v>1202</v>
      </c>
      <c r="O665">
        <v>1</v>
      </c>
      <c r="P665" t="s">
        <v>47</v>
      </c>
      <c r="Q665">
        <v>2010</v>
      </c>
      <c r="R665" s="2">
        <v>465</v>
      </c>
      <c r="S665" s="2">
        <v>315</v>
      </c>
      <c r="T665" s="2">
        <v>325</v>
      </c>
      <c r="U665" s="2">
        <v>0.45087658448345103</v>
      </c>
      <c r="V665" s="2">
        <v>395</v>
      </c>
      <c r="W665" s="2">
        <v>-1</v>
      </c>
      <c r="X665" s="2">
        <v>-1</v>
      </c>
      <c r="Y665" s="2">
        <v>-1</v>
      </c>
      <c r="Z665" s="2">
        <v>-1</v>
      </c>
      <c r="AA665" s="2">
        <v>-1</v>
      </c>
      <c r="AB665" s="2">
        <v>-1</v>
      </c>
      <c r="AC665" s="2">
        <v>0.2009</v>
      </c>
      <c r="AD665" s="2">
        <v>-2.3073000000000001</v>
      </c>
      <c r="AE665" s="2">
        <v>0.38169999999999998</v>
      </c>
      <c r="AF665" s="2">
        <v>-0.64280000000000004</v>
      </c>
      <c r="AG665" s="2">
        <v>-0.1295</v>
      </c>
      <c r="AH665">
        <v>150000</v>
      </c>
      <c r="AI665" t="str">
        <f>IF(Table_Graduate_Salary[[#This Row],[Salary]]&lt;300000,"Low",IF(Table_Graduate_Salary[[#This Row],[Salary]]&lt;=600000,"Medium","High"))</f>
        <v>Low</v>
      </c>
      <c r="AJ665" t="str">
        <f>IF(Table_Graduate_Salary[[#This Row],[collegeGPA]]&gt;=8,"Excellent",IF(Table_Graduate_Salary[[#This Row],[collegeGPA]]&gt;=7,"Good","Average"))</f>
        <v>Excellent</v>
      </c>
      <c r="AK665" s="2">
        <f>AVERAGE(Table_Graduate_Salary[[#This Row],[English]],Table_Graduate_Salary[[#This Row],[Logical]],Table_Graduate_Salary[[#This Row],[Quant]])</f>
        <v>368.33333333333331</v>
      </c>
    </row>
    <row r="666" spans="1:37">
      <c r="A666">
        <v>1093626</v>
      </c>
      <c r="B666" t="s">
        <v>506</v>
      </c>
      <c r="C666" s="1">
        <v>33600</v>
      </c>
      <c r="D666" s="2">
        <v>68.14</v>
      </c>
      <c r="E666" t="s">
        <v>48</v>
      </c>
      <c r="F666" s="3">
        <v>2010</v>
      </c>
      <c r="G666" s="2">
        <v>65.8</v>
      </c>
      <c r="H666" t="s">
        <v>51</v>
      </c>
      <c r="I666">
        <v>13801</v>
      </c>
      <c r="J666">
        <v>2</v>
      </c>
      <c r="K666" t="s">
        <v>36</v>
      </c>
      <c r="L666" t="s">
        <v>60</v>
      </c>
      <c r="M666" s="3">
        <v>75.599999999999994</v>
      </c>
      <c r="N666">
        <v>13801</v>
      </c>
      <c r="O666">
        <v>0</v>
      </c>
      <c r="P666" t="s">
        <v>84</v>
      </c>
      <c r="Q666">
        <v>2014</v>
      </c>
      <c r="R666" s="2">
        <v>560</v>
      </c>
      <c r="S666" s="2">
        <v>460</v>
      </c>
      <c r="T666" s="2">
        <v>405</v>
      </c>
      <c r="U666" s="2">
        <v>0.88162006953017702</v>
      </c>
      <c r="V666" s="2">
        <v>285</v>
      </c>
      <c r="W666" s="2">
        <v>420</v>
      </c>
      <c r="X666" s="2">
        <v>-1</v>
      </c>
      <c r="Y666" s="2">
        <v>-1</v>
      </c>
      <c r="Z666" s="2">
        <v>-1</v>
      </c>
      <c r="AA666" s="2">
        <v>-1</v>
      </c>
      <c r="AB666" s="2">
        <v>-1</v>
      </c>
      <c r="AC666" s="2">
        <v>-0.30270000000000002</v>
      </c>
      <c r="AD666" s="2">
        <v>-0.1206</v>
      </c>
      <c r="AE666" s="2">
        <v>0.93220000000000003</v>
      </c>
      <c r="AF666" s="2">
        <v>-0.4879</v>
      </c>
      <c r="AG666" s="2">
        <v>-1.244</v>
      </c>
      <c r="AH666">
        <v>325000</v>
      </c>
      <c r="AI666" t="str">
        <f>IF(Table_Graduate_Salary[[#This Row],[Salary]]&lt;300000,"Low",IF(Table_Graduate_Salary[[#This Row],[Salary]]&lt;=600000,"Medium","High"))</f>
        <v>Medium</v>
      </c>
      <c r="AJ666" t="str">
        <f>IF(Table_Graduate_Salary[[#This Row],[collegeGPA]]&gt;=8,"Excellent",IF(Table_Graduate_Salary[[#This Row],[collegeGPA]]&gt;=7,"Good","Average"))</f>
        <v>Excellent</v>
      </c>
      <c r="AK666" s="2">
        <f>AVERAGE(Table_Graduate_Salary[[#This Row],[English]],Table_Graduate_Salary[[#This Row],[Logical]],Table_Graduate_Salary[[#This Row],[Quant]])</f>
        <v>475</v>
      </c>
    </row>
    <row r="667" spans="1:37">
      <c r="A667">
        <v>473843</v>
      </c>
      <c r="B667" t="s">
        <v>506</v>
      </c>
      <c r="C667" s="1">
        <v>32470</v>
      </c>
      <c r="D667" s="2">
        <v>81</v>
      </c>
      <c r="E667" t="s">
        <v>35</v>
      </c>
      <c r="F667" s="3">
        <v>2006</v>
      </c>
      <c r="G667" s="2">
        <v>71</v>
      </c>
      <c r="H667" t="s">
        <v>35</v>
      </c>
      <c r="I667">
        <v>1736</v>
      </c>
      <c r="J667">
        <v>2</v>
      </c>
      <c r="K667" t="s">
        <v>36</v>
      </c>
      <c r="L667" t="s">
        <v>64</v>
      </c>
      <c r="M667" s="3">
        <v>68</v>
      </c>
      <c r="N667">
        <v>1736</v>
      </c>
      <c r="O667">
        <v>0</v>
      </c>
      <c r="P667" t="s">
        <v>71</v>
      </c>
      <c r="Q667">
        <v>2011</v>
      </c>
      <c r="R667" s="2">
        <v>575</v>
      </c>
      <c r="S667" s="2">
        <v>544</v>
      </c>
      <c r="T667" s="2">
        <v>524</v>
      </c>
      <c r="U667" s="2">
        <v>0.86468541337008498</v>
      </c>
      <c r="V667" s="2">
        <v>525</v>
      </c>
      <c r="W667" s="2">
        <v>-1</v>
      </c>
      <c r="X667" s="2">
        <v>-1</v>
      </c>
      <c r="Y667" s="2">
        <v>-1</v>
      </c>
      <c r="Z667" s="2">
        <v>-1</v>
      </c>
      <c r="AA667" s="2">
        <v>-1</v>
      </c>
      <c r="AB667" s="2">
        <v>-1</v>
      </c>
      <c r="AC667" s="2">
        <v>4.6399999999999997E-2</v>
      </c>
      <c r="AD667" s="2">
        <v>0.3448</v>
      </c>
      <c r="AE667" s="2">
        <v>-1.0697000000000001</v>
      </c>
      <c r="AF667" s="2">
        <v>-0.17269999999999999</v>
      </c>
      <c r="AG667" s="2">
        <v>2.8400000000000002E-2</v>
      </c>
      <c r="AH667">
        <v>350000</v>
      </c>
      <c r="AI667" t="str">
        <f>IF(Table_Graduate_Salary[[#This Row],[Salary]]&lt;300000,"Low",IF(Table_Graduate_Salary[[#This Row],[Salary]]&lt;=600000,"Medium","High"))</f>
        <v>Medium</v>
      </c>
      <c r="AJ667" t="str">
        <f>IF(Table_Graduate_Salary[[#This Row],[collegeGPA]]&gt;=8,"Excellent",IF(Table_Graduate_Salary[[#This Row],[collegeGPA]]&gt;=7,"Good","Average"))</f>
        <v>Excellent</v>
      </c>
      <c r="AK667" s="2">
        <f>AVERAGE(Table_Graduate_Salary[[#This Row],[English]],Table_Graduate_Salary[[#This Row],[Logical]],Table_Graduate_Salary[[#This Row],[Quant]])</f>
        <v>547.66666666666663</v>
      </c>
    </row>
    <row r="668" spans="1:37">
      <c r="A668">
        <v>558050</v>
      </c>
      <c r="B668" t="s">
        <v>506</v>
      </c>
      <c r="C668" s="1">
        <v>33406</v>
      </c>
      <c r="D668" s="2">
        <v>67.72</v>
      </c>
      <c r="E668" t="s">
        <v>113</v>
      </c>
      <c r="F668" s="3">
        <v>2008</v>
      </c>
      <c r="G668" s="2">
        <v>67.25</v>
      </c>
      <c r="H668" t="s">
        <v>51</v>
      </c>
      <c r="I668">
        <v>4959</v>
      </c>
      <c r="J668">
        <v>2</v>
      </c>
      <c r="K668" t="s">
        <v>36</v>
      </c>
      <c r="L668" t="s">
        <v>64</v>
      </c>
      <c r="M668" s="3">
        <v>80.06</v>
      </c>
      <c r="N668">
        <v>4959</v>
      </c>
      <c r="O668">
        <v>0</v>
      </c>
      <c r="P668" t="s">
        <v>47</v>
      </c>
      <c r="Q668">
        <v>2012</v>
      </c>
      <c r="R668" s="2">
        <v>370</v>
      </c>
      <c r="S668" s="2">
        <v>415</v>
      </c>
      <c r="T668" s="2">
        <v>180</v>
      </c>
      <c r="U668" s="2">
        <v>0.48834797678271402</v>
      </c>
      <c r="V668" s="2">
        <v>405</v>
      </c>
      <c r="W668" s="2">
        <v>-1</v>
      </c>
      <c r="X668" s="2">
        <v>-1</v>
      </c>
      <c r="Y668" s="2">
        <v>-1</v>
      </c>
      <c r="Z668" s="2">
        <v>-1</v>
      </c>
      <c r="AA668" s="2">
        <v>-1</v>
      </c>
      <c r="AB668" s="2">
        <v>-1</v>
      </c>
      <c r="AC668" s="2">
        <v>-0.30270000000000002</v>
      </c>
      <c r="AD668" s="2">
        <v>0.71189999999999998</v>
      </c>
      <c r="AE668" s="2">
        <v>0.31740000000000002</v>
      </c>
      <c r="AF668" s="2">
        <v>1.2868999999999999</v>
      </c>
      <c r="AG668" s="2">
        <v>1.0553999999999999</v>
      </c>
      <c r="AH668">
        <v>185000</v>
      </c>
      <c r="AI668" t="str">
        <f>IF(Table_Graduate_Salary[[#This Row],[Salary]]&lt;300000,"Low",IF(Table_Graduate_Salary[[#This Row],[Salary]]&lt;=600000,"Medium","High"))</f>
        <v>Low</v>
      </c>
      <c r="AJ668" t="str">
        <f>IF(Table_Graduate_Salary[[#This Row],[collegeGPA]]&gt;=8,"Excellent",IF(Table_Graduate_Salary[[#This Row],[collegeGPA]]&gt;=7,"Good","Average"))</f>
        <v>Excellent</v>
      </c>
      <c r="AK668" s="2">
        <f>AVERAGE(Table_Graduate_Salary[[#This Row],[English]],Table_Graduate_Salary[[#This Row],[Logical]],Table_Graduate_Salary[[#This Row],[Quant]])</f>
        <v>321.66666666666669</v>
      </c>
    </row>
    <row r="669" spans="1:37">
      <c r="A669">
        <v>1061698</v>
      </c>
      <c r="B669" t="s">
        <v>506</v>
      </c>
      <c r="C669" s="1">
        <v>34190</v>
      </c>
      <c r="D669" s="2">
        <v>85.33</v>
      </c>
      <c r="E669" t="s">
        <v>51</v>
      </c>
      <c r="F669" s="3">
        <v>2010</v>
      </c>
      <c r="G669" s="2">
        <v>89</v>
      </c>
      <c r="H669" t="s">
        <v>51</v>
      </c>
      <c r="I669">
        <v>8818</v>
      </c>
      <c r="J669">
        <v>2</v>
      </c>
      <c r="K669" t="s">
        <v>36</v>
      </c>
      <c r="L669" t="s">
        <v>60</v>
      </c>
      <c r="M669" s="3">
        <v>77.069999999999993</v>
      </c>
      <c r="N669">
        <v>8818</v>
      </c>
      <c r="O669">
        <v>1</v>
      </c>
      <c r="P669" t="s">
        <v>54</v>
      </c>
      <c r="Q669">
        <v>2013</v>
      </c>
      <c r="R669" s="2">
        <v>560</v>
      </c>
      <c r="S669" s="2">
        <v>520</v>
      </c>
      <c r="T669" s="2">
        <v>535</v>
      </c>
      <c r="U669" s="2">
        <v>0.64938971484669095</v>
      </c>
      <c r="V669" s="2">
        <v>335</v>
      </c>
      <c r="W669" s="2">
        <v>356</v>
      </c>
      <c r="X669" s="2">
        <v>-1</v>
      </c>
      <c r="Y669" s="2">
        <v>-1</v>
      </c>
      <c r="Z669" s="2">
        <v>-1</v>
      </c>
      <c r="AA669" s="2">
        <v>-1</v>
      </c>
      <c r="AB669" s="2">
        <v>-1</v>
      </c>
      <c r="AC669" s="2">
        <v>0.27179999999999999</v>
      </c>
      <c r="AD669" s="2">
        <v>1.0448999999999999</v>
      </c>
      <c r="AE669" s="2">
        <v>0.47110000000000002</v>
      </c>
      <c r="AF669" s="2">
        <v>0.2727</v>
      </c>
      <c r="AG669" s="2">
        <v>1.0553999999999999</v>
      </c>
      <c r="AH669">
        <v>315000</v>
      </c>
      <c r="AI669" t="str">
        <f>IF(Table_Graduate_Salary[[#This Row],[Salary]]&lt;300000,"Low",IF(Table_Graduate_Salary[[#This Row],[Salary]]&lt;=600000,"Medium","High"))</f>
        <v>Medium</v>
      </c>
      <c r="AJ669" t="str">
        <f>IF(Table_Graduate_Salary[[#This Row],[collegeGPA]]&gt;=8,"Excellent",IF(Table_Graduate_Salary[[#This Row],[collegeGPA]]&gt;=7,"Good","Average"))</f>
        <v>Excellent</v>
      </c>
      <c r="AK669" s="2">
        <f>AVERAGE(Table_Graduate_Salary[[#This Row],[English]],Table_Graduate_Salary[[#This Row],[Logical]],Table_Graduate_Salary[[#This Row],[Quant]])</f>
        <v>538.33333333333337</v>
      </c>
    </row>
    <row r="670" spans="1:37">
      <c r="A670">
        <v>104065</v>
      </c>
      <c r="B670" t="s">
        <v>506</v>
      </c>
      <c r="C670" s="1">
        <v>31012</v>
      </c>
      <c r="D670" s="2">
        <v>87.58</v>
      </c>
      <c r="E670">
        <v>0</v>
      </c>
      <c r="F670" s="3">
        <v>2002</v>
      </c>
      <c r="G670" s="2">
        <v>82.71</v>
      </c>
      <c r="H670">
        <v>0</v>
      </c>
      <c r="I670">
        <v>519</v>
      </c>
      <c r="J670">
        <v>2</v>
      </c>
      <c r="K670" t="s">
        <v>66</v>
      </c>
      <c r="L670" t="s">
        <v>67</v>
      </c>
      <c r="M670" s="3">
        <v>77.36</v>
      </c>
      <c r="N670">
        <v>519</v>
      </c>
      <c r="O670">
        <v>1</v>
      </c>
      <c r="P670" t="s">
        <v>47</v>
      </c>
      <c r="Q670">
        <v>2010</v>
      </c>
      <c r="R670" s="2">
        <v>475</v>
      </c>
      <c r="S670" s="2">
        <v>575</v>
      </c>
      <c r="T670" s="2">
        <v>535</v>
      </c>
      <c r="U670" s="2">
        <v>0.52592258425205496</v>
      </c>
      <c r="V670" s="2">
        <v>415</v>
      </c>
      <c r="W670" s="2">
        <v>-1</v>
      </c>
      <c r="X670" s="2">
        <v>-1</v>
      </c>
      <c r="Y670" s="2">
        <v>-1</v>
      </c>
      <c r="Z670" s="2">
        <v>-1</v>
      </c>
      <c r="AA670" s="2">
        <v>-1</v>
      </c>
      <c r="AB670" s="2">
        <v>-1</v>
      </c>
      <c r="AC670" s="2">
        <v>-0.57189999999999996</v>
      </c>
      <c r="AD670" s="2">
        <v>-0.1232</v>
      </c>
      <c r="AE670" s="2">
        <v>-5.3699999999999998E-2</v>
      </c>
      <c r="AF670" s="2">
        <v>6.2300000000000001E-2</v>
      </c>
      <c r="AG670" s="2">
        <v>-0.60350000000000004</v>
      </c>
      <c r="AH670">
        <v>185000</v>
      </c>
      <c r="AI670" t="str">
        <f>IF(Table_Graduate_Salary[[#This Row],[Salary]]&lt;300000,"Low",IF(Table_Graduate_Salary[[#This Row],[Salary]]&lt;=600000,"Medium","High"))</f>
        <v>Low</v>
      </c>
      <c r="AJ670" t="str">
        <f>IF(Table_Graduate_Salary[[#This Row],[collegeGPA]]&gt;=8,"Excellent",IF(Table_Graduate_Salary[[#This Row],[collegeGPA]]&gt;=7,"Good","Average"))</f>
        <v>Excellent</v>
      </c>
      <c r="AK670" s="2">
        <f>AVERAGE(Table_Graduate_Salary[[#This Row],[English]],Table_Graduate_Salary[[#This Row],[Logical]],Table_Graduate_Salary[[#This Row],[Quant]])</f>
        <v>528.33333333333337</v>
      </c>
    </row>
    <row r="671" spans="1:37">
      <c r="A671">
        <v>56695</v>
      </c>
      <c r="B671" t="s">
        <v>506</v>
      </c>
      <c r="C671" s="1">
        <v>32355</v>
      </c>
      <c r="D671" s="2">
        <v>88.6</v>
      </c>
      <c r="E671" t="s">
        <v>35</v>
      </c>
      <c r="F671" s="3">
        <v>2006</v>
      </c>
      <c r="G671" s="2">
        <v>82.6</v>
      </c>
      <c r="H671" t="s">
        <v>35</v>
      </c>
      <c r="I671">
        <v>8440</v>
      </c>
      <c r="J671">
        <v>1</v>
      </c>
      <c r="K671" t="s">
        <v>36</v>
      </c>
      <c r="L671" t="s">
        <v>116</v>
      </c>
      <c r="M671" s="3">
        <v>84.9</v>
      </c>
      <c r="N671">
        <v>8440</v>
      </c>
      <c r="O671">
        <v>0</v>
      </c>
      <c r="P671" t="s">
        <v>65</v>
      </c>
      <c r="Q671">
        <v>2010</v>
      </c>
      <c r="R671" s="2">
        <v>485</v>
      </c>
      <c r="S671" s="2">
        <v>585</v>
      </c>
      <c r="T671" s="2">
        <v>565</v>
      </c>
      <c r="U671" s="2">
        <v>0.69447932770846299</v>
      </c>
      <c r="V671" s="2">
        <v>454</v>
      </c>
      <c r="W671" s="2">
        <v>366</v>
      </c>
      <c r="X671" s="2">
        <v>-1</v>
      </c>
      <c r="Y671" s="2">
        <v>-1</v>
      </c>
      <c r="Z671" s="2">
        <v>-1</v>
      </c>
      <c r="AA671" s="2">
        <v>-1</v>
      </c>
      <c r="AB671" s="2">
        <v>-1</v>
      </c>
      <c r="AC671" s="2">
        <v>1.1283000000000001</v>
      </c>
      <c r="AD671" s="2">
        <v>0.3448</v>
      </c>
      <c r="AE671" s="2">
        <v>0.2366</v>
      </c>
      <c r="AF671" s="2">
        <v>-0.17269999999999999</v>
      </c>
      <c r="AG671" s="2">
        <v>1.2923</v>
      </c>
      <c r="AH671">
        <v>650000</v>
      </c>
      <c r="AI671" t="str">
        <f>IF(Table_Graduate_Salary[[#This Row],[Salary]]&lt;300000,"Low",IF(Table_Graduate_Salary[[#This Row],[Salary]]&lt;=600000,"Medium","High"))</f>
        <v>High</v>
      </c>
      <c r="AJ671" t="str">
        <f>IF(Table_Graduate_Salary[[#This Row],[collegeGPA]]&gt;=8,"Excellent",IF(Table_Graduate_Salary[[#This Row],[collegeGPA]]&gt;=7,"Good","Average"))</f>
        <v>Excellent</v>
      </c>
      <c r="AK671" s="2">
        <f>AVERAGE(Table_Graduate_Salary[[#This Row],[English]],Table_Graduate_Salary[[#This Row],[Logical]],Table_Graduate_Salary[[#This Row],[Quant]])</f>
        <v>545</v>
      </c>
    </row>
    <row r="672" spans="1:37">
      <c r="A672">
        <v>320764</v>
      </c>
      <c r="B672" t="s">
        <v>505</v>
      </c>
      <c r="C672" s="1">
        <v>33383</v>
      </c>
      <c r="D672" s="2">
        <v>89</v>
      </c>
      <c r="E672" t="s">
        <v>136</v>
      </c>
      <c r="F672" s="3">
        <v>2008</v>
      </c>
      <c r="G672" s="2">
        <v>97.6</v>
      </c>
      <c r="H672" t="s">
        <v>136</v>
      </c>
      <c r="I672">
        <v>5015</v>
      </c>
      <c r="J672">
        <v>2</v>
      </c>
      <c r="K672" t="s">
        <v>36</v>
      </c>
      <c r="L672" t="s">
        <v>64</v>
      </c>
      <c r="M672" s="3">
        <v>80</v>
      </c>
      <c r="N672">
        <v>5015</v>
      </c>
      <c r="O672">
        <v>0</v>
      </c>
      <c r="P672" t="s">
        <v>56</v>
      </c>
      <c r="Q672">
        <v>2012</v>
      </c>
      <c r="R672" s="2">
        <v>505</v>
      </c>
      <c r="S672" s="2">
        <v>495</v>
      </c>
      <c r="T672" s="2">
        <v>525</v>
      </c>
      <c r="U672" s="2">
        <v>0.73579570922465598</v>
      </c>
      <c r="V672" s="2">
        <v>475</v>
      </c>
      <c r="W672" s="2">
        <v>-1</v>
      </c>
      <c r="X672" s="2">
        <v>-1</v>
      </c>
      <c r="Y672" s="2">
        <v>-1</v>
      </c>
      <c r="Z672" s="2">
        <v>-1</v>
      </c>
      <c r="AA672" s="2">
        <v>-1</v>
      </c>
      <c r="AB672" s="2">
        <v>-1</v>
      </c>
      <c r="AC672" s="2">
        <v>0.1623</v>
      </c>
      <c r="AD672" s="2">
        <v>0.81279999999999997</v>
      </c>
      <c r="AE672" s="2">
        <v>0.2366</v>
      </c>
      <c r="AF672" s="2">
        <v>-8.4599999999999995E-2</v>
      </c>
      <c r="AG672" s="2">
        <v>-0.76149999999999995</v>
      </c>
      <c r="AH672">
        <v>375000</v>
      </c>
      <c r="AI672" t="str">
        <f>IF(Table_Graduate_Salary[[#This Row],[Salary]]&lt;300000,"Low",IF(Table_Graduate_Salary[[#This Row],[Salary]]&lt;=600000,"Medium","High"))</f>
        <v>Medium</v>
      </c>
      <c r="AJ672" t="str">
        <f>IF(Table_Graduate_Salary[[#This Row],[collegeGPA]]&gt;=8,"Excellent",IF(Table_Graduate_Salary[[#This Row],[collegeGPA]]&gt;=7,"Good","Average"))</f>
        <v>Excellent</v>
      </c>
      <c r="AK672" s="2">
        <f>AVERAGE(Table_Graduate_Salary[[#This Row],[English]],Table_Graduate_Salary[[#This Row],[Logical]],Table_Graduate_Salary[[#This Row],[Quant]])</f>
        <v>508.33333333333331</v>
      </c>
    </row>
    <row r="673" spans="1:37">
      <c r="A673">
        <v>336128</v>
      </c>
      <c r="B673" t="s">
        <v>506</v>
      </c>
      <c r="C673" s="1">
        <v>32929</v>
      </c>
      <c r="D673" s="2">
        <v>87.4</v>
      </c>
      <c r="E673">
        <v>0</v>
      </c>
      <c r="F673" s="3">
        <v>2008</v>
      </c>
      <c r="G673" s="2">
        <v>76</v>
      </c>
      <c r="H673">
        <v>0</v>
      </c>
      <c r="I673">
        <v>8646</v>
      </c>
      <c r="J673">
        <v>2</v>
      </c>
      <c r="K673" t="s">
        <v>36</v>
      </c>
      <c r="L673" t="s">
        <v>60</v>
      </c>
      <c r="M673" s="3">
        <v>79</v>
      </c>
      <c r="N673">
        <v>8646</v>
      </c>
      <c r="O673">
        <v>0</v>
      </c>
      <c r="P673" t="s">
        <v>47</v>
      </c>
      <c r="Q673">
        <v>2012</v>
      </c>
      <c r="R673" s="2">
        <v>505</v>
      </c>
      <c r="S673" s="2">
        <v>405</v>
      </c>
      <c r="T673" s="2">
        <v>425</v>
      </c>
      <c r="U673" s="2">
        <v>0.22948175491175499</v>
      </c>
      <c r="V673" s="2">
        <v>305</v>
      </c>
      <c r="W673" s="2">
        <v>266</v>
      </c>
      <c r="X673" s="2">
        <v>-1</v>
      </c>
      <c r="Y673" s="2">
        <v>-1</v>
      </c>
      <c r="Z673" s="2">
        <v>-1</v>
      </c>
      <c r="AA673" s="2">
        <v>366</v>
      </c>
      <c r="AB673" s="2">
        <v>-1</v>
      </c>
      <c r="AC673" s="2">
        <v>-1.4992000000000001</v>
      </c>
      <c r="AD673" s="2">
        <v>-1.0203</v>
      </c>
      <c r="AE673" s="2">
        <v>0.27289999999999998</v>
      </c>
      <c r="AF673" s="2">
        <v>-1.7003999999999999</v>
      </c>
      <c r="AG673" s="2">
        <v>-1.8673</v>
      </c>
      <c r="AH673">
        <v>400000</v>
      </c>
      <c r="AI673" t="str">
        <f>IF(Table_Graduate_Salary[[#This Row],[Salary]]&lt;300000,"Low",IF(Table_Graduate_Salary[[#This Row],[Salary]]&lt;=600000,"Medium","High"))</f>
        <v>Medium</v>
      </c>
      <c r="AJ673" t="str">
        <f>IF(Table_Graduate_Salary[[#This Row],[collegeGPA]]&gt;=8,"Excellent",IF(Table_Graduate_Salary[[#This Row],[collegeGPA]]&gt;=7,"Good","Average"))</f>
        <v>Excellent</v>
      </c>
      <c r="AK673" s="2">
        <f>AVERAGE(Table_Graduate_Salary[[#This Row],[English]],Table_Graduate_Salary[[#This Row],[Logical]],Table_Graduate_Salary[[#This Row],[Quant]])</f>
        <v>445</v>
      </c>
    </row>
    <row r="674" spans="1:37">
      <c r="A674">
        <v>57430</v>
      </c>
      <c r="B674" t="s">
        <v>506</v>
      </c>
      <c r="C674" s="1">
        <v>31705</v>
      </c>
      <c r="D674" s="2">
        <v>68</v>
      </c>
      <c r="E674">
        <v>0</v>
      </c>
      <c r="F674" s="3">
        <v>2003</v>
      </c>
      <c r="G674" s="2">
        <v>62.8</v>
      </c>
      <c r="H674">
        <v>0</v>
      </c>
      <c r="I674">
        <v>3579</v>
      </c>
      <c r="J674">
        <v>2</v>
      </c>
      <c r="K674" t="s">
        <v>36</v>
      </c>
      <c r="L674" t="s">
        <v>64</v>
      </c>
      <c r="M674" s="3">
        <v>70.099999999999994</v>
      </c>
      <c r="N674">
        <v>3579</v>
      </c>
      <c r="O674">
        <v>0</v>
      </c>
      <c r="P674" t="s">
        <v>41</v>
      </c>
      <c r="Q674">
        <v>2010</v>
      </c>
      <c r="R674" s="2">
        <v>435</v>
      </c>
      <c r="S674" s="2">
        <v>425</v>
      </c>
      <c r="T674" s="2">
        <v>494</v>
      </c>
      <c r="U674" s="2">
        <v>0.37755141942454101</v>
      </c>
      <c r="V674" s="2">
        <v>375</v>
      </c>
      <c r="W674" s="2">
        <v>-1</v>
      </c>
      <c r="X674" s="2">
        <v>-1</v>
      </c>
      <c r="Y674" s="2">
        <v>-1</v>
      </c>
      <c r="Z674" s="2">
        <v>-1</v>
      </c>
      <c r="AA674" s="2">
        <v>-1</v>
      </c>
      <c r="AB674" s="2">
        <v>-1</v>
      </c>
      <c r="AC674" s="2">
        <v>1.4374</v>
      </c>
      <c r="AD674" s="2">
        <v>-0.59130000000000005</v>
      </c>
      <c r="AE674" s="2">
        <v>1.1073999999999999</v>
      </c>
      <c r="AF674" s="2">
        <v>-5.5199999999999999E-2</v>
      </c>
      <c r="AG674" s="2">
        <v>0.81830000000000003</v>
      </c>
      <c r="AH674">
        <v>180000</v>
      </c>
      <c r="AI674" t="str">
        <f>IF(Table_Graduate_Salary[[#This Row],[Salary]]&lt;300000,"Low",IF(Table_Graduate_Salary[[#This Row],[Salary]]&lt;=600000,"Medium","High"))</f>
        <v>Low</v>
      </c>
      <c r="AJ674" t="str">
        <f>IF(Table_Graduate_Salary[[#This Row],[collegeGPA]]&gt;=8,"Excellent",IF(Table_Graduate_Salary[[#This Row],[collegeGPA]]&gt;=7,"Good","Average"))</f>
        <v>Excellent</v>
      </c>
      <c r="AK674" s="2">
        <f>AVERAGE(Table_Graduate_Salary[[#This Row],[English]],Table_Graduate_Salary[[#This Row],[Logical]],Table_Graduate_Salary[[#This Row],[Quant]])</f>
        <v>451.33333333333331</v>
      </c>
    </row>
    <row r="675" spans="1:37">
      <c r="A675">
        <v>1272078</v>
      </c>
      <c r="B675" t="s">
        <v>506</v>
      </c>
      <c r="C675" s="1">
        <v>33265</v>
      </c>
      <c r="D675" s="2">
        <v>56</v>
      </c>
      <c r="E675" t="s">
        <v>51</v>
      </c>
      <c r="F675" s="3">
        <v>2008</v>
      </c>
      <c r="G675" s="2">
        <v>75</v>
      </c>
      <c r="H675" t="s">
        <v>51</v>
      </c>
      <c r="I675">
        <v>539</v>
      </c>
      <c r="J675">
        <v>2</v>
      </c>
      <c r="K675" t="s">
        <v>66</v>
      </c>
      <c r="L675" t="s">
        <v>67</v>
      </c>
      <c r="M675" s="3">
        <v>71</v>
      </c>
      <c r="N675">
        <v>539</v>
      </c>
      <c r="O675">
        <v>0</v>
      </c>
      <c r="P675" t="s">
        <v>47</v>
      </c>
      <c r="Q675">
        <v>2014</v>
      </c>
      <c r="R675" s="2">
        <v>325</v>
      </c>
      <c r="S675" s="2">
        <v>385</v>
      </c>
      <c r="T675" s="2">
        <v>285</v>
      </c>
      <c r="U675" s="2">
        <v>0.48674700843819302</v>
      </c>
      <c r="V675" s="2">
        <v>465</v>
      </c>
      <c r="W675" s="2">
        <v>-1</v>
      </c>
      <c r="X675" s="2">
        <v>376</v>
      </c>
      <c r="Y675" s="2">
        <v>-1</v>
      </c>
      <c r="Z675" s="2">
        <v>-1</v>
      </c>
      <c r="AA675" s="2">
        <v>-1</v>
      </c>
      <c r="AB675" s="2">
        <v>-1</v>
      </c>
      <c r="AC675" s="2">
        <v>0.41549999999999998</v>
      </c>
      <c r="AD675" s="2">
        <v>0.37890000000000001</v>
      </c>
      <c r="AE675" s="2">
        <v>0.77849999999999997</v>
      </c>
      <c r="AF675" s="2">
        <v>-1.3753</v>
      </c>
      <c r="AG675" s="2">
        <v>1.2470000000000001</v>
      </c>
      <c r="AH675">
        <v>60000</v>
      </c>
      <c r="AI675" t="str">
        <f>IF(Table_Graduate_Salary[[#This Row],[Salary]]&lt;300000,"Low",IF(Table_Graduate_Salary[[#This Row],[Salary]]&lt;=600000,"Medium","High"))</f>
        <v>Low</v>
      </c>
      <c r="AJ675" t="str">
        <f>IF(Table_Graduate_Salary[[#This Row],[collegeGPA]]&gt;=8,"Excellent",IF(Table_Graduate_Salary[[#This Row],[collegeGPA]]&gt;=7,"Good","Average"))</f>
        <v>Excellent</v>
      </c>
      <c r="AK675" s="2">
        <f>AVERAGE(Table_Graduate_Salary[[#This Row],[English]],Table_Graduate_Salary[[#This Row],[Logical]],Table_Graduate_Salary[[#This Row],[Quant]])</f>
        <v>331.66666666666669</v>
      </c>
    </row>
    <row r="676" spans="1:37">
      <c r="A676">
        <v>1000998</v>
      </c>
      <c r="B676" t="s">
        <v>506</v>
      </c>
      <c r="C676" s="1">
        <v>33668</v>
      </c>
      <c r="D676" s="2">
        <v>88.2</v>
      </c>
      <c r="E676" t="s">
        <v>51</v>
      </c>
      <c r="F676" s="3">
        <v>2010</v>
      </c>
      <c r="G676" s="2">
        <v>83.58</v>
      </c>
      <c r="H676" t="s">
        <v>51</v>
      </c>
      <c r="I676">
        <v>482</v>
      </c>
      <c r="J676">
        <v>2</v>
      </c>
      <c r="K676" t="s">
        <v>36</v>
      </c>
      <c r="L676" t="s">
        <v>52</v>
      </c>
      <c r="M676" s="3">
        <v>74.48</v>
      </c>
      <c r="N676">
        <v>482</v>
      </c>
      <c r="O676">
        <v>0</v>
      </c>
      <c r="P676" t="s">
        <v>47</v>
      </c>
      <c r="Q676">
        <v>2014</v>
      </c>
      <c r="R676" s="2">
        <v>395</v>
      </c>
      <c r="S676" s="2">
        <v>395</v>
      </c>
      <c r="T676" s="2">
        <v>330</v>
      </c>
      <c r="U676" s="2">
        <v>0.45901584049293698</v>
      </c>
      <c r="V676" s="2">
        <v>-1</v>
      </c>
      <c r="W676" s="2">
        <v>-1</v>
      </c>
      <c r="X676" s="2">
        <v>-1</v>
      </c>
      <c r="Y676" s="2">
        <v>376</v>
      </c>
      <c r="Z676" s="2">
        <v>-1</v>
      </c>
      <c r="AA676" s="2">
        <v>-1</v>
      </c>
      <c r="AB676" s="2">
        <v>-1</v>
      </c>
      <c r="AC676" s="2">
        <v>0.55910000000000004</v>
      </c>
      <c r="AD676" s="2">
        <v>-1.9520999999999999</v>
      </c>
      <c r="AE676" s="2">
        <v>-0.14369999999999999</v>
      </c>
      <c r="AF676" s="2">
        <v>0.77980000000000005</v>
      </c>
      <c r="AG676" s="2">
        <v>-1.244</v>
      </c>
      <c r="AH676">
        <v>100000</v>
      </c>
      <c r="AI676" t="str">
        <f>IF(Table_Graduate_Salary[[#This Row],[Salary]]&lt;300000,"Low",IF(Table_Graduate_Salary[[#This Row],[Salary]]&lt;=600000,"Medium","High"))</f>
        <v>Low</v>
      </c>
      <c r="AJ676" t="str">
        <f>IF(Table_Graduate_Salary[[#This Row],[collegeGPA]]&gt;=8,"Excellent",IF(Table_Graduate_Salary[[#This Row],[collegeGPA]]&gt;=7,"Good","Average"))</f>
        <v>Excellent</v>
      </c>
      <c r="AK676" s="2">
        <f>AVERAGE(Table_Graduate_Salary[[#This Row],[English]],Table_Graduate_Salary[[#This Row],[Logical]],Table_Graduate_Salary[[#This Row],[Quant]])</f>
        <v>373.33333333333331</v>
      </c>
    </row>
    <row r="677" spans="1:37">
      <c r="A677">
        <v>102965</v>
      </c>
      <c r="B677" t="s">
        <v>506</v>
      </c>
      <c r="C677" s="1">
        <v>32600</v>
      </c>
      <c r="D677" s="2">
        <v>88.5</v>
      </c>
      <c r="E677" t="s">
        <v>213</v>
      </c>
      <c r="F677" s="3">
        <v>2006</v>
      </c>
      <c r="G677" s="2">
        <v>88.16</v>
      </c>
      <c r="H677" t="s">
        <v>51</v>
      </c>
      <c r="I677">
        <v>940</v>
      </c>
      <c r="J677">
        <v>2</v>
      </c>
      <c r="K677" t="s">
        <v>36</v>
      </c>
      <c r="L677" t="s">
        <v>55</v>
      </c>
      <c r="M677" s="3">
        <v>80</v>
      </c>
      <c r="N677">
        <v>940</v>
      </c>
      <c r="O677">
        <v>1</v>
      </c>
      <c r="P677" t="s">
        <v>47</v>
      </c>
      <c r="Q677">
        <v>2010</v>
      </c>
      <c r="R677" s="2">
        <v>495</v>
      </c>
      <c r="S677" s="2">
        <v>465</v>
      </c>
      <c r="T677" s="2">
        <v>345</v>
      </c>
      <c r="U677" s="2">
        <v>0.563267823666597</v>
      </c>
      <c r="V677" s="2">
        <v>425</v>
      </c>
      <c r="W677" s="2">
        <v>-1</v>
      </c>
      <c r="X677" s="2">
        <v>-1</v>
      </c>
      <c r="Y677" s="2">
        <v>-1</v>
      </c>
      <c r="Z677" s="2">
        <v>-1</v>
      </c>
      <c r="AA677" s="2">
        <v>-1</v>
      </c>
      <c r="AB677" s="2">
        <v>-1</v>
      </c>
      <c r="AC677" s="2">
        <v>0.2009</v>
      </c>
      <c r="AD677" s="2">
        <v>1.4368000000000001</v>
      </c>
      <c r="AE677" s="2">
        <v>0.67200000000000004</v>
      </c>
      <c r="AF677" s="2">
        <v>-0.4078</v>
      </c>
      <c r="AG677" s="2">
        <v>-0.60350000000000004</v>
      </c>
      <c r="AH677">
        <v>460000</v>
      </c>
      <c r="AI677" t="str">
        <f>IF(Table_Graduate_Salary[[#This Row],[Salary]]&lt;300000,"Low",IF(Table_Graduate_Salary[[#This Row],[Salary]]&lt;=600000,"Medium","High"))</f>
        <v>Medium</v>
      </c>
      <c r="AJ677" t="str">
        <f>IF(Table_Graduate_Salary[[#This Row],[collegeGPA]]&gt;=8,"Excellent",IF(Table_Graduate_Salary[[#This Row],[collegeGPA]]&gt;=7,"Good","Average"))</f>
        <v>Excellent</v>
      </c>
      <c r="AK677" s="2">
        <f>AVERAGE(Table_Graduate_Salary[[#This Row],[English]],Table_Graduate_Salary[[#This Row],[Logical]],Table_Graduate_Salary[[#This Row],[Quant]])</f>
        <v>435</v>
      </c>
    </row>
    <row r="678" spans="1:37">
      <c r="A678">
        <v>947534</v>
      </c>
      <c r="B678" t="s">
        <v>506</v>
      </c>
      <c r="C678" s="1">
        <v>33938</v>
      </c>
      <c r="D678" s="2">
        <v>87.52</v>
      </c>
      <c r="E678" t="s">
        <v>51</v>
      </c>
      <c r="F678" s="3">
        <v>2010</v>
      </c>
      <c r="G678" s="2">
        <v>74.5</v>
      </c>
      <c r="H678" t="s">
        <v>51</v>
      </c>
      <c r="I678">
        <v>314</v>
      </c>
      <c r="J678">
        <v>2</v>
      </c>
      <c r="K678" t="s">
        <v>36</v>
      </c>
      <c r="L678" t="s">
        <v>40</v>
      </c>
      <c r="M678" s="3">
        <v>72.78</v>
      </c>
      <c r="N678">
        <v>314</v>
      </c>
      <c r="O678">
        <v>1</v>
      </c>
      <c r="P678" t="s">
        <v>61</v>
      </c>
      <c r="Q678">
        <v>2014</v>
      </c>
      <c r="R678" s="2">
        <v>580</v>
      </c>
      <c r="S678" s="2">
        <v>475</v>
      </c>
      <c r="T678" s="2">
        <v>270</v>
      </c>
      <c r="U678" s="2">
        <v>0.74475835400893897</v>
      </c>
      <c r="V678" s="2">
        <v>475</v>
      </c>
      <c r="W678" s="2">
        <v>-1</v>
      </c>
      <c r="X678" s="2">
        <v>438</v>
      </c>
      <c r="Y678" s="2">
        <v>-1</v>
      </c>
      <c r="Z678" s="2">
        <v>-1</v>
      </c>
      <c r="AA678" s="2">
        <v>-1</v>
      </c>
      <c r="AB678" s="2">
        <v>-1</v>
      </c>
      <c r="AC678" s="2">
        <v>1.4208000000000001</v>
      </c>
      <c r="AD678" s="2">
        <v>0.5454</v>
      </c>
      <c r="AE678" s="2">
        <v>0.62480000000000002</v>
      </c>
      <c r="AF678" s="2">
        <v>-2.1360000000000001</v>
      </c>
      <c r="AG678" s="2">
        <v>0.48049999999999998</v>
      </c>
      <c r="AH678">
        <v>310000</v>
      </c>
      <c r="AI678" t="str">
        <f>IF(Table_Graduate_Salary[[#This Row],[Salary]]&lt;300000,"Low",IF(Table_Graduate_Salary[[#This Row],[Salary]]&lt;=600000,"Medium","High"))</f>
        <v>Medium</v>
      </c>
      <c r="AJ678" t="str">
        <f>IF(Table_Graduate_Salary[[#This Row],[collegeGPA]]&gt;=8,"Excellent",IF(Table_Graduate_Salary[[#This Row],[collegeGPA]]&gt;=7,"Good","Average"))</f>
        <v>Excellent</v>
      </c>
      <c r="AK678" s="2">
        <f>AVERAGE(Table_Graduate_Salary[[#This Row],[English]],Table_Graduate_Salary[[#This Row],[Logical]],Table_Graduate_Salary[[#This Row],[Quant]])</f>
        <v>441.66666666666669</v>
      </c>
    </row>
    <row r="679" spans="1:37">
      <c r="A679">
        <v>487704</v>
      </c>
      <c r="B679" t="s">
        <v>506</v>
      </c>
      <c r="C679" s="1">
        <v>33857</v>
      </c>
      <c r="D679" s="2">
        <v>63.5</v>
      </c>
      <c r="E679" t="s">
        <v>79</v>
      </c>
      <c r="F679" s="3">
        <v>2009</v>
      </c>
      <c r="G679" s="2">
        <v>66</v>
      </c>
      <c r="H679" t="s">
        <v>214</v>
      </c>
      <c r="I679">
        <v>10932</v>
      </c>
      <c r="J679">
        <v>2</v>
      </c>
      <c r="K679" t="s">
        <v>36</v>
      </c>
      <c r="L679" t="s">
        <v>52</v>
      </c>
      <c r="M679" s="3">
        <v>63</v>
      </c>
      <c r="N679">
        <v>10932</v>
      </c>
      <c r="O679">
        <v>0</v>
      </c>
      <c r="P679" t="s">
        <v>41</v>
      </c>
      <c r="Q679">
        <v>2013</v>
      </c>
      <c r="R679" s="2">
        <v>455</v>
      </c>
      <c r="S679" s="2">
        <v>475</v>
      </c>
      <c r="T679" s="2">
        <v>375</v>
      </c>
      <c r="U679" s="2">
        <v>0.27350033039951799</v>
      </c>
      <c r="V679" s="2">
        <v>-1</v>
      </c>
      <c r="W679" s="2">
        <v>-1</v>
      </c>
      <c r="X679" s="2">
        <v>-1</v>
      </c>
      <c r="Y679" s="2">
        <v>332</v>
      </c>
      <c r="Z679" s="2">
        <v>-1</v>
      </c>
      <c r="AA679" s="2">
        <v>-1</v>
      </c>
      <c r="AB679" s="2">
        <v>-1</v>
      </c>
      <c r="AC679" s="2">
        <v>0.51</v>
      </c>
      <c r="AD679" s="2">
        <v>0.50080000000000002</v>
      </c>
      <c r="AE679" s="2">
        <v>0.81710000000000005</v>
      </c>
      <c r="AF679" s="2">
        <v>1.2374000000000001</v>
      </c>
      <c r="AG679" s="2">
        <v>0.18640000000000001</v>
      </c>
      <c r="AH679">
        <v>144000</v>
      </c>
      <c r="AI679" t="str">
        <f>IF(Table_Graduate_Salary[[#This Row],[Salary]]&lt;300000,"Low",IF(Table_Graduate_Salary[[#This Row],[Salary]]&lt;=600000,"Medium","High"))</f>
        <v>Low</v>
      </c>
      <c r="AJ679" t="str">
        <f>IF(Table_Graduate_Salary[[#This Row],[collegeGPA]]&gt;=8,"Excellent",IF(Table_Graduate_Salary[[#This Row],[collegeGPA]]&gt;=7,"Good","Average"))</f>
        <v>Excellent</v>
      </c>
      <c r="AK679" s="2">
        <f>AVERAGE(Table_Graduate_Salary[[#This Row],[English]],Table_Graduate_Salary[[#This Row],[Logical]],Table_Graduate_Salary[[#This Row],[Quant]])</f>
        <v>435</v>
      </c>
    </row>
    <row r="680" spans="1:37">
      <c r="A680">
        <v>332142</v>
      </c>
      <c r="B680" t="s">
        <v>506</v>
      </c>
      <c r="C680" s="1">
        <v>33155</v>
      </c>
      <c r="D680" s="2">
        <v>62.5</v>
      </c>
      <c r="E680" t="s">
        <v>35</v>
      </c>
      <c r="F680" s="3">
        <v>2008</v>
      </c>
      <c r="G680" s="2">
        <v>63.83</v>
      </c>
      <c r="H680" t="s">
        <v>35</v>
      </c>
      <c r="I680">
        <v>10932</v>
      </c>
      <c r="J680">
        <v>2</v>
      </c>
      <c r="K680" t="s">
        <v>36</v>
      </c>
      <c r="L680" t="s">
        <v>64</v>
      </c>
      <c r="M680" s="3">
        <v>62.58</v>
      </c>
      <c r="N680">
        <v>10932</v>
      </c>
      <c r="O680">
        <v>0</v>
      </c>
      <c r="P680" t="s">
        <v>41</v>
      </c>
      <c r="Q680">
        <v>2012</v>
      </c>
      <c r="R680" s="2">
        <v>505</v>
      </c>
      <c r="S680" s="2">
        <v>505</v>
      </c>
      <c r="T680" s="2">
        <v>405</v>
      </c>
      <c r="U680" s="2">
        <v>0.276047228046856</v>
      </c>
      <c r="V680" s="2">
        <v>345</v>
      </c>
      <c r="W680" s="2">
        <v>-1</v>
      </c>
      <c r="X680" s="2">
        <v>-1</v>
      </c>
      <c r="Y680" s="2">
        <v>-1</v>
      </c>
      <c r="Z680" s="2">
        <v>-1</v>
      </c>
      <c r="AA680" s="2">
        <v>-1</v>
      </c>
      <c r="AB680" s="2">
        <v>-1</v>
      </c>
      <c r="AC680" s="2">
        <v>0.39410000000000001</v>
      </c>
      <c r="AD680" s="2">
        <v>-0.59130000000000005</v>
      </c>
      <c r="AE680" s="2">
        <v>-0.77939999999999998</v>
      </c>
      <c r="AF680" s="2">
        <v>-0.43717</v>
      </c>
      <c r="AG680" s="2">
        <v>-2.0253000000000001</v>
      </c>
      <c r="AH680">
        <v>230000</v>
      </c>
      <c r="AI680" t="str">
        <f>IF(Table_Graduate_Salary[[#This Row],[Salary]]&lt;300000,"Low",IF(Table_Graduate_Salary[[#This Row],[Salary]]&lt;=600000,"Medium","High"))</f>
        <v>Low</v>
      </c>
      <c r="AJ680" t="str">
        <f>IF(Table_Graduate_Salary[[#This Row],[collegeGPA]]&gt;=8,"Excellent",IF(Table_Graduate_Salary[[#This Row],[collegeGPA]]&gt;=7,"Good","Average"))</f>
        <v>Excellent</v>
      </c>
      <c r="AK680" s="2">
        <f>AVERAGE(Table_Graduate_Salary[[#This Row],[English]],Table_Graduate_Salary[[#This Row],[Logical]],Table_Graduate_Salary[[#This Row],[Quant]])</f>
        <v>471.66666666666669</v>
      </c>
    </row>
    <row r="681" spans="1:37">
      <c r="A681">
        <v>330355</v>
      </c>
      <c r="B681" t="s">
        <v>506</v>
      </c>
      <c r="C681" s="1">
        <v>33288</v>
      </c>
      <c r="D681" s="2">
        <v>84</v>
      </c>
      <c r="E681" t="s">
        <v>100</v>
      </c>
      <c r="F681" s="3">
        <v>2008</v>
      </c>
      <c r="G681" s="2">
        <v>90.3</v>
      </c>
      <c r="H681">
        <v>0</v>
      </c>
      <c r="I681">
        <v>8818</v>
      </c>
      <c r="J681">
        <v>2</v>
      </c>
      <c r="K681" t="s">
        <v>36</v>
      </c>
      <c r="L681" t="s">
        <v>52</v>
      </c>
      <c r="M681" s="3">
        <v>81</v>
      </c>
      <c r="N681">
        <v>8818</v>
      </c>
      <c r="O681">
        <v>1</v>
      </c>
      <c r="P681" t="s">
        <v>54</v>
      </c>
      <c r="Q681">
        <v>2012</v>
      </c>
      <c r="R681" s="2">
        <v>405</v>
      </c>
      <c r="S681" s="2">
        <v>465</v>
      </c>
      <c r="T681" s="2">
        <v>565</v>
      </c>
      <c r="U681" s="2">
        <v>0.49063695588996398</v>
      </c>
      <c r="V681" s="2">
        <v>415</v>
      </c>
      <c r="W681" s="2">
        <v>-1</v>
      </c>
      <c r="X681" s="2">
        <v>-1</v>
      </c>
      <c r="Y681" s="2">
        <v>383</v>
      </c>
      <c r="Z681" s="2">
        <v>-1</v>
      </c>
      <c r="AA681" s="2">
        <v>-1</v>
      </c>
      <c r="AB681" s="2">
        <v>-1</v>
      </c>
      <c r="AC681" s="2">
        <v>0.97370000000000001</v>
      </c>
      <c r="AD681" s="2">
        <v>-0.31830000000000003</v>
      </c>
      <c r="AE681" s="2">
        <v>-0.92449999999999999</v>
      </c>
      <c r="AF681" s="2">
        <v>0.88482999999999901</v>
      </c>
      <c r="AG681" s="2">
        <v>-0.60350000000000004</v>
      </c>
      <c r="AH681">
        <v>500000</v>
      </c>
      <c r="AI681" t="str">
        <f>IF(Table_Graduate_Salary[[#This Row],[Salary]]&lt;300000,"Low",IF(Table_Graduate_Salary[[#This Row],[Salary]]&lt;=600000,"Medium","High"))</f>
        <v>Medium</v>
      </c>
      <c r="AJ681" t="str">
        <f>IF(Table_Graduate_Salary[[#This Row],[collegeGPA]]&gt;=8,"Excellent",IF(Table_Graduate_Salary[[#This Row],[collegeGPA]]&gt;=7,"Good","Average"))</f>
        <v>Excellent</v>
      </c>
      <c r="AK681" s="2">
        <f>AVERAGE(Table_Graduate_Salary[[#This Row],[English]],Table_Graduate_Salary[[#This Row],[Logical]],Table_Graduate_Salary[[#This Row],[Quant]])</f>
        <v>478.33333333333331</v>
      </c>
    </row>
    <row r="682" spans="1:37">
      <c r="A682">
        <v>959435</v>
      </c>
      <c r="B682" t="s">
        <v>505</v>
      </c>
      <c r="C682" s="1">
        <v>33802</v>
      </c>
      <c r="D682" s="2">
        <v>82.2</v>
      </c>
      <c r="E682" t="s">
        <v>35</v>
      </c>
      <c r="F682" s="3">
        <v>2010</v>
      </c>
      <c r="G682" s="2">
        <v>76</v>
      </c>
      <c r="H682" t="s">
        <v>35</v>
      </c>
      <c r="I682">
        <v>4319</v>
      </c>
      <c r="J682">
        <v>2</v>
      </c>
      <c r="K682" t="s">
        <v>36</v>
      </c>
      <c r="L682" t="s">
        <v>40</v>
      </c>
      <c r="M682" s="3">
        <v>76.62</v>
      </c>
      <c r="N682">
        <v>4319</v>
      </c>
      <c r="O682">
        <v>0</v>
      </c>
      <c r="P682" t="s">
        <v>50</v>
      </c>
      <c r="Q682">
        <v>2014</v>
      </c>
      <c r="R682" s="2">
        <v>450</v>
      </c>
      <c r="S682" s="2">
        <v>450</v>
      </c>
      <c r="T682" s="2">
        <v>365</v>
      </c>
      <c r="U682" s="2">
        <v>0.35653648772447499</v>
      </c>
      <c r="V682" s="2">
        <v>395</v>
      </c>
      <c r="W682" s="2">
        <v>-1</v>
      </c>
      <c r="X682" s="2">
        <v>346</v>
      </c>
      <c r="Y682" s="2">
        <v>-1</v>
      </c>
      <c r="Z682" s="2">
        <v>-1</v>
      </c>
      <c r="AA682" s="2">
        <v>-1</v>
      </c>
      <c r="AB682" s="2">
        <v>-1</v>
      </c>
      <c r="AC682" s="2">
        <v>1.8516999999999999</v>
      </c>
      <c r="AD682" s="2">
        <v>1.3778999999999999</v>
      </c>
      <c r="AE682" s="2">
        <v>0.01</v>
      </c>
      <c r="AF682" s="2">
        <v>-0.995</v>
      </c>
      <c r="AG682" s="2">
        <v>1.0553999999999999</v>
      </c>
      <c r="AH682">
        <v>180000</v>
      </c>
      <c r="AI682" t="str">
        <f>IF(Table_Graduate_Salary[[#This Row],[Salary]]&lt;300000,"Low",IF(Table_Graduate_Salary[[#This Row],[Salary]]&lt;=600000,"Medium","High"))</f>
        <v>Low</v>
      </c>
      <c r="AJ682" t="str">
        <f>IF(Table_Graduate_Salary[[#This Row],[collegeGPA]]&gt;=8,"Excellent",IF(Table_Graduate_Salary[[#This Row],[collegeGPA]]&gt;=7,"Good","Average"))</f>
        <v>Excellent</v>
      </c>
      <c r="AK682" s="2">
        <f>AVERAGE(Table_Graduate_Salary[[#This Row],[English]],Table_Graduate_Salary[[#This Row],[Logical]],Table_Graduate_Salary[[#This Row],[Quant]])</f>
        <v>421.66666666666669</v>
      </c>
    </row>
    <row r="683" spans="1:37">
      <c r="A683">
        <v>640729</v>
      </c>
      <c r="B683" t="s">
        <v>505</v>
      </c>
      <c r="C683" s="1">
        <v>33529</v>
      </c>
      <c r="D683" s="2">
        <v>76</v>
      </c>
      <c r="E683" t="s">
        <v>35</v>
      </c>
      <c r="F683" s="3">
        <v>2009</v>
      </c>
      <c r="G683" s="2">
        <v>77</v>
      </c>
      <c r="H683" t="s">
        <v>35</v>
      </c>
      <c r="I683">
        <v>1622</v>
      </c>
      <c r="J683">
        <v>2</v>
      </c>
      <c r="K683" t="s">
        <v>36</v>
      </c>
      <c r="L683" t="s">
        <v>55</v>
      </c>
      <c r="M683" s="3">
        <v>76.13</v>
      </c>
      <c r="N683">
        <v>1622</v>
      </c>
      <c r="O683">
        <v>0</v>
      </c>
      <c r="P683" t="s">
        <v>84</v>
      </c>
      <c r="Q683">
        <v>2013</v>
      </c>
      <c r="R683" s="2">
        <v>500</v>
      </c>
      <c r="S683" s="2">
        <v>545</v>
      </c>
      <c r="T683" s="2">
        <v>605</v>
      </c>
      <c r="U683" s="2">
        <v>0.88412251159373501</v>
      </c>
      <c r="V683" s="2">
        <v>535</v>
      </c>
      <c r="W683" s="2">
        <v>-1</v>
      </c>
      <c r="X683" s="2">
        <v>-1</v>
      </c>
      <c r="Y683" s="2">
        <v>-1</v>
      </c>
      <c r="Z683" s="2">
        <v>-1</v>
      </c>
      <c r="AA683" s="2">
        <v>-1</v>
      </c>
      <c r="AB683" s="2">
        <v>-1</v>
      </c>
      <c r="AC683" s="2">
        <v>0.12820000000000001</v>
      </c>
      <c r="AD683" s="2">
        <v>0.37890000000000001</v>
      </c>
      <c r="AE683" s="2">
        <v>-0.2974</v>
      </c>
      <c r="AF683" s="2">
        <v>-0.1076</v>
      </c>
      <c r="AG683" s="2">
        <v>-1.0524</v>
      </c>
      <c r="AH683">
        <v>300000</v>
      </c>
      <c r="AI683" t="str">
        <f>IF(Table_Graduate_Salary[[#This Row],[Salary]]&lt;300000,"Low",IF(Table_Graduate_Salary[[#This Row],[Salary]]&lt;=600000,"Medium","High"))</f>
        <v>Medium</v>
      </c>
      <c r="AJ683" t="str">
        <f>IF(Table_Graduate_Salary[[#This Row],[collegeGPA]]&gt;=8,"Excellent",IF(Table_Graduate_Salary[[#This Row],[collegeGPA]]&gt;=7,"Good","Average"))</f>
        <v>Excellent</v>
      </c>
      <c r="AK683" s="2">
        <f>AVERAGE(Table_Graduate_Salary[[#This Row],[English]],Table_Graduate_Salary[[#This Row],[Logical]],Table_Graduate_Salary[[#This Row],[Quant]])</f>
        <v>550</v>
      </c>
    </row>
    <row r="684" spans="1:37">
      <c r="A684">
        <v>846760</v>
      </c>
      <c r="B684" t="s">
        <v>505</v>
      </c>
      <c r="C684" s="1">
        <v>33552</v>
      </c>
      <c r="D684" s="2">
        <v>81.03</v>
      </c>
      <c r="E684" t="s">
        <v>51</v>
      </c>
      <c r="F684" s="3">
        <v>2008</v>
      </c>
      <c r="G684" s="2">
        <v>70</v>
      </c>
      <c r="H684" t="s">
        <v>35</v>
      </c>
      <c r="I684">
        <v>8160</v>
      </c>
      <c r="J684">
        <v>2</v>
      </c>
      <c r="K684" t="s">
        <v>36</v>
      </c>
      <c r="L684" t="s">
        <v>55</v>
      </c>
      <c r="M684" s="3">
        <v>72</v>
      </c>
      <c r="N684">
        <v>8160</v>
      </c>
      <c r="O684">
        <v>0</v>
      </c>
      <c r="P684" t="s">
        <v>59</v>
      </c>
      <c r="Q684">
        <v>2012</v>
      </c>
      <c r="R684" s="2">
        <v>510</v>
      </c>
      <c r="S684" s="2">
        <v>535</v>
      </c>
      <c r="T684" s="2">
        <v>620</v>
      </c>
      <c r="U684" s="2">
        <v>0.62264291584993803</v>
      </c>
      <c r="V684" s="2">
        <v>555</v>
      </c>
      <c r="W684" s="2">
        <v>-1</v>
      </c>
      <c r="X684" s="2">
        <v>407</v>
      </c>
      <c r="Y684" s="2">
        <v>-1</v>
      </c>
      <c r="Z684" s="2">
        <v>-1</v>
      </c>
      <c r="AA684" s="2">
        <v>-1</v>
      </c>
      <c r="AB684" s="2">
        <v>-1</v>
      </c>
      <c r="AC684" s="2">
        <v>-0.73350000000000004</v>
      </c>
      <c r="AD684" s="2">
        <v>0.5454</v>
      </c>
      <c r="AE684" s="2">
        <v>0.31740000000000002</v>
      </c>
      <c r="AF684" s="2">
        <v>-1.6289</v>
      </c>
      <c r="AG684" s="2">
        <v>9.7299999999999998E-2</v>
      </c>
      <c r="AH684">
        <v>90000</v>
      </c>
      <c r="AI684" t="str">
        <f>IF(Table_Graduate_Salary[[#This Row],[Salary]]&lt;300000,"Low",IF(Table_Graduate_Salary[[#This Row],[Salary]]&lt;=600000,"Medium","High"))</f>
        <v>Low</v>
      </c>
      <c r="AJ684" t="str">
        <f>IF(Table_Graduate_Salary[[#This Row],[collegeGPA]]&gt;=8,"Excellent",IF(Table_Graduate_Salary[[#This Row],[collegeGPA]]&gt;=7,"Good","Average"))</f>
        <v>Excellent</v>
      </c>
      <c r="AK684" s="2">
        <f>AVERAGE(Table_Graduate_Salary[[#This Row],[English]],Table_Graduate_Salary[[#This Row],[Logical]],Table_Graduate_Salary[[#This Row],[Quant]])</f>
        <v>555</v>
      </c>
    </row>
    <row r="685" spans="1:37">
      <c r="A685">
        <v>1259766</v>
      </c>
      <c r="B685" t="s">
        <v>506</v>
      </c>
      <c r="C685" s="1">
        <v>33088</v>
      </c>
      <c r="D685" s="2">
        <v>88.4</v>
      </c>
      <c r="E685" t="s">
        <v>48</v>
      </c>
      <c r="F685" s="3">
        <v>2009</v>
      </c>
      <c r="G685" s="2">
        <v>74.599999999999994</v>
      </c>
      <c r="H685" t="s">
        <v>35</v>
      </c>
      <c r="I685">
        <v>65</v>
      </c>
      <c r="J685">
        <v>2</v>
      </c>
      <c r="K685" t="s">
        <v>36</v>
      </c>
      <c r="L685" t="s">
        <v>40</v>
      </c>
      <c r="M685" s="3">
        <v>78.52</v>
      </c>
      <c r="N685">
        <v>65</v>
      </c>
      <c r="O685">
        <v>0</v>
      </c>
      <c r="P685" t="s">
        <v>41</v>
      </c>
      <c r="Q685">
        <v>2014</v>
      </c>
      <c r="R685" s="2">
        <v>630</v>
      </c>
      <c r="S685" s="2">
        <v>580</v>
      </c>
      <c r="T685" s="2">
        <v>535</v>
      </c>
      <c r="U685" s="2">
        <v>0.48674700843819302</v>
      </c>
      <c r="V685" s="2">
        <v>485</v>
      </c>
      <c r="W685" s="2">
        <v>-1</v>
      </c>
      <c r="X685" s="2">
        <v>376</v>
      </c>
      <c r="Y685" s="2">
        <v>-1</v>
      </c>
      <c r="Z685" s="2">
        <v>-1</v>
      </c>
      <c r="AA685" s="2">
        <v>-1</v>
      </c>
      <c r="AB685" s="2">
        <v>-1</v>
      </c>
      <c r="AC685" s="2">
        <v>-0.30270000000000002</v>
      </c>
      <c r="AD685" s="2">
        <v>-1.6191</v>
      </c>
      <c r="AE685" s="2">
        <v>-2.1417999999999999</v>
      </c>
      <c r="AF685" s="2">
        <v>-0.4879</v>
      </c>
      <c r="AG685" s="2">
        <v>-0.47760000000000002</v>
      </c>
      <c r="AH685">
        <v>325000</v>
      </c>
      <c r="AI685" t="str">
        <f>IF(Table_Graduate_Salary[[#This Row],[Salary]]&lt;300000,"Low",IF(Table_Graduate_Salary[[#This Row],[Salary]]&lt;=600000,"Medium","High"))</f>
        <v>Medium</v>
      </c>
      <c r="AJ685" t="str">
        <f>IF(Table_Graduate_Salary[[#This Row],[collegeGPA]]&gt;=8,"Excellent",IF(Table_Graduate_Salary[[#This Row],[collegeGPA]]&gt;=7,"Good","Average"))</f>
        <v>Excellent</v>
      </c>
      <c r="AK685" s="2">
        <f>AVERAGE(Table_Graduate_Salary[[#This Row],[English]],Table_Graduate_Salary[[#This Row],[Logical]],Table_Graduate_Salary[[#This Row],[Quant]])</f>
        <v>581.66666666666663</v>
      </c>
    </row>
    <row r="686" spans="1:37">
      <c r="A686">
        <v>583152</v>
      </c>
      <c r="B686" t="s">
        <v>506</v>
      </c>
      <c r="C686" s="1">
        <v>33764</v>
      </c>
      <c r="D686" s="2">
        <v>88.76</v>
      </c>
      <c r="E686" t="s">
        <v>35</v>
      </c>
      <c r="F686" s="3">
        <v>2009</v>
      </c>
      <c r="G686" s="2">
        <v>85.2</v>
      </c>
      <c r="H686" t="s">
        <v>35</v>
      </c>
      <c r="I686">
        <v>2817</v>
      </c>
      <c r="J686">
        <v>1</v>
      </c>
      <c r="K686" t="s">
        <v>36</v>
      </c>
      <c r="L686" t="s">
        <v>64</v>
      </c>
      <c r="M686" s="3">
        <v>78.16</v>
      </c>
      <c r="N686">
        <v>2817</v>
      </c>
      <c r="O686">
        <v>0</v>
      </c>
      <c r="P686" t="s">
        <v>70</v>
      </c>
      <c r="Q686">
        <v>2013</v>
      </c>
      <c r="R686" s="2">
        <v>615</v>
      </c>
      <c r="S686" s="2">
        <v>555</v>
      </c>
      <c r="T686" s="2">
        <v>765</v>
      </c>
      <c r="U686" s="2">
        <v>0.93037060720269105</v>
      </c>
      <c r="V686" s="2">
        <v>565</v>
      </c>
      <c r="W686" s="2">
        <v>-1</v>
      </c>
      <c r="X686" s="2">
        <v>-1</v>
      </c>
      <c r="Y686" s="2">
        <v>-1</v>
      </c>
      <c r="Z686" s="2">
        <v>-1</v>
      </c>
      <c r="AA686" s="2">
        <v>-1</v>
      </c>
      <c r="AB686" s="2">
        <v>-1</v>
      </c>
      <c r="AC686" s="2">
        <v>0.12820000000000001</v>
      </c>
      <c r="AD686" s="2">
        <v>-0.28710000000000002</v>
      </c>
      <c r="AE686" s="2">
        <v>0.47110000000000002</v>
      </c>
      <c r="AF686" s="2">
        <v>-1.3753</v>
      </c>
      <c r="AG686" s="2">
        <v>-0.66920000000000002</v>
      </c>
      <c r="AH686">
        <v>510000</v>
      </c>
      <c r="AI686" t="str">
        <f>IF(Table_Graduate_Salary[[#This Row],[Salary]]&lt;300000,"Low",IF(Table_Graduate_Salary[[#This Row],[Salary]]&lt;=600000,"Medium","High"))</f>
        <v>Medium</v>
      </c>
      <c r="AJ686" t="str">
        <f>IF(Table_Graduate_Salary[[#This Row],[collegeGPA]]&gt;=8,"Excellent",IF(Table_Graduate_Salary[[#This Row],[collegeGPA]]&gt;=7,"Good","Average"))</f>
        <v>Excellent</v>
      </c>
      <c r="AK686" s="2">
        <f>AVERAGE(Table_Graduate_Salary[[#This Row],[English]],Table_Graduate_Salary[[#This Row],[Logical]],Table_Graduate_Salary[[#This Row],[Quant]])</f>
        <v>645</v>
      </c>
    </row>
    <row r="687" spans="1:37">
      <c r="A687">
        <v>964045</v>
      </c>
      <c r="B687" t="s">
        <v>505</v>
      </c>
      <c r="C687" s="1">
        <v>33932</v>
      </c>
      <c r="D687" s="2">
        <v>87.5</v>
      </c>
      <c r="E687" t="s">
        <v>51</v>
      </c>
      <c r="F687" s="3">
        <v>2010</v>
      </c>
      <c r="G687" s="2">
        <v>93.6</v>
      </c>
      <c r="H687" t="s">
        <v>51</v>
      </c>
      <c r="I687">
        <v>1428</v>
      </c>
      <c r="J687">
        <v>2</v>
      </c>
      <c r="K687" t="s">
        <v>36</v>
      </c>
      <c r="L687" t="s">
        <v>55</v>
      </c>
      <c r="M687" s="3">
        <v>70.22</v>
      </c>
      <c r="N687">
        <v>1428</v>
      </c>
      <c r="O687">
        <v>1</v>
      </c>
      <c r="P687" t="s">
        <v>54</v>
      </c>
      <c r="Q687">
        <v>2014</v>
      </c>
      <c r="R687" s="2">
        <v>380</v>
      </c>
      <c r="S687" s="2">
        <v>460</v>
      </c>
      <c r="T687" s="2">
        <v>555</v>
      </c>
      <c r="U687" s="2">
        <v>0.48674700843819302</v>
      </c>
      <c r="V687" s="2">
        <v>365</v>
      </c>
      <c r="W687" s="2">
        <v>-1</v>
      </c>
      <c r="X687" s="2">
        <v>376</v>
      </c>
      <c r="Y687" s="2">
        <v>-1</v>
      </c>
      <c r="Z687" s="2">
        <v>-1</v>
      </c>
      <c r="AA687" s="2">
        <v>-1</v>
      </c>
      <c r="AB687" s="2">
        <v>-1</v>
      </c>
      <c r="AC687" s="2">
        <v>0.41549999999999998</v>
      </c>
      <c r="AD687" s="2">
        <v>0.5454</v>
      </c>
      <c r="AE687" s="2">
        <v>0.93220000000000003</v>
      </c>
      <c r="AF687" s="2">
        <v>-0.86819999999999997</v>
      </c>
      <c r="AG687" s="2">
        <v>-9.4299999999999995E-2</v>
      </c>
      <c r="AH687">
        <v>300000</v>
      </c>
      <c r="AI687" t="str">
        <f>IF(Table_Graduate_Salary[[#This Row],[Salary]]&lt;300000,"Low",IF(Table_Graduate_Salary[[#This Row],[Salary]]&lt;=600000,"Medium","High"))</f>
        <v>Medium</v>
      </c>
      <c r="AJ687" t="str">
        <f>IF(Table_Graduate_Salary[[#This Row],[collegeGPA]]&gt;=8,"Excellent",IF(Table_Graduate_Salary[[#This Row],[collegeGPA]]&gt;=7,"Good","Average"))</f>
        <v>Excellent</v>
      </c>
      <c r="AK687" s="2">
        <f>AVERAGE(Table_Graduate_Salary[[#This Row],[English]],Table_Graduate_Salary[[#This Row],[Logical]],Table_Graduate_Salary[[#This Row],[Quant]])</f>
        <v>465</v>
      </c>
    </row>
    <row r="688" spans="1:37">
      <c r="A688">
        <v>829991</v>
      </c>
      <c r="B688" t="s">
        <v>506</v>
      </c>
      <c r="C688" s="1">
        <v>33467</v>
      </c>
      <c r="D688" s="2">
        <v>70</v>
      </c>
      <c r="E688" t="s">
        <v>48</v>
      </c>
      <c r="F688" s="3">
        <v>2010</v>
      </c>
      <c r="G688" s="2">
        <v>75</v>
      </c>
      <c r="H688" t="s">
        <v>119</v>
      </c>
      <c r="I688">
        <v>462</v>
      </c>
      <c r="J688">
        <v>2</v>
      </c>
      <c r="K688" t="s">
        <v>36</v>
      </c>
      <c r="L688" t="s">
        <v>40</v>
      </c>
      <c r="M688" s="3">
        <v>68</v>
      </c>
      <c r="N688">
        <v>462</v>
      </c>
      <c r="O688">
        <v>1</v>
      </c>
      <c r="P688" t="s">
        <v>61</v>
      </c>
      <c r="Q688">
        <v>2014</v>
      </c>
      <c r="R688" s="2">
        <v>440</v>
      </c>
      <c r="S688" s="2">
        <v>585</v>
      </c>
      <c r="T688" s="2">
        <v>560</v>
      </c>
      <c r="U688" s="2">
        <v>0.91139527839132795</v>
      </c>
      <c r="V688" s="2">
        <v>535</v>
      </c>
      <c r="W688" s="2">
        <v>-1</v>
      </c>
      <c r="X688" s="2">
        <v>500</v>
      </c>
      <c r="Y688" s="2">
        <v>-1</v>
      </c>
      <c r="Z688" s="2">
        <v>-1</v>
      </c>
      <c r="AA688" s="2">
        <v>-1</v>
      </c>
      <c r="AB688" s="2">
        <v>-1</v>
      </c>
      <c r="AC688" s="2">
        <v>0.27179999999999999</v>
      </c>
      <c r="AD688" s="2">
        <v>0.37890000000000001</v>
      </c>
      <c r="AE688" s="2">
        <v>1.0859000000000001</v>
      </c>
      <c r="AF688" s="2">
        <v>-1.3753</v>
      </c>
      <c r="AG688" s="2">
        <v>0.48049999999999998</v>
      </c>
      <c r="AH688">
        <v>325000</v>
      </c>
      <c r="AI688" t="str">
        <f>IF(Table_Graduate_Salary[[#This Row],[Salary]]&lt;300000,"Low",IF(Table_Graduate_Salary[[#This Row],[Salary]]&lt;=600000,"Medium","High"))</f>
        <v>Medium</v>
      </c>
      <c r="AJ688" t="str">
        <f>IF(Table_Graduate_Salary[[#This Row],[collegeGPA]]&gt;=8,"Excellent",IF(Table_Graduate_Salary[[#This Row],[collegeGPA]]&gt;=7,"Good","Average"))</f>
        <v>Excellent</v>
      </c>
      <c r="AK688" s="2">
        <f>AVERAGE(Table_Graduate_Salary[[#This Row],[English]],Table_Graduate_Salary[[#This Row],[Logical]],Table_Graduate_Salary[[#This Row],[Quant]])</f>
        <v>528.33333333333337</v>
      </c>
    </row>
    <row r="689" spans="1:37">
      <c r="A689">
        <v>333417</v>
      </c>
      <c r="B689" t="s">
        <v>506</v>
      </c>
      <c r="C689" s="1">
        <v>33265</v>
      </c>
      <c r="D689" s="2">
        <v>69.400000000000006</v>
      </c>
      <c r="E689" t="s">
        <v>35</v>
      </c>
      <c r="F689" s="3">
        <v>2008</v>
      </c>
      <c r="G689" s="2">
        <v>61.2</v>
      </c>
      <c r="H689" t="s">
        <v>35</v>
      </c>
      <c r="I689">
        <v>6434</v>
      </c>
      <c r="J689">
        <v>2</v>
      </c>
      <c r="K689" t="s">
        <v>36</v>
      </c>
      <c r="L689" t="s">
        <v>64</v>
      </c>
      <c r="M689" s="3">
        <v>78.8</v>
      </c>
      <c r="N689">
        <v>6434</v>
      </c>
      <c r="O689">
        <v>0</v>
      </c>
      <c r="P689" t="s">
        <v>96</v>
      </c>
      <c r="Q689">
        <v>2012</v>
      </c>
      <c r="R689" s="2">
        <v>395</v>
      </c>
      <c r="S689" s="2">
        <v>565</v>
      </c>
      <c r="T689" s="2">
        <v>655</v>
      </c>
      <c r="U689" s="2">
        <v>0.88412251159373501</v>
      </c>
      <c r="V689" s="2">
        <v>535</v>
      </c>
      <c r="W689" s="2">
        <v>-1</v>
      </c>
      <c r="X689" s="2">
        <v>-1</v>
      </c>
      <c r="Y689" s="2">
        <v>-1</v>
      </c>
      <c r="Z689" s="2">
        <v>-1</v>
      </c>
      <c r="AA689" s="2">
        <v>-1</v>
      </c>
      <c r="AB689" s="2">
        <v>-1</v>
      </c>
      <c r="AC689" s="2">
        <v>-1.3447</v>
      </c>
      <c r="AD689" s="2">
        <v>-0.74729999999999996</v>
      </c>
      <c r="AE689" s="2">
        <v>-0.92449999999999999</v>
      </c>
      <c r="AF689" s="2">
        <v>0.41482999999999998</v>
      </c>
      <c r="AG689" s="2">
        <v>-0.87990000000000002</v>
      </c>
      <c r="AH689">
        <v>700000</v>
      </c>
      <c r="AI689" t="str">
        <f>IF(Table_Graduate_Salary[[#This Row],[Salary]]&lt;300000,"Low",IF(Table_Graduate_Salary[[#This Row],[Salary]]&lt;=600000,"Medium","High"))</f>
        <v>High</v>
      </c>
      <c r="AJ689" t="str">
        <f>IF(Table_Graduate_Salary[[#This Row],[collegeGPA]]&gt;=8,"Excellent",IF(Table_Graduate_Salary[[#This Row],[collegeGPA]]&gt;=7,"Good","Average"))</f>
        <v>Excellent</v>
      </c>
      <c r="AK689" s="2">
        <f>AVERAGE(Table_Graduate_Salary[[#This Row],[English]],Table_Graduate_Salary[[#This Row],[Logical]],Table_Graduate_Salary[[#This Row],[Quant]])</f>
        <v>538.33333333333337</v>
      </c>
    </row>
    <row r="690" spans="1:37">
      <c r="A690">
        <v>226736</v>
      </c>
      <c r="B690" t="s">
        <v>506</v>
      </c>
      <c r="C690" s="1">
        <v>32641</v>
      </c>
      <c r="D690" s="2">
        <v>77</v>
      </c>
      <c r="E690" t="s">
        <v>51</v>
      </c>
      <c r="F690" s="3">
        <v>2007</v>
      </c>
      <c r="G690" s="2">
        <v>67</v>
      </c>
      <c r="H690" t="s">
        <v>51</v>
      </c>
      <c r="I690">
        <v>431</v>
      </c>
      <c r="J690">
        <v>2</v>
      </c>
      <c r="K690" t="s">
        <v>36</v>
      </c>
      <c r="L690" t="s">
        <v>55</v>
      </c>
      <c r="M690" s="3">
        <v>68.3</v>
      </c>
      <c r="N690">
        <v>431</v>
      </c>
      <c r="O690">
        <v>0</v>
      </c>
      <c r="P690" t="s">
        <v>47</v>
      </c>
      <c r="Q690">
        <v>2011</v>
      </c>
      <c r="R690" s="2">
        <v>335</v>
      </c>
      <c r="S690" s="2">
        <v>465</v>
      </c>
      <c r="T690" s="2">
        <v>305</v>
      </c>
      <c r="U690" s="2">
        <v>0.413838255788123</v>
      </c>
      <c r="V690" s="2">
        <v>385</v>
      </c>
      <c r="W690" s="2">
        <v>266</v>
      </c>
      <c r="X690" s="2">
        <v>-1</v>
      </c>
      <c r="Y690" s="2">
        <v>260</v>
      </c>
      <c r="Z690" s="2">
        <v>-1</v>
      </c>
      <c r="AA690" s="2">
        <v>-1</v>
      </c>
      <c r="AB690" s="2">
        <v>260</v>
      </c>
      <c r="AC690" s="2">
        <v>0.66459999999999997</v>
      </c>
      <c r="AD690" s="2">
        <v>1.2807999999999999</v>
      </c>
      <c r="AE690" s="2">
        <v>1.9782</v>
      </c>
      <c r="AF690" s="2">
        <v>2.6475</v>
      </c>
      <c r="AG690" s="2">
        <v>1.2923</v>
      </c>
      <c r="AH690">
        <v>100000</v>
      </c>
      <c r="AI690" t="str">
        <f>IF(Table_Graduate_Salary[[#This Row],[Salary]]&lt;300000,"Low",IF(Table_Graduate_Salary[[#This Row],[Salary]]&lt;=600000,"Medium","High"))</f>
        <v>Low</v>
      </c>
      <c r="AJ690" t="str">
        <f>IF(Table_Graduate_Salary[[#This Row],[collegeGPA]]&gt;=8,"Excellent",IF(Table_Graduate_Salary[[#This Row],[collegeGPA]]&gt;=7,"Good","Average"))</f>
        <v>Excellent</v>
      </c>
      <c r="AK690" s="2">
        <f>AVERAGE(Table_Graduate_Salary[[#This Row],[English]],Table_Graduate_Salary[[#This Row],[Logical]],Table_Graduate_Salary[[#This Row],[Quant]])</f>
        <v>368.33333333333331</v>
      </c>
    </row>
    <row r="691" spans="1:37">
      <c r="A691">
        <v>133328</v>
      </c>
      <c r="B691" t="s">
        <v>506</v>
      </c>
      <c r="C691" s="1">
        <v>32295</v>
      </c>
      <c r="D691" s="2">
        <v>54.4</v>
      </c>
      <c r="E691" t="s">
        <v>35</v>
      </c>
      <c r="F691" s="3">
        <v>2005</v>
      </c>
      <c r="G691" s="2">
        <v>59</v>
      </c>
      <c r="H691" t="s">
        <v>35</v>
      </c>
      <c r="I691">
        <v>4948</v>
      </c>
      <c r="J691">
        <v>2</v>
      </c>
      <c r="K691" t="s">
        <v>36</v>
      </c>
      <c r="L691" t="s">
        <v>60</v>
      </c>
      <c r="M691" s="3">
        <v>56</v>
      </c>
      <c r="N691">
        <v>4948</v>
      </c>
      <c r="O691">
        <v>1</v>
      </c>
      <c r="P691" t="s">
        <v>71</v>
      </c>
      <c r="Q691">
        <v>2010</v>
      </c>
      <c r="R691" s="2">
        <v>485</v>
      </c>
      <c r="S691" s="2">
        <v>395</v>
      </c>
      <c r="T691" s="2">
        <v>475</v>
      </c>
      <c r="U691" s="2">
        <v>0.53838689298509601</v>
      </c>
      <c r="V691" s="2">
        <v>-1</v>
      </c>
      <c r="W691" s="2">
        <v>333</v>
      </c>
      <c r="X691" s="2">
        <v>-1</v>
      </c>
      <c r="Y691" s="2">
        <v>-1</v>
      </c>
      <c r="Z691" s="2">
        <v>-1</v>
      </c>
      <c r="AA691" s="2">
        <v>-1</v>
      </c>
      <c r="AB691" s="2">
        <v>-1</v>
      </c>
      <c r="AC691" s="2">
        <v>4.6399999999999997E-2</v>
      </c>
      <c r="AD691" s="2">
        <v>0.65680000000000005</v>
      </c>
      <c r="AE691" s="2">
        <v>0.2366</v>
      </c>
      <c r="AF691" s="2">
        <v>-5.5199999999999999E-2</v>
      </c>
      <c r="AG691" s="2">
        <v>0.50239999999999996</v>
      </c>
      <c r="AH691">
        <v>170000</v>
      </c>
      <c r="AI691" t="str">
        <f>IF(Table_Graduate_Salary[[#This Row],[Salary]]&lt;300000,"Low",IF(Table_Graduate_Salary[[#This Row],[Salary]]&lt;=600000,"Medium","High"))</f>
        <v>Low</v>
      </c>
      <c r="AJ691" t="str">
        <f>IF(Table_Graduate_Salary[[#This Row],[collegeGPA]]&gt;=8,"Excellent",IF(Table_Graduate_Salary[[#This Row],[collegeGPA]]&gt;=7,"Good","Average"))</f>
        <v>Excellent</v>
      </c>
      <c r="AK691" s="2">
        <f>AVERAGE(Table_Graduate_Salary[[#This Row],[English]],Table_Graduate_Salary[[#This Row],[Logical]],Table_Graduate_Salary[[#This Row],[Quant]])</f>
        <v>451.66666666666669</v>
      </c>
    </row>
    <row r="692" spans="1:37">
      <c r="A692">
        <v>1123050</v>
      </c>
      <c r="B692" t="s">
        <v>506</v>
      </c>
      <c r="C692" s="1">
        <v>33039</v>
      </c>
      <c r="D692" s="2">
        <v>63.33</v>
      </c>
      <c r="E692" t="s">
        <v>51</v>
      </c>
      <c r="F692" s="3">
        <v>2009</v>
      </c>
      <c r="G692" s="2">
        <v>72.150000000000006</v>
      </c>
      <c r="H692" t="s">
        <v>51</v>
      </c>
      <c r="I692">
        <v>7783</v>
      </c>
      <c r="J692">
        <v>2</v>
      </c>
      <c r="K692" t="s">
        <v>36</v>
      </c>
      <c r="L692" t="s">
        <v>40</v>
      </c>
      <c r="M692" s="3">
        <v>66</v>
      </c>
      <c r="N692">
        <v>7783</v>
      </c>
      <c r="O692">
        <v>1</v>
      </c>
      <c r="P692" t="s">
        <v>71</v>
      </c>
      <c r="Q692">
        <v>2013</v>
      </c>
      <c r="R692" s="2">
        <v>440</v>
      </c>
      <c r="S692" s="2">
        <v>505</v>
      </c>
      <c r="T692" s="2">
        <v>440</v>
      </c>
      <c r="U692" s="2">
        <v>0.62264291584993803</v>
      </c>
      <c r="V692" s="2">
        <v>485</v>
      </c>
      <c r="W692" s="2">
        <v>-1</v>
      </c>
      <c r="X692" s="2">
        <v>407</v>
      </c>
      <c r="Y692" s="2">
        <v>-1</v>
      </c>
      <c r="Z692" s="2">
        <v>-1</v>
      </c>
      <c r="AA692" s="2">
        <v>-1</v>
      </c>
      <c r="AB692" s="2">
        <v>-1</v>
      </c>
      <c r="AC692" s="2">
        <v>-0.44629999999999997</v>
      </c>
      <c r="AD692" s="2">
        <v>0.5454</v>
      </c>
      <c r="AE692" s="2">
        <v>-0.75849999999999995</v>
      </c>
      <c r="AF692" s="2">
        <v>0.2727</v>
      </c>
      <c r="AG692" s="2">
        <v>-0.47760000000000002</v>
      </c>
      <c r="AH692">
        <v>100000</v>
      </c>
      <c r="AI692" t="str">
        <f>IF(Table_Graduate_Salary[[#This Row],[Salary]]&lt;300000,"Low",IF(Table_Graduate_Salary[[#This Row],[Salary]]&lt;=600000,"Medium","High"))</f>
        <v>Low</v>
      </c>
      <c r="AJ692" t="str">
        <f>IF(Table_Graduate_Salary[[#This Row],[collegeGPA]]&gt;=8,"Excellent",IF(Table_Graduate_Salary[[#This Row],[collegeGPA]]&gt;=7,"Good","Average"))</f>
        <v>Excellent</v>
      </c>
      <c r="AK692" s="2">
        <f>AVERAGE(Table_Graduate_Salary[[#This Row],[English]],Table_Graduate_Salary[[#This Row],[Logical]],Table_Graduate_Salary[[#This Row],[Quant]])</f>
        <v>461.66666666666669</v>
      </c>
    </row>
    <row r="693" spans="1:37">
      <c r="A693">
        <v>216031</v>
      </c>
      <c r="B693" t="s">
        <v>506</v>
      </c>
      <c r="C693" s="1">
        <v>33125</v>
      </c>
      <c r="D693" s="2">
        <v>70.33</v>
      </c>
      <c r="E693" t="s">
        <v>186</v>
      </c>
      <c r="F693" s="3">
        <v>2006</v>
      </c>
      <c r="G693" s="2">
        <v>72</v>
      </c>
      <c r="H693" t="s">
        <v>186</v>
      </c>
      <c r="I693">
        <v>350</v>
      </c>
      <c r="J693">
        <v>2</v>
      </c>
      <c r="K693" t="s">
        <v>36</v>
      </c>
      <c r="L693" t="s">
        <v>81</v>
      </c>
      <c r="M693" s="3">
        <v>67.459999999999994</v>
      </c>
      <c r="N693">
        <v>350</v>
      </c>
      <c r="O693">
        <v>0</v>
      </c>
      <c r="P693" t="s">
        <v>41</v>
      </c>
      <c r="Q693">
        <v>2011</v>
      </c>
      <c r="R693" s="2">
        <v>305</v>
      </c>
      <c r="S693" s="2">
        <v>395</v>
      </c>
      <c r="T693" s="2">
        <v>404</v>
      </c>
      <c r="U693" s="2">
        <v>5.8792800008353401E-2</v>
      </c>
      <c r="V693" s="2">
        <v>315</v>
      </c>
      <c r="W693" s="2">
        <v>200</v>
      </c>
      <c r="X693" s="2">
        <v>-1</v>
      </c>
      <c r="Y693" s="2">
        <v>-1</v>
      </c>
      <c r="Z693" s="2">
        <v>-1</v>
      </c>
      <c r="AA693" s="2">
        <v>286</v>
      </c>
      <c r="AB693" s="2">
        <v>-1</v>
      </c>
      <c r="AC693" s="2">
        <v>0.81920000000000004</v>
      </c>
      <c r="AD693" s="2">
        <v>-1.0592999999999999</v>
      </c>
      <c r="AE693" s="2">
        <v>0.38169999999999998</v>
      </c>
      <c r="AF693" s="2">
        <v>1.3549</v>
      </c>
      <c r="AG693" s="2">
        <v>1.4501999999999999</v>
      </c>
      <c r="AH693">
        <v>130000</v>
      </c>
      <c r="AI693" t="str">
        <f>IF(Table_Graduate_Salary[[#This Row],[Salary]]&lt;300000,"Low",IF(Table_Graduate_Salary[[#This Row],[Salary]]&lt;=600000,"Medium","High"))</f>
        <v>Low</v>
      </c>
      <c r="AJ693" t="str">
        <f>IF(Table_Graduate_Salary[[#This Row],[collegeGPA]]&gt;=8,"Excellent",IF(Table_Graduate_Salary[[#This Row],[collegeGPA]]&gt;=7,"Good","Average"))</f>
        <v>Excellent</v>
      </c>
      <c r="AK693" s="2">
        <f>AVERAGE(Table_Graduate_Salary[[#This Row],[English]],Table_Graduate_Salary[[#This Row],[Logical]],Table_Graduate_Salary[[#This Row],[Quant]])</f>
        <v>368</v>
      </c>
    </row>
    <row r="694" spans="1:37">
      <c r="A694">
        <v>1149831</v>
      </c>
      <c r="B694" t="s">
        <v>506</v>
      </c>
      <c r="C694" s="1">
        <v>34070</v>
      </c>
      <c r="D694" s="2">
        <v>92.8</v>
      </c>
      <c r="E694" t="s">
        <v>51</v>
      </c>
      <c r="F694" s="3">
        <v>2010</v>
      </c>
      <c r="G694" s="2">
        <v>91.83</v>
      </c>
      <c r="H694" t="s">
        <v>51</v>
      </c>
      <c r="I694">
        <v>539</v>
      </c>
      <c r="J694">
        <v>2</v>
      </c>
      <c r="K694" t="s">
        <v>36</v>
      </c>
      <c r="L694" t="s">
        <v>55</v>
      </c>
      <c r="M694" s="3">
        <v>70.900000000000006</v>
      </c>
      <c r="N694">
        <v>539</v>
      </c>
      <c r="O694">
        <v>0</v>
      </c>
      <c r="P694" t="s">
        <v>47</v>
      </c>
      <c r="Q694">
        <v>2014</v>
      </c>
      <c r="R694" s="2">
        <v>595</v>
      </c>
      <c r="S694" s="2">
        <v>480</v>
      </c>
      <c r="T694" s="2">
        <v>645</v>
      </c>
      <c r="U694" s="2">
        <v>0.94211655148500795</v>
      </c>
      <c r="V694" s="2">
        <v>575</v>
      </c>
      <c r="W694" s="2">
        <v>-1</v>
      </c>
      <c r="X694" s="2">
        <v>-1</v>
      </c>
      <c r="Y694" s="2">
        <v>-1</v>
      </c>
      <c r="Z694" s="2">
        <v>-1</v>
      </c>
      <c r="AA694" s="2">
        <v>-1</v>
      </c>
      <c r="AB694" s="2">
        <v>-1</v>
      </c>
      <c r="AC694" s="2">
        <v>-0.30270000000000002</v>
      </c>
      <c r="AD694" s="2">
        <v>0.71189999999999998</v>
      </c>
      <c r="AE694" s="2">
        <v>0.01</v>
      </c>
      <c r="AF694" s="2">
        <v>-0.36120000000000002</v>
      </c>
      <c r="AG694" s="2">
        <v>9.7299999999999998E-2</v>
      </c>
      <c r="AH694">
        <v>220000</v>
      </c>
      <c r="AI694" t="str">
        <f>IF(Table_Graduate_Salary[[#This Row],[Salary]]&lt;300000,"Low",IF(Table_Graduate_Salary[[#This Row],[Salary]]&lt;=600000,"Medium","High"))</f>
        <v>Low</v>
      </c>
      <c r="AJ694" t="str">
        <f>IF(Table_Graduate_Salary[[#This Row],[collegeGPA]]&gt;=8,"Excellent",IF(Table_Graduate_Salary[[#This Row],[collegeGPA]]&gt;=7,"Good","Average"))</f>
        <v>Excellent</v>
      </c>
      <c r="AK694" s="2">
        <f>AVERAGE(Table_Graduate_Salary[[#This Row],[English]],Table_Graduate_Salary[[#This Row],[Logical]],Table_Graduate_Salary[[#This Row],[Quant]])</f>
        <v>573.33333333333337</v>
      </c>
    </row>
    <row r="695" spans="1:37">
      <c r="A695">
        <v>611521</v>
      </c>
      <c r="B695" t="s">
        <v>506</v>
      </c>
      <c r="C695" s="1">
        <v>33484</v>
      </c>
      <c r="D695" s="2">
        <v>76</v>
      </c>
      <c r="E695" t="s">
        <v>48</v>
      </c>
      <c r="F695" s="3">
        <v>2009</v>
      </c>
      <c r="G695" s="2">
        <v>86</v>
      </c>
      <c r="H695" t="s">
        <v>48</v>
      </c>
      <c r="I695">
        <v>64</v>
      </c>
      <c r="J695">
        <v>2</v>
      </c>
      <c r="K695" t="s">
        <v>36</v>
      </c>
      <c r="L695" t="s">
        <v>60</v>
      </c>
      <c r="M695" s="3">
        <v>65.78</v>
      </c>
      <c r="N695">
        <v>64</v>
      </c>
      <c r="O695">
        <v>0</v>
      </c>
      <c r="P695" t="s">
        <v>41</v>
      </c>
      <c r="Q695">
        <v>2013</v>
      </c>
      <c r="R695" s="2">
        <v>415</v>
      </c>
      <c r="S695" s="2">
        <v>340</v>
      </c>
      <c r="T695" s="2">
        <v>500</v>
      </c>
      <c r="U695" s="2">
        <v>0.82466640067133201</v>
      </c>
      <c r="V695" s="2">
        <v>325</v>
      </c>
      <c r="W695" s="2">
        <v>400</v>
      </c>
      <c r="X695" s="2">
        <v>315</v>
      </c>
      <c r="Y695" s="2">
        <v>-1</v>
      </c>
      <c r="Z695" s="2">
        <v>-1</v>
      </c>
      <c r="AA695" s="2">
        <v>-1</v>
      </c>
      <c r="AB695" s="2">
        <v>-1</v>
      </c>
      <c r="AC695" s="2">
        <v>0.70269999999999999</v>
      </c>
      <c r="AD695" s="2">
        <v>0.5454</v>
      </c>
      <c r="AE695" s="2">
        <v>0.93220000000000003</v>
      </c>
      <c r="AF695" s="2">
        <v>1.9199999999999998E-2</v>
      </c>
      <c r="AG695" s="2">
        <v>-1.244</v>
      </c>
      <c r="AH695">
        <v>120000</v>
      </c>
      <c r="AI695" t="str">
        <f>IF(Table_Graduate_Salary[[#This Row],[Salary]]&lt;300000,"Low",IF(Table_Graduate_Salary[[#This Row],[Salary]]&lt;=600000,"Medium","High"))</f>
        <v>Low</v>
      </c>
      <c r="AJ695" t="str">
        <f>IF(Table_Graduate_Salary[[#This Row],[collegeGPA]]&gt;=8,"Excellent",IF(Table_Graduate_Salary[[#This Row],[collegeGPA]]&gt;=7,"Good","Average"))</f>
        <v>Excellent</v>
      </c>
      <c r="AK695" s="2">
        <f>AVERAGE(Table_Graduate_Salary[[#This Row],[English]],Table_Graduate_Salary[[#This Row],[Logical]],Table_Graduate_Salary[[#This Row],[Quant]])</f>
        <v>418.33333333333331</v>
      </c>
    </row>
    <row r="696" spans="1:37">
      <c r="A696">
        <v>416752</v>
      </c>
      <c r="B696" t="s">
        <v>505</v>
      </c>
      <c r="C696" s="1">
        <v>32704</v>
      </c>
      <c r="D696" s="2">
        <v>78</v>
      </c>
      <c r="E696" t="s">
        <v>35</v>
      </c>
      <c r="F696" s="3">
        <v>2006</v>
      </c>
      <c r="G696" s="2">
        <v>70.099999999999994</v>
      </c>
      <c r="H696" t="s">
        <v>35</v>
      </c>
      <c r="I696">
        <v>166</v>
      </c>
      <c r="J696">
        <v>2</v>
      </c>
      <c r="K696" t="s">
        <v>36</v>
      </c>
      <c r="L696" t="s">
        <v>60</v>
      </c>
      <c r="M696" s="3">
        <v>68.2</v>
      </c>
      <c r="N696">
        <v>166</v>
      </c>
      <c r="O696">
        <v>0</v>
      </c>
      <c r="P696" t="s">
        <v>59</v>
      </c>
      <c r="Q696">
        <v>2011</v>
      </c>
      <c r="R696" s="2">
        <v>415</v>
      </c>
      <c r="S696" s="2">
        <v>595</v>
      </c>
      <c r="T696" s="2">
        <v>495</v>
      </c>
      <c r="U696" s="2">
        <v>0.69447932770846299</v>
      </c>
      <c r="V696" s="2">
        <v>-1</v>
      </c>
      <c r="W696" s="2">
        <v>366</v>
      </c>
      <c r="X696" s="2">
        <v>-1</v>
      </c>
      <c r="Y696" s="2">
        <v>-1</v>
      </c>
      <c r="Z696" s="2">
        <v>-1</v>
      </c>
      <c r="AA696" s="2">
        <v>-1</v>
      </c>
      <c r="AB696" s="2">
        <v>-1</v>
      </c>
      <c r="AC696" s="2">
        <v>0.81920000000000004</v>
      </c>
      <c r="AD696" s="2">
        <v>-8.4199999999999997E-2</v>
      </c>
      <c r="AE696" s="2">
        <v>-0.59799999999999998</v>
      </c>
      <c r="AF696" s="2">
        <v>-0.64280000000000004</v>
      </c>
      <c r="AG696" s="2">
        <v>-0.60350000000000004</v>
      </c>
      <c r="AH696">
        <v>240000</v>
      </c>
      <c r="AI696" t="str">
        <f>IF(Table_Graduate_Salary[[#This Row],[Salary]]&lt;300000,"Low",IF(Table_Graduate_Salary[[#This Row],[Salary]]&lt;=600000,"Medium","High"))</f>
        <v>Low</v>
      </c>
      <c r="AJ696" t="str">
        <f>IF(Table_Graduate_Salary[[#This Row],[collegeGPA]]&gt;=8,"Excellent",IF(Table_Graduate_Salary[[#This Row],[collegeGPA]]&gt;=7,"Good","Average"))</f>
        <v>Excellent</v>
      </c>
      <c r="AK696" s="2">
        <f>AVERAGE(Table_Graduate_Salary[[#This Row],[English]],Table_Graduate_Salary[[#This Row],[Logical]],Table_Graduate_Salary[[#This Row],[Quant]])</f>
        <v>501.66666666666669</v>
      </c>
    </row>
    <row r="697" spans="1:37">
      <c r="A697">
        <v>1088268</v>
      </c>
      <c r="B697" t="s">
        <v>506</v>
      </c>
      <c r="C697" s="1">
        <v>33445</v>
      </c>
      <c r="D697" s="2">
        <v>62</v>
      </c>
      <c r="E697" t="s">
        <v>51</v>
      </c>
      <c r="F697" s="3">
        <v>2008</v>
      </c>
      <c r="G697" s="2">
        <v>60.2</v>
      </c>
      <c r="H697" t="s">
        <v>51</v>
      </c>
      <c r="I697">
        <v>11548</v>
      </c>
      <c r="J697">
        <v>2</v>
      </c>
      <c r="K697" t="s">
        <v>36</v>
      </c>
      <c r="L697" t="s">
        <v>55</v>
      </c>
      <c r="M697" s="3">
        <v>68.3</v>
      </c>
      <c r="N697">
        <v>11548</v>
      </c>
      <c r="O697">
        <v>0</v>
      </c>
      <c r="P697" t="s">
        <v>45</v>
      </c>
      <c r="Q697">
        <v>2013</v>
      </c>
      <c r="R697" s="2">
        <v>500</v>
      </c>
      <c r="S697" s="2">
        <v>580</v>
      </c>
      <c r="T697" s="2">
        <v>380</v>
      </c>
      <c r="U697" s="2">
        <v>0.48674700843819302</v>
      </c>
      <c r="V697" s="2">
        <v>485</v>
      </c>
      <c r="W697" s="2">
        <v>-1</v>
      </c>
      <c r="X697" s="2">
        <v>376</v>
      </c>
      <c r="Y697" s="2">
        <v>-1</v>
      </c>
      <c r="Z697" s="2">
        <v>-1</v>
      </c>
      <c r="AA697" s="2">
        <v>-1</v>
      </c>
      <c r="AB697" s="2">
        <v>-1</v>
      </c>
      <c r="AC697" s="2">
        <v>0.70269999999999999</v>
      </c>
      <c r="AD697" s="2">
        <v>-0.28710000000000002</v>
      </c>
      <c r="AE697" s="2">
        <v>1.0859000000000001</v>
      </c>
      <c r="AF697" s="2">
        <v>-1.3753</v>
      </c>
      <c r="AG697" s="2">
        <v>0.28889999999999999</v>
      </c>
      <c r="AH697">
        <v>240000</v>
      </c>
      <c r="AI697" t="str">
        <f>IF(Table_Graduate_Salary[[#This Row],[Salary]]&lt;300000,"Low",IF(Table_Graduate_Salary[[#This Row],[Salary]]&lt;=600000,"Medium","High"))</f>
        <v>Low</v>
      </c>
      <c r="AJ697" t="str">
        <f>IF(Table_Graduate_Salary[[#This Row],[collegeGPA]]&gt;=8,"Excellent",IF(Table_Graduate_Salary[[#This Row],[collegeGPA]]&gt;=7,"Good","Average"))</f>
        <v>Excellent</v>
      </c>
      <c r="AK697" s="2">
        <f>AVERAGE(Table_Graduate_Salary[[#This Row],[English]],Table_Graduate_Salary[[#This Row],[Logical]],Table_Graduate_Salary[[#This Row],[Quant]])</f>
        <v>486.66666666666669</v>
      </c>
    </row>
    <row r="698" spans="1:37">
      <c r="A698">
        <v>346321</v>
      </c>
      <c r="B698" t="s">
        <v>506</v>
      </c>
      <c r="C698" s="1">
        <v>33360</v>
      </c>
      <c r="D698" s="2">
        <v>85</v>
      </c>
      <c r="E698" t="s">
        <v>35</v>
      </c>
      <c r="F698" s="3">
        <v>2008</v>
      </c>
      <c r="G698" s="2">
        <v>81.099999999999994</v>
      </c>
      <c r="H698" t="s">
        <v>215</v>
      </c>
      <c r="I698">
        <v>8811</v>
      </c>
      <c r="J698">
        <v>2</v>
      </c>
      <c r="K698" t="s">
        <v>36</v>
      </c>
      <c r="L698" t="s">
        <v>64</v>
      </c>
      <c r="M698" s="3">
        <v>70.099999999999994</v>
      </c>
      <c r="N698">
        <v>8811</v>
      </c>
      <c r="O698">
        <v>1</v>
      </c>
      <c r="P698" t="s">
        <v>61</v>
      </c>
      <c r="Q698">
        <v>2012</v>
      </c>
      <c r="R698" s="2">
        <v>645</v>
      </c>
      <c r="S698" s="2">
        <v>554</v>
      </c>
      <c r="T698" s="2">
        <v>655</v>
      </c>
      <c r="U698" s="2">
        <v>0.81941652983588797</v>
      </c>
      <c r="V698" s="2">
        <v>505</v>
      </c>
      <c r="W698" s="2">
        <v>-1</v>
      </c>
      <c r="X698" s="2">
        <v>-1</v>
      </c>
      <c r="Y698" s="2">
        <v>-1</v>
      </c>
      <c r="Z698" s="2">
        <v>-1</v>
      </c>
      <c r="AA698" s="2">
        <v>-1</v>
      </c>
      <c r="AB698" s="2">
        <v>-1</v>
      </c>
      <c r="AC698" s="2">
        <v>-0.4173</v>
      </c>
      <c r="AD698" s="2">
        <v>1.2807999999999999</v>
      </c>
      <c r="AE698" s="2">
        <v>-0.1988</v>
      </c>
      <c r="AF698" s="2">
        <v>1.8543000000000001</v>
      </c>
      <c r="AG698" s="2">
        <v>0.6603</v>
      </c>
      <c r="AH698">
        <v>410000</v>
      </c>
      <c r="AI698" t="str">
        <f>IF(Table_Graduate_Salary[[#This Row],[Salary]]&lt;300000,"Low",IF(Table_Graduate_Salary[[#This Row],[Salary]]&lt;=600000,"Medium","High"))</f>
        <v>Medium</v>
      </c>
      <c r="AJ698" t="str">
        <f>IF(Table_Graduate_Salary[[#This Row],[collegeGPA]]&gt;=8,"Excellent",IF(Table_Graduate_Salary[[#This Row],[collegeGPA]]&gt;=7,"Good","Average"))</f>
        <v>Excellent</v>
      </c>
      <c r="AK698" s="2">
        <f>AVERAGE(Table_Graduate_Salary[[#This Row],[English]],Table_Graduate_Salary[[#This Row],[Logical]],Table_Graduate_Salary[[#This Row],[Quant]])</f>
        <v>618</v>
      </c>
    </row>
    <row r="699" spans="1:37">
      <c r="A699">
        <v>563011</v>
      </c>
      <c r="B699" t="s">
        <v>506</v>
      </c>
      <c r="C699" s="1">
        <v>32249</v>
      </c>
      <c r="D699" s="2">
        <v>77.8</v>
      </c>
      <c r="E699" t="s">
        <v>125</v>
      </c>
      <c r="F699" s="3">
        <v>2005</v>
      </c>
      <c r="G699" s="2">
        <v>74.2</v>
      </c>
      <c r="H699" t="s">
        <v>105</v>
      </c>
      <c r="I699">
        <v>449</v>
      </c>
      <c r="J699">
        <v>2</v>
      </c>
      <c r="K699" t="s">
        <v>49</v>
      </c>
      <c r="L699" t="s">
        <v>64</v>
      </c>
      <c r="M699" s="3">
        <v>72.7</v>
      </c>
      <c r="N699">
        <v>449</v>
      </c>
      <c r="O699">
        <v>1</v>
      </c>
      <c r="P699" t="s">
        <v>47</v>
      </c>
      <c r="Q699">
        <v>2012</v>
      </c>
      <c r="R699" s="2">
        <v>405</v>
      </c>
      <c r="S699" s="2">
        <v>510</v>
      </c>
      <c r="T699" s="2">
        <v>545</v>
      </c>
      <c r="U699" s="2">
        <v>0.86468541337008498</v>
      </c>
      <c r="V699" s="2">
        <v>525</v>
      </c>
      <c r="W699" s="2">
        <v>-1</v>
      </c>
      <c r="X699" s="2">
        <v>-1</v>
      </c>
      <c r="Y699" s="2">
        <v>-1</v>
      </c>
      <c r="Z699" s="2">
        <v>-1</v>
      </c>
      <c r="AA699" s="2">
        <v>-1</v>
      </c>
      <c r="AB699" s="2">
        <v>-1</v>
      </c>
      <c r="AC699" s="2">
        <v>-1.54E-2</v>
      </c>
      <c r="AD699" s="2">
        <v>0.87839999999999996</v>
      </c>
      <c r="AE699" s="2">
        <v>1.2396</v>
      </c>
      <c r="AF699" s="2">
        <v>1.5404</v>
      </c>
      <c r="AG699" s="2">
        <v>1.6302000000000001</v>
      </c>
      <c r="AH699">
        <v>140000</v>
      </c>
      <c r="AI699" t="str">
        <f>IF(Table_Graduate_Salary[[#This Row],[Salary]]&lt;300000,"Low",IF(Table_Graduate_Salary[[#This Row],[Salary]]&lt;=600000,"Medium","High"))</f>
        <v>Low</v>
      </c>
      <c r="AJ699" t="str">
        <f>IF(Table_Graduate_Salary[[#This Row],[collegeGPA]]&gt;=8,"Excellent",IF(Table_Graduate_Salary[[#This Row],[collegeGPA]]&gt;=7,"Good","Average"))</f>
        <v>Excellent</v>
      </c>
      <c r="AK699" s="2">
        <f>AVERAGE(Table_Graduate_Salary[[#This Row],[English]],Table_Graduate_Salary[[#This Row],[Logical]],Table_Graduate_Salary[[#This Row],[Quant]])</f>
        <v>486.66666666666669</v>
      </c>
    </row>
    <row r="700" spans="1:37">
      <c r="A700">
        <v>919445</v>
      </c>
      <c r="B700" t="s">
        <v>506</v>
      </c>
      <c r="C700" s="1">
        <v>33475</v>
      </c>
      <c r="D700" s="2">
        <v>73.400000000000006</v>
      </c>
      <c r="E700" t="s">
        <v>35</v>
      </c>
      <c r="F700" s="3">
        <v>2009</v>
      </c>
      <c r="G700" s="2">
        <v>68</v>
      </c>
      <c r="H700" t="s">
        <v>35</v>
      </c>
      <c r="I700">
        <v>7376</v>
      </c>
      <c r="J700">
        <v>2</v>
      </c>
      <c r="K700" t="s">
        <v>36</v>
      </c>
      <c r="L700" t="s">
        <v>52</v>
      </c>
      <c r="M700" s="3">
        <v>76.83</v>
      </c>
      <c r="N700">
        <v>7376</v>
      </c>
      <c r="O700">
        <v>0</v>
      </c>
      <c r="P700" t="s">
        <v>41</v>
      </c>
      <c r="Q700">
        <v>2014</v>
      </c>
      <c r="R700" s="2">
        <v>475</v>
      </c>
      <c r="S700" s="2">
        <v>525</v>
      </c>
      <c r="T700" s="2">
        <v>515</v>
      </c>
      <c r="U700" s="2">
        <v>0.45901584049293698</v>
      </c>
      <c r="V700" s="2">
        <v>-1</v>
      </c>
      <c r="W700" s="2">
        <v>-1</v>
      </c>
      <c r="X700" s="2">
        <v>-1</v>
      </c>
      <c r="Y700" s="2">
        <v>376</v>
      </c>
      <c r="Z700" s="2">
        <v>-1</v>
      </c>
      <c r="AA700" s="2">
        <v>-1</v>
      </c>
      <c r="AB700" s="2">
        <v>-1</v>
      </c>
      <c r="AC700" s="2">
        <v>-0.58989999999999998</v>
      </c>
      <c r="AD700" s="2">
        <v>-0.62009999999999998</v>
      </c>
      <c r="AE700" s="2">
        <v>0.77849999999999997</v>
      </c>
      <c r="AF700" s="2">
        <v>-0.61470000000000002</v>
      </c>
      <c r="AG700" s="2">
        <v>9.7299999999999998E-2</v>
      </c>
      <c r="AH700">
        <v>325000</v>
      </c>
      <c r="AI700" t="str">
        <f>IF(Table_Graduate_Salary[[#This Row],[Salary]]&lt;300000,"Low",IF(Table_Graduate_Salary[[#This Row],[Salary]]&lt;=600000,"Medium","High"))</f>
        <v>Medium</v>
      </c>
      <c r="AJ700" t="str">
        <f>IF(Table_Graduate_Salary[[#This Row],[collegeGPA]]&gt;=8,"Excellent",IF(Table_Graduate_Salary[[#This Row],[collegeGPA]]&gt;=7,"Good","Average"))</f>
        <v>Excellent</v>
      </c>
      <c r="AK700" s="2">
        <f>AVERAGE(Table_Graduate_Salary[[#This Row],[English]],Table_Graduate_Salary[[#This Row],[Logical]],Table_Graduate_Salary[[#This Row],[Quant]])</f>
        <v>505</v>
      </c>
    </row>
    <row r="701" spans="1:37">
      <c r="A701">
        <v>1030716</v>
      </c>
      <c r="B701" t="s">
        <v>505</v>
      </c>
      <c r="C701" s="1">
        <v>33943</v>
      </c>
      <c r="D701" s="2">
        <v>90.01</v>
      </c>
      <c r="E701" t="s">
        <v>51</v>
      </c>
      <c r="F701" s="3">
        <v>2010</v>
      </c>
      <c r="G701" s="2">
        <v>82.83</v>
      </c>
      <c r="H701" t="s">
        <v>51</v>
      </c>
      <c r="I701">
        <v>1170</v>
      </c>
      <c r="J701">
        <v>2</v>
      </c>
      <c r="K701" t="s">
        <v>36</v>
      </c>
      <c r="L701" t="s">
        <v>91</v>
      </c>
      <c r="M701" s="3">
        <v>76</v>
      </c>
      <c r="N701">
        <v>1170</v>
      </c>
      <c r="O701">
        <v>1</v>
      </c>
      <c r="P701" t="s">
        <v>61</v>
      </c>
      <c r="Q701">
        <v>2014</v>
      </c>
      <c r="R701" s="2">
        <v>465</v>
      </c>
      <c r="S701" s="2">
        <v>370</v>
      </c>
      <c r="T701" s="2">
        <v>450</v>
      </c>
      <c r="U701" s="2">
        <v>0.84224832225783597</v>
      </c>
      <c r="V701" s="2">
        <v>445</v>
      </c>
      <c r="W701" s="2">
        <v>-1</v>
      </c>
      <c r="X701" s="2">
        <v>469</v>
      </c>
      <c r="Y701" s="2">
        <v>-1</v>
      </c>
      <c r="Z701" s="2">
        <v>-1</v>
      </c>
      <c r="AA701" s="2">
        <v>-1</v>
      </c>
      <c r="AB701" s="2">
        <v>-1</v>
      </c>
      <c r="AC701" s="2">
        <v>1.7081</v>
      </c>
      <c r="AD701" s="2">
        <v>0.71189999999999998</v>
      </c>
      <c r="AE701" s="2">
        <v>0.31740000000000002</v>
      </c>
      <c r="AF701" s="2">
        <v>-0.995</v>
      </c>
      <c r="AG701" s="2">
        <v>0.28889999999999999</v>
      </c>
      <c r="AH701">
        <v>200000</v>
      </c>
      <c r="AI701" t="str">
        <f>IF(Table_Graduate_Salary[[#This Row],[Salary]]&lt;300000,"Low",IF(Table_Graduate_Salary[[#This Row],[Salary]]&lt;=600000,"Medium","High"))</f>
        <v>Low</v>
      </c>
      <c r="AJ701" t="str">
        <f>IF(Table_Graduate_Salary[[#This Row],[collegeGPA]]&gt;=8,"Excellent",IF(Table_Graduate_Salary[[#This Row],[collegeGPA]]&gt;=7,"Good","Average"))</f>
        <v>Excellent</v>
      </c>
      <c r="AK701" s="2">
        <f>AVERAGE(Table_Graduate_Salary[[#This Row],[English]],Table_Graduate_Salary[[#This Row],[Logical]],Table_Graduate_Salary[[#This Row],[Quant]])</f>
        <v>428.33333333333331</v>
      </c>
    </row>
    <row r="702" spans="1:37">
      <c r="A702">
        <v>1148365</v>
      </c>
      <c r="B702" t="s">
        <v>506</v>
      </c>
      <c r="C702" s="1">
        <v>33597</v>
      </c>
      <c r="D702" s="2">
        <v>65</v>
      </c>
      <c r="E702" t="s">
        <v>51</v>
      </c>
      <c r="F702" s="3">
        <v>2009</v>
      </c>
      <c r="G702" s="2">
        <v>75.599999999999994</v>
      </c>
      <c r="H702" t="s">
        <v>51</v>
      </c>
      <c r="I702">
        <v>6904</v>
      </c>
      <c r="J702">
        <v>2</v>
      </c>
      <c r="K702" t="s">
        <v>36</v>
      </c>
      <c r="L702" t="s">
        <v>55</v>
      </c>
      <c r="M702" s="3">
        <v>62</v>
      </c>
      <c r="N702">
        <v>6904</v>
      </c>
      <c r="O702">
        <v>1</v>
      </c>
      <c r="P702" t="s">
        <v>47</v>
      </c>
      <c r="Q702">
        <v>2013</v>
      </c>
      <c r="R702" s="2">
        <v>350</v>
      </c>
      <c r="S702" s="2">
        <v>480</v>
      </c>
      <c r="T702" s="2">
        <v>465</v>
      </c>
      <c r="U702" s="2">
        <v>0.45087658448345103</v>
      </c>
      <c r="V702" s="2">
        <v>395</v>
      </c>
      <c r="W702" s="2">
        <v>-1</v>
      </c>
      <c r="X702" s="2">
        <v>-1</v>
      </c>
      <c r="Y702" s="2">
        <v>-1</v>
      </c>
      <c r="Z702" s="2">
        <v>-1</v>
      </c>
      <c r="AA702" s="2">
        <v>-1</v>
      </c>
      <c r="AB702" s="2">
        <v>-1</v>
      </c>
      <c r="AC702" s="2">
        <v>-2.7443</v>
      </c>
      <c r="AD702" s="2">
        <v>-2.4516</v>
      </c>
      <c r="AE702" s="2">
        <v>-2.4491000000000001</v>
      </c>
      <c r="AF702" s="2">
        <v>-0.61470000000000002</v>
      </c>
      <c r="AG702" s="2">
        <v>-3.7349999999999999</v>
      </c>
      <c r="AH702">
        <v>105000</v>
      </c>
      <c r="AI702" t="str">
        <f>IF(Table_Graduate_Salary[[#This Row],[Salary]]&lt;300000,"Low",IF(Table_Graduate_Salary[[#This Row],[Salary]]&lt;=600000,"Medium","High"))</f>
        <v>Low</v>
      </c>
      <c r="AJ702" t="str">
        <f>IF(Table_Graduate_Salary[[#This Row],[collegeGPA]]&gt;=8,"Excellent",IF(Table_Graduate_Salary[[#This Row],[collegeGPA]]&gt;=7,"Good","Average"))</f>
        <v>Excellent</v>
      </c>
      <c r="AK702" s="2">
        <f>AVERAGE(Table_Graduate_Salary[[#This Row],[English]],Table_Graduate_Salary[[#This Row],[Logical]],Table_Graduate_Salary[[#This Row],[Quant]])</f>
        <v>431.66666666666669</v>
      </c>
    </row>
    <row r="703" spans="1:37">
      <c r="A703">
        <v>604484</v>
      </c>
      <c r="B703" t="s">
        <v>505</v>
      </c>
      <c r="C703" s="1">
        <v>33268</v>
      </c>
      <c r="D703" s="2">
        <v>82</v>
      </c>
      <c r="E703" t="s">
        <v>35</v>
      </c>
      <c r="F703" s="3">
        <v>2008</v>
      </c>
      <c r="G703" s="2">
        <v>74.400000000000006</v>
      </c>
      <c r="H703" t="s">
        <v>35</v>
      </c>
      <c r="I703">
        <v>34</v>
      </c>
      <c r="J703">
        <v>1</v>
      </c>
      <c r="K703" t="s">
        <v>36</v>
      </c>
      <c r="L703" t="s">
        <v>55</v>
      </c>
      <c r="M703" s="3">
        <v>72.34</v>
      </c>
      <c r="N703">
        <v>34</v>
      </c>
      <c r="O703">
        <v>0</v>
      </c>
      <c r="P703" t="s">
        <v>59</v>
      </c>
      <c r="Q703">
        <v>2012</v>
      </c>
      <c r="R703" s="2">
        <v>570</v>
      </c>
      <c r="S703" s="2">
        <v>570</v>
      </c>
      <c r="T703" s="2">
        <v>620</v>
      </c>
      <c r="U703" s="2">
        <v>0.84312372666574198</v>
      </c>
      <c r="V703" s="2">
        <v>515</v>
      </c>
      <c r="W703" s="2">
        <v>-1</v>
      </c>
      <c r="X703" s="2">
        <v>-1</v>
      </c>
      <c r="Y703" s="2">
        <v>-1</v>
      </c>
      <c r="Z703" s="2">
        <v>-1</v>
      </c>
      <c r="AA703" s="2">
        <v>-1</v>
      </c>
      <c r="AB703" s="2">
        <v>-1</v>
      </c>
      <c r="AC703" s="2">
        <v>-1.54E-2</v>
      </c>
      <c r="AD703" s="2">
        <v>1.2114</v>
      </c>
      <c r="AE703" s="2">
        <v>0.31740000000000002</v>
      </c>
      <c r="AF703" s="2">
        <v>-0.86819999999999997</v>
      </c>
      <c r="AG703" s="2">
        <v>-0.28589999999999999</v>
      </c>
      <c r="AH703">
        <v>180000</v>
      </c>
      <c r="AI703" t="str">
        <f>IF(Table_Graduate_Salary[[#This Row],[Salary]]&lt;300000,"Low",IF(Table_Graduate_Salary[[#This Row],[Salary]]&lt;=600000,"Medium","High"))</f>
        <v>Low</v>
      </c>
      <c r="AJ703" t="str">
        <f>IF(Table_Graduate_Salary[[#This Row],[collegeGPA]]&gt;=8,"Excellent",IF(Table_Graduate_Salary[[#This Row],[collegeGPA]]&gt;=7,"Good","Average"))</f>
        <v>Excellent</v>
      </c>
      <c r="AK703" s="2">
        <f>AVERAGE(Table_Graduate_Salary[[#This Row],[English]],Table_Graduate_Salary[[#This Row],[Logical]],Table_Graduate_Salary[[#This Row],[Quant]])</f>
        <v>586.66666666666663</v>
      </c>
    </row>
    <row r="704" spans="1:37">
      <c r="A704">
        <v>325701</v>
      </c>
      <c r="B704" t="s">
        <v>505</v>
      </c>
      <c r="C704" s="1">
        <v>32713</v>
      </c>
      <c r="D704" s="2">
        <v>50.6</v>
      </c>
      <c r="E704" t="s">
        <v>35</v>
      </c>
      <c r="F704" s="3">
        <v>2008</v>
      </c>
      <c r="G704" s="2">
        <v>82.8</v>
      </c>
      <c r="H704" t="s">
        <v>105</v>
      </c>
      <c r="I704">
        <v>9164</v>
      </c>
      <c r="J704">
        <v>2</v>
      </c>
      <c r="K704" t="s">
        <v>36</v>
      </c>
      <c r="L704" t="s">
        <v>64</v>
      </c>
      <c r="M704" s="3">
        <v>69.16</v>
      </c>
      <c r="N704">
        <v>9164</v>
      </c>
      <c r="O704">
        <v>1</v>
      </c>
      <c r="P704" t="s">
        <v>54</v>
      </c>
      <c r="Q704">
        <v>2012</v>
      </c>
      <c r="R704" s="2">
        <v>385</v>
      </c>
      <c r="S704" s="2">
        <v>355</v>
      </c>
      <c r="T704" s="2">
        <v>345</v>
      </c>
      <c r="U704" s="2">
        <v>0.34231489991181502</v>
      </c>
      <c r="V704" s="2">
        <v>365</v>
      </c>
      <c r="W704" s="2">
        <v>-1</v>
      </c>
      <c r="X704" s="2">
        <v>-1</v>
      </c>
      <c r="Y704" s="2">
        <v>-1</v>
      </c>
      <c r="Z704" s="2">
        <v>-1</v>
      </c>
      <c r="AA704" s="2">
        <v>-1</v>
      </c>
      <c r="AB704" s="2">
        <v>-1</v>
      </c>
      <c r="AC704" s="2">
        <v>-0.4173</v>
      </c>
      <c r="AD704" s="2">
        <v>0.1888</v>
      </c>
      <c r="AE704" s="2">
        <v>-0.1988</v>
      </c>
      <c r="AF704" s="2">
        <v>0.88482999999999901</v>
      </c>
      <c r="AG704" s="2">
        <v>-0.1295</v>
      </c>
      <c r="AH704">
        <v>115000</v>
      </c>
      <c r="AI704" t="str">
        <f>IF(Table_Graduate_Salary[[#This Row],[Salary]]&lt;300000,"Low",IF(Table_Graduate_Salary[[#This Row],[Salary]]&lt;=600000,"Medium","High"))</f>
        <v>Low</v>
      </c>
      <c r="AJ704" t="str">
        <f>IF(Table_Graduate_Salary[[#This Row],[collegeGPA]]&gt;=8,"Excellent",IF(Table_Graduate_Salary[[#This Row],[collegeGPA]]&gt;=7,"Good","Average"))</f>
        <v>Excellent</v>
      </c>
      <c r="AK704" s="2">
        <f>AVERAGE(Table_Graduate_Salary[[#This Row],[English]],Table_Graduate_Salary[[#This Row],[Logical]],Table_Graduate_Salary[[#This Row],[Quant]])</f>
        <v>361.66666666666669</v>
      </c>
    </row>
    <row r="705" spans="1:37">
      <c r="A705">
        <v>542127</v>
      </c>
      <c r="B705" t="s">
        <v>505</v>
      </c>
      <c r="C705" s="1">
        <v>33582</v>
      </c>
      <c r="D705" s="2">
        <v>82</v>
      </c>
      <c r="E705" t="s">
        <v>35</v>
      </c>
      <c r="F705" s="3">
        <v>2009</v>
      </c>
      <c r="G705" s="2">
        <v>78</v>
      </c>
      <c r="H705" t="s">
        <v>35</v>
      </c>
      <c r="I705">
        <v>350</v>
      </c>
      <c r="J705">
        <v>2</v>
      </c>
      <c r="K705" t="s">
        <v>36</v>
      </c>
      <c r="L705" t="s">
        <v>60</v>
      </c>
      <c r="M705" s="3">
        <v>62</v>
      </c>
      <c r="N705">
        <v>350</v>
      </c>
      <c r="O705">
        <v>0</v>
      </c>
      <c r="P705" t="s">
        <v>41</v>
      </c>
      <c r="Q705">
        <v>2013</v>
      </c>
      <c r="R705" s="2">
        <v>580</v>
      </c>
      <c r="S705" s="2">
        <v>435</v>
      </c>
      <c r="T705" s="2">
        <v>455</v>
      </c>
      <c r="U705" s="2">
        <v>5.8792800008353401E-2</v>
      </c>
      <c r="V705" s="2">
        <v>-1</v>
      </c>
      <c r="W705" s="2">
        <v>200</v>
      </c>
      <c r="X705" s="2">
        <v>-1</v>
      </c>
      <c r="Y705" s="2">
        <v>-1</v>
      </c>
      <c r="Z705" s="2">
        <v>-1</v>
      </c>
      <c r="AA705" s="2">
        <v>-1</v>
      </c>
      <c r="AB705" s="2">
        <v>-1</v>
      </c>
      <c r="AC705" s="2">
        <v>-0.1082</v>
      </c>
      <c r="AD705" s="2">
        <v>-0.20119999999999999</v>
      </c>
      <c r="AE705" s="2">
        <v>-5.3699999999999998E-2</v>
      </c>
      <c r="AF705" s="2">
        <v>-0.87780000000000002</v>
      </c>
      <c r="AG705" s="2">
        <v>0.18640000000000001</v>
      </c>
      <c r="AH705">
        <v>215000</v>
      </c>
      <c r="AI705" t="str">
        <f>IF(Table_Graduate_Salary[[#This Row],[Salary]]&lt;300000,"Low",IF(Table_Graduate_Salary[[#This Row],[Salary]]&lt;=600000,"Medium","High"))</f>
        <v>Low</v>
      </c>
      <c r="AJ705" t="str">
        <f>IF(Table_Graduate_Salary[[#This Row],[collegeGPA]]&gt;=8,"Excellent",IF(Table_Graduate_Salary[[#This Row],[collegeGPA]]&gt;=7,"Good","Average"))</f>
        <v>Excellent</v>
      </c>
      <c r="AK705" s="2">
        <f>AVERAGE(Table_Graduate_Salary[[#This Row],[English]],Table_Graduate_Salary[[#This Row],[Logical]],Table_Graduate_Salary[[#This Row],[Quant]])</f>
        <v>490</v>
      </c>
    </row>
    <row r="706" spans="1:37">
      <c r="A706">
        <v>339763</v>
      </c>
      <c r="B706" t="s">
        <v>505</v>
      </c>
      <c r="C706" s="1">
        <v>33001</v>
      </c>
      <c r="D706" s="2">
        <v>81.599999999999994</v>
      </c>
      <c r="E706" t="s">
        <v>35</v>
      </c>
      <c r="F706" s="3">
        <v>2008</v>
      </c>
      <c r="G706" s="2">
        <v>72</v>
      </c>
      <c r="H706" t="s">
        <v>35</v>
      </c>
      <c r="I706">
        <v>11368</v>
      </c>
      <c r="J706">
        <v>2</v>
      </c>
      <c r="K706" t="s">
        <v>36</v>
      </c>
      <c r="L706" t="s">
        <v>55</v>
      </c>
      <c r="M706" s="3">
        <v>73.84</v>
      </c>
      <c r="N706">
        <v>11368</v>
      </c>
      <c r="O706">
        <v>0</v>
      </c>
      <c r="P706" t="s">
        <v>41</v>
      </c>
      <c r="Q706">
        <v>2012</v>
      </c>
      <c r="R706" s="2">
        <v>495</v>
      </c>
      <c r="S706" s="2">
        <v>615</v>
      </c>
      <c r="T706" s="2">
        <v>435</v>
      </c>
      <c r="U706" s="2">
        <v>0.73579570922465598</v>
      </c>
      <c r="V706" s="2">
        <v>475</v>
      </c>
      <c r="W706" s="2">
        <v>-1</v>
      </c>
      <c r="X706" s="2">
        <v>-1</v>
      </c>
      <c r="Y706" s="2">
        <v>-1</v>
      </c>
      <c r="Z706" s="2">
        <v>-1</v>
      </c>
      <c r="AA706" s="2">
        <v>-1</v>
      </c>
      <c r="AB706" s="2">
        <v>-1</v>
      </c>
      <c r="AC706" s="2">
        <v>0.51</v>
      </c>
      <c r="AD706" s="2">
        <v>-0.43530000000000002</v>
      </c>
      <c r="AE706" s="2">
        <v>-0.63429999999999997</v>
      </c>
      <c r="AF706" s="2">
        <v>3.5299999999999902E-3</v>
      </c>
      <c r="AG706" s="2">
        <v>0.50239999999999996</v>
      </c>
      <c r="AH706">
        <v>120000</v>
      </c>
      <c r="AI706" t="str">
        <f>IF(Table_Graduate_Salary[[#This Row],[Salary]]&lt;300000,"Low",IF(Table_Graduate_Salary[[#This Row],[Salary]]&lt;=600000,"Medium","High"))</f>
        <v>Low</v>
      </c>
      <c r="AJ706" t="str">
        <f>IF(Table_Graduate_Salary[[#This Row],[collegeGPA]]&gt;=8,"Excellent",IF(Table_Graduate_Salary[[#This Row],[collegeGPA]]&gt;=7,"Good","Average"))</f>
        <v>Excellent</v>
      </c>
      <c r="AK706" s="2">
        <f>AVERAGE(Table_Graduate_Salary[[#This Row],[English]],Table_Graduate_Salary[[#This Row],[Logical]],Table_Graduate_Salary[[#This Row],[Quant]])</f>
        <v>515</v>
      </c>
    </row>
    <row r="707" spans="1:37">
      <c r="A707">
        <v>321231</v>
      </c>
      <c r="B707" t="s">
        <v>506</v>
      </c>
      <c r="C707" s="1">
        <v>32508</v>
      </c>
      <c r="D707" s="2">
        <v>85.4</v>
      </c>
      <c r="E707" t="s">
        <v>35</v>
      </c>
      <c r="F707" s="3">
        <v>2006</v>
      </c>
      <c r="G707" s="2">
        <v>68.599999999999994</v>
      </c>
      <c r="H707" t="s">
        <v>35</v>
      </c>
      <c r="I707">
        <v>47</v>
      </c>
      <c r="J707">
        <v>1</v>
      </c>
      <c r="K707" t="s">
        <v>36</v>
      </c>
      <c r="L707" t="s">
        <v>60</v>
      </c>
      <c r="M707" s="3">
        <v>73.75</v>
      </c>
      <c r="N707">
        <v>47</v>
      </c>
      <c r="O707">
        <v>1</v>
      </c>
      <c r="P707" t="s">
        <v>38</v>
      </c>
      <c r="Q707">
        <v>2012</v>
      </c>
      <c r="R707" s="2">
        <v>545</v>
      </c>
      <c r="S707" s="2">
        <v>525</v>
      </c>
      <c r="T707" s="2">
        <v>615</v>
      </c>
      <c r="U707" s="2">
        <v>0.99868024568168701</v>
      </c>
      <c r="V707" s="2">
        <v>-1</v>
      </c>
      <c r="W707" s="2">
        <v>566</v>
      </c>
      <c r="X707" s="2">
        <v>-1</v>
      </c>
      <c r="Y707" s="2">
        <v>-1</v>
      </c>
      <c r="Z707" s="2">
        <v>-1</v>
      </c>
      <c r="AA707" s="2">
        <v>-1</v>
      </c>
      <c r="AB707" s="2">
        <v>-1</v>
      </c>
      <c r="AC707" s="2">
        <v>0.97370000000000001</v>
      </c>
      <c r="AD707" s="2">
        <v>-0.1232</v>
      </c>
      <c r="AE707" s="2">
        <v>-1.0697000000000001</v>
      </c>
      <c r="AF707" s="2">
        <v>-5.527E-2</v>
      </c>
      <c r="AG707" s="2">
        <v>-0.64300000000000002</v>
      </c>
      <c r="AH707">
        <v>250000</v>
      </c>
      <c r="AI707" t="str">
        <f>IF(Table_Graduate_Salary[[#This Row],[Salary]]&lt;300000,"Low",IF(Table_Graduate_Salary[[#This Row],[Salary]]&lt;=600000,"Medium","High"))</f>
        <v>Low</v>
      </c>
      <c r="AJ707" t="str">
        <f>IF(Table_Graduate_Salary[[#This Row],[collegeGPA]]&gt;=8,"Excellent",IF(Table_Graduate_Salary[[#This Row],[collegeGPA]]&gt;=7,"Good","Average"))</f>
        <v>Excellent</v>
      </c>
      <c r="AK707" s="2">
        <f>AVERAGE(Table_Graduate_Salary[[#This Row],[English]],Table_Graduate_Salary[[#This Row],[Logical]],Table_Graduate_Salary[[#This Row],[Quant]])</f>
        <v>561.66666666666663</v>
      </c>
    </row>
    <row r="708" spans="1:37">
      <c r="A708">
        <v>335390</v>
      </c>
      <c r="B708" t="s">
        <v>505</v>
      </c>
      <c r="C708" s="1">
        <v>32796</v>
      </c>
      <c r="D708" s="2">
        <v>74.400000000000006</v>
      </c>
      <c r="E708">
        <v>0</v>
      </c>
      <c r="F708" s="3">
        <v>2008</v>
      </c>
      <c r="G708" s="2">
        <v>69.7</v>
      </c>
      <c r="H708">
        <v>0</v>
      </c>
      <c r="I708">
        <v>198</v>
      </c>
      <c r="J708">
        <v>2</v>
      </c>
      <c r="K708" t="s">
        <v>36</v>
      </c>
      <c r="L708" t="s">
        <v>60</v>
      </c>
      <c r="M708" s="3">
        <v>70.8</v>
      </c>
      <c r="N708">
        <v>198</v>
      </c>
      <c r="O708">
        <v>0</v>
      </c>
      <c r="P708" t="s">
        <v>41</v>
      </c>
      <c r="Q708">
        <v>2012</v>
      </c>
      <c r="R708" s="2">
        <v>475</v>
      </c>
      <c r="S708" s="2">
        <v>445</v>
      </c>
      <c r="T708" s="2">
        <v>405</v>
      </c>
      <c r="U708" s="2">
        <v>0.82466640067133201</v>
      </c>
      <c r="V708" s="2">
        <v>-1</v>
      </c>
      <c r="W708" s="2">
        <v>400</v>
      </c>
      <c r="X708" s="2">
        <v>-1</v>
      </c>
      <c r="Y708" s="2">
        <v>-1</v>
      </c>
      <c r="Z708" s="2">
        <v>-1</v>
      </c>
      <c r="AA708" s="2">
        <v>340</v>
      </c>
      <c r="AB708" s="2">
        <v>-1</v>
      </c>
      <c r="AC708" s="2">
        <v>0.51</v>
      </c>
      <c r="AD708" s="2">
        <v>0.14979999999999999</v>
      </c>
      <c r="AE708" s="2">
        <v>-0.81569999999999998</v>
      </c>
      <c r="AF708" s="2">
        <v>-0.40776999999999902</v>
      </c>
      <c r="AG708" s="2">
        <v>0.50239999999999996</v>
      </c>
      <c r="AH708">
        <v>440000</v>
      </c>
      <c r="AI708" t="str">
        <f>IF(Table_Graduate_Salary[[#This Row],[Salary]]&lt;300000,"Low",IF(Table_Graduate_Salary[[#This Row],[Salary]]&lt;=600000,"Medium","High"))</f>
        <v>Medium</v>
      </c>
      <c r="AJ708" t="str">
        <f>IF(Table_Graduate_Salary[[#This Row],[collegeGPA]]&gt;=8,"Excellent",IF(Table_Graduate_Salary[[#This Row],[collegeGPA]]&gt;=7,"Good","Average"))</f>
        <v>Excellent</v>
      </c>
      <c r="AK708" s="2">
        <f>AVERAGE(Table_Graduate_Salary[[#This Row],[English]],Table_Graduate_Salary[[#This Row],[Logical]],Table_Graduate_Salary[[#This Row],[Quant]])</f>
        <v>441.66666666666669</v>
      </c>
    </row>
    <row r="709" spans="1:37">
      <c r="A709">
        <v>1061897</v>
      </c>
      <c r="B709" t="s">
        <v>506</v>
      </c>
      <c r="C709" s="1">
        <v>32983</v>
      </c>
      <c r="D709" s="2">
        <v>68.400000000000006</v>
      </c>
      <c r="E709" t="s">
        <v>51</v>
      </c>
      <c r="F709" s="3">
        <v>2008</v>
      </c>
      <c r="G709" s="2">
        <v>69.400000000000006</v>
      </c>
      <c r="H709" t="s">
        <v>51</v>
      </c>
      <c r="I709">
        <v>8297</v>
      </c>
      <c r="J709">
        <v>2</v>
      </c>
      <c r="K709" t="s">
        <v>36</v>
      </c>
      <c r="L709" t="s">
        <v>60</v>
      </c>
      <c r="M709" s="3">
        <v>76</v>
      </c>
      <c r="N709">
        <v>8297</v>
      </c>
      <c r="O709">
        <v>1</v>
      </c>
      <c r="P709" t="s">
        <v>53</v>
      </c>
      <c r="Q709">
        <v>2013</v>
      </c>
      <c r="R709" s="2">
        <v>455</v>
      </c>
      <c r="S709" s="2">
        <v>570</v>
      </c>
      <c r="T709" s="2">
        <v>620</v>
      </c>
      <c r="U709" s="2">
        <v>-1</v>
      </c>
      <c r="V709" s="2">
        <v>465</v>
      </c>
      <c r="W709" s="2">
        <v>-1</v>
      </c>
      <c r="X709" s="2">
        <v>315</v>
      </c>
      <c r="Y709" s="2">
        <v>-1</v>
      </c>
      <c r="Z709" s="2">
        <v>-1</v>
      </c>
      <c r="AA709" s="2">
        <v>-1</v>
      </c>
      <c r="AB709" s="2">
        <v>-1</v>
      </c>
      <c r="AC709" s="2">
        <v>0.84630000000000005</v>
      </c>
      <c r="AD709" s="2">
        <v>-0.28710000000000002</v>
      </c>
      <c r="AE709" s="2">
        <v>-0.91220000000000001</v>
      </c>
      <c r="AF709" s="2">
        <v>-0.86819999999999997</v>
      </c>
      <c r="AG709" s="2">
        <v>-9.4299999999999995E-2</v>
      </c>
      <c r="AH709">
        <v>180000</v>
      </c>
      <c r="AI709" t="str">
        <f>IF(Table_Graduate_Salary[[#This Row],[Salary]]&lt;300000,"Low",IF(Table_Graduate_Salary[[#This Row],[Salary]]&lt;=600000,"Medium","High"))</f>
        <v>Low</v>
      </c>
      <c r="AJ709" t="str">
        <f>IF(Table_Graduate_Salary[[#This Row],[collegeGPA]]&gt;=8,"Excellent",IF(Table_Graduate_Salary[[#This Row],[collegeGPA]]&gt;=7,"Good","Average"))</f>
        <v>Excellent</v>
      </c>
      <c r="AK709" s="2">
        <f>AVERAGE(Table_Graduate_Salary[[#This Row],[English]],Table_Graduate_Salary[[#This Row],[Logical]],Table_Graduate_Salary[[#This Row],[Quant]])</f>
        <v>548.33333333333337</v>
      </c>
    </row>
    <row r="710" spans="1:37">
      <c r="A710">
        <v>1230280</v>
      </c>
      <c r="B710" t="s">
        <v>506</v>
      </c>
      <c r="C710" s="1">
        <v>33776</v>
      </c>
      <c r="D710" s="2">
        <v>86.8</v>
      </c>
      <c r="E710" t="s">
        <v>35</v>
      </c>
      <c r="F710" s="3">
        <v>2009</v>
      </c>
      <c r="G710" s="2">
        <v>63.6</v>
      </c>
      <c r="H710" t="s">
        <v>51</v>
      </c>
      <c r="I710">
        <v>2285</v>
      </c>
      <c r="J710">
        <v>2</v>
      </c>
      <c r="K710" t="s">
        <v>36</v>
      </c>
      <c r="L710" t="s">
        <v>40</v>
      </c>
      <c r="M710" s="3">
        <v>85.2</v>
      </c>
      <c r="N710">
        <v>2285</v>
      </c>
      <c r="O710">
        <v>0</v>
      </c>
      <c r="P710" t="s">
        <v>53</v>
      </c>
      <c r="Q710">
        <v>2014</v>
      </c>
      <c r="R710" s="2">
        <v>570</v>
      </c>
      <c r="S710" s="2">
        <v>495</v>
      </c>
      <c r="T710" s="2">
        <v>740</v>
      </c>
      <c r="U710" s="2">
        <v>0.99674448685225303</v>
      </c>
      <c r="V710" s="2">
        <v>635</v>
      </c>
      <c r="W710" s="2">
        <v>-1</v>
      </c>
      <c r="X710" s="2">
        <v>623</v>
      </c>
      <c r="Y710" s="2">
        <v>-1</v>
      </c>
      <c r="Z710" s="2">
        <v>-1</v>
      </c>
      <c r="AA710" s="2">
        <v>-1</v>
      </c>
      <c r="AB710" s="2">
        <v>-1</v>
      </c>
      <c r="AC710" s="2">
        <v>0.27179999999999999</v>
      </c>
      <c r="AD710" s="2">
        <v>0.71189999999999998</v>
      </c>
      <c r="AE710" s="2">
        <v>-1.2196</v>
      </c>
      <c r="AF710" s="2">
        <v>1.1600999999999999</v>
      </c>
      <c r="AG710" s="2">
        <v>0.28889999999999999</v>
      </c>
      <c r="AH710">
        <v>315000</v>
      </c>
      <c r="AI710" t="str">
        <f>IF(Table_Graduate_Salary[[#This Row],[Salary]]&lt;300000,"Low",IF(Table_Graduate_Salary[[#This Row],[Salary]]&lt;=600000,"Medium","High"))</f>
        <v>Medium</v>
      </c>
      <c r="AJ710" t="str">
        <f>IF(Table_Graduate_Salary[[#This Row],[collegeGPA]]&gt;=8,"Excellent",IF(Table_Graduate_Salary[[#This Row],[collegeGPA]]&gt;=7,"Good","Average"))</f>
        <v>Excellent</v>
      </c>
      <c r="AK710" s="2">
        <f>AVERAGE(Table_Graduate_Salary[[#This Row],[English]],Table_Graduate_Salary[[#This Row],[Logical]],Table_Graduate_Salary[[#This Row],[Quant]])</f>
        <v>601.66666666666663</v>
      </c>
    </row>
    <row r="711" spans="1:37">
      <c r="A711">
        <v>458867</v>
      </c>
      <c r="B711" t="s">
        <v>506</v>
      </c>
      <c r="C711" s="1">
        <v>33723</v>
      </c>
      <c r="D711" s="2">
        <v>66.16</v>
      </c>
      <c r="E711" t="s">
        <v>79</v>
      </c>
      <c r="F711" s="3">
        <v>2008</v>
      </c>
      <c r="G711" s="2">
        <v>58.4</v>
      </c>
      <c r="H711" t="s">
        <v>79</v>
      </c>
      <c r="I711">
        <v>7627</v>
      </c>
      <c r="J711">
        <v>2</v>
      </c>
      <c r="K711" t="s">
        <v>36</v>
      </c>
      <c r="L711" t="s">
        <v>55</v>
      </c>
      <c r="M711" s="3">
        <v>65.900000000000006</v>
      </c>
      <c r="N711">
        <v>7627</v>
      </c>
      <c r="O711">
        <v>0</v>
      </c>
      <c r="P711" t="s">
        <v>41</v>
      </c>
      <c r="Q711">
        <v>2013</v>
      </c>
      <c r="R711" s="2">
        <v>575</v>
      </c>
      <c r="S711" s="2">
        <v>505</v>
      </c>
      <c r="T711" s="2">
        <v>565</v>
      </c>
      <c r="U711" s="2">
        <v>0.81941652983588797</v>
      </c>
      <c r="V711" s="2">
        <v>505</v>
      </c>
      <c r="W711" s="2">
        <v>-1</v>
      </c>
      <c r="X711" s="2">
        <v>-1</v>
      </c>
      <c r="Y711" s="2">
        <v>-1</v>
      </c>
      <c r="Z711" s="2">
        <v>-1</v>
      </c>
      <c r="AA711" s="2">
        <v>-1</v>
      </c>
      <c r="AB711" s="2">
        <v>-1</v>
      </c>
      <c r="AC711" s="2">
        <v>1.9011</v>
      </c>
      <c r="AD711" s="2">
        <v>0.26679999999999998</v>
      </c>
      <c r="AE711" s="2">
        <v>0.38169999999999998</v>
      </c>
      <c r="AF711" s="2">
        <v>-0.99529999999999996</v>
      </c>
      <c r="AG711" s="2">
        <v>0.34439999999999998</v>
      </c>
      <c r="AH711">
        <v>320000</v>
      </c>
      <c r="AI711" t="str">
        <f>IF(Table_Graduate_Salary[[#This Row],[Salary]]&lt;300000,"Low",IF(Table_Graduate_Salary[[#This Row],[Salary]]&lt;=600000,"Medium","High"))</f>
        <v>Medium</v>
      </c>
      <c r="AJ711" t="str">
        <f>IF(Table_Graduate_Salary[[#This Row],[collegeGPA]]&gt;=8,"Excellent",IF(Table_Graduate_Salary[[#This Row],[collegeGPA]]&gt;=7,"Good","Average"))</f>
        <v>Excellent</v>
      </c>
      <c r="AK711" s="2">
        <f>AVERAGE(Table_Graduate_Salary[[#This Row],[English]],Table_Graduate_Salary[[#This Row],[Logical]],Table_Graduate_Salary[[#This Row],[Quant]])</f>
        <v>548.33333333333337</v>
      </c>
    </row>
    <row r="712" spans="1:37">
      <c r="A712">
        <v>496538</v>
      </c>
      <c r="B712" t="s">
        <v>505</v>
      </c>
      <c r="C712" s="1">
        <v>33101</v>
      </c>
      <c r="D712" s="2">
        <v>71</v>
      </c>
      <c r="E712" t="s">
        <v>35</v>
      </c>
      <c r="F712" s="3">
        <v>2007</v>
      </c>
      <c r="G712" s="2">
        <v>70</v>
      </c>
      <c r="H712" t="s">
        <v>35</v>
      </c>
      <c r="I712">
        <v>58</v>
      </c>
      <c r="J712">
        <v>2</v>
      </c>
      <c r="K712" t="s">
        <v>36</v>
      </c>
      <c r="L712" t="s">
        <v>64</v>
      </c>
      <c r="M712" s="3">
        <v>74</v>
      </c>
      <c r="N712">
        <v>58</v>
      </c>
      <c r="O712">
        <v>0</v>
      </c>
      <c r="P712" t="s">
        <v>59</v>
      </c>
      <c r="Q712">
        <v>2011</v>
      </c>
      <c r="R712" s="2">
        <v>495</v>
      </c>
      <c r="S712" s="2">
        <v>635</v>
      </c>
      <c r="T712" s="2">
        <v>375</v>
      </c>
      <c r="U712" s="2">
        <v>-1</v>
      </c>
      <c r="V712" s="2">
        <v>-1</v>
      </c>
      <c r="W712" s="2">
        <v>-1</v>
      </c>
      <c r="X712" s="2">
        <v>-1</v>
      </c>
      <c r="Y712" s="2">
        <v>-1</v>
      </c>
      <c r="Z712" s="2">
        <v>-1</v>
      </c>
      <c r="AA712" s="2">
        <v>-1</v>
      </c>
      <c r="AB712" s="2">
        <v>-1</v>
      </c>
      <c r="AC712" s="2">
        <v>-1.6923999999999999</v>
      </c>
      <c r="AD712" s="2">
        <v>1.1248</v>
      </c>
      <c r="AE712" s="2">
        <v>-1.2148000000000001</v>
      </c>
      <c r="AF712" s="2">
        <v>1.0610999999999999</v>
      </c>
      <c r="AG712" s="2">
        <v>-0.1295</v>
      </c>
      <c r="AH712">
        <v>265000</v>
      </c>
      <c r="AI712" t="str">
        <f>IF(Table_Graduate_Salary[[#This Row],[Salary]]&lt;300000,"Low",IF(Table_Graduate_Salary[[#This Row],[Salary]]&lt;=600000,"Medium","High"))</f>
        <v>Low</v>
      </c>
      <c r="AJ712" t="str">
        <f>IF(Table_Graduate_Salary[[#This Row],[collegeGPA]]&gt;=8,"Excellent",IF(Table_Graduate_Salary[[#This Row],[collegeGPA]]&gt;=7,"Good","Average"))</f>
        <v>Excellent</v>
      </c>
      <c r="AK712" s="2">
        <f>AVERAGE(Table_Graduate_Salary[[#This Row],[English]],Table_Graduate_Salary[[#This Row],[Logical]],Table_Graduate_Salary[[#This Row],[Quant]])</f>
        <v>501.66666666666669</v>
      </c>
    </row>
    <row r="713" spans="1:37">
      <c r="A713">
        <v>445828</v>
      </c>
      <c r="B713" t="s">
        <v>506</v>
      </c>
      <c r="C713" s="1">
        <v>33688</v>
      </c>
      <c r="D713" s="2">
        <v>78.930000000000007</v>
      </c>
      <c r="E713" t="s">
        <v>35</v>
      </c>
      <c r="F713" s="3">
        <v>2009</v>
      </c>
      <c r="G713" s="2">
        <v>70.8</v>
      </c>
      <c r="H713" t="s">
        <v>35</v>
      </c>
      <c r="I713">
        <v>13210</v>
      </c>
      <c r="J713">
        <v>2</v>
      </c>
      <c r="K713" t="s">
        <v>36</v>
      </c>
      <c r="L713" t="s">
        <v>60</v>
      </c>
      <c r="M713" s="3">
        <v>65</v>
      </c>
      <c r="N713">
        <v>13210</v>
      </c>
      <c r="O713">
        <v>0</v>
      </c>
      <c r="P713" t="s">
        <v>41</v>
      </c>
      <c r="Q713">
        <v>2013</v>
      </c>
      <c r="R713" s="2">
        <v>385</v>
      </c>
      <c r="S713" s="2">
        <v>375</v>
      </c>
      <c r="T713" s="2">
        <v>575</v>
      </c>
      <c r="U713" s="2">
        <v>0.82466640067133201</v>
      </c>
      <c r="V713" s="2">
        <v>395</v>
      </c>
      <c r="W713" s="2">
        <v>400</v>
      </c>
      <c r="X713" s="2">
        <v>-1</v>
      </c>
      <c r="Y713" s="2">
        <v>-1</v>
      </c>
      <c r="Z713" s="2">
        <v>-1</v>
      </c>
      <c r="AA713" s="2">
        <v>366</v>
      </c>
      <c r="AB713" s="2">
        <v>-1</v>
      </c>
      <c r="AC713" s="2">
        <v>-0.57189999999999996</v>
      </c>
      <c r="AD713" s="2">
        <v>0.50080000000000002</v>
      </c>
      <c r="AE713" s="2">
        <v>-0.63429999999999997</v>
      </c>
      <c r="AF713" s="2">
        <v>0.4148</v>
      </c>
      <c r="AG713" s="2">
        <v>-0.16899999999999901</v>
      </c>
      <c r="AH713">
        <v>240000</v>
      </c>
      <c r="AI713" t="str">
        <f>IF(Table_Graduate_Salary[[#This Row],[Salary]]&lt;300000,"Low",IF(Table_Graduate_Salary[[#This Row],[Salary]]&lt;=600000,"Medium","High"))</f>
        <v>Low</v>
      </c>
      <c r="AJ713" t="str">
        <f>IF(Table_Graduate_Salary[[#This Row],[collegeGPA]]&gt;=8,"Excellent",IF(Table_Graduate_Salary[[#This Row],[collegeGPA]]&gt;=7,"Good","Average"))</f>
        <v>Excellent</v>
      </c>
      <c r="AK713" s="2">
        <f>AVERAGE(Table_Graduate_Salary[[#This Row],[English]],Table_Graduate_Salary[[#This Row],[Logical]],Table_Graduate_Salary[[#This Row],[Quant]])</f>
        <v>445</v>
      </c>
    </row>
    <row r="714" spans="1:37">
      <c r="A714">
        <v>1066890</v>
      </c>
      <c r="B714" t="s">
        <v>506</v>
      </c>
      <c r="C714" s="1">
        <v>33819</v>
      </c>
      <c r="D714" s="2">
        <v>84</v>
      </c>
      <c r="E714" t="s">
        <v>51</v>
      </c>
      <c r="F714" s="3">
        <v>2009</v>
      </c>
      <c r="G714" s="2">
        <v>84</v>
      </c>
      <c r="H714" t="s">
        <v>51</v>
      </c>
      <c r="I714">
        <v>9199</v>
      </c>
      <c r="J714">
        <v>2</v>
      </c>
      <c r="K714" t="s">
        <v>36</v>
      </c>
      <c r="L714" t="s">
        <v>55</v>
      </c>
      <c r="M714" s="3">
        <v>66</v>
      </c>
      <c r="N714">
        <v>9199</v>
      </c>
      <c r="O714">
        <v>0</v>
      </c>
      <c r="P714" t="s">
        <v>47</v>
      </c>
      <c r="Q714">
        <v>2013</v>
      </c>
      <c r="R714" s="2">
        <v>475</v>
      </c>
      <c r="S714" s="2">
        <v>375</v>
      </c>
      <c r="T714" s="2">
        <v>390</v>
      </c>
      <c r="U714" s="2">
        <v>0.48674700843819302</v>
      </c>
      <c r="V714" s="2">
        <v>385</v>
      </c>
      <c r="W714" s="2">
        <v>-1</v>
      </c>
      <c r="X714" s="2">
        <v>376</v>
      </c>
      <c r="Y714" s="2">
        <v>-1</v>
      </c>
      <c r="Z714" s="2">
        <v>-1</v>
      </c>
      <c r="AA714" s="2">
        <v>-1</v>
      </c>
      <c r="AB714" s="2">
        <v>-1</v>
      </c>
      <c r="AC714" s="2">
        <v>1.2771999999999999</v>
      </c>
      <c r="AD714" s="2">
        <v>1.7109000000000001</v>
      </c>
      <c r="AE714" s="2">
        <v>1.7007000000000001</v>
      </c>
      <c r="AF714" s="2">
        <v>-2.1360000000000001</v>
      </c>
      <c r="AG714" s="2">
        <v>0.48049999999999998</v>
      </c>
      <c r="AH714">
        <v>180000</v>
      </c>
      <c r="AI714" t="str">
        <f>IF(Table_Graduate_Salary[[#This Row],[Salary]]&lt;300000,"Low",IF(Table_Graduate_Salary[[#This Row],[Salary]]&lt;=600000,"Medium","High"))</f>
        <v>Low</v>
      </c>
      <c r="AJ714" t="str">
        <f>IF(Table_Graduate_Salary[[#This Row],[collegeGPA]]&gt;=8,"Excellent",IF(Table_Graduate_Salary[[#This Row],[collegeGPA]]&gt;=7,"Good","Average"))</f>
        <v>Excellent</v>
      </c>
      <c r="AK714" s="2">
        <f>AVERAGE(Table_Graduate_Salary[[#This Row],[English]],Table_Graduate_Salary[[#This Row],[Logical]],Table_Graduate_Salary[[#This Row],[Quant]])</f>
        <v>413.33333333333331</v>
      </c>
    </row>
    <row r="715" spans="1:37">
      <c r="A715">
        <v>613031</v>
      </c>
      <c r="B715" t="s">
        <v>506</v>
      </c>
      <c r="C715" s="1">
        <v>33806</v>
      </c>
      <c r="D715" s="2">
        <v>89.6</v>
      </c>
      <c r="E715" t="s">
        <v>51</v>
      </c>
      <c r="F715" s="3">
        <v>2009</v>
      </c>
      <c r="G715" s="2">
        <v>95.2</v>
      </c>
      <c r="H715" t="s">
        <v>51</v>
      </c>
      <c r="I715">
        <v>1764</v>
      </c>
      <c r="J715">
        <v>2</v>
      </c>
      <c r="K715" t="s">
        <v>36</v>
      </c>
      <c r="L715" t="s">
        <v>40</v>
      </c>
      <c r="M715" s="3">
        <v>79.37</v>
      </c>
      <c r="N715">
        <v>1764</v>
      </c>
      <c r="O715">
        <v>0</v>
      </c>
      <c r="P715" t="s">
        <v>56</v>
      </c>
      <c r="Q715">
        <v>2013</v>
      </c>
      <c r="R715" s="2">
        <v>405</v>
      </c>
      <c r="S715" s="2">
        <v>510</v>
      </c>
      <c r="T715" s="2">
        <v>650</v>
      </c>
      <c r="U715" s="2">
        <v>0.73579570922465598</v>
      </c>
      <c r="V715" s="2">
        <v>475</v>
      </c>
      <c r="W715" s="2">
        <v>-1</v>
      </c>
      <c r="X715" s="2">
        <v>-1</v>
      </c>
      <c r="Y715" s="2">
        <v>-1</v>
      </c>
      <c r="Z715" s="2">
        <v>-1</v>
      </c>
      <c r="AA715" s="2">
        <v>-1</v>
      </c>
      <c r="AB715" s="2">
        <v>-1</v>
      </c>
      <c r="AC715" s="2">
        <v>0.55910000000000004</v>
      </c>
      <c r="AD715" s="2">
        <v>-0.28710000000000002</v>
      </c>
      <c r="AE715" s="2">
        <v>-1.5269999999999999</v>
      </c>
      <c r="AF715" s="2">
        <v>-0.61470000000000002</v>
      </c>
      <c r="AG715" s="2">
        <v>-2.0105</v>
      </c>
      <c r="AH715">
        <v>350000</v>
      </c>
      <c r="AI715" t="str">
        <f>IF(Table_Graduate_Salary[[#This Row],[Salary]]&lt;300000,"Low",IF(Table_Graduate_Salary[[#This Row],[Salary]]&lt;=600000,"Medium","High"))</f>
        <v>Medium</v>
      </c>
      <c r="AJ715" t="str">
        <f>IF(Table_Graduate_Salary[[#This Row],[collegeGPA]]&gt;=8,"Excellent",IF(Table_Graduate_Salary[[#This Row],[collegeGPA]]&gt;=7,"Good","Average"))</f>
        <v>Excellent</v>
      </c>
      <c r="AK715" s="2">
        <f>AVERAGE(Table_Graduate_Salary[[#This Row],[English]],Table_Graduate_Salary[[#This Row],[Logical]],Table_Graduate_Salary[[#This Row],[Quant]])</f>
        <v>521.66666666666663</v>
      </c>
    </row>
    <row r="716" spans="1:37">
      <c r="A716">
        <v>325665</v>
      </c>
      <c r="B716" t="s">
        <v>506</v>
      </c>
      <c r="C716" s="1">
        <v>32380</v>
      </c>
      <c r="D716" s="2">
        <v>80</v>
      </c>
      <c r="E716" t="s">
        <v>216</v>
      </c>
      <c r="F716" s="3">
        <v>2007</v>
      </c>
      <c r="G716" s="2">
        <v>81</v>
      </c>
      <c r="H716" t="s">
        <v>217</v>
      </c>
      <c r="I716">
        <v>252</v>
      </c>
      <c r="J716">
        <v>2</v>
      </c>
      <c r="K716" t="s">
        <v>36</v>
      </c>
      <c r="L716" t="s">
        <v>64</v>
      </c>
      <c r="M716" s="3">
        <v>77.8</v>
      </c>
      <c r="N716">
        <v>252</v>
      </c>
      <c r="O716">
        <v>1</v>
      </c>
      <c r="P716" t="s">
        <v>53</v>
      </c>
      <c r="Q716">
        <v>2012</v>
      </c>
      <c r="R716" s="2">
        <v>435</v>
      </c>
      <c r="S716" s="2">
        <v>565</v>
      </c>
      <c r="T716" s="2">
        <v>635</v>
      </c>
      <c r="U716" s="2">
        <v>0.76567358123401097</v>
      </c>
      <c r="V716" s="2">
        <v>485</v>
      </c>
      <c r="W716" s="2">
        <v>-1</v>
      </c>
      <c r="X716" s="2">
        <v>-1</v>
      </c>
      <c r="Y716" s="2">
        <v>-1</v>
      </c>
      <c r="Z716" s="2">
        <v>-1</v>
      </c>
      <c r="AA716" s="2">
        <v>-1</v>
      </c>
      <c r="AB716" s="2">
        <v>-1</v>
      </c>
      <c r="AC716" s="2">
        <v>-0.3014</v>
      </c>
      <c r="AD716" s="2">
        <v>0.81279999999999997</v>
      </c>
      <c r="AE716" s="2">
        <v>-0.92449999999999999</v>
      </c>
      <c r="AF716" s="2">
        <v>-1.0540700000000001</v>
      </c>
      <c r="AG716" s="2">
        <v>0.50239999999999996</v>
      </c>
      <c r="AH716">
        <v>335000</v>
      </c>
      <c r="AI716" t="str">
        <f>IF(Table_Graduate_Salary[[#This Row],[Salary]]&lt;300000,"Low",IF(Table_Graduate_Salary[[#This Row],[Salary]]&lt;=600000,"Medium","High"))</f>
        <v>Medium</v>
      </c>
      <c r="AJ716" t="str">
        <f>IF(Table_Graduate_Salary[[#This Row],[collegeGPA]]&gt;=8,"Excellent",IF(Table_Graduate_Salary[[#This Row],[collegeGPA]]&gt;=7,"Good","Average"))</f>
        <v>Excellent</v>
      </c>
      <c r="AK716" s="2">
        <f>AVERAGE(Table_Graduate_Salary[[#This Row],[English]],Table_Graduate_Salary[[#This Row],[Logical]],Table_Graduate_Salary[[#This Row],[Quant]])</f>
        <v>545</v>
      </c>
    </row>
    <row r="717" spans="1:37">
      <c r="A717">
        <v>1034607</v>
      </c>
      <c r="B717" t="s">
        <v>506</v>
      </c>
      <c r="C717" s="1">
        <v>33414</v>
      </c>
      <c r="D717" s="2">
        <v>85.73</v>
      </c>
      <c r="E717" t="s">
        <v>51</v>
      </c>
      <c r="F717" s="3">
        <v>2008</v>
      </c>
      <c r="G717" s="2">
        <v>70</v>
      </c>
      <c r="H717" t="s">
        <v>51</v>
      </c>
      <c r="I717">
        <v>11548</v>
      </c>
      <c r="J717">
        <v>2</v>
      </c>
      <c r="K717" t="s">
        <v>36</v>
      </c>
      <c r="L717" t="s">
        <v>40</v>
      </c>
      <c r="M717" s="3">
        <v>56.5</v>
      </c>
      <c r="N717">
        <v>11548</v>
      </c>
      <c r="O717">
        <v>0</v>
      </c>
      <c r="P717" t="s">
        <v>45</v>
      </c>
      <c r="Q717">
        <v>2014</v>
      </c>
      <c r="R717" s="2">
        <v>510</v>
      </c>
      <c r="S717" s="2">
        <v>375</v>
      </c>
      <c r="T717" s="2">
        <v>585</v>
      </c>
      <c r="U717" s="2">
        <v>0.62264291584993803</v>
      </c>
      <c r="V717" s="2">
        <v>395</v>
      </c>
      <c r="W717" s="2">
        <v>-1</v>
      </c>
      <c r="X717" s="2">
        <v>407</v>
      </c>
      <c r="Y717" s="2">
        <v>-1</v>
      </c>
      <c r="Z717" s="2">
        <v>-1</v>
      </c>
      <c r="AA717" s="2">
        <v>-1</v>
      </c>
      <c r="AB717" s="2">
        <v>-1</v>
      </c>
      <c r="AC717" s="2">
        <v>0.99</v>
      </c>
      <c r="AD717" s="2">
        <v>1.7109000000000001</v>
      </c>
      <c r="AE717" s="2">
        <v>1.0859000000000001</v>
      </c>
      <c r="AF717" s="2">
        <v>0.1459</v>
      </c>
      <c r="AG717" s="2">
        <v>0.86370000000000002</v>
      </c>
      <c r="AH717">
        <v>300000</v>
      </c>
      <c r="AI717" t="str">
        <f>IF(Table_Graduate_Salary[[#This Row],[Salary]]&lt;300000,"Low",IF(Table_Graduate_Salary[[#This Row],[Salary]]&lt;=600000,"Medium","High"))</f>
        <v>Medium</v>
      </c>
      <c r="AJ717" t="str">
        <f>IF(Table_Graduate_Salary[[#This Row],[collegeGPA]]&gt;=8,"Excellent",IF(Table_Graduate_Salary[[#This Row],[collegeGPA]]&gt;=7,"Good","Average"))</f>
        <v>Excellent</v>
      </c>
      <c r="AK717" s="2">
        <f>AVERAGE(Table_Graduate_Salary[[#This Row],[English]],Table_Graduate_Salary[[#This Row],[Logical]],Table_Graduate_Salary[[#This Row],[Quant]])</f>
        <v>490</v>
      </c>
    </row>
    <row r="718" spans="1:37">
      <c r="A718">
        <v>539169</v>
      </c>
      <c r="B718" t="s">
        <v>506</v>
      </c>
      <c r="C718" s="1">
        <v>33324</v>
      </c>
      <c r="D718" s="2">
        <v>85.5</v>
      </c>
      <c r="E718">
        <v>0</v>
      </c>
      <c r="F718" s="3">
        <v>2008</v>
      </c>
      <c r="G718" s="2">
        <v>92.5</v>
      </c>
      <c r="H718">
        <v>0</v>
      </c>
      <c r="I718">
        <v>3026</v>
      </c>
      <c r="J718">
        <v>2</v>
      </c>
      <c r="K718" t="s">
        <v>36</v>
      </c>
      <c r="L718" t="s">
        <v>55</v>
      </c>
      <c r="M718" s="3">
        <v>68.17</v>
      </c>
      <c r="N718">
        <v>3026</v>
      </c>
      <c r="O718">
        <v>1</v>
      </c>
      <c r="P718" t="s">
        <v>54</v>
      </c>
      <c r="Q718">
        <v>2012</v>
      </c>
      <c r="R718" s="2">
        <v>675</v>
      </c>
      <c r="S718" s="2">
        <v>670</v>
      </c>
      <c r="T718" s="2">
        <v>680</v>
      </c>
      <c r="U718" s="2">
        <v>0.99405087195166997</v>
      </c>
      <c r="V718" s="2">
        <v>675</v>
      </c>
      <c r="W718" s="2">
        <v>-1</v>
      </c>
      <c r="X718" s="2">
        <v>-1</v>
      </c>
      <c r="Y718" s="2">
        <v>-1</v>
      </c>
      <c r="Z718" s="2">
        <v>-1</v>
      </c>
      <c r="AA718" s="2">
        <v>-1</v>
      </c>
      <c r="AB718" s="2">
        <v>-1</v>
      </c>
      <c r="AC718" s="2">
        <v>0.97370000000000001</v>
      </c>
      <c r="AD718" s="2">
        <v>0.8518</v>
      </c>
      <c r="AE718" s="2">
        <v>-0.70679999999999998</v>
      </c>
      <c r="AF718" s="2">
        <v>-0.99529999999999996</v>
      </c>
      <c r="AG718" s="2">
        <v>-0.60350000000000004</v>
      </c>
      <c r="AH718">
        <v>495000</v>
      </c>
      <c r="AI718" t="str">
        <f>IF(Table_Graduate_Salary[[#This Row],[Salary]]&lt;300000,"Low",IF(Table_Graduate_Salary[[#This Row],[Salary]]&lt;=600000,"Medium","High"))</f>
        <v>Medium</v>
      </c>
      <c r="AJ718" t="str">
        <f>IF(Table_Graduate_Salary[[#This Row],[collegeGPA]]&gt;=8,"Excellent",IF(Table_Graduate_Salary[[#This Row],[collegeGPA]]&gt;=7,"Good","Average"))</f>
        <v>Excellent</v>
      </c>
      <c r="AK718" s="2">
        <f>AVERAGE(Table_Graduate_Salary[[#This Row],[English]],Table_Graduate_Salary[[#This Row],[Logical]],Table_Graduate_Salary[[#This Row],[Quant]])</f>
        <v>675</v>
      </c>
    </row>
    <row r="719" spans="1:37">
      <c r="A719">
        <v>900799</v>
      </c>
      <c r="B719" t="s">
        <v>506</v>
      </c>
      <c r="C719" s="1">
        <v>33678</v>
      </c>
      <c r="D719" s="2">
        <v>94.6</v>
      </c>
      <c r="E719" t="s">
        <v>51</v>
      </c>
      <c r="F719" s="3">
        <v>2009</v>
      </c>
      <c r="G719" s="2">
        <v>91.2</v>
      </c>
      <c r="H719" t="s">
        <v>51</v>
      </c>
      <c r="I719">
        <v>402</v>
      </c>
      <c r="J719">
        <v>1</v>
      </c>
      <c r="K719" t="s">
        <v>36</v>
      </c>
      <c r="L719" t="s">
        <v>44</v>
      </c>
      <c r="M719" s="3">
        <v>80</v>
      </c>
      <c r="N719">
        <v>402</v>
      </c>
      <c r="O719">
        <v>0</v>
      </c>
      <c r="P719" t="s">
        <v>84</v>
      </c>
      <c r="Q719">
        <v>2014</v>
      </c>
      <c r="R719" s="2">
        <v>555</v>
      </c>
      <c r="S719" s="2">
        <v>495</v>
      </c>
      <c r="T719" s="2">
        <v>870</v>
      </c>
      <c r="U719" s="2">
        <v>-1</v>
      </c>
      <c r="V719" s="2">
        <v>755</v>
      </c>
      <c r="W719" s="2">
        <v>-1</v>
      </c>
      <c r="X719" s="2">
        <v>-1</v>
      </c>
      <c r="Y719" s="2">
        <v>-1</v>
      </c>
      <c r="Z719" s="2">
        <v>-1</v>
      </c>
      <c r="AA719" s="2">
        <v>-1</v>
      </c>
      <c r="AB719" s="2">
        <v>-1</v>
      </c>
      <c r="AC719" s="2">
        <v>1.5644</v>
      </c>
      <c r="AD719" s="2">
        <v>0.87839999999999996</v>
      </c>
      <c r="AE719" s="2">
        <v>2.008</v>
      </c>
      <c r="AF719" s="2">
        <v>-2.6429999999999998</v>
      </c>
      <c r="AG719" s="2">
        <v>1.4386000000000001</v>
      </c>
      <c r="AH719">
        <v>320000</v>
      </c>
      <c r="AI719" t="str">
        <f>IF(Table_Graduate_Salary[[#This Row],[Salary]]&lt;300000,"Low",IF(Table_Graduate_Salary[[#This Row],[Salary]]&lt;=600000,"Medium","High"))</f>
        <v>Medium</v>
      </c>
      <c r="AJ719" t="str">
        <f>IF(Table_Graduate_Salary[[#This Row],[collegeGPA]]&gt;=8,"Excellent",IF(Table_Graduate_Salary[[#This Row],[collegeGPA]]&gt;=7,"Good","Average"))</f>
        <v>Excellent</v>
      </c>
      <c r="AK719" s="2">
        <f>AVERAGE(Table_Graduate_Salary[[#This Row],[English]],Table_Graduate_Salary[[#This Row],[Logical]],Table_Graduate_Salary[[#This Row],[Quant]])</f>
        <v>640</v>
      </c>
    </row>
    <row r="720" spans="1:37">
      <c r="A720">
        <v>467264</v>
      </c>
      <c r="B720" t="s">
        <v>505</v>
      </c>
      <c r="C720" s="1">
        <v>33042</v>
      </c>
      <c r="D720" s="2">
        <v>74</v>
      </c>
      <c r="E720" t="s">
        <v>35</v>
      </c>
      <c r="F720" s="3">
        <v>2007</v>
      </c>
      <c r="G720" s="2">
        <v>84.4</v>
      </c>
      <c r="H720" t="s">
        <v>51</v>
      </c>
      <c r="I720">
        <v>14523</v>
      </c>
      <c r="J720">
        <v>2</v>
      </c>
      <c r="K720" t="s">
        <v>36</v>
      </c>
      <c r="L720" t="s">
        <v>77</v>
      </c>
      <c r="M720" s="3">
        <v>74.489999999999995</v>
      </c>
      <c r="N720">
        <v>14523</v>
      </c>
      <c r="O720">
        <v>0</v>
      </c>
      <c r="P720" t="s">
        <v>56</v>
      </c>
      <c r="Q720">
        <v>2011</v>
      </c>
      <c r="R720" s="2">
        <v>545</v>
      </c>
      <c r="S720" s="2">
        <v>525</v>
      </c>
      <c r="T720" s="2">
        <v>615</v>
      </c>
      <c r="U720" s="2">
        <v>0.44461771688157697</v>
      </c>
      <c r="V720" s="2">
        <v>435</v>
      </c>
      <c r="W720" s="2">
        <v>356</v>
      </c>
      <c r="X720" s="2">
        <v>-1</v>
      </c>
      <c r="Y720" s="2">
        <v>-1</v>
      </c>
      <c r="Z720" s="2">
        <v>393</v>
      </c>
      <c r="AA720" s="2">
        <v>-1</v>
      </c>
      <c r="AB720" s="2">
        <v>-1</v>
      </c>
      <c r="AC720" s="2">
        <v>-0.1082</v>
      </c>
      <c r="AD720" s="2">
        <v>-0.59130000000000005</v>
      </c>
      <c r="AE720" s="2">
        <v>-0.92449999999999999</v>
      </c>
      <c r="AF720" s="2">
        <v>0.29730000000000001</v>
      </c>
      <c r="AG720" s="2">
        <v>-0.60350000000000004</v>
      </c>
      <c r="AH720">
        <v>180000</v>
      </c>
      <c r="AI720" t="str">
        <f>IF(Table_Graduate_Salary[[#This Row],[Salary]]&lt;300000,"Low",IF(Table_Graduate_Salary[[#This Row],[Salary]]&lt;=600000,"Medium","High"))</f>
        <v>Low</v>
      </c>
      <c r="AJ720" t="str">
        <f>IF(Table_Graduate_Salary[[#This Row],[collegeGPA]]&gt;=8,"Excellent",IF(Table_Graduate_Salary[[#This Row],[collegeGPA]]&gt;=7,"Good","Average"))</f>
        <v>Excellent</v>
      </c>
      <c r="AK720" s="2">
        <f>AVERAGE(Table_Graduate_Salary[[#This Row],[English]],Table_Graduate_Salary[[#This Row],[Logical]],Table_Graduate_Salary[[#This Row],[Quant]])</f>
        <v>561.66666666666663</v>
      </c>
    </row>
    <row r="721" spans="1:37">
      <c r="A721">
        <v>390136</v>
      </c>
      <c r="B721" t="s">
        <v>506</v>
      </c>
      <c r="C721" s="1">
        <v>33270</v>
      </c>
      <c r="D721" s="2">
        <v>64.48</v>
      </c>
      <c r="E721" t="s">
        <v>103</v>
      </c>
      <c r="F721" s="3">
        <v>2008</v>
      </c>
      <c r="G721" s="2">
        <v>52.34</v>
      </c>
      <c r="H721" t="s">
        <v>218</v>
      </c>
      <c r="I721">
        <v>10342</v>
      </c>
      <c r="J721">
        <v>2</v>
      </c>
      <c r="K721" t="s">
        <v>36</v>
      </c>
      <c r="L721" t="s">
        <v>44</v>
      </c>
      <c r="M721" s="3">
        <v>63</v>
      </c>
      <c r="N721">
        <v>10342</v>
      </c>
      <c r="O721">
        <v>1</v>
      </c>
      <c r="P721" t="s">
        <v>61</v>
      </c>
      <c r="Q721">
        <v>2012</v>
      </c>
      <c r="R721" s="2">
        <v>455</v>
      </c>
      <c r="S721" s="2">
        <v>365</v>
      </c>
      <c r="T721" s="2">
        <v>495</v>
      </c>
      <c r="U721" s="2">
        <v>0.124502074009537</v>
      </c>
      <c r="V721" s="2">
        <v>-1</v>
      </c>
      <c r="W721" s="2">
        <v>233</v>
      </c>
      <c r="X721" s="2">
        <v>-1</v>
      </c>
      <c r="Y721" s="2">
        <v>-1</v>
      </c>
      <c r="Z721" s="2">
        <v>-1</v>
      </c>
      <c r="AA721" s="2">
        <v>286</v>
      </c>
      <c r="AB721" s="2">
        <v>-1</v>
      </c>
      <c r="AC721" s="2">
        <v>1.1283000000000001</v>
      </c>
      <c r="AD721" s="2">
        <v>-0.1232</v>
      </c>
      <c r="AE721" s="2">
        <v>9.1399999999999995E-2</v>
      </c>
      <c r="AF721" s="2">
        <v>0.29730000000000001</v>
      </c>
      <c r="AG721" s="2">
        <v>-0.52449999999999997</v>
      </c>
      <c r="AH721">
        <v>110000</v>
      </c>
      <c r="AI721" t="str">
        <f>IF(Table_Graduate_Salary[[#This Row],[Salary]]&lt;300000,"Low",IF(Table_Graduate_Salary[[#This Row],[Salary]]&lt;=600000,"Medium","High"))</f>
        <v>Low</v>
      </c>
      <c r="AJ721" t="str">
        <f>IF(Table_Graduate_Salary[[#This Row],[collegeGPA]]&gt;=8,"Excellent",IF(Table_Graduate_Salary[[#This Row],[collegeGPA]]&gt;=7,"Good","Average"))</f>
        <v>Excellent</v>
      </c>
      <c r="AK721" s="2">
        <f>AVERAGE(Table_Graduate_Salary[[#This Row],[English]],Table_Graduate_Salary[[#This Row],[Logical]],Table_Graduate_Salary[[#This Row],[Quant]])</f>
        <v>438.33333333333331</v>
      </c>
    </row>
    <row r="722" spans="1:37">
      <c r="A722">
        <v>1081403</v>
      </c>
      <c r="B722" t="s">
        <v>506</v>
      </c>
      <c r="C722" s="1">
        <v>33604</v>
      </c>
      <c r="D722" s="2">
        <v>88.2</v>
      </c>
      <c r="E722" t="s">
        <v>35</v>
      </c>
      <c r="F722" s="3">
        <v>2010</v>
      </c>
      <c r="G722" s="2">
        <v>78.2</v>
      </c>
      <c r="H722" t="s">
        <v>35</v>
      </c>
      <c r="I722">
        <v>16063</v>
      </c>
      <c r="J722">
        <v>2</v>
      </c>
      <c r="K722" t="s">
        <v>36</v>
      </c>
      <c r="L722" t="s">
        <v>219</v>
      </c>
      <c r="M722" s="3">
        <v>82.1</v>
      </c>
      <c r="N722">
        <v>16063</v>
      </c>
      <c r="O722">
        <v>0</v>
      </c>
      <c r="P722" t="s">
        <v>65</v>
      </c>
      <c r="Q722">
        <v>2014</v>
      </c>
      <c r="R722" s="2">
        <v>630</v>
      </c>
      <c r="S722" s="2">
        <v>555</v>
      </c>
      <c r="T722" s="2">
        <v>520</v>
      </c>
      <c r="U722" s="2">
        <v>-1</v>
      </c>
      <c r="V722" s="2">
        <v>425</v>
      </c>
      <c r="W722" s="2">
        <v>292</v>
      </c>
      <c r="X722" s="2">
        <v>-1</v>
      </c>
      <c r="Y722" s="2">
        <v>-1</v>
      </c>
      <c r="Z722" s="2">
        <v>-1</v>
      </c>
      <c r="AA722" s="2">
        <v>-1</v>
      </c>
      <c r="AB722" s="2">
        <v>-1</v>
      </c>
      <c r="AC722" s="2">
        <v>0.99</v>
      </c>
      <c r="AD722" s="2">
        <v>1.5444</v>
      </c>
      <c r="AE722" s="2">
        <v>-0.4511</v>
      </c>
      <c r="AF722" s="2">
        <v>-1.3753</v>
      </c>
      <c r="AG722" s="2">
        <v>-0.86080000000000001</v>
      </c>
      <c r="AH722">
        <v>305000</v>
      </c>
      <c r="AI722" t="str">
        <f>IF(Table_Graduate_Salary[[#This Row],[Salary]]&lt;300000,"Low",IF(Table_Graduate_Salary[[#This Row],[Salary]]&lt;=600000,"Medium","High"))</f>
        <v>Medium</v>
      </c>
      <c r="AJ722" t="str">
        <f>IF(Table_Graduate_Salary[[#This Row],[collegeGPA]]&gt;=8,"Excellent",IF(Table_Graduate_Salary[[#This Row],[collegeGPA]]&gt;=7,"Good","Average"))</f>
        <v>Excellent</v>
      </c>
      <c r="AK722" s="2">
        <f>AVERAGE(Table_Graduate_Salary[[#This Row],[English]],Table_Graduate_Salary[[#This Row],[Logical]],Table_Graduate_Salary[[#This Row],[Quant]])</f>
        <v>568.33333333333337</v>
      </c>
    </row>
    <row r="723" spans="1:37">
      <c r="A723">
        <v>533473</v>
      </c>
      <c r="B723" t="s">
        <v>506</v>
      </c>
      <c r="C723" s="1">
        <v>32747</v>
      </c>
      <c r="D723" s="2">
        <v>75.8</v>
      </c>
      <c r="E723" t="s">
        <v>220</v>
      </c>
      <c r="F723" s="3">
        <v>2008</v>
      </c>
      <c r="G723" s="2">
        <v>61.6</v>
      </c>
      <c r="H723" t="s">
        <v>220</v>
      </c>
      <c r="I723">
        <v>7031</v>
      </c>
      <c r="J723">
        <v>2</v>
      </c>
      <c r="K723" t="s">
        <v>36</v>
      </c>
      <c r="L723" t="s">
        <v>64</v>
      </c>
      <c r="M723" s="3">
        <v>65</v>
      </c>
      <c r="N723">
        <v>7031</v>
      </c>
      <c r="O723">
        <v>0</v>
      </c>
      <c r="P723" t="s">
        <v>70</v>
      </c>
      <c r="Q723">
        <v>2012</v>
      </c>
      <c r="R723" s="2">
        <v>395</v>
      </c>
      <c r="S723" s="2">
        <v>500</v>
      </c>
      <c r="T723" s="2">
        <v>605</v>
      </c>
      <c r="U723" s="2">
        <v>0.76567358123401097</v>
      </c>
      <c r="V723" s="2">
        <v>485</v>
      </c>
      <c r="W723" s="2">
        <v>-1</v>
      </c>
      <c r="X723" s="2">
        <v>-1</v>
      </c>
      <c r="Y723" s="2">
        <v>-1</v>
      </c>
      <c r="Z723" s="2">
        <v>-1</v>
      </c>
      <c r="AA723" s="2">
        <v>-1</v>
      </c>
      <c r="AB723" s="2">
        <v>-1</v>
      </c>
      <c r="AC723" s="2">
        <v>0.81920000000000004</v>
      </c>
      <c r="AD723" s="2">
        <v>0.96879999999999999</v>
      </c>
      <c r="AE723" s="2">
        <v>1.2524999999999999</v>
      </c>
      <c r="AF723" s="2">
        <v>6.2300000000000001E-2</v>
      </c>
      <c r="AG723" s="2">
        <v>-5.0599999999999999E-2</v>
      </c>
      <c r="AH723">
        <v>325000</v>
      </c>
      <c r="AI723" t="str">
        <f>IF(Table_Graduate_Salary[[#This Row],[Salary]]&lt;300000,"Low",IF(Table_Graduate_Salary[[#This Row],[Salary]]&lt;=600000,"Medium","High"))</f>
        <v>Medium</v>
      </c>
      <c r="AJ723" t="str">
        <f>IF(Table_Graduate_Salary[[#This Row],[collegeGPA]]&gt;=8,"Excellent",IF(Table_Graduate_Salary[[#This Row],[collegeGPA]]&gt;=7,"Good","Average"))</f>
        <v>Excellent</v>
      </c>
      <c r="AK723" s="2">
        <f>AVERAGE(Table_Graduate_Salary[[#This Row],[English]],Table_Graduate_Salary[[#This Row],[Logical]],Table_Graduate_Salary[[#This Row],[Quant]])</f>
        <v>500</v>
      </c>
    </row>
    <row r="724" spans="1:37">
      <c r="A724">
        <v>109292</v>
      </c>
      <c r="B724" t="s">
        <v>505</v>
      </c>
      <c r="C724" s="1">
        <v>32441</v>
      </c>
      <c r="D724" s="2">
        <v>88</v>
      </c>
      <c r="E724" t="s">
        <v>100</v>
      </c>
      <c r="F724" s="3">
        <v>2006</v>
      </c>
      <c r="G724" s="2">
        <v>91</v>
      </c>
      <c r="H724" t="s">
        <v>221</v>
      </c>
      <c r="I724">
        <v>1014</v>
      </c>
      <c r="J724">
        <v>2</v>
      </c>
      <c r="K724" t="s">
        <v>36</v>
      </c>
      <c r="L724" t="s">
        <v>116</v>
      </c>
      <c r="M724" s="3">
        <v>64.95</v>
      </c>
      <c r="N724">
        <v>1014</v>
      </c>
      <c r="O724">
        <v>0</v>
      </c>
      <c r="P724" t="s">
        <v>56</v>
      </c>
      <c r="Q724">
        <v>2010</v>
      </c>
      <c r="R724" s="2">
        <v>505</v>
      </c>
      <c r="S724" s="2">
        <v>685</v>
      </c>
      <c r="T724" s="2">
        <v>464</v>
      </c>
      <c r="U724" s="2">
        <v>0.124502074009537</v>
      </c>
      <c r="V724" s="2">
        <v>435</v>
      </c>
      <c r="W724" s="2">
        <v>233</v>
      </c>
      <c r="X724" s="2">
        <v>-1</v>
      </c>
      <c r="Y724" s="2">
        <v>-1</v>
      </c>
      <c r="Z724" s="2">
        <v>-1</v>
      </c>
      <c r="AA724" s="2">
        <v>-1</v>
      </c>
      <c r="AB724" s="2">
        <v>-1</v>
      </c>
      <c r="AC724" s="2">
        <v>0.2009</v>
      </c>
      <c r="AD724" s="2">
        <v>0.65680000000000005</v>
      </c>
      <c r="AE724" s="2">
        <v>-0.92449999999999999</v>
      </c>
      <c r="AF724" s="2">
        <v>-1.2302999999999999</v>
      </c>
      <c r="AG724" s="2">
        <v>0.18640000000000001</v>
      </c>
      <c r="AH724">
        <v>250000</v>
      </c>
      <c r="AI724" t="str">
        <f>IF(Table_Graduate_Salary[[#This Row],[Salary]]&lt;300000,"Low",IF(Table_Graduate_Salary[[#This Row],[Salary]]&lt;=600000,"Medium","High"))</f>
        <v>Low</v>
      </c>
      <c r="AJ724" t="str">
        <f>IF(Table_Graduate_Salary[[#This Row],[collegeGPA]]&gt;=8,"Excellent",IF(Table_Graduate_Salary[[#This Row],[collegeGPA]]&gt;=7,"Good","Average"))</f>
        <v>Excellent</v>
      </c>
      <c r="AK724" s="2">
        <f>AVERAGE(Table_Graduate_Salary[[#This Row],[English]],Table_Graduate_Salary[[#This Row],[Logical]],Table_Graduate_Salary[[#This Row],[Quant]])</f>
        <v>551.33333333333337</v>
      </c>
    </row>
    <row r="725" spans="1:37">
      <c r="A725">
        <v>41579</v>
      </c>
      <c r="B725" t="s">
        <v>505</v>
      </c>
      <c r="C725" s="1">
        <v>32409</v>
      </c>
      <c r="D725" s="2">
        <v>81.2</v>
      </c>
      <c r="E725" t="s">
        <v>100</v>
      </c>
      <c r="F725" s="3">
        <v>2006</v>
      </c>
      <c r="G725" s="2">
        <v>76.3</v>
      </c>
      <c r="H725" t="s">
        <v>107</v>
      </c>
      <c r="I725">
        <v>388</v>
      </c>
      <c r="J725">
        <v>2</v>
      </c>
      <c r="K725" t="s">
        <v>66</v>
      </c>
      <c r="L725" t="s">
        <v>67</v>
      </c>
      <c r="M725" s="3">
        <v>99</v>
      </c>
      <c r="N725">
        <v>388</v>
      </c>
      <c r="O725">
        <v>1</v>
      </c>
      <c r="P725" t="s">
        <v>45</v>
      </c>
      <c r="Q725">
        <v>2012</v>
      </c>
      <c r="R725" s="2">
        <v>405</v>
      </c>
      <c r="S725" s="2">
        <v>385</v>
      </c>
      <c r="T725" s="2">
        <v>485</v>
      </c>
      <c r="U725" s="2">
        <v>0.60005718233834104</v>
      </c>
      <c r="V725" s="2">
        <v>435</v>
      </c>
      <c r="W725" s="2">
        <v>-1</v>
      </c>
      <c r="X725" s="2">
        <v>-1</v>
      </c>
      <c r="Y725" s="2">
        <v>-1</v>
      </c>
      <c r="Z725" s="2">
        <v>-1</v>
      </c>
      <c r="AA725" s="2">
        <v>-1</v>
      </c>
      <c r="AB725" s="2">
        <v>-1</v>
      </c>
      <c r="AC725" s="2">
        <v>-0.1082</v>
      </c>
      <c r="AD725" s="2">
        <v>0.50080000000000002</v>
      </c>
      <c r="AE725" s="2">
        <v>-0.16259999999999999</v>
      </c>
      <c r="AF725" s="2">
        <v>1.1198999999999999</v>
      </c>
      <c r="AG725" s="2">
        <v>-0.9194</v>
      </c>
      <c r="AH725">
        <v>370000</v>
      </c>
      <c r="AI725" t="str">
        <f>IF(Table_Graduate_Salary[[#This Row],[Salary]]&lt;300000,"Low",IF(Table_Graduate_Salary[[#This Row],[Salary]]&lt;=600000,"Medium","High"))</f>
        <v>Medium</v>
      </c>
      <c r="AJ725" t="str">
        <f>IF(Table_Graduate_Salary[[#This Row],[collegeGPA]]&gt;=8,"Excellent",IF(Table_Graduate_Salary[[#This Row],[collegeGPA]]&gt;=7,"Good","Average"))</f>
        <v>Excellent</v>
      </c>
      <c r="AK725" s="2">
        <f>AVERAGE(Table_Graduate_Salary[[#This Row],[English]],Table_Graduate_Salary[[#This Row],[Logical]],Table_Graduate_Salary[[#This Row],[Quant]])</f>
        <v>425</v>
      </c>
    </row>
    <row r="726" spans="1:37">
      <c r="A726">
        <v>746268</v>
      </c>
      <c r="B726" t="s">
        <v>505</v>
      </c>
      <c r="C726" s="1">
        <v>33760</v>
      </c>
      <c r="D726" s="2">
        <v>72</v>
      </c>
      <c r="E726" t="s">
        <v>35</v>
      </c>
      <c r="F726" s="3">
        <v>2009</v>
      </c>
      <c r="G726" s="2">
        <v>77.86</v>
      </c>
      <c r="H726" t="s">
        <v>35</v>
      </c>
      <c r="I726">
        <v>14663</v>
      </c>
      <c r="J726">
        <v>2</v>
      </c>
      <c r="K726" t="s">
        <v>36</v>
      </c>
      <c r="L726" t="s">
        <v>60</v>
      </c>
      <c r="M726" s="3">
        <v>71</v>
      </c>
      <c r="N726">
        <v>14663</v>
      </c>
      <c r="O726">
        <v>0</v>
      </c>
      <c r="P726" t="s">
        <v>41</v>
      </c>
      <c r="Q726">
        <v>2013</v>
      </c>
      <c r="R726" s="2">
        <v>515</v>
      </c>
      <c r="S726" s="2">
        <v>440</v>
      </c>
      <c r="T726" s="2">
        <v>505</v>
      </c>
      <c r="U726" s="2">
        <v>0.493596387301038</v>
      </c>
      <c r="V726" s="2">
        <v>345</v>
      </c>
      <c r="W726" s="2">
        <v>324</v>
      </c>
      <c r="X726" s="2">
        <v>-1</v>
      </c>
      <c r="Y726" s="2">
        <v>-1</v>
      </c>
      <c r="Z726" s="2">
        <v>-1</v>
      </c>
      <c r="AA726" s="2">
        <v>-1</v>
      </c>
      <c r="AB726" s="2">
        <v>-1</v>
      </c>
      <c r="AC726" s="2">
        <v>0.41549999999999998</v>
      </c>
      <c r="AD726" s="2">
        <v>-0.95309999999999995</v>
      </c>
      <c r="AE726" s="2">
        <v>-1.3733</v>
      </c>
      <c r="AF726" s="2">
        <v>1.9199999999999998E-2</v>
      </c>
      <c r="AG726" s="2">
        <v>-0.28589999999999999</v>
      </c>
      <c r="AH726">
        <v>165000</v>
      </c>
      <c r="AI726" t="str">
        <f>IF(Table_Graduate_Salary[[#This Row],[Salary]]&lt;300000,"Low",IF(Table_Graduate_Salary[[#This Row],[Salary]]&lt;=600000,"Medium","High"))</f>
        <v>Low</v>
      </c>
      <c r="AJ726" t="str">
        <f>IF(Table_Graduate_Salary[[#This Row],[collegeGPA]]&gt;=8,"Excellent",IF(Table_Graduate_Salary[[#This Row],[collegeGPA]]&gt;=7,"Good","Average"))</f>
        <v>Excellent</v>
      </c>
      <c r="AK726" s="2">
        <f>AVERAGE(Table_Graduate_Salary[[#This Row],[English]],Table_Graduate_Salary[[#This Row],[Logical]],Table_Graduate_Salary[[#This Row],[Quant]])</f>
        <v>486.66666666666669</v>
      </c>
    </row>
    <row r="727" spans="1:37">
      <c r="A727">
        <v>1119013</v>
      </c>
      <c r="B727" t="s">
        <v>505</v>
      </c>
      <c r="C727" s="1">
        <v>33145</v>
      </c>
      <c r="D727" s="2">
        <v>78</v>
      </c>
      <c r="E727" t="s">
        <v>51</v>
      </c>
      <c r="F727" s="3">
        <v>2008</v>
      </c>
      <c r="G727" s="2">
        <v>71</v>
      </c>
      <c r="H727" t="s">
        <v>51</v>
      </c>
      <c r="I727">
        <v>7035</v>
      </c>
      <c r="J727">
        <v>2</v>
      </c>
      <c r="K727" t="s">
        <v>66</v>
      </c>
      <c r="L727" t="s">
        <v>67</v>
      </c>
      <c r="M727" s="3">
        <v>85</v>
      </c>
      <c r="N727">
        <v>7035</v>
      </c>
      <c r="O727">
        <v>0</v>
      </c>
      <c r="P727" t="s">
        <v>65</v>
      </c>
      <c r="Q727">
        <v>2014</v>
      </c>
      <c r="R727" s="2">
        <v>455</v>
      </c>
      <c r="S727" s="2">
        <v>470</v>
      </c>
      <c r="T727" s="2">
        <v>440</v>
      </c>
      <c r="U727" s="2">
        <v>0.62264291584993803</v>
      </c>
      <c r="V727" s="2">
        <v>455</v>
      </c>
      <c r="W727" s="2">
        <v>-1</v>
      </c>
      <c r="X727" s="2">
        <v>407</v>
      </c>
      <c r="Y727" s="2">
        <v>-1</v>
      </c>
      <c r="Z727" s="2">
        <v>-1</v>
      </c>
      <c r="AA727" s="2">
        <v>-1</v>
      </c>
      <c r="AB727" s="2">
        <v>-1</v>
      </c>
      <c r="AC727" s="2">
        <v>-1.7388999999999999</v>
      </c>
      <c r="AD727" s="2">
        <v>-3.6171000000000002</v>
      </c>
      <c r="AE727" s="2">
        <v>-1.9408000000000001</v>
      </c>
      <c r="AF727" s="2">
        <v>-0.36120000000000002</v>
      </c>
      <c r="AG727" s="2">
        <v>-5.6859999999999999</v>
      </c>
      <c r="AH727">
        <v>200000</v>
      </c>
      <c r="AI727" t="str">
        <f>IF(Table_Graduate_Salary[[#This Row],[Salary]]&lt;300000,"Low",IF(Table_Graduate_Salary[[#This Row],[Salary]]&lt;=600000,"Medium","High"))</f>
        <v>Low</v>
      </c>
      <c r="AJ727" t="str">
        <f>IF(Table_Graduate_Salary[[#This Row],[collegeGPA]]&gt;=8,"Excellent",IF(Table_Graduate_Salary[[#This Row],[collegeGPA]]&gt;=7,"Good","Average"))</f>
        <v>Excellent</v>
      </c>
      <c r="AK727" s="2">
        <f>AVERAGE(Table_Graduate_Salary[[#This Row],[English]],Table_Graduate_Salary[[#This Row],[Logical]],Table_Graduate_Salary[[#This Row],[Quant]])</f>
        <v>455</v>
      </c>
    </row>
    <row r="728" spans="1:37">
      <c r="A728">
        <v>356190</v>
      </c>
      <c r="B728" t="s">
        <v>506</v>
      </c>
      <c r="C728" s="1">
        <v>32745</v>
      </c>
      <c r="D728" s="2">
        <v>52</v>
      </c>
      <c r="E728" t="s">
        <v>222</v>
      </c>
      <c r="F728" s="3">
        <v>2007</v>
      </c>
      <c r="G728" s="2">
        <v>65</v>
      </c>
      <c r="H728" t="s">
        <v>222</v>
      </c>
      <c r="I728">
        <v>7134</v>
      </c>
      <c r="J728">
        <v>2</v>
      </c>
      <c r="K728" t="s">
        <v>36</v>
      </c>
      <c r="L728" t="s">
        <v>55</v>
      </c>
      <c r="M728" s="3">
        <v>67.680000000000007</v>
      </c>
      <c r="N728">
        <v>7134</v>
      </c>
      <c r="O728">
        <v>0</v>
      </c>
      <c r="P728" t="s">
        <v>41</v>
      </c>
      <c r="Q728">
        <v>2012</v>
      </c>
      <c r="R728" s="2">
        <v>425</v>
      </c>
      <c r="S728" s="2">
        <v>365</v>
      </c>
      <c r="T728" s="2">
        <v>275</v>
      </c>
      <c r="U728" s="2">
        <v>7.4546265235855794E-2</v>
      </c>
      <c r="V728" s="2">
        <v>255</v>
      </c>
      <c r="W728" s="2">
        <v>-1</v>
      </c>
      <c r="X728" s="2">
        <v>-1</v>
      </c>
      <c r="Y728" s="2">
        <v>-1</v>
      </c>
      <c r="Z728" s="2">
        <v>-1</v>
      </c>
      <c r="AA728" s="2">
        <v>-1</v>
      </c>
      <c r="AB728" s="2">
        <v>-1</v>
      </c>
      <c r="AC728" s="2">
        <v>-0.1855</v>
      </c>
      <c r="AD728" s="2">
        <v>-0.27929999999999999</v>
      </c>
      <c r="AE728" s="2">
        <v>-1.0697000000000001</v>
      </c>
      <c r="AF728" s="2">
        <v>0.70860000000000001</v>
      </c>
      <c r="AG728" s="2">
        <v>-1.0773999999999999</v>
      </c>
      <c r="AH728">
        <v>230000</v>
      </c>
      <c r="AI728" t="str">
        <f>IF(Table_Graduate_Salary[[#This Row],[Salary]]&lt;300000,"Low",IF(Table_Graduate_Salary[[#This Row],[Salary]]&lt;=600000,"Medium","High"))</f>
        <v>Low</v>
      </c>
      <c r="AJ728" t="str">
        <f>IF(Table_Graduate_Salary[[#This Row],[collegeGPA]]&gt;=8,"Excellent",IF(Table_Graduate_Salary[[#This Row],[collegeGPA]]&gt;=7,"Good","Average"))</f>
        <v>Excellent</v>
      </c>
      <c r="AK728" s="2">
        <f>AVERAGE(Table_Graduate_Salary[[#This Row],[English]],Table_Graduate_Salary[[#This Row],[Logical]],Table_Graduate_Salary[[#This Row],[Quant]])</f>
        <v>355</v>
      </c>
    </row>
    <row r="729" spans="1:37">
      <c r="A729">
        <v>59555</v>
      </c>
      <c r="B729" t="s">
        <v>506</v>
      </c>
      <c r="C729" s="1">
        <v>32010</v>
      </c>
      <c r="D729" s="2">
        <v>77.400000000000006</v>
      </c>
      <c r="E729">
        <v>0</v>
      </c>
      <c r="F729" s="3">
        <v>2005</v>
      </c>
      <c r="G729" s="2">
        <v>73.400000000000006</v>
      </c>
      <c r="H729">
        <v>0</v>
      </c>
      <c r="I729">
        <v>3200</v>
      </c>
      <c r="J729">
        <v>1</v>
      </c>
      <c r="K729" t="s">
        <v>36</v>
      </c>
      <c r="L729" t="s">
        <v>64</v>
      </c>
      <c r="M729" s="3">
        <v>70.8</v>
      </c>
      <c r="N729">
        <v>3200</v>
      </c>
      <c r="O729">
        <v>1</v>
      </c>
      <c r="P729" t="s">
        <v>38</v>
      </c>
      <c r="Q729">
        <v>2012</v>
      </c>
      <c r="R729" s="2">
        <v>465</v>
      </c>
      <c r="S729" s="2">
        <v>445</v>
      </c>
      <c r="T729" s="2">
        <v>425</v>
      </c>
      <c r="U729" s="2">
        <v>0.79358061454850604</v>
      </c>
      <c r="V729" s="2">
        <v>495</v>
      </c>
      <c r="W729" s="2">
        <v>-1</v>
      </c>
      <c r="X729" s="2">
        <v>-1</v>
      </c>
      <c r="Y729" s="2">
        <v>-1</v>
      </c>
      <c r="Z729" s="2">
        <v>-1</v>
      </c>
      <c r="AA729" s="2">
        <v>-1</v>
      </c>
      <c r="AB729" s="2">
        <v>-1</v>
      </c>
      <c r="AC729" s="2">
        <v>-0.26279999999999998</v>
      </c>
      <c r="AD729" s="2">
        <v>-0.74729999999999996</v>
      </c>
      <c r="AE729" s="2">
        <v>-1.7954000000000001</v>
      </c>
      <c r="AF729" s="2">
        <v>-1.1128</v>
      </c>
      <c r="AG729" s="2">
        <v>0.81830000000000003</v>
      </c>
      <c r="AH729">
        <v>400000</v>
      </c>
      <c r="AI729" t="str">
        <f>IF(Table_Graduate_Salary[[#This Row],[Salary]]&lt;300000,"Low",IF(Table_Graduate_Salary[[#This Row],[Salary]]&lt;=600000,"Medium","High"))</f>
        <v>Medium</v>
      </c>
      <c r="AJ729" t="str">
        <f>IF(Table_Graduate_Salary[[#This Row],[collegeGPA]]&gt;=8,"Excellent",IF(Table_Graduate_Salary[[#This Row],[collegeGPA]]&gt;=7,"Good","Average"))</f>
        <v>Excellent</v>
      </c>
      <c r="AK729" s="2">
        <f>AVERAGE(Table_Graduate_Salary[[#This Row],[English]],Table_Graduate_Salary[[#This Row],[Logical]],Table_Graduate_Salary[[#This Row],[Quant]])</f>
        <v>445</v>
      </c>
    </row>
    <row r="730" spans="1:37">
      <c r="A730">
        <v>206705</v>
      </c>
      <c r="B730" t="s">
        <v>506</v>
      </c>
      <c r="C730" s="1">
        <v>32510</v>
      </c>
      <c r="D730" s="2">
        <v>62</v>
      </c>
      <c r="E730">
        <v>0</v>
      </c>
      <c r="F730" s="3">
        <v>2006</v>
      </c>
      <c r="G730" s="2">
        <v>75</v>
      </c>
      <c r="H730">
        <v>0</v>
      </c>
      <c r="I730">
        <v>144</v>
      </c>
      <c r="J730">
        <v>2</v>
      </c>
      <c r="K730" t="s">
        <v>36</v>
      </c>
      <c r="L730" t="s">
        <v>52</v>
      </c>
      <c r="M730" s="3">
        <v>70</v>
      </c>
      <c r="N730">
        <v>144</v>
      </c>
      <c r="O730">
        <v>0</v>
      </c>
      <c r="P730" t="s">
        <v>41</v>
      </c>
      <c r="Q730">
        <v>2011</v>
      </c>
      <c r="R730" s="2">
        <v>445</v>
      </c>
      <c r="S730" s="2">
        <v>445</v>
      </c>
      <c r="T730" s="2">
        <v>615</v>
      </c>
      <c r="U730" s="2">
        <v>0.535862819499896</v>
      </c>
      <c r="V730" s="2">
        <v>-1</v>
      </c>
      <c r="W730" s="2">
        <v>-1</v>
      </c>
      <c r="X730" s="2">
        <v>-1</v>
      </c>
      <c r="Y730" s="2">
        <v>393</v>
      </c>
      <c r="Z730" s="2">
        <v>-1</v>
      </c>
      <c r="AA730" s="2">
        <v>-1</v>
      </c>
      <c r="AB730" s="2">
        <v>-1</v>
      </c>
      <c r="AC730" s="2">
        <v>-0.57189999999999996</v>
      </c>
      <c r="AD730" s="2">
        <v>0.81279999999999997</v>
      </c>
      <c r="AE730" s="2">
        <v>-0.63429999999999997</v>
      </c>
      <c r="AF730" s="2">
        <v>-0.87780000000000002</v>
      </c>
      <c r="AG730" s="2">
        <v>-0.1295</v>
      </c>
      <c r="AH730">
        <v>500000</v>
      </c>
      <c r="AI730" t="str">
        <f>IF(Table_Graduate_Salary[[#This Row],[Salary]]&lt;300000,"Low",IF(Table_Graduate_Salary[[#This Row],[Salary]]&lt;=600000,"Medium","High"))</f>
        <v>Medium</v>
      </c>
      <c r="AJ730" t="str">
        <f>IF(Table_Graduate_Salary[[#This Row],[collegeGPA]]&gt;=8,"Excellent",IF(Table_Graduate_Salary[[#This Row],[collegeGPA]]&gt;=7,"Good","Average"))</f>
        <v>Excellent</v>
      </c>
      <c r="AK730" s="2">
        <f>AVERAGE(Table_Graduate_Salary[[#This Row],[English]],Table_Graduate_Salary[[#This Row],[Logical]],Table_Graduate_Salary[[#This Row],[Quant]])</f>
        <v>501.66666666666669</v>
      </c>
    </row>
    <row r="731" spans="1:37">
      <c r="A731">
        <v>57211</v>
      </c>
      <c r="B731" t="s">
        <v>506</v>
      </c>
      <c r="C731" s="1">
        <v>32834</v>
      </c>
      <c r="D731" s="2">
        <v>62</v>
      </c>
      <c r="E731">
        <v>0</v>
      </c>
      <c r="F731" s="3">
        <v>2005</v>
      </c>
      <c r="G731" s="2">
        <v>62</v>
      </c>
      <c r="H731">
        <v>0</v>
      </c>
      <c r="I731">
        <v>3579</v>
      </c>
      <c r="J731">
        <v>2</v>
      </c>
      <c r="K731" t="s">
        <v>36</v>
      </c>
      <c r="L731" t="s">
        <v>64</v>
      </c>
      <c r="M731" s="3">
        <v>74</v>
      </c>
      <c r="N731">
        <v>3579</v>
      </c>
      <c r="O731">
        <v>0</v>
      </c>
      <c r="P731" t="s">
        <v>41</v>
      </c>
      <c r="Q731">
        <v>2010</v>
      </c>
      <c r="R731" s="2">
        <v>525</v>
      </c>
      <c r="S731" s="2">
        <v>615</v>
      </c>
      <c r="T731" s="2">
        <v>605</v>
      </c>
      <c r="U731" s="2">
        <v>0.63597875645679403</v>
      </c>
      <c r="V731" s="2">
        <v>445</v>
      </c>
      <c r="W731" s="2">
        <v>-1</v>
      </c>
      <c r="X731" s="2">
        <v>-1</v>
      </c>
      <c r="Y731" s="2">
        <v>-1</v>
      </c>
      <c r="Z731" s="2">
        <v>-1</v>
      </c>
      <c r="AA731" s="2">
        <v>-1</v>
      </c>
      <c r="AB731" s="2">
        <v>-1</v>
      </c>
      <c r="AC731" s="2">
        <v>4.6399999999999997E-2</v>
      </c>
      <c r="AD731" s="2">
        <v>-0.43530000000000002</v>
      </c>
      <c r="AE731" s="2">
        <v>9.1399999999999995E-2</v>
      </c>
      <c r="AF731" s="2">
        <v>0.17979999999999999</v>
      </c>
      <c r="AG731" s="2">
        <v>-0.44550000000000001</v>
      </c>
      <c r="AH731">
        <v>480000</v>
      </c>
      <c r="AI731" t="str">
        <f>IF(Table_Graduate_Salary[[#This Row],[Salary]]&lt;300000,"Low",IF(Table_Graduate_Salary[[#This Row],[Salary]]&lt;=600000,"Medium","High"))</f>
        <v>Medium</v>
      </c>
      <c r="AJ731" t="str">
        <f>IF(Table_Graduate_Salary[[#This Row],[collegeGPA]]&gt;=8,"Excellent",IF(Table_Graduate_Salary[[#This Row],[collegeGPA]]&gt;=7,"Good","Average"))</f>
        <v>Excellent</v>
      </c>
      <c r="AK731" s="2">
        <f>AVERAGE(Table_Graduate_Salary[[#This Row],[English]],Table_Graduate_Salary[[#This Row],[Logical]],Table_Graduate_Salary[[#This Row],[Quant]])</f>
        <v>581.66666666666663</v>
      </c>
    </row>
    <row r="732" spans="1:37">
      <c r="A732">
        <v>220946</v>
      </c>
      <c r="B732" t="s">
        <v>506</v>
      </c>
      <c r="C732" s="1">
        <v>32656</v>
      </c>
      <c r="D732" s="2">
        <v>80.58</v>
      </c>
      <c r="E732" t="s">
        <v>223</v>
      </c>
      <c r="F732" s="3">
        <v>2006</v>
      </c>
      <c r="G732" s="2">
        <v>80.22</v>
      </c>
      <c r="H732" t="s">
        <v>223</v>
      </c>
      <c r="I732">
        <v>285</v>
      </c>
      <c r="J732">
        <v>1</v>
      </c>
      <c r="K732" t="s">
        <v>36</v>
      </c>
      <c r="L732" t="s">
        <v>52</v>
      </c>
      <c r="M732" s="3">
        <v>86.1</v>
      </c>
      <c r="N732">
        <v>285</v>
      </c>
      <c r="O732">
        <v>0</v>
      </c>
      <c r="P732" t="s">
        <v>50</v>
      </c>
      <c r="Q732">
        <v>2011</v>
      </c>
      <c r="R732" s="2">
        <v>495</v>
      </c>
      <c r="S732" s="2">
        <v>375</v>
      </c>
      <c r="T732" s="2">
        <v>545</v>
      </c>
      <c r="U732" s="2">
        <v>0.94513485596035496</v>
      </c>
      <c r="V732" s="2">
        <v>-1</v>
      </c>
      <c r="W732" s="2">
        <v>-1</v>
      </c>
      <c r="X732" s="2">
        <v>-1</v>
      </c>
      <c r="Y732" s="2">
        <v>526</v>
      </c>
      <c r="Z732" s="2">
        <v>-1</v>
      </c>
      <c r="AA732" s="2">
        <v>-1</v>
      </c>
      <c r="AB732" s="2">
        <v>-1</v>
      </c>
      <c r="AC732" s="2">
        <v>-0.4173</v>
      </c>
      <c r="AD732" s="2">
        <v>3.2800000000000003E-2</v>
      </c>
      <c r="AE732" s="2">
        <v>1.3976999999999999</v>
      </c>
      <c r="AF732" s="2">
        <v>-2.2879</v>
      </c>
      <c r="AG732" s="2">
        <v>1.1343000000000001</v>
      </c>
      <c r="AH732">
        <v>810000</v>
      </c>
      <c r="AI732" t="str">
        <f>IF(Table_Graduate_Salary[[#This Row],[Salary]]&lt;300000,"Low",IF(Table_Graduate_Salary[[#This Row],[Salary]]&lt;=600000,"Medium","High"))</f>
        <v>High</v>
      </c>
      <c r="AJ732" t="str">
        <f>IF(Table_Graduate_Salary[[#This Row],[collegeGPA]]&gt;=8,"Excellent",IF(Table_Graduate_Salary[[#This Row],[collegeGPA]]&gt;=7,"Good","Average"))</f>
        <v>Excellent</v>
      </c>
      <c r="AK732" s="2">
        <f>AVERAGE(Table_Graduate_Salary[[#This Row],[English]],Table_Graduate_Salary[[#This Row],[Logical]],Table_Graduate_Salary[[#This Row],[Quant]])</f>
        <v>471.66666666666669</v>
      </c>
    </row>
    <row r="733" spans="1:37">
      <c r="A733">
        <v>914981</v>
      </c>
      <c r="B733" t="s">
        <v>506</v>
      </c>
      <c r="C733" s="1">
        <v>32251</v>
      </c>
      <c r="D733" s="2">
        <v>88</v>
      </c>
      <c r="E733" t="s">
        <v>35</v>
      </c>
      <c r="F733" s="3">
        <v>2005</v>
      </c>
      <c r="G733" s="2">
        <v>72.599999999999994</v>
      </c>
      <c r="H733" t="s">
        <v>35</v>
      </c>
      <c r="I733">
        <v>6921</v>
      </c>
      <c r="J733">
        <v>2</v>
      </c>
      <c r="K733" t="s">
        <v>36</v>
      </c>
      <c r="L733" t="s">
        <v>95</v>
      </c>
      <c r="M733" s="3">
        <v>58.86</v>
      </c>
      <c r="N733">
        <v>6921</v>
      </c>
      <c r="O733">
        <v>0</v>
      </c>
      <c r="P733" t="s">
        <v>45</v>
      </c>
      <c r="Q733">
        <v>2013</v>
      </c>
      <c r="R733" s="2">
        <v>695</v>
      </c>
      <c r="S733" s="2">
        <v>475</v>
      </c>
      <c r="T733" s="2">
        <v>605</v>
      </c>
      <c r="U733" s="2">
        <v>0.87991520327264805</v>
      </c>
      <c r="V733" s="2">
        <v>-1</v>
      </c>
      <c r="W733" s="2">
        <v>-1</v>
      </c>
      <c r="X733" s="2">
        <v>-1</v>
      </c>
      <c r="Y733" s="2">
        <v>-1</v>
      </c>
      <c r="Z733" s="2">
        <v>-1</v>
      </c>
      <c r="AA733" s="2">
        <v>-1</v>
      </c>
      <c r="AB733" s="2">
        <v>-1</v>
      </c>
      <c r="AC733" s="2">
        <v>0.41549999999999998</v>
      </c>
      <c r="AD733" s="2">
        <v>0.5454</v>
      </c>
      <c r="AE733" s="2">
        <v>1.3933</v>
      </c>
      <c r="AF733" s="2">
        <v>-0.995</v>
      </c>
      <c r="AG733" s="2">
        <v>0.67210000000000003</v>
      </c>
      <c r="AH733">
        <v>200000</v>
      </c>
      <c r="AI733" t="str">
        <f>IF(Table_Graduate_Salary[[#This Row],[Salary]]&lt;300000,"Low",IF(Table_Graduate_Salary[[#This Row],[Salary]]&lt;=600000,"Medium","High"))</f>
        <v>Low</v>
      </c>
      <c r="AJ733" t="str">
        <f>IF(Table_Graduate_Salary[[#This Row],[collegeGPA]]&gt;=8,"Excellent",IF(Table_Graduate_Salary[[#This Row],[collegeGPA]]&gt;=7,"Good","Average"))</f>
        <v>Excellent</v>
      </c>
      <c r="AK733" s="2">
        <f>AVERAGE(Table_Graduate_Salary[[#This Row],[English]],Table_Graduate_Salary[[#This Row],[Logical]],Table_Graduate_Salary[[#This Row],[Quant]])</f>
        <v>591.66666666666663</v>
      </c>
    </row>
    <row r="734" spans="1:37">
      <c r="A734">
        <v>536085</v>
      </c>
      <c r="B734" t="s">
        <v>505</v>
      </c>
      <c r="C734" s="1">
        <v>33254</v>
      </c>
      <c r="D734" s="2">
        <v>88.8</v>
      </c>
      <c r="E734" t="s">
        <v>35</v>
      </c>
      <c r="F734" s="3">
        <v>2008</v>
      </c>
      <c r="G734" s="2">
        <v>76.8</v>
      </c>
      <c r="H734" t="s">
        <v>35</v>
      </c>
      <c r="I734">
        <v>11</v>
      </c>
      <c r="J734">
        <v>1</v>
      </c>
      <c r="K734" t="s">
        <v>36</v>
      </c>
      <c r="L734" t="s">
        <v>60</v>
      </c>
      <c r="M734" s="3">
        <v>75</v>
      </c>
      <c r="N734">
        <v>11</v>
      </c>
      <c r="O734">
        <v>1</v>
      </c>
      <c r="P734" t="s">
        <v>38</v>
      </c>
      <c r="Q734">
        <v>2012</v>
      </c>
      <c r="R734" s="2">
        <v>615</v>
      </c>
      <c r="S734" s="2">
        <v>670</v>
      </c>
      <c r="T734" s="2">
        <v>765</v>
      </c>
      <c r="U734" s="2">
        <v>0.91077016424602197</v>
      </c>
      <c r="V734" s="2">
        <v>-1</v>
      </c>
      <c r="W734" s="2">
        <v>433</v>
      </c>
      <c r="X734" s="2">
        <v>-1</v>
      </c>
      <c r="Y734" s="2">
        <v>-1</v>
      </c>
      <c r="Z734" s="2">
        <v>-1</v>
      </c>
      <c r="AA734" s="2">
        <v>-1</v>
      </c>
      <c r="AB734" s="2">
        <v>-1</v>
      </c>
      <c r="AC734" s="2">
        <v>-0.57189999999999996</v>
      </c>
      <c r="AD734" s="2">
        <v>0.81279999999999997</v>
      </c>
      <c r="AE734" s="2">
        <v>-0.92449999999999999</v>
      </c>
      <c r="AF734" s="2">
        <v>6.2300000000000001E-2</v>
      </c>
      <c r="AG734" s="2">
        <v>6.7900000000000002E-2</v>
      </c>
      <c r="AH734">
        <v>360000</v>
      </c>
      <c r="AI734" t="str">
        <f>IF(Table_Graduate_Salary[[#This Row],[Salary]]&lt;300000,"Low",IF(Table_Graduate_Salary[[#This Row],[Salary]]&lt;=600000,"Medium","High"))</f>
        <v>Medium</v>
      </c>
      <c r="AJ734" t="str">
        <f>IF(Table_Graduate_Salary[[#This Row],[collegeGPA]]&gt;=8,"Excellent",IF(Table_Graduate_Salary[[#This Row],[collegeGPA]]&gt;=7,"Good","Average"))</f>
        <v>Excellent</v>
      </c>
      <c r="AK734" s="2">
        <f>AVERAGE(Table_Graduate_Salary[[#This Row],[English]],Table_Graduate_Salary[[#This Row],[Logical]],Table_Graduate_Salary[[#This Row],[Quant]])</f>
        <v>683.33333333333337</v>
      </c>
    </row>
    <row r="735" spans="1:37">
      <c r="A735">
        <v>827594</v>
      </c>
      <c r="B735" t="s">
        <v>506</v>
      </c>
      <c r="C735" s="1">
        <v>33656</v>
      </c>
      <c r="D735" s="2">
        <v>76.5</v>
      </c>
      <c r="E735" t="s">
        <v>35</v>
      </c>
      <c r="F735" s="3">
        <v>2010</v>
      </c>
      <c r="G735" s="2">
        <v>81.8</v>
      </c>
      <c r="H735" t="s">
        <v>35</v>
      </c>
      <c r="I735">
        <v>47</v>
      </c>
      <c r="J735">
        <v>1</v>
      </c>
      <c r="K735" t="s">
        <v>36</v>
      </c>
      <c r="L735" t="s">
        <v>40</v>
      </c>
      <c r="M735" s="3">
        <v>76.400000000000006</v>
      </c>
      <c r="N735">
        <v>47</v>
      </c>
      <c r="O735">
        <v>1</v>
      </c>
      <c r="P735" t="s">
        <v>38</v>
      </c>
      <c r="Q735">
        <v>2014</v>
      </c>
      <c r="R735" s="2">
        <v>380</v>
      </c>
      <c r="S735" s="2">
        <v>645</v>
      </c>
      <c r="T735" s="2">
        <v>620</v>
      </c>
      <c r="U735" s="2">
        <v>0.99123062526287098</v>
      </c>
      <c r="V735" s="2">
        <v>675</v>
      </c>
      <c r="W735" s="2">
        <v>-1</v>
      </c>
      <c r="X735" s="2">
        <v>592</v>
      </c>
      <c r="Y735" s="2">
        <v>-1</v>
      </c>
      <c r="Z735" s="2">
        <v>-1</v>
      </c>
      <c r="AA735" s="2">
        <v>-1</v>
      </c>
      <c r="AB735" s="2">
        <v>-1</v>
      </c>
      <c r="AC735" s="2">
        <v>0.55910000000000004</v>
      </c>
      <c r="AD735" s="2">
        <v>1.0448999999999999</v>
      </c>
      <c r="AE735" s="2">
        <v>0.16370000000000001</v>
      </c>
      <c r="AF735" s="2">
        <v>-1.7556</v>
      </c>
      <c r="AG735" s="2">
        <v>0.67210000000000003</v>
      </c>
      <c r="AH735">
        <v>325000</v>
      </c>
      <c r="AI735" t="str">
        <f>IF(Table_Graduate_Salary[[#This Row],[Salary]]&lt;300000,"Low",IF(Table_Graduate_Salary[[#This Row],[Salary]]&lt;=600000,"Medium","High"))</f>
        <v>Medium</v>
      </c>
      <c r="AJ735" t="str">
        <f>IF(Table_Graduate_Salary[[#This Row],[collegeGPA]]&gt;=8,"Excellent",IF(Table_Graduate_Salary[[#This Row],[collegeGPA]]&gt;=7,"Good","Average"))</f>
        <v>Excellent</v>
      </c>
      <c r="AK735" s="2">
        <f>AVERAGE(Table_Graduate_Salary[[#This Row],[English]],Table_Graduate_Salary[[#This Row],[Logical]],Table_Graduate_Salary[[#This Row],[Quant]])</f>
        <v>548.33333333333337</v>
      </c>
    </row>
    <row r="736" spans="1:37">
      <c r="A736">
        <v>112075</v>
      </c>
      <c r="B736" t="s">
        <v>505</v>
      </c>
      <c r="C736" s="1">
        <v>32130</v>
      </c>
      <c r="D736" s="2">
        <v>76</v>
      </c>
      <c r="E736" t="s">
        <v>126</v>
      </c>
      <c r="F736" s="3">
        <v>2006</v>
      </c>
      <c r="G736" s="2">
        <v>77</v>
      </c>
      <c r="H736" t="s">
        <v>224</v>
      </c>
      <c r="I736">
        <v>1000</v>
      </c>
      <c r="J736">
        <v>2</v>
      </c>
      <c r="K736" t="s">
        <v>36</v>
      </c>
      <c r="L736" t="s">
        <v>64</v>
      </c>
      <c r="M736" s="3">
        <v>68</v>
      </c>
      <c r="N736">
        <v>1000</v>
      </c>
      <c r="O736">
        <v>0</v>
      </c>
      <c r="P736" t="s">
        <v>166</v>
      </c>
      <c r="Q736">
        <v>2010</v>
      </c>
      <c r="R736" s="2">
        <v>465</v>
      </c>
      <c r="S736" s="2">
        <v>325</v>
      </c>
      <c r="T736" s="2">
        <v>295</v>
      </c>
      <c r="U736" s="2">
        <v>0.276047228046856</v>
      </c>
      <c r="V736" s="2">
        <v>345</v>
      </c>
      <c r="W736" s="2">
        <v>-1</v>
      </c>
      <c r="X736" s="2">
        <v>-1</v>
      </c>
      <c r="Y736" s="2">
        <v>-1</v>
      </c>
      <c r="Z736" s="2">
        <v>-1</v>
      </c>
      <c r="AA736" s="2">
        <v>-1</v>
      </c>
      <c r="AB736" s="2">
        <v>-1</v>
      </c>
      <c r="AC736" s="2">
        <v>1.5919999999999901</v>
      </c>
      <c r="AD736" s="2">
        <v>0.96879999999999999</v>
      </c>
      <c r="AE736" s="2">
        <v>1.2524999999999999</v>
      </c>
      <c r="AF736" s="2">
        <v>-0.4078</v>
      </c>
      <c r="AG736" s="2">
        <v>0.81830000000000003</v>
      </c>
      <c r="AH736">
        <v>320000</v>
      </c>
      <c r="AI736" t="str">
        <f>IF(Table_Graduate_Salary[[#This Row],[Salary]]&lt;300000,"Low",IF(Table_Graduate_Salary[[#This Row],[Salary]]&lt;=600000,"Medium","High"))</f>
        <v>Medium</v>
      </c>
      <c r="AJ736" t="str">
        <f>IF(Table_Graduate_Salary[[#This Row],[collegeGPA]]&gt;=8,"Excellent",IF(Table_Graduate_Salary[[#This Row],[collegeGPA]]&gt;=7,"Good","Average"))</f>
        <v>Excellent</v>
      </c>
      <c r="AK736" s="2">
        <f>AVERAGE(Table_Graduate_Salary[[#This Row],[English]],Table_Graduate_Salary[[#This Row],[Logical]],Table_Graduate_Salary[[#This Row],[Quant]])</f>
        <v>361.66666666666669</v>
      </c>
    </row>
    <row r="737" spans="1:37">
      <c r="A737">
        <v>1133187</v>
      </c>
      <c r="B737" t="s">
        <v>506</v>
      </c>
      <c r="C737" s="1">
        <v>33346</v>
      </c>
      <c r="D737" s="2">
        <v>60</v>
      </c>
      <c r="E737" t="s">
        <v>35</v>
      </c>
      <c r="F737" s="3">
        <v>2009</v>
      </c>
      <c r="G737" s="2">
        <v>55</v>
      </c>
      <c r="H737" t="s">
        <v>51</v>
      </c>
      <c r="I737">
        <v>15157</v>
      </c>
      <c r="J737">
        <v>2</v>
      </c>
      <c r="K737" t="s">
        <v>36</v>
      </c>
      <c r="L737" t="s">
        <v>60</v>
      </c>
      <c r="M737" s="3">
        <v>52</v>
      </c>
      <c r="N737">
        <v>15157</v>
      </c>
      <c r="O737">
        <v>1</v>
      </c>
      <c r="P737" t="s">
        <v>61</v>
      </c>
      <c r="Q737">
        <v>2014</v>
      </c>
      <c r="R737" s="2">
        <v>360</v>
      </c>
      <c r="S737" s="2">
        <v>470</v>
      </c>
      <c r="T737" s="2">
        <v>440</v>
      </c>
      <c r="U737" s="2">
        <v>5.3160305282683701E-2</v>
      </c>
      <c r="V737" s="2">
        <v>-1</v>
      </c>
      <c r="W737" s="2">
        <v>196</v>
      </c>
      <c r="X737" s="2">
        <v>-1</v>
      </c>
      <c r="Y737" s="2">
        <v>-1</v>
      </c>
      <c r="Z737" s="2">
        <v>-1</v>
      </c>
      <c r="AA737" s="2">
        <v>-1</v>
      </c>
      <c r="AB737" s="2">
        <v>-1</v>
      </c>
      <c r="AC737" s="2">
        <v>-0.30270000000000002</v>
      </c>
      <c r="AD737" s="2">
        <v>-0.62009999999999998</v>
      </c>
      <c r="AE737" s="2">
        <v>-0.4511</v>
      </c>
      <c r="AF737" s="2">
        <v>-0.4879</v>
      </c>
      <c r="AG737" s="2">
        <v>-1.0524</v>
      </c>
      <c r="AH737">
        <v>150000</v>
      </c>
      <c r="AI737" t="str">
        <f>IF(Table_Graduate_Salary[[#This Row],[Salary]]&lt;300000,"Low",IF(Table_Graduate_Salary[[#This Row],[Salary]]&lt;=600000,"Medium","High"))</f>
        <v>Low</v>
      </c>
      <c r="AJ737" t="str">
        <f>IF(Table_Graduate_Salary[[#This Row],[collegeGPA]]&gt;=8,"Excellent",IF(Table_Graduate_Salary[[#This Row],[collegeGPA]]&gt;=7,"Good","Average"))</f>
        <v>Excellent</v>
      </c>
      <c r="AK737" s="2">
        <f>AVERAGE(Table_Graduate_Salary[[#This Row],[English]],Table_Graduate_Salary[[#This Row],[Logical]],Table_Graduate_Salary[[#This Row],[Quant]])</f>
        <v>423.33333333333331</v>
      </c>
    </row>
    <row r="738" spans="1:37">
      <c r="A738">
        <v>552690</v>
      </c>
      <c r="B738" t="s">
        <v>506</v>
      </c>
      <c r="C738" s="1">
        <v>32936</v>
      </c>
      <c r="D738" s="2">
        <v>75</v>
      </c>
      <c r="E738" t="s">
        <v>35</v>
      </c>
      <c r="F738" s="3">
        <v>2008</v>
      </c>
      <c r="G738" s="2">
        <v>67</v>
      </c>
      <c r="H738" t="s">
        <v>35</v>
      </c>
      <c r="I738">
        <v>7542</v>
      </c>
      <c r="J738">
        <v>2</v>
      </c>
      <c r="K738" t="s">
        <v>36</v>
      </c>
      <c r="L738" t="s">
        <v>40</v>
      </c>
      <c r="M738" s="3">
        <v>68</v>
      </c>
      <c r="N738">
        <v>7542</v>
      </c>
      <c r="O738">
        <v>1</v>
      </c>
      <c r="P738" t="s">
        <v>38</v>
      </c>
      <c r="Q738">
        <v>2013</v>
      </c>
      <c r="R738" s="2">
        <v>440</v>
      </c>
      <c r="S738" s="2">
        <v>410</v>
      </c>
      <c r="T738" s="2">
        <v>370</v>
      </c>
      <c r="U738" s="2">
        <v>0.62264291584993803</v>
      </c>
      <c r="V738" s="2">
        <v>425</v>
      </c>
      <c r="W738" s="2">
        <v>-1</v>
      </c>
      <c r="X738" s="2">
        <v>407</v>
      </c>
      <c r="Y738" s="2">
        <v>-1</v>
      </c>
      <c r="Z738" s="2">
        <v>-1</v>
      </c>
      <c r="AA738" s="2">
        <v>-1</v>
      </c>
      <c r="AB738" s="2">
        <v>-1</v>
      </c>
      <c r="AC738" s="2">
        <v>-0.30270000000000002</v>
      </c>
      <c r="AD738" s="2">
        <v>-0.28710000000000002</v>
      </c>
      <c r="AE738" s="2">
        <v>-1.0659000000000001</v>
      </c>
      <c r="AF738" s="2">
        <v>1.794</v>
      </c>
      <c r="AG738" s="2">
        <v>-0.86080000000000001</v>
      </c>
      <c r="AH738">
        <v>240000</v>
      </c>
      <c r="AI738" t="str">
        <f>IF(Table_Graduate_Salary[[#This Row],[Salary]]&lt;300000,"Low",IF(Table_Graduate_Salary[[#This Row],[Salary]]&lt;=600000,"Medium","High"))</f>
        <v>Low</v>
      </c>
      <c r="AJ738" t="str">
        <f>IF(Table_Graduate_Salary[[#This Row],[collegeGPA]]&gt;=8,"Excellent",IF(Table_Graduate_Salary[[#This Row],[collegeGPA]]&gt;=7,"Good","Average"))</f>
        <v>Excellent</v>
      </c>
      <c r="AK738" s="2">
        <f>AVERAGE(Table_Graduate_Salary[[#This Row],[English]],Table_Graduate_Salary[[#This Row],[Logical]],Table_Graduate_Salary[[#This Row],[Quant]])</f>
        <v>406.66666666666669</v>
      </c>
    </row>
    <row r="739" spans="1:37">
      <c r="A739">
        <v>335938</v>
      </c>
      <c r="B739" t="s">
        <v>505</v>
      </c>
      <c r="C739" s="1">
        <v>33491</v>
      </c>
      <c r="D739" s="2">
        <v>86.7</v>
      </c>
      <c r="E739" t="s">
        <v>125</v>
      </c>
      <c r="F739" s="3">
        <v>2008</v>
      </c>
      <c r="G739" s="2">
        <v>89</v>
      </c>
      <c r="H739" t="s">
        <v>105</v>
      </c>
      <c r="I739">
        <v>3174</v>
      </c>
      <c r="J739">
        <v>2</v>
      </c>
      <c r="K739" t="s">
        <v>36</v>
      </c>
      <c r="L739" t="s">
        <v>64</v>
      </c>
      <c r="M739" s="3">
        <v>72</v>
      </c>
      <c r="N739">
        <v>3174</v>
      </c>
      <c r="O739">
        <v>0</v>
      </c>
      <c r="P739" t="s">
        <v>56</v>
      </c>
      <c r="Q739">
        <v>2012</v>
      </c>
      <c r="R739" s="2">
        <v>675</v>
      </c>
      <c r="S739" s="2">
        <v>475</v>
      </c>
      <c r="T739" s="2">
        <v>565</v>
      </c>
      <c r="U739" s="2">
        <v>0.45087658448345103</v>
      </c>
      <c r="V739" s="2">
        <v>395</v>
      </c>
      <c r="W739" s="2">
        <v>-1</v>
      </c>
      <c r="X739" s="2">
        <v>-1</v>
      </c>
      <c r="Y739" s="2">
        <v>-1</v>
      </c>
      <c r="Z739" s="2">
        <v>-1</v>
      </c>
      <c r="AA739" s="2">
        <v>-1</v>
      </c>
      <c r="AB739" s="2">
        <v>-1</v>
      </c>
      <c r="AC739" s="2">
        <v>-0.26279999999999998</v>
      </c>
      <c r="AD739" s="2">
        <v>0.61780000000000002</v>
      </c>
      <c r="AE739" s="2">
        <v>-0.38030000000000003</v>
      </c>
      <c r="AF739" s="2">
        <v>1.70743</v>
      </c>
      <c r="AG739" s="2">
        <v>0.34439999999999998</v>
      </c>
      <c r="AH739">
        <v>300000</v>
      </c>
      <c r="AI739" t="str">
        <f>IF(Table_Graduate_Salary[[#This Row],[Salary]]&lt;300000,"Low",IF(Table_Graduate_Salary[[#This Row],[Salary]]&lt;=600000,"Medium","High"))</f>
        <v>Medium</v>
      </c>
      <c r="AJ739" t="str">
        <f>IF(Table_Graduate_Salary[[#This Row],[collegeGPA]]&gt;=8,"Excellent",IF(Table_Graduate_Salary[[#This Row],[collegeGPA]]&gt;=7,"Good","Average"))</f>
        <v>Excellent</v>
      </c>
      <c r="AK739" s="2">
        <f>AVERAGE(Table_Graduate_Salary[[#This Row],[English]],Table_Graduate_Salary[[#This Row],[Logical]],Table_Graduate_Salary[[#This Row],[Quant]])</f>
        <v>571.66666666666663</v>
      </c>
    </row>
    <row r="740" spans="1:37">
      <c r="A740">
        <v>225959</v>
      </c>
      <c r="B740" t="s">
        <v>506</v>
      </c>
      <c r="C740" s="1">
        <v>32815</v>
      </c>
      <c r="D740" s="2">
        <v>86.13</v>
      </c>
      <c r="E740" t="s">
        <v>225</v>
      </c>
      <c r="F740" s="3">
        <v>2008</v>
      </c>
      <c r="G740" s="2">
        <v>82.5</v>
      </c>
      <c r="H740" t="s">
        <v>193</v>
      </c>
      <c r="I740">
        <v>8099</v>
      </c>
      <c r="J740">
        <v>2</v>
      </c>
      <c r="K740" t="s">
        <v>36</v>
      </c>
      <c r="L740" t="s">
        <v>64</v>
      </c>
      <c r="M740" s="3">
        <v>67.38</v>
      </c>
      <c r="N740">
        <v>8099</v>
      </c>
      <c r="O740">
        <v>0</v>
      </c>
      <c r="P740" t="s">
        <v>61</v>
      </c>
      <c r="Q740">
        <v>2012</v>
      </c>
      <c r="R740" s="2">
        <v>625</v>
      </c>
      <c r="S740" s="2">
        <v>545</v>
      </c>
      <c r="T740" s="2">
        <v>535</v>
      </c>
      <c r="U740" s="2">
        <v>0.84224832225783597</v>
      </c>
      <c r="V740" s="2">
        <v>575</v>
      </c>
      <c r="W740" s="2">
        <v>-1</v>
      </c>
      <c r="X740" s="2">
        <v>469</v>
      </c>
      <c r="Y740" s="2">
        <v>-1</v>
      </c>
      <c r="Z740" s="2">
        <v>-1</v>
      </c>
      <c r="AA740" s="2">
        <v>-1</v>
      </c>
      <c r="AB740" s="2">
        <v>-1</v>
      </c>
      <c r="AC740" s="2">
        <v>-3.1993999999999998</v>
      </c>
      <c r="AD740" s="2">
        <v>-1.8392999999999999</v>
      </c>
      <c r="AE740" s="2">
        <v>-1.9404999999999999</v>
      </c>
      <c r="AF740" s="2">
        <v>1.3549</v>
      </c>
      <c r="AG740" s="2">
        <v>-1.2354000000000001</v>
      </c>
      <c r="AH740">
        <v>395000</v>
      </c>
      <c r="AI740" t="str">
        <f>IF(Table_Graduate_Salary[[#This Row],[Salary]]&lt;300000,"Low",IF(Table_Graduate_Salary[[#This Row],[Salary]]&lt;=600000,"Medium","High"))</f>
        <v>Medium</v>
      </c>
      <c r="AJ740" t="str">
        <f>IF(Table_Graduate_Salary[[#This Row],[collegeGPA]]&gt;=8,"Excellent",IF(Table_Graduate_Salary[[#This Row],[collegeGPA]]&gt;=7,"Good","Average"))</f>
        <v>Excellent</v>
      </c>
      <c r="AK740" s="2">
        <f>AVERAGE(Table_Graduate_Salary[[#This Row],[English]],Table_Graduate_Salary[[#This Row],[Logical]],Table_Graduate_Salary[[#This Row],[Quant]])</f>
        <v>568.33333333333337</v>
      </c>
    </row>
    <row r="741" spans="1:37">
      <c r="A741">
        <v>609043</v>
      </c>
      <c r="B741" t="s">
        <v>505</v>
      </c>
      <c r="C741" s="1">
        <v>33487</v>
      </c>
      <c r="D741" s="2">
        <v>87.6</v>
      </c>
      <c r="E741" t="s">
        <v>35</v>
      </c>
      <c r="F741" s="3">
        <v>2009</v>
      </c>
      <c r="G741" s="2">
        <v>80</v>
      </c>
      <c r="H741" t="s">
        <v>35</v>
      </c>
      <c r="I741">
        <v>285</v>
      </c>
      <c r="J741">
        <v>1</v>
      </c>
      <c r="K741" t="s">
        <v>36</v>
      </c>
      <c r="L741" t="s">
        <v>60</v>
      </c>
      <c r="M741" s="3">
        <v>76</v>
      </c>
      <c r="N741">
        <v>285</v>
      </c>
      <c r="O741">
        <v>0</v>
      </c>
      <c r="P741" t="s">
        <v>50</v>
      </c>
      <c r="Q741">
        <v>2013</v>
      </c>
      <c r="R741" s="2">
        <v>870</v>
      </c>
      <c r="S741" s="2">
        <v>535</v>
      </c>
      <c r="T741" s="2">
        <v>680</v>
      </c>
      <c r="U741" s="2">
        <v>0.99434211329840105</v>
      </c>
      <c r="V741" s="2">
        <v>485</v>
      </c>
      <c r="W741" s="2">
        <v>-1</v>
      </c>
      <c r="X741" s="2">
        <v>-1</v>
      </c>
      <c r="Y741" s="2">
        <v>-1</v>
      </c>
      <c r="Z741" s="2">
        <v>-1</v>
      </c>
      <c r="AA741" s="2">
        <v>526</v>
      </c>
      <c r="AB741" s="2">
        <v>-1</v>
      </c>
      <c r="AC741" s="2">
        <v>-1.7388999999999999</v>
      </c>
      <c r="AD741" s="2">
        <v>4.5900000000000003E-2</v>
      </c>
      <c r="AE741" s="2">
        <v>-0.6048</v>
      </c>
      <c r="AF741" s="2">
        <v>1.9207000000000001</v>
      </c>
      <c r="AG741" s="2">
        <v>0.67210000000000003</v>
      </c>
      <c r="AH741">
        <v>440000</v>
      </c>
      <c r="AI741" t="str">
        <f>IF(Table_Graduate_Salary[[#This Row],[Salary]]&lt;300000,"Low",IF(Table_Graduate_Salary[[#This Row],[Salary]]&lt;=600000,"Medium","High"))</f>
        <v>Medium</v>
      </c>
      <c r="AJ741" t="str">
        <f>IF(Table_Graduate_Salary[[#This Row],[collegeGPA]]&gt;=8,"Excellent",IF(Table_Graduate_Salary[[#This Row],[collegeGPA]]&gt;=7,"Good","Average"))</f>
        <v>Excellent</v>
      </c>
      <c r="AK741" s="2">
        <f>AVERAGE(Table_Graduate_Salary[[#This Row],[English]],Table_Graduate_Salary[[#This Row],[Logical]],Table_Graduate_Salary[[#This Row],[Quant]])</f>
        <v>695</v>
      </c>
    </row>
    <row r="742" spans="1:37">
      <c r="A742">
        <v>1289702</v>
      </c>
      <c r="B742" t="s">
        <v>506</v>
      </c>
      <c r="C742" s="1">
        <v>33551</v>
      </c>
      <c r="D742" s="2">
        <v>60.46</v>
      </c>
      <c r="E742" t="s">
        <v>51</v>
      </c>
      <c r="F742" s="3">
        <v>2009</v>
      </c>
      <c r="G742" s="2">
        <v>55.5</v>
      </c>
      <c r="H742" t="s">
        <v>51</v>
      </c>
      <c r="I742">
        <v>13149</v>
      </c>
      <c r="J742">
        <v>2</v>
      </c>
      <c r="K742" t="s">
        <v>36</v>
      </c>
      <c r="L742" t="s">
        <v>40</v>
      </c>
      <c r="M742" s="3">
        <v>59.07</v>
      </c>
      <c r="N742">
        <v>13149</v>
      </c>
      <c r="O742">
        <v>0</v>
      </c>
      <c r="P742" t="s">
        <v>45</v>
      </c>
      <c r="Q742">
        <v>2013</v>
      </c>
      <c r="R742" s="2">
        <v>510</v>
      </c>
      <c r="S742" s="2">
        <v>505</v>
      </c>
      <c r="T742" s="2">
        <v>375</v>
      </c>
      <c r="U742" s="2">
        <v>8.0055281340549497E-2</v>
      </c>
      <c r="V742" s="2">
        <v>395</v>
      </c>
      <c r="W742" s="2">
        <v>-1</v>
      </c>
      <c r="X742" s="2">
        <v>253</v>
      </c>
      <c r="Y742" s="2">
        <v>-1</v>
      </c>
      <c r="Z742" s="2">
        <v>-1</v>
      </c>
      <c r="AA742" s="2">
        <v>-1</v>
      </c>
      <c r="AB742" s="2">
        <v>-1</v>
      </c>
      <c r="AC742" s="2">
        <v>-0.73350000000000004</v>
      </c>
      <c r="AD742" s="2">
        <v>-1.6191</v>
      </c>
      <c r="AE742" s="2">
        <v>0.31740000000000002</v>
      </c>
      <c r="AF742" s="2">
        <v>0.39950000000000002</v>
      </c>
      <c r="AG742" s="2">
        <v>-0.66920000000000002</v>
      </c>
      <c r="AH742">
        <v>180000</v>
      </c>
      <c r="AI742" t="str">
        <f>IF(Table_Graduate_Salary[[#This Row],[Salary]]&lt;300000,"Low",IF(Table_Graduate_Salary[[#This Row],[Salary]]&lt;=600000,"Medium","High"))</f>
        <v>Low</v>
      </c>
      <c r="AJ742" t="str">
        <f>IF(Table_Graduate_Salary[[#This Row],[collegeGPA]]&gt;=8,"Excellent",IF(Table_Graduate_Salary[[#This Row],[collegeGPA]]&gt;=7,"Good","Average"))</f>
        <v>Excellent</v>
      </c>
      <c r="AK742" s="2">
        <f>AVERAGE(Table_Graduate_Salary[[#This Row],[English]],Table_Graduate_Salary[[#This Row],[Logical]],Table_Graduate_Salary[[#This Row],[Quant]])</f>
        <v>463.33333333333331</v>
      </c>
    </row>
    <row r="743" spans="1:37">
      <c r="A743">
        <v>1095080</v>
      </c>
      <c r="B743" t="s">
        <v>506</v>
      </c>
      <c r="C743" s="1">
        <v>33678</v>
      </c>
      <c r="D743" s="2">
        <v>50.5</v>
      </c>
      <c r="E743" t="s">
        <v>51</v>
      </c>
      <c r="F743" s="3">
        <v>2009</v>
      </c>
      <c r="G743" s="2">
        <v>55</v>
      </c>
      <c r="H743" t="s">
        <v>51</v>
      </c>
      <c r="I743">
        <v>4971</v>
      </c>
      <c r="J743">
        <v>2</v>
      </c>
      <c r="K743" t="s">
        <v>36</v>
      </c>
      <c r="L743" t="s">
        <v>55</v>
      </c>
      <c r="M743" s="3">
        <v>64.5</v>
      </c>
      <c r="N743">
        <v>4971</v>
      </c>
      <c r="O743">
        <v>0</v>
      </c>
      <c r="P743" t="s">
        <v>41</v>
      </c>
      <c r="Q743">
        <v>2013</v>
      </c>
      <c r="R743" s="2">
        <v>475</v>
      </c>
      <c r="S743" s="2">
        <v>435</v>
      </c>
      <c r="T743" s="2">
        <v>440</v>
      </c>
      <c r="U743" s="2">
        <v>0.62264291584993803</v>
      </c>
      <c r="V743" s="2">
        <v>295</v>
      </c>
      <c r="W743" s="2">
        <v>-1</v>
      </c>
      <c r="X743" s="2">
        <v>407</v>
      </c>
      <c r="Y743" s="2">
        <v>-1</v>
      </c>
      <c r="Z743" s="2">
        <v>-1</v>
      </c>
      <c r="AA743" s="2">
        <v>-1</v>
      </c>
      <c r="AB743" s="2">
        <v>-1</v>
      </c>
      <c r="AC743" s="2">
        <v>0.70269999999999999</v>
      </c>
      <c r="AD743" s="2">
        <v>4.5900000000000003E-2</v>
      </c>
      <c r="AE743" s="2">
        <v>0.31740000000000002</v>
      </c>
      <c r="AF743" s="2">
        <v>0.2727</v>
      </c>
      <c r="AG743" s="2">
        <v>0.28889999999999999</v>
      </c>
      <c r="AH743">
        <v>235000</v>
      </c>
      <c r="AI743" t="str">
        <f>IF(Table_Graduate_Salary[[#This Row],[Salary]]&lt;300000,"Low",IF(Table_Graduate_Salary[[#This Row],[Salary]]&lt;=600000,"Medium","High"))</f>
        <v>Low</v>
      </c>
      <c r="AJ743" t="str">
        <f>IF(Table_Graduate_Salary[[#This Row],[collegeGPA]]&gt;=8,"Excellent",IF(Table_Graduate_Salary[[#This Row],[collegeGPA]]&gt;=7,"Good","Average"))</f>
        <v>Excellent</v>
      </c>
      <c r="AK743" s="2">
        <f>AVERAGE(Table_Graduate_Salary[[#This Row],[English]],Table_Graduate_Salary[[#This Row],[Logical]],Table_Graduate_Salary[[#This Row],[Quant]])</f>
        <v>450</v>
      </c>
    </row>
    <row r="744" spans="1:37">
      <c r="A744">
        <v>901224</v>
      </c>
      <c r="B744" t="s">
        <v>505</v>
      </c>
      <c r="C744" s="1">
        <v>34155</v>
      </c>
      <c r="D744" s="2">
        <v>85.76</v>
      </c>
      <c r="E744" t="s">
        <v>51</v>
      </c>
      <c r="F744" s="3">
        <v>2010</v>
      </c>
      <c r="G744" s="2">
        <v>83.83</v>
      </c>
      <c r="H744" t="s">
        <v>51</v>
      </c>
      <c r="I744">
        <v>316</v>
      </c>
      <c r="J744">
        <v>2</v>
      </c>
      <c r="K744" t="s">
        <v>36</v>
      </c>
      <c r="L744" t="s">
        <v>40</v>
      </c>
      <c r="M744" s="3">
        <v>78.150000000000006</v>
      </c>
      <c r="N744">
        <v>316</v>
      </c>
      <c r="O744">
        <v>1</v>
      </c>
      <c r="P744" t="s">
        <v>61</v>
      </c>
      <c r="Q744">
        <v>2014</v>
      </c>
      <c r="R744" s="2">
        <v>520</v>
      </c>
      <c r="S744" s="2">
        <v>630</v>
      </c>
      <c r="T744" s="2">
        <v>560</v>
      </c>
      <c r="U744" s="2">
        <v>0.97439611253839797</v>
      </c>
      <c r="V744" s="2">
        <v>615</v>
      </c>
      <c r="W744" s="2">
        <v>-1</v>
      </c>
      <c r="X744" s="2">
        <v>-1</v>
      </c>
      <c r="Y744" s="2">
        <v>-1</v>
      </c>
      <c r="Z744" s="2">
        <v>-1</v>
      </c>
      <c r="AA744" s="2">
        <v>-1</v>
      </c>
      <c r="AB744" s="2">
        <v>-1</v>
      </c>
      <c r="AC744" s="2">
        <v>-1.5952999999999999</v>
      </c>
      <c r="AD744" s="2">
        <v>-1.4859</v>
      </c>
      <c r="AE744" s="2">
        <v>-1.7085999999999999</v>
      </c>
      <c r="AF744" s="2">
        <v>-0.4879</v>
      </c>
      <c r="AG744" s="2">
        <v>-1.9234</v>
      </c>
      <c r="AH744">
        <v>315000</v>
      </c>
      <c r="AI744" t="str">
        <f>IF(Table_Graduate_Salary[[#This Row],[Salary]]&lt;300000,"Low",IF(Table_Graduate_Salary[[#This Row],[Salary]]&lt;=600000,"Medium","High"))</f>
        <v>Medium</v>
      </c>
      <c r="AJ744" t="str">
        <f>IF(Table_Graduate_Salary[[#This Row],[collegeGPA]]&gt;=8,"Excellent",IF(Table_Graduate_Salary[[#This Row],[collegeGPA]]&gt;=7,"Good","Average"))</f>
        <v>Excellent</v>
      </c>
      <c r="AK744" s="2">
        <f>AVERAGE(Table_Graduate_Salary[[#This Row],[English]],Table_Graduate_Salary[[#This Row],[Logical]],Table_Graduate_Salary[[#This Row],[Quant]])</f>
        <v>570</v>
      </c>
    </row>
    <row r="745" spans="1:37">
      <c r="A745">
        <v>306463</v>
      </c>
      <c r="B745" t="s">
        <v>505</v>
      </c>
      <c r="C745" s="1">
        <v>31637</v>
      </c>
      <c r="D745" s="2">
        <v>62.13</v>
      </c>
      <c r="E745">
        <v>0</v>
      </c>
      <c r="F745" s="3">
        <v>2005</v>
      </c>
      <c r="G745" s="2">
        <v>43.12</v>
      </c>
      <c r="H745">
        <v>0</v>
      </c>
      <c r="I745">
        <v>2570</v>
      </c>
      <c r="J745">
        <v>2</v>
      </c>
      <c r="K745" t="s">
        <v>66</v>
      </c>
      <c r="L745" t="s">
        <v>67</v>
      </c>
      <c r="M745" s="3">
        <v>68</v>
      </c>
      <c r="N745">
        <v>2570</v>
      </c>
      <c r="O745">
        <v>0</v>
      </c>
      <c r="P745" t="s">
        <v>45</v>
      </c>
      <c r="Q745">
        <v>2011</v>
      </c>
      <c r="R745" s="2">
        <v>375</v>
      </c>
      <c r="S745" s="2">
        <v>355</v>
      </c>
      <c r="T745" s="2">
        <v>465</v>
      </c>
      <c r="U745" s="2">
        <v>0.413838255788123</v>
      </c>
      <c r="V745" s="2">
        <v>385</v>
      </c>
      <c r="W745" s="2">
        <v>-1</v>
      </c>
      <c r="X745" s="2">
        <v>-1</v>
      </c>
      <c r="Y745" s="2">
        <v>-1</v>
      </c>
      <c r="Z745" s="2">
        <v>-1</v>
      </c>
      <c r="AA745" s="2">
        <v>-1</v>
      </c>
      <c r="AB745" s="2">
        <v>-1</v>
      </c>
      <c r="AC745" s="2">
        <v>-0.72640000000000005</v>
      </c>
      <c r="AD745" s="2">
        <v>-1.0592999999999999</v>
      </c>
      <c r="AE745" s="2">
        <v>0.52690000000000003</v>
      </c>
      <c r="AF745" s="2">
        <v>-5.5199999999999999E-2</v>
      </c>
      <c r="AG745" s="2">
        <v>-0.28749999999999998</v>
      </c>
      <c r="AH745">
        <v>160000</v>
      </c>
      <c r="AI745" t="str">
        <f>IF(Table_Graduate_Salary[[#This Row],[Salary]]&lt;300000,"Low",IF(Table_Graduate_Salary[[#This Row],[Salary]]&lt;=600000,"Medium","High"))</f>
        <v>Low</v>
      </c>
      <c r="AJ745" t="str">
        <f>IF(Table_Graduate_Salary[[#This Row],[collegeGPA]]&gt;=8,"Excellent",IF(Table_Graduate_Salary[[#This Row],[collegeGPA]]&gt;=7,"Good","Average"))</f>
        <v>Excellent</v>
      </c>
      <c r="AK745" s="2">
        <f>AVERAGE(Table_Graduate_Salary[[#This Row],[English]],Table_Graduate_Salary[[#This Row],[Logical]],Table_Graduate_Salary[[#This Row],[Quant]])</f>
        <v>398.33333333333331</v>
      </c>
    </row>
    <row r="746" spans="1:37">
      <c r="A746">
        <v>959981</v>
      </c>
      <c r="B746" t="s">
        <v>506</v>
      </c>
      <c r="C746" s="1">
        <v>33299</v>
      </c>
      <c r="D746" s="2">
        <v>71.28</v>
      </c>
      <c r="E746" t="s">
        <v>48</v>
      </c>
      <c r="F746" s="3">
        <v>2009</v>
      </c>
      <c r="G746" s="2">
        <v>68.66</v>
      </c>
      <c r="H746" t="s">
        <v>48</v>
      </c>
      <c r="I746">
        <v>7255</v>
      </c>
      <c r="J746">
        <v>2</v>
      </c>
      <c r="K746" t="s">
        <v>36</v>
      </c>
      <c r="L746" t="s">
        <v>55</v>
      </c>
      <c r="M746" s="3">
        <v>72</v>
      </c>
      <c r="N746">
        <v>7255</v>
      </c>
      <c r="O746">
        <v>0</v>
      </c>
      <c r="P746" t="s">
        <v>59</v>
      </c>
      <c r="Q746">
        <v>2014</v>
      </c>
      <c r="R746" s="2">
        <v>450</v>
      </c>
      <c r="S746" s="2">
        <v>375</v>
      </c>
      <c r="T746" s="2">
        <v>355</v>
      </c>
      <c r="U746" s="2">
        <v>0.67074315143312702</v>
      </c>
      <c r="V746" s="2">
        <v>455</v>
      </c>
      <c r="W746" s="2">
        <v>-1</v>
      </c>
      <c r="X746" s="2">
        <v>-1</v>
      </c>
      <c r="Y746" s="2">
        <v>-1</v>
      </c>
      <c r="Z746" s="2">
        <v>-1</v>
      </c>
      <c r="AA746" s="2">
        <v>-1</v>
      </c>
      <c r="AB746" s="2">
        <v>-1</v>
      </c>
      <c r="AC746" s="2">
        <v>0.41549999999999998</v>
      </c>
      <c r="AD746" s="2">
        <v>-0.1206</v>
      </c>
      <c r="AE746" s="2">
        <v>-0.6048</v>
      </c>
      <c r="AF746" s="2">
        <v>-0.74150000000000005</v>
      </c>
      <c r="AG746" s="2">
        <v>0.48049999999999998</v>
      </c>
      <c r="AH746">
        <v>90000</v>
      </c>
      <c r="AI746" t="str">
        <f>IF(Table_Graduate_Salary[[#This Row],[Salary]]&lt;300000,"Low",IF(Table_Graduate_Salary[[#This Row],[Salary]]&lt;=600000,"Medium","High"))</f>
        <v>Low</v>
      </c>
      <c r="AJ746" t="str">
        <f>IF(Table_Graduate_Salary[[#This Row],[collegeGPA]]&gt;=8,"Excellent",IF(Table_Graduate_Salary[[#This Row],[collegeGPA]]&gt;=7,"Good","Average"))</f>
        <v>Excellent</v>
      </c>
      <c r="AK746" s="2">
        <f>AVERAGE(Table_Graduate_Salary[[#This Row],[English]],Table_Graduate_Salary[[#This Row],[Logical]],Table_Graduate_Salary[[#This Row],[Quant]])</f>
        <v>393.33333333333331</v>
      </c>
    </row>
    <row r="747" spans="1:37">
      <c r="A747">
        <v>1112003</v>
      </c>
      <c r="B747" t="s">
        <v>506</v>
      </c>
      <c r="C747" s="1">
        <v>32866</v>
      </c>
      <c r="D747" s="2">
        <v>68.66</v>
      </c>
      <c r="E747" t="s">
        <v>51</v>
      </c>
      <c r="F747" s="3">
        <v>2007</v>
      </c>
      <c r="G747" s="2">
        <v>61.8</v>
      </c>
      <c r="H747" t="s">
        <v>51</v>
      </c>
      <c r="I747">
        <v>8159</v>
      </c>
      <c r="J747">
        <v>2</v>
      </c>
      <c r="K747" t="s">
        <v>36</v>
      </c>
      <c r="L747" t="s">
        <v>40</v>
      </c>
      <c r="M747" s="3">
        <v>65.72</v>
      </c>
      <c r="N747">
        <v>8159</v>
      </c>
      <c r="O747">
        <v>0</v>
      </c>
      <c r="P747" t="s">
        <v>41</v>
      </c>
      <c r="Q747">
        <v>2013</v>
      </c>
      <c r="R747" s="2">
        <v>430</v>
      </c>
      <c r="S747" s="2">
        <v>350</v>
      </c>
      <c r="T747" s="2">
        <v>450</v>
      </c>
      <c r="U747" s="2">
        <v>0.48674700843819302</v>
      </c>
      <c r="V747" s="2">
        <v>455</v>
      </c>
      <c r="W747" s="2">
        <v>-1</v>
      </c>
      <c r="X747" s="2">
        <v>376</v>
      </c>
      <c r="Y747" s="2">
        <v>-1</v>
      </c>
      <c r="Z747" s="2">
        <v>-1</v>
      </c>
      <c r="AA747" s="2">
        <v>-1</v>
      </c>
      <c r="AB747" s="2">
        <v>-1</v>
      </c>
      <c r="AC747" s="2">
        <v>0.12820000000000001</v>
      </c>
      <c r="AD747" s="2">
        <v>1.0448999999999999</v>
      </c>
      <c r="AE747" s="2">
        <v>0.62480000000000002</v>
      </c>
      <c r="AF747" s="2">
        <v>1.794</v>
      </c>
      <c r="AG747" s="2">
        <v>1.2470000000000001</v>
      </c>
      <c r="AH747">
        <v>120000</v>
      </c>
      <c r="AI747" t="str">
        <f>IF(Table_Graduate_Salary[[#This Row],[Salary]]&lt;300000,"Low",IF(Table_Graduate_Salary[[#This Row],[Salary]]&lt;=600000,"Medium","High"))</f>
        <v>Low</v>
      </c>
      <c r="AJ747" t="str">
        <f>IF(Table_Graduate_Salary[[#This Row],[collegeGPA]]&gt;=8,"Excellent",IF(Table_Graduate_Salary[[#This Row],[collegeGPA]]&gt;=7,"Good","Average"))</f>
        <v>Excellent</v>
      </c>
      <c r="AK747" s="2">
        <f>AVERAGE(Table_Graduate_Salary[[#This Row],[English]],Table_Graduate_Salary[[#This Row],[Logical]],Table_Graduate_Salary[[#This Row],[Quant]])</f>
        <v>410</v>
      </c>
    </row>
    <row r="748" spans="1:37">
      <c r="A748">
        <v>1138316</v>
      </c>
      <c r="B748" t="s">
        <v>505</v>
      </c>
      <c r="C748" s="1">
        <v>33883</v>
      </c>
      <c r="D748" s="2">
        <v>67</v>
      </c>
      <c r="E748" t="s">
        <v>35</v>
      </c>
      <c r="F748" s="3">
        <v>2010</v>
      </c>
      <c r="G748" s="2">
        <v>63.33</v>
      </c>
      <c r="H748" t="s">
        <v>35</v>
      </c>
      <c r="I748">
        <v>11368</v>
      </c>
      <c r="J748">
        <v>2</v>
      </c>
      <c r="K748" t="s">
        <v>36</v>
      </c>
      <c r="L748" t="s">
        <v>60</v>
      </c>
      <c r="M748" s="3">
        <v>65.180000000000007</v>
      </c>
      <c r="N748">
        <v>11368</v>
      </c>
      <c r="O748">
        <v>0</v>
      </c>
      <c r="P748" t="s">
        <v>41</v>
      </c>
      <c r="Q748">
        <v>2014</v>
      </c>
      <c r="R748" s="2">
        <v>420</v>
      </c>
      <c r="S748" s="2">
        <v>470</v>
      </c>
      <c r="T748" s="2">
        <v>440</v>
      </c>
      <c r="U748" s="2">
        <v>0.493596387301038</v>
      </c>
      <c r="V748" s="2">
        <v>315</v>
      </c>
      <c r="W748" s="2">
        <v>324</v>
      </c>
      <c r="X748" s="2">
        <v>-1</v>
      </c>
      <c r="Y748" s="2">
        <v>-1</v>
      </c>
      <c r="Z748" s="2">
        <v>-1</v>
      </c>
      <c r="AA748" s="2">
        <v>356</v>
      </c>
      <c r="AB748" s="2">
        <v>-1</v>
      </c>
      <c r="AC748" s="2">
        <v>0.27179999999999999</v>
      </c>
      <c r="AD748" s="2">
        <v>1.0448999999999999</v>
      </c>
      <c r="AE748" s="2">
        <v>0.77849999999999997</v>
      </c>
      <c r="AF748" s="2">
        <v>-1.2485999999999999</v>
      </c>
      <c r="AG748" s="2">
        <v>-0.47760000000000002</v>
      </c>
      <c r="AH748">
        <v>185000</v>
      </c>
      <c r="AI748" t="str">
        <f>IF(Table_Graduate_Salary[[#This Row],[Salary]]&lt;300000,"Low",IF(Table_Graduate_Salary[[#This Row],[Salary]]&lt;=600000,"Medium","High"))</f>
        <v>Low</v>
      </c>
      <c r="AJ748" t="str">
        <f>IF(Table_Graduate_Salary[[#This Row],[collegeGPA]]&gt;=8,"Excellent",IF(Table_Graduate_Salary[[#This Row],[collegeGPA]]&gt;=7,"Good","Average"))</f>
        <v>Excellent</v>
      </c>
      <c r="AK748" s="2">
        <f>AVERAGE(Table_Graduate_Salary[[#This Row],[English]],Table_Graduate_Salary[[#This Row],[Logical]],Table_Graduate_Salary[[#This Row],[Quant]])</f>
        <v>443.33333333333331</v>
      </c>
    </row>
    <row r="749" spans="1:37">
      <c r="A749">
        <v>1218624</v>
      </c>
      <c r="B749" t="s">
        <v>506</v>
      </c>
      <c r="C749" s="1">
        <v>33633</v>
      </c>
      <c r="D749" s="2">
        <v>74.8</v>
      </c>
      <c r="E749" t="s">
        <v>35</v>
      </c>
      <c r="F749" s="3">
        <v>2009</v>
      </c>
      <c r="G749" s="2">
        <v>68</v>
      </c>
      <c r="H749" t="s">
        <v>35</v>
      </c>
      <c r="I749">
        <v>96</v>
      </c>
      <c r="J749">
        <v>2</v>
      </c>
      <c r="K749" t="s">
        <v>36</v>
      </c>
      <c r="L749" t="s">
        <v>55</v>
      </c>
      <c r="M749" s="3">
        <v>69</v>
      </c>
      <c r="N749">
        <v>96</v>
      </c>
      <c r="O749">
        <v>0</v>
      </c>
      <c r="P749" t="s">
        <v>226</v>
      </c>
      <c r="Q749">
        <v>2014</v>
      </c>
      <c r="R749" s="2">
        <v>570</v>
      </c>
      <c r="S749" s="2">
        <v>395</v>
      </c>
      <c r="T749" s="2">
        <v>475</v>
      </c>
      <c r="U749" s="2">
        <v>0.35653648772447499</v>
      </c>
      <c r="V749" s="2">
        <v>475</v>
      </c>
      <c r="W749" s="2">
        <v>-1</v>
      </c>
      <c r="X749" s="2">
        <v>346</v>
      </c>
      <c r="Y749" s="2">
        <v>-1</v>
      </c>
      <c r="Z749" s="2">
        <v>-1</v>
      </c>
      <c r="AA749" s="2">
        <v>-1</v>
      </c>
      <c r="AB749" s="2">
        <v>-1</v>
      </c>
      <c r="AC749" s="2">
        <v>-1.54E-2</v>
      </c>
      <c r="AD749" s="2">
        <v>0.87839999999999996</v>
      </c>
      <c r="AE749" s="2">
        <v>-0.75849999999999995</v>
      </c>
      <c r="AF749" s="2">
        <v>0.39950000000000002</v>
      </c>
      <c r="AG749" s="2">
        <v>-0.47760000000000002</v>
      </c>
      <c r="AH749">
        <v>345000</v>
      </c>
      <c r="AI749" t="str">
        <f>IF(Table_Graduate_Salary[[#This Row],[Salary]]&lt;300000,"Low",IF(Table_Graduate_Salary[[#This Row],[Salary]]&lt;=600000,"Medium","High"))</f>
        <v>Medium</v>
      </c>
      <c r="AJ749" t="str">
        <f>IF(Table_Graduate_Salary[[#This Row],[collegeGPA]]&gt;=8,"Excellent",IF(Table_Graduate_Salary[[#This Row],[collegeGPA]]&gt;=7,"Good","Average"))</f>
        <v>Excellent</v>
      </c>
      <c r="AK749" s="2">
        <f>AVERAGE(Table_Graduate_Salary[[#This Row],[English]],Table_Graduate_Salary[[#This Row],[Logical]],Table_Graduate_Salary[[#This Row],[Quant]])</f>
        <v>480</v>
      </c>
    </row>
    <row r="750" spans="1:37">
      <c r="A750">
        <v>267683</v>
      </c>
      <c r="B750" t="s">
        <v>506</v>
      </c>
      <c r="C750" s="1">
        <v>32559</v>
      </c>
      <c r="D750" s="2">
        <v>65</v>
      </c>
      <c r="E750" t="s">
        <v>187</v>
      </c>
      <c r="F750" s="3">
        <v>2005</v>
      </c>
      <c r="G750" s="2">
        <v>66</v>
      </c>
      <c r="H750" t="s">
        <v>35</v>
      </c>
      <c r="I750">
        <v>462</v>
      </c>
      <c r="J750">
        <v>2</v>
      </c>
      <c r="K750" t="s">
        <v>36</v>
      </c>
      <c r="L750" t="s">
        <v>55</v>
      </c>
      <c r="M750" s="3">
        <v>60.23</v>
      </c>
      <c r="N750">
        <v>462</v>
      </c>
      <c r="O750">
        <v>1</v>
      </c>
      <c r="P750" t="s">
        <v>61</v>
      </c>
      <c r="Q750">
        <v>2011</v>
      </c>
      <c r="R750" s="2">
        <v>505</v>
      </c>
      <c r="S750" s="2">
        <v>435</v>
      </c>
      <c r="T750" s="2">
        <v>445</v>
      </c>
      <c r="U750" s="2">
        <v>0.52592258425205496</v>
      </c>
      <c r="V750" s="2">
        <v>415</v>
      </c>
      <c r="W750" s="2">
        <v>-1</v>
      </c>
      <c r="X750" s="2">
        <v>-1</v>
      </c>
      <c r="Y750" s="2">
        <v>-1</v>
      </c>
      <c r="Z750" s="2">
        <v>-1</v>
      </c>
      <c r="AA750" s="2">
        <v>-1</v>
      </c>
      <c r="AB750" s="2">
        <v>-1</v>
      </c>
      <c r="AC750" s="2">
        <v>-0.88099999999999901</v>
      </c>
      <c r="AD750" s="2">
        <v>-0.1232</v>
      </c>
      <c r="AE750" s="2">
        <v>1.8331</v>
      </c>
      <c r="AF750" s="2">
        <v>1.0024</v>
      </c>
      <c r="AG750" s="2">
        <v>0.34439999999999998</v>
      </c>
      <c r="AH750">
        <v>360000</v>
      </c>
      <c r="AI750" t="str">
        <f>IF(Table_Graduate_Salary[[#This Row],[Salary]]&lt;300000,"Low",IF(Table_Graduate_Salary[[#This Row],[Salary]]&lt;=600000,"Medium","High"))</f>
        <v>Medium</v>
      </c>
      <c r="AJ750" t="str">
        <f>IF(Table_Graduate_Salary[[#This Row],[collegeGPA]]&gt;=8,"Excellent",IF(Table_Graduate_Salary[[#This Row],[collegeGPA]]&gt;=7,"Good","Average"))</f>
        <v>Excellent</v>
      </c>
      <c r="AK750" s="2">
        <f>AVERAGE(Table_Graduate_Salary[[#This Row],[English]],Table_Graduate_Salary[[#This Row],[Logical]],Table_Graduate_Salary[[#This Row],[Quant]])</f>
        <v>461.66666666666669</v>
      </c>
    </row>
    <row r="751" spans="1:37">
      <c r="A751">
        <v>311098</v>
      </c>
      <c r="B751" t="s">
        <v>506</v>
      </c>
      <c r="C751" s="1">
        <v>30561</v>
      </c>
      <c r="D751" s="2">
        <v>49</v>
      </c>
      <c r="E751" t="s">
        <v>35</v>
      </c>
      <c r="F751" s="3">
        <v>2007</v>
      </c>
      <c r="G751" s="2">
        <v>75</v>
      </c>
      <c r="H751" t="s">
        <v>227</v>
      </c>
      <c r="I751">
        <v>9738</v>
      </c>
      <c r="J751">
        <v>2</v>
      </c>
      <c r="K751" t="s">
        <v>36</v>
      </c>
      <c r="L751" t="s">
        <v>55</v>
      </c>
      <c r="M751" s="3">
        <v>65</v>
      </c>
      <c r="N751">
        <v>9738</v>
      </c>
      <c r="O751">
        <v>0</v>
      </c>
      <c r="P751" t="s">
        <v>41</v>
      </c>
      <c r="Q751">
        <v>2011</v>
      </c>
      <c r="R751" s="2">
        <v>525</v>
      </c>
      <c r="S751" s="2">
        <v>455</v>
      </c>
      <c r="T751" s="2">
        <v>425</v>
      </c>
      <c r="U751" s="2">
        <v>0.52592258425205496</v>
      </c>
      <c r="V751" s="2">
        <v>415</v>
      </c>
      <c r="W751" s="2">
        <v>-1</v>
      </c>
      <c r="X751" s="2">
        <v>-1</v>
      </c>
      <c r="Y751" s="2">
        <v>-1</v>
      </c>
      <c r="Z751" s="2">
        <v>-1</v>
      </c>
      <c r="AA751" s="2">
        <v>-1</v>
      </c>
      <c r="AB751" s="2">
        <v>-1</v>
      </c>
      <c r="AC751" s="2">
        <v>1.2827999999999999</v>
      </c>
      <c r="AD751" s="2">
        <v>0.81279999999999997</v>
      </c>
      <c r="AE751" s="2">
        <v>0.67200000000000004</v>
      </c>
      <c r="AF751" s="2">
        <v>-1.7003999999999999</v>
      </c>
      <c r="AG751" s="2">
        <v>-0.28749999999999998</v>
      </c>
      <c r="AH751">
        <v>120000</v>
      </c>
      <c r="AI751" t="str">
        <f>IF(Table_Graduate_Salary[[#This Row],[Salary]]&lt;300000,"Low",IF(Table_Graduate_Salary[[#This Row],[Salary]]&lt;=600000,"Medium","High"))</f>
        <v>Low</v>
      </c>
      <c r="AJ751" t="str">
        <f>IF(Table_Graduate_Salary[[#This Row],[collegeGPA]]&gt;=8,"Excellent",IF(Table_Graduate_Salary[[#This Row],[collegeGPA]]&gt;=7,"Good","Average"))</f>
        <v>Excellent</v>
      </c>
      <c r="AK751" s="2">
        <f>AVERAGE(Table_Graduate_Salary[[#This Row],[English]],Table_Graduate_Salary[[#This Row],[Logical]],Table_Graduate_Salary[[#This Row],[Quant]])</f>
        <v>468.33333333333331</v>
      </c>
    </row>
    <row r="752" spans="1:37">
      <c r="A752">
        <v>232101</v>
      </c>
      <c r="B752" t="s">
        <v>506</v>
      </c>
      <c r="C752" s="1">
        <v>32279</v>
      </c>
      <c r="D752" s="2">
        <v>83.2</v>
      </c>
      <c r="E752" t="s">
        <v>35</v>
      </c>
      <c r="F752" s="3">
        <v>2006</v>
      </c>
      <c r="G752" s="2">
        <v>80</v>
      </c>
      <c r="H752" t="s">
        <v>35</v>
      </c>
      <c r="I752">
        <v>35</v>
      </c>
      <c r="J752">
        <v>1</v>
      </c>
      <c r="K752" t="s">
        <v>36</v>
      </c>
      <c r="L752" t="s">
        <v>60</v>
      </c>
      <c r="M752" s="3">
        <v>73.2</v>
      </c>
      <c r="N752">
        <v>35</v>
      </c>
      <c r="O752">
        <v>1</v>
      </c>
      <c r="P752" t="s">
        <v>38</v>
      </c>
      <c r="Q752">
        <v>2011</v>
      </c>
      <c r="R752" s="2">
        <v>464</v>
      </c>
      <c r="S752" s="2">
        <v>555</v>
      </c>
      <c r="T752" s="2">
        <v>625</v>
      </c>
      <c r="U752" s="2">
        <v>0.96060325199705299</v>
      </c>
      <c r="V752" s="2">
        <v>445</v>
      </c>
      <c r="W752" s="2">
        <v>466</v>
      </c>
      <c r="X752" s="2">
        <v>-1</v>
      </c>
      <c r="Y752" s="2">
        <v>-1</v>
      </c>
      <c r="Z752" s="2">
        <v>-1</v>
      </c>
      <c r="AA752" s="2">
        <v>473</v>
      </c>
      <c r="AB752" s="2">
        <v>-1</v>
      </c>
      <c r="AC752" s="2">
        <v>0.81920000000000004</v>
      </c>
      <c r="AD752" s="2">
        <v>0.1888</v>
      </c>
      <c r="AE752" s="2">
        <v>-0.63429999999999997</v>
      </c>
      <c r="AF752" s="2">
        <v>-5.5199999999999999E-2</v>
      </c>
      <c r="AG752" s="2">
        <v>0.81830000000000003</v>
      </c>
      <c r="AH752">
        <v>400000</v>
      </c>
      <c r="AI752" t="str">
        <f>IF(Table_Graduate_Salary[[#This Row],[Salary]]&lt;300000,"Low",IF(Table_Graduate_Salary[[#This Row],[Salary]]&lt;=600000,"Medium","High"))</f>
        <v>Medium</v>
      </c>
      <c r="AJ752" t="str">
        <f>IF(Table_Graduate_Salary[[#This Row],[collegeGPA]]&gt;=8,"Excellent",IF(Table_Graduate_Salary[[#This Row],[collegeGPA]]&gt;=7,"Good","Average"))</f>
        <v>Excellent</v>
      </c>
      <c r="AK752" s="2">
        <f>AVERAGE(Table_Graduate_Salary[[#This Row],[English]],Table_Graduate_Salary[[#This Row],[Logical]],Table_Graduate_Salary[[#This Row],[Quant]])</f>
        <v>548</v>
      </c>
    </row>
    <row r="753" spans="1:37">
      <c r="A753">
        <v>292803</v>
      </c>
      <c r="B753" t="s">
        <v>506</v>
      </c>
      <c r="C753" s="1">
        <v>33284</v>
      </c>
      <c r="D753" s="2">
        <v>60</v>
      </c>
      <c r="E753" t="s">
        <v>97</v>
      </c>
      <c r="F753" s="3">
        <v>2007</v>
      </c>
      <c r="G753" s="2">
        <v>62</v>
      </c>
      <c r="H753" t="s">
        <v>97</v>
      </c>
      <c r="I753">
        <v>7881</v>
      </c>
      <c r="J753">
        <v>2</v>
      </c>
      <c r="K753" t="s">
        <v>36</v>
      </c>
      <c r="L753" t="s">
        <v>55</v>
      </c>
      <c r="M753" s="3">
        <v>70</v>
      </c>
      <c r="N753">
        <v>7881</v>
      </c>
      <c r="O753">
        <v>0</v>
      </c>
      <c r="P753" t="s">
        <v>41</v>
      </c>
      <c r="Q753">
        <v>2012</v>
      </c>
      <c r="R753" s="2">
        <v>335</v>
      </c>
      <c r="S753" s="2">
        <v>405</v>
      </c>
      <c r="T753" s="2">
        <v>435</v>
      </c>
      <c r="U753" s="2">
        <v>0.73579570922465598</v>
      </c>
      <c r="V753" s="2">
        <v>475</v>
      </c>
      <c r="W753" s="2">
        <v>-1</v>
      </c>
      <c r="X753" s="2">
        <v>-1</v>
      </c>
      <c r="Y753" s="2">
        <v>-1</v>
      </c>
      <c r="Z753" s="2">
        <v>-1</v>
      </c>
      <c r="AA753" s="2">
        <v>-1</v>
      </c>
      <c r="AB753" s="2">
        <v>-1</v>
      </c>
      <c r="AC753" s="2">
        <v>-0.57189999999999996</v>
      </c>
      <c r="AD753" s="2">
        <v>3.2800000000000003E-2</v>
      </c>
      <c r="AE753" s="2">
        <v>-0.34399999999999997</v>
      </c>
      <c r="AF753" s="2">
        <v>-1.8179000000000001</v>
      </c>
      <c r="AG753" s="2">
        <v>-0.1295</v>
      </c>
      <c r="AH753">
        <v>200000</v>
      </c>
      <c r="AI753" t="str">
        <f>IF(Table_Graduate_Salary[[#This Row],[Salary]]&lt;300000,"Low",IF(Table_Graduate_Salary[[#This Row],[Salary]]&lt;=600000,"Medium","High"))</f>
        <v>Low</v>
      </c>
      <c r="AJ753" t="str">
        <f>IF(Table_Graduate_Salary[[#This Row],[collegeGPA]]&gt;=8,"Excellent",IF(Table_Graduate_Salary[[#This Row],[collegeGPA]]&gt;=7,"Good","Average"))</f>
        <v>Excellent</v>
      </c>
      <c r="AK753" s="2">
        <f>AVERAGE(Table_Graduate_Salary[[#This Row],[English]],Table_Graduate_Salary[[#This Row],[Logical]],Table_Graduate_Salary[[#This Row],[Quant]])</f>
        <v>391.66666666666669</v>
      </c>
    </row>
    <row r="754" spans="1:37">
      <c r="A754">
        <v>1296310</v>
      </c>
      <c r="B754" t="s">
        <v>506</v>
      </c>
      <c r="C754" s="1">
        <v>33255</v>
      </c>
      <c r="D754" s="2">
        <v>78</v>
      </c>
      <c r="E754" t="s">
        <v>51</v>
      </c>
      <c r="F754" s="3">
        <v>2009</v>
      </c>
      <c r="G754" s="2">
        <v>72</v>
      </c>
      <c r="H754" t="s">
        <v>51</v>
      </c>
      <c r="I754">
        <v>6874</v>
      </c>
      <c r="J754">
        <v>2</v>
      </c>
      <c r="K754" t="s">
        <v>36</v>
      </c>
      <c r="L754" t="s">
        <v>55</v>
      </c>
      <c r="M754" s="3">
        <v>64</v>
      </c>
      <c r="N754">
        <v>6874</v>
      </c>
      <c r="O754">
        <v>0</v>
      </c>
      <c r="P754" t="s">
        <v>96</v>
      </c>
      <c r="Q754">
        <v>2014</v>
      </c>
      <c r="R754" s="2">
        <v>595</v>
      </c>
      <c r="S754" s="2">
        <v>530</v>
      </c>
      <c r="T754" s="2">
        <v>525</v>
      </c>
      <c r="U754" s="2">
        <v>0.48674700843819302</v>
      </c>
      <c r="V754" s="2">
        <v>445</v>
      </c>
      <c r="W754" s="2">
        <v>-1</v>
      </c>
      <c r="X754" s="2">
        <v>376</v>
      </c>
      <c r="Y754" s="2">
        <v>-1</v>
      </c>
      <c r="Z754" s="2">
        <v>-1</v>
      </c>
      <c r="AA754" s="2">
        <v>-1</v>
      </c>
      <c r="AB754" s="2">
        <v>-1</v>
      </c>
      <c r="AC754" s="2">
        <v>1.4208000000000001</v>
      </c>
      <c r="AD754" s="2">
        <v>1.2114</v>
      </c>
      <c r="AE754" s="2">
        <v>0.31740000000000002</v>
      </c>
      <c r="AF754" s="2">
        <v>-0.995</v>
      </c>
      <c r="AG754" s="2">
        <v>1.4386000000000001</v>
      </c>
      <c r="AH754">
        <v>225000</v>
      </c>
      <c r="AI754" t="str">
        <f>IF(Table_Graduate_Salary[[#This Row],[Salary]]&lt;300000,"Low",IF(Table_Graduate_Salary[[#This Row],[Salary]]&lt;=600000,"Medium","High"))</f>
        <v>Low</v>
      </c>
      <c r="AJ754" t="str">
        <f>IF(Table_Graduate_Salary[[#This Row],[collegeGPA]]&gt;=8,"Excellent",IF(Table_Graduate_Salary[[#This Row],[collegeGPA]]&gt;=7,"Good","Average"))</f>
        <v>Excellent</v>
      </c>
      <c r="AK754" s="2">
        <f>AVERAGE(Table_Graduate_Salary[[#This Row],[English]],Table_Graduate_Salary[[#This Row],[Logical]],Table_Graduate_Salary[[#This Row],[Quant]])</f>
        <v>550</v>
      </c>
    </row>
    <row r="755" spans="1:37">
      <c r="A755">
        <v>955301</v>
      </c>
      <c r="B755" t="s">
        <v>505</v>
      </c>
      <c r="C755" s="1">
        <v>33681</v>
      </c>
      <c r="D755" s="2">
        <v>64</v>
      </c>
      <c r="E755" t="s">
        <v>51</v>
      </c>
      <c r="F755" s="3">
        <v>2009</v>
      </c>
      <c r="G755" s="2">
        <v>69.2</v>
      </c>
      <c r="H755" t="s">
        <v>51</v>
      </c>
      <c r="I755">
        <v>172</v>
      </c>
      <c r="J755">
        <v>2</v>
      </c>
      <c r="K755" t="s">
        <v>36</v>
      </c>
      <c r="L755" t="s">
        <v>55</v>
      </c>
      <c r="M755" s="3">
        <v>71.8</v>
      </c>
      <c r="N755">
        <v>172</v>
      </c>
      <c r="O755">
        <v>0</v>
      </c>
      <c r="P755" t="s">
        <v>41</v>
      </c>
      <c r="Q755">
        <v>2014</v>
      </c>
      <c r="R755" s="2">
        <v>485</v>
      </c>
      <c r="S755" s="2">
        <v>460</v>
      </c>
      <c r="T755" s="2">
        <v>425</v>
      </c>
      <c r="U755" s="2">
        <v>0.81941652983588797</v>
      </c>
      <c r="V755" s="2">
        <v>505</v>
      </c>
      <c r="W755" s="2">
        <v>-1</v>
      </c>
      <c r="X755" s="2">
        <v>-1</v>
      </c>
      <c r="Y755" s="2">
        <v>-1</v>
      </c>
      <c r="Z755" s="2">
        <v>-1</v>
      </c>
      <c r="AA755" s="2">
        <v>-1</v>
      </c>
      <c r="AB755" s="2">
        <v>-1</v>
      </c>
      <c r="AC755" s="2">
        <v>0.12820000000000001</v>
      </c>
      <c r="AD755" s="2">
        <v>-0.62009999999999998</v>
      </c>
      <c r="AE755" s="2">
        <v>0.16370000000000001</v>
      </c>
      <c r="AF755" s="2">
        <v>-0.74150000000000005</v>
      </c>
      <c r="AG755" s="2">
        <v>-0.66920000000000002</v>
      </c>
      <c r="AH755">
        <v>240000</v>
      </c>
      <c r="AI755" t="str">
        <f>IF(Table_Graduate_Salary[[#This Row],[Salary]]&lt;300000,"Low",IF(Table_Graduate_Salary[[#This Row],[Salary]]&lt;=600000,"Medium","High"))</f>
        <v>Low</v>
      </c>
      <c r="AJ755" t="str">
        <f>IF(Table_Graduate_Salary[[#This Row],[collegeGPA]]&gt;=8,"Excellent",IF(Table_Graduate_Salary[[#This Row],[collegeGPA]]&gt;=7,"Good","Average"))</f>
        <v>Excellent</v>
      </c>
      <c r="AK755" s="2">
        <f>AVERAGE(Table_Graduate_Salary[[#This Row],[English]],Table_Graduate_Salary[[#This Row],[Logical]],Table_Graduate_Salary[[#This Row],[Quant]])</f>
        <v>456.66666666666669</v>
      </c>
    </row>
    <row r="756" spans="1:37">
      <c r="A756">
        <v>30101</v>
      </c>
      <c r="B756" t="s">
        <v>505</v>
      </c>
      <c r="C756" s="1">
        <v>31698</v>
      </c>
      <c r="D756" s="2">
        <v>81.5</v>
      </c>
      <c r="E756" t="s">
        <v>48</v>
      </c>
      <c r="F756" s="3">
        <v>2004</v>
      </c>
      <c r="G756" s="2">
        <v>74.05</v>
      </c>
      <c r="H756" t="s">
        <v>48</v>
      </c>
      <c r="I756">
        <v>350</v>
      </c>
      <c r="J756">
        <v>2</v>
      </c>
      <c r="K756" t="s">
        <v>66</v>
      </c>
      <c r="L756" t="s">
        <v>67</v>
      </c>
      <c r="M756" s="3">
        <v>70.06</v>
      </c>
      <c r="N756">
        <v>350</v>
      </c>
      <c r="O756">
        <v>0</v>
      </c>
      <c r="P756" t="s">
        <v>41</v>
      </c>
      <c r="Q756">
        <v>2010</v>
      </c>
      <c r="R756" s="2">
        <v>455</v>
      </c>
      <c r="S756" s="2">
        <v>465</v>
      </c>
      <c r="T756" s="2">
        <v>535</v>
      </c>
      <c r="U756" s="2">
        <v>0.76567358123401097</v>
      </c>
      <c r="V756" s="2">
        <v>485</v>
      </c>
      <c r="W756" s="2">
        <v>-1</v>
      </c>
      <c r="X756" s="2">
        <v>-1</v>
      </c>
      <c r="Y756" s="2">
        <v>-1</v>
      </c>
      <c r="Z756" s="2">
        <v>-1</v>
      </c>
      <c r="AA756" s="2">
        <v>-1</v>
      </c>
      <c r="AB756" s="2">
        <v>-1</v>
      </c>
      <c r="AC756" s="2">
        <v>0.2009</v>
      </c>
      <c r="AD756" s="2">
        <v>3.2800000000000003E-2</v>
      </c>
      <c r="AE756" s="2">
        <v>9.1399999999999995E-2</v>
      </c>
      <c r="AF756" s="2">
        <v>1.0024</v>
      </c>
      <c r="AG756" s="2">
        <v>-0.44550000000000001</v>
      </c>
      <c r="AH756">
        <v>420000</v>
      </c>
      <c r="AI756" t="str">
        <f>IF(Table_Graduate_Salary[[#This Row],[Salary]]&lt;300000,"Low",IF(Table_Graduate_Salary[[#This Row],[Salary]]&lt;=600000,"Medium","High"))</f>
        <v>Medium</v>
      </c>
      <c r="AJ756" t="str">
        <f>IF(Table_Graduate_Salary[[#This Row],[collegeGPA]]&gt;=8,"Excellent",IF(Table_Graduate_Salary[[#This Row],[collegeGPA]]&gt;=7,"Good","Average"))</f>
        <v>Excellent</v>
      </c>
      <c r="AK756" s="2">
        <f>AVERAGE(Table_Graduate_Salary[[#This Row],[English]],Table_Graduate_Salary[[#This Row],[Logical]],Table_Graduate_Salary[[#This Row],[Quant]])</f>
        <v>485</v>
      </c>
    </row>
    <row r="757" spans="1:37">
      <c r="A757">
        <v>1251281</v>
      </c>
      <c r="B757" t="s">
        <v>506</v>
      </c>
      <c r="C757" s="1">
        <v>33490</v>
      </c>
      <c r="D757" s="2">
        <v>74.3</v>
      </c>
      <c r="E757" t="s">
        <v>113</v>
      </c>
      <c r="F757" s="3">
        <v>2009</v>
      </c>
      <c r="G757" s="2">
        <v>71.25</v>
      </c>
      <c r="H757" t="s">
        <v>51</v>
      </c>
      <c r="I757">
        <v>519</v>
      </c>
      <c r="J757">
        <v>2</v>
      </c>
      <c r="K757" t="s">
        <v>36</v>
      </c>
      <c r="L757" t="s">
        <v>60</v>
      </c>
      <c r="M757" s="3">
        <v>67</v>
      </c>
      <c r="N757">
        <v>519</v>
      </c>
      <c r="O757">
        <v>1</v>
      </c>
      <c r="P757" t="s">
        <v>47</v>
      </c>
      <c r="Q757">
        <v>2013</v>
      </c>
      <c r="R757" s="2">
        <v>325</v>
      </c>
      <c r="S757" s="2">
        <v>425</v>
      </c>
      <c r="T757" s="2">
        <v>475</v>
      </c>
      <c r="U757" s="2">
        <v>0.78330353667029795</v>
      </c>
      <c r="V757" s="2">
        <v>275</v>
      </c>
      <c r="W757" s="2">
        <v>388</v>
      </c>
      <c r="X757" s="2">
        <v>-1</v>
      </c>
      <c r="Y757" s="2">
        <v>-1</v>
      </c>
      <c r="Z757" s="2">
        <v>-1</v>
      </c>
      <c r="AA757" s="2">
        <v>-1</v>
      </c>
      <c r="AB757" s="2">
        <v>-1</v>
      </c>
      <c r="AC757" s="2">
        <v>-0.159</v>
      </c>
      <c r="AD757" s="2">
        <v>4.5900000000000003E-2</v>
      </c>
      <c r="AE757" s="2">
        <v>0.93220000000000003</v>
      </c>
      <c r="AF757" s="2">
        <v>-0.36120000000000002</v>
      </c>
      <c r="AG757" s="2">
        <v>0.28889999999999999</v>
      </c>
      <c r="AH757">
        <v>225000</v>
      </c>
      <c r="AI757" t="str">
        <f>IF(Table_Graduate_Salary[[#This Row],[Salary]]&lt;300000,"Low",IF(Table_Graduate_Salary[[#This Row],[Salary]]&lt;=600000,"Medium","High"))</f>
        <v>Low</v>
      </c>
      <c r="AJ757" t="str">
        <f>IF(Table_Graduate_Salary[[#This Row],[collegeGPA]]&gt;=8,"Excellent",IF(Table_Graduate_Salary[[#This Row],[collegeGPA]]&gt;=7,"Good","Average"))</f>
        <v>Excellent</v>
      </c>
      <c r="AK757" s="2">
        <f>AVERAGE(Table_Graduate_Salary[[#This Row],[English]],Table_Graduate_Salary[[#This Row],[Logical]],Table_Graduate_Salary[[#This Row],[Quant]])</f>
        <v>408.33333333333331</v>
      </c>
    </row>
    <row r="758" spans="1:37">
      <c r="A758">
        <v>140121</v>
      </c>
      <c r="B758" t="s">
        <v>506</v>
      </c>
      <c r="C758" s="1">
        <v>32309</v>
      </c>
      <c r="D758" s="2">
        <v>90.24</v>
      </c>
      <c r="E758" t="s">
        <v>228</v>
      </c>
      <c r="F758" s="3">
        <v>2006</v>
      </c>
      <c r="G758" s="2">
        <v>81.5</v>
      </c>
      <c r="H758" t="s">
        <v>182</v>
      </c>
      <c r="I758">
        <v>6810</v>
      </c>
      <c r="J758">
        <v>2</v>
      </c>
      <c r="K758" t="s">
        <v>49</v>
      </c>
      <c r="L758" t="s">
        <v>60</v>
      </c>
      <c r="M758" s="3">
        <v>82</v>
      </c>
      <c r="N758">
        <v>6810</v>
      </c>
      <c r="O758">
        <v>0</v>
      </c>
      <c r="P758" t="s">
        <v>61</v>
      </c>
      <c r="Q758">
        <v>2012</v>
      </c>
      <c r="R758" s="2">
        <v>475</v>
      </c>
      <c r="S758" s="2">
        <v>415</v>
      </c>
      <c r="T758" s="2">
        <v>455</v>
      </c>
      <c r="U758" s="2">
        <v>0.82466640067133201</v>
      </c>
      <c r="V758" s="2">
        <v>425</v>
      </c>
      <c r="W758" s="2">
        <v>400</v>
      </c>
      <c r="X758" s="2">
        <v>-1</v>
      </c>
      <c r="Y758" s="2">
        <v>-1</v>
      </c>
      <c r="Z758" s="2">
        <v>-1</v>
      </c>
      <c r="AA758" s="2">
        <v>-1</v>
      </c>
      <c r="AB758" s="2">
        <v>-1</v>
      </c>
      <c r="AC758" s="2">
        <v>0.35549999999999998</v>
      </c>
      <c r="AD758" s="2">
        <v>0.65680000000000005</v>
      </c>
      <c r="AE758" s="2">
        <v>1.1073999999999999</v>
      </c>
      <c r="AF758" s="2">
        <v>-0.99529999999999996</v>
      </c>
      <c r="AG758" s="2">
        <v>0.97629999999999995</v>
      </c>
      <c r="AH758">
        <v>90000</v>
      </c>
      <c r="AI758" t="str">
        <f>IF(Table_Graduate_Salary[[#This Row],[Salary]]&lt;300000,"Low",IF(Table_Graduate_Salary[[#This Row],[Salary]]&lt;=600000,"Medium","High"))</f>
        <v>Low</v>
      </c>
      <c r="AJ758" t="str">
        <f>IF(Table_Graduate_Salary[[#This Row],[collegeGPA]]&gt;=8,"Excellent",IF(Table_Graduate_Salary[[#This Row],[collegeGPA]]&gt;=7,"Good","Average"))</f>
        <v>Excellent</v>
      </c>
      <c r="AK758" s="2">
        <f>AVERAGE(Table_Graduate_Salary[[#This Row],[English]],Table_Graduate_Salary[[#This Row],[Logical]],Table_Graduate_Salary[[#This Row],[Quant]])</f>
        <v>448.33333333333331</v>
      </c>
    </row>
    <row r="759" spans="1:37">
      <c r="A759">
        <v>1262900</v>
      </c>
      <c r="B759" t="s">
        <v>506</v>
      </c>
      <c r="C759" s="1">
        <v>34134</v>
      </c>
      <c r="D759" s="2">
        <v>58.9</v>
      </c>
      <c r="E759" t="s">
        <v>51</v>
      </c>
      <c r="F759" s="3">
        <v>2010</v>
      </c>
      <c r="G759" s="2">
        <v>68</v>
      </c>
      <c r="H759" t="s">
        <v>51</v>
      </c>
      <c r="I759">
        <v>1808</v>
      </c>
      <c r="J759">
        <v>2</v>
      </c>
      <c r="K759" t="s">
        <v>36</v>
      </c>
      <c r="L759" t="s">
        <v>40</v>
      </c>
      <c r="M759" s="3">
        <v>6.85</v>
      </c>
      <c r="N759">
        <v>1808</v>
      </c>
      <c r="O759">
        <v>0</v>
      </c>
      <c r="P759" t="s">
        <v>47</v>
      </c>
      <c r="Q759">
        <v>2014</v>
      </c>
      <c r="R759" s="2">
        <v>490</v>
      </c>
      <c r="S759" s="2">
        <v>310</v>
      </c>
      <c r="T759" s="2">
        <v>380</v>
      </c>
      <c r="U759" s="2">
        <v>0.48674700843819302</v>
      </c>
      <c r="V759" s="2">
        <v>445</v>
      </c>
      <c r="W759" s="2">
        <v>-1</v>
      </c>
      <c r="X759" s="2">
        <v>376</v>
      </c>
      <c r="Y759" s="2">
        <v>-1</v>
      </c>
      <c r="Z759" s="2">
        <v>-1</v>
      </c>
      <c r="AA759" s="2">
        <v>-1</v>
      </c>
      <c r="AB759" s="2">
        <v>-1</v>
      </c>
      <c r="AC759" s="2">
        <v>1.8516999999999999</v>
      </c>
      <c r="AD759" s="2">
        <v>0.21240000000000001</v>
      </c>
      <c r="AE759" s="2">
        <v>0.62480000000000002</v>
      </c>
      <c r="AF759" s="2">
        <v>-1.7556</v>
      </c>
      <c r="AG759" s="2">
        <v>-0.47760000000000002</v>
      </c>
      <c r="AH759">
        <v>180000</v>
      </c>
      <c r="AI759" t="str">
        <f>IF(Table_Graduate_Salary[[#This Row],[Salary]]&lt;300000,"Low",IF(Table_Graduate_Salary[[#This Row],[Salary]]&lt;=600000,"Medium","High"))</f>
        <v>Low</v>
      </c>
      <c r="AJ759" t="str">
        <f>IF(Table_Graduate_Salary[[#This Row],[collegeGPA]]&gt;=8,"Excellent",IF(Table_Graduate_Salary[[#This Row],[collegeGPA]]&gt;=7,"Good","Average"))</f>
        <v>Average</v>
      </c>
      <c r="AK759" s="2">
        <f>AVERAGE(Table_Graduate_Salary[[#This Row],[English]],Table_Graduate_Salary[[#This Row],[Logical]],Table_Graduate_Salary[[#This Row],[Quant]])</f>
        <v>393.33333333333331</v>
      </c>
    </row>
    <row r="760" spans="1:37">
      <c r="A760">
        <v>652269</v>
      </c>
      <c r="B760" t="s">
        <v>506</v>
      </c>
      <c r="C760" s="1">
        <v>33599</v>
      </c>
      <c r="D760" s="2">
        <v>76</v>
      </c>
      <c r="E760" t="s">
        <v>48</v>
      </c>
      <c r="F760" s="3">
        <v>2009</v>
      </c>
      <c r="G760" s="2">
        <v>74</v>
      </c>
      <c r="H760" t="s">
        <v>35</v>
      </c>
      <c r="I760">
        <v>13375</v>
      </c>
      <c r="J760">
        <v>2</v>
      </c>
      <c r="K760" t="s">
        <v>36</v>
      </c>
      <c r="L760" t="s">
        <v>174</v>
      </c>
      <c r="M760" s="3">
        <v>77</v>
      </c>
      <c r="N760">
        <v>13375</v>
      </c>
      <c r="O760">
        <v>0</v>
      </c>
      <c r="P760" t="s">
        <v>47</v>
      </c>
      <c r="Q760">
        <v>2013</v>
      </c>
      <c r="R760" s="2">
        <v>475</v>
      </c>
      <c r="S760" s="2">
        <v>500</v>
      </c>
      <c r="T760" s="2">
        <v>500</v>
      </c>
      <c r="U760" s="2">
        <v>0.839686084018748</v>
      </c>
      <c r="V760" s="2">
        <v>-1</v>
      </c>
      <c r="W760" s="2">
        <v>-1</v>
      </c>
      <c r="X760" s="2">
        <v>-1</v>
      </c>
      <c r="Y760" s="2">
        <v>-1</v>
      </c>
      <c r="Z760" s="2">
        <v>-1</v>
      </c>
      <c r="AA760" s="2">
        <v>-1</v>
      </c>
      <c r="AB760" s="2">
        <v>433</v>
      </c>
      <c r="AC760" s="2">
        <v>-0.44629999999999997</v>
      </c>
      <c r="AD760" s="2">
        <v>0.21240000000000001</v>
      </c>
      <c r="AE760" s="2">
        <v>-1.5269999999999999</v>
      </c>
      <c r="AF760" s="2">
        <v>-0.4879</v>
      </c>
      <c r="AG760" s="2">
        <v>-0.66920000000000002</v>
      </c>
      <c r="AH760">
        <v>180000</v>
      </c>
      <c r="AI760" t="str">
        <f>IF(Table_Graduate_Salary[[#This Row],[Salary]]&lt;300000,"Low",IF(Table_Graduate_Salary[[#This Row],[Salary]]&lt;=600000,"Medium","High"))</f>
        <v>Low</v>
      </c>
      <c r="AJ760" t="str">
        <f>IF(Table_Graduate_Salary[[#This Row],[collegeGPA]]&gt;=8,"Excellent",IF(Table_Graduate_Salary[[#This Row],[collegeGPA]]&gt;=7,"Good","Average"))</f>
        <v>Excellent</v>
      </c>
      <c r="AK760" s="2">
        <f>AVERAGE(Table_Graduate_Salary[[#This Row],[English]],Table_Graduate_Salary[[#This Row],[Logical]],Table_Graduate_Salary[[#This Row],[Quant]])</f>
        <v>491.66666666666669</v>
      </c>
    </row>
    <row r="761" spans="1:37">
      <c r="A761">
        <v>161107</v>
      </c>
      <c r="B761" t="s">
        <v>506</v>
      </c>
      <c r="C761" s="1">
        <v>32555</v>
      </c>
      <c r="D761" s="2">
        <v>62.88</v>
      </c>
      <c r="E761" t="s">
        <v>136</v>
      </c>
      <c r="F761" s="3">
        <v>2006</v>
      </c>
      <c r="G761" s="2">
        <v>77.5</v>
      </c>
      <c r="H761" t="s">
        <v>136</v>
      </c>
      <c r="I761">
        <v>315</v>
      </c>
      <c r="J761">
        <v>2</v>
      </c>
      <c r="K761" t="s">
        <v>36</v>
      </c>
      <c r="L761" t="s">
        <v>55</v>
      </c>
      <c r="M761" s="3">
        <v>70</v>
      </c>
      <c r="N761">
        <v>315</v>
      </c>
      <c r="O761">
        <v>1</v>
      </c>
      <c r="P761" t="s">
        <v>61</v>
      </c>
      <c r="Q761">
        <v>2010</v>
      </c>
      <c r="R761" s="2">
        <v>455</v>
      </c>
      <c r="S761" s="2">
        <v>515</v>
      </c>
      <c r="T761" s="2">
        <v>405</v>
      </c>
      <c r="U761" s="2">
        <v>0.88412251159373501</v>
      </c>
      <c r="V761" s="2">
        <v>535</v>
      </c>
      <c r="W761" s="2">
        <v>-1</v>
      </c>
      <c r="X761" s="2">
        <v>-1</v>
      </c>
      <c r="Y761" s="2">
        <v>-1</v>
      </c>
      <c r="Z761" s="2">
        <v>-1</v>
      </c>
      <c r="AA761" s="2">
        <v>-1</v>
      </c>
      <c r="AB761" s="2">
        <v>-1</v>
      </c>
      <c r="AC761" s="2">
        <v>-0.4173</v>
      </c>
      <c r="AD761" s="2">
        <v>-0.1232</v>
      </c>
      <c r="AE761" s="2">
        <v>-0.34399999999999997</v>
      </c>
      <c r="AF761" s="2">
        <v>-0.76029999999999998</v>
      </c>
      <c r="AG761" s="2">
        <v>0.6603</v>
      </c>
      <c r="AH761">
        <v>560000</v>
      </c>
      <c r="AI761" t="str">
        <f>IF(Table_Graduate_Salary[[#This Row],[Salary]]&lt;300000,"Low",IF(Table_Graduate_Salary[[#This Row],[Salary]]&lt;=600000,"Medium","High"))</f>
        <v>Medium</v>
      </c>
      <c r="AJ761" t="str">
        <f>IF(Table_Graduate_Salary[[#This Row],[collegeGPA]]&gt;=8,"Excellent",IF(Table_Graduate_Salary[[#This Row],[collegeGPA]]&gt;=7,"Good","Average"))</f>
        <v>Excellent</v>
      </c>
      <c r="AK761" s="2">
        <f>AVERAGE(Table_Graduate_Salary[[#This Row],[English]],Table_Graduate_Salary[[#This Row],[Logical]],Table_Graduate_Salary[[#This Row],[Quant]])</f>
        <v>458.33333333333331</v>
      </c>
    </row>
    <row r="762" spans="1:37">
      <c r="A762">
        <v>553371</v>
      </c>
      <c r="B762" t="s">
        <v>505</v>
      </c>
      <c r="C762" s="1">
        <v>33146</v>
      </c>
      <c r="D762" s="2">
        <v>72</v>
      </c>
      <c r="E762" t="s">
        <v>35</v>
      </c>
      <c r="F762" s="3">
        <v>2009</v>
      </c>
      <c r="G762" s="2">
        <v>73</v>
      </c>
      <c r="H762" t="s">
        <v>35</v>
      </c>
      <c r="I762">
        <v>13210</v>
      </c>
      <c r="J762">
        <v>2</v>
      </c>
      <c r="K762" t="s">
        <v>36</v>
      </c>
      <c r="L762" t="s">
        <v>64</v>
      </c>
      <c r="M762" s="3">
        <v>71</v>
      </c>
      <c r="N762">
        <v>13210</v>
      </c>
      <c r="O762">
        <v>0</v>
      </c>
      <c r="P762" t="s">
        <v>41</v>
      </c>
      <c r="Q762">
        <v>2013</v>
      </c>
      <c r="R762" s="2">
        <v>485</v>
      </c>
      <c r="S762" s="2">
        <v>465</v>
      </c>
      <c r="T762" s="2">
        <v>400</v>
      </c>
      <c r="U762" s="2">
        <v>0.76567358123401097</v>
      </c>
      <c r="V762" s="2">
        <v>485</v>
      </c>
      <c r="W762" s="2">
        <v>-1</v>
      </c>
      <c r="X762" s="2">
        <v>-1</v>
      </c>
      <c r="Y762" s="2">
        <v>-1</v>
      </c>
      <c r="Z762" s="2">
        <v>-1</v>
      </c>
      <c r="AA762" s="2">
        <v>-1</v>
      </c>
      <c r="AB762" s="2">
        <v>-1</v>
      </c>
      <c r="AC762" s="2">
        <v>-0.73350000000000004</v>
      </c>
      <c r="AD762" s="2">
        <v>-0.28710000000000002</v>
      </c>
      <c r="AE762" s="2">
        <v>-0.14369999999999999</v>
      </c>
      <c r="AF762" s="2">
        <v>1.9207000000000001</v>
      </c>
      <c r="AG762" s="2">
        <v>-0.66920000000000002</v>
      </c>
      <c r="AH762">
        <v>335000</v>
      </c>
      <c r="AI762" t="str">
        <f>IF(Table_Graduate_Salary[[#This Row],[Salary]]&lt;300000,"Low",IF(Table_Graduate_Salary[[#This Row],[Salary]]&lt;=600000,"Medium","High"))</f>
        <v>Medium</v>
      </c>
      <c r="AJ762" t="str">
        <f>IF(Table_Graduate_Salary[[#This Row],[collegeGPA]]&gt;=8,"Excellent",IF(Table_Graduate_Salary[[#This Row],[collegeGPA]]&gt;=7,"Good","Average"))</f>
        <v>Excellent</v>
      </c>
      <c r="AK762" s="2">
        <f>AVERAGE(Table_Graduate_Salary[[#This Row],[English]],Table_Graduate_Salary[[#This Row],[Logical]],Table_Graduate_Salary[[#This Row],[Quant]])</f>
        <v>450</v>
      </c>
    </row>
    <row r="763" spans="1:37">
      <c r="A763">
        <v>869283</v>
      </c>
      <c r="B763" t="s">
        <v>505</v>
      </c>
      <c r="C763" s="1">
        <v>33972</v>
      </c>
      <c r="D763" s="2">
        <v>90</v>
      </c>
      <c r="E763" t="s">
        <v>51</v>
      </c>
      <c r="F763" s="3">
        <v>2010</v>
      </c>
      <c r="G763" s="2">
        <v>75.75</v>
      </c>
      <c r="H763" t="s">
        <v>51</v>
      </c>
      <c r="I763">
        <v>8888</v>
      </c>
      <c r="J763">
        <v>2</v>
      </c>
      <c r="K763" t="s">
        <v>36</v>
      </c>
      <c r="L763" t="s">
        <v>55</v>
      </c>
      <c r="M763" s="3">
        <v>72</v>
      </c>
      <c r="N763">
        <v>8888</v>
      </c>
      <c r="O763">
        <v>0</v>
      </c>
      <c r="P763" t="s">
        <v>47</v>
      </c>
      <c r="Q763">
        <v>2014</v>
      </c>
      <c r="R763" s="2">
        <v>405</v>
      </c>
      <c r="S763" s="2">
        <v>470</v>
      </c>
      <c r="T763" s="2">
        <v>340</v>
      </c>
      <c r="U763" s="2">
        <v>0.23780283983757</v>
      </c>
      <c r="V763" s="2">
        <v>435</v>
      </c>
      <c r="W763" s="2">
        <v>-1</v>
      </c>
      <c r="X763" s="2">
        <v>315</v>
      </c>
      <c r="Y763" s="2">
        <v>-1</v>
      </c>
      <c r="Z763" s="2">
        <v>-1</v>
      </c>
      <c r="AA763" s="2">
        <v>-1</v>
      </c>
      <c r="AB763" s="2">
        <v>-1</v>
      </c>
      <c r="AC763" s="2">
        <v>0.12820000000000001</v>
      </c>
      <c r="AD763" s="2">
        <v>0.21240000000000001</v>
      </c>
      <c r="AE763" s="2">
        <v>0.16370000000000001</v>
      </c>
      <c r="AF763" s="2">
        <v>0.1459</v>
      </c>
      <c r="AG763" s="2">
        <v>-0.66920000000000002</v>
      </c>
      <c r="AH763">
        <v>100000</v>
      </c>
      <c r="AI763" t="str">
        <f>IF(Table_Graduate_Salary[[#This Row],[Salary]]&lt;300000,"Low",IF(Table_Graduate_Salary[[#This Row],[Salary]]&lt;=600000,"Medium","High"))</f>
        <v>Low</v>
      </c>
      <c r="AJ763" t="str">
        <f>IF(Table_Graduate_Salary[[#This Row],[collegeGPA]]&gt;=8,"Excellent",IF(Table_Graduate_Salary[[#This Row],[collegeGPA]]&gt;=7,"Good","Average"))</f>
        <v>Excellent</v>
      </c>
      <c r="AK763" s="2">
        <f>AVERAGE(Table_Graduate_Salary[[#This Row],[English]],Table_Graduate_Salary[[#This Row],[Logical]],Table_Graduate_Salary[[#This Row],[Quant]])</f>
        <v>405</v>
      </c>
    </row>
    <row r="764" spans="1:37">
      <c r="A764">
        <v>327759</v>
      </c>
      <c r="B764" t="s">
        <v>506</v>
      </c>
      <c r="C764" s="1">
        <v>33151</v>
      </c>
      <c r="D764" s="2">
        <v>81.599999999999994</v>
      </c>
      <c r="E764" t="s">
        <v>35</v>
      </c>
      <c r="F764" s="3">
        <v>2008</v>
      </c>
      <c r="G764" s="2">
        <v>87.6</v>
      </c>
      <c r="H764" t="s">
        <v>35</v>
      </c>
      <c r="I764">
        <v>13</v>
      </c>
      <c r="J764">
        <v>1</v>
      </c>
      <c r="K764" t="s">
        <v>36</v>
      </c>
      <c r="L764" t="s">
        <v>64</v>
      </c>
      <c r="M764" s="3">
        <v>76.48</v>
      </c>
      <c r="N764">
        <v>13</v>
      </c>
      <c r="O764">
        <v>1</v>
      </c>
      <c r="P764" t="s">
        <v>38</v>
      </c>
      <c r="Q764">
        <v>2012</v>
      </c>
      <c r="R764" s="2">
        <v>465</v>
      </c>
      <c r="S764" s="2">
        <v>605</v>
      </c>
      <c r="T764" s="2">
        <v>555</v>
      </c>
      <c r="U764" s="2">
        <v>0.93037060720269105</v>
      </c>
      <c r="V764" s="2">
        <v>565</v>
      </c>
      <c r="W764" s="2">
        <v>-1</v>
      </c>
      <c r="X764" s="2">
        <v>-1</v>
      </c>
      <c r="Y764" s="2">
        <v>-1</v>
      </c>
      <c r="Z764" s="2">
        <v>-1</v>
      </c>
      <c r="AA764" s="2">
        <v>-1</v>
      </c>
      <c r="AB764" s="2">
        <v>-1</v>
      </c>
      <c r="AC764" s="2">
        <v>-0.73350000000000004</v>
      </c>
      <c r="AD764" s="2">
        <v>-0.4536</v>
      </c>
      <c r="AE764" s="2">
        <v>-0.14369999999999999</v>
      </c>
      <c r="AF764" s="2">
        <v>-0.2344</v>
      </c>
      <c r="AG764" s="2">
        <v>-0.47760000000000002</v>
      </c>
      <c r="AH764">
        <v>880000</v>
      </c>
      <c r="AI764" t="str">
        <f>IF(Table_Graduate_Salary[[#This Row],[Salary]]&lt;300000,"Low",IF(Table_Graduate_Salary[[#This Row],[Salary]]&lt;=600000,"Medium","High"))</f>
        <v>High</v>
      </c>
      <c r="AJ764" t="str">
        <f>IF(Table_Graduate_Salary[[#This Row],[collegeGPA]]&gt;=8,"Excellent",IF(Table_Graduate_Salary[[#This Row],[collegeGPA]]&gt;=7,"Good","Average"))</f>
        <v>Excellent</v>
      </c>
      <c r="AK764" s="2">
        <f>AVERAGE(Table_Graduate_Salary[[#This Row],[English]],Table_Graduate_Salary[[#This Row],[Logical]],Table_Graduate_Salary[[#This Row],[Quant]])</f>
        <v>541.66666666666663</v>
      </c>
    </row>
    <row r="765" spans="1:37">
      <c r="A765">
        <v>1230478</v>
      </c>
      <c r="B765" t="s">
        <v>506</v>
      </c>
      <c r="C765" s="1">
        <v>33959</v>
      </c>
      <c r="D765" s="2">
        <v>85</v>
      </c>
      <c r="E765" t="s">
        <v>48</v>
      </c>
      <c r="F765" s="3">
        <v>2010</v>
      </c>
      <c r="G765" s="2">
        <v>75</v>
      </c>
      <c r="H765" t="s">
        <v>35</v>
      </c>
      <c r="I765">
        <v>319</v>
      </c>
      <c r="J765">
        <v>2</v>
      </c>
      <c r="K765" t="s">
        <v>36</v>
      </c>
      <c r="L765" t="s">
        <v>40</v>
      </c>
      <c r="M765" s="3">
        <v>60</v>
      </c>
      <c r="N765">
        <v>319</v>
      </c>
      <c r="O765">
        <v>1</v>
      </c>
      <c r="P765" t="s">
        <v>61</v>
      </c>
      <c r="Q765">
        <v>2014</v>
      </c>
      <c r="R765" s="2">
        <v>675</v>
      </c>
      <c r="S765" s="2">
        <v>480</v>
      </c>
      <c r="T765" s="2">
        <v>500</v>
      </c>
      <c r="U765" s="2">
        <v>0.84224832225783597</v>
      </c>
      <c r="V765" s="2">
        <v>425</v>
      </c>
      <c r="W765" s="2">
        <v>-1</v>
      </c>
      <c r="X765" s="2">
        <v>469</v>
      </c>
      <c r="Y765" s="2">
        <v>-1</v>
      </c>
      <c r="Z765" s="2">
        <v>-1</v>
      </c>
      <c r="AA765" s="2">
        <v>-1</v>
      </c>
      <c r="AB765" s="2">
        <v>-1</v>
      </c>
      <c r="AC765" s="2">
        <v>1.1335999999999999</v>
      </c>
      <c r="AD765" s="2">
        <v>1.0448999999999999</v>
      </c>
      <c r="AE765" s="2">
        <v>0.16370000000000001</v>
      </c>
      <c r="AF765" s="2">
        <v>-1.2485999999999999</v>
      </c>
      <c r="AG765" s="2">
        <v>9.7299999999999998E-2</v>
      </c>
      <c r="AH765">
        <v>200000</v>
      </c>
      <c r="AI765" t="str">
        <f>IF(Table_Graduate_Salary[[#This Row],[Salary]]&lt;300000,"Low",IF(Table_Graduate_Salary[[#This Row],[Salary]]&lt;=600000,"Medium","High"))</f>
        <v>Low</v>
      </c>
      <c r="AJ765" t="str">
        <f>IF(Table_Graduate_Salary[[#This Row],[collegeGPA]]&gt;=8,"Excellent",IF(Table_Graduate_Salary[[#This Row],[collegeGPA]]&gt;=7,"Good","Average"))</f>
        <v>Excellent</v>
      </c>
      <c r="AK765" s="2">
        <f>AVERAGE(Table_Graduate_Salary[[#This Row],[English]],Table_Graduate_Salary[[#This Row],[Logical]],Table_Graduate_Salary[[#This Row],[Quant]])</f>
        <v>551.66666666666663</v>
      </c>
    </row>
    <row r="766" spans="1:37">
      <c r="A766">
        <v>669596</v>
      </c>
      <c r="B766" t="s">
        <v>505</v>
      </c>
      <c r="C766" s="1">
        <v>33363</v>
      </c>
      <c r="D766" s="2">
        <v>78</v>
      </c>
      <c r="E766" t="s">
        <v>51</v>
      </c>
      <c r="F766" s="3">
        <v>2009</v>
      </c>
      <c r="G766" s="2">
        <v>76</v>
      </c>
      <c r="H766" t="s">
        <v>51</v>
      </c>
      <c r="I766">
        <v>7269</v>
      </c>
      <c r="J766">
        <v>2</v>
      </c>
      <c r="K766" t="s">
        <v>36</v>
      </c>
      <c r="L766" t="s">
        <v>60</v>
      </c>
      <c r="M766" s="3">
        <v>73</v>
      </c>
      <c r="N766">
        <v>7269</v>
      </c>
      <c r="O766">
        <v>1</v>
      </c>
      <c r="P766" t="s">
        <v>54</v>
      </c>
      <c r="Q766">
        <v>2013</v>
      </c>
      <c r="R766" s="2">
        <v>405</v>
      </c>
      <c r="S766" s="2">
        <v>400</v>
      </c>
      <c r="T766" s="2">
        <v>355</v>
      </c>
      <c r="U766" s="2">
        <v>0.53838689298509601</v>
      </c>
      <c r="V766" s="2">
        <v>325</v>
      </c>
      <c r="W766" s="2">
        <v>333</v>
      </c>
      <c r="X766" s="2">
        <v>-1</v>
      </c>
      <c r="Y766" s="2">
        <v>-1</v>
      </c>
      <c r="Z766" s="2">
        <v>-1</v>
      </c>
      <c r="AA766" s="2">
        <v>260</v>
      </c>
      <c r="AB766" s="2">
        <v>-1</v>
      </c>
      <c r="AC766" s="2">
        <v>-0.73350000000000004</v>
      </c>
      <c r="AD766" s="2">
        <v>-0.1206</v>
      </c>
      <c r="AE766" s="2">
        <v>-2.1417999999999999</v>
      </c>
      <c r="AF766" s="2">
        <v>0.90659999999999996</v>
      </c>
      <c r="AG766" s="2">
        <v>-1.0524</v>
      </c>
      <c r="AH766">
        <v>45000</v>
      </c>
      <c r="AI766" t="str">
        <f>IF(Table_Graduate_Salary[[#This Row],[Salary]]&lt;300000,"Low",IF(Table_Graduate_Salary[[#This Row],[Salary]]&lt;=600000,"Medium","High"))</f>
        <v>Low</v>
      </c>
      <c r="AJ766" t="str">
        <f>IF(Table_Graduate_Salary[[#This Row],[collegeGPA]]&gt;=8,"Excellent",IF(Table_Graduate_Salary[[#This Row],[collegeGPA]]&gt;=7,"Good","Average"))</f>
        <v>Excellent</v>
      </c>
      <c r="AK766" s="2">
        <f>AVERAGE(Table_Graduate_Salary[[#This Row],[English]],Table_Graduate_Salary[[#This Row],[Logical]],Table_Graduate_Salary[[#This Row],[Quant]])</f>
        <v>386.66666666666669</v>
      </c>
    </row>
    <row r="767" spans="1:37">
      <c r="A767">
        <v>431800</v>
      </c>
      <c r="B767" t="s">
        <v>506</v>
      </c>
      <c r="C767" s="1">
        <v>33169</v>
      </c>
      <c r="D767" s="2">
        <v>60.8</v>
      </c>
      <c r="E767" t="s">
        <v>35</v>
      </c>
      <c r="F767" s="3">
        <v>2008</v>
      </c>
      <c r="G767" s="2">
        <v>62.4</v>
      </c>
      <c r="H767" t="s">
        <v>35</v>
      </c>
      <c r="I767">
        <v>5232</v>
      </c>
      <c r="J767">
        <v>2</v>
      </c>
      <c r="K767" t="s">
        <v>36</v>
      </c>
      <c r="L767" t="s">
        <v>60</v>
      </c>
      <c r="M767" s="3">
        <v>60</v>
      </c>
      <c r="N767">
        <v>5232</v>
      </c>
      <c r="O767">
        <v>0</v>
      </c>
      <c r="P767" t="s">
        <v>59</v>
      </c>
      <c r="Q767">
        <v>2012</v>
      </c>
      <c r="R767" s="2">
        <v>495</v>
      </c>
      <c r="S767" s="2">
        <v>425</v>
      </c>
      <c r="T767" s="2">
        <v>645</v>
      </c>
      <c r="U767" s="2">
        <v>0.53838689298509601</v>
      </c>
      <c r="V767" s="2">
        <v>385</v>
      </c>
      <c r="W767" s="2">
        <v>333</v>
      </c>
      <c r="X767" s="2">
        <v>-1</v>
      </c>
      <c r="Y767" s="2">
        <v>-1</v>
      </c>
      <c r="Z767" s="2">
        <v>-1</v>
      </c>
      <c r="AA767" s="2">
        <v>-1</v>
      </c>
      <c r="AB767" s="2">
        <v>-1</v>
      </c>
      <c r="AC767" s="2">
        <v>0.35549999999999998</v>
      </c>
      <c r="AD767" s="2">
        <v>3.2800000000000003E-2</v>
      </c>
      <c r="AE767" s="2">
        <v>-0.59799999999999998</v>
      </c>
      <c r="AF767" s="2">
        <v>-0.29020000000000001</v>
      </c>
      <c r="AG767" s="2">
        <v>-1.2354000000000001</v>
      </c>
      <c r="AH767">
        <v>200000</v>
      </c>
      <c r="AI767" t="str">
        <f>IF(Table_Graduate_Salary[[#This Row],[Salary]]&lt;300000,"Low",IF(Table_Graduate_Salary[[#This Row],[Salary]]&lt;=600000,"Medium","High"))</f>
        <v>Low</v>
      </c>
      <c r="AJ767" t="str">
        <f>IF(Table_Graduate_Salary[[#This Row],[collegeGPA]]&gt;=8,"Excellent",IF(Table_Graduate_Salary[[#This Row],[collegeGPA]]&gt;=7,"Good","Average"))</f>
        <v>Excellent</v>
      </c>
      <c r="AK767" s="2">
        <f>AVERAGE(Table_Graduate_Salary[[#This Row],[English]],Table_Graduate_Salary[[#This Row],[Logical]],Table_Graduate_Salary[[#This Row],[Quant]])</f>
        <v>521.66666666666663</v>
      </c>
    </row>
    <row r="768" spans="1:37">
      <c r="A768">
        <v>332049</v>
      </c>
      <c r="B768" t="s">
        <v>505</v>
      </c>
      <c r="C768" s="1">
        <v>32997</v>
      </c>
      <c r="D768" s="2">
        <v>86.2</v>
      </c>
      <c r="E768" t="s">
        <v>35</v>
      </c>
      <c r="F768" s="3">
        <v>2008</v>
      </c>
      <c r="G768" s="2">
        <v>69.8</v>
      </c>
      <c r="H768" t="s">
        <v>35</v>
      </c>
      <c r="I768">
        <v>10932</v>
      </c>
      <c r="J768">
        <v>2</v>
      </c>
      <c r="K768" t="s">
        <v>36</v>
      </c>
      <c r="L768" t="s">
        <v>60</v>
      </c>
      <c r="M768" s="3">
        <v>68.400000000000006</v>
      </c>
      <c r="N768">
        <v>10932</v>
      </c>
      <c r="O768">
        <v>0</v>
      </c>
      <c r="P768" t="s">
        <v>41</v>
      </c>
      <c r="Q768">
        <v>2012</v>
      </c>
      <c r="R768" s="2">
        <v>505</v>
      </c>
      <c r="S768" s="2">
        <v>405</v>
      </c>
      <c r="T768" s="2">
        <v>515</v>
      </c>
      <c r="U768" s="2">
        <v>0.37605958665154499</v>
      </c>
      <c r="V768" s="2">
        <v>-1</v>
      </c>
      <c r="W768" s="2">
        <v>300</v>
      </c>
      <c r="X768" s="2">
        <v>-1</v>
      </c>
      <c r="Y768" s="2">
        <v>-1</v>
      </c>
      <c r="Z768" s="2">
        <v>-1</v>
      </c>
      <c r="AA768" s="2">
        <v>393</v>
      </c>
      <c r="AB768" s="2">
        <v>-1</v>
      </c>
      <c r="AC768" s="2">
        <v>0.97370000000000001</v>
      </c>
      <c r="AD768" s="2">
        <v>0.50080000000000002</v>
      </c>
      <c r="AE768" s="2">
        <v>-0.38030000000000003</v>
      </c>
      <c r="AF768" s="2">
        <v>0.76732999999999996</v>
      </c>
      <c r="AG768" s="2">
        <v>0.81830000000000003</v>
      </c>
      <c r="AH768">
        <v>150000</v>
      </c>
      <c r="AI768" t="str">
        <f>IF(Table_Graduate_Salary[[#This Row],[Salary]]&lt;300000,"Low",IF(Table_Graduate_Salary[[#This Row],[Salary]]&lt;=600000,"Medium","High"))</f>
        <v>Low</v>
      </c>
      <c r="AJ768" t="str">
        <f>IF(Table_Graduate_Salary[[#This Row],[collegeGPA]]&gt;=8,"Excellent",IF(Table_Graduate_Salary[[#This Row],[collegeGPA]]&gt;=7,"Good","Average"))</f>
        <v>Excellent</v>
      </c>
      <c r="AK768" s="2">
        <f>AVERAGE(Table_Graduate_Salary[[#This Row],[English]],Table_Graduate_Salary[[#This Row],[Logical]],Table_Graduate_Salary[[#This Row],[Quant]])</f>
        <v>475</v>
      </c>
    </row>
    <row r="769" spans="1:37">
      <c r="A769">
        <v>600302</v>
      </c>
      <c r="B769" t="s">
        <v>505</v>
      </c>
      <c r="C769" s="1">
        <v>32761</v>
      </c>
      <c r="D769" s="2">
        <v>84.5</v>
      </c>
      <c r="E769" t="s">
        <v>100</v>
      </c>
      <c r="F769" s="3">
        <v>2007</v>
      </c>
      <c r="G769" s="2">
        <v>94</v>
      </c>
      <c r="H769" t="s">
        <v>160</v>
      </c>
      <c r="I769">
        <v>9198</v>
      </c>
      <c r="J769">
        <v>2</v>
      </c>
      <c r="K769" t="s">
        <v>36</v>
      </c>
      <c r="L769" t="s">
        <v>60</v>
      </c>
      <c r="M769" s="3">
        <v>71.819999999999993</v>
      </c>
      <c r="N769">
        <v>9198</v>
      </c>
      <c r="O769">
        <v>1</v>
      </c>
      <c r="P769" t="s">
        <v>54</v>
      </c>
      <c r="Q769">
        <v>2011</v>
      </c>
      <c r="R769" s="2">
        <v>475</v>
      </c>
      <c r="S769" s="2">
        <v>485</v>
      </c>
      <c r="T769" s="2">
        <v>665</v>
      </c>
      <c r="U769" s="2">
        <v>0.69447932770846299</v>
      </c>
      <c r="V769" s="2">
        <v>395</v>
      </c>
      <c r="W769" s="2">
        <v>366</v>
      </c>
      <c r="X769" s="2">
        <v>-1</v>
      </c>
      <c r="Y769" s="2">
        <v>-1</v>
      </c>
      <c r="Z769" s="2">
        <v>-1</v>
      </c>
      <c r="AA769" s="2">
        <v>286</v>
      </c>
      <c r="AB769" s="2">
        <v>-1</v>
      </c>
      <c r="AC769" s="2">
        <v>-0.159</v>
      </c>
      <c r="AD769" s="2">
        <v>-0.1206</v>
      </c>
      <c r="AE769" s="2">
        <v>-0.4511</v>
      </c>
      <c r="AF769" s="2">
        <v>1.2868999999999999</v>
      </c>
      <c r="AG769" s="2">
        <v>0.67210000000000003</v>
      </c>
      <c r="AH769">
        <v>200000</v>
      </c>
      <c r="AI769" t="str">
        <f>IF(Table_Graduate_Salary[[#This Row],[Salary]]&lt;300000,"Low",IF(Table_Graduate_Salary[[#This Row],[Salary]]&lt;=600000,"Medium","High"))</f>
        <v>Low</v>
      </c>
      <c r="AJ769" t="str">
        <f>IF(Table_Graduate_Salary[[#This Row],[collegeGPA]]&gt;=8,"Excellent",IF(Table_Graduate_Salary[[#This Row],[collegeGPA]]&gt;=7,"Good","Average"))</f>
        <v>Excellent</v>
      </c>
      <c r="AK769" s="2">
        <f>AVERAGE(Table_Graduate_Salary[[#This Row],[English]],Table_Graduate_Salary[[#This Row],[Logical]],Table_Graduate_Salary[[#This Row],[Quant]])</f>
        <v>541.66666666666663</v>
      </c>
    </row>
    <row r="770" spans="1:37">
      <c r="A770">
        <v>1097036</v>
      </c>
      <c r="B770" t="s">
        <v>505</v>
      </c>
      <c r="C770" s="1">
        <v>33934</v>
      </c>
      <c r="D770" s="2">
        <v>85.6</v>
      </c>
      <c r="E770" t="s">
        <v>51</v>
      </c>
      <c r="F770" s="3">
        <v>2010</v>
      </c>
      <c r="G770" s="2">
        <v>79.900000000000006</v>
      </c>
      <c r="H770" t="s">
        <v>51</v>
      </c>
      <c r="I770">
        <v>1136</v>
      </c>
      <c r="J770">
        <v>2</v>
      </c>
      <c r="K770" t="s">
        <v>36</v>
      </c>
      <c r="L770" t="s">
        <v>116</v>
      </c>
      <c r="M770" s="3">
        <v>78</v>
      </c>
      <c r="N770">
        <v>1136</v>
      </c>
      <c r="O770">
        <v>0</v>
      </c>
      <c r="P770" t="s">
        <v>47</v>
      </c>
      <c r="Q770">
        <v>2014</v>
      </c>
      <c r="R770" s="2">
        <v>350</v>
      </c>
      <c r="S770" s="2">
        <v>460</v>
      </c>
      <c r="T770" s="2">
        <v>345</v>
      </c>
      <c r="U770" s="2">
        <v>0.17987390024790501</v>
      </c>
      <c r="V770" s="2">
        <v>-1</v>
      </c>
      <c r="W770" s="2">
        <v>-1</v>
      </c>
      <c r="X770" s="2">
        <v>-1</v>
      </c>
      <c r="Y770" s="2">
        <v>-1</v>
      </c>
      <c r="Z770" s="2">
        <v>-1</v>
      </c>
      <c r="AA770" s="2">
        <v>-1</v>
      </c>
      <c r="AB770" s="2">
        <v>-1</v>
      </c>
      <c r="AC770" s="2">
        <v>-0.44629999999999997</v>
      </c>
      <c r="AD770" s="2">
        <v>-0.28710000000000002</v>
      </c>
      <c r="AE770" s="2">
        <v>0.31740000000000002</v>
      </c>
      <c r="AF770" s="2">
        <v>1.2868999999999999</v>
      </c>
      <c r="AG770" s="2">
        <v>-9.4299999999999995E-2</v>
      </c>
      <c r="AH770">
        <v>100000</v>
      </c>
      <c r="AI770" t="str">
        <f>IF(Table_Graduate_Salary[[#This Row],[Salary]]&lt;300000,"Low",IF(Table_Graduate_Salary[[#This Row],[Salary]]&lt;=600000,"Medium","High"))</f>
        <v>Low</v>
      </c>
      <c r="AJ770" t="str">
        <f>IF(Table_Graduate_Salary[[#This Row],[collegeGPA]]&gt;=8,"Excellent",IF(Table_Graduate_Salary[[#This Row],[collegeGPA]]&gt;=7,"Good","Average"))</f>
        <v>Excellent</v>
      </c>
      <c r="AK770" s="2">
        <f>AVERAGE(Table_Graduate_Salary[[#This Row],[English]],Table_Graduate_Salary[[#This Row],[Logical]],Table_Graduate_Salary[[#This Row],[Quant]])</f>
        <v>385</v>
      </c>
    </row>
    <row r="771" spans="1:37">
      <c r="A771">
        <v>1193753</v>
      </c>
      <c r="B771" t="s">
        <v>505</v>
      </c>
      <c r="C771" s="1">
        <v>33860</v>
      </c>
      <c r="D771" s="2">
        <v>91.6</v>
      </c>
      <c r="E771" t="s">
        <v>51</v>
      </c>
      <c r="F771" s="3">
        <v>2010</v>
      </c>
      <c r="G771" s="2">
        <v>88.9</v>
      </c>
      <c r="H771" t="s">
        <v>51</v>
      </c>
      <c r="I771">
        <v>11871</v>
      </c>
      <c r="J771">
        <v>2</v>
      </c>
      <c r="K771" t="s">
        <v>36</v>
      </c>
      <c r="L771" t="s">
        <v>60</v>
      </c>
      <c r="M771" s="3">
        <v>75.3</v>
      </c>
      <c r="N771">
        <v>11871</v>
      </c>
      <c r="O771">
        <v>0</v>
      </c>
      <c r="P771" t="s">
        <v>56</v>
      </c>
      <c r="Q771">
        <v>2014</v>
      </c>
      <c r="R771" s="2">
        <v>420</v>
      </c>
      <c r="S771" s="2">
        <v>540</v>
      </c>
      <c r="T771" s="2">
        <v>595</v>
      </c>
      <c r="U771" s="2">
        <v>0.11213943820740301</v>
      </c>
      <c r="V771" s="2">
        <v>365</v>
      </c>
      <c r="W771" s="2">
        <v>228</v>
      </c>
      <c r="X771" s="2">
        <v>-1</v>
      </c>
      <c r="Y771" s="2">
        <v>-1</v>
      </c>
      <c r="Z771" s="2">
        <v>-1</v>
      </c>
      <c r="AA771" s="2">
        <v>-1</v>
      </c>
      <c r="AB771" s="2">
        <v>-1</v>
      </c>
      <c r="AC771" s="2">
        <v>-0.159</v>
      </c>
      <c r="AD771" s="2">
        <v>0.5454</v>
      </c>
      <c r="AE771" s="2">
        <v>-0.4511</v>
      </c>
      <c r="AF771" s="2">
        <v>1.5404</v>
      </c>
      <c r="AG771" s="2">
        <v>0.48049999999999998</v>
      </c>
      <c r="AH771">
        <v>300000</v>
      </c>
      <c r="AI771" t="str">
        <f>IF(Table_Graduate_Salary[[#This Row],[Salary]]&lt;300000,"Low",IF(Table_Graduate_Salary[[#This Row],[Salary]]&lt;=600000,"Medium","High"))</f>
        <v>Medium</v>
      </c>
      <c r="AJ771" t="str">
        <f>IF(Table_Graduate_Salary[[#This Row],[collegeGPA]]&gt;=8,"Excellent",IF(Table_Graduate_Salary[[#This Row],[collegeGPA]]&gt;=7,"Good","Average"))</f>
        <v>Excellent</v>
      </c>
      <c r="AK771" s="2">
        <f>AVERAGE(Table_Graduate_Salary[[#This Row],[English]],Table_Graduate_Salary[[#This Row],[Logical]],Table_Graduate_Salary[[#This Row],[Quant]])</f>
        <v>518.33333333333337</v>
      </c>
    </row>
    <row r="772" spans="1:37">
      <c r="A772">
        <v>345838</v>
      </c>
      <c r="B772" t="s">
        <v>506</v>
      </c>
      <c r="C772" s="1">
        <v>33387</v>
      </c>
      <c r="D772" s="2">
        <v>89</v>
      </c>
      <c r="E772">
        <v>0</v>
      </c>
      <c r="F772" s="3">
        <v>2008</v>
      </c>
      <c r="G772" s="2">
        <v>96.7</v>
      </c>
      <c r="H772">
        <v>0</v>
      </c>
      <c r="I772">
        <v>6659</v>
      </c>
      <c r="J772">
        <v>2</v>
      </c>
      <c r="K772" t="s">
        <v>36</v>
      </c>
      <c r="L772" t="s">
        <v>60</v>
      </c>
      <c r="M772" s="3">
        <v>92</v>
      </c>
      <c r="N772">
        <v>6659</v>
      </c>
      <c r="O772">
        <v>1</v>
      </c>
      <c r="P772" t="s">
        <v>47</v>
      </c>
      <c r="Q772">
        <v>2012</v>
      </c>
      <c r="R772" s="2">
        <v>525</v>
      </c>
      <c r="S772" s="2">
        <v>475</v>
      </c>
      <c r="T772" s="2">
        <v>375</v>
      </c>
      <c r="U772" s="2">
        <v>5.8792800008353401E-2</v>
      </c>
      <c r="V772" s="2">
        <v>365</v>
      </c>
      <c r="W772" s="2">
        <v>200</v>
      </c>
      <c r="X772" s="2">
        <v>-1</v>
      </c>
      <c r="Y772" s="2">
        <v>-1</v>
      </c>
      <c r="Z772" s="2">
        <v>-1</v>
      </c>
      <c r="AA772" s="2">
        <v>393</v>
      </c>
      <c r="AB772" s="2">
        <v>-1</v>
      </c>
      <c r="AC772" s="2">
        <v>-0.64910000000000001</v>
      </c>
      <c r="AD772" s="2">
        <v>-0.43530000000000002</v>
      </c>
      <c r="AE772" s="2">
        <v>0.67200000000000004</v>
      </c>
      <c r="AF772" s="2">
        <v>1.85433</v>
      </c>
      <c r="AG772" s="2">
        <v>-0.1295</v>
      </c>
      <c r="AH772">
        <v>225000</v>
      </c>
      <c r="AI772" t="str">
        <f>IF(Table_Graduate_Salary[[#This Row],[Salary]]&lt;300000,"Low",IF(Table_Graduate_Salary[[#This Row],[Salary]]&lt;=600000,"Medium","High"))</f>
        <v>Low</v>
      </c>
      <c r="AJ772" t="str">
        <f>IF(Table_Graduate_Salary[[#This Row],[collegeGPA]]&gt;=8,"Excellent",IF(Table_Graduate_Salary[[#This Row],[collegeGPA]]&gt;=7,"Good","Average"))</f>
        <v>Excellent</v>
      </c>
      <c r="AK772" s="2">
        <f>AVERAGE(Table_Graduate_Salary[[#This Row],[English]],Table_Graduate_Salary[[#This Row],[Logical]],Table_Graduate_Salary[[#This Row],[Quant]])</f>
        <v>458.33333333333331</v>
      </c>
    </row>
    <row r="773" spans="1:37">
      <c r="A773">
        <v>1063512</v>
      </c>
      <c r="B773" t="s">
        <v>506</v>
      </c>
      <c r="C773" s="1">
        <v>33755</v>
      </c>
      <c r="D773" s="2">
        <v>76</v>
      </c>
      <c r="E773" t="s">
        <v>51</v>
      </c>
      <c r="F773" s="3">
        <v>2009</v>
      </c>
      <c r="G773" s="2">
        <v>66</v>
      </c>
      <c r="H773" t="s">
        <v>51</v>
      </c>
      <c r="I773">
        <v>1358</v>
      </c>
      <c r="J773">
        <v>2</v>
      </c>
      <c r="K773" t="s">
        <v>36</v>
      </c>
      <c r="L773" t="s">
        <v>138</v>
      </c>
      <c r="M773" s="3">
        <v>56.24</v>
      </c>
      <c r="N773">
        <v>1358</v>
      </c>
      <c r="O773">
        <v>1</v>
      </c>
      <c r="P773" t="s">
        <v>45</v>
      </c>
      <c r="Q773">
        <v>2013</v>
      </c>
      <c r="R773" s="2">
        <v>710</v>
      </c>
      <c r="S773" s="2">
        <v>570</v>
      </c>
      <c r="T773" s="2">
        <v>545</v>
      </c>
      <c r="U773" s="2">
        <v>-1</v>
      </c>
      <c r="V773" s="2">
        <v>395</v>
      </c>
      <c r="W773" s="2">
        <v>-1</v>
      </c>
      <c r="X773" s="2">
        <v>407</v>
      </c>
      <c r="Y773" s="2">
        <v>-1</v>
      </c>
      <c r="Z773" s="2">
        <v>-1</v>
      </c>
      <c r="AA773" s="2">
        <v>-1</v>
      </c>
      <c r="AB773" s="2">
        <v>-1</v>
      </c>
      <c r="AC773" s="2">
        <v>-0.58989999999999998</v>
      </c>
      <c r="AD773" s="2">
        <v>-1.7856000000000001</v>
      </c>
      <c r="AE773" s="2">
        <v>-0.75849999999999995</v>
      </c>
      <c r="AF773" s="2">
        <v>-1.2485999999999999</v>
      </c>
      <c r="AG773" s="2">
        <v>-1.6273</v>
      </c>
      <c r="AH773">
        <v>300000</v>
      </c>
      <c r="AI773" t="str">
        <f>IF(Table_Graduate_Salary[[#This Row],[Salary]]&lt;300000,"Low",IF(Table_Graduate_Salary[[#This Row],[Salary]]&lt;=600000,"Medium","High"))</f>
        <v>Medium</v>
      </c>
      <c r="AJ773" t="str">
        <f>IF(Table_Graduate_Salary[[#This Row],[collegeGPA]]&gt;=8,"Excellent",IF(Table_Graduate_Salary[[#This Row],[collegeGPA]]&gt;=7,"Good","Average"))</f>
        <v>Excellent</v>
      </c>
      <c r="AK773" s="2">
        <f>AVERAGE(Table_Graduate_Salary[[#This Row],[English]],Table_Graduate_Salary[[#This Row],[Logical]],Table_Graduate_Salary[[#This Row],[Quant]])</f>
        <v>608.33333333333337</v>
      </c>
    </row>
    <row r="774" spans="1:37">
      <c r="A774">
        <v>576122</v>
      </c>
      <c r="B774" t="s">
        <v>506</v>
      </c>
      <c r="C774" s="1">
        <v>33422</v>
      </c>
      <c r="D774" s="2">
        <v>71</v>
      </c>
      <c r="E774" t="s">
        <v>79</v>
      </c>
      <c r="F774" s="3">
        <v>2007</v>
      </c>
      <c r="G774" s="2">
        <v>72.599999999999994</v>
      </c>
      <c r="H774" t="s">
        <v>79</v>
      </c>
      <c r="I774">
        <v>144</v>
      </c>
      <c r="J774">
        <v>2</v>
      </c>
      <c r="K774" t="s">
        <v>36</v>
      </c>
      <c r="L774" t="s">
        <v>64</v>
      </c>
      <c r="M774" s="3">
        <v>73.599999999999994</v>
      </c>
      <c r="N774">
        <v>144</v>
      </c>
      <c r="O774">
        <v>0</v>
      </c>
      <c r="P774" t="s">
        <v>41</v>
      </c>
      <c r="Q774">
        <v>2013</v>
      </c>
      <c r="R774" s="2">
        <v>360</v>
      </c>
      <c r="S774" s="2">
        <v>425</v>
      </c>
      <c r="T774" s="2">
        <v>445</v>
      </c>
      <c r="U774" s="2">
        <v>0.34231489991181502</v>
      </c>
      <c r="V774" s="2">
        <v>365</v>
      </c>
      <c r="W774" s="2">
        <v>-1</v>
      </c>
      <c r="X774" s="2">
        <v>-1</v>
      </c>
      <c r="Y774" s="2">
        <v>-1</v>
      </c>
      <c r="Z774" s="2">
        <v>-1</v>
      </c>
      <c r="AA774" s="2">
        <v>-1</v>
      </c>
      <c r="AB774" s="2">
        <v>-1</v>
      </c>
      <c r="AC774" s="2">
        <v>0.84630000000000005</v>
      </c>
      <c r="AD774" s="2">
        <v>-0.62009999999999998</v>
      </c>
      <c r="AE774" s="2">
        <v>0.62480000000000002</v>
      </c>
      <c r="AF774" s="2">
        <v>-0.2344</v>
      </c>
      <c r="AG774" s="2">
        <v>1.0553999999999999</v>
      </c>
      <c r="AH774">
        <v>200000</v>
      </c>
      <c r="AI774" t="str">
        <f>IF(Table_Graduate_Salary[[#This Row],[Salary]]&lt;300000,"Low",IF(Table_Graduate_Salary[[#This Row],[Salary]]&lt;=600000,"Medium","High"))</f>
        <v>Low</v>
      </c>
      <c r="AJ774" t="str">
        <f>IF(Table_Graduate_Salary[[#This Row],[collegeGPA]]&gt;=8,"Excellent",IF(Table_Graduate_Salary[[#This Row],[collegeGPA]]&gt;=7,"Good","Average"))</f>
        <v>Excellent</v>
      </c>
      <c r="AK774" s="2">
        <f>AVERAGE(Table_Graduate_Salary[[#This Row],[English]],Table_Graduate_Salary[[#This Row],[Logical]],Table_Graduate_Salary[[#This Row],[Quant]])</f>
        <v>410</v>
      </c>
    </row>
    <row r="775" spans="1:37">
      <c r="A775">
        <v>223303</v>
      </c>
      <c r="B775" t="s">
        <v>506</v>
      </c>
      <c r="C775" s="1">
        <v>32718</v>
      </c>
      <c r="D775" s="2">
        <v>84.2</v>
      </c>
      <c r="E775" t="s">
        <v>35</v>
      </c>
      <c r="F775" s="3">
        <v>2006</v>
      </c>
      <c r="G775" s="2">
        <v>77.400000000000006</v>
      </c>
      <c r="H775" t="s">
        <v>35</v>
      </c>
      <c r="I775">
        <v>3395</v>
      </c>
      <c r="J775">
        <v>1</v>
      </c>
      <c r="K775" t="s">
        <v>36</v>
      </c>
      <c r="L775" t="s">
        <v>60</v>
      </c>
      <c r="M775" s="3">
        <v>78.900000000000006</v>
      </c>
      <c r="N775">
        <v>3395</v>
      </c>
      <c r="O775">
        <v>0</v>
      </c>
      <c r="P775" t="s">
        <v>53</v>
      </c>
      <c r="Q775">
        <v>2011</v>
      </c>
      <c r="R775" s="2">
        <v>505</v>
      </c>
      <c r="S775" s="2">
        <v>555</v>
      </c>
      <c r="T775" s="2">
        <v>495</v>
      </c>
      <c r="U775" s="2">
        <v>0.69447932770846299</v>
      </c>
      <c r="V775" s="2">
        <v>415</v>
      </c>
      <c r="W775" s="2">
        <v>366</v>
      </c>
      <c r="X775" s="2">
        <v>-1</v>
      </c>
      <c r="Y775" s="2">
        <v>-1</v>
      </c>
      <c r="Z775" s="2">
        <v>-1</v>
      </c>
      <c r="AA775" s="2">
        <v>-1</v>
      </c>
      <c r="AB775" s="2">
        <v>-1</v>
      </c>
      <c r="AC775" s="2">
        <v>-1.8083</v>
      </c>
      <c r="AD775" s="2">
        <v>0.1888</v>
      </c>
      <c r="AE775" s="2">
        <v>-0.63429999999999997</v>
      </c>
      <c r="AF775" s="2">
        <v>1.2374000000000001</v>
      </c>
      <c r="AG775" s="2">
        <v>-0.28749999999999998</v>
      </c>
      <c r="AH775">
        <v>405000</v>
      </c>
      <c r="AI775" t="str">
        <f>IF(Table_Graduate_Salary[[#This Row],[Salary]]&lt;300000,"Low",IF(Table_Graduate_Salary[[#This Row],[Salary]]&lt;=600000,"Medium","High"))</f>
        <v>Medium</v>
      </c>
      <c r="AJ775" t="str">
        <f>IF(Table_Graduate_Salary[[#This Row],[collegeGPA]]&gt;=8,"Excellent",IF(Table_Graduate_Salary[[#This Row],[collegeGPA]]&gt;=7,"Good","Average"))</f>
        <v>Excellent</v>
      </c>
      <c r="AK775" s="2">
        <f>AVERAGE(Table_Graduate_Salary[[#This Row],[English]],Table_Graduate_Salary[[#This Row],[Logical]],Table_Graduate_Salary[[#This Row],[Quant]])</f>
        <v>518.33333333333337</v>
      </c>
    </row>
    <row r="776" spans="1:37">
      <c r="A776">
        <v>692668</v>
      </c>
      <c r="B776" t="s">
        <v>506</v>
      </c>
      <c r="C776" s="1">
        <v>33662</v>
      </c>
      <c r="D776" s="2">
        <v>67.75</v>
      </c>
      <c r="E776" t="s">
        <v>51</v>
      </c>
      <c r="F776" s="3">
        <v>2009</v>
      </c>
      <c r="G776" s="2">
        <v>61.5</v>
      </c>
      <c r="H776" t="s">
        <v>51</v>
      </c>
      <c r="I776">
        <v>13697</v>
      </c>
      <c r="J776">
        <v>2</v>
      </c>
      <c r="K776" t="s">
        <v>36</v>
      </c>
      <c r="L776" t="s">
        <v>40</v>
      </c>
      <c r="M776" s="3">
        <v>76.099999999999994</v>
      </c>
      <c r="N776">
        <v>13697</v>
      </c>
      <c r="O776">
        <v>1</v>
      </c>
      <c r="P776" t="s">
        <v>53</v>
      </c>
      <c r="Q776">
        <v>2013</v>
      </c>
      <c r="R776" s="2">
        <v>450</v>
      </c>
      <c r="S776" s="2">
        <v>355</v>
      </c>
      <c r="T776" s="2">
        <v>295</v>
      </c>
      <c r="U776" s="2">
        <v>0.67074315143312702</v>
      </c>
      <c r="V776" s="2">
        <v>455</v>
      </c>
      <c r="W776" s="2">
        <v>-1</v>
      </c>
      <c r="X776" s="2">
        <v>-1</v>
      </c>
      <c r="Y776" s="2">
        <v>-1</v>
      </c>
      <c r="Z776" s="2">
        <v>-1</v>
      </c>
      <c r="AA776" s="2">
        <v>-1</v>
      </c>
      <c r="AB776" s="2">
        <v>-1</v>
      </c>
      <c r="AC776" s="2">
        <v>-0.73350000000000004</v>
      </c>
      <c r="AD776" s="2">
        <v>0.21240000000000001</v>
      </c>
      <c r="AE776" s="2">
        <v>-0.14369999999999999</v>
      </c>
      <c r="AF776" s="2">
        <v>0.5262</v>
      </c>
      <c r="AG776" s="2">
        <v>-0.86080000000000001</v>
      </c>
      <c r="AH776">
        <v>70000</v>
      </c>
      <c r="AI776" t="str">
        <f>IF(Table_Graduate_Salary[[#This Row],[Salary]]&lt;300000,"Low",IF(Table_Graduate_Salary[[#This Row],[Salary]]&lt;=600000,"Medium","High"))</f>
        <v>Low</v>
      </c>
      <c r="AJ776" t="str">
        <f>IF(Table_Graduate_Salary[[#This Row],[collegeGPA]]&gt;=8,"Excellent",IF(Table_Graduate_Salary[[#This Row],[collegeGPA]]&gt;=7,"Good","Average"))</f>
        <v>Excellent</v>
      </c>
      <c r="AK776" s="2">
        <f>AVERAGE(Table_Graduate_Salary[[#This Row],[English]],Table_Graduate_Salary[[#This Row],[Logical]],Table_Graduate_Salary[[#This Row],[Quant]])</f>
        <v>366.66666666666669</v>
      </c>
    </row>
    <row r="777" spans="1:37">
      <c r="A777">
        <v>644440</v>
      </c>
      <c r="B777" t="s">
        <v>506</v>
      </c>
      <c r="C777" s="1">
        <v>33457</v>
      </c>
      <c r="D777" s="2">
        <v>84.2</v>
      </c>
      <c r="E777" t="s">
        <v>51</v>
      </c>
      <c r="F777" s="3">
        <v>2009</v>
      </c>
      <c r="G777" s="2">
        <v>81.25</v>
      </c>
      <c r="H777" t="s">
        <v>51</v>
      </c>
      <c r="I777">
        <v>13371</v>
      </c>
      <c r="J777">
        <v>2</v>
      </c>
      <c r="K777" t="s">
        <v>36</v>
      </c>
      <c r="L777" t="s">
        <v>40</v>
      </c>
      <c r="M777" s="3">
        <v>75</v>
      </c>
      <c r="N777">
        <v>13371</v>
      </c>
      <c r="O777">
        <v>0</v>
      </c>
      <c r="P777" t="s">
        <v>147</v>
      </c>
      <c r="Q777">
        <v>2013</v>
      </c>
      <c r="R777" s="2">
        <v>285</v>
      </c>
      <c r="S777" s="2">
        <v>425</v>
      </c>
      <c r="T777" s="2">
        <v>455</v>
      </c>
      <c r="U777" s="2">
        <v>0.563267823666597</v>
      </c>
      <c r="V777" s="2">
        <v>425</v>
      </c>
      <c r="W777" s="2">
        <v>-1</v>
      </c>
      <c r="X777" s="2">
        <v>-1</v>
      </c>
      <c r="Y777" s="2">
        <v>-1</v>
      </c>
      <c r="Z777" s="2">
        <v>-1</v>
      </c>
      <c r="AA777" s="2">
        <v>-1</v>
      </c>
      <c r="AB777" s="2">
        <v>-1</v>
      </c>
      <c r="AC777" s="2">
        <v>0.41549999999999998</v>
      </c>
      <c r="AD777" s="2">
        <v>-0.78659999999999997</v>
      </c>
      <c r="AE777" s="2">
        <v>-0.4511</v>
      </c>
      <c r="AF777" s="2">
        <v>1.0333000000000001</v>
      </c>
      <c r="AG777" s="2">
        <v>-0.86080000000000001</v>
      </c>
      <c r="AH777">
        <v>110000</v>
      </c>
      <c r="AI777" t="str">
        <f>IF(Table_Graduate_Salary[[#This Row],[Salary]]&lt;300000,"Low",IF(Table_Graduate_Salary[[#This Row],[Salary]]&lt;=600000,"Medium","High"))</f>
        <v>Low</v>
      </c>
      <c r="AJ777" t="str">
        <f>IF(Table_Graduate_Salary[[#This Row],[collegeGPA]]&gt;=8,"Excellent",IF(Table_Graduate_Salary[[#This Row],[collegeGPA]]&gt;=7,"Good","Average"))</f>
        <v>Excellent</v>
      </c>
      <c r="AK777" s="2">
        <f>AVERAGE(Table_Graduate_Salary[[#This Row],[English]],Table_Graduate_Salary[[#This Row],[Logical]],Table_Graduate_Salary[[#This Row],[Quant]])</f>
        <v>388.33333333333331</v>
      </c>
    </row>
    <row r="778" spans="1:37">
      <c r="A778">
        <v>1083136</v>
      </c>
      <c r="B778" t="s">
        <v>506</v>
      </c>
      <c r="C778" s="1">
        <v>33201</v>
      </c>
      <c r="D778" s="2">
        <v>87.2</v>
      </c>
      <c r="E778" t="s">
        <v>51</v>
      </c>
      <c r="F778" s="3">
        <v>2009</v>
      </c>
      <c r="G778" s="2">
        <v>87.14</v>
      </c>
      <c r="H778" t="s">
        <v>51</v>
      </c>
      <c r="I778">
        <v>5216</v>
      </c>
      <c r="J778">
        <v>2</v>
      </c>
      <c r="K778" t="s">
        <v>36</v>
      </c>
      <c r="L778" t="s">
        <v>40</v>
      </c>
      <c r="M778" s="3">
        <v>77</v>
      </c>
      <c r="N778">
        <v>5216</v>
      </c>
      <c r="O778">
        <v>1</v>
      </c>
      <c r="P778" t="s">
        <v>53</v>
      </c>
      <c r="Q778">
        <v>2014</v>
      </c>
      <c r="R778" s="2">
        <v>605</v>
      </c>
      <c r="S778" s="2">
        <v>590</v>
      </c>
      <c r="T778" s="2">
        <v>535</v>
      </c>
      <c r="U778" s="2">
        <v>0.35653648772447499</v>
      </c>
      <c r="V778" s="2">
        <v>465</v>
      </c>
      <c r="W778" s="2">
        <v>-1</v>
      </c>
      <c r="X778" s="2">
        <v>346</v>
      </c>
      <c r="Y778" s="2">
        <v>-1</v>
      </c>
      <c r="Z778" s="2">
        <v>-1</v>
      </c>
      <c r="AA778" s="2">
        <v>-1</v>
      </c>
      <c r="AB778" s="2">
        <v>-1</v>
      </c>
      <c r="AC778" s="2">
        <v>-0.30270000000000002</v>
      </c>
      <c r="AD778" s="2">
        <v>-0.4536</v>
      </c>
      <c r="AE778" s="2">
        <v>-2.6027999999999998</v>
      </c>
      <c r="AF778" s="2">
        <v>0.77980000000000005</v>
      </c>
      <c r="AG778" s="2">
        <v>0.28889999999999999</v>
      </c>
      <c r="AH778">
        <v>300000</v>
      </c>
      <c r="AI778" t="str">
        <f>IF(Table_Graduate_Salary[[#This Row],[Salary]]&lt;300000,"Low",IF(Table_Graduate_Salary[[#This Row],[Salary]]&lt;=600000,"Medium","High"))</f>
        <v>Medium</v>
      </c>
      <c r="AJ778" t="str">
        <f>IF(Table_Graduate_Salary[[#This Row],[collegeGPA]]&gt;=8,"Excellent",IF(Table_Graduate_Salary[[#This Row],[collegeGPA]]&gt;=7,"Good","Average"))</f>
        <v>Excellent</v>
      </c>
      <c r="AK778" s="2">
        <f>AVERAGE(Table_Graduate_Salary[[#This Row],[English]],Table_Graduate_Salary[[#This Row],[Logical]],Table_Graduate_Salary[[#This Row],[Quant]])</f>
        <v>576.66666666666663</v>
      </c>
    </row>
    <row r="779" spans="1:37">
      <c r="A779">
        <v>357389</v>
      </c>
      <c r="B779" t="s">
        <v>505</v>
      </c>
      <c r="C779" s="1">
        <v>33575</v>
      </c>
      <c r="D779" s="2">
        <v>91.8</v>
      </c>
      <c r="E779" t="s">
        <v>35</v>
      </c>
      <c r="F779" s="3">
        <v>2009</v>
      </c>
      <c r="G779" s="2">
        <v>85</v>
      </c>
      <c r="H779" t="s">
        <v>35</v>
      </c>
      <c r="I779">
        <v>527</v>
      </c>
      <c r="J779">
        <v>2</v>
      </c>
      <c r="K779" t="s">
        <v>36</v>
      </c>
      <c r="L779" t="s">
        <v>60</v>
      </c>
      <c r="M779" s="3">
        <v>74.7</v>
      </c>
      <c r="N779">
        <v>527</v>
      </c>
      <c r="O779">
        <v>0</v>
      </c>
      <c r="P779" t="s">
        <v>59</v>
      </c>
      <c r="Q779">
        <v>2013</v>
      </c>
      <c r="R779" s="2">
        <v>554</v>
      </c>
      <c r="S779" s="2">
        <v>465</v>
      </c>
      <c r="T779" s="2">
        <v>525</v>
      </c>
      <c r="U779" s="2">
        <v>0.37605958665154499</v>
      </c>
      <c r="V779" s="2">
        <v>-1</v>
      </c>
      <c r="W779" s="2">
        <v>300</v>
      </c>
      <c r="X779" s="2">
        <v>-1</v>
      </c>
      <c r="Y779" s="2">
        <v>-1</v>
      </c>
      <c r="Z779" s="2">
        <v>-1</v>
      </c>
      <c r="AA779" s="2">
        <v>-1</v>
      </c>
      <c r="AB779" s="2">
        <v>-1</v>
      </c>
      <c r="AC779" s="2">
        <v>-1.4992000000000001</v>
      </c>
      <c r="AD779" s="2">
        <v>-0.74729999999999996</v>
      </c>
      <c r="AE779" s="2">
        <v>-1.5051000000000001</v>
      </c>
      <c r="AF779" s="2">
        <v>0.29730000000000001</v>
      </c>
      <c r="AG779" s="2">
        <v>0.4234</v>
      </c>
      <c r="AH779">
        <v>350000</v>
      </c>
      <c r="AI779" t="str">
        <f>IF(Table_Graduate_Salary[[#This Row],[Salary]]&lt;300000,"Low",IF(Table_Graduate_Salary[[#This Row],[Salary]]&lt;=600000,"Medium","High"))</f>
        <v>Medium</v>
      </c>
      <c r="AJ779" t="str">
        <f>IF(Table_Graduate_Salary[[#This Row],[collegeGPA]]&gt;=8,"Excellent",IF(Table_Graduate_Salary[[#This Row],[collegeGPA]]&gt;=7,"Good","Average"))</f>
        <v>Excellent</v>
      </c>
      <c r="AK779" s="2">
        <f>AVERAGE(Table_Graduate_Salary[[#This Row],[English]],Table_Graduate_Salary[[#This Row],[Logical]],Table_Graduate_Salary[[#This Row],[Quant]])</f>
        <v>514.66666666666663</v>
      </c>
    </row>
    <row r="780" spans="1:37">
      <c r="A780">
        <v>52581</v>
      </c>
      <c r="B780" t="s">
        <v>506</v>
      </c>
      <c r="C780" s="1">
        <v>31929</v>
      </c>
      <c r="D780" s="2">
        <v>65.5</v>
      </c>
      <c r="E780" t="s">
        <v>229</v>
      </c>
      <c r="F780" s="3">
        <v>2006</v>
      </c>
      <c r="G780" s="2">
        <v>69.5</v>
      </c>
      <c r="H780" t="s">
        <v>230</v>
      </c>
      <c r="I780">
        <v>356</v>
      </c>
      <c r="J780">
        <v>2</v>
      </c>
      <c r="K780" t="s">
        <v>36</v>
      </c>
      <c r="L780" t="s">
        <v>55</v>
      </c>
      <c r="M780" s="3">
        <v>56.7</v>
      </c>
      <c r="N780">
        <v>356</v>
      </c>
      <c r="O780">
        <v>1</v>
      </c>
      <c r="P780" t="s">
        <v>61</v>
      </c>
      <c r="Q780">
        <v>2009</v>
      </c>
      <c r="R780" s="2">
        <v>405</v>
      </c>
      <c r="S780" s="2">
        <v>355</v>
      </c>
      <c r="T780" s="2">
        <v>295</v>
      </c>
      <c r="U780" s="2">
        <v>0.276047228046856</v>
      </c>
      <c r="V780" s="2">
        <v>345</v>
      </c>
      <c r="W780" s="2">
        <v>-1</v>
      </c>
      <c r="X780" s="2">
        <v>-1</v>
      </c>
      <c r="Y780" s="2">
        <v>-1</v>
      </c>
      <c r="Z780" s="2">
        <v>-1</v>
      </c>
      <c r="AA780" s="2">
        <v>-1</v>
      </c>
      <c r="AB780" s="2">
        <v>-1</v>
      </c>
      <c r="AC780" s="2">
        <v>-0.88099999999999901</v>
      </c>
      <c r="AD780" s="2">
        <v>0.50080000000000002</v>
      </c>
      <c r="AE780" s="2">
        <v>-0.1988</v>
      </c>
      <c r="AF780" s="2">
        <v>6.2300000000000001E-2</v>
      </c>
      <c r="AG780" s="2">
        <v>0.97629999999999995</v>
      </c>
      <c r="AH780">
        <v>180000</v>
      </c>
      <c r="AI780" t="str">
        <f>IF(Table_Graduate_Salary[[#This Row],[Salary]]&lt;300000,"Low",IF(Table_Graduate_Salary[[#This Row],[Salary]]&lt;=600000,"Medium","High"))</f>
        <v>Low</v>
      </c>
      <c r="AJ780" t="str">
        <f>IF(Table_Graduate_Salary[[#This Row],[collegeGPA]]&gt;=8,"Excellent",IF(Table_Graduate_Salary[[#This Row],[collegeGPA]]&gt;=7,"Good","Average"))</f>
        <v>Excellent</v>
      </c>
      <c r="AK780" s="2">
        <f>AVERAGE(Table_Graduate_Salary[[#This Row],[English]],Table_Graduate_Salary[[#This Row],[Logical]],Table_Graduate_Salary[[#This Row],[Quant]])</f>
        <v>351.66666666666669</v>
      </c>
    </row>
    <row r="781" spans="1:37">
      <c r="A781">
        <v>1063454</v>
      </c>
      <c r="B781" t="s">
        <v>506</v>
      </c>
      <c r="C781" s="1">
        <v>32745</v>
      </c>
      <c r="D781" s="2">
        <v>75</v>
      </c>
      <c r="E781" t="s">
        <v>51</v>
      </c>
      <c r="F781" s="3">
        <v>2008</v>
      </c>
      <c r="G781" s="2">
        <v>71.5</v>
      </c>
      <c r="H781" t="s">
        <v>51</v>
      </c>
      <c r="I781">
        <v>347</v>
      </c>
      <c r="J781">
        <v>2</v>
      </c>
      <c r="K781" t="s">
        <v>36</v>
      </c>
      <c r="L781" t="s">
        <v>81</v>
      </c>
      <c r="M781" s="3">
        <v>64</v>
      </c>
      <c r="N781">
        <v>347</v>
      </c>
      <c r="O781">
        <v>0</v>
      </c>
      <c r="P781" t="s">
        <v>41</v>
      </c>
      <c r="Q781">
        <v>2013</v>
      </c>
      <c r="R781" s="2">
        <v>615</v>
      </c>
      <c r="S781" s="2">
        <v>555</v>
      </c>
      <c r="T781" s="2">
        <v>355</v>
      </c>
      <c r="U781" s="2">
        <v>0.115022725743068</v>
      </c>
      <c r="V781" s="2">
        <v>-1</v>
      </c>
      <c r="W781" s="2">
        <v>-1</v>
      </c>
      <c r="X781" s="2">
        <v>-1</v>
      </c>
      <c r="Y781" s="2">
        <v>-1</v>
      </c>
      <c r="Z781" s="2">
        <v>292</v>
      </c>
      <c r="AA781" s="2">
        <v>-1</v>
      </c>
      <c r="AB781" s="2">
        <v>-1</v>
      </c>
      <c r="AC781" s="2">
        <v>1.5644</v>
      </c>
      <c r="AD781" s="2">
        <v>0.87839999999999996</v>
      </c>
      <c r="AE781" s="2">
        <v>0.47110000000000002</v>
      </c>
      <c r="AF781" s="2">
        <v>-1.5021</v>
      </c>
      <c r="AG781" s="2">
        <v>-2.0105</v>
      </c>
      <c r="AH781">
        <v>300000</v>
      </c>
      <c r="AI781" t="str">
        <f>IF(Table_Graduate_Salary[[#This Row],[Salary]]&lt;300000,"Low",IF(Table_Graduate_Salary[[#This Row],[Salary]]&lt;=600000,"Medium","High"))</f>
        <v>Medium</v>
      </c>
      <c r="AJ781" t="str">
        <f>IF(Table_Graduate_Salary[[#This Row],[collegeGPA]]&gt;=8,"Excellent",IF(Table_Graduate_Salary[[#This Row],[collegeGPA]]&gt;=7,"Good","Average"))</f>
        <v>Excellent</v>
      </c>
      <c r="AK781" s="2">
        <f>AVERAGE(Table_Graduate_Salary[[#This Row],[English]],Table_Graduate_Salary[[#This Row],[Logical]],Table_Graduate_Salary[[#This Row],[Quant]])</f>
        <v>508.33333333333331</v>
      </c>
    </row>
    <row r="782" spans="1:37">
      <c r="A782">
        <v>869474</v>
      </c>
      <c r="B782" t="s">
        <v>506</v>
      </c>
      <c r="C782" s="1">
        <v>33955</v>
      </c>
      <c r="D782" s="2">
        <v>91.5</v>
      </c>
      <c r="E782" t="s">
        <v>51</v>
      </c>
      <c r="F782" s="3">
        <v>2010</v>
      </c>
      <c r="G782" s="2">
        <v>75.5</v>
      </c>
      <c r="H782" t="s">
        <v>51</v>
      </c>
      <c r="I782">
        <v>8888</v>
      </c>
      <c r="J782">
        <v>2</v>
      </c>
      <c r="K782" t="s">
        <v>36</v>
      </c>
      <c r="L782" t="s">
        <v>52</v>
      </c>
      <c r="M782" s="3">
        <v>76</v>
      </c>
      <c r="N782">
        <v>8888</v>
      </c>
      <c r="O782">
        <v>0</v>
      </c>
      <c r="P782" t="s">
        <v>47</v>
      </c>
      <c r="Q782">
        <v>2014</v>
      </c>
      <c r="R782" s="2">
        <v>475</v>
      </c>
      <c r="S782" s="2">
        <v>450</v>
      </c>
      <c r="T782" s="2">
        <v>150</v>
      </c>
      <c r="U782" s="2">
        <v>0.45901584049293698</v>
      </c>
      <c r="V782" s="2">
        <v>-1</v>
      </c>
      <c r="W782" s="2">
        <v>-1</v>
      </c>
      <c r="X782" s="2">
        <v>-1</v>
      </c>
      <c r="Y782" s="2">
        <v>376</v>
      </c>
      <c r="Z782" s="2">
        <v>-1</v>
      </c>
      <c r="AA782" s="2">
        <v>-1</v>
      </c>
      <c r="AB782" s="2">
        <v>-1</v>
      </c>
      <c r="AC782" s="2">
        <v>-1.1644000000000001</v>
      </c>
      <c r="AD782" s="2">
        <v>-0.62009999999999998</v>
      </c>
      <c r="AE782" s="2">
        <v>0.77849999999999997</v>
      </c>
      <c r="AF782" s="2">
        <v>1.5404</v>
      </c>
      <c r="AG782" s="2">
        <v>-0.28589999999999999</v>
      </c>
      <c r="AH782">
        <v>240000</v>
      </c>
      <c r="AI782" t="str">
        <f>IF(Table_Graduate_Salary[[#This Row],[Salary]]&lt;300000,"Low",IF(Table_Graduate_Salary[[#This Row],[Salary]]&lt;=600000,"Medium","High"))</f>
        <v>Low</v>
      </c>
      <c r="AJ782" t="str">
        <f>IF(Table_Graduate_Salary[[#This Row],[collegeGPA]]&gt;=8,"Excellent",IF(Table_Graduate_Salary[[#This Row],[collegeGPA]]&gt;=7,"Good","Average"))</f>
        <v>Excellent</v>
      </c>
      <c r="AK782" s="2">
        <f>AVERAGE(Table_Graduate_Salary[[#This Row],[English]],Table_Graduate_Salary[[#This Row],[Logical]],Table_Graduate_Salary[[#This Row],[Quant]])</f>
        <v>358.33333333333331</v>
      </c>
    </row>
    <row r="783" spans="1:37">
      <c r="A783">
        <v>576225</v>
      </c>
      <c r="B783" t="s">
        <v>506</v>
      </c>
      <c r="C783" s="1">
        <v>33605</v>
      </c>
      <c r="D783" s="2">
        <v>65</v>
      </c>
      <c r="E783" t="s">
        <v>35</v>
      </c>
      <c r="F783" s="3">
        <v>2008</v>
      </c>
      <c r="G783" s="2">
        <v>65</v>
      </c>
      <c r="H783" t="s">
        <v>35</v>
      </c>
      <c r="I783">
        <v>7376</v>
      </c>
      <c r="J783">
        <v>2</v>
      </c>
      <c r="K783" t="s">
        <v>36</v>
      </c>
      <c r="L783" t="s">
        <v>40</v>
      </c>
      <c r="M783" s="3">
        <v>71.42</v>
      </c>
      <c r="N783">
        <v>7376</v>
      </c>
      <c r="O783">
        <v>0</v>
      </c>
      <c r="P783" t="s">
        <v>41</v>
      </c>
      <c r="Q783">
        <v>2013</v>
      </c>
      <c r="R783" s="2">
        <v>485</v>
      </c>
      <c r="S783" s="2">
        <v>500</v>
      </c>
      <c r="T783" s="2">
        <v>470</v>
      </c>
      <c r="U783" s="2">
        <v>0.276047228046856</v>
      </c>
      <c r="V783" s="2">
        <v>345</v>
      </c>
      <c r="W783" s="2">
        <v>-1</v>
      </c>
      <c r="X783" s="2">
        <v>-1</v>
      </c>
      <c r="Y783" s="2">
        <v>-1</v>
      </c>
      <c r="Z783" s="2">
        <v>-1</v>
      </c>
      <c r="AA783" s="2">
        <v>-1</v>
      </c>
      <c r="AB783" s="2">
        <v>-1</v>
      </c>
      <c r="AC783" s="2">
        <v>1.4208000000000001</v>
      </c>
      <c r="AD783" s="2">
        <v>0.5454</v>
      </c>
      <c r="AE783" s="2">
        <v>0.93220000000000003</v>
      </c>
      <c r="AF783" s="2">
        <v>1.6672</v>
      </c>
      <c r="AG783" s="2">
        <v>0.67210000000000003</v>
      </c>
      <c r="AH783">
        <v>120000</v>
      </c>
      <c r="AI783" t="str">
        <f>IF(Table_Graduate_Salary[[#This Row],[Salary]]&lt;300000,"Low",IF(Table_Graduate_Salary[[#This Row],[Salary]]&lt;=600000,"Medium","High"))</f>
        <v>Low</v>
      </c>
      <c r="AJ783" t="str">
        <f>IF(Table_Graduate_Salary[[#This Row],[collegeGPA]]&gt;=8,"Excellent",IF(Table_Graduate_Salary[[#This Row],[collegeGPA]]&gt;=7,"Good","Average"))</f>
        <v>Excellent</v>
      </c>
      <c r="AK783" s="2">
        <f>AVERAGE(Table_Graduate_Salary[[#This Row],[English]],Table_Graduate_Salary[[#This Row],[Logical]],Table_Graduate_Salary[[#This Row],[Quant]])</f>
        <v>485</v>
      </c>
    </row>
    <row r="784" spans="1:37">
      <c r="A784">
        <v>910160</v>
      </c>
      <c r="B784" t="s">
        <v>506</v>
      </c>
      <c r="C784" s="1">
        <v>34110</v>
      </c>
      <c r="D784" s="2">
        <v>78.2</v>
      </c>
      <c r="E784" t="s">
        <v>51</v>
      </c>
      <c r="F784" s="3">
        <v>2010</v>
      </c>
      <c r="G784" s="2">
        <v>76</v>
      </c>
      <c r="H784" t="s">
        <v>51</v>
      </c>
      <c r="I784">
        <v>4042</v>
      </c>
      <c r="J784">
        <v>2</v>
      </c>
      <c r="K784" t="s">
        <v>36</v>
      </c>
      <c r="L784" t="s">
        <v>40</v>
      </c>
      <c r="M784" s="3">
        <v>74</v>
      </c>
      <c r="N784">
        <v>4042</v>
      </c>
      <c r="O784">
        <v>0</v>
      </c>
      <c r="P784" t="s">
        <v>47</v>
      </c>
      <c r="Q784">
        <v>2014</v>
      </c>
      <c r="R784" s="2">
        <v>475</v>
      </c>
      <c r="S784" s="2">
        <v>555</v>
      </c>
      <c r="T784" s="2">
        <v>650</v>
      </c>
      <c r="U784" s="2">
        <v>0.84224832225783597</v>
      </c>
      <c r="V784" s="2">
        <v>575</v>
      </c>
      <c r="W784" s="2">
        <v>-1</v>
      </c>
      <c r="X784" s="2">
        <v>469</v>
      </c>
      <c r="Y784" s="2">
        <v>-1</v>
      </c>
      <c r="Z784" s="2">
        <v>-1</v>
      </c>
      <c r="AA784" s="2">
        <v>-1</v>
      </c>
      <c r="AB784" s="2">
        <v>-1</v>
      </c>
      <c r="AC784" s="2">
        <v>0.41549999999999998</v>
      </c>
      <c r="AD784" s="2">
        <v>0.71189999999999998</v>
      </c>
      <c r="AE784" s="2">
        <v>0.77849999999999997</v>
      </c>
      <c r="AF784" s="2">
        <v>-2.3895</v>
      </c>
      <c r="AG784" s="2">
        <v>0.67210000000000003</v>
      </c>
      <c r="AH784">
        <v>195000</v>
      </c>
      <c r="AI784" t="str">
        <f>IF(Table_Graduate_Salary[[#This Row],[Salary]]&lt;300000,"Low",IF(Table_Graduate_Salary[[#This Row],[Salary]]&lt;=600000,"Medium","High"))</f>
        <v>Low</v>
      </c>
      <c r="AJ784" t="str">
        <f>IF(Table_Graduate_Salary[[#This Row],[collegeGPA]]&gt;=8,"Excellent",IF(Table_Graduate_Salary[[#This Row],[collegeGPA]]&gt;=7,"Good","Average"))</f>
        <v>Excellent</v>
      </c>
      <c r="AK784" s="2">
        <f>AVERAGE(Table_Graduate_Salary[[#This Row],[English]],Table_Graduate_Salary[[#This Row],[Logical]],Table_Graduate_Salary[[#This Row],[Quant]])</f>
        <v>560</v>
      </c>
    </row>
    <row r="785" spans="1:37">
      <c r="A785">
        <v>905258</v>
      </c>
      <c r="B785" t="s">
        <v>506</v>
      </c>
      <c r="C785" s="1">
        <v>33759</v>
      </c>
      <c r="D785" s="2">
        <v>82</v>
      </c>
      <c r="E785" t="s">
        <v>35</v>
      </c>
      <c r="F785" s="3">
        <v>2010</v>
      </c>
      <c r="G785" s="2">
        <v>78.8</v>
      </c>
      <c r="H785" t="s">
        <v>35</v>
      </c>
      <c r="I785">
        <v>6290</v>
      </c>
      <c r="J785">
        <v>1</v>
      </c>
      <c r="K785" t="s">
        <v>36</v>
      </c>
      <c r="L785" t="s">
        <v>40</v>
      </c>
      <c r="M785" s="3">
        <v>71</v>
      </c>
      <c r="N785">
        <v>6290</v>
      </c>
      <c r="O785">
        <v>0</v>
      </c>
      <c r="P785" t="s">
        <v>121</v>
      </c>
      <c r="Q785">
        <v>2014</v>
      </c>
      <c r="R785" s="2">
        <v>555</v>
      </c>
      <c r="S785" s="2">
        <v>610</v>
      </c>
      <c r="T785" s="2">
        <v>795</v>
      </c>
      <c r="U785" s="2">
        <v>0.99674448685225303</v>
      </c>
      <c r="V785" s="2">
        <v>495</v>
      </c>
      <c r="W785" s="2">
        <v>-1</v>
      </c>
      <c r="X785" s="2">
        <v>623</v>
      </c>
      <c r="Y785" s="2">
        <v>-1</v>
      </c>
      <c r="Z785" s="2">
        <v>-1</v>
      </c>
      <c r="AA785" s="2">
        <v>-1</v>
      </c>
      <c r="AB785" s="2">
        <v>-1</v>
      </c>
      <c r="AC785" s="2">
        <v>-0.30270000000000002</v>
      </c>
      <c r="AD785" s="2">
        <v>0.37890000000000001</v>
      </c>
      <c r="AE785" s="2">
        <v>-0.2974</v>
      </c>
      <c r="AF785" s="2">
        <v>-0.61470000000000002</v>
      </c>
      <c r="AG785" s="2">
        <v>-0.86080000000000001</v>
      </c>
      <c r="AH785">
        <v>325000</v>
      </c>
      <c r="AI785" t="str">
        <f>IF(Table_Graduate_Salary[[#This Row],[Salary]]&lt;300000,"Low",IF(Table_Graduate_Salary[[#This Row],[Salary]]&lt;=600000,"Medium","High"))</f>
        <v>Medium</v>
      </c>
      <c r="AJ785" t="str">
        <f>IF(Table_Graduate_Salary[[#This Row],[collegeGPA]]&gt;=8,"Excellent",IF(Table_Graduate_Salary[[#This Row],[collegeGPA]]&gt;=7,"Good","Average"))</f>
        <v>Excellent</v>
      </c>
      <c r="AK785" s="2">
        <f>AVERAGE(Table_Graduate_Salary[[#This Row],[English]],Table_Graduate_Salary[[#This Row],[Logical]],Table_Graduate_Salary[[#This Row],[Quant]])</f>
        <v>653.33333333333337</v>
      </c>
    </row>
    <row r="786" spans="1:37">
      <c r="A786">
        <v>278656</v>
      </c>
      <c r="B786" t="s">
        <v>506</v>
      </c>
      <c r="C786" s="1">
        <v>32771</v>
      </c>
      <c r="D786" s="2">
        <v>67.8</v>
      </c>
      <c r="E786" t="s">
        <v>79</v>
      </c>
      <c r="F786" s="3">
        <v>2006</v>
      </c>
      <c r="G786" s="2">
        <v>74</v>
      </c>
      <c r="H786" t="s">
        <v>79</v>
      </c>
      <c r="I786">
        <v>568</v>
      </c>
      <c r="J786">
        <v>2</v>
      </c>
      <c r="K786" t="s">
        <v>36</v>
      </c>
      <c r="L786" t="s">
        <v>64</v>
      </c>
      <c r="M786" s="3">
        <v>70.400000000000006</v>
      </c>
      <c r="N786">
        <v>568</v>
      </c>
      <c r="O786">
        <v>0</v>
      </c>
      <c r="P786" t="s">
        <v>41</v>
      </c>
      <c r="Q786">
        <v>2011</v>
      </c>
      <c r="R786" s="2">
        <v>565</v>
      </c>
      <c r="S786" s="2">
        <v>585</v>
      </c>
      <c r="T786" s="2">
        <v>565</v>
      </c>
      <c r="U786" s="2">
        <v>0.88412251159373501</v>
      </c>
      <c r="V786" s="2">
        <v>535</v>
      </c>
      <c r="W786" s="2">
        <v>-1</v>
      </c>
      <c r="X786" s="2">
        <v>-1</v>
      </c>
      <c r="Y786" s="2">
        <v>-1</v>
      </c>
      <c r="Z786" s="2">
        <v>-1</v>
      </c>
      <c r="AA786" s="2">
        <v>-1</v>
      </c>
      <c r="AB786" s="2">
        <v>-1</v>
      </c>
      <c r="AC786" s="2">
        <v>-1.6537999999999999</v>
      </c>
      <c r="AD786" s="2">
        <v>0.81279999999999997</v>
      </c>
      <c r="AE786" s="2">
        <v>1.6879999999999999</v>
      </c>
      <c r="AF786" s="2">
        <v>-0.17269999999999999</v>
      </c>
      <c r="AG786" s="2">
        <v>0.97629999999999995</v>
      </c>
      <c r="AH786">
        <v>305000</v>
      </c>
      <c r="AI786" t="str">
        <f>IF(Table_Graduate_Salary[[#This Row],[Salary]]&lt;300000,"Low",IF(Table_Graduate_Salary[[#This Row],[Salary]]&lt;=600000,"Medium","High"))</f>
        <v>Medium</v>
      </c>
      <c r="AJ786" t="str">
        <f>IF(Table_Graduate_Salary[[#This Row],[collegeGPA]]&gt;=8,"Excellent",IF(Table_Graduate_Salary[[#This Row],[collegeGPA]]&gt;=7,"Good","Average"))</f>
        <v>Excellent</v>
      </c>
      <c r="AK786" s="2">
        <f>AVERAGE(Table_Graduate_Salary[[#This Row],[English]],Table_Graduate_Salary[[#This Row],[Logical]],Table_Graduate_Salary[[#This Row],[Quant]])</f>
        <v>571.66666666666663</v>
      </c>
    </row>
    <row r="787" spans="1:37">
      <c r="A787">
        <v>662008</v>
      </c>
      <c r="B787" t="s">
        <v>505</v>
      </c>
      <c r="C787" s="1">
        <v>32094</v>
      </c>
      <c r="D787" s="2">
        <v>75</v>
      </c>
      <c r="E787" t="s">
        <v>51</v>
      </c>
      <c r="F787" s="3">
        <v>2010</v>
      </c>
      <c r="G787" s="2">
        <v>78</v>
      </c>
      <c r="H787" t="s">
        <v>231</v>
      </c>
      <c r="I787">
        <v>12992</v>
      </c>
      <c r="J787">
        <v>2</v>
      </c>
      <c r="K787" t="s">
        <v>36</v>
      </c>
      <c r="L787" t="s">
        <v>64</v>
      </c>
      <c r="M787" s="3">
        <v>71.099999999999994</v>
      </c>
      <c r="N787">
        <v>12992</v>
      </c>
      <c r="O787">
        <v>1</v>
      </c>
      <c r="P787" t="s">
        <v>53</v>
      </c>
      <c r="Q787">
        <v>2013</v>
      </c>
      <c r="R787" s="2">
        <v>415</v>
      </c>
      <c r="S787" s="2">
        <v>440</v>
      </c>
      <c r="T787" s="2">
        <v>355</v>
      </c>
      <c r="U787" s="2">
        <v>0.48834797678271402</v>
      </c>
      <c r="V787" s="2">
        <v>405</v>
      </c>
      <c r="W787" s="2">
        <v>-1</v>
      </c>
      <c r="X787" s="2">
        <v>-1</v>
      </c>
      <c r="Y787" s="2">
        <v>-1</v>
      </c>
      <c r="Z787" s="2">
        <v>-1</v>
      </c>
      <c r="AA787" s="2">
        <v>-1</v>
      </c>
      <c r="AB787" s="2">
        <v>-1</v>
      </c>
      <c r="AC787" s="2">
        <v>0.84630000000000005</v>
      </c>
      <c r="AD787" s="2">
        <v>1.3778999999999999</v>
      </c>
      <c r="AE787" s="2">
        <v>1.0859000000000001</v>
      </c>
      <c r="AF787" s="2">
        <v>-0.995</v>
      </c>
      <c r="AG787" s="2">
        <v>1.2470000000000001</v>
      </c>
      <c r="AH787">
        <v>100000</v>
      </c>
      <c r="AI787" t="str">
        <f>IF(Table_Graduate_Salary[[#This Row],[Salary]]&lt;300000,"Low",IF(Table_Graduate_Salary[[#This Row],[Salary]]&lt;=600000,"Medium","High"))</f>
        <v>Low</v>
      </c>
      <c r="AJ787" t="str">
        <f>IF(Table_Graduate_Salary[[#This Row],[collegeGPA]]&gt;=8,"Excellent",IF(Table_Graduate_Salary[[#This Row],[collegeGPA]]&gt;=7,"Good","Average"))</f>
        <v>Excellent</v>
      </c>
      <c r="AK787" s="2">
        <f>AVERAGE(Table_Graduate_Salary[[#This Row],[English]],Table_Graduate_Salary[[#This Row],[Logical]],Table_Graduate_Salary[[#This Row],[Quant]])</f>
        <v>403.33333333333331</v>
      </c>
    </row>
    <row r="788" spans="1:37">
      <c r="A788">
        <v>453187</v>
      </c>
      <c r="B788" t="s">
        <v>506</v>
      </c>
      <c r="C788" s="1">
        <v>32960</v>
      </c>
      <c r="D788" s="2">
        <v>65</v>
      </c>
      <c r="E788" t="s">
        <v>35</v>
      </c>
      <c r="F788" s="3">
        <v>2008</v>
      </c>
      <c r="G788" s="2">
        <v>56</v>
      </c>
      <c r="H788" t="s">
        <v>35</v>
      </c>
      <c r="I788">
        <v>11759</v>
      </c>
      <c r="J788">
        <v>2</v>
      </c>
      <c r="K788" t="s">
        <v>66</v>
      </c>
      <c r="L788" t="s">
        <v>67</v>
      </c>
      <c r="M788" s="3">
        <v>67.37</v>
      </c>
      <c r="N788">
        <v>11759</v>
      </c>
      <c r="O788">
        <v>0</v>
      </c>
      <c r="P788" t="s">
        <v>96</v>
      </c>
      <c r="Q788">
        <v>2014</v>
      </c>
      <c r="R788" s="2">
        <v>465</v>
      </c>
      <c r="S788" s="2">
        <v>560</v>
      </c>
      <c r="T788" s="2">
        <v>365</v>
      </c>
      <c r="U788" s="2">
        <v>0.84224832225783597</v>
      </c>
      <c r="V788" s="2">
        <v>465</v>
      </c>
      <c r="W788" s="2">
        <v>-1</v>
      </c>
      <c r="X788" s="2">
        <v>469</v>
      </c>
      <c r="Y788" s="2">
        <v>-1</v>
      </c>
      <c r="Z788" s="2">
        <v>-1</v>
      </c>
      <c r="AA788" s="2">
        <v>-1</v>
      </c>
      <c r="AB788" s="2">
        <v>-1</v>
      </c>
      <c r="AC788" s="2">
        <v>1.4208000000000001</v>
      </c>
      <c r="AD788" s="2">
        <v>1.2114</v>
      </c>
      <c r="AE788" s="2">
        <v>0.62480000000000002</v>
      </c>
      <c r="AF788" s="2">
        <v>-1.7556</v>
      </c>
      <c r="AG788" s="2">
        <v>0.48049999999999998</v>
      </c>
      <c r="AH788">
        <v>180000</v>
      </c>
      <c r="AI788" t="str">
        <f>IF(Table_Graduate_Salary[[#This Row],[Salary]]&lt;300000,"Low",IF(Table_Graduate_Salary[[#This Row],[Salary]]&lt;=600000,"Medium","High"))</f>
        <v>Low</v>
      </c>
      <c r="AJ788" t="str">
        <f>IF(Table_Graduate_Salary[[#This Row],[collegeGPA]]&gt;=8,"Excellent",IF(Table_Graduate_Salary[[#This Row],[collegeGPA]]&gt;=7,"Good","Average"))</f>
        <v>Excellent</v>
      </c>
      <c r="AK788" s="2">
        <f>AVERAGE(Table_Graduate_Salary[[#This Row],[English]],Table_Graduate_Salary[[#This Row],[Logical]],Table_Graduate_Salary[[#This Row],[Quant]])</f>
        <v>463.33333333333331</v>
      </c>
    </row>
    <row r="789" spans="1:37">
      <c r="A789">
        <v>238392</v>
      </c>
      <c r="B789" t="s">
        <v>505</v>
      </c>
      <c r="C789" s="1">
        <v>32775</v>
      </c>
      <c r="D789" s="2">
        <v>91</v>
      </c>
      <c r="E789">
        <v>0</v>
      </c>
      <c r="F789" s="3">
        <v>2007</v>
      </c>
      <c r="G789" s="2">
        <v>82</v>
      </c>
      <c r="H789">
        <v>0</v>
      </c>
      <c r="I789">
        <v>1067</v>
      </c>
      <c r="J789">
        <v>2</v>
      </c>
      <c r="K789" t="s">
        <v>36</v>
      </c>
      <c r="L789" t="s">
        <v>55</v>
      </c>
      <c r="M789" s="3">
        <v>76</v>
      </c>
      <c r="N789">
        <v>1067</v>
      </c>
      <c r="O789">
        <v>0</v>
      </c>
      <c r="P789" t="s">
        <v>61</v>
      </c>
      <c r="Q789">
        <v>2011</v>
      </c>
      <c r="R789" s="2">
        <v>425</v>
      </c>
      <c r="S789" s="2">
        <v>465</v>
      </c>
      <c r="T789" s="2">
        <v>525</v>
      </c>
      <c r="U789" s="2">
        <v>0.81941652983588797</v>
      </c>
      <c r="V789" s="2">
        <v>505</v>
      </c>
      <c r="W789" s="2">
        <v>-1</v>
      </c>
      <c r="X789" s="2">
        <v>-1</v>
      </c>
      <c r="Y789" s="2">
        <v>-1</v>
      </c>
      <c r="Z789" s="2">
        <v>-1</v>
      </c>
      <c r="AA789" s="2">
        <v>-1</v>
      </c>
      <c r="AB789" s="2">
        <v>-1</v>
      </c>
      <c r="AC789" s="2">
        <v>1.1283000000000001</v>
      </c>
      <c r="AD789" s="2">
        <v>-0.1232</v>
      </c>
      <c r="AE789" s="2">
        <v>0.81710000000000005</v>
      </c>
      <c r="AF789" s="2">
        <v>-1.7003999999999999</v>
      </c>
      <c r="AG789" s="2">
        <v>0.50239999999999996</v>
      </c>
      <c r="AH789">
        <v>450000</v>
      </c>
      <c r="AI789" t="str">
        <f>IF(Table_Graduate_Salary[[#This Row],[Salary]]&lt;300000,"Low",IF(Table_Graduate_Salary[[#This Row],[Salary]]&lt;=600000,"Medium","High"))</f>
        <v>Medium</v>
      </c>
      <c r="AJ789" t="str">
        <f>IF(Table_Graduate_Salary[[#This Row],[collegeGPA]]&gt;=8,"Excellent",IF(Table_Graduate_Salary[[#This Row],[collegeGPA]]&gt;=7,"Good","Average"))</f>
        <v>Excellent</v>
      </c>
      <c r="AK789" s="2">
        <f>AVERAGE(Table_Graduate_Salary[[#This Row],[English]],Table_Graduate_Salary[[#This Row],[Logical]],Table_Graduate_Salary[[#This Row],[Quant]])</f>
        <v>471.66666666666669</v>
      </c>
    </row>
    <row r="790" spans="1:37">
      <c r="A790">
        <v>138359</v>
      </c>
      <c r="B790" t="s">
        <v>506</v>
      </c>
      <c r="C790" s="1">
        <v>32310</v>
      </c>
      <c r="D790" s="2">
        <v>82.2</v>
      </c>
      <c r="E790" t="s">
        <v>232</v>
      </c>
      <c r="F790" s="3">
        <v>2006</v>
      </c>
      <c r="G790" s="2">
        <v>82.6</v>
      </c>
      <c r="H790" t="s">
        <v>232</v>
      </c>
      <c r="I790">
        <v>403</v>
      </c>
      <c r="J790">
        <v>2</v>
      </c>
      <c r="K790" t="s">
        <v>36</v>
      </c>
      <c r="L790" t="s">
        <v>40</v>
      </c>
      <c r="M790" s="3">
        <v>75.88</v>
      </c>
      <c r="N790">
        <v>403</v>
      </c>
      <c r="O790">
        <v>0</v>
      </c>
      <c r="P790" t="s">
        <v>84</v>
      </c>
      <c r="Q790">
        <v>2010</v>
      </c>
      <c r="R790" s="2">
        <v>395</v>
      </c>
      <c r="S790" s="2">
        <v>345</v>
      </c>
      <c r="T790" s="2">
        <v>385</v>
      </c>
      <c r="U790" s="2">
        <v>0.276047228046856</v>
      </c>
      <c r="V790" s="2">
        <v>345</v>
      </c>
      <c r="W790" s="2">
        <v>-1</v>
      </c>
      <c r="X790" s="2">
        <v>-1</v>
      </c>
      <c r="Y790" s="2">
        <v>-1</v>
      </c>
      <c r="Z790" s="2">
        <v>-1</v>
      </c>
      <c r="AA790" s="2">
        <v>-1</v>
      </c>
      <c r="AB790" s="2">
        <v>-1</v>
      </c>
      <c r="AC790" s="2">
        <v>0.66459999999999997</v>
      </c>
      <c r="AD790" s="2">
        <v>-0.27929999999999999</v>
      </c>
      <c r="AE790" s="2">
        <v>-5.3699999999999998E-2</v>
      </c>
      <c r="AF790" s="2">
        <v>0.76729999999999998</v>
      </c>
      <c r="AG790" s="2">
        <v>-0.28749999999999998</v>
      </c>
      <c r="AH790">
        <v>335000</v>
      </c>
      <c r="AI790" t="str">
        <f>IF(Table_Graduate_Salary[[#This Row],[Salary]]&lt;300000,"Low",IF(Table_Graduate_Salary[[#This Row],[Salary]]&lt;=600000,"Medium","High"))</f>
        <v>Medium</v>
      </c>
      <c r="AJ790" t="str">
        <f>IF(Table_Graduate_Salary[[#This Row],[collegeGPA]]&gt;=8,"Excellent",IF(Table_Graduate_Salary[[#This Row],[collegeGPA]]&gt;=7,"Good","Average"))</f>
        <v>Excellent</v>
      </c>
      <c r="AK790" s="2">
        <f>AVERAGE(Table_Graduate_Salary[[#This Row],[English]],Table_Graduate_Salary[[#This Row],[Logical]],Table_Graduate_Salary[[#This Row],[Quant]])</f>
        <v>375</v>
      </c>
    </row>
    <row r="791" spans="1:37">
      <c r="A791">
        <v>1225896</v>
      </c>
      <c r="B791" t="s">
        <v>505</v>
      </c>
      <c r="C791" s="1">
        <v>33460</v>
      </c>
      <c r="D791" s="2">
        <v>86</v>
      </c>
      <c r="E791" t="s">
        <v>51</v>
      </c>
      <c r="F791" s="3">
        <v>2009</v>
      </c>
      <c r="G791" s="2">
        <v>77</v>
      </c>
      <c r="H791" t="s">
        <v>51</v>
      </c>
      <c r="I791">
        <v>4973</v>
      </c>
      <c r="J791">
        <v>2</v>
      </c>
      <c r="K791" t="s">
        <v>36</v>
      </c>
      <c r="L791" t="s">
        <v>40</v>
      </c>
      <c r="M791" s="3">
        <v>75</v>
      </c>
      <c r="N791">
        <v>4973</v>
      </c>
      <c r="O791">
        <v>0</v>
      </c>
      <c r="P791" t="s">
        <v>84</v>
      </c>
      <c r="Q791">
        <v>2013</v>
      </c>
      <c r="R791" s="2">
        <v>325</v>
      </c>
      <c r="S791" s="2">
        <v>510</v>
      </c>
      <c r="T791" s="2">
        <v>295</v>
      </c>
      <c r="U791" s="2">
        <v>1.8540941675430501E-2</v>
      </c>
      <c r="V791" s="2">
        <v>415</v>
      </c>
      <c r="W791" s="2">
        <v>-1</v>
      </c>
      <c r="X791" s="2">
        <v>192</v>
      </c>
      <c r="Y791" s="2">
        <v>-1</v>
      </c>
      <c r="Z791" s="2">
        <v>-1</v>
      </c>
      <c r="AA791" s="2">
        <v>-1</v>
      </c>
      <c r="AB791" s="2">
        <v>-1</v>
      </c>
      <c r="AC791" s="2">
        <v>0.12820000000000001</v>
      </c>
      <c r="AD791" s="2">
        <v>4.5900000000000003E-2</v>
      </c>
      <c r="AE791" s="2">
        <v>0.16370000000000001</v>
      </c>
      <c r="AF791" s="2">
        <v>1.9199999999999998E-2</v>
      </c>
      <c r="AG791" s="2">
        <v>-9.4299999999999995E-2</v>
      </c>
      <c r="AH791">
        <v>120000</v>
      </c>
      <c r="AI791" t="str">
        <f>IF(Table_Graduate_Salary[[#This Row],[Salary]]&lt;300000,"Low",IF(Table_Graduate_Salary[[#This Row],[Salary]]&lt;=600000,"Medium","High"))</f>
        <v>Low</v>
      </c>
      <c r="AJ791" t="str">
        <f>IF(Table_Graduate_Salary[[#This Row],[collegeGPA]]&gt;=8,"Excellent",IF(Table_Graduate_Salary[[#This Row],[collegeGPA]]&gt;=7,"Good","Average"))</f>
        <v>Excellent</v>
      </c>
      <c r="AK791" s="2">
        <f>AVERAGE(Table_Graduate_Salary[[#This Row],[English]],Table_Graduate_Salary[[#This Row],[Logical]],Table_Graduate_Salary[[#This Row],[Quant]])</f>
        <v>376.66666666666669</v>
      </c>
    </row>
    <row r="792" spans="1:37">
      <c r="A792">
        <v>593082</v>
      </c>
      <c r="B792" t="s">
        <v>505</v>
      </c>
      <c r="C792" s="1">
        <v>33951</v>
      </c>
      <c r="D792" s="2">
        <v>81.599999999999994</v>
      </c>
      <c r="E792" t="s">
        <v>100</v>
      </c>
      <c r="F792" s="3">
        <v>2009</v>
      </c>
      <c r="G792" s="2">
        <v>87.9</v>
      </c>
      <c r="H792" t="s">
        <v>233</v>
      </c>
      <c r="I792">
        <v>11183</v>
      </c>
      <c r="J792">
        <v>2</v>
      </c>
      <c r="K792" t="s">
        <v>36</v>
      </c>
      <c r="L792" t="s">
        <v>60</v>
      </c>
      <c r="M792" s="3">
        <v>77.400000000000006</v>
      </c>
      <c r="N792">
        <v>11183</v>
      </c>
      <c r="O792">
        <v>1</v>
      </c>
      <c r="P792" t="s">
        <v>54</v>
      </c>
      <c r="Q792">
        <v>2013</v>
      </c>
      <c r="R792" s="2">
        <v>555</v>
      </c>
      <c r="S792" s="2">
        <v>465</v>
      </c>
      <c r="T792" s="2">
        <v>605</v>
      </c>
      <c r="U792" s="2">
        <v>0.69447932770846299</v>
      </c>
      <c r="V792" s="2">
        <v>375</v>
      </c>
      <c r="W792" s="2">
        <v>366</v>
      </c>
      <c r="X792" s="2">
        <v>-1</v>
      </c>
      <c r="Y792" s="2">
        <v>-1</v>
      </c>
      <c r="Z792" s="2">
        <v>-1</v>
      </c>
      <c r="AA792" s="2">
        <v>393</v>
      </c>
      <c r="AB792" s="2">
        <v>-1</v>
      </c>
      <c r="AC792" s="2">
        <v>1.4208000000000001</v>
      </c>
      <c r="AD792" s="2">
        <v>0.87839999999999996</v>
      </c>
      <c r="AE792" s="2">
        <v>-0.4511</v>
      </c>
      <c r="AF792" s="2">
        <v>-2.2627000000000002</v>
      </c>
      <c r="AG792" s="2">
        <v>9.7299999999999998E-2</v>
      </c>
      <c r="AH792">
        <v>335000</v>
      </c>
      <c r="AI792" t="str">
        <f>IF(Table_Graduate_Salary[[#This Row],[Salary]]&lt;300000,"Low",IF(Table_Graduate_Salary[[#This Row],[Salary]]&lt;=600000,"Medium","High"))</f>
        <v>Medium</v>
      </c>
      <c r="AJ792" t="str">
        <f>IF(Table_Graduate_Salary[[#This Row],[collegeGPA]]&gt;=8,"Excellent",IF(Table_Graduate_Salary[[#This Row],[collegeGPA]]&gt;=7,"Good","Average"))</f>
        <v>Excellent</v>
      </c>
      <c r="AK792" s="2">
        <f>AVERAGE(Table_Graduate_Salary[[#This Row],[English]],Table_Graduate_Salary[[#This Row],[Logical]],Table_Graduate_Salary[[#This Row],[Quant]])</f>
        <v>541.66666666666663</v>
      </c>
    </row>
    <row r="793" spans="1:37">
      <c r="A793">
        <v>1279983</v>
      </c>
      <c r="B793" t="s">
        <v>505</v>
      </c>
      <c r="C793" s="1">
        <v>33414</v>
      </c>
      <c r="D793" s="2">
        <v>73</v>
      </c>
      <c r="E793" t="s">
        <v>35</v>
      </c>
      <c r="F793" s="3">
        <v>2009</v>
      </c>
      <c r="G793" s="2">
        <v>74.599999999999994</v>
      </c>
      <c r="H793" t="s">
        <v>35</v>
      </c>
      <c r="I793">
        <v>1875</v>
      </c>
      <c r="J793">
        <v>2</v>
      </c>
      <c r="K793" t="s">
        <v>36</v>
      </c>
      <c r="L793" t="s">
        <v>64</v>
      </c>
      <c r="M793" s="3">
        <v>79.209999999999994</v>
      </c>
      <c r="N793">
        <v>1875</v>
      </c>
      <c r="O793">
        <v>0</v>
      </c>
      <c r="P793" t="s">
        <v>41</v>
      </c>
      <c r="Q793">
        <v>2014</v>
      </c>
      <c r="R793" s="2">
        <v>430</v>
      </c>
      <c r="S793" s="2">
        <v>445</v>
      </c>
      <c r="T793" s="2">
        <v>495</v>
      </c>
      <c r="U793" s="2">
        <v>0.35653648772447499</v>
      </c>
      <c r="V793" s="2">
        <v>385</v>
      </c>
      <c r="W793" s="2">
        <v>-1</v>
      </c>
      <c r="X793" s="2">
        <v>346</v>
      </c>
      <c r="Y793" s="2">
        <v>-1</v>
      </c>
      <c r="Z793" s="2">
        <v>-1</v>
      </c>
      <c r="AA793" s="2">
        <v>-1</v>
      </c>
      <c r="AB793" s="2">
        <v>-1</v>
      </c>
      <c r="AC793" s="2">
        <v>-3.1751999999999998</v>
      </c>
      <c r="AD793" s="2">
        <v>-4.2831000000000001</v>
      </c>
      <c r="AE793" s="2">
        <v>-2.2953999999999999</v>
      </c>
      <c r="AF793" s="2">
        <v>-1.1217999999999999</v>
      </c>
      <c r="AG793" s="2">
        <v>-6.6092000000000004</v>
      </c>
      <c r="AH793">
        <v>200000</v>
      </c>
      <c r="AI793" t="str">
        <f>IF(Table_Graduate_Salary[[#This Row],[Salary]]&lt;300000,"Low",IF(Table_Graduate_Salary[[#This Row],[Salary]]&lt;=600000,"Medium","High"))</f>
        <v>Low</v>
      </c>
      <c r="AJ793" t="str">
        <f>IF(Table_Graduate_Salary[[#This Row],[collegeGPA]]&gt;=8,"Excellent",IF(Table_Graduate_Salary[[#This Row],[collegeGPA]]&gt;=7,"Good","Average"))</f>
        <v>Excellent</v>
      </c>
      <c r="AK793" s="2">
        <f>AVERAGE(Table_Graduate_Salary[[#This Row],[English]],Table_Graduate_Salary[[#This Row],[Logical]],Table_Graduate_Salary[[#This Row],[Quant]])</f>
        <v>456.66666666666669</v>
      </c>
    </row>
    <row r="794" spans="1:37">
      <c r="A794">
        <v>330102</v>
      </c>
      <c r="B794" t="s">
        <v>505</v>
      </c>
      <c r="C794" s="1">
        <v>33119</v>
      </c>
      <c r="D794" s="2">
        <v>87.5</v>
      </c>
      <c r="E794" t="s">
        <v>100</v>
      </c>
      <c r="F794" s="3">
        <v>2008</v>
      </c>
      <c r="G794" s="2">
        <v>95.3</v>
      </c>
      <c r="H794" t="s">
        <v>108</v>
      </c>
      <c r="I794">
        <v>11183</v>
      </c>
      <c r="J794">
        <v>2</v>
      </c>
      <c r="K794" t="s">
        <v>36</v>
      </c>
      <c r="L794" t="s">
        <v>60</v>
      </c>
      <c r="M794" s="3">
        <v>80.95</v>
      </c>
      <c r="N794">
        <v>11183</v>
      </c>
      <c r="O794">
        <v>1</v>
      </c>
      <c r="P794" t="s">
        <v>54</v>
      </c>
      <c r="Q794">
        <v>2012</v>
      </c>
      <c r="R794" s="2">
        <v>425</v>
      </c>
      <c r="S794" s="2">
        <v>465</v>
      </c>
      <c r="T794" s="2">
        <v>535</v>
      </c>
      <c r="U794" s="2">
        <v>0.53838689298509601</v>
      </c>
      <c r="V794" s="2">
        <v>335</v>
      </c>
      <c r="W794" s="2">
        <v>333</v>
      </c>
      <c r="X794" s="2">
        <v>-1</v>
      </c>
      <c r="Y794" s="2">
        <v>-1</v>
      </c>
      <c r="Z794" s="2">
        <v>-1</v>
      </c>
      <c r="AA794" s="2">
        <v>446</v>
      </c>
      <c r="AB794" s="2">
        <v>-1</v>
      </c>
      <c r="AC794" s="2">
        <v>0.39410000000000001</v>
      </c>
      <c r="AD794" s="2">
        <v>0.65680000000000005</v>
      </c>
      <c r="AE794" s="2">
        <v>-1.0697000000000001</v>
      </c>
      <c r="AF794" s="2">
        <v>9.1700000000000004E-2</v>
      </c>
      <c r="AG794" s="2">
        <v>0.34439999999999998</v>
      </c>
      <c r="AH794">
        <v>100000</v>
      </c>
      <c r="AI794" t="str">
        <f>IF(Table_Graduate_Salary[[#This Row],[Salary]]&lt;300000,"Low",IF(Table_Graduate_Salary[[#This Row],[Salary]]&lt;=600000,"Medium","High"))</f>
        <v>Low</v>
      </c>
      <c r="AJ794" t="str">
        <f>IF(Table_Graduate_Salary[[#This Row],[collegeGPA]]&gt;=8,"Excellent",IF(Table_Graduate_Salary[[#This Row],[collegeGPA]]&gt;=7,"Good","Average"))</f>
        <v>Excellent</v>
      </c>
      <c r="AK794" s="2">
        <f>AVERAGE(Table_Graduate_Salary[[#This Row],[English]],Table_Graduate_Salary[[#This Row],[Logical]],Table_Graduate_Salary[[#This Row],[Quant]])</f>
        <v>475</v>
      </c>
    </row>
    <row r="795" spans="1:37">
      <c r="A795">
        <v>597697</v>
      </c>
      <c r="B795" t="s">
        <v>506</v>
      </c>
      <c r="C795" s="1">
        <v>33664</v>
      </c>
      <c r="D795" s="2">
        <v>83.6</v>
      </c>
      <c r="E795" t="s">
        <v>35</v>
      </c>
      <c r="F795" s="3">
        <v>2009</v>
      </c>
      <c r="G795" s="2">
        <v>85.4</v>
      </c>
      <c r="H795" t="s">
        <v>35</v>
      </c>
      <c r="I795">
        <v>47</v>
      </c>
      <c r="J795">
        <v>1</v>
      </c>
      <c r="K795" t="s">
        <v>36</v>
      </c>
      <c r="L795" t="s">
        <v>64</v>
      </c>
      <c r="M795" s="3">
        <v>73.3</v>
      </c>
      <c r="N795">
        <v>47</v>
      </c>
      <c r="O795">
        <v>1</v>
      </c>
      <c r="P795" t="s">
        <v>38</v>
      </c>
      <c r="Q795">
        <v>2013</v>
      </c>
      <c r="R795" s="2">
        <v>580</v>
      </c>
      <c r="S795" s="2">
        <v>620</v>
      </c>
      <c r="T795" s="2">
        <v>750</v>
      </c>
      <c r="U795" s="2">
        <v>0.95224557292430301</v>
      </c>
      <c r="V795" s="2">
        <v>585</v>
      </c>
      <c r="W795" s="2">
        <v>-1</v>
      </c>
      <c r="X795" s="2">
        <v>-1</v>
      </c>
      <c r="Y795" s="2">
        <v>-1</v>
      </c>
      <c r="Z795" s="2">
        <v>-1</v>
      </c>
      <c r="AA795" s="2">
        <v>-1</v>
      </c>
      <c r="AB795" s="2">
        <v>-1</v>
      </c>
      <c r="AC795" s="2">
        <v>1.1335999999999999</v>
      </c>
      <c r="AD795" s="2">
        <v>0.87839999999999996</v>
      </c>
      <c r="AE795" s="2">
        <v>-0.4511</v>
      </c>
      <c r="AF795" s="2">
        <v>-0.74150000000000005</v>
      </c>
      <c r="AG795" s="2">
        <v>1.4386000000000001</v>
      </c>
      <c r="AH795">
        <v>325000</v>
      </c>
      <c r="AI795" t="str">
        <f>IF(Table_Graduate_Salary[[#This Row],[Salary]]&lt;300000,"Low",IF(Table_Graduate_Salary[[#This Row],[Salary]]&lt;=600000,"Medium","High"))</f>
        <v>Medium</v>
      </c>
      <c r="AJ795" t="str">
        <f>IF(Table_Graduate_Salary[[#This Row],[collegeGPA]]&gt;=8,"Excellent",IF(Table_Graduate_Salary[[#This Row],[collegeGPA]]&gt;=7,"Good","Average"))</f>
        <v>Excellent</v>
      </c>
      <c r="AK795" s="2">
        <f>AVERAGE(Table_Graduate_Salary[[#This Row],[English]],Table_Graduate_Salary[[#This Row],[Logical]],Table_Graduate_Salary[[#This Row],[Quant]])</f>
        <v>650</v>
      </c>
    </row>
    <row r="796" spans="1:37">
      <c r="A796">
        <v>655270</v>
      </c>
      <c r="B796" t="s">
        <v>505</v>
      </c>
      <c r="C796" s="1">
        <v>33424</v>
      </c>
      <c r="D796" s="2">
        <v>83</v>
      </c>
      <c r="E796" t="s">
        <v>51</v>
      </c>
      <c r="F796" s="3">
        <v>2008</v>
      </c>
      <c r="G796" s="2">
        <v>73</v>
      </c>
      <c r="H796" t="s">
        <v>51</v>
      </c>
      <c r="I796">
        <v>8310</v>
      </c>
      <c r="J796">
        <v>2</v>
      </c>
      <c r="K796" t="s">
        <v>36</v>
      </c>
      <c r="L796" t="s">
        <v>64</v>
      </c>
      <c r="M796" s="3">
        <v>74</v>
      </c>
      <c r="N796">
        <v>8310</v>
      </c>
      <c r="O796">
        <v>1</v>
      </c>
      <c r="P796" t="s">
        <v>71</v>
      </c>
      <c r="Q796">
        <v>2013</v>
      </c>
      <c r="R796" s="2">
        <v>345</v>
      </c>
      <c r="S796" s="2">
        <v>435</v>
      </c>
      <c r="T796" s="2">
        <v>445</v>
      </c>
      <c r="U796" s="2">
        <v>0.563267823666597</v>
      </c>
      <c r="V796" s="2">
        <v>425</v>
      </c>
      <c r="W796" s="2">
        <v>-1</v>
      </c>
      <c r="X796" s="2">
        <v>-1</v>
      </c>
      <c r="Y796" s="2">
        <v>-1</v>
      </c>
      <c r="Z796" s="2">
        <v>-1</v>
      </c>
      <c r="AA796" s="2">
        <v>-1</v>
      </c>
      <c r="AB796" s="2">
        <v>-1</v>
      </c>
      <c r="AC796" s="2">
        <v>0.99</v>
      </c>
      <c r="AD796" s="2">
        <v>-0.78659999999999997</v>
      </c>
      <c r="AE796" s="2">
        <v>1.2396</v>
      </c>
      <c r="AF796" s="2">
        <v>1.0333000000000001</v>
      </c>
      <c r="AG796" s="2">
        <v>-2.7768999999999999</v>
      </c>
      <c r="AH796">
        <v>250000</v>
      </c>
      <c r="AI796" t="str">
        <f>IF(Table_Graduate_Salary[[#This Row],[Salary]]&lt;300000,"Low",IF(Table_Graduate_Salary[[#This Row],[Salary]]&lt;=600000,"Medium","High"))</f>
        <v>Low</v>
      </c>
      <c r="AJ796" t="str">
        <f>IF(Table_Graduate_Salary[[#This Row],[collegeGPA]]&gt;=8,"Excellent",IF(Table_Graduate_Salary[[#This Row],[collegeGPA]]&gt;=7,"Good","Average"))</f>
        <v>Excellent</v>
      </c>
      <c r="AK796" s="2">
        <f>AVERAGE(Table_Graduate_Salary[[#This Row],[English]],Table_Graduate_Salary[[#This Row],[Logical]],Table_Graduate_Salary[[#This Row],[Quant]])</f>
        <v>408.33333333333331</v>
      </c>
    </row>
    <row r="797" spans="1:37">
      <c r="A797">
        <v>988792</v>
      </c>
      <c r="B797" t="s">
        <v>505</v>
      </c>
      <c r="C797" s="1">
        <v>32825</v>
      </c>
      <c r="D797" s="2">
        <v>68</v>
      </c>
      <c r="E797" t="s">
        <v>35</v>
      </c>
      <c r="F797" s="3">
        <v>2008</v>
      </c>
      <c r="G797" s="2">
        <v>74</v>
      </c>
      <c r="H797" t="s">
        <v>35</v>
      </c>
      <c r="I797">
        <v>2647</v>
      </c>
      <c r="J797">
        <v>2</v>
      </c>
      <c r="K797" t="s">
        <v>66</v>
      </c>
      <c r="L797" t="s">
        <v>67</v>
      </c>
      <c r="M797" s="3">
        <v>76</v>
      </c>
      <c r="N797">
        <v>2647</v>
      </c>
      <c r="O797">
        <v>0</v>
      </c>
      <c r="P797" t="s">
        <v>41</v>
      </c>
      <c r="Q797">
        <v>2014</v>
      </c>
      <c r="R797" s="2">
        <v>360</v>
      </c>
      <c r="S797" s="2">
        <v>545</v>
      </c>
      <c r="T797" s="2">
        <v>520</v>
      </c>
      <c r="U797" s="2">
        <v>0.74475835400893897</v>
      </c>
      <c r="V797" s="2">
        <v>415</v>
      </c>
      <c r="W797" s="2">
        <v>-1</v>
      </c>
      <c r="X797" s="2">
        <v>438</v>
      </c>
      <c r="Y797" s="2">
        <v>-1</v>
      </c>
      <c r="Z797" s="2">
        <v>-1</v>
      </c>
      <c r="AA797" s="2">
        <v>-1</v>
      </c>
      <c r="AB797" s="2">
        <v>-1</v>
      </c>
      <c r="AC797" s="2">
        <v>-1.54E-2</v>
      </c>
      <c r="AD797" s="2">
        <v>-0.78659999999999997</v>
      </c>
      <c r="AE797" s="2">
        <v>0.77849999999999997</v>
      </c>
      <c r="AF797" s="2">
        <v>0.90659999999999996</v>
      </c>
      <c r="AG797" s="2">
        <v>0.48049999999999998</v>
      </c>
      <c r="AH797">
        <v>200000</v>
      </c>
      <c r="AI797" t="str">
        <f>IF(Table_Graduate_Salary[[#This Row],[Salary]]&lt;300000,"Low",IF(Table_Graduate_Salary[[#This Row],[Salary]]&lt;=600000,"Medium","High"))</f>
        <v>Low</v>
      </c>
      <c r="AJ797" t="str">
        <f>IF(Table_Graduate_Salary[[#This Row],[collegeGPA]]&gt;=8,"Excellent",IF(Table_Graduate_Salary[[#This Row],[collegeGPA]]&gt;=7,"Good","Average"))</f>
        <v>Excellent</v>
      </c>
      <c r="AK797" s="2">
        <f>AVERAGE(Table_Graduate_Salary[[#This Row],[English]],Table_Graduate_Salary[[#This Row],[Logical]],Table_Graduate_Salary[[#This Row],[Quant]])</f>
        <v>475</v>
      </c>
    </row>
    <row r="798" spans="1:37">
      <c r="A798">
        <v>127002</v>
      </c>
      <c r="B798" t="s">
        <v>506</v>
      </c>
      <c r="C798" s="1">
        <v>32513</v>
      </c>
      <c r="D798" s="2">
        <v>87.8</v>
      </c>
      <c r="E798" t="s">
        <v>100</v>
      </c>
      <c r="F798" s="3">
        <v>2006</v>
      </c>
      <c r="G798" s="2">
        <v>95</v>
      </c>
      <c r="H798" t="s">
        <v>108</v>
      </c>
      <c r="I798">
        <v>1487</v>
      </c>
      <c r="J798">
        <v>2</v>
      </c>
      <c r="K798" t="s">
        <v>36</v>
      </c>
      <c r="L798" t="s">
        <v>60</v>
      </c>
      <c r="M798" s="3">
        <v>74.900000000000006</v>
      </c>
      <c r="N798">
        <v>1487</v>
      </c>
      <c r="O798">
        <v>0</v>
      </c>
      <c r="P798" t="s">
        <v>56</v>
      </c>
      <c r="Q798">
        <v>2010</v>
      </c>
      <c r="R798" s="2">
        <v>525</v>
      </c>
      <c r="S798" s="2">
        <v>465</v>
      </c>
      <c r="T798" s="2">
        <v>615</v>
      </c>
      <c r="U798" s="2">
        <v>0.37605958665154499</v>
      </c>
      <c r="V798" s="2">
        <v>475</v>
      </c>
      <c r="W798" s="2">
        <v>300</v>
      </c>
      <c r="X798" s="2">
        <v>-1</v>
      </c>
      <c r="Y798" s="2">
        <v>-1</v>
      </c>
      <c r="Z798" s="2">
        <v>-1</v>
      </c>
      <c r="AA798" s="2">
        <v>-1</v>
      </c>
      <c r="AB798" s="2">
        <v>-1</v>
      </c>
      <c r="AC798" s="2">
        <v>-0.88099999999999901</v>
      </c>
      <c r="AD798" s="2">
        <v>-1.8392999999999999</v>
      </c>
      <c r="AE798" s="2">
        <v>-1.7954000000000001</v>
      </c>
      <c r="AF798" s="2">
        <v>-0.29020000000000001</v>
      </c>
      <c r="AG798" s="2">
        <v>-2.0253000000000001</v>
      </c>
      <c r="AH798">
        <v>475000</v>
      </c>
      <c r="AI798" t="str">
        <f>IF(Table_Graduate_Salary[[#This Row],[Salary]]&lt;300000,"Low",IF(Table_Graduate_Salary[[#This Row],[Salary]]&lt;=600000,"Medium","High"))</f>
        <v>Medium</v>
      </c>
      <c r="AJ798" t="str">
        <f>IF(Table_Graduate_Salary[[#This Row],[collegeGPA]]&gt;=8,"Excellent",IF(Table_Graduate_Salary[[#This Row],[collegeGPA]]&gt;=7,"Good","Average"))</f>
        <v>Excellent</v>
      </c>
      <c r="AK798" s="2">
        <f>AVERAGE(Table_Graduate_Salary[[#This Row],[English]],Table_Graduate_Salary[[#This Row],[Logical]],Table_Graduate_Salary[[#This Row],[Quant]])</f>
        <v>535</v>
      </c>
    </row>
    <row r="799" spans="1:37">
      <c r="A799">
        <v>337629</v>
      </c>
      <c r="B799" t="s">
        <v>505</v>
      </c>
      <c r="C799" s="1">
        <v>33126</v>
      </c>
      <c r="D799" s="2">
        <v>93.5</v>
      </c>
      <c r="E799">
        <v>0</v>
      </c>
      <c r="F799" s="3">
        <v>2008</v>
      </c>
      <c r="G799" s="2">
        <v>95.3</v>
      </c>
      <c r="H799">
        <v>0</v>
      </c>
      <c r="I799">
        <v>3076</v>
      </c>
      <c r="J799">
        <v>2</v>
      </c>
      <c r="K799" t="s">
        <v>36</v>
      </c>
      <c r="L799" t="s">
        <v>64</v>
      </c>
      <c r="M799" s="3">
        <v>92.3</v>
      </c>
      <c r="N799">
        <v>3076</v>
      </c>
      <c r="O799">
        <v>0</v>
      </c>
      <c r="P799" t="s">
        <v>47</v>
      </c>
      <c r="Q799">
        <v>2012</v>
      </c>
      <c r="R799" s="2">
        <v>415</v>
      </c>
      <c r="S799" s="2">
        <v>575</v>
      </c>
      <c r="T799" s="2">
        <v>405</v>
      </c>
      <c r="U799" s="2">
        <v>0.98720708589086803</v>
      </c>
      <c r="V799" s="2">
        <v>645</v>
      </c>
      <c r="W799" s="2">
        <v>-1</v>
      </c>
      <c r="X799" s="2">
        <v>-1</v>
      </c>
      <c r="Y799" s="2">
        <v>-1</v>
      </c>
      <c r="Z799" s="2">
        <v>-1</v>
      </c>
      <c r="AA799" s="2">
        <v>-1</v>
      </c>
      <c r="AB799" s="2">
        <v>-1</v>
      </c>
      <c r="AC799" s="2">
        <v>-0.57189999999999996</v>
      </c>
      <c r="AD799" s="2">
        <v>1.0858000000000001</v>
      </c>
      <c r="AE799" s="2">
        <v>-0.92449999999999999</v>
      </c>
      <c r="AF799" s="2">
        <v>6.2229999999999903E-2</v>
      </c>
      <c r="AG799" s="2">
        <v>0.18640000000000001</v>
      </c>
      <c r="AH799">
        <v>300000</v>
      </c>
      <c r="AI799" t="str">
        <f>IF(Table_Graduate_Salary[[#This Row],[Salary]]&lt;300000,"Low",IF(Table_Graduate_Salary[[#This Row],[Salary]]&lt;=600000,"Medium","High"))</f>
        <v>Medium</v>
      </c>
      <c r="AJ799" t="str">
        <f>IF(Table_Graduate_Salary[[#This Row],[collegeGPA]]&gt;=8,"Excellent",IF(Table_Graduate_Salary[[#This Row],[collegeGPA]]&gt;=7,"Good","Average"))</f>
        <v>Excellent</v>
      </c>
      <c r="AK799" s="2">
        <f>AVERAGE(Table_Graduate_Salary[[#This Row],[English]],Table_Graduate_Salary[[#This Row],[Logical]],Table_Graduate_Salary[[#This Row],[Quant]])</f>
        <v>465</v>
      </c>
    </row>
    <row r="800" spans="1:37">
      <c r="A800">
        <v>1082552</v>
      </c>
      <c r="B800" t="s">
        <v>505</v>
      </c>
      <c r="C800" s="1">
        <v>34316</v>
      </c>
      <c r="D800" s="2">
        <v>81</v>
      </c>
      <c r="E800" t="s">
        <v>35</v>
      </c>
      <c r="F800" s="3">
        <v>2010</v>
      </c>
      <c r="G800" s="2">
        <v>75.5</v>
      </c>
      <c r="H800" t="s">
        <v>35</v>
      </c>
      <c r="I800">
        <v>6814</v>
      </c>
      <c r="J800">
        <v>2</v>
      </c>
      <c r="K800" t="s">
        <v>36</v>
      </c>
      <c r="L800" t="s">
        <v>40</v>
      </c>
      <c r="M800" s="3">
        <v>82.8</v>
      </c>
      <c r="N800">
        <v>6814</v>
      </c>
      <c r="O800">
        <v>0</v>
      </c>
      <c r="P800" t="s">
        <v>53</v>
      </c>
      <c r="Q800">
        <v>2014</v>
      </c>
      <c r="R800" s="2">
        <v>475</v>
      </c>
      <c r="S800" s="2">
        <v>410</v>
      </c>
      <c r="T800" s="2">
        <v>320</v>
      </c>
      <c r="U800" s="2">
        <v>0.62264291584993803</v>
      </c>
      <c r="V800" s="2">
        <v>455</v>
      </c>
      <c r="W800" s="2">
        <v>-1</v>
      </c>
      <c r="X800" s="2">
        <v>407</v>
      </c>
      <c r="Y800" s="2">
        <v>-1</v>
      </c>
      <c r="Z800" s="2">
        <v>-1</v>
      </c>
      <c r="AA800" s="2">
        <v>-1</v>
      </c>
      <c r="AB800" s="2">
        <v>-1</v>
      </c>
      <c r="AC800" s="2">
        <v>0.27179999999999999</v>
      </c>
      <c r="AD800" s="2">
        <v>0.21240000000000001</v>
      </c>
      <c r="AE800" s="2">
        <v>0.01</v>
      </c>
      <c r="AF800" s="2">
        <v>1.0333000000000001</v>
      </c>
      <c r="AG800" s="2">
        <v>0.48049999999999998</v>
      </c>
      <c r="AH800">
        <v>200000</v>
      </c>
      <c r="AI800" t="str">
        <f>IF(Table_Graduate_Salary[[#This Row],[Salary]]&lt;300000,"Low",IF(Table_Graduate_Salary[[#This Row],[Salary]]&lt;=600000,"Medium","High"))</f>
        <v>Low</v>
      </c>
      <c r="AJ800" t="str">
        <f>IF(Table_Graduate_Salary[[#This Row],[collegeGPA]]&gt;=8,"Excellent",IF(Table_Graduate_Salary[[#This Row],[collegeGPA]]&gt;=7,"Good","Average"))</f>
        <v>Excellent</v>
      </c>
      <c r="AK800" s="2">
        <f>AVERAGE(Table_Graduate_Salary[[#This Row],[English]],Table_Graduate_Salary[[#This Row],[Logical]],Table_Graduate_Salary[[#This Row],[Quant]])</f>
        <v>401.66666666666669</v>
      </c>
    </row>
    <row r="801" spans="1:37">
      <c r="A801">
        <v>531480</v>
      </c>
      <c r="B801" t="s">
        <v>506</v>
      </c>
      <c r="C801" s="1">
        <v>33602</v>
      </c>
      <c r="D801" s="2">
        <v>91</v>
      </c>
      <c r="E801" t="s">
        <v>234</v>
      </c>
      <c r="F801" s="3">
        <v>2009</v>
      </c>
      <c r="G801" s="2">
        <v>94.4</v>
      </c>
      <c r="H801" t="s">
        <v>235</v>
      </c>
      <c r="I801">
        <v>492</v>
      </c>
      <c r="J801">
        <v>2</v>
      </c>
      <c r="K801" t="s">
        <v>36</v>
      </c>
      <c r="L801" t="s">
        <v>81</v>
      </c>
      <c r="M801" s="3">
        <v>82.4</v>
      </c>
      <c r="N801">
        <v>492</v>
      </c>
      <c r="O801">
        <v>1</v>
      </c>
      <c r="P801" t="s">
        <v>54</v>
      </c>
      <c r="Q801">
        <v>2013</v>
      </c>
      <c r="R801" s="2">
        <v>605</v>
      </c>
      <c r="S801" s="2">
        <v>475</v>
      </c>
      <c r="T801" s="2">
        <v>590</v>
      </c>
      <c r="U801" s="2">
        <v>0.99526570569548001</v>
      </c>
      <c r="V801" s="2">
        <v>-1</v>
      </c>
      <c r="W801" s="2">
        <v>533</v>
      </c>
      <c r="X801" s="2">
        <v>-1</v>
      </c>
      <c r="Y801" s="2">
        <v>-1</v>
      </c>
      <c r="Z801" s="2">
        <v>-1</v>
      </c>
      <c r="AA801" s="2">
        <v>-1</v>
      </c>
      <c r="AB801" s="2">
        <v>-1</v>
      </c>
      <c r="AC801" s="2">
        <v>-1.1128</v>
      </c>
      <c r="AD801" s="2">
        <v>0.65680000000000005</v>
      </c>
      <c r="AE801" s="2">
        <v>-0.63429999999999997</v>
      </c>
      <c r="AF801" s="2">
        <v>2.0306000000000002</v>
      </c>
      <c r="AG801" s="2">
        <v>-1.5512999999999999</v>
      </c>
      <c r="AH801">
        <v>365000</v>
      </c>
      <c r="AI801" t="str">
        <f>IF(Table_Graduate_Salary[[#This Row],[Salary]]&lt;300000,"Low",IF(Table_Graduate_Salary[[#This Row],[Salary]]&lt;=600000,"Medium","High"))</f>
        <v>Medium</v>
      </c>
      <c r="AJ801" t="str">
        <f>IF(Table_Graduate_Salary[[#This Row],[collegeGPA]]&gt;=8,"Excellent",IF(Table_Graduate_Salary[[#This Row],[collegeGPA]]&gt;=7,"Good","Average"))</f>
        <v>Excellent</v>
      </c>
      <c r="AK801" s="2">
        <f>AVERAGE(Table_Graduate_Salary[[#This Row],[English]],Table_Graduate_Salary[[#This Row],[Logical]],Table_Graduate_Salary[[#This Row],[Quant]])</f>
        <v>556.66666666666663</v>
      </c>
    </row>
    <row r="802" spans="1:37">
      <c r="A802">
        <v>1099501</v>
      </c>
      <c r="B802" t="s">
        <v>506</v>
      </c>
      <c r="C802" s="1">
        <v>34160</v>
      </c>
      <c r="D802" s="2">
        <v>54</v>
      </c>
      <c r="E802" t="s">
        <v>51</v>
      </c>
      <c r="F802" s="3">
        <v>2010</v>
      </c>
      <c r="G802" s="2">
        <v>64</v>
      </c>
      <c r="H802" t="s">
        <v>51</v>
      </c>
      <c r="I802">
        <v>7600</v>
      </c>
      <c r="J802">
        <v>2</v>
      </c>
      <c r="K802" t="s">
        <v>36</v>
      </c>
      <c r="L802" t="s">
        <v>40</v>
      </c>
      <c r="M802" s="3">
        <v>62</v>
      </c>
      <c r="N802">
        <v>7600</v>
      </c>
      <c r="O802">
        <v>0</v>
      </c>
      <c r="P802" t="s">
        <v>41</v>
      </c>
      <c r="Q802">
        <v>2014</v>
      </c>
      <c r="R802" s="2">
        <v>360</v>
      </c>
      <c r="S802" s="2">
        <v>425</v>
      </c>
      <c r="T802" s="2">
        <v>370</v>
      </c>
      <c r="U802" s="2">
        <v>0.23780283983757</v>
      </c>
      <c r="V802" s="2">
        <v>-1</v>
      </c>
      <c r="W802" s="2">
        <v>-1</v>
      </c>
      <c r="X802" s="2">
        <v>315</v>
      </c>
      <c r="Y802" s="2">
        <v>-1</v>
      </c>
      <c r="Z802" s="2">
        <v>-1</v>
      </c>
      <c r="AA802" s="2">
        <v>-1</v>
      </c>
      <c r="AB802" s="2">
        <v>-1</v>
      </c>
      <c r="AC802" s="2">
        <v>-1.54E-2</v>
      </c>
      <c r="AD802" s="2">
        <v>-0.1206</v>
      </c>
      <c r="AE802" s="2">
        <v>-0.75849999999999995</v>
      </c>
      <c r="AF802" s="2">
        <v>0.90659999999999996</v>
      </c>
      <c r="AG802" s="2">
        <v>-9.4299999999999995E-2</v>
      </c>
      <c r="AH802">
        <v>110000</v>
      </c>
      <c r="AI802" t="str">
        <f>IF(Table_Graduate_Salary[[#This Row],[Salary]]&lt;300000,"Low",IF(Table_Graduate_Salary[[#This Row],[Salary]]&lt;=600000,"Medium","High"))</f>
        <v>Low</v>
      </c>
      <c r="AJ802" t="str">
        <f>IF(Table_Graduate_Salary[[#This Row],[collegeGPA]]&gt;=8,"Excellent",IF(Table_Graduate_Salary[[#This Row],[collegeGPA]]&gt;=7,"Good","Average"))</f>
        <v>Excellent</v>
      </c>
      <c r="AK802" s="2">
        <f>AVERAGE(Table_Graduate_Salary[[#This Row],[English]],Table_Graduate_Salary[[#This Row],[Logical]],Table_Graduate_Salary[[#This Row],[Quant]])</f>
        <v>385</v>
      </c>
    </row>
    <row r="803" spans="1:37">
      <c r="A803">
        <v>1239524</v>
      </c>
      <c r="B803" t="s">
        <v>506</v>
      </c>
      <c r="C803" s="1">
        <v>32882</v>
      </c>
      <c r="D803" s="2">
        <v>64</v>
      </c>
      <c r="E803" t="s">
        <v>35</v>
      </c>
      <c r="F803" s="3">
        <v>2007</v>
      </c>
      <c r="G803" s="2">
        <v>61</v>
      </c>
      <c r="H803" t="s">
        <v>35</v>
      </c>
      <c r="I803">
        <v>1940</v>
      </c>
      <c r="J803">
        <v>2</v>
      </c>
      <c r="K803" t="s">
        <v>36</v>
      </c>
      <c r="L803" t="s">
        <v>40</v>
      </c>
      <c r="M803" s="3">
        <v>62</v>
      </c>
      <c r="N803">
        <v>1940</v>
      </c>
      <c r="O803">
        <v>1</v>
      </c>
      <c r="P803" t="s">
        <v>61</v>
      </c>
      <c r="Q803">
        <v>2012</v>
      </c>
      <c r="R803" s="2">
        <v>405</v>
      </c>
      <c r="S803" s="2">
        <v>540</v>
      </c>
      <c r="T803" s="2">
        <v>630</v>
      </c>
      <c r="U803" s="2">
        <v>0.91139527839132795</v>
      </c>
      <c r="V803" s="2">
        <v>495</v>
      </c>
      <c r="W803" s="2">
        <v>-1</v>
      </c>
      <c r="X803" s="2">
        <v>500</v>
      </c>
      <c r="Y803" s="2">
        <v>-1</v>
      </c>
      <c r="Z803" s="2">
        <v>-1</v>
      </c>
      <c r="AA803" s="2">
        <v>-1</v>
      </c>
      <c r="AB803" s="2">
        <v>-1</v>
      </c>
      <c r="AC803" s="2">
        <v>0.41549999999999998</v>
      </c>
      <c r="AD803" s="2">
        <v>1.0448999999999999</v>
      </c>
      <c r="AE803" s="2">
        <v>0.16370000000000001</v>
      </c>
      <c r="AF803" s="2">
        <v>-0.4879</v>
      </c>
      <c r="AG803" s="2">
        <v>9.7299999999999998E-2</v>
      </c>
      <c r="AH803">
        <v>180000</v>
      </c>
      <c r="AI803" t="str">
        <f>IF(Table_Graduate_Salary[[#This Row],[Salary]]&lt;300000,"Low",IF(Table_Graduate_Salary[[#This Row],[Salary]]&lt;=600000,"Medium","High"))</f>
        <v>Low</v>
      </c>
      <c r="AJ803" t="str">
        <f>IF(Table_Graduate_Salary[[#This Row],[collegeGPA]]&gt;=8,"Excellent",IF(Table_Graduate_Salary[[#This Row],[collegeGPA]]&gt;=7,"Good","Average"))</f>
        <v>Excellent</v>
      </c>
      <c r="AK803" s="2">
        <f>AVERAGE(Table_Graduate_Salary[[#This Row],[English]],Table_Graduate_Salary[[#This Row],[Logical]],Table_Graduate_Salary[[#This Row],[Quant]])</f>
        <v>525</v>
      </c>
    </row>
    <row r="804" spans="1:37">
      <c r="A804">
        <v>860597</v>
      </c>
      <c r="B804" t="s">
        <v>506</v>
      </c>
      <c r="C804" s="1">
        <v>33428</v>
      </c>
      <c r="D804" s="2">
        <v>73</v>
      </c>
      <c r="E804" t="s">
        <v>51</v>
      </c>
      <c r="F804" s="3">
        <v>2009</v>
      </c>
      <c r="G804" s="2">
        <v>85.4</v>
      </c>
      <c r="H804" t="s">
        <v>51</v>
      </c>
      <c r="I804">
        <v>1390</v>
      </c>
      <c r="J804">
        <v>2</v>
      </c>
      <c r="K804" t="s">
        <v>36</v>
      </c>
      <c r="L804" t="s">
        <v>60</v>
      </c>
      <c r="M804" s="3">
        <v>76.92</v>
      </c>
      <c r="N804">
        <v>1390</v>
      </c>
      <c r="O804">
        <v>0</v>
      </c>
      <c r="P804" t="s">
        <v>41</v>
      </c>
      <c r="Q804">
        <v>2013</v>
      </c>
      <c r="R804" s="2">
        <v>545</v>
      </c>
      <c r="S804" s="2">
        <v>555</v>
      </c>
      <c r="T804" s="2">
        <v>735</v>
      </c>
      <c r="U804" s="2">
        <v>0.99139758374029097</v>
      </c>
      <c r="V804" s="2">
        <v>475</v>
      </c>
      <c r="W804" s="2">
        <v>516</v>
      </c>
      <c r="X804" s="2">
        <v>-1</v>
      </c>
      <c r="Y804" s="2">
        <v>-1</v>
      </c>
      <c r="Z804" s="2">
        <v>-1</v>
      </c>
      <c r="AA804" s="2">
        <v>-1</v>
      </c>
      <c r="AB804" s="2">
        <v>-1</v>
      </c>
      <c r="AC804" s="2">
        <v>-0.87719999999999998</v>
      </c>
      <c r="AD804" s="2">
        <v>-0.62009999999999998</v>
      </c>
      <c r="AE804" s="2">
        <v>-0.4511</v>
      </c>
      <c r="AF804" s="2">
        <v>1.9199999999999998E-2</v>
      </c>
      <c r="AG804" s="2">
        <v>-1.6273</v>
      </c>
      <c r="AH804">
        <v>395000</v>
      </c>
      <c r="AI804" t="str">
        <f>IF(Table_Graduate_Salary[[#This Row],[Salary]]&lt;300000,"Low",IF(Table_Graduate_Salary[[#This Row],[Salary]]&lt;=600000,"Medium","High"))</f>
        <v>Medium</v>
      </c>
      <c r="AJ804" t="str">
        <f>IF(Table_Graduate_Salary[[#This Row],[collegeGPA]]&gt;=8,"Excellent",IF(Table_Graduate_Salary[[#This Row],[collegeGPA]]&gt;=7,"Good","Average"))</f>
        <v>Excellent</v>
      </c>
      <c r="AK804" s="2">
        <f>AVERAGE(Table_Graduate_Salary[[#This Row],[English]],Table_Graduate_Salary[[#This Row],[Logical]],Table_Graduate_Salary[[#This Row],[Quant]])</f>
        <v>611.66666666666663</v>
      </c>
    </row>
    <row r="805" spans="1:37">
      <c r="A805">
        <v>293843</v>
      </c>
      <c r="B805" t="s">
        <v>506</v>
      </c>
      <c r="C805" s="1">
        <v>31816</v>
      </c>
      <c r="D805" s="2">
        <v>58.8</v>
      </c>
      <c r="E805" t="s">
        <v>169</v>
      </c>
      <c r="F805" s="3">
        <v>2004</v>
      </c>
      <c r="G805" s="2">
        <v>65.5</v>
      </c>
      <c r="H805" t="s">
        <v>118</v>
      </c>
      <c r="I805">
        <v>477</v>
      </c>
      <c r="J805">
        <v>2</v>
      </c>
      <c r="K805" t="s">
        <v>36</v>
      </c>
      <c r="L805" t="s">
        <v>138</v>
      </c>
      <c r="M805" s="3">
        <v>51</v>
      </c>
      <c r="N805">
        <v>477</v>
      </c>
      <c r="O805">
        <v>1</v>
      </c>
      <c r="P805" t="s">
        <v>45</v>
      </c>
      <c r="Q805">
        <v>2011</v>
      </c>
      <c r="R805" s="2">
        <v>545</v>
      </c>
      <c r="S805" s="2">
        <v>435</v>
      </c>
      <c r="T805" s="2">
        <v>485</v>
      </c>
      <c r="U805" s="2">
        <v>0.53838689298509601</v>
      </c>
      <c r="V805" s="2">
        <v>-1</v>
      </c>
      <c r="W805" s="2">
        <v>333</v>
      </c>
      <c r="X805" s="2">
        <v>-1</v>
      </c>
      <c r="Y805" s="2">
        <v>-1</v>
      </c>
      <c r="Z805" s="2">
        <v>-1</v>
      </c>
      <c r="AA805" s="2">
        <v>-1</v>
      </c>
      <c r="AB805" s="2">
        <v>-1</v>
      </c>
      <c r="AC805" s="2">
        <v>-0.4173</v>
      </c>
      <c r="AD805" s="2">
        <v>0.65680000000000005</v>
      </c>
      <c r="AE805" s="2">
        <v>0.81710000000000005</v>
      </c>
      <c r="AF805" s="2">
        <v>-0.99529999999999996</v>
      </c>
      <c r="AG805" s="2">
        <v>-0.76149999999999995</v>
      </c>
      <c r="AH805">
        <v>110000</v>
      </c>
      <c r="AI805" t="str">
        <f>IF(Table_Graduate_Salary[[#This Row],[Salary]]&lt;300000,"Low",IF(Table_Graduate_Salary[[#This Row],[Salary]]&lt;=600000,"Medium","High"))</f>
        <v>Low</v>
      </c>
      <c r="AJ805" t="str">
        <f>IF(Table_Graduate_Salary[[#This Row],[collegeGPA]]&gt;=8,"Excellent",IF(Table_Graduate_Salary[[#This Row],[collegeGPA]]&gt;=7,"Good","Average"))</f>
        <v>Excellent</v>
      </c>
      <c r="AK805" s="2">
        <f>AVERAGE(Table_Graduate_Salary[[#This Row],[English]],Table_Graduate_Salary[[#This Row],[Logical]],Table_Graduate_Salary[[#This Row],[Quant]])</f>
        <v>488.33333333333331</v>
      </c>
    </row>
    <row r="806" spans="1:37">
      <c r="A806">
        <v>555964</v>
      </c>
      <c r="B806" t="s">
        <v>505</v>
      </c>
      <c r="C806" s="1">
        <v>33529</v>
      </c>
      <c r="D806" s="2">
        <v>86.4</v>
      </c>
      <c r="E806">
        <v>0</v>
      </c>
      <c r="F806" s="3">
        <v>2009</v>
      </c>
      <c r="G806" s="2">
        <v>64</v>
      </c>
      <c r="H806">
        <v>0</v>
      </c>
      <c r="I806">
        <v>6970</v>
      </c>
      <c r="J806">
        <v>2</v>
      </c>
      <c r="K806" t="s">
        <v>36</v>
      </c>
      <c r="L806" t="s">
        <v>60</v>
      </c>
      <c r="M806" s="3">
        <v>55.07</v>
      </c>
      <c r="N806">
        <v>6970</v>
      </c>
      <c r="O806">
        <v>1</v>
      </c>
      <c r="P806" t="s">
        <v>61</v>
      </c>
      <c r="Q806">
        <v>2013</v>
      </c>
      <c r="R806" s="2">
        <v>615</v>
      </c>
      <c r="S806" s="2">
        <v>610</v>
      </c>
      <c r="T806" s="2">
        <v>530</v>
      </c>
      <c r="U806" s="2">
        <v>0.124502074009537</v>
      </c>
      <c r="V806" s="2">
        <v>-1</v>
      </c>
      <c r="W806" s="2">
        <v>233</v>
      </c>
      <c r="X806" s="2">
        <v>-1</v>
      </c>
      <c r="Y806" s="2">
        <v>-1</v>
      </c>
      <c r="Z806" s="2">
        <v>-1</v>
      </c>
      <c r="AA806" s="2">
        <v>-1</v>
      </c>
      <c r="AB806" s="2">
        <v>-1</v>
      </c>
      <c r="AC806" s="2">
        <v>0.41549999999999998</v>
      </c>
      <c r="AD806" s="2">
        <v>0.5454</v>
      </c>
      <c r="AE806" s="2">
        <v>-1.0659000000000001</v>
      </c>
      <c r="AF806" s="2">
        <v>0.2727</v>
      </c>
      <c r="AG806" s="2">
        <v>1.0553999999999999</v>
      </c>
      <c r="AH806">
        <v>180000</v>
      </c>
      <c r="AI806" t="str">
        <f>IF(Table_Graduate_Salary[[#This Row],[Salary]]&lt;300000,"Low",IF(Table_Graduate_Salary[[#This Row],[Salary]]&lt;=600000,"Medium","High"))</f>
        <v>Low</v>
      </c>
      <c r="AJ806" t="str">
        <f>IF(Table_Graduate_Salary[[#This Row],[collegeGPA]]&gt;=8,"Excellent",IF(Table_Graduate_Salary[[#This Row],[collegeGPA]]&gt;=7,"Good","Average"))</f>
        <v>Excellent</v>
      </c>
      <c r="AK806" s="2">
        <f>AVERAGE(Table_Graduate_Salary[[#This Row],[English]],Table_Graduate_Salary[[#This Row],[Logical]],Table_Graduate_Salary[[#This Row],[Quant]])</f>
        <v>585</v>
      </c>
    </row>
    <row r="807" spans="1:37">
      <c r="A807">
        <v>1224952</v>
      </c>
      <c r="B807" t="s">
        <v>506</v>
      </c>
      <c r="C807" s="1">
        <v>33434</v>
      </c>
      <c r="D807" s="2">
        <v>60.1</v>
      </c>
      <c r="E807" t="s">
        <v>51</v>
      </c>
      <c r="F807" s="3">
        <v>2007</v>
      </c>
      <c r="G807" s="2">
        <v>66.400000000000006</v>
      </c>
      <c r="H807" t="s">
        <v>51</v>
      </c>
      <c r="I807">
        <v>1887</v>
      </c>
      <c r="J807">
        <v>1</v>
      </c>
      <c r="K807" t="s">
        <v>36</v>
      </c>
      <c r="L807" t="s">
        <v>40</v>
      </c>
      <c r="M807" s="3">
        <v>65.22</v>
      </c>
      <c r="N807">
        <v>1887</v>
      </c>
      <c r="O807">
        <v>0</v>
      </c>
      <c r="P807" t="s">
        <v>41</v>
      </c>
      <c r="Q807">
        <v>2014</v>
      </c>
      <c r="R807" s="2">
        <v>490</v>
      </c>
      <c r="S807" s="2">
        <v>455</v>
      </c>
      <c r="T807" s="2">
        <v>345</v>
      </c>
      <c r="U807" s="2">
        <v>0.23780283983757</v>
      </c>
      <c r="V807" s="2">
        <v>535</v>
      </c>
      <c r="W807" s="2">
        <v>-1</v>
      </c>
      <c r="X807" s="2">
        <v>315</v>
      </c>
      <c r="Y807" s="2">
        <v>-1</v>
      </c>
      <c r="Z807" s="2">
        <v>-1</v>
      </c>
      <c r="AA807" s="2">
        <v>-1</v>
      </c>
      <c r="AB807" s="2">
        <v>-1</v>
      </c>
      <c r="AC807" s="2">
        <v>1.7081</v>
      </c>
      <c r="AD807" s="2">
        <v>1.0448999999999999</v>
      </c>
      <c r="AE807" s="2">
        <v>0.93220000000000003</v>
      </c>
      <c r="AF807" s="2">
        <v>0.2727</v>
      </c>
      <c r="AG807" s="2">
        <v>1.2470000000000001</v>
      </c>
      <c r="AH807">
        <v>325000</v>
      </c>
      <c r="AI807" t="str">
        <f>IF(Table_Graduate_Salary[[#This Row],[Salary]]&lt;300000,"Low",IF(Table_Graduate_Salary[[#This Row],[Salary]]&lt;=600000,"Medium","High"))</f>
        <v>Medium</v>
      </c>
      <c r="AJ807" t="str">
        <f>IF(Table_Graduate_Salary[[#This Row],[collegeGPA]]&gt;=8,"Excellent",IF(Table_Graduate_Salary[[#This Row],[collegeGPA]]&gt;=7,"Good","Average"))</f>
        <v>Excellent</v>
      </c>
      <c r="AK807" s="2">
        <f>AVERAGE(Table_Graduate_Salary[[#This Row],[English]],Table_Graduate_Salary[[#This Row],[Logical]],Table_Graduate_Salary[[#This Row],[Quant]])</f>
        <v>430</v>
      </c>
    </row>
    <row r="808" spans="1:37">
      <c r="A808">
        <v>328944</v>
      </c>
      <c r="B808" t="s">
        <v>505</v>
      </c>
      <c r="C808" s="1">
        <v>32913</v>
      </c>
      <c r="D808" s="2">
        <v>94.4</v>
      </c>
      <c r="E808">
        <v>0</v>
      </c>
      <c r="F808" s="3">
        <v>2008</v>
      </c>
      <c r="G808" s="2">
        <v>87</v>
      </c>
      <c r="H808">
        <v>0</v>
      </c>
      <c r="I808">
        <v>1866</v>
      </c>
      <c r="J808">
        <v>2</v>
      </c>
      <c r="K808" t="s">
        <v>36</v>
      </c>
      <c r="L808" t="s">
        <v>44</v>
      </c>
      <c r="M808" s="3">
        <v>80.900000000000006</v>
      </c>
      <c r="N808">
        <v>1866</v>
      </c>
      <c r="O808">
        <v>1</v>
      </c>
      <c r="P808" t="s">
        <v>61</v>
      </c>
      <c r="Q808">
        <v>2012</v>
      </c>
      <c r="R808" s="2">
        <v>625</v>
      </c>
      <c r="S808" s="2">
        <v>585</v>
      </c>
      <c r="T808" s="2">
        <v>465</v>
      </c>
      <c r="U808" s="2">
        <v>0.65576694261721102</v>
      </c>
      <c r="V808" s="2">
        <v>-1</v>
      </c>
      <c r="W808" s="2">
        <v>-1</v>
      </c>
      <c r="X808" s="2">
        <v>-1</v>
      </c>
      <c r="Y808" s="2">
        <v>-1</v>
      </c>
      <c r="Z808" s="2">
        <v>-1</v>
      </c>
      <c r="AA808" s="2">
        <v>366</v>
      </c>
      <c r="AB808" s="2">
        <v>-1</v>
      </c>
      <c r="AC808" s="2">
        <v>-0.3014</v>
      </c>
      <c r="AD808" s="2">
        <v>0.50080000000000002</v>
      </c>
      <c r="AE808" s="2">
        <v>-0.48909999999999998</v>
      </c>
      <c r="AF808" s="2">
        <v>-0.17277000000000001</v>
      </c>
      <c r="AG808" s="2">
        <v>-0.44550000000000001</v>
      </c>
      <c r="AH808">
        <v>450000</v>
      </c>
      <c r="AI808" t="str">
        <f>IF(Table_Graduate_Salary[[#This Row],[Salary]]&lt;300000,"Low",IF(Table_Graduate_Salary[[#This Row],[Salary]]&lt;=600000,"Medium","High"))</f>
        <v>Medium</v>
      </c>
      <c r="AJ808" t="str">
        <f>IF(Table_Graduate_Salary[[#This Row],[collegeGPA]]&gt;=8,"Excellent",IF(Table_Graduate_Salary[[#This Row],[collegeGPA]]&gt;=7,"Good","Average"))</f>
        <v>Excellent</v>
      </c>
      <c r="AK808" s="2">
        <f>AVERAGE(Table_Graduate_Salary[[#This Row],[English]],Table_Graduate_Salary[[#This Row],[Logical]],Table_Graduate_Salary[[#This Row],[Quant]])</f>
        <v>558.33333333333337</v>
      </c>
    </row>
    <row r="809" spans="1:37">
      <c r="A809">
        <v>669240</v>
      </c>
      <c r="B809" t="s">
        <v>506</v>
      </c>
      <c r="C809" s="1">
        <v>33619</v>
      </c>
      <c r="D809" s="2">
        <v>61.1</v>
      </c>
      <c r="E809" t="s">
        <v>51</v>
      </c>
      <c r="F809" s="3">
        <v>2007</v>
      </c>
      <c r="G809" s="2">
        <v>60</v>
      </c>
      <c r="H809" t="s">
        <v>51</v>
      </c>
      <c r="I809">
        <v>13808</v>
      </c>
      <c r="J809">
        <v>2</v>
      </c>
      <c r="K809" t="s">
        <v>36</v>
      </c>
      <c r="L809" t="s">
        <v>55</v>
      </c>
      <c r="M809" s="3">
        <v>65.62</v>
      </c>
      <c r="N809">
        <v>13808</v>
      </c>
      <c r="O809">
        <v>0</v>
      </c>
      <c r="P809" t="s">
        <v>41</v>
      </c>
      <c r="Q809">
        <v>2013</v>
      </c>
      <c r="R809" s="2">
        <v>360</v>
      </c>
      <c r="S809" s="2">
        <v>470</v>
      </c>
      <c r="T809" s="2">
        <v>195</v>
      </c>
      <c r="U809" s="2">
        <v>0.45087658448345103</v>
      </c>
      <c r="V809" s="2">
        <v>395</v>
      </c>
      <c r="W809" s="2">
        <v>-1</v>
      </c>
      <c r="X809" s="2">
        <v>-1</v>
      </c>
      <c r="Y809" s="2">
        <v>-1</v>
      </c>
      <c r="Z809" s="2">
        <v>-1</v>
      </c>
      <c r="AA809" s="2">
        <v>-1</v>
      </c>
      <c r="AB809" s="2">
        <v>-1</v>
      </c>
      <c r="AC809" s="2">
        <v>0.41549999999999998</v>
      </c>
      <c r="AD809" s="2">
        <v>-0.1206</v>
      </c>
      <c r="AE809" s="2">
        <v>0.31740000000000002</v>
      </c>
      <c r="AF809" s="2">
        <v>-0.2344</v>
      </c>
      <c r="AG809" s="2">
        <v>-0.66920000000000002</v>
      </c>
      <c r="AH809">
        <v>280000</v>
      </c>
      <c r="AI809" t="str">
        <f>IF(Table_Graduate_Salary[[#This Row],[Salary]]&lt;300000,"Low",IF(Table_Graduate_Salary[[#This Row],[Salary]]&lt;=600000,"Medium","High"))</f>
        <v>Low</v>
      </c>
      <c r="AJ809" t="str">
        <f>IF(Table_Graduate_Salary[[#This Row],[collegeGPA]]&gt;=8,"Excellent",IF(Table_Graduate_Salary[[#This Row],[collegeGPA]]&gt;=7,"Good","Average"))</f>
        <v>Excellent</v>
      </c>
      <c r="AK809" s="2">
        <f>AVERAGE(Table_Graduate_Salary[[#This Row],[English]],Table_Graduate_Salary[[#This Row],[Logical]],Table_Graduate_Salary[[#This Row],[Quant]])</f>
        <v>341.66666666666669</v>
      </c>
    </row>
    <row r="810" spans="1:37">
      <c r="A810">
        <v>283122</v>
      </c>
      <c r="B810" t="s">
        <v>506</v>
      </c>
      <c r="C810" s="1">
        <v>32730</v>
      </c>
      <c r="D810" s="2">
        <v>62</v>
      </c>
      <c r="E810" t="s">
        <v>97</v>
      </c>
      <c r="F810" s="3">
        <v>2007</v>
      </c>
      <c r="G810" s="2">
        <v>71.900000000000006</v>
      </c>
      <c r="H810" t="s">
        <v>236</v>
      </c>
      <c r="I810">
        <v>4234</v>
      </c>
      <c r="J810">
        <v>2</v>
      </c>
      <c r="K810" t="s">
        <v>36</v>
      </c>
      <c r="L810" t="s">
        <v>60</v>
      </c>
      <c r="M810" s="3">
        <v>55</v>
      </c>
      <c r="N810">
        <v>4234</v>
      </c>
      <c r="O810">
        <v>0</v>
      </c>
      <c r="P810" t="s">
        <v>41</v>
      </c>
      <c r="Q810">
        <v>2011</v>
      </c>
      <c r="R810" s="2">
        <v>395</v>
      </c>
      <c r="S810" s="2">
        <v>555</v>
      </c>
      <c r="T810" s="2">
        <v>585</v>
      </c>
      <c r="U810" s="2">
        <v>0.69447932770846299</v>
      </c>
      <c r="V810" s="2">
        <v>-1</v>
      </c>
      <c r="W810" s="2">
        <v>366</v>
      </c>
      <c r="X810" s="2">
        <v>-1</v>
      </c>
      <c r="Y810" s="2">
        <v>-1</v>
      </c>
      <c r="Z810" s="2">
        <v>-1</v>
      </c>
      <c r="AA810" s="2">
        <v>313</v>
      </c>
      <c r="AB810" s="2">
        <v>-1</v>
      </c>
      <c r="AC810" s="2">
        <v>0.66459999999999997</v>
      </c>
      <c r="AD810" s="2">
        <v>0.81279999999999997</v>
      </c>
      <c r="AE810" s="2">
        <v>1.3976999999999999</v>
      </c>
      <c r="AF810" s="2">
        <v>-5.5199999999999999E-2</v>
      </c>
      <c r="AG810" s="2">
        <v>1.4501999999999999</v>
      </c>
      <c r="AH810">
        <v>150000</v>
      </c>
      <c r="AI810" t="str">
        <f>IF(Table_Graduate_Salary[[#This Row],[Salary]]&lt;300000,"Low",IF(Table_Graduate_Salary[[#This Row],[Salary]]&lt;=600000,"Medium","High"))</f>
        <v>Low</v>
      </c>
      <c r="AJ810" t="str">
        <f>IF(Table_Graduate_Salary[[#This Row],[collegeGPA]]&gt;=8,"Excellent",IF(Table_Graduate_Salary[[#This Row],[collegeGPA]]&gt;=7,"Good","Average"))</f>
        <v>Excellent</v>
      </c>
      <c r="AK810" s="2">
        <f>AVERAGE(Table_Graduate_Salary[[#This Row],[English]],Table_Graduate_Salary[[#This Row],[Logical]],Table_Graduate_Salary[[#This Row],[Quant]])</f>
        <v>511.66666666666669</v>
      </c>
    </row>
    <row r="811" spans="1:37">
      <c r="A811">
        <v>284738</v>
      </c>
      <c r="B811" t="s">
        <v>506</v>
      </c>
      <c r="C811" s="1">
        <v>32450</v>
      </c>
      <c r="D811" s="2">
        <v>80.2</v>
      </c>
      <c r="E811" t="s">
        <v>35</v>
      </c>
      <c r="F811" s="3">
        <v>2006</v>
      </c>
      <c r="G811" s="2">
        <v>73</v>
      </c>
      <c r="H811" t="s">
        <v>35</v>
      </c>
      <c r="I811">
        <v>568</v>
      </c>
      <c r="J811">
        <v>2</v>
      </c>
      <c r="K811" t="s">
        <v>36</v>
      </c>
      <c r="L811" t="s">
        <v>60</v>
      </c>
      <c r="M811" s="3">
        <v>73</v>
      </c>
      <c r="N811">
        <v>568</v>
      </c>
      <c r="O811">
        <v>0</v>
      </c>
      <c r="P811" t="s">
        <v>41</v>
      </c>
      <c r="Q811">
        <v>2011</v>
      </c>
      <c r="R811" s="2">
        <v>625</v>
      </c>
      <c r="S811" s="2">
        <v>615</v>
      </c>
      <c r="T811" s="2">
        <v>575</v>
      </c>
      <c r="U811" s="2">
        <v>0.53838689298509601</v>
      </c>
      <c r="V811" s="2">
        <v>575</v>
      </c>
      <c r="W811" s="2">
        <v>333</v>
      </c>
      <c r="X811" s="2">
        <v>-1</v>
      </c>
      <c r="Y811" s="2">
        <v>-1</v>
      </c>
      <c r="Z811" s="2">
        <v>-1</v>
      </c>
      <c r="AA811" s="2">
        <v>446</v>
      </c>
      <c r="AB811" s="2">
        <v>-1</v>
      </c>
      <c r="AC811" s="2">
        <v>0.81920000000000004</v>
      </c>
      <c r="AD811" s="2">
        <v>1.7487999999999999</v>
      </c>
      <c r="AE811" s="2">
        <v>1.2524999999999999</v>
      </c>
      <c r="AF811" s="2">
        <v>-5.5199999999999999E-2</v>
      </c>
      <c r="AG811" s="2">
        <v>0.6603</v>
      </c>
      <c r="AH811">
        <v>470000</v>
      </c>
      <c r="AI811" t="str">
        <f>IF(Table_Graduate_Salary[[#This Row],[Salary]]&lt;300000,"Low",IF(Table_Graduate_Salary[[#This Row],[Salary]]&lt;=600000,"Medium","High"))</f>
        <v>Medium</v>
      </c>
      <c r="AJ811" t="str">
        <f>IF(Table_Graduate_Salary[[#This Row],[collegeGPA]]&gt;=8,"Excellent",IF(Table_Graduate_Salary[[#This Row],[collegeGPA]]&gt;=7,"Good","Average"))</f>
        <v>Excellent</v>
      </c>
      <c r="AK811" s="2">
        <f>AVERAGE(Table_Graduate_Salary[[#This Row],[English]],Table_Graduate_Salary[[#This Row],[Logical]],Table_Graduate_Salary[[#This Row],[Quant]])</f>
        <v>605</v>
      </c>
    </row>
    <row r="812" spans="1:37">
      <c r="A812">
        <v>445747</v>
      </c>
      <c r="B812" t="s">
        <v>506</v>
      </c>
      <c r="C812" s="1">
        <v>32824</v>
      </c>
      <c r="D812" s="2">
        <v>66</v>
      </c>
      <c r="E812" t="s">
        <v>48</v>
      </c>
      <c r="F812" s="3">
        <v>2007</v>
      </c>
      <c r="G812" s="2">
        <v>69</v>
      </c>
      <c r="H812" t="s">
        <v>48</v>
      </c>
      <c r="I812">
        <v>13210</v>
      </c>
      <c r="J812">
        <v>2</v>
      </c>
      <c r="K812" t="s">
        <v>36</v>
      </c>
      <c r="L812" t="s">
        <v>55</v>
      </c>
      <c r="M812" s="3">
        <v>63</v>
      </c>
      <c r="N812">
        <v>13210</v>
      </c>
      <c r="O812">
        <v>0</v>
      </c>
      <c r="P812" t="s">
        <v>41</v>
      </c>
      <c r="Q812">
        <v>2012</v>
      </c>
      <c r="R812" s="2">
        <v>735</v>
      </c>
      <c r="S812" s="2">
        <v>464</v>
      </c>
      <c r="T812" s="2">
        <v>535</v>
      </c>
      <c r="U812" s="2">
        <v>0.48834797678271402</v>
      </c>
      <c r="V812" s="2">
        <v>405</v>
      </c>
      <c r="W812" s="2">
        <v>-1</v>
      </c>
      <c r="X812" s="2">
        <v>-1</v>
      </c>
      <c r="Y812" s="2">
        <v>-1</v>
      </c>
      <c r="Z812" s="2">
        <v>-1</v>
      </c>
      <c r="AA812" s="2">
        <v>-1</v>
      </c>
      <c r="AB812" s="2">
        <v>-1</v>
      </c>
      <c r="AC812" s="2">
        <v>-1.6537999999999999</v>
      </c>
      <c r="AD812" s="2">
        <v>-0.31830000000000003</v>
      </c>
      <c r="AE812" s="2">
        <v>-0.16259999999999999</v>
      </c>
      <c r="AF812" s="2">
        <v>0.64980000000000004</v>
      </c>
      <c r="AG812" s="2">
        <v>-1.2354000000000001</v>
      </c>
      <c r="AH812">
        <v>180000</v>
      </c>
      <c r="AI812" t="str">
        <f>IF(Table_Graduate_Salary[[#This Row],[Salary]]&lt;300000,"Low",IF(Table_Graduate_Salary[[#This Row],[Salary]]&lt;=600000,"Medium","High"))</f>
        <v>Low</v>
      </c>
      <c r="AJ812" t="str">
        <f>IF(Table_Graduate_Salary[[#This Row],[collegeGPA]]&gt;=8,"Excellent",IF(Table_Graduate_Salary[[#This Row],[collegeGPA]]&gt;=7,"Good","Average"))</f>
        <v>Excellent</v>
      </c>
      <c r="AK812" s="2">
        <f>AVERAGE(Table_Graduate_Salary[[#This Row],[English]],Table_Graduate_Salary[[#This Row],[Logical]],Table_Graduate_Salary[[#This Row],[Quant]])</f>
        <v>578</v>
      </c>
    </row>
    <row r="813" spans="1:37">
      <c r="A813">
        <v>323688</v>
      </c>
      <c r="B813" t="s">
        <v>506</v>
      </c>
      <c r="C813" s="1">
        <v>32483</v>
      </c>
      <c r="D813" s="2">
        <v>92.8</v>
      </c>
      <c r="E813" t="s">
        <v>35</v>
      </c>
      <c r="F813" s="3">
        <v>2005</v>
      </c>
      <c r="G813" s="2">
        <v>87</v>
      </c>
      <c r="H813" t="s">
        <v>35</v>
      </c>
      <c r="I813">
        <v>443</v>
      </c>
      <c r="J813">
        <v>1</v>
      </c>
      <c r="K813" t="s">
        <v>49</v>
      </c>
      <c r="L813" t="s">
        <v>81</v>
      </c>
      <c r="M813" s="3">
        <v>95.3</v>
      </c>
      <c r="N813">
        <v>443</v>
      </c>
      <c r="O813">
        <v>0</v>
      </c>
      <c r="P813" t="s">
        <v>41</v>
      </c>
      <c r="Q813">
        <v>2012</v>
      </c>
      <c r="R813" s="2">
        <v>695</v>
      </c>
      <c r="S813" s="2">
        <v>675</v>
      </c>
      <c r="T813" s="2">
        <v>725</v>
      </c>
      <c r="U813" s="2">
        <v>0.82466640067133201</v>
      </c>
      <c r="V813" s="2">
        <v>-1</v>
      </c>
      <c r="W813" s="2">
        <v>400</v>
      </c>
      <c r="X813" s="2">
        <v>-1</v>
      </c>
      <c r="Y813" s="2">
        <v>-1</v>
      </c>
      <c r="Z813" s="2">
        <v>-1</v>
      </c>
      <c r="AA813" s="2">
        <v>-1</v>
      </c>
      <c r="AB813" s="2">
        <v>-1</v>
      </c>
      <c r="AC813" s="2">
        <v>1.4374</v>
      </c>
      <c r="AD813" s="2">
        <v>1.7487999999999999</v>
      </c>
      <c r="AE813" s="2">
        <v>0.96230000000000004</v>
      </c>
      <c r="AF813" s="2">
        <v>-2.1703999999999999</v>
      </c>
      <c r="AG813" s="2">
        <v>0.89729999999999999</v>
      </c>
      <c r="AH813">
        <v>1200000</v>
      </c>
      <c r="AI813" t="str">
        <f>IF(Table_Graduate_Salary[[#This Row],[Salary]]&lt;300000,"Low",IF(Table_Graduate_Salary[[#This Row],[Salary]]&lt;=600000,"Medium","High"))</f>
        <v>High</v>
      </c>
      <c r="AJ813" t="str">
        <f>IF(Table_Graduate_Salary[[#This Row],[collegeGPA]]&gt;=8,"Excellent",IF(Table_Graduate_Salary[[#This Row],[collegeGPA]]&gt;=7,"Good","Average"))</f>
        <v>Excellent</v>
      </c>
      <c r="AK813" s="2">
        <f>AVERAGE(Table_Graduate_Salary[[#This Row],[English]],Table_Graduate_Salary[[#This Row],[Logical]],Table_Graduate_Salary[[#This Row],[Quant]])</f>
        <v>698.33333333333337</v>
      </c>
    </row>
    <row r="814" spans="1:37">
      <c r="A814">
        <v>580044</v>
      </c>
      <c r="B814" t="s">
        <v>506</v>
      </c>
      <c r="C814" s="1">
        <v>33211</v>
      </c>
      <c r="D814" s="2">
        <v>81.8</v>
      </c>
      <c r="E814" t="s">
        <v>35</v>
      </c>
      <c r="F814" s="3">
        <v>2008</v>
      </c>
      <c r="G814" s="2">
        <v>63.6</v>
      </c>
      <c r="H814" t="s">
        <v>35</v>
      </c>
      <c r="I814">
        <v>7783</v>
      </c>
      <c r="J814">
        <v>2</v>
      </c>
      <c r="K814" t="s">
        <v>36</v>
      </c>
      <c r="L814" t="s">
        <v>60</v>
      </c>
      <c r="M814" s="3">
        <v>63.18</v>
      </c>
      <c r="N814">
        <v>7783</v>
      </c>
      <c r="O814">
        <v>1</v>
      </c>
      <c r="P814" t="s">
        <v>71</v>
      </c>
      <c r="Q814">
        <v>2012</v>
      </c>
      <c r="R814" s="2">
        <v>500</v>
      </c>
      <c r="S814" s="2">
        <v>545</v>
      </c>
      <c r="T814" s="2">
        <v>485</v>
      </c>
      <c r="U814" s="2">
        <v>0.53838689298509601</v>
      </c>
      <c r="V814" s="2">
        <v>-1</v>
      </c>
      <c r="W814" s="2">
        <v>333</v>
      </c>
      <c r="X814" s="2">
        <v>-1</v>
      </c>
      <c r="Y814" s="2">
        <v>-1</v>
      </c>
      <c r="Z814" s="2">
        <v>-1</v>
      </c>
      <c r="AA814" s="2">
        <v>-1</v>
      </c>
      <c r="AB814" s="2">
        <v>-1</v>
      </c>
      <c r="AC814" s="2">
        <v>-1.1644000000000001</v>
      </c>
      <c r="AD814" s="2">
        <v>0.71189999999999998</v>
      </c>
      <c r="AE814" s="2">
        <v>-0.2974</v>
      </c>
      <c r="AF814" s="2">
        <v>1.4136</v>
      </c>
      <c r="AG814" s="2">
        <v>9.7299999999999998E-2</v>
      </c>
      <c r="AH814">
        <v>145000</v>
      </c>
      <c r="AI814" t="str">
        <f>IF(Table_Graduate_Salary[[#This Row],[Salary]]&lt;300000,"Low",IF(Table_Graduate_Salary[[#This Row],[Salary]]&lt;=600000,"Medium","High"))</f>
        <v>Low</v>
      </c>
      <c r="AJ814" t="str">
        <f>IF(Table_Graduate_Salary[[#This Row],[collegeGPA]]&gt;=8,"Excellent",IF(Table_Graduate_Salary[[#This Row],[collegeGPA]]&gt;=7,"Good","Average"))</f>
        <v>Excellent</v>
      </c>
      <c r="AK814" s="2">
        <f>AVERAGE(Table_Graduate_Salary[[#This Row],[English]],Table_Graduate_Salary[[#This Row],[Logical]],Table_Graduate_Salary[[#This Row],[Quant]])</f>
        <v>510</v>
      </c>
    </row>
    <row r="815" spans="1:37">
      <c r="A815">
        <v>632106</v>
      </c>
      <c r="B815" t="s">
        <v>506</v>
      </c>
      <c r="C815" s="1">
        <v>33852</v>
      </c>
      <c r="D815" s="2">
        <v>72</v>
      </c>
      <c r="E815" t="s">
        <v>51</v>
      </c>
      <c r="F815" s="3">
        <v>2008</v>
      </c>
      <c r="G815" s="2">
        <v>63</v>
      </c>
      <c r="H815" t="s">
        <v>51</v>
      </c>
      <c r="I815">
        <v>198</v>
      </c>
      <c r="J815">
        <v>2</v>
      </c>
      <c r="K815" t="s">
        <v>36</v>
      </c>
      <c r="L815" t="s">
        <v>60</v>
      </c>
      <c r="M815" s="3">
        <v>65</v>
      </c>
      <c r="N815">
        <v>198</v>
      </c>
      <c r="O815">
        <v>0</v>
      </c>
      <c r="P815" t="s">
        <v>41</v>
      </c>
      <c r="Q815">
        <v>2014</v>
      </c>
      <c r="R815" s="2">
        <v>380</v>
      </c>
      <c r="S815" s="2">
        <v>470</v>
      </c>
      <c r="T815" s="2">
        <v>445</v>
      </c>
      <c r="U815" s="2">
        <v>0.22948175491175499</v>
      </c>
      <c r="V815" s="2">
        <v>-1</v>
      </c>
      <c r="W815" s="2">
        <v>266</v>
      </c>
      <c r="X815" s="2">
        <v>-1</v>
      </c>
      <c r="Y815" s="2">
        <v>-1</v>
      </c>
      <c r="Z815" s="2">
        <v>-1</v>
      </c>
      <c r="AA815" s="2">
        <v>292</v>
      </c>
      <c r="AB815" s="2">
        <v>-1</v>
      </c>
      <c r="AC815" s="2">
        <v>-3.3188</v>
      </c>
      <c r="AD815" s="2">
        <v>-5.7816000000000001</v>
      </c>
      <c r="AE815" s="2">
        <v>-4.4471999999999996</v>
      </c>
      <c r="AF815" s="2">
        <v>-0.74150000000000005</v>
      </c>
      <c r="AG815" s="2">
        <v>-6.9924999999999997</v>
      </c>
      <c r="AH815">
        <v>180000</v>
      </c>
      <c r="AI815" t="str">
        <f>IF(Table_Graduate_Salary[[#This Row],[Salary]]&lt;300000,"Low",IF(Table_Graduate_Salary[[#This Row],[Salary]]&lt;=600000,"Medium","High"))</f>
        <v>Low</v>
      </c>
      <c r="AJ815" t="str">
        <f>IF(Table_Graduate_Salary[[#This Row],[collegeGPA]]&gt;=8,"Excellent",IF(Table_Graduate_Salary[[#This Row],[collegeGPA]]&gt;=7,"Good","Average"))</f>
        <v>Excellent</v>
      </c>
      <c r="AK815" s="2">
        <f>AVERAGE(Table_Graduate_Salary[[#This Row],[English]],Table_Graduate_Salary[[#This Row],[Logical]],Table_Graduate_Salary[[#This Row],[Quant]])</f>
        <v>431.66666666666669</v>
      </c>
    </row>
    <row r="816" spans="1:37">
      <c r="A816">
        <v>872029</v>
      </c>
      <c r="B816" t="s">
        <v>506</v>
      </c>
      <c r="C816" s="1">
        <v>33586</v>
      </c>
      <c r="D816" s="2">
        <v>86.4</v>
      </c>
      <c r="E816" t="s">
        <v>35</v>
      </c>
      <c r="F816" s="3">
        <v>2009</v>
      </c>
      <c r="G816" s="2">
        <v>69</v>
      </c>
      <c r="H816" t="s">
        <v>35</v>
      </c>
      <c r="I816">
        <v>347</v>
      </c>
      <c r="J816">
        <v>2</v>
      </c>
      <c r="K816" t="s">
        <v>36</v>
      </c>
      <c r="L816" t="s">
        <v>81</v>
      </c>
      <c r="M816" s="3">
        <v>73</v>
      </c>
      <c r="N816">
        <v>347</v>
      </c>
      <c r="O816">
        <v>0</v>
      </c>
      <c r="P816" t="s">
        <v>41</v>
      </c>
      <c r="Q816">
        <v>2014</v>
      </c>
      <c r="R816" s="2">
        <v>530</v>
      </c>
      <c r="S816" s="2">
        <v>520</v>
      </c>
      <c r="T816" s="2">
        <v>750</v>
      </c>
      <c r="U816" s="2">
        <v>0.42395139637643298</v>
      </c>
      <c r="V816" s="2">
        <v>315</v>
      </c>
      <c r="W816" s="2">
        <v>324</v>
      </c>
      <c r="X816" s="2">
        <v>-1</v>
      </c>
      <c r="Y816" s="2">
        <v>-1</v>
      </c>
      <c r="Z816" s="2">
        <v>388</v>
      </c>
      <c r="AA816" s="2">
        <v>-1</v>
      </c>
      <c r="AB816" s="2">
        <v>-1</v>
      </c>
      <c r="AC816" s="2">
        <v>1.2771999999999999</v>
      </c>
      <c r="AD816" s="2">
        <v>0.37890000000000001</v>
      </c>
      <c r="AE816" s="2">
        <v>-0.75849999999999995</v>
      </c>
      <c r="AF816" s="2">
        <v>-1.5021</v>
      </c>
      <c r="AG816" s="2">
        <v>-0.28589999999999999</v>
      </c>
      <c r="AH816">
        <v>180000</v>
      </c>
      <c r="AI816" t="str">
        <f>IF(Table_Graduate_Salary[[#This Row],[Salary]]&lt;300000,"Low",IF(Table_Graduate_Salary[[#This Row],[Salary]]&lt;=600000,"Medium","High"))</f>
        <v>Low</v>
      </c>
      <c r="AJ816" t="str">
        <f>IF(Table_Graduate_Salary[[#This Row],[collegeGPA]]&gt;=8,"Excellent",IF(Table_Graduate_Salary[[#This Row],[collegeGPA]]&gt;=7,"Good","Average"))</f>
        <v>Excellent</v>
      </c>
      <c r="AK816" s="2">
        <f>AVERAGE(Table_Graduate_Salary[[#This Row],[English]],Table_Graduate_Salary[[#This Row],[Logical]],Table_Graduate_Salary[[#This Row],[Quant]])</f>
        <v>600</v>
      </c>
    </row>
    <row r="817" spans="1:37">
      <c r="A817">
        <v>331779</v>
      </c>
      <c r="B817" t="s">
        <v>506</v>
      </c>
      <c r="C817" s="1">
        <v>32899</v>
      </c>
      <c r="D817" s="2">
        <v>79.2</v>
      </c>
      <c r="E817" t="s">
        <v>51</v>
      </c>
      <c r="F817" s="3">
        <v>2008</v>
      </c>
      <c r="G817" s="2">
        <v>86.91</v>
      </c>
      <c r="H817" t="s">
        <v>51</v>
      </c>
      <c r="I817">
        <v>8011</v>
      </c>
      <c r="J817">
        <v>2</v>
      </c>
      <c r="K817" t="s">
        <v>36</v>
      </c>
      <c r="L817" t="s">
        <v>55</v>
      </c>
      <c r="M817" s="3">
        <v>70.5</v>
      </c>
      <c r="N817">
        <v>8011</v>
      </c>
      <c r="O817">
        <v>0</v>
      </c>
      <c r="P817" t="s">
        <v>47</v>
      </c>
      <c r="Q817">
        <v>2012</v>
      </c>
      <c r="R817" s="2">
        <v>315</v>
      </c>
      <c r="S817" s="2">
        <v>245</v>
      </c>
      <c r="T817" s="2">
        <v>305</v>
      </c>
      <c r="U817" s="2">
        <v>0.276047228046856</v>
      </c>
      <c r="V817" s="2">
        <v>345</v>
      </c>
      <c r="W817" s="2">
        <v>-1</v>
      </c>
      <c r="X817" s="2">
        <v>-1</v>
      </c>
      <c r="Y817" s="2">
        <v>-1</v>
      </c>
      <c r="Z817" s="2">
        <v>-1</v>
      </c>
      <c r="AA817" s="2">
        <v>-1</v>
      </c>
      <c r="AB817" s="2">
        <v>-1</v>
      </c>
      <c r="AC817" s="2">
        <v>-1.0355000000000001</v>
      </c>
      <c r="AD817" s="2">
        <v>-2.0733000000000001</v>
      </c>
      <c r="AE817" s="2">
        <v>-1.2511000000000001</v>
      </c>
      <c r="AF817" s="2">
        <v>0.17982999999999999</v>
      </c>
      <c r="AG817" s="2">
        <v>-1.5512999999999999</v>
      </c>
      <c r="AH817">
        <v>160000</v>
      </c>
      <c r="AI817" t="str">
        <f>IF(Table_Graduate_Salary[[#This Row],[Salary]]&lt;300000,"Low",IF(Table_Graduate_Salary[[#This Row],[Salary]]&lt;=600000,"Medium","High"))</f>
        <v>Low</v>
      </c>
      <c r="AJ817" t="str">
        <f>IF(Table_Graduate_Salary[[#This Row],[collegeGPA]]&gt;=8,"Excellent",IF(Table_Graduate_Salary[[#This Row],[collegeGPA]]&gt;=7,"Good","Average"))</f>
        <v>Excellent</v>
      </c>
      <c r="AK817" s="2">
        <f>AVERAGE(Table_Graduate_Salary[[#This Row],[English]],Table_Graduate_Salary[[#This Row],[Logical]],Table_Graduate_Salary[[#This Row],[Quant]])</f>
        <v>288.33333333333331</v>
      </c>
    </row>
    <row r="818" spans="1:37">
      <c r="A818">
        <v>586115</v>
      </c>
      <c r="B818" t="s">
        <v>506</v>
      </c>
      <c r="C818" s="1">
        <v>32942</v>
      </c>
      <c r="D818" s="2">
        <v>74</v>
      </c>
      <c r="E818" t="s">
        <v>87</v>
      </c>
      <c r="F818" s="3">
        <v>2007</v>
      </c>
      <c r="G818" s="2">
        <v>71</v>
      </c>
      <c r="H818" t="s">
        <v>189</v>
      </c>
      <c r="I818">
        <v>13040</v>
      </c>
      <c r="J818">
        <v>2</v>
      </c>
      <c r="K818" t="s">
        <v>36</v>
      </c>
      <c r="L818" t="s">
        <v>55</v>
      </c>
      <c r="M818" s="3">
        <v>80.7</v>
      </c>
      <c r="N818">
        <v>13040</v>
      </c>
      <c r="O818">
        <v>1</v>
      </c>
      <c r="P818" t="s">
        <v>53</v>
      </c>
      <c r="Q818">
        <v>2012</v>
      </c>
      <c r="R818" s="2">
        <v>500</v>
      </c>
      <c r="S818" s="2">
        <v>520</v>
      </c>
      <c r="T818" s="2">
        <v>455</v>
      </c>
      <c r="U818" s="2">
        <v>0.86468541337008498</v>
      </c>
      <c r="V818" s="2">
        <v>525</v>
      </c>
      <c r="W818" s="2">
        <v>-1</v>
      </c>
      <c r="X818" s="2">
        <v>-1</v>
      </c>
      <c r="Y818" s="2">
        <v>-1</v>
      </c>
      <c r="Z818" s="2">
        <v>-1</v>
      </c>
      <c r="AA818" s="2">
        <v>-1</v>
      </c>
      <c r="AB818" s="2">
        <v>-1</v>
      </c>
      <c r="AC818" s="2">
        <v>-1.3080000000000001</v>
      </c>
      <c r="AD818" s="2">
        <v>1.3778999999999999</v>
      </c>
      <c r="AE818" s="2">
        <v>1.0859000000000001</v>
      </c>
      <c r="AF818" s="2">
        <v>-0.61470000000000002</v>
      </c>
      <c r="AG818" s="2">
        <v>-0.66920000000000002</v>
      </c>
      <c r="AH818">
        <v>145000</v>
      </c>
      <c r="AI818" t="str">
        <f>IF(Table_Graduate_Salary[[#This Row],[Salary]]&lt;300000,"Low",IF(Table_Graduate_Salary[[#This Row],[Salary]]&lt;=600000,"Medium","High"))</f>
        <v>Low</v>
      </c>
      <c r="AJ818" t="str">
        <f>IF(Table_Graduate_Salary[[#This Row],[collegeGPA]]&gt;=8,"Excellent",IF(Table_Graduate_Salary[[#This Row],[collegeGPA]]&gt;=7,"Good","Average"))</f>
        <v>Excellent</v>
      </c>
      <c r="AK818" s="2">
        <f>AVERAGE(Table_Graduate_Salary[[#This Row],[English]],Table_Graduate_Salary[[#This Row],[Logical]],Table_Graduate_Salary[[#This Row],[Quant]])</f>
        <v>491.66666666666669</v>
      </c>
    </row>
    <row r="819" spans="1:37">
      <c r="A819">
        <v>389449</v>
      </c>
      <c r="B819" t="s">
        <v>505</v>
      </c>
      <c r="C819" s="1">
        <v>33185</v>
      </c>
      <c r="D819" s="2">
        <v>86.8</v>
      </c>
      <c r="E819" t="s">
        <v>35</v>
      </c>
      <c r="F819" s="3">
        <v>2008</v>
      </c>
      <c r="G819" s="2">
        <v>84.6</v>
      </c>
      <c r="H819" t="s">
        <v>35</v>
      </c>
      <c r="I819">
        <v>7557</v>
      </c>
      <c r="J819">
        <v>2</v>
      </c>
      <c r="K819" t="s">
        <v>36</v>
      </c>
      <c r="L819" t="s">
        <v>64</v>
      </c>
      <c r="M819" s="3">
        <v>83.9</v>
      </c>
      <c r="N819">
        <v>7557</v>
      </c>
      <c r="O819">
        <v>1</v>
      </c>
      <c r="P819" t="s">
        <v>38</v>
      </c>
      <c r="Q819">
        <v>2012</v>
      </c>
      <c r="R819" s="2">
        <v>435</v>
      </c>
      <c r="S819" s="2">
        <v>575</v>
      </c>
      <c r="T819" s="2">
        <v>454</v>
      </c>
      <c r="U819" s="2">
        <v>0.73579570922465598</v>
      </c>
      <c r="V819" s="2">
        <v>475</v>
      </c>
      <c r="W819" s="2">
        <v>-1</v>
      </c>
      <c r="X819" s="2">
        <v>-1</v>
      </c>
      <c r="Y819" s="2">
        <v>-1</v>
      </c>
      <c r="Z819" s="2">
        <v>-1</v>
      </c>
      <c r="AA819" s="2">
        <v>-1</v>
      </c>
      <c r="AB819" s="2">
        <v>-1</v>
      </c>
      <c r="AC819" s="2">
        <v>0.35549999999999998</v>
      </c>
      <c r="AD819" s="2">
        <v>0.81279999999999997</v>
      </c>
      <c r="AE819" s="2">
        <v>-0.48909999999999998</v>
      </c>
      <c r="AF819" s="2">
        <v>-0.64280000000000004</v>
      </c>
      <c r="AG819" s="2">
        <v>-0.76149999999999995</v>
      </c>
      <c r="AH819">
        <v>420000</v>
      </c>
      <c r="AI819" t="str">
        <f>IF(Table_Graduate_Salary[[#This Row],[Salary]]&lt;300000,"Low",IF(Table_Graduate_Salary[[#This Row],[Salary]]&lt;=600000,"Medium","High"))</f>
        <v>Medium</v>
      </c>
      <c r="AJ819" t="str">
        <f>IF(Table_Graduate_Salary[[#This Row],[collegeGPA]]&gt;=8,"Excellent",IF(Table_Graduate_Salary[[#This Row],[collegeGPA]]&gt;=7,"Good","Average"))</f>
        <v>Excellent</v>
      </c>
      <c r="AK819" s="2">
        <f>AVERAGE(Table_Graduate_Salary[[#This Row],[English]],Table_Graduate_Salary[[#This Row],[Logical]],Table_Graduate_Salary[[#This Row],[Quant]])</f>
        <v>488</v>
      </c>
    </row>
    <row r="820" spans="1:37">
      <c r="A820">
        <v>48647</v>
      </c>
      <c r="B820" t="s">
        <v>506</v>
      </c>
      <c r="C820" s="1">
        <v>32108</v>
      </c>
      <c r="D820" s="2">
        <v>74.400000000000006</v>
      </c>
      <c r="E820" t="s">
        <v>103</v>
      </c>
      <c r="F820" s="3">
        <v>2005</v>
      </c>
      <c r="G820" s="2">
        <v>79</v>
      </c>
      <c r="H820" t="s">
        <v>237</v>
      </c>
      <c r="I820">
        <v>1859</v>
      </c>
      <c r="J820">
        <v>2</v>
      </c>
      <c r="K820" t="s">
        <v>36</v>
      </c>
      <c r="L820" t="s">
        <v>55</v>
      </c>
      <c r="M820" s="3">
        <v>62.81</v>
      </c>
      <c r="N820">
        <v>1859</v>
      </c>
      <c r="O820">
        <v>0</v>
      </c>
      <c r="P820" t="s">
        <v>61</v>
      </c>
      <c r="Q820">
        <v>2009</v>
      </c>
      <c r="R820" s="2">
        <v>495</v>
      </c>
      <c r="S820" s="2">
        <v>495</v>
      </c>
      <c r="T820" s="2">
        <v>455</v>
      </c>
      <c r="U820" s="2">
        <v>0.96823749589054298</v>
      </c>
      <c r="V820" s="2">
        <v>605</v>
      </c>
      <c r="W820" s="2">
        <v>-1</v>
      </c>
      <c r="X820" s="2">
        <v>-1</v>
      </c>
      <c r="Y820" s="2">
        <v>-1</v>
      </c>
      <c r="Z820" s="2">
        <v>-1</v>
      </c>
      <c r="AA820" s="2">
        <v>-1</v>
      </c>
      <c r="AB820" s="2">
        <v>-1</v>
      </c>
      <c r="AC820" s="2">
        <v>0.81920000000000004</v>
      </c>
      <c r="AD820" s="2">
        <v>1.7487999999999999</v>
      </c>
      <c r="AE820" s="2">
        <v>-0.1988</v>
      </c>
      <c r="AF820" s="2">
        <v>-1.9354</v>
      </c>
      <c r="AG820" s="2">
        <v>0.18640000000000001</v>
      </c>
      <c r="AH820">
        <v>600000</v>
      </c>
      <c r="AI820" t="str">
        <f>IF(Table_Graduate_Salary[[#This Row],[Salary]]&lt;300000,"Low",IF(Table_Graduate_Salary[[#This Row],[Salary]]&lt;=600000,"Medium","High"))</f>
        <v>Medium</v>
      </c>
      <c r="AJ820" t="str">
        <f>IF(Table_Graduate_Salary[[#This Row],[collegeGPA]]&gt;=8,"Excellent",IF(Table_Graduate_Salary[[#This Row],[collegeGPA]]&gt;=7,"Good","Average"))</f>
        <v>Excellent</v>
      </c>
      <c r="AK820" s="2">
        <f>AVERAGE(Table_Graduate_Salary[[#This Row],[English]],Table_Graduate_Salary[[#This Row],[Logical]],Table_Graduate_Salary[[#This Row],[Quant]])</f>
        <v>481.66666666666669</v>
      </c>
    </row>
    <row r="821" spans="1:37">
      <c r="A821">
        <v>289737</v>
      </c>
      <c r="B821" t="s">
        <v>506</v>
      </c>
      <c r="C821" s="1">
        <v>32652</v>
      </c>
      <c r="D821" s="2">
        <v>80.5</v>
      </c>
      <c r="E821" t="s">
        <v>125</v>
      </c>
      <c r="F821" s="3">
        <v>2008</v>
      </c>
      <c r="G821" s="2">
        <v>71.25</v>
      </c>
      <c r="H821" t="s">
        <v>238</v>
      </c>
      <c r="I821">
        <v>1422</v>
      </c>
      <c r="J821">
        <v>2</v>
      </c>
      <c r="K821" t="s">
        <v>36</v>
      </c>
      <c r="L821" t="s">
        <v>64</v>
      </c>
      <c r="M821" s="3">
        <v>65</v>
      </c>
      <c r="N821">
        <v>1422</v>
      </c>
      <c r="O821">
        <v>0</v>
      </c>
      <c r="P821" t="s">
        <v>56</v>
      </c>
      <c r="Q821">
        <v>2011</v>
      </c>
      <c r="R821" s="2">
        <v>615</v>
      </c>
      <c r="S821" s="2">
        <v>555</v>
      </c>
      <c r="T821" s="2">
        <v>645</v>
      </c>
      <c r="U821" s="2">
        <v>0.90148957137103303</v>
      </c>
      <c r="V821" s="2">
        <v>545</v>
      </c>
      <c r="W821" s="2">
        <v>-1</v>
      </c>
      <c r="X821" s="2">
        <v>-1</v>
      </c>
      <c r="Y821" s="2">
        <v>-1</v>
      </c>
      <c r="Z821" s="2">
        <v>-1</v>
      </c>
      <c r="AA821" s="2">
        <v>-1</v>
      </c>
      <c r="AB821" s="2">
        <v>-1</v>
      </c>
      <c r="AC821" s="2">
        <v>-0.26279999999999998</v>
      </c>
      <c r="AD821" s="2">
        <v>0.81279999999999997</v>
      </c>
      <c r="AE821" s="2">
        <v>-1.3599000000000001</v>
      </c>
      <c r="AF821" s="2">
        <v>-0.17269999999999999</v>
      </c>
      <c r="AG821" s="2">
        <v>0.18640000000000001</v>
      </c>
      <c r="AH821">
        <v>300000</v>
      </c>
      <c r="AI821" t="str">
        <f>IF(Table_Graduate_Salary[[#This Row],[Salary]]&lt;300000,"Low",IF(Table_Graduate_Salary[[#This Row],[Salary]]&lt;=600000,"Medium","High"))</f>
        <v>Medium</v>
      </c>
      <c r="AJ821" t="str">
        <f>IF(Table_Graduate_Salary[[#This Row],[collegeGPA]]&gt;=8,"Excellent",IF(Table_Graduate_Salary[[#This Row],[collegeGPA]]&gt;=7,"Good","Average"))</f>
        <v>Excellent</v>
      </c>
      <c r="AK821" s="2">
        <f>AVERAGE(Table_Graduate_Salary[[#This Row],[English]],Table_Graduate_Salary[[#This Row],[Logical]],Table_Graduate_Salary[[#This Row],[Quant]])</f>
        <v>605</v>
      </c>
    </row>
    <row r="822" spans="1:37">
      <c r="A822">
        <v>407686</v>
      </c>
      <c r="B822" t="s">
        <v>506</v>
      </c>
      <c r="C822" s="1">
        <v>33188</v>
      </c>
      <c r="D822" s="2">
        <v>90.5</v>
      </c>
      <c r="E822">
        <v>0</v>
      </c>
      <c r="F822" s="3">
        <v>2008</v>
      </c>
      <c r="G822" s="2">
        <v>95.3</v>
      </c>
      <c r="H822">
        <v>0</v>
      </c>
      <c r="I822">
        <v>3801</v>
      </c>
      <c r="J822">
        <v>2</v>
      </c>
      <c r="K822" t="s">
        <v>36</v>
      </c>
      <c r="L822" t="s">
        <v>55</v>
      </c>
      <c r="M822" s="3">
        <v>88.8</v>
      </c>
      <c r="N822">
        <v>3801</v>
      </c>
      <c r="O822">
        <v>0</v>
      </c>
      <c r="P822" t="s">
        <v>61</v>
      </c>
      <c r="Q822">
        <v>2012</v>
      </c>
      <c r="R822" s="2">
        <v>735</v>
      </c>
      <c r="S822" s="2">
        <v>565</v>
      </c>
      <c r="T822" s="2">
        <v>554</v>
      </c>
      <c r="U822" s="2">
        <v>0.84312372666574198</v>
      </c>
      <c r="V822" s="2">
        <v>515</v>
      </c>
      <c r="W822" s="2">
        <v>-1</v>
      </c>
      <c r="X822" s="2">
        <v>-1</v>
      </c>
      <c r="Y822" s="2">
        <v>-1</v>
      </c>
      <c r="Z822" s="2">
        <v>-1</v>
      </c>
      <c r="AA822" s="2">
        <v>-1</v>
      </c>
      <c r="AB822" s="2">
        <v>-1</v>
      </c>
      <c r="AC822" s="2">
        <v>0.2782</v>
      </c>
      <c r="AD822" s="2">
        <v>0.81279999999999997</v>
      </c>
      <c r="AE822" s="2">
        <v>9.1399999999999995E-2</v>
      </c>
      <c r="AF822" s="2">
        <v>-0.87780000000000002</v>
      </c>
      <c r="AG822" s="2">
        <v>-0.1295</v>
      </c>
      <c r="AH822">
        <v>400000</v>
      </c>
      <c r="AI822" t="str">
        <f>IF(Table_Graduate_Salary[[#This Row],[Salary]]&lt;300000,"Low",IF(Table_Graduate_Salary[[#This Row],[Salary]]&lt;=600000,"Medium","High"))</f>
        <v>Medium</v>
      </c>
      <c r="AJ822" t="str">
        <f>IF(Table_Graduate_Salary[[#This Row],[collegeGPA]]&gt;=8,"Excellent",IF(Table_Graduate_Salary[[#This Row],[collegeGPA]]&gt;=7,"Good","Average"))</f>
        <v>Excellent</v>
      </c>
      <c r="AK822" s="2">
        <f>AVERAGE(Table_Graduate_Salary[[#This Row],[English]],Table_Graduate_Salary[[#This Row],[Logical]],Table_Graduate_Salary[[#This Row],[Quant]])</f>
        <v>618</v>
      </c>
    </row>
    <row r="823" spans="1:37">
      <c r="A823">
        <v>765578</v>
      </c>
      <c r="B823" t="s">
        <v>505</v>
      </c>
      <c r="C823" s="1">
        <v>33820</v>
      </c>
      <c r="D823" s="2">
        <v>83.33</v>
      </c>
      <c r="E823" t="s">
        <v>51</v>
      </c>
      <c r="F823" s="3">
        <v>2009</v>
      </c>
      <c r="G823" s="2">
        <v>93.5</v>
      </c>
      <c r="H823" t="s">
        <v>51</v>
      </c>
      <c r="I823">
        <v>13994</v>
      </c>
      <c r="J823">
        <v>2</v>
      </c>
      <c r="K823" t="s">
        <v>36</v>
      </c>
      <c r="L823" t="s">
        <v>81</v>
      </c>
      <c r="M823" s="3">
        <v>68.48</v>
      </c>
      <c r="N823">
        <v>13994</v>
      </c>
      <c r="O823">
        <v>0</v>
      </c>
      <c r="P823" t="s">
        <v>56</v>
      </c>
      <c r="Q823">
        <v>2013</v>
      </c>
      <c r="R823" s="2">
        <v>500</v>
      </c>
      <c r="S823" s="2">
        <v>400</v>
      </c>
      <c r="T823" s="2">
        <v>355</v>
      </c>
      <c r="U823" s="2">
        <v>0.96600692349804895</v>
      </c>
      <c r="V823" s="2">
        <v>405</v>
      </c>
      <c r="W823" s="2">
        <v>-1</v>
      </c>
      <c r="X823" s="2">
        <v>-1</v>
      </c>
      <c r="Y823" s="2">
        <v>-1</v>
      </c>
      <c r="Z823" s="2">
        <v>580</v>
      </c>
      <c r="AA823" s="2">
        <v>-1</v>
      </c>
      <c r="AB823" s="2">
        <v>-1</v>
      </c>
      <c r="AC823" s="2">
        <v>0.27179999999999999</v>
      </c>
      <c r="AD823" s="2">
        <v>-0.78659999999999997</v>
      </c>
      <c r="AE823" s="2">
        <v>-0.4511</v>
      </c>
      <c r="AF823" s="2">
        <v>0.39950000000000002</v>
      </c>
      <c r="AG823" s="2">
        <v>0.86370000000000002</v>
      </c>
      <c r="AH823">
        <v>145000</v>
      </c>
      <c r="AI823" t="str">
        <f>IF(Table_Graduate_Salary[[#This Row],[Salary]]&lt;300000,"Low",IF(Table_Graduate_Salary[[#This Row],[Salary]]&lt;=600000,"Medium","High"))</f>
        <v>Low</v>
      </c>
      <c r="AJ823" t="str">
        <f>IF(Table_Graduate_Salary[[#This Row],[collegeGPA]]&gt;=8,"Excellent",IF(Table_Graduate_Salary[[#This Row],[collegeGPA]]&gt;=7,"Good","Average"))</f>
        <v>Excellent</v>
      </c>
      <c r="AK823" s="2">
        <f>AVERAGE(Table_Graduate_Salary[[#This Row],[English]],Table_Graduate_Salary[[#This Row],[Logical]],Table_Graduate_Salary[[#This Row],[Quant]])</f>
        <v>418.33333333333331</v>
      </c>
    </row>
    <row r="824" spans="1:37">
      <c r="A824">
        <v>941984</v>
      </c>
      <c r="B824" t="s">
        <v>506</v>
      </c>
      <c r="C824" s="1">
        <v>33840</v>
      </c>
      <c r="D824" s="2">
        <v>68</v>
      </c>
      <c r="E824" t="s">
        <v>35</v>
      </c>
      <c r="F824" s="3">
        <v>2010</v>
      </c>
      <c r="G824" s="2">
        <v>74</v>
      </c>
      <c r="H824" t="s">
        <v>35</v>
      </c>
      <c r="I824">
        <v>272</v>
      </c>
      <c r="J824">
        <v>2</v>
      </c>
      <c r="K824" t="s">
        <v>36</v>
      </c>
      <c r="L824" t="s">
        <v>52</v>
      </c>
      <c r="M824" s="3">
        <v>71.2</v>
      </c>
      <c r="N824">
        <v>272</v>
      </c>
      <c r="O824">
        <v>0</v>
      </c>
      <c r="P824" t="s">
        <v>50</v>
      </c>
      <c r="Q824">
        <v>2014</v>
      </c>
      <c r="R824" s="2">
        <v>570</v>
      </c>
      <c r="S824" s="2">
        <v>570</v>
      </c>
      <c r="T824" s="2">
        <v>530</v>
      </c>
      <c r="U824" s="2">
        <v>0.59828069148683005</v>
      </c>
      <c r="V824" s="2">
        <v>-1</v>
      </c>
      <c r="W824" s="2">
        <v>-1</v>
      </c>
      <c r="X824" s="2">
        <v>-1</v>
      </c>
      <c r="Y824" s="2">
        <v>407</v>
      </c>
      <c r="Z824" s="2">
        <v>-1</v>
      </c>
      <c r="AA824" s="2">
        <v>-1</v>
      </c>
      <c r="AB824" s="2">
        <v>-1</v>
      </c>
      <c r="AC824" s="2">
        <v>0.70269999999999999</v>
      </c>
      <c r="AD824" s="2">
        <v>-0.28710000000000002</v>
      </c>
      <c r="AE824" s="2">
        <v>-0.2974</v>
      </c>
      <c r="AF824" s="2">
        <v>-0.74150000000000005</v>
      </c>
      <c r="AG824" s="2">
        <v>-0.66920000000000002</v>
      </c>
      <c r="AH824">
        <v>180000</v>
      </c>
      <c r="AI824" t="str">
        <f>IF(Table_Graduate_Salary[[#This Row],[Salary]]&lt;300000,"Low",IF(Table_Graduate_Salary[[#This Row],[Salary]]&lt;=600000,"Medium","High"))</f>
        <v>Low</v>
      </c>
      <c r="AJ824" t="str">
        <f>IF(Table_Graduate_Salary[[#This Row],[collegeGPA]]&gt;=8,"Excellent",IF(Table_Graduate_Salary[[#This Row],[collegeGPA]]&gt;=7,"Good","Average"))</f>
        <v>Excellent</v>
      </c>
      <c r="AK824" s="2">
        <f>AVERAGE(Table_Graduate_Salary[[#This Row],[English]],Table_Graduate_Salary[[#This Row],[Logical]],Table_Graduate_Salary[[#This Row],[Quant]])</f>
        <v>556.66666666666663</v>
      </c>
    </row>
    <row r="825" spans="1:37">
      <c r="A825">
        <v>1274900</v>
      </c>
      <c r="B825" t="s">
        <v>506</v>
      </c>
      <c r="C825" s="1">
        <v>33541</v>
      </c>
      <c r="D825" s="2">
        <v>69</v>
      </c>
      <c r="E825" t="s">
        <v>35</v>
      </c>
      <c r="F825" s="3">
        <v>2009</v>
      </c>
      <c r="G825" s="2">
        <v>74</v>
      </c>
      <c r="H825" t="s">
        <v>35</v>
      </c>
      <c r="I825">
        <v>930</v>
      </c>
      <c r="J825">
        <v>2</v>
      </c>
      <c r="K825" t="s">
        <v>36</v>
      </c>
      <c r="L825" t="s">
        <v>60</v>
      </c>
      <c r="M825" s="3">
        <v>74</v>
      </c>
      <c r="N825">
        <v>930</v>
      </c>
      <c r="O825">
        <v>1</v>
      </c>
      <c r="P825" t="s">
        <v>71</v>
      </c>
      <c r="Q825">
        <v>2013</v>
      </c>
      <c r="R825" s="2">
        <v>535</v>
      </c>
      <c r="S825" s="2">
        <v>565</v>
      </c>
      <c r="T825" s="2">
        <v>595</v>
      </c>
      <c r="U825" s="2">
        <v>0.99729896786652805</v>
      </c>
      <c r="V825" s="2">
        <v>-1</v>
      </c>
      <c r="W825" s="2">
        <v>548</v>
      </c>
      <c r="X825" s="2">
        <v>-1</v>
      </c>
      <c r="Y825" s="2">
        <v>-1</v>
      </c>
      <c r="Z825" s="2">
        <v>-1</v>
      </c>
      <c r="AA825" s="2">
        <v>-1</v>
      </c>
      <c r="AB825" s="2">
        <v>-1</v>
      </c>
      <c r="AC825" s="2">
        <v>1.5644</v>
      </c>
      <c r="AD825" s="2">
        <v>0.37890000000000001</v>
      </c>
      <c r="AE825" s="2">
        <v>-1.2196</v>
      </c>
      <c r="AF825" s="2">
        <v>-1.8824000000000001</v>
      </c>
      <c r="AG825" s="2">
        <v>-0.28589999999999999</v>
      </c>
      <c r="AH825">
        <v>220000</v>
      </c>
      <c r="AI825" t="str">
        <f>IF(Table_Graduate_Salary[[#This Row],[Salary]]&lt;300000,"Low",IF(Table_Graduate_Salary[[#This Row],[Salary]]&lt;=600000,"Medium","High"))</f>
        <v>Low</v>
      </c>
      <c r="AJ825" t="str">
        <f>IF(Table_Graduate_Salary[[#This Row],[collegeGPA]]&gt;=8,"Excellent",IF(Table_Graduate_Salary[[#This Row],[collegeGPA]]&gt;=7,"Good","Average"))</f>
        <v>Excellent</v>
      </c>
      <c r="AK825" s="2">
        <f>AVERAGE(Table_Graduate_Salary[[#This Row],[English]],Table_Graduate_Salary[[#This Row],[Logical]],Table_Graduate_Salary[[#This Row],[Quant]])</f>
        <v>565</v>
      </c>
    </row>
    <row r="826" spans="1:37">
      <c r="A826">
        <v>451922</v>
      </c>
      <c r="B826" t="s">
        <v>505</v>
      </c>
      <c r="C826" s="1">
        <v>33184</v>
      </c>
      <c r="D826" s="2">
        <v>85</v>
      </c>
      <c r="E826" t="s">
        <v>239</v>
      </c>
      <c r="F826" s="3">
        <v>2008</v>
      </c>
      <c r="G826" s="2">
        <v>73</v>
      </c>
      <c r="H826" t="s">
        <v>239</v>
      </c>
      <c r="I826">
        <v>11283</v>
      </c>
      <c r="J826">
        <v>2</v>
      </c>
      <c r="K826" t="s">
        <v>36</v>
      </c>
      <c r="L826" t="s">
        <v>81</v>
      </c>
      <c r="M826" s="3">
        <v>77</v>
      </c>
      <c r="N826">
        <v>11283</v>
      </c>
      <c r="O826">
        <v>0</v>
      </c>
      <c r="P826" t="s">
        <v>47</v>
      </c>
      <c r="Q826">
        <v>2012</v>
      </c>
      <c r="R826" s="2">
        <v>355</v>
      </c>
      <c r="S826" s="2">
        <v>405</v>
      </c>
      <c r="T826" s="2">
        <v>305</v>
      </c>
      <c r="U826" s="2">
        <v>0.124502074009537</v>
      </c>
      <c r="V826" s="2">
        <v>315</v>
      </c>
      <c r="W826" s="2">
        <v>233</v>
      </c>
      <c r="X826" s="2">
        <v>-1</v>
      </c>
      <c r="Y826" s="2">
        <v>-1</v>
      </c>
      <c r="Z826" s="2">
        <v>-1</v>
      </c>
      <c r="AA826" s="2">
        <v>-1</v>
      </c>
      <c r="AB826" s="2">
        <v>-1</v>
      </c>
      <c r="AC826" s="2">
        <v>-0.26279999999999998</v>
      </c>
      <c r="AD826" s="2">
        <v>1.1248</v>
      </c>
      <c r="AE826" s="2">
        <v>-2.0855999999999999</v>
      </c>
      <c r="AF826" s="2">
        <v>-0.52529999999999999</v>
      </c>
      <c r="AG826" s="2">
        <v>-0.76149999999999995</v>
      </c>
      <c r="AH826">
        <v>100000</v>
      </c>
      <c r="AI826" t="str">
        <f>IF(Table_Graduate_Salary[[#This Row],[Salary]]&lt;300000,"Low",IF(Table_Graduate_Salary[[#This Row],[Salary]]&lt;=600000,"Medium","High"))</f>
        <v>Low</v>
      </c>
      <c r="AJ826" t="str">
        <f>IF(Table_Graduate_Salary[[#This Row],[collegeGPA]]&gt;=8,"Excellent",IF(Table_Graduate_Salary[[#This Row],[collegeGPA]]&gt;=7,"Good","Average"))</f>
        <v>Excellent</v>
      </c>
      <c r="AK826" s="2">
        <f>AVERAGE(Table_Graduate_Salary[[#This Row],[English]],Table_Graduate_Salary[[#This Row],[Logical]],Table_Graduate_Salary[[#This Row],[Quant]])</f>
        <v>355</v>
      </c>
    </row>
    <row r="827" spans="1:37">
      <c r="A827">
        <v>602117</v>
      </c>
      <c r="B827" t="s">
        <v>506</v>
      </c>
      <c r="C827" s="1">
        <v>33227</v>
      </c>
      <c r="D827" s="2">
        <v>81</v>
      </c>
      <c r="E827" t="s">
        <v>35</v>
      </c>
      <c r="F827" s="3">
        <v>2008</v>
      </c>
      <c r="G827" s="2">
        <v>76.400000000000006</v>
      </c>
      <c r="H827" t="s">
        <v>35</v>
      </c>
      <c r="I827">
        <v>196</v>
      </c>
      <c r="J827">
        <v>2</v>
      </c>
      <c r="K827" t="s">
        <v>36</v>
      </c>
      <c r="L827" t="s">
        <v>52</v>
      </c>
      <c r="M827" s="3">
        <v>69.7</v>
      </c>
      <c r="N827">
        <v>196</v>
      </c>
      <c r="O827">
        <v>0</v>
      </c>
      <c r="P827" t="s">
        <v>59</v>
      </c>
      <c r="Q827">
        <v>2012</v>
      </c>
      <c r="R827" s="2">
        <v>510</v>
      </c>
      <c r="S827" s="2">
        <v>385</v>
      </c>
      <c r="T827" s="2">
        <v>455</v>
      </c>
      <c r="U827" s="2">
        <v>0.84084096876371806</v>
      </c>
      <c r="V827" s="2">
        <v>-1</v>
      </c>
      <c r="W827" s="2">
        <v>-1</v>
      </c>
      <c r="X827" s="2">
        <v>-1</v>
      </c>
      <c r="Y827" s="2">
        <v>473</v>
      </c>
      <c r="Z827" s="2">
        <v>-1</v>
      </c>
      <c r="AA827" s="2">
        <v>-1</v>
      </c>
      <c r="AB827" s="2">
        <v>-1</v>
      </c>
      <c r="AC827" s="2">
        <v>0.84630000000000005</v>
      </c>
      <c r="AD827" s="2">
        <v>-0.95309999999999995</v>
      </c>
      <c r="AE827" s="2">
        <v>-0.75849999999999995</v>
      </c>
      <c r="AF827" s="2">
        <v>-1.3753</v>
      </c>
      <c r="AG827" s="2">
        <v>-2.2021000000000002</v>
      </c>
      <c r="AH827">
        <v>455000</v>
      </c>
      <c r="AI827" t="str">
        <f>IF(Table_Graduate_Salary[[#This Row],[Salary]]&lt;300000,"Low",IF(Table_Graduate_Salary[[#This Row],[Salary]]&lt;=600000,"Medium","High"))</f>
        <v>Medium</v>
      </c>
      <c r="AJ827" t="str">
        <f>IF(Table_Graduate_Salary[[#This Row],[collegeGPA]]&gt;=8,"Excellent",IF(Table_Graduate_Salary[[#This Row],[collegeGPA]]&gt;=7,"Good","Average"))</f>
        <v>Excellent</v>
      </c>
      <c r="AK827" s="2">
        <f>AVERAGE(Table_Graduate_Salary[[#This Row],[English]],Table_Graduate_Salary[[#This Row],[Logical]],Table_Graduate_Salary[[#This Row],[Quant]])</f>
        <v>450</v>
      </c>
    </row>
    <row r="828" spans="1:37">
      <c r="A828">
        <v>1077269</v>
      </c>
      <c r="B828" t="s">
        <v>506</v>
      </c>
      <c r="C828" s="1">
        <v>33101</v>
      </c>
      <c r="D828" s="2">
        <v>78.2</v>
      </c>
      <c r="E828" t="s">
        <v>35</v>
      </c>
      <c r="F828" s="3">
        <v>2009</v>
      </c>
      <c r="G828" s="2">
        <v>68.2</v>
      </c>
      <c r="H828" t="s">
        <v>35</v>
      </c>
      <c r="I828">
        <v>7685</v>
      </c>
      <c r="J828">
        <v>2</v>
      </c>
      <c r="K828" t="s">
        <v>36</v>
      </c>
      <c r="L828" t="s">
        <v>95</v>
      </c>
      <c r="M828" s="3">
        <v>76</v>
      </c>
      <c r="N828">
        <v>7685</v>
      </c>
      <c r="O828">
        <v>1</v>
      </c>
      <c r="P828" t="s">
        <v>53</v>
      </c>
      <c r="Q828">
        <v>2013</v>
      </c>
      <c r="R828" s="2">
        <v>615</v>
      </c>
      <c r="S828" s="2">
        <v>545</v>
      </c>
      <c r="T828" s="2">
        <v>520</v>
      </c>
      <c r="U828" s="2">
        <v>-1</v>
      </c>
      <c r="V828" s="2">
        <v>635</v>
      </c>
      <c r="W828" s="2">
        <v>-1</v>
      </c>
      <c r="X828" s="2">
        <v>-1</v>
      </c>
      <c r="Y828" s="2">
        <v>-1</v>
      </c>
      <c r="Z828" s="2">
        <v>-1</v>
      </c>
      <c r="AA828" s="2">
        <v>-1</v>
      </c>
      <c r="AB828" s="2">
        <v>-1</v>
      </c>
      <c r="AC828" s="2">
        <v>1.4208000000000001</v>
      </c>
      <c r="AD828" s="2">
        <v>0.71189999999999998</v>
      </c>
      <c r="AE828" s="2">
        <v>0.93220000000000003</v>
      </c>
      <c r="AF828" s="2">
        <v>-1.6289</v>
      </c>
      <c r="AG828" s="2">
        <v>0.48049999999999998</v>
      </c>
      <c r="AH828">
        <v>380000</v>
      </c>
      <c r="AI828" t="str">
        <f>IF(Table_Graduate_Salary[[#This Row],[Salary]]&lt;300000,"Low",IF(Table_Graduate_Salary[[#This Row],[Salary]]&lt;=600000,"Medium","High"))</f>
        <v>Medium</v>
      </c>
      <c r="AJ828" t="str">
        <f>IF(Table_Graduate_Salary[[#This Row],[collegeGPA]]&gt;=8,"Excellent",IF(Table_Graduate_Salary[[#This Row],[collegeGPA]]&gt;=7,"Good","Average"))</f>
        <v>Excellent</v>
      </c>
      <c r="AK828" s="2">
        <f>AVERAGE(Table_Graduate_Salary[[#This Row],[English]],Table_Graduate_Salary[[#This Row],[Logical]],Table_Graduate_Salary[[#This Row],[Quant]])</f>
        <v>560</v>
      </c>
    </row>
    <row r="829" spans="1:37">
      <c r="A829">
        <v>1218872</v>
      </c>
      <c r="B829" t="s">
        <v>505</v>
      </c>
      <c r="C829" s="1">
        <v>33313</v>
      </c>
      <c r="D829" s="2">
        <v>80.599999999999994</v>
      </c>
      <c r="E829" t="s">
        <v>35</v>
      </c>
      <c r="F829" s="3">
        <v>2008</v>
      </c>
      <c r="G829" s="2">
        <v>69</v>
      </c>
      <c r="H829" t="s">
        <v>35</v>
      </c>
      <c r="I829">
        <v>9256</v>
      </c>
      <c r="J829">
        <v>2</v>
      </c>
      <c r="K829" t="s">
        <v>36</v>
      </c>
      <c r="L829" t="s">
        <v>55</v>
      </c>
      <c r="M829" s="3">
        <v>54</v>
      </c>
      <c r="N829">
        <v>9256</v>
      </c>
      <c r="O829">
        <v>0</v>
      </c>
      <c r="P829" t="s">
        <v>71</v>
      </c>
      <c r="Q829">
        <v>2014</v>
      </c>
      <c r="R829" s="2">
        <v>710</v>
      </c>
      <c r="S829" s="2">
        <v>570</v>
      </c>
      <c r="T829" s="2">
        <v>595</v>
      </c>
      <c r="U829" s="2">
        <v>0.91139527839132795</v>
      </c>
      <c r="V829" s="2">
        <v>415</v>
      </c>
      <c r="W829" s="2">
        <v>-1</v>
      </c>
      <c r="X829" s="2">
        <v>500</v>
      </c>
      <c r="Y829" s="2">
        <v>-1</v>
      </c>
      <c r="Z829" s="2">
        <v>-1</v>
      </c>
      <c r="AA829" s="2">
        <v>-1</v>
      </c>
      <c r="AB829" s="2">
        <v>-1</v>
      </c>
      <c r="AC829" s="2">
        <v>-0.87719999999999998</v>
      </c>
      <c r="AD829" s="2">
        <v>-1.4525999999999999</v>
      </c>
      <c r="AE829" s="2">
        <v>-1.0659000000000001</v>
      </c>
      <c r="AF829" s="2">
        <v>1.0333000000000001</v>
      </c>
      <c r="AG829" s="2">
        <v>-0.47760000000000002</v>
      </c>
      <c r="AH829">
        <v>150000</v>
      </c>
      <c r="AI829" t="str">
        <f>IF(Table_Graduate_Salary[[#This Row],[Salary]]&lt;300000,"Low",IF(Table_Graduate_Salary[[#This Row],[Salary]]&lt;=600000,"Medium","High"))</f>
        <v>Low</v>
      </c>
      <c r="AJ829" t="str">
        <f>IF(Table_Graduate_Salary[[#This Row],[collegeGPA]]&gt;=8,"Excellent",IF(Table_Graduate_Salary[[#This Row],[collegeGPA]]&gt;=7,"Good","Average"))</f>
        <v>Excellent</v>
      </c>
      <c r="AK829" s="2">
        <f>AVERAGE(Table_Graduate_Salary[[#This Row],[English]],Table_Graduate_Salary[[#This Row],[Logical]],Table_Graduate_Salary[[#This Row],[Quant]])</f>
        <v>625</v>
      </c>
    </row>
    <row r="830" spans="1:37">
      <c r="A830">
        <v>313081</v>
      </c>
      <c r="B830" t="s">
        <v>506</v>
      </c>
      <c r="C830" s="1">
        <v>33095</v>
      </c>
      <c r="D830" s="2">
        <v>72.599999999999994</v>
      </c>
      <c r="E830" t="s">
        <v>35</v>
      </c>
      <c r="F830" s="3">
        <v>2007</v>
      </c>
      <c r="G830" s="2">
        <v>66.599999999999994</v>
      </c>
      <c r="H830" t="s">
        <v>35</v>
      </c>
      <c r="I830">
        <v>6270</v>
      </c>
      <c r="J830">
        <v>2</v>
      </c>
      <c r="K830" t="s">
        <v>36</v>
      </c>
      <c r="L830" t="s">
        <v>81</v>
      </c>
      <c r="M830" s="3">
        <v>60</v>
      </c>
      <c r="N830">
        <v>6270</v>
      </c>
      <c r="O830">
        <v>0</v>
      </c>
      <c r="P830" t="s">
        <v>96</v>
      </c>
      <c r="Q830">
        <v>2011</v>
      </c>
      <c r="R830" s="2">
        <v>535</v>
      </c>
      <c r="S830" s="2">
        <v>525</v>
      </c>
      <c r="T830" s="2">
        <v>535</v>
      </c>
      <c r="U830" s="2">
        <v>0.22948175491175499</v>
      </c>
      <c r="V830" s="2">
        <v>-1</v>
      </c>
      <c r="W830" s="2">
        <v>266</v>
      </c>
      <c r="X830" s="2">
        <v>-1</v>
      </c>
      <c r="Y830" s="2">
        <v>-1</v>
      </c>
      <c r="Z830" s="2">
        <v>-1</v>
      </c>
      <c r="AA830" s="2">
        <v>-1</v>
      </c>
      <c r="AB830" s="2">
        <v>-1</v>
      </c>
      <c r="AC830" s="2">
        <v>-0.4173</v>
      </c>
      <c r="AD830" s="2">
        <v>-1.0592999999999999</v>
      </c>
      <c r="AE830" s="2">
        <v>9.1399999999999995E-2</v>
      </c>
      <c r="AF830" s="2">
        <v>-1.4946699999999999</v>
      </c>
      <c r="AG830" s="2">
        <v>-0.60350000000000004</v>
      </c>
      <c r="AH830">
        <v>100000</v>
      </c>
      <c r="AI830" t="str">
        <f>IF(Table_Graduate_Salary[[#This Row],[Salary]]&lt;300000,"Low",IF(Table_Graduate_Salary[[#This Row],[Salary]]&lt;=600000,"Medium","High"))</f>
        <v>Low</v>
      </c>
      <c r="AJ830" t="str">
        <f>IF(Table_Graduate_Salary[[#This Row],[collegeGPA]]&gt;=8,"Excellent",IF(Table_Graduate_Salary[[#This Row],[collegeGPA]]&gt;=7,"Good","Average"))</f>
        <v>Excellent</v>
      </c>
      <c r="AK830" s="2">
        <f>AVERAGE(Table_Graduate_Salary[[#This Row],[English]],Table_Graduate_Salary[[#This Row],[Logical]],Table_Graduate_Salary[[#This Row],[Quant]])</f>
        <v>531.66666666666663</v>
      </c>
    </row>
    <row r="831" spans="1:37">
      <c r="A831">
        <v>425471</v>
      </c>
      <c r="B831" t="s">
        <v>506</v>
      </c>
      <c r="C831" s="1">
        <v>33463</v>
      </c>
      <c r="D831" s="2">
        <v>70</v>
      </c>
      <c r="E831" t="s">
        <v>35</v>
      </c>
      <c r="F831" s="3">
        <v>2008</v>
      </c>
      <c r="G831" s="2">
        <v>73.8</v>
      </c>
      <c r="H831" t="s">
        <v>35</v>
      </c>
      <c r="I831">
        <v>75</v>
      </c>
      <c r="J831">
        <v>2</v>
      </c>
      <c r="K831" t="s">
        <v>36</v>
      </c>
      <c r="L831" t="s">
        <v>64</v>
      </c>
      <c r="M831" s="3">
        <v>79.12</v>
      </c>
      <c r="N831">
        <v>75</v>
      </c>
      <c r="O831">
        <v>0</v>
      </c>
      <c r="P831" t="s">
        <v>41</v>
      </c>
      <c r="Q831">
        <v>2012</v>
      </c>
      <c r="R831" s="2">
        <v>515</v>
      </c>
      <c r="S831" s="2">
        <v>555</v>
      </c>
      <c r="T831" s="2">
        <v>554</v>
      </c>
      <c r="U831" s="2">
        <v>0.86468541337008498</v>
      </c>
      <c r="V831" s="2">
        <v>525</v>
      </c>
      <c r="W831" s="2">
        <v>-1</v>
      </c>
      <c r="X831" s="2">
        <v>-1</v>
      </c>
      <c r="Y831" s="2">
        <v>-1</v>
      </c>
      <c r="Z831" s="2">
        <v>-1</v>
      </c>
      <c r="AA831" s="2">
        <v>-1</v>
      </c>
      <c r="AB831" s="2">
        <v>-1</v>
      </c>
      <c r="AC831" s="2">
        <v>-1.4992000000000001</v>
      </c>
      <c r="AD831" s="2">
        <v>0.3448</v>
      </c>
      <c r="AE831" s="2">
        <v>-2.3759000000000001</v>
      </c>
      <c r="AF831" s="2">
        <v>-0.99529999999999996</v>
      </c>
      <c r="AG831" s="2">
        <v>-0.28749999999999998</v>
      </c>
      <c r="AH831">
        <v>305000</v>
      </c>
      <c r="AI831" t="str">
        <f>IF(Table_Graduate_Salary[[#This Row],[Salary]]&lt;300000,"Low",IF(Table_Graduate_Salary[[#This Row],[Salary]]&lt;=600000,"Medium","High"))</f>
        <v>Medium</v>
      </c>
      <c r="AJ831" t="str">
        <f>IF(Table_Graduate_Salary[[#This Row],[collegeGPA]]&gt;=8,"Excellent",IF(Table_Graduate_Salary[[#This Row],[collegeGPA]]&gt;=7,"Good","Average"))</f>
        <v>Excellent</v>
      </c>
      <c r="AK831" s="2">
        <f>AVERAGE(Table_Graduate_Salary[[#This Row],[English]],Table_Graduate_Salary[[#This Row],[Logical]],Table_Graduate_Salary[[#This Row],[Quant]])</f>
        <v>541.33333333333337</v>
      </c>
    </row>
    <row r="832" spans="1:37">
      <c r="A832">
        <v>330663</v>
      </c>
      <c r="B832" t="s">
        <v>505</v>
      </c>
      <c r="C832" s="1">
        <v>33296</v>
      </c>
      <c r="D832" s="2">
        <v>80.83</v>
      </c>
      <c r="E832" t="s">
        <v>100</v>
      </c>
      <c r="F832" s="3">
        <v>2008</v>
      </c>
      <c r="G832" s="2">
        <v>92.2</v>
      </c>
      <c r="H832" t="s">
        <v>221</v>
      </c>
      <c r="I832">
        <v>9837</v>
      </c>
      <c r="J832">
        <v>2</v>
      </c>
      <c r="K832" t="s">
        <v>36</v>
      </c>
      <c r="L832" t="s">
        <v>64</v>
      </c>
      <c r="M832" s="3">
        <v>78.849999999999994</v>
      </c>
      <c r="N832">
        <v>9837</v>
      </c>
      <c r="O832">
        <v>1</v>
      </c>
      <c r="P832" t="s">
        <v>54</v>
      </c>
      <c r="Q832">
        <v>2012</v>
      </c>
      <c r="R832" s="2">
        <v>445</v>
      </c>
      <c r="S832" s="2">
        <v>605</v>
      </c>
      <c r="T832" s="2">
        <v>625</v>
      </c>
      <c r="U832" s="2">
        <v>0.84312372666574198</v>
      </c>
      <c r="V832" s="2">
        <v>515</v>
      </c>
      <c r="W832" s="2">
        <v>-1</v>
      </c>
      <c r="X832" s="2">
        <v>-1</v>
      </c>
      <c r="Y832" s="2">
        <v>-1</v>
      </c>
      <c r="Z832" s="2">
        <v>-1</v>
      </c>
      <c r="AA832" s="2">
        <v>-1</v>
      </c>
      <c r="AB832" s="2">
        <v>-1</v>
      </c>
      <c r="AC832" s="2">
        <v>0.66459999999999997</v>
      </c>
      <c r="AD832" s="2">
        <v>0.73480000000000001</v>
      </c>
      <c r="AE832" s="2">
        <v>-1.1422000000000001</v>
      </c>
      <c r="AF832" s="2">
        <v>0.4148</v>
      </c>
      <c r="AG832" s="2">
        <v>-0.44550000000000001</v>
      </c>
      <c r="AH832">
        <v>410000</v>
      </c>
      <c r="AI832" t="str">
        <f>IF(Table_Graduate_Salary[[#This Row],[Salary]]&lt;300000,"Low",IF(Table_Graduate_Salary[[#This Row],[Salary]]&lt;=600000,"Medium","High"))</f>
        <v>Medium</v>
      </c>
      <c r="AJ832" t="str">
        <f>IF(Table_Graduate_Salary[[#This Row],[collegeGPA]]&gt;=8,"Excellent",IF(Table_Graduate_Salary[[#This Row],[collegeGPA]]&gt;=7,"Good","Average"))</f>
        <v>Excellent</v>
      </c>
      <c r="AK832" s="2">
        <f>AVERAGE(Table_Graduate_Salary[[#This Row],[English]],Table_Graduate_Salary[[#This Row],[Logical]],Table_Graduate_Salary[[#This Row],[Quant]])</f>
        <v>558.33333333333337</v>
      </c>
    </row>
    <row r="833" spans="1:37">
      <c r="A833">
        <v>660767</v>
      </c>
      <c r="B833" t="s">
        <v>506</v>
      </c>
      <c r="C833" s="1">
        <v>33534</v>
      </c>
      <c r="D833" s="2">
        <v>87</v>
      </c>
      <c r="E833" t="s">
        <v>48</v>
      </c>
      <c r="F833" s="3">
        <v>2009</v>
      </c>
      <c r="G833" s="2">
        <v>88</v>
      </c>
      <c r="H833" t="s">
        <v>48</v>
      </c>
      <c r="I833">
        <v>8735</v>
      </c>
      <c r="J833">
        <v>2</v>
      </c>
      <c r="K833" t="s">
        <v>36</v>
      </c>
      <c r="L833" t="s">
        <v>40</v>
      </c>
      <c r="M833" s="3">
        <v>66</v>
      </c>
      <c r="N833">
        <v>8735</v>
      </c>
      <c r="O833">
        <v>0</v>
      </c>
      <c r="P833" t="s">
        <v>41</v>
      </c>
      <c r="Q833">
        <v>2013</v>
      </c>
      <c r="R833" s="2">
        <v>545</v>
      </c>
      <c r="S833" s="2">
        <v>555</v>
      </c>
      <c r="T833" s="2">
        <v>575</v>
      </c>
      <c r="U833" s="2">
        <v>0.73579570922465598</v>
      </c>
      <c r="V833" s="2">
        <v>475</v>
      </c>
      <c r="W833" s="2">
        <v>-1</v>
      </c>
      <c r="X833" s="2">
        <v>-1</v>
      </c>
      <c r="Y833" s="2">
        <v>-1</v>
      </c>
      <c r="Z833" s="2">
        <v>-1</v>
      </c>
      <c r="AA833" s="2">
        <v>-1</v>
      </c>
      <c r="AB833" s="2">
        <v>-1</v>
      </c>
      <c r="AC833" s="2">
        <v>-0.87719999999999998</v>
      </c>
      <c r="AD833" s="2">
        <v>-0.4536</v>
      </c>
      <c r="AE833" s="2">
        <v>-1.5269999999999999</v>
      </c>
      <c r="AF833" s="2">
        <v>-0.1076</v>
      </c>
      <c r="AG833" s="2">
        <v>9.7299999999999998E-2</v>
      </c>
      <c r="AH833">
        <v>200000</v>
      </c>
      <c r="AI833" t="str">
        <f>IF(Table_Graduate_Salary[[#This Row],[Salary]]&lt;300000,"Low",IF(Table_Graduate_Salary[[#This Row],[Salary]]&lt;=600000,"Medium","High"))</f>
        <v>Low</v>
      </c>
      <c r="AJ833" t="str">
        <f>IF(Table_Graduate_Salary[[#This Row],[collegeGPA]]&gt;=8,"Excellent",IF(Table_Graduate_Salary[[#This Row],[collegeGPA]]&gt;=7,"Good","Average"))</f>
        <v>Excellent</v>
      </c>
      <c r="AK833" s="2">
        <f>AVERAGE(Table_Graduate_Salary[[#This Row],[English]],Table_Graduate_Salary[[#This Row],[Logical]],Table_Graduate_Salary[[#This Row],[Quant]])</f>
        <v>558.33333333333337</v>
      </c>
    </row>
    <row r="834" spans="1:37">
      <c r="A834">
        <v>78510</v>
      </c>
      <c r="B834" t="s">
        <v>506</v>
      </c>
      <c r="C834" s="1">
        <v>32184</v>
      </c>
      <c r="D834" s="2">
        <v>76.400000000000006</v>
      </c>
      <c r="E834">
        <v>0</v>
      </c>
      <c r="F834" s="3">
        <v>2005</v>
      </c>
      <c r="G834" s="2">
        <v>78.2</v>
      </c>
      <c r="H834">
        <v>0</v>
      </c>
      <c r="I834">
        <v>182</v>
      </c>
      <c r="J834">
        <v>2</v>
      </c>
      <c r="K834" t="s">
        <v>36</v>
      </c>
      <c r="L834" t="s">
        <v>60</v>
      </c>
      <c r="M834" s="3">
        <v>55</v>
      </c>
      <c r="N834">
        <v>182</v>
      </c>
      <c r="O834">
        <v>1</v>
      </c>
      <c r="P834" t="s">
        <v>61</v>
      </c>
      <c r="Q834">
        <v>2010</v>
      </c>
      <c r="R834" s="2">
        <v>575</v>
      </c>
      <c r="S834" s="2">
        <v>525</v>
      </c>
      <c r="T834" s="2">
        <v>585</v>
      </c>
      <c r="U834" s="2">
        <v>0.37605958665154499</v>
      </c>
      <c r="V834" s="2">
        <v>305</v>
      </c>
      <c r="W834" s="2">
        <v>300</v>
      </c>
      <c r="X834" s="2">
        <v>-1</v>
      </c>
      <c r="Y834" s="2">
        <v>-1</v>
      </c>
      <c r="Z834" s="2">
        <v>-1</v>
      </c>
      <c r="AA834" s="2">
        <v>-1</v>
      </c>
      <c r="AB834" s="2">
        <v>-1</v>
      </c>
      <c r="AC834" s="2">
        <v>-0.72640000000000005</v>
      </c>
      <c r="AD834" s="2">
        <v>1.2807999999999999</v>
      </c>
      <c r="AE834" s="2">
        <v>0.2366</v>
      </c>
      <c r="AF834" s="2">
        <v>0.64980000000000004</v>
      </c>
      <c r="AG834" s="2">
        <v>-0.1295</v>
      </c>
      <c r="AH834">
        <v>220000</v>
      </c>
      <c r="AI834" t="str">
        <f>IF(Table_Graduate_Salary[[#This Row],[Salary]]&lt;300000,"Low",IF(Table_Graduate_Salary[[#This Row],[Salary]]&lt;=600000,"Medium","High"))</f>
        <v>Low</v>
      </c>
      <c r="AJ834" t="str">
        <f>IF(Table_Graduate_Salary[[#This Row],[collegeGPA]]&gt;=8,"Excellent",IF(Table_Graduate_Salary[[#This Row],[collegeGPA]]&gt;=7,"Good","Average"))</f>
        <v>Excellent</v>
      </c>
      <c r="AK834" s="2">
        <f>AVERAGE(Table_Graduate_Salary[[#This Row],[English]],Table_Graduate_Salary[[#This Row],[Logical]],Table_Graduate_Salary[[#This Row],[Quant]])</f>
        <v>561.66666666666663</v>
      </c>
    </row>
    <row r="835" spans="1:37">
      <c r="A835">
        <v>869298</v>
      </c>
      <c r="B835" t="s">
        <v>505</v>
      </c>
      <c r="C835" s="1">
        <v>34122</v>
      </c>
      <c r="D835" s="2">
        <v>85</v>
      </c>
      <c r="E835" t="s">
        <v>51</v>
      </c>
      <c r="F835" s="3">
        <v>2010</v>
      </c>
      <c r="G835" s="2">
        <v>74</v>
      </c>
      <c r="H835" t="s">
        <v>51</v>
      </c>
      <c r="I835">
        <v>2959</v>
      </c>
      <c r="J835">
        <v>2</v>
      </c>
      <c r="K835" t="s">
        <v>36</v>
      </c>
      <c r="L835" t="s">
        <v>55</v>
      </c>
      <c r="M835" s="3">
        <v>74.900000000000006</v>
      </c>
      <c r="N835">
        <v>2959</v>
      </c>
      <c r="O835">
        <v>0</v>
      </c>
      <c r="P835" t="s">
        <v>47</v>
      </c>
      <c r="Q835">
        <v>2014</v>
      </c>
      <c r="R835" s="2">
        <v>450</v>
      </c>
      <c r="S835" s="2">
        <v>425</v>
      </c>
      <c r="T835" s="2">
        <v>545</v>
      </c>
      <c r="U835" s="2">
        <v>0.35653648772447499</v>
      </c>
      <c r="V835" s="2">
        <v>385</v>
      </c>
      <c r="W835" s="2">
        <v>-1</v>
      </c>
      <c r="X835" s="2">
        <v>346</v>
      </c>
      <c r="Y835" s="2">
        <v>-1</v>
      </c>
      <c r="Z835" s="2">
        <v>-1</v>
      </c>
      <c r="AA835" s="2">
        <v>-1</v>
      </c>
      <c r="AB835" s="2">
        <v>-1</v>
      </c>
      <c r="AC835" s="2">
        <v>0.70269999999999999</v>
      </c>
      <c r="AD835" s="2">
        <v>0.71189999999999998</v>
      </c>
      <c r="AE835" s="2">
        <v>1.3933</v>
      </c>
      <c r="AF835" s="2">
        <v>-0.1076</v>
      </c>
      <c r="AG835" s="2">
        <v>9.7299999999999998E-2</v>
      </c>
      <c r="AH835">
        <v>220000</v>
      </c>
      <c r="AI835" t="str">
        <f>IF(Table_Graduate_Salary[[#This Row],[Salary]]&lt;300000,"Low",IF(Table_Graduate_Salary[[#This Row],[Salary]]&lt;=600000,"Medium","High"))</f>
        <v>Low</v>
      </c>
      <c r="AJ835" t="str">
        <f>IF(Table_Graduate_Salary[[#This Row],[collegeGPA]]&gt;=8,"Excellent",IF(Table_Graduate_Salary[[#This Row],[collegeGPA]]&gt;=7,"Good","Average"))</f>
        <v>Excellent</v>
      </c>
      <c r="AK835" s="2">
        <f>AVERAGE(Table_Graduate_Salary[[#This Row],[English]],Table_Graduate_Salary[[#This Row],[Logical]],Table_Graduate_Salary[[#This Row],[Quant]])</f>
        <v>473.33333333333331</v>
      </c>
    </row>
    <row r="836" spans="1:37">
      <c r="A836">
        <v>124278</v>
      </c>
      <c r="B836" t="s">
        <v>506</v>
      </c>
      <c r="C836" s="1">
        <v>32669</v>
      </c>
      <c r="D836" s="2">
        <v>86.8</v>
      </c>
      <c r="E836" t="s">
        <v>100</v>
      </c>
      <c r="F836" s="3">
        <v>2006</v>
      </c>
      <c r="G836" s="2">
        <v>85.5</v>
      </c>
      <c r="H836" t="s">
        <v>107</v>
      </c>
      <c r="I836">
        <v>1329</v>
      </c>
      <c r="J836">
        <v>2</v>
      </c>
      <c r="K836" t="s">
        <v>36</v>
      </c>
      <c r="L836" t="s">
        <v>44</v>
      </c>
      <c r="M836" s="3">
        <v>63.17</v>
      </c>
      <c r="N836">
        <v>1329</v>
      </c>
      <c r="O836">
        <v>1</v>
      </c>
      <c r="P836" t="s">
        <v>45</v>
      </c>
      <c r="Q836">
        <v>2010</v>
      </c>
      <c r="R836" s="2">
        <v>495</v>
      </c>
      <c r="S836" s="2">
        <v>515</v>
      </c>
      <c r="T836" s="2">
        <v>575</v>
      </c>
      <c r="U836" s="2">
        <v>0.96060325199705299</v>
      </c>
      <c r="V836" s="2">
        <v>355</v>
      </c>
      <c r="W836" s="2">
        <v>466</v>
      </c>
      <c r="X836" s="2">
        <v>-1</v>
      </c>
      <c r="Y836" s="2">
        <v>-1</v>
      </c>
      <c r="Z836" s="2">
        <v>-1</v>
      </c>
      <c r="AA836" s="2">
        <v>-1</v>
      </c>
      <c r="AB836" s="2">
        <v>-1</v>
      </c>
      <c r="AC836" s="2">
        <v>-0.1082</v>
      </c>
      <c r="AD836" s="2">
        <v>0.50080000000000002</v>
      </c>
      <c r="AE836" s="2">
        <v>9.1399999999999995E-2</v>
      </c>
      <c r="AF836" s="2">
        <v>-0.4078</v>
      </c>
      <c r="AG836" s="2">
        <v>0.50239999999999996</v>
      </c>
      <c r="AH836">
        <v>475000</v>
      </c>
      <c r="AI836" t="str">
        <f>IF(Table_Graduate_Salary[[#This Row],[Salary]]&lt;300000,"Low",IF(Table_Graduate_Salary[[#This Row],[Salary]]&lt;=600000,"Medium","High"))</f>
        <v>Medium</v>
      </c>
      <c r="AJ836" t="str">
        <f>IF(Table_Graduate_Salary[[#This Row],[collegeGPA]]&gt;=8,"Excellent",IF(Table_Graduate_Salary[[#This Row],[collegeGPA]]&gt;=7,"Good","Average"))</f>
        <v>Excellent</v>
      </c>
      <c r="AK836" s="2">
        <f>AVERAGE(Table_Graduate_Salary[[#This Row],[English]],Table_Graduate_Salary[[#This Row],[Logical]],Table_Graduate_Salary[[#This Row],[Quant]])</f>
        <v>528.33333333333337</v>
      </c>
    </row>
    <row r="837" spans="1:37">
      <c r="A837">
        <v>580616</v>
      </c>
      <c r="B837" t="s">
        <v>505</v>
      </c>
      <c r="C837" s="1">
        <v>33495</v>
      </c>
      <c r="D837" s="2">
        <v>87</v>
      </c>
      <c r="E837" t="s">
        <v>35</v>
      </c>
      <c r="F837" s="3">
        <v>2009</v>
      </c>
      <c r="G837" s="2">
        <v>84.4</v>
      </c>
      <c r="H837" t="s">
        <v>35</v>
      </c>
      <c r="I837">
        <v>8195</v>
      </c>
      <c r="J837">
        <v>1</v>
      </c>
      <c r="K837" t="s">
        <v>36</v>
      </c>
      <c r="L837" t="s">
        <v>64</v>
      </c>
      <c r="M837" s="3">
        <v>79.3</v>
      </c>
      <c r="N837">
        <v>8195</v>
      </c>
      <c r="O837">
        <v>1</v>
      </c>
      <c r="P837" t="s">
        <v>38</v>
      </c>
      <c r="Q837">
        <v>2013</v>
      </c>
      <c r="R837" s="2">
        <v>570</v>
      </c>
      <c r="S837" s="2">
        <v>475</v>
      </c>
      <c r="T837" s="2">
        <v>295</v>
      </c>
      <c r="U837" s="2">
        <v>0.413838255788123</v>
      </c>
      <c r="V837" s="2">
        <v>385</v>
      </c>
      <c r="W837" s="2">
        <v>-1</v>
      </c>
      <c r="X837" s="2">
        <v>-1</v>
      </c>
      <c r="Y837" s="2">
        <v>-1</v>
      </c>
      <c r="Z837" s="2">
        <v>-1</v>
      </c>
      <c r="AA837" s="2">
        <v>-1</v>
      </c>
      <c r="AB837" s="2">
        <v>-1</v>
      </c>
      <c r="AC837" s="2">
        <v>-0.73350000000000004</v>
      </c>
      <c r="AD837" s="2">
        <v>-0.4536</v>
      </c>
      <c r="AE837" s="2">
        <v>-1.0659000000000001</v>
      </c>
      <c r="AF837" s="2">
        <v>1.1600999999999999</v>
      </c>
      <c r="AG837" s="2">
        <v>-0.47760000000000002</v>
      </c>
      <c r="AH837">
        <v>360000</v>
      </c>
      <c r="AI837" t="str">
        <f>IF(Table_Graduate_Salary[[#This Row],[Salary]]&lt;300000,"Low",IF(Table_Graduate_Salary[[#This Row],[Salary]]&lt;=600000,"Medium","High"))</f>
        <v>Medium</v>
      </c>
      <c r="AJ837" t="str">
        <f>IF(Table_Graduate_Salary[[#This Row],[collegeGPA]]&gt;=8,"Excellent",IF(Table_Graduate_Salary[[#This Row],[collegeGPA]]&gt;=7,"Good","Average"))</f>
        <v>Excellent</v>
      </c>
      <c r="AK837" s="2">
        <f>AVERAGE(Table_Graduate_Salary[[#This Row],[English]],Table_Graduate_Salary[[#This Row],[Logical]],Table_Graduate_Salary[[#This Row],[Quant]])</f>
        <v>446.66666666666669</v>
      </c>
    </row>
    <row r="838" spans="1:37">
      <c r="A838">
        <v>1088714</v>
      </c>
      <c r="B838" t="s">
        <v>506</v>
      </c>
      <c r="C838" s="1">
        <v>33261</v>
      </c>
      <c r="D838" s="2">
        <v>79.599999999999994</v>
      </c>
      <c r="E838" t="s">
        <v>35</v>
      </c>
      <c r="F838" s="3">
        <v>2009</v>
      </c>
      <c r="G838" s="2">
        <v>72.5</v>
      </c>
      <c r="H838" t="s">
        <v>35</v>
      </c>
      <c r="I838">
        <v>2027</v>
      </c>
      <c r="J838">
        <v>2</v>
      </c>
      <c r="K838" t="s">
        <v>36</v>
      </c>
      <c r="L838" t="s">
        <v>40</v>
      </c>
      <c r="M838" s="3">
        <v>62.28</v>
      </c>
      <c r="N838">
        <v>2027</v>
      </c>
      <c r="O838">
        <v>0</v>
      </c>
      <c r="P838" t="s">
        <v>59</v>
      </c>
      <c r="Q838">
        <v>2013</v>
      </c>
      <c r="R838" s="2">
        <v>640</v>
      </c>
      <c r="S838" s="2">
        <v>625</v>
      </c>
      <c r="T838" s="2">
        <v>595</v>
      </c>
      <c r="U838" s="2">
        <v>0.99674448685225303</v>
      </c>
      <c r="V838" s="2">
        <v>495</v>
      </c>
      <c r="W838" s="2">
        <v>-1</v>
      </c>
      <c r="X838" s="2">
        <v>623</v>
      </c>
      <c r="Y838" s="2">
        <v>-1</v>
      </c>
      <c r="Z838" s="2">
        <v>-1</v>
      </c>
      <c r="AA838" s="2">
        <v>-1</v>
      </c>
      <c r="AB838" s="2">
        <v>-1</v>
      </c>
      <c r="AC838" s="2">
        <v>0.70269999999999999</v>
      </c>
      <c r="AD838" s="2">
        <v>1.7109000000000001</v>
      </c>
      <c r="AE838" s="2">
        <v>1.7007000000000001</v>
      </c>
      <c r="AF838" s="2">
        <v>-2.5163000000000002</v>
      </c>
      <c r="AG838" s="2">
        <v>0.28889999999999999</v>
      </c>
      <c r="AH838">
        <v>120000</v>
      </c>
      <c r="AI838" t="str">
        <f>IF(Table_Graduate_Salary[[#This Row],[Salary]]&lt;300000,"Low",IF(Table_Graduate_Salary[[#This Row],[Salary]]&lt;=600000,"Medium","High"))</f>
        <v>Low</v>
      </c>
      <c r="AJ838" t="str">
        <f>IF(Table_Graduate_Salary[[#This Row],[collegeGPA]]&gt;=8,"Excellent",IF(Table_Graduate_Salary[[#This Row],[collegeGPA]]&gt;=7,"Good","Average"))</f>
        <v>Excellent</v>
      </c>
      <c r="AK838" s="2">
        <f>AVERAGE(Table_Graduate_Salary[[#This Row],[English]],Table_Graduate_Salary[[#This Row],[Logical]],Table_Graduate_Salary[[#This Row],[Quant]])</f>
        <v>620</v>
      </c>
    </row>
    <row r="839" spans="1:37">
      <c r="A839">
        <v>283274</v>
      </c>
      <c r="B839" t="s">
        <v>506</v>
      </c>
      <c r="C839" s="1">
        <v>32307</v>
      </c>
      <c r="D839" s="2">
        <v>60.83</v>
      </c>
      <c r="E839" t="s">
        <v>73</v>
      </c>
      <c r="F839" s="3">
        <v>2006</v>
      </c>
      <c r="G839" s="2">
        <v>70.400000000000006</v>
      </c>
      <c r="H839" t="s">
        <v>73</v>
      </c>
      <c r="I839">
        <v>4234</v>
      </c>
      <c r="J839">
        <v>2</v>
      </c>
      <c r="K839" t="s">
        <v>36</v>
      </c>
      <c r="L839" t="s">
        <v>55</v>
      </c>
      <c r="M839" s="3">
        <v>70.38</v>
      </c>
      <c r="N839">
        <v>4234</v>
      </c>
      <c r="O839">
        <v>0</v>
      </c>
      <c r="P839" t="s">
        <v>41</v>
      </c>
      <c r="Q839">
        <v>2011</v>
      </c>
      <c r="R839" s="2">
        <v>355</v>
      </c>
      <c r="S839" s="2">
        <v>515</v>
      </c>
      <c r="T839" s="2">
        <v>595</v>
      </c>
      <c r="U839" s="2">
        <v>0.79358061454850604</v>
      </c>
      <c r="V839" s="2">
        <v>495</v>
      </c>
      <c r="W839" s="2">
        <v>-1</v>
      </c>
      <c r="X839" s="2">
        <v>-1</v>
      </c>
      <c r="Y839" s="2">
        <v>-1</v>
      </c>
      <c r="Z839" s="2">
        <v>-1</v>
      </c>
      <c r="AA839" s="2">
        <v>-1</v>
      </c>
      <c r="AB839" s="2">
        <v>-1</v>
      </c>
      <c r="AC839" s="2">
        <v>0.81920000000000004</v>
      </c>
      <c r="AD839" s="2">
        <v>0.65680000000000005</v>
      </c>
      <c r="AE839" s="2">
        <v>0.67200000000000004</v>
      </c>
      <c r="AF839" s="2">
        <v>-0.17269999999999999</v>
      </c>
      <c r="AG839" s="2">
        <v>2.8400000000000002E-2</v>
      </c>
      <c r="AH839">
        <v>600000</v>
      </c>
      <c r="AI839" t="str">
        <f>IF(Table_Graduate_Salary[[#This Row],[Salary]]&lt;300000,"Low",IF(Table_Graduate_Salary[[#This Row],[Salary]]&lt;=600000,"Medium","High"))</f>
        <v>Medium</v>
      </c>
      <c r="AJ839" t="str">
        <f>IF(Table_Graduate_Salary[[#This Row],[collegeGPA]]&gt;=8,"Excellent",IF(Table_Graduate_Salary[[#This Row],[collegeGPA]]&gt;=7,"Good","Average"))</f>
        <v>Excellent</v>
      </c>
      <c r="AK839" s="2">
        <f>AVERAGE(Table_Graduate_Salary[[#This Row],[English]],Table_Graduate_Salary[[#This Row],[Logical]],Table_Graduate_Salary[[#This Row],[Quant]])</f>
        <v>488.33333333333331</v>
      </c>
    </row>
    <row r="840" spans="1:37">
      <c r="A840">
        <v>900218</v>
      </c>
      <c r="B840" t="s">
        <v>506</v>
      </c>
      <c r="C840" s="1">
        <v>32153</v>
      </c>
      <c r="D840" s="2">
        <v>82</v>
      </c>
      <c r="E840" t="s">
        <v>35</v>
      </c>
      <c r="F840" s="3">
        <v>2005</v>
      </c>
      <c r="G840" s="2">
        <v>75.8</v>
      </c>
      <c r="H840" t="s">
        <v>35</v>
      </c>
      <c r="I840">
        <v>443</v>
      </c>
      <c r="J840">
        <v>1</v>
      </c>
      <c r="K840" t="s">
        <v>49</v>
      </c>
      <c r="L840" t="s">
        <v>194</v>
      </c>
      <c r="M840" s="3">
        <v>82.5</v>
      </c>
      <c r="N840">
        <v>443</v>
      </c>
      <c r="O840">
        <v>0</v>
      </c>
      <c r="P840" t="s">
        <v>41</v>
      </c>
      <c r="Q840">
        <v>2014</v>
      </c>
      <c r="R840" s="2">
        <v>625</v>
      </c>
      <c r="S840" s="2">
        <v>520</v>
      </c>
      <c r="T840" s="2">
        <v>705</v>
      </c>
      <c r="U840" s="2">
        <v>-1</v>
      </c>
      <c r="V840" s="2">
        <v>-1</v>
      </c>
      <c r="W840" s="2">
        <v>-1</v>
      </c>
      <c r="X840" s="2">
        <v>-1</v>
      </c>
      <c r="Y840" s="2">
        <v>-1</v>
      </c>
      <c r="Z840" s="2">
        <v>-1</v>
      </c>
      <c r="AA840" s="2">
        <v>-1</v>
      </c>
      <c r="AB840" s="2">
        <v>-1</v>
      </c>
      <c r="AC840" s="2">
        <v>-1.8825000000000001</v>
      </c>
      <c r="AD840" s="2">
        <v>0.5454</v>
      </c>
      <c r="AE840" s="2">
        <v>-0.91220000000000001</v>
      </c>
      <c r="AF840" s="2">
        <v>-0.1076</v>
      </c>
      <c r="AG840" s="2">
        <v>-1.4356</v>
      </c>
      <c r="AH840">
        <v>420000</v>
      </c>
      <c r="AI840" t="str">
        <f>IF(Table_Graduate_Salary[[#This Row],[Salary]]&lt;300000,"Low",IF(Table_Graduate_Salary[[#This Row],[Salary]]&lt;=600000,"Medium","High"))</f>
        <v>Medium</v>
      </c>
      <c r="AJ840" t="str">
        <f>IF(Table_Graduate_Salary[[#This Row],[collegeGPA]]&gt;=8,"Excellent",IF(Table_Graduate_Salary[[#This Row],[collegeGPA]]&gt;=7,"Good","Average"))</f>
        <v>Excellent</v>
      </c>
      <c r="AK840" s="2">
        <f>AVERAGE(Table_Graduate_Salary[[#This Row],[English]],Table_Graduate_Salary[[#This Row],[Logical]],Table_Graduate_Salary[[#This Row],[Quant]])</f>
        <v>616.66666666666663</v>
      </c>
    </row>
    <row r="841" spans="1:37">
      <c r="A841">
        <v>511778</v>
      </c>
      <c r="B841" t="s">
        <v>506</v>
      </c>
      <c r="C841" s="1">
        <v>33462</v>
      </c>
      <c r="D841" s="2">
        <v>60.5</v>
      </c>
      <c r="E841" t="s">
        <v>240</v>
      </c>
      <c r="F841" s="3">
        <v>2009</v>
      </c>
      <c r="G841" s="2">
        <v>72.150000000000006</v>
      </c>
      <c r="H841" t="s">
        <v>240</v>
      </c>
      <c r="I841">
        <v>129</v>
      </c>
      <c r="J841">
        <v>2</v>
      </c>
      <c r="K841" t="s">
        <v>66</v>
      </c>
      <c r="L841" t="s">
        <v>67</v>
      </c>
      <c r="M841" s="3">
        <v>81</v>
      </c>
      <c r="N841">
        <v>129</v>
      </c>
      <c r="O841">
        <v>0</v>
      </c>
      <c r="P841" t="s">
        <v>47</v>
      </c>
      <c r="Q841">
        <v>2015</v>
      </c>
      <c r="R841" s="2">
        <v>345</v>
      </c>
      <c r="S841" s="2">
        <v>410</v>
      </c>
      <c r="T841" s="2">
        <v>500</v>
      </c>
      <c r="U841" s="2">
        <v>0.67074315143312702</v>
      </c>
      <c r="V841" s="2">
        <v>455</v>
      </c>
      <c r="W841" s="2">
        <v>-1</v>
      </c>
      <c r="X841" s="2">
        <v>-1</v>
      </c>
      <c r="Y841" s="2">
        <v>-1</v>
      </c>
      <c r="Z841" s="2">
        <v>-1</v>
      </c>
      <c r="AA841" s="2">
        <v>-1</v>
      </c>
      <c r="AB841" s="2">
        <v>-1</v>
      </c>
      <c r="AC841" s="2">
        <v>0.81920000000000004</v>
      </c>
      <c r="AD841" s="2">
        <v>-0.36840000000000001</v>
      </c>
      <c r="AE841" s="2">
        <v>-0.28820000000000001</v>
      </c>
      <c r="AF841" s="2">
        <v>6.2300000000000001E-2</v>
      </c>
      <c r="AG841" s="2">
        <v>-0.76149999999999995</v>
      </c>
      <c r="AH841">
        <v>325000</v>
      </c>
      <c r="AI841" t="str">
        <f>IF(Table_Graduate_Salary[[#This Row],[Salary]]&lt;300000,"Low",IF(Table_Graduate_Salary[[#This Row],[Salary]]&lt;=600000,"Medium","High"))</f>
        <v>Medium</v>
      </c>
      <c r="AJ841" t="str">
        <f>IF(Table_Graduate_Salary[[#This Row],[collegeGPA]]&gt;=8,"Excellent",IF(Table_Graduate_Salary[[#This Row],[collegeGPA]]&gt;=7,"Good","Average"))</f>
        <v>Excellent</v>
      </c>
      <c r="AK841" s="2">
        <f>AVERAGE(Table_Graduate_Salary[[#This Row],[English]],Table_Graduate_Salary[[#This Row],[Logical]],Table_Graduate_Salary[[#This Row],[Quant]])</f>
        <v>418.33333333333331</v>
      </c>
    </row>
    <row r="842" spans="1:37">
      <c r="A842">
        <v>355922</v>
      </c>
      <c r="B842" t="s">
        <v>506</v>
      </c>
      <c r="C842" s="1">
        <v>33661</v>
      </c>
      <c r="D842" s="2">
        <v>88.2</v>
      </c>
      <c r="E842" t="s">
        <v>35</v>
      </c>
      <c r="F842" s="3">
        <v>2008</v>
      </c>
      <c r="G842" s="2">
        <v>76.5</v>
      </c>
      <c r="H842" t="s">
        <v>63</v>
      </c>
      <c r="I842">
        <v>9786</v>
      </c>
      <c r="J842">
        <v>2</v>
      </c>
      <c r="K842" t="s">
        <v>36</v>
      </c>
      <c r="L842" t="s">
        <v>60</v>
      </c>
      <c r="M842" s="3">
        <v>68.34</v>
      </c>
      <c r="N842">
        <v>9786</v>
      </c>
      <c r="O842">
        <v>0</v>
      </c>
      <c r="P842" t="s">
        <v>65</v>
      </c>
      <c r="Q842">
        <v>2012</v>
      </c>
      <c r="R842" s="2">
        <v>535</v>
      </c>
      <c r="S842" s="2">
        <v>395</v>
      </c>
      <c r="T842" s="2">
        <v>575</v>
      </c>
      <c r="U842" s="2">
        <v>0.53838689298509601</v>
      </c>
      <c r="V842" s="2">
        <v>375</v>
      </c>
      <c r="W842" s="2">
        <v>333</v>
      </c>
      <c r="X842" s="2">
        <v>-1</v>
      </c>
      <c r="Y842" s="2">
        <v>-1</v>
      </c>
      <c r="Z842" s="2">
        <v>-1</v>
      </c>
      <c r="AA842" s="2">
        <v>393</v>
      </c>
      <c r="AB842" s="2">
        <v>-1</v>
      </c>
      <c r="AC842" s="2">
        <v>-0.88099999999999901</v>
      </c>
      <c r="AD842" s="2">
        <v>-2.3073000000000001</v>
      </c>
      <c r="AE842" s="2">
        <v>-1.7954000000000001</v>
      </c>
      <c r="AF842" s="2">
        <v>0.35610000000000003</v>
      </c>
      <c r="AG842" s="2">
        <v>-0.28749999999999998</v>
      </c>
      <c r="AH842">
        <v>315000</v>
      </c>
      <c r="AI842" t="str">
        <f>IF(Table_Graduate_Salary[[#This Row],[Salary]]&lt;300000,"Low",IF(Table_Graduate_Salary[[#This Row],[Salary]]&lt;=600000,"Medium","High"))</f>
        <v>Medium</v>
      </c>
      <c r="AJ842" t="str">
        <f>IF(Table_Graduate_Salary[[#This Row],[collegeGPA]]&gt;=8,"Excellent",IF(Table_Graduate_Salary[[#This Row],[collegeGPA]]&gt;=7,"Good","Average"))</f>
        <v>Excellent</v>
      </c>
      <c r="AK842" s="2">
        <f>AVERAGE(Table_Graduate_Salary[[#This Row],[English]],Table_Graduate_Salary[[#This Row],[Logical]],Table_Graduate_Salary[[#This Row],[Quant]])</f>
        <v>501.66666666666669</v>
      </c>
    </row>
    <row r="843" spans="1:37">
      <c r="A843">
        <v>1119237</v>
      </c>
      <c r="B843" t="s">
        <v>506</v>
      </c>
      <c r="C843" s="1">
        <v>33896</v>
      </c>
      <c r="D843" s="2">
        <v>81.400000000000006</v>
      </c>
      <c r="E843" t="s">
        <v>35</v>
      </c>
      <c r="F843" s="3">
        <v>2009</v>
      </c>
      <c r="G843" s="2">
        <v>71</v>
      </c>
      <c r="H843" t="s">
        <v>35</v>
      </c>
      <c r="I843">
        <v>3002</v>
      </c>
      <c r="J843">
        <v>2</v>
      </c>
      <c r="K843" t="s">
        <v>36</v>
      </c>
      <c r="L843" t="s">
        <v>44</v>
      </c>
      <c r="M843" s="3">
        <v>77</v>
      </c>
      <c r="N843">
        <v>3002</v>
      </c>
      <c r="O843">
        <v>0</v>
      </c>
      <c r="P843" t="s">
        <v>65</v>
      </c>
      <c r="Q843">
        <v>2014</v>
      </c>
      <c r="R843" s="2">
        <v>580</v>
      </c>
      <c r="S843" s="2">
        <v>370</v>
      </c>
      <c r="T843" s="2">
        <v>500</v>
      </c>
      <c r="U843" s="2">
        <v>0.207392169717661</v>
      </c>
      <c r="V843" s="2">
        <v>475</v>
      </c>
      <c r="W843" s="2">
        <v>260</v>
      </c>
      <c r="X843" s="2">
        <v>-1</v>
      </c>
      <c r="Y843" s="2">
        <v>-1</v>
      </c>
      <c r="Z843" s="2">
        <v>-1</v>
      </c>
      <c r="AA843" s="2">
        <v>-1</v>
      </c>
      <c r="AB843" s="2">
        <v>-1</v>
      </c>
      <c r="AC843" s="2">
        <v>-1.54E-2</v>
      </c>
      <c r="AD843" s="2">
        <v>0.37890000000000001</v>
      </c>
      <c r="AE843" s="2">
        <v>0.77849999999999997</v>
      </c>
      <c r="AF843" s="2">
        <v>-0.2344</v>
      </c>
      <c r="AG843" s="2">
        <v>1.4386000000000001</v>
      </c>
      <c r="AH843">
        <v>400000</v>
      </c>
      <c r="AI843" t="str">
        <f>IF(Table_Graduate_Salary[[#This Row],[Salary]]&lt;300000,"Low",IF(Table_Graduate_Salary[[#This Row],[Salary]]&lt;=600000,"Medium","High"))</f>
        <v>Medium</v>
      </c>
      <c r="AJ843" t="str">
        <f>IF(Table_Graduate_Salary[[#This Row],[collegeGPA]]&gt;=8,"Excellent",IF(Table_Graduate_Salary[[#This Row],[collegeGPA]]&gt;=7,"Good","Average"))</f>
        <v>Excellent</v>
      </c>
      <c r="AK843" s="2">
        <f>AVERAGE(Table_Graduate_Salary[[#This Row],[English]],Table_Graduate_Salary[[#This Row],[Logical]],Table_Graduate_Salary[[#This Row],[Quant]])</f>
        <v>483.33333333333331</v>
      </c>
    </row>
    <row r="844" spans="1:37">
      <c r="A844">
        <v>309046</v>
      </c>
      <c r="B844" t="s">
        <v>506</v>
      </c>
      <c r="C844" s="1">
        <v>34294</v>
      </c>
      <c r="D844" s="2">
        <v>71</v>
      </c>
      <c r="E844" t="s">
        <v>35</v>
      </c>
      <c r="F844" s="3">
        <v>2009</v>
      </c>
      <c r="G844" s="2">
        <v>60</v>
      </c>
      <c r="H844" t="s">
        <v>35</v>
      </c>
      <c r="I844">
        <v>5904</v>
      </c>
      <c r="J844">
        <v>2</v>
      </c>
      <c r="K844" t="s">
        <v>36</v>
      </c>
      <c r="L844" t="s">
        <v>55</v>
      </c>
      <c r="M844" s="3">
        <v>63</v>
      </c>
      <c r="N844">
        <v>5904</v>
      </c>
      <c r="O844">
        <v>0</v>
      </c>
      <c r="P844" t="s">
        <v>41</v>
      </c>
      <c r="Q844">
        <v>2013</v>
      </c>
      <c r="R844" s="2">
        <v>465</v>
      </c>
      <c r="S844" s="2">
        <v>355</v>
      </c>
      <c r="T844" s="2">
        <v>515</v>
      </c>
      <c r="U844" s="2">
        <v>0.35653648772447499</v>
      </c>
      <c r="V844" s="2">
        <v>425</v>
      </c>
      <c r="W844" s="2">
        <v>-1</v>
      </c>
      <c r="X844" s="2">
        <v>346</v>
      </c>
      <c r="Y844" s="2">
        <v>-1</v>
      </c>
      <c r="Z844" s="2">
        <v>-1</v>
      </c>
      <c r="AA844" s="2">
        <v>-1</v>
      </c>
      <c r="AB844" s="2">
        <v>-1</v>
      </c>
      <c r="AC844" s="2">
        <v>-3.1993999999999998</v>
      </c>
      <c r="AD844" s="2">
        <v>-0.90329999999999999</v>
      </c>
      <c r="AE844" s="2">
        <v>-1.2148000000000001</v>
      </c>
      <c r="AF844" s="2">
        <v>-5.5199999999999999E-2</v>
      </c>
      <c r="AG844" s="2">
        <v>-2.0253000000000001</v>
      </c>
      <c r="AH844">
        <v>250000</v>
      </c>
      <c r="AI844" t="str">
        <f>IF(Table_Graduate_Salary[[#This Row],[Salary]]&lt;300000,"Low",IF(Table_Graduate_Salary[[#This Row],[Salary]]&lt;=600000,"Medium","High"))</f>
        <v>Low</v>
      </c>
      <c r="AJ844" t="str">
        <f>IF(Table_Graduate_Salary[[#This Row],[collegeGPA]]&gt;=8,"Excellent",IF(Table_Graduate_Salary[[#This Row],[collegeGPA]]&gt;=7,"Good","Average"))</f>
        <v>Excellent</v>
      </c>
      <c r="AK844" s="2">
        <f>AVERAGE(Table_Graduate_Salary[[#This Row],[English]],Table_Graduate_Salary[[#This Row],[Logical]],Table_Graduate_Salary[[#This Row],[Quant]])</f>
        <v>445</v>
      </c>
    </row>
    <row r="845" spans="1:37">
      <c r="A845">
        <v>991880</v>
      </c>
      <c r="B845" t="s">
        <v>506</v>
      </c>
      <c r="C845" s="1">
        <v>33443</v>
      </c>
      <c r="D845" s="2">
        <v>73</v>
      </c>
      <c r="E845" t="s">
        <v>35</v>
      </c>
      <c r="F845" s="3">
        <v>2009</v>
      </c>
      <c r="G845" s="2">
        <v>64</v>
      </c>
      <c r="H845" t="s">
        <v>35</v>
      </c>
      <c r="I845">
        <v>9737</v>
      </c>
      <c r="J845">
        <v>2</v>
      </c>
      <c r="K845" t="s">
        <v>36</v>
      </c>
      <c r="L845" t="s">
        <v>81</v>
      </c>
      <c r="M845" s="3">
        <v>61</v>
      </c>
      <c r="N845">
        <v>9737</v>
      </c>
      <c r="O845">
        <v>0</v>
      </c>
      <c r="P845" t="s">
        <v>41</v>
      </c>
      <c r="Q845">
        <v>2014</v>
      </c>
      <c r="R845" s="2">
        <v>430</v>
      </c>
      <c r="S845" s="2">
        <v>370</v>
      </c>
      <c r="T845" s="2">
        <v>450</v>
      </c>
      <c r="U845" s="2">
        <v>0.55738950564608802</v>
      </c>
      <c r="V845" s="2">
        <v>-1</v>
      </c>
      <c r="W845" s="2">
        <v>388</v>
      </c>
      <c r="X845" s="2">
        <v>-1</v>
      </c>
      <c r="Y845" s="2">
        <v>-1</v>
      </c>
      <c r="Z845" s="2">
        <v>420</v>
      </c>
      <c r="AA845" s="2">
        <v>-1</v>
      </c>
      <c r="AB845" s="2">
        <v>-1</v>
      </c>
      <c r="AC845" s="2">
        <v>0.12820000000000001</v>
      </c>
      <c r="AD845" s="2">
        <v>-0.95309999999999995</v>
      </c>
      <c r="AE845" s="2">
        <v>0.16370000000000001</v>
      </c>
      <c r="AF845" s="2">
        <v>0.65300000000000002</v>
      </c>
      <c r="AG845" s="2">
        <v>0.28889999999999999</v>
      </c>
      <c r="AH845">
        <v>200000</v>
      </c>
      <c r="AI845" t="str">
        <f>IF(Table_Graduate_Salary[[#This Row],[Salary]]&lt;300000,"Low",IF(Table_Graduate_Salary[[#This Row],[Salary]]&lt;=600000,"Medium","High"))</f>
        <v>Low</v>
      </c>
      <c r="AJ845" t="str">
        <f>IF(Table_Graduate_Salary[[#This Row],[collegeGPA]]&gt;=8,"Excellent",IF(Table_Graduate_Salary[[#This Row],[collegeGPA]]&gt;=7,"Good","Average"))</f>
        <v>Excellent</v>
      </c>
      <c r="AK845" s="2">
        <f>AVERAGE(Table_Graduate_Salary[[#This Row],[English]],Table_Graduate_Salary[[#This Row],[Logical]],Table_Graduate_Salary[[#This Row],[Quant]])</f>
        <v>416.66666666666669</v>
      </c>
    </row>
    <row r="846" spans="1:37">
      <c r="A846">
        <v>1117475</v>
      </c>
      <c r="B846" t="s">
        <v>505</v>
      </c>
      <c r="C846" s="1">
        <v>33558</v>
      </c>
      <c r="D846" s="2">
        <v>70.61</v>
      </c>
      <c r="E846" t="s">
        <v>51</v>
      </c>
      <c r="F846" s="3">
        <v>2009</v>
      </c>
      <c r="G846" s="2">
        <v>70.83</v>
      </c>
      <c r="H846" t="s">
        <v>51</v>
      </c>
      <c r="I846">
        <v>16578</v>
      </c>
      <c r="J846">
        <v>2</v>
      </c>
      <c r="K846" t="s">
        <v>36</v>
      </c>
      <c r="L846" t="s">
        <v>64</v>
      </c>
      <c r="M846" s="3">
        <v>60</v>
      </c>
      <c r="N846">
        <v>16578</v>
      </c>
      <c r="O846">
        <v>1</v>
      </c>
      <c r="P846" t="s">
        <v>45</v>
      </c>
      <c r="Q846">
        <v>2013</v>
      </c>
      <c r="R846" s="2">
        <v>385</v>
      </c>
      <c r="S846" s="2">
        <v>410</v>
      </c>
      <c r="T846" s="2">
        <v>370</v>
      </c>
      <c r="U846" s="2">
        <v>0.23780283983757</v>
      </c>
      <c r="V846" s="2">
        <v>465</v>
      </c>
      <c r="W846" s="2">
        <v>-1</v>
      </c>
      <c r="X846" s="2">
        <v>315</v>
      </c>
      <c r="Y846" s="2">
        <v>-1</v>
      </c>
      <c r="Z846" s="2">
        <v>-1</v>
      </c>
      <c r="AA846" s="2">
        <v>-1</v>
      </c>
      <c r="AB846" s="2">
        <v>-1</v>
      </c>
      <c r="AC846" s="2">
        <v>-0.58989999999999998</v>
      </c>
      <c r="AD846" s="2">
        <v>-0.28710000000000002</v>
      </c>
      <c r="AE846" s="2">
        <v>0.77849999999999997</v>
      </c>
      <c r="AF846" s="2">
        <v>0.77980000000000005</v>
      </c>
      <c r="AG846" s="2">
        <v>-0.66920000000000002</v>
      </c>
      <c r="AH846">
        <v>200000</v>
      </c>
      <c r="AI846" t="str">
        <f>IF(Table_Graduate_Salary[[#This Row],[Salary]]&lt;300000,"Low",IF(Table_Graduate_Salary[[#This Row],[Salary]]&lt;=600000,"Medium","High"))</f>
        <v>Low</v>
      </c>
      <c r="AJ846" t="str">
        <f>IF(Table_Graduate_Salary[[#This Row],[collegeGPA]]&gt;=8,"Excellent",IF(Table_Graduate_Salary[[#This Row],[collegeGPA]]&gt;=7,"Good","Average"))</f>
        <v>Excellent</v>
      </c>
      <c r="AK846" s="2">
        <f>AVERAGE(Table_Graduate_Salary[[#This Row],[English]],Table_Graduate_Salary[[#This Row],[Logical]],Table_Graduate_Salary[[#This Row],[Quant]])</f>
        <v>388.33333333333331</v>
      </c>
    </row>
    <row r="847" spans="1:37">
      <c r="A847">
        <v>810433</v>
      </c>
      <c r="B847" t="s">
        <v>505</v>
      </c>
      <c r="C847" s="1">
        <v>33455</v>
      </c>
      <c r="D847" s="2">
        <v>81</v>
      </c>
      <c r="E847" t="s">
        <v>48</v>
      </c>
      <c r="F847" s="3">
        <v>2010</v>
      </c>
      <c r="G847" s="2">
        <v>79</v>
      </c>
      <c r="H847" t="s">
        <v>48</v>
      </c>
      <c r="I847">
        <v>64</v>
      </c>
      <c r="J847">
        <v>2</v>
      </c>
      <c r="K847" t="s">
        <v>36</v>
      </c>
      <c r="L847" t="s">
        <v>60</v>
      </c>
      <c r="M847" s="3">
        <v>71.5</v>
      </c>
      <c r="N847">
        <v>64</v>
      </c>
      <c r="O847">
        <v>0</v>
      </c>
      <c r="P847" t="s">
        <v>41</v>
      </c>
      <c r="Q847">
        <v>2014</v>
      </c>
      <c r="R847" s="2">
        <v>510</v>
      </c>
      <c r="S847" s="2">
        <v>500</v>
      </c>
      <c r="T847" s="2">
        <v>575</v>
      </c>
      <c r="U847" s="2">
        <v>0.493596387301038</v>
      </c>
      <c r="V847" s="2">
        <v>455</v>
      </c>
      <c r="W847" s="2">
        <v>324</v>
      </c>
      <c r="X847" s="2">
        <v>-1</v>
      </c>
      <c r="Y847" s="2">
        <v>-1</v>
      </c>
      <c r="Z847" s="2">
        <v>-1</v>
      </c>
      <c r="AA847" s="2">
        <v>-1</v>
      </c>
      <c r="AB847" s="2">
        <v>-1</v>
      </c>
      <c r="AC847" s="2">
        <v>-1.8825000000000001</v>
      </c>
      <c r="AD847" s="2">
        <v>-3.7835999999999999</v>
      </c>
      <c r="AE847" s="2">
        <v>-2.4491000000000001</v>
      </c>
      <c r="AF847" s="2">
        <v>0.90659999999999996</v>
      </c>
      <c r="AG847" s="2">
        <v>-1.8189</v>
      </c>
      <c r="AH847">
        <v>400000</v>
      </c>
      <c r="AI847" t="str">
        <f>IF(Table_Graduate_Salary[[#This Row],[Salary]]&lt;300000,"Low",IF(Table_Graduate_Salary[[#This Row],[Salary]]&lt;=600000,"Medium","High"))</f>
        <v>Medium</v>
      </c>
      <c r="AJ847" t="str">
        <f>IF(Table_Graduate_Salary[[#This Row],[collegeGPA]]&gt;=8,"Excellent",IF(Table_Graduate_Salary[[#This Row],[collegeGPA]]&gt;=7,"Good","Average"))</f>
        <v>Excellent</v>
      </c>
      <c r="AK847" s="2">
        <f>AVERAGE(Table_Graduate_Salary[[#This Row],[English]],Table_Graduate_Salary[[#This Row],[Logical]],Table_Graduate_Salary[[#This Row],[Quant]])</f>
        <v>528.33333333333337</v>
      </c>
    </row>
    <row r="848" spans="1:37">
      <c r="A848">
        <v>117082</v>
      </c>
      <c r="B848" t="s">
        <v>506</v>
      </c>
      <c r="C848" s="1">
        <v>32573</v>
      </c>
      <c r="D848" s="2">
        <v>88.6</v>
      </c>
      <c r="E848" t="s">
        <v>51</v>
      </c>
      <c r="F848" s="3">
        <v>2006</v>
      </c>
      <c r="G848" s="2">
        <v>79.400000000000006</v>
      </c>
      <c r="H848" t="s">
        <v>51</v>
      </c>
      <c r="I848">
        <v>4554</v>
      </c>
      <c r="J848">
        <v>2</v>
      </c>
      <c r="K848" t="s">
        <v>36</v>
      </c>
      <c r="L848" t="s">
        <v>60</v>
      </c>
      <c r="M848" s="3">
        <v>69.47</v>
      </c>
      <c r="N848">
        <v>4554</v>
      </c>
      <c r="O848">
        <v>0</v>
      </c>
      <c r="P848" t="s">
        <v>47</v>
      </c>
      <c r="Q848">
        <v>2010</v>
      </c>
      <c r="R848" s="2">
        <v>385</v>
      </c>
      <c r="S848" s="2">
        <v>385</v>
      </c>
      <c r="T848" s="2">
        <v>404</v>
      </c>
      <c r="U848" s="2">
        <v>0.82466640067133201</v>
      </c>
      <c r="V848" s="2">
        <v>325</v>
      </c>
      <c r="W848" s="2">
        <v>400</v>
      </c>
      <c r="X848" s="2">
        <v>-1</v>
      </c>
      <c r="Y848" s="2">
        <v>-1</v>
      </c>
      <c r="Z848" s="2">
        <v>-1</v>
      </c>
      <c r="AA848" s="2">
        <v>-1</v>
      </c>
      <c r="AB848" s="2">
        <v>-1</v>
      </c>
      <c r="AC848" s="2">
        <v>-1.8083</v>
      </c>
      <c r="AD848" s="2">
        <v>-1.2153</v>
      </c>
      <c r="AE848" s="2">
        <v>-0.34399999999999997</v>
      </c>
      <c r="AF848" s="2">
        <v>-0.29020000000000001</v>
      </c>
      <c r="AG848" s="2">
        <v>-0.9194</v>
      </c>
      <c r="AH848">
        <v>385000</v>
      </c>
      <c r="AI848" t="str">
        <f>IF(Table_Graduate_Salary[[#This Row],[Salary]]&lt;300000,"Low",IF(Table_Graduate_Salary[[#This Row],[Salary]]&lt;=600000,"Medium","High"))</f>
        <v>Medium</v>
      </c>
      <c r="AJ848" t="str">
        <f>IF(Table_Graduate_Salary[[#This Row],[collegeGPA]]&gt;=8,"Excellent",IF(Table_Graduate_Salary[[#This Row],[collegeGPA]]&gt;=7,"Good","Average"))</f>
        <v>Excellent</v>
      </c>
      <c r="AK848" s="2">
        <f>AVERAGE(Table_Graduate_Salary[[#This Row],[English]],Table_Graduate_Salary[[#This Row],[Logical]],Table_Graduate_Salary[[#This Row],[Quant]])</f>
        <v>391.33333333333331</v>
      </c>
    </row>
    <row r="849" spans="1:37">
      <c r="A849">
        <v>1267278</v>
      </c>
      <c r="B849" t="s">
        <v>506</v>
      </c>
      <c r="C849" s="1">
        <v>32486</v>
      </c>
      <c r="D849" s="2">
        <v>66.400000000000006</v>
      </c>
      <c r="E849" t="s">
        <v>51</v>
      </c>
      <c r="F849" s="3">
        <v>2006</v>
      </c>
      <c r="G849" s="2">
        <v>67.75</v>
      </c>
      <c r="H849" t="s">
        <v>51</v>
      </c>
      <c r="I849">
        <v>4173</v>
      </c>
      <c r="J849">
        <v>2</v>
      </c>
      <c r="K849" t="s">
        <v>66</v>
      </c>
      <c r="L849" t="s">
        <v>67</v>
      </c>
      <c r="M849" s="3">
        <v>76</v>
      </c>
      <c r="N849">
        <v>4173</v>
      </c>
      <c r="O849">
        <v>1</v>
      </c>
      <c r="P849" t="s">
        <v>47</v>
      </c>
      <c r="Q849">
        <v>2013</v>
      </c>
      <c r="R849" s="2">
        <v>535</v>
      </c>
      <c r="S849" s="2">
        <v>480</v>
      </c>
      <c r="T849" s="2">
        <v>260</v>
      </c>
      <c r="U849" s="2">
        <v>0.62264291584993803</v>
      </c>
      <c r="V849" s="2">
        <v>585</v>
      </c>
      <c r="W849" s="2">
        <v>-1</v>
      </c>
      <c r="X849" s="2">
        <v>407</v>
      </c>
      <c r="Y849" s="2">
        <v>-1</v>
      </c>
      <c r="Z849" s="2">
        <v>-1</v>
      </c>
      <c r="AA849" s="2">
        <v>-1</v>
      </c>
      <c r="AB849" s="2">
        <v>-1</v>
      </c>
      <c r="AC849" s="2">
        <v>1.2771999999999999</v>
      </c>
      <c r="AD849" s="2">
        <v>1.3778999999999999</v>
      </c>
      <c r="AE849" s="2">
        <v>0.47110000000000002</v>
      </c>
      <c r="AF849" s="2">
        <v>-1.8824000000000001</v>
      </c>
      <c r="AG849" s="2">
        <v>0.28889999999999999</v>
      </c>
      <c r="AH849">
        <v>145000</v>
      </c>
      <c r="AI849" t="str">
        <f>IF(Table_Graduate_Salary[[#This Row],[Salary]]&lt;300000,"Low",IF(Table_Graduate_Salary[[#This Row],[Salary]]&lt;=600000,"Medium","High"))</f>
        <v>Low</v>
      </c>
      <c r="AJ849" t="str">
        <f>IF(Table_Graduate_Salary[[#This Row],[collegeGPA]]&gt;=8,"Excellent",IF(Table_Graduate_Salary[[#This Row],[collegeGPA]]&gt;=7,"Good","Average"))</f>
        <v>Excellent</v>
      </c>
      <c r="AK849" s="2">
        <f>AVERAGE(Table_Graduate_Salary[[#This Row],[English]],Table_Graduate_Salary[[#This Row],[Logical]],Table_Graduate_Salary[[#This Row],[Quant]])</f>
        <v>425</v>
      </c>
    </row>
    <row r="850" spans="1:37">
      <c r="A850">
        <v>100113</v>
      </c>
      <c r="B850" t="s">
        <v>505</v>
      </c>
      <c r="C850" s="1">
        <v>32317</v>
      </c>
      <c r="D850" s="2">
        <v>72</v>
      </c>
      <c r="E850" t="s">
        <v>100</v>
      </c>
      <c r="F850" s="3">
        <v>2005</v>
      </c>
      <c r="G850" s="2">
        <v>74</v>
      </c>
      <c r="H850" t="s">
        <v>108</v>
      </c>
      <c r="I850">
        <v>4809</v>
      </c>
      <c r="J850">
        <v>2</v>
      </c>
      <c r="K850" t="s">
        <v>36</v>
      </c>
      <c r="L850" t="s">
        <v>44</v>
      </c>
      <c r="M850" s="3">
        <v>68.900000000000006</v>
      </c>
      <c r="N850">
        <v>4809</v>
      </c>
      <c r="O850">
        <v>1</v>
      </c>
      <c r="P850" t="s">
        <v>54</v>
      </c>
      <c r="Q850">
        <v>2010</v>
      </c>
      <c r="R850" s="2">
        <v>315</v>
      </c>
      <c r="S850" s="2">
        <v>415</v>
      </c>
      <c r="T850" s="2">
        <v>385</v>
      </c>
      <c r="U850" s="2">
        <v>0.53838689298509601</v>
      </c>
      <c r="V850" s="2">
        <v>465</v>
      </c>
      <c r="W850" s="2">
        <v>333</v>
      </c>
      <c r="X850" s="2">
        <v>-1</v>
      </c>
      <c r="Y850" s="2">
        <v>-1</v>
      </c>
      <c r="Z850" s="2">
        <v>-1</v>
      </c>
      <c r="AA850" s="2">
        <v>-1</v>
      </c>
      <c r="AB850" s="2">
        <v>-1</v>
      </c>
      <c r="AC850" s="2">
        <v>0.35549999999999998</v>
      </c>
      <c r="AD850" s="2">
        <v>-0.27929999999999999</v>
      </c>
      <c r="AE850" s="2">
        <v>0.2366</v>
      </c>
      <c r="AF850" s="2">
        <v>-1.8179000000000001</v>
      </c>
      <c r="AG850" s="2">
        <v>-0.60350000000000004</v>
      </c>
      <c r="AH850">
        <v>510000</v>
      </c>
      <c r="AI850" t="str">
        <f>IF(Table_Graduate_Salary[[#This Row],[Salary]]&lt;300000,"Low",IF(Table_Graduate_Salary[[#This Row],[Salary]]&lt;=600000,"Medium","High"))</f>
        <v>Medium</v>
      </c>
      <c r="AJ850" t="str">
        <f>IF(Table_Graduate_Salary[[#This Row],[collegeGPA]]&gt;=8,"Excellent",IF(Table_Graduate_Salary[[#This Row],[collegeGPA]]&gt;=7,"Good","Average"))</f>
        <v>Excellent</v>
      </c>
      <c r="AK850" s="2">
        <f>AVERAGE(Table_Graduate_Salary[[#This Row],[English]],Table_Graduate_Salary[[#This Row],[Logical]],Table_Graduate_Salary[[#This Row],[Quant]])</f>
        <v>371.66666666666669</v>
      </c>
    </row>
    <row r="851" spans="1:37">
      <c r="A851">
        <v>658893</v>
      </c>
      <c r="B851" t="s">
        <v>506</v>
      </c>
      <c r="C851" s="1">
        <v>33147</v>
      </c>
      <c r="D851" s="2">
        <v>92.6</v>
      </c>
      <c r="E851" t="s">
        <v>35</v>
      </c>
      <c r="F851" s="3">
        <v>2008</v>
      </c>
      <c r="G851" s="2">
        <v>83.8</v>
      </c>
      <c r="H851" t="s">
        <v>35</v>
      </c>
      <c r="I851">
        <v>1825</v>
      </c>
      <c r="J851">
        <v>1</v>
      </c>
      <c r="K851" t="s">
        <v>36</v>
      </c>
      <c r="L851" t="s">
        <v>64</v>
      </c>
      <c r="M851" s="3">
        <v>84.6</v>
      </c>
      <c r="N851">
        <v>1825</v>
      </c>
      <c r="O851">
        <v>0</v>
      </c>
      <c r="P851" t="s">
        <v>53</v>
      </c>
      <c r="Q851">
        <v>2013</v>
      </c>
      <c r="R851" s="2">
        <v>650</v>
      </c>
      <c r="S851" s="2">
        <v>545</v>
      </c>
      <c r="T851" s="2">
        <v>665</v>
      </c>
      <c r="U851" s="2">
        <v>0.97879929264142795</v>
      </c>
      <c r="V851" s="2">
        <v>585</v>
      </c>
      <c r="W851" s="2">
        <v>-1</v>
      </c>
      <c r="X851" s="2">
        <v>561</v>
      </c>
      <c r="Y851" s="2">
        <v>-1</v>
      </c>
      <c r="Z851" s="2">
        <v>-1</v>
      </c>
      <c r="AA851" s="2">
        <v>-1</v>
      </c>
      <c r="AB851" s="2">
        <v>-1</v>
      </c>
      <c r="AC851" s="2">
        <v>1.1335999999999999</v>
      </c>
      <c r="AD851" s="2">
        <v>1.0448999999999999</v>
      </c>
      <c r="AE851" s="2">
        <v>1.3933</v>
      </c>
      <c r="AF851" s="2">
        <v>-0.4879</v>
      </c>
      <c r="AG851" s="2">
        <v>0.28889999999999999</v>
      </c>
      <c r="AH851">
        <v>365000</v>
      </c>
      <c r="AI851" t="str">
        <f>IF(Table_Graduate_Salary[[#This Row],[Salary]]&lt;300000,"Low",IF(Table_Graduate_Salary[[#This Row],[Salary]]&lt;=600000,"Medium","High"))</f>
        <v>Medium</v>
      </c>
      <c r="AJ851" t="str">
        <f>IF(Table_Graduate_Salary[[#This Row],[collegeGPA]]&gt;=8,"Excellent",IF(Table_Graduate_Salary[[#This Row],[collegeGPA]]&gt;=7,"Good","Average"))</f>
        <v>Excellent</v>
      </c>
      <c r="AK851" s="2">
        <f>AVERAGE(Table_Graduate_Salary[[#This Row],[English]],Table_Graduate_Salary[[#This Row],[Logical]],Table_Graduate_Salary[[#This Row],[Quant]])</f>
        <v>620</v>
      </c>
    </row>
    <row r="852" spans="1:37">
      <c r="A852">
        <v>669368</v>
      </c>
      <c r="B852" t="s">
        <v>506</v>
      </c>
      <c r="C852" s="1">
        <v>33549</v>
      </c>
      <c r="D852" s="2">
        <v>81.38</v>
      </c>
      <c r="E852" t="s">
        <v>51</v>
      </c>
      <c r="F852" s="3">
        <v>2009</v>
      </c>
      <c r="G852" s="2">
        <v>71.33</v>
      </c>
      <c r="H852" t="s">
        <v>51</v>
      </c>
      <c r="I852">
        <v>11629</v>
      </c>
      <c r="J852">
        <v>2</v>
      </c>
      <c r="K852" t="s">
        <v>36</v>
      </c>
      <c r="L852" t="s">
        <v>55</v>
      </c>
      <c r="M852" s="3">
        <v>65.97</v>
      </c>
      <c r="N852">
        <v>11629</v>
      </c>
      <c r="O852">
        <v>0</v>
      </c>
      <c r="P852" t="s">
        <v>45</v>
      </c>
      <c r="Q852">
        <v>2013</v>
      </c>
      <c r="R852" s="2">
        <v>590</v>
      </c>
      <c r="S852" s="2">
        <v>605</v>
      </c>
      <c r="T852" s="2">
        <v>560</v>
      </c>
      <c r="U852" s="2">
        <v>0.67074315143312702</v>
      </c>
      <c r="V852" s="2">
        <v>455</v>
      </c>
      <c r="W852" s="2">
        <v>-1</v>
      </c>
      <c r="X852" s="2">
        <v>-1</v>
      </c>
      <c r="Y852" s="2">
        <v>-1</v>
      </c>
      <c r="Z852" s="2">
        <v>-1</v>
      </c>
      <c r="AA852" s="2">
        <v>-1</v>
      </c>
      <c r="AB852" s="2">
        <v>-1</v>
      </c>
      <c r="AC852" s="2">
        <v>1.1335999999999999</v>
      </c>
      <c r="AD852" s="2">
        <v>0.71189999999999998</v>
      </c>
      <c r="AE852" s="2">
        <v>0.47110000000000002</v>
      </c>
      <c r="AF852" s="2">
        <v>-0.86819999999999997</v>
      </c>
      <c r="AG852" s="2">
        <v>1.2470000000000001</v>
      </c>
      <c r="AH852">
        <v>320000</v>
      </c>
      <c r="AI852" t="str">
        <f>IF(Table_Graduate_Salary[[#This Row],[Salary]]&lt;300000,"Low",IF(Table_Graduate_Salary[[#This Row],[Salary]]&lt;=600000,"Medium","High"))</f>
        <v>Medium</v>
      </c>
      <c r="AJ852" t="str">
        <f>IF(Table_Graduate_Salary[[#This Row],[collegeGPA]]&gt;=8,"Excellent",IF(Table_Graduate_Salary[[#This Row],[collegeGPA]]&gt;=7,"Good","Average"))</f>
        <v>Excellent</v>
      </c>
      <c r="AK852" s="2">
        <f>AVERAGE(Table_Graduate_Salary[[#This Row],[English]],Table_Graduate_Salary[[#This Row],[Logical]],Table_Graduate_Salary[[#This Row],[Quant]])</f>
        <v>585</v>
      </c>
    </row>
    <row r="853" spans="1:37">
      <c r="A853">
        <v>1106147</v>
      </c>
      <c r="B853" t="s">
        <v>506</v>
      </c>
      <c r="C853" s="1">
        <v>33763</v>
      </c>
      <c r="D853" s="2">
        <v>86.8</v>
      </c>
      <c r="E853" t="s">
        <v>35</v>
      </c>
      <c r="F853" s="3">
        <v>2010</v>
      </c>
      <c r="G853" s="2">
        <v>79.2</v>
      </c>
      <c r="H853" t="s">
        <v>35</v>
      </c>
      <c r="I853">
        <v>5147</v>
      </c>
      <c r="J853">
        <v>2</v>
      </c>
      <c r="K853" t="s">
        <v>36</v>
      </c>
      <c r="L853" t="s">
        <v>60</v>
      </c>
      <c r="M853" s="3">
        <v>72.86</v>
      </c>
      <c r="N853">
        <v>5147</v>
      </c>
      <c r="O853">
        <v>0</v>
      </c>
      <c r="P853" t="s">
        <v>158</v>
      </c>
      <c r="Q853">
        <v>2014</v>
      </c>
      <c r="R853" s="2">
        <v>440</v>
      </c>
      <c r="S853" s="2">
        <v>570</v>
      </c>
      <c r="T853" s="2">
        <v>630</v>
      </c>
      <c r="U853" s="2">
        <v>0.493596387301038</v>
      </c>
      <c r="V853" s="2">
        <v>545</v>
      </c>
      <c r="W853" s="2">
        <v>324</v>
      </c>
      <c r="X853" s="2">
        <v>-1</v>
      </c>
      <c r="Y853" s="2">
        <v>-1</v>
      </c>
      <c r="Z853" s="2">
        <v>-1</v>
      </c>
      <c r="AA853" s="2">
        <v>-1</v>
      </c>
      <c r="AB853" s="2">
        <v>-1</v>
      </c>
      <c r="AC853" s="2">
        <v>-1.1644000000000001</v>
      </c>
      <c r="AD853" s="2">
        <v>-0.1206</v>
      </c>
      <c r="AE853" s="2">
        <v>-0.75849999999999995</v>
      </c>
      <c r="AF853" s="2">
        <v>-0.61470000000000002</v>
      </c>
      <c r="AG853" s="2">
        <v>-0.28589999999999999</v>
      </c>
      <c r="AH853">
        <v>350000</v>
      </c>
      <c r="AI853" t="str">
        <f>IF(Table_Graduate_Salary[[#This Row],[Salary]]&lt;300000,"Low",IF(Table_Graduate_Salary[[#This Row],[Salary]]&lt;=600000,"Medium","High"))</f>
        <v>Medium</v>
      </c>
      <c r="AJ853" t="str">
        <f>IF(Table_Graduate_Salary[[#This Row],[collegeGPA]]&gt;=8,"Excellent",IF(Table_Graduate_Salary[[#This Row],[collegeGPA]]&gt;=7,"Good","Average"))</f>
        <v>Excellent</v>
      </c>
      <c r="AK853" s="2">
        <f>AVERAGE(Table_Graduate_Salary[[#This Row],[English]],Table_Graduate_Salary[[#This Row],[Logical]],Table_Graduate_Salary[[#This Row],[Quant]])</f>
        <v>546.66666666666663</v>
      </c>
    </row>
    <row r="854" spans="1:37">
      <c r="A854">
        <v>307328</v>
      </c>
      <c r="B854" t="s">
        <v>506</v>
      </c>
      <c r="C854" s="1">
        <v>33093</v>
      </c>
      <c r="D854" s="2">
        <v>75</v>
      </c>
      <c r="E854" t="s">
        <v>35</v>
      </c>
      <c r="F854" s="3">
        <v>2008</v>
      </c>
      <c r="G854" s="2">
        <v>72</v>
      </c>
      <c r="H854" t="s">
        <v>35</v>
      </c>
      <c r="I854">
        <v>6037</v>
      </c>
      <c r="J854">
        <v>2</v>
      </c>
      <c r="K854" t="s">
        <v>36</v>
      </c>
      <c r="L854" t="s">
        <v>81</v>
      </c>
      <c r="M854" s="3">
        <v>66.98</v>
      </c>
      <c r="N854">
        <v>6037</v>
      </c>
      <c r="O854">
        <v>0</v>
      </c>
      <c r="P854" t="s">
        <v>41</v>
      </c>
      <c r="Q854">
        <v>2012</v>
      </c>
      <c r="R854" s="2">
        <v>645</v>
      </c>
      <c r="S854" s="2">
        <v>375</v>
      </c>
      <c r="T854" s="2">
        <v>465</v>
      </c>
      <c r="U854" s="2">
        <v>0.22948175491175499</v>
      </c>
      <c r="V854" s="2">
        <v>-1</v>
      </c>
      <c r="W854" s="2">
        <v>266</v>
      </c>
      <c r="X854" s="2">
        <v>-1</v>
      </c>
      <c r="Y854" s="2">
        <v>-1</v>
      </c>
      <c r="Z854" s="2">
        <v>-1</v>
      </c>
      <c r="AA854" s="2">
        <v>-1</v>
      </c>
      <c r="AB854" s="2">
        <v>-1</v>
      </c>
      <c r="AC854" s="2">
        <v>-2.1175000000000002</v>
      </c>
      <c r="AD854" s="2">
        <v>-0.27929999999999999</v>
      </c>
      <c r="AE854" s="2">
        <v>0.52690000000000003</v>
      </c>
      <c r="AF854" s="2">
        <v>1.3549</v>
      </c>
      <c r="AG854" s="2">
        <v>-1.0773999999999999</v>
      </c>
      <c r="AH854">
        <v>120000</v>
      </c>
      <c r="AI854" t="str">
        <f>IF(Table_Graduate_Salary[[#This Row],[Salary]]&lt;300000,"Low",IF(Table_Graduate_Salary[[#This Row],[Salary]]&lt;=600000,"Medium","High"))</f>
        <v>Low</v>
      </c>
      <c r="AJ854" t="str">
        <f>IF(Table_Graduate_Salary[[#This Row],[collegeGPA]]&gt;=8,"Excellent",IF(Table_Graduate_Salary[[#This Row],[collegeGPA]]&gt;=7,"Good","Average"))</f>
        <v>Excellent</v>
      </c>
      <c r="AK854" s="2">
        <f>AVERAGE(Table_Graduate_Salary[[#This Row],[English]],Table_Graduate_Salary[[#This Row],[Logical]],Table_Graduate_Salary[[#This Row],[Quant]])</f>
        <v>495</v>
      </c>
    </row>
    <row r="855" spans="1:37">
      <c r="A855">
        <v>1274688</v>
      </c>
      <c r="B855" t="s">
        <v>506</v>
      </c>
      <c r="C855" s="1">
        <v>33701</v>
      </c>
      <c r="D855" s="2">
        <v>64.599999999999994</v>
      </c>
      <c r="E855" t="s">
        <v>51</v>
      </c>
      <c r="F855" s="3">
        <v>2009</v>
      </c>
      <c r="G855" s="2">
        <v>62.2</v>
      </c>
      <c r="H855" t="s">
        <v>51</v>
      </c>
      <c r="I855">
        <v>13355</v>
      </c>
      <c r="J855">
        <v>2</v>
      </c>
      <c r="K855" t="s">
        <v>66</v>
      </c>
      <c r="L855" t="s">
        <v>67</v>
      </c>
      <c r="M855" s="3">
        <v>78</v>
      </c>
      <c r="N855">
        <v>13355</v>
      </c>
      <c r="O855">
        <v>1</v>
      </c>
      <c r="P855" t="s">
        <v>53</v>
      </c>
      <c r="Q855">
        <v>2014</v>
      </c>
      <c r="R855" s="2">
        <v>520</v>
      </c>
      <c r="S855" s="2">
        <v>420</v>
      </c>
      <c r="T855" s="2">
        <v>415</v>
      </c>
      <c r="U855" s="2">
        <v>0.276047228046856</v>
      </c>
      <c r="V855" s="2">
        <v>345</v>
      </c>
      <c r="W855" s="2">
        <v>-1</v>
      </c>
      <c r="X855" s="2">
        <v>-1</v>
      </c>
      <c r="Y855" s="2">
        <v>-1</v>
      </c>
      <c r="Z855" s="2">
        <v>-1</v>
      </c>
      <c r="AA855" s="2">
        <v>-1</v>
      </c>
      <c r="AB855" s="2">
        <v>-1</v>
      </c>
      <c r="AC855" s="2">
        <v>0.70269999999999999</v>
      </c>
      <c r="AD855" s="2">
        <v>1.3778999999999999</v>
      </c>
      <c r="AE855" s="2">
        <v>0.16370000000000001</v>
      </c>
      <c r="AF855" s="2">
        <v>0.90659999999999996</v>
      </c>
      <c r="AG855" s="2">
        <v>-0.28589999999999999</v>
      </c>
      <c r="AH855">
        <v>175000</v>
      </c>
      <c r="AI855" t="str">
        <f>IF(Table_Graduate_Salary[[#This Row],[Salary]]&lt;300000,"Low",IF(Table_Graduate_Salary[[#This Row],[Salary]]&lt;=600000,"Medium","High"))</f>
        <v>Low</v>
      </c>
      <c r="AJ855" t="str">
        <f>IF(Table_Graduate_Salary[[#This Row],[collegeGPA]]&gt;=8,"Excellent",IF(Table_Graduate_Salary[[#This Row],[collegeGPA]]&gt;=7,"Good","Average"))</f>
        <v>Excellent</v>
      </c>
      <c r="AK855" s="2">
        <f>AVERAGE(Table_Graduate_Salary[[#This Row],[English]],Table_Graduate_Salary[[#This Row],[Logical]],Table_Graduate_Salary[[#This Row],[Quant]])</f>
        <v>451.66666666666669</v>
      </c>
    </row>
    <row r="856" spans="1:37">
      <c r="A856">
        <v>810113</v>
      </c>
      <c r="B856" t="s">
        <v>506</v>
      </c>
      <c r="C856" s="1">
        <v>34084</v>
      </c>
      <c r="D856" s="2">
        <v>74</v>
      </c>
      <c r="E856" t="s">
        <v>51</v>
      </c>
      <c r="F856" s="3">
        <v>2009</v>
      </c>
      <c r="G856" s="2">
        <v>65</v>
      </c>
      <c r="H856" t="s">
        <v>51</v>
      </c>
      <c r="I856">
        <v>350</v>
      </c>
      <c r="J856">
        <v>2</v>
      </c>
      <c r="K856" t="s">
        <v>36</v>
      </c>
      <c r="L856" t="s">
        <v>81</v>
      </c>
      <c r="M856" s="3">
        <v>73</v>
      </c>
      <c r="N856">
        <v>350</v>
      </c>
      <c r="O856">
        <v>0</v>
      </c>
      <c r="P856" t="s">
        <v>41</v>
      </c>
      <c r="Q856">
        <v>2014</v>
      </c>
      <c r="R856" s="2">
        <v>450</v>
      </c>
      <c r="S856" s="2">
        <v>475</v>
      </c>
      <c r="T856" s="2">
        <v>575</v>
      </c>
      <c r="U856" s="2">
        <v>0.55738950564608802</v>
      </c>
      <c r="V856" s="2">
        <v>-1</v>
      </c>
      <c r="W856" s="2">
        <v>324</v>
      </c>
      <c r="X856" s="2">
        <v>-1</v>
      </c>
      <c r="Y856" s="2">
        <v>-1</v>
      </c>
      <c r="Z856" s="2">
        <v>420</v>
      </c>
      <c r="AA856" s="2">
        <v>-1</v>
      </c>
      <c r="AB856" s="2">
        <v>-1</v>
      </c>
      <c r="AC856" s="2">
        <v>-0.87719999999999998</v>
      </c>
      <c r="AD856" s="2">
        <v>0.37890000000000001</v>
      </c>
      <c r="AE856" s="2">
        <v>0.16370000000000001</v>
      </c>
      <c r="AF856" s="2">
        <v>1.4136</v>
      </c>
      <c r="AG856" s="2">
        <v>1.2470000000000001</v>
      </c>
      <c r="AH856">
        <v>215000</v>
      </c>
      <c r="AI856" t="str">
        <f>IF(Table_Graduate_Salary[[#This Row],[Salary]]&lt;300000,"Low",IF(Table_Graduate_Salary[[#This Row],[Salary]]&lt;=600000,"Medium","High"))</f>
        <v>Low</v>
      </c>
      <c r="AJ856" t="str">
        <f>IF(Table_Graduate_Salary[[#This Row],[collegeGPA]]&gt;=8,"Excellent",IF(Table_Graduate_Salary[[#This Row],[collegeGPA]]&gt;=7,"Good","Average"))</f>
        <v>Excellent</v>
      </c>
      <c r="AK856" s="2">
        <f>AVERAGE(Table_Graduate_Salary[[#This Row],[English]],Table_Graduate_Salary[[#This Row],[Logical]],Table_Graduate_Salary[[#This Row],[Quant]])</f>
        <v>500</v>
      </c>
    </row>
    <row r="857" spans="1:37">
      <c r="A857">
        <v>905195</v>
      </c>
      <c r="B857" t="s">
        <v>506</v>
      </c>
      <c r="C857" s="1">
        <v>33478</v>
      </c>
      <c r="D857" s="2">
        <v>80</v>
      </c>
      <c r="E857" t="s">
        <v>35</v>
      </c>
      <c r="F857" s="3">
        <v>2009</v>
      </c>
      <c r="G857" s="2">
        <v>70</v>
      </c>
      <c r="H857" t="s">
        <v>35</v>
      </c>
      <c r="I857">
        <v>6290</v>
      </c>
      <c r="J857">
        <v>1</v>
      </c>
      <c r="K857" t="s">
        <v>36</v>
      </c>
      <c r="L857" t="s">
        <v>55</v>
      </c>
      <c r="M857" s="3">
        <v>65</v>
      </c>
      <c r="N857">
        <v>6290</v>
      </c>
      <c r="O857">
        <v>0</v>
      </c>
      <c r="P857" t="s">
        <v>121</v>
      </c>
      <c r="Q857">
        <v>2014</v>
      </c>
      <c r="R857" s="2">
        <v>440</v>
      </c>
      <c r="S857" s="2">
        <v>440</v>
      </c>
      <c r="T857" s="2">
        <v>620</v>
      </c>
      <c r="U857" s="2">
        <v>0.74475835400893897</v>
      </c>
      <c r="V857" s="2">
        <v>465</v>
      </c>
      <c r="W857" s="2">
        <v>-1</v>
      </c>
      <c r="X857" s="2">
        <v>438</v>
      </c>
      <c r="Y857" s="2">
        <v>-1</v>
      </c>
      <c r="Z857" s="2">
        <v>-1</v>
      </c>
      <c r="AA857" s="2">
        <v>-1</v>
      </c>
      <c r="AB857" s="2">
        <v>-1</v>
      </c>
      <c r="AC857" s="2">
        <v>-2.0261999999999998</v>
      </c>
      <c r="AD857" s="2">
        <v>-0.95309999999999995</v>
      </c>
      <c r="AE857" s="2">
        <v>0.93220000000000003</v>
      </c>
      <c r="AF857" s="2">
        <v>-0.4879</v>
      </c>
      <c r="AG857" s="2">
        <v>-0.47760000000000002</v>
      </c>
      <c r="AH857">
        <v>400000</v>
      </c>
      <c r="AI857" t="str">
        <f>IF(Table_Graduate_Salary[[#This Row],[Salary]]&lt;300000,"Low",IF(Table_Graduate_Salary[[#This Row],[Salary]]&lt;=600000,"Medium","High"))</f>
        <v>Medium</v>
      </c>
      <c r="AJ857" t="str">
        <f>IF(Table_Graduate_Salary[[#This Row],[collegeGPA]]&gt;=8,"Excellent",IF(Table_Graduate_Salary[[#This Row],[collegeGPA]]&gt;=7,"Good","Average"))</f>
        <v>Excellent</v>
      </c>
      <c r="AK857" s="2">
        <f>AVERAGE(Table_Graduate_Salary[[#This Row],[English]],Table_Graduate_Salary[[#This Row],[Logical]],Table_Graduate_Salary[[#This Row],[Quant]])</f>
        <v>500</v>
      </c>
    </row>
    <row r="858" spans="1:37">
      <c r="A858">
        <v>1003364</v>
      </c>
      <c r="B858" t="s">
        <v>506</v>
      </c>
      <c r="C858" s="1">
        <v>34101</v>
      </c>
      <c r="D858" s="2">
        <v>57</v>
      </c>
      <c r="E858" t="s">
        <v>51</v>
      </c>
      <c r="F858" s="3">
        <v>2010</v>
      </c>
      <c r="G858" s="2">
        <v>70</v>
      </c>
      <c r="H858" t="s">
        <v>51</v>
      </c>
      <c r="I858">
        <v>16213</v>
      </c>
      <c r="J858">
        <v>2</v>
      </c>
      <c r="K858" t="s">
        <v>36</v>
      </c>
      <c r="L858" t="s">
        <v>55</v>
      </c>
      <c r="M858" s="3">
        <v>68.88</v>
      </c>
      <c r="N858">
        <v>16213</v>
      </c>
      <c r="O858">
        <v>0</v>
      </c>
      <c r="P858" t="s">
        <v>41</v>
      </c>
      <c r="Q858">
        <v>2014</v>
      </c>
      <c r="R858" s="2">
        <v>325</v>
      </c>
      <c r="S858" s="2">
        <v>350</v>
      </c>
      <c r="T858" s="2">
        <v>390</v>
      </c>
      <c r="U858" s="2">
        <v>0.35653648772447499</v>
      </c>
      <c r="V858" s="2">
        <v>415</v>
      </c>
      <c r="W858" s="2">
        <v>-1</v>
      </c>
      <c r="X858" s="2">
        <v>346</v>
      </c>
      <c r="Y858" s="2">
        <v>-1</v>
      </c>
      <c r="Z858" s="2">
        <v>-1</v>
      </c>
      <c r="AA858" s="2">
        <v>-1</v>
      </c>
      <c r="AB858" s="2">
        <v>-1</v>
      </c>
      <c r="AC858" s="2">
        <v>-0.87719999999999998</v>
      </c>
      <c r="AD858" s="2">
        <v>-3.4506000000000001</v>
      </c>
      <c r="AE858" s="2">
        <v>0.93220000000000003</v>
      </c>
      <c r="AF858" s="2">
        <v>1.6672</v>
      </c>
      <c r="AG858" s="2">
        <v>-1.244</v>
      </c>
      <c r="AH858">
        <v>180000</v>
      </c>
      <c r="AI858" t="str">
        <f>IF(Table_Graduate_Salary[[#This Row],[Salary]]&lt;300000,"Low",IF(Table_Graduate_Salary[[#This Row],[Salary]]&lt;=600000,"Medium","High"))</f>
        <v>Low</v>
      </c>
      <c r="AJ858" t="str">
        <f>IF(Table_Graduate_Salary[[#This Row],[collegeGPA]]&gt;=8,"Excellent",IF(Table_Graduate_Salary[[#This Row],[collegeGPA]]&gt;=7,"Good","Average"))</f>
        <v>Excellent</v>
      </c>
      <c r="AK858" s="2">
        <f>AVERAGE(Table_Graduate_Salary[[#This Row],[English]],Table_Graduate_Salary[[#This Row],[Logical]],Table_Graduate_Salary[[#This Row],[Quant]])</f>
        <v>355</v>
      </c>
    </row>
    <row r="859" spans="1:37">
      <c r="A859">
        <v>242799</v>
      </c>
      <c r="B859" t="s">
        <v>506</v>
      </c>
      <c r="C859" s="1">
        <v>32784</v>
      </c>
      <c r="D859" s="2">
        <v>65</v>
      </c>
      <c r="E859" t="s">
        <v>241</v>
      </c>
      <c r="F859" s="3">
        <v>2006</v>
      </c>
      <c r="G859" s="2">
        <v>50</v>
      </c>
      <c r="H859" t="s">
        <v>242</v>
      </c>
      <c r="I859">
        <v>1436</v>
      </c>
      <c r="J859">
        <v>2</v>
      </c>
      <c r="K859" t="s">
        <v>36</v>
      </c>
      <c r="L859" t="s">
        <v>243</v>
      </c>
      <c r="M859" s="3">
        <v>58</v>
      </c>
      <c r="N859">
        <v>1436</v>
      </c>
      <c r="O859">
        <v>0</v>
      </c>
      <c r="P859" t="s">
        <v>61</v>
      </c>
      <c r="Q859">
        <v>2011</v>
      </c>
      <c r="R859" s="2">
        <v>445</v>
      </c>
      <c r="S859" s="2">
        <v>315</v>
      </c>
      <c r="T859" s="2">
        <v>385</v>
      </c>
      <c r="U859" s="2">
        <v>-1</v>
      </c>
      <c r="V859" s="2">
        <v>-1</v>
      </c>
      <c r="W859" s="2">
        <v>-1</v>
      </c>
      <c r="X859" s="2">
        <v>-1</v>
      </c>
      <c r="Y859" s="2">
        <v>313</v>
      </c>
      <c r="Z859" s="2">
        <v>-1</v>
      </c>
      <c r="AA859" s="2">
        <v>-1</v>
      </c>
      <c r="AB859" s="2">
        <v>-1</v>
      </c>
      <c r="AC859" s="2">
        <v>-0.57189999999999996</v>
      </c>
      <c r="AD859" s="2">
        <v>-1.2153</v>
      </c>
      <c r="AE859" s="2">
        <v>-1.5051000000000001</v>
      </c>
      <c r="AF859" s="2">
        <v>0.76729999999999998</v>
      </c>
      <c r="AG859" s="2">
        <v>-1.7093</v>
      </c>
      <c r="AH859">
        <v>100000</v>
      </c>
      <c r="AI859" t="str">
        <f>IF(Table_Graduate_Salary[[#This Row],[Salary]]&lt;300000,"Low",IF(Table_Graduate_Salary[[#This Row],[Salary]]&lt;=600000,"Medium","High"))</f>
        <v>Low</v>
      </c>
      <c r="AJ859" t="str">
        <f>IF(Table_Graduate_Salary[[#This Row],[collegeGPA]]&gt;=8,"Excellent",IF(Table_Graduate_Salary[[#This Row],[collegeGPA]]&gt;=7,"Good","Average"))</f>
        <v>Excellent</v>
      </c>
      <c r="AK859" s="2">
        <f>AVERAGE(Table_Graduate_Salary[[#This Row],[English]],Table_Graduate_Salary[[#This Row],[Logical]],Table_Graduate_Salary[[#This Row],[Quant]])</f>
        <v>381.66666666666669</v>
      </c>
    </row>
    <row r="860" spans="1:37">
      <c r="A860">
        <v>1218574</v>
      </c>
      <c r="B860" t="s">
        <v>506</v>
      </c>
      <c r="C860" s="1">
        <v>33451</v>
      </c>
      <c r="D860" s="2">
        <v>69.2</v>
      </c>
      <c r="E860" t="s">
        <v>35</v>
      </c>
      <c r="F860" s="3">
        <v>2008</v>
      </c>
      <c r="G860" s="2">
        <v>77.400000000000006</v>
      </c>
      <c r="H860" t="s">
        <v>35</v>
      </c>
      <c r="I860">
        <v>12601</v>
      </c>
      <c r="J860">
        <v>2</v>
      </c>
      <c r="K860" t="s">
        <v>66</v>
      </c>
      <c r="L860" t="s">
        <v>67</v>
      </c>
      <c r="M860" s="3">
        <v>76.72</v>
      </c>
      <c r="N860">
        <v>12601</v>
      </c>
      <c r="O860">
        <v>1</v>
      </c>
      <c r="P860" t="s">
        <v>38</v>
      </c>
      <c r="Q860">
        <v>2014</v>
      </c>
      <c r="R860" s="2">
        <v>535</v>
      </c>
      <c r="S860" s="2">
        <v>630</v>
      </c>
      <c r="T860" s="2">
        <v>645</v>
      </c>
      <c r="U860" s="2">
        <v>0.99966434026741402</v>
      </c>
      <c r="V860" s="2">
        <v>695</v>
      </c>
      <c r="W860" s="2">
        <v>-1</v>
      </c>
      <c r="X860" s="2">
        <v>684</v>
      </c>
      <c r="Y860" s="2">
        <v>-1</v>
      </c>
      <c r="Z860" s="2">
        <v>-1</v>
      </c>
      <c r="AA860" s="2">
        <v>-1</v>
      </c>
      <c r="AB860" s="2">
        <v>-1</v>
      </c>
      <c r="AC860" s="2">
        <v>-2.3134000000000001</v>
      </c>
      <c r="AD860" s="2">
        <v>1.0448999999999999</v>
      </c>
      <c r="AE860" s="2">
        <v>0.16370000000000001</v>
      </c>
      <c r="AF860" s="2">
        <v>1.5404</v>
      </c>
      <c r="AG860" s="2">
        <v>9.7299999999999998E-2</v>
      </c>
      <c r="AH860">
        <v>350000</v>
      </c>
      <c r="AI860" t="str">
        <f>IF(Table_Graduate_Salary[[#This Row],[Salary]]&lt;300000,"Low",IF(Table_Graduate_Salary[[#This Row],[Salary]]&lt;=600000,"Medium","High"))</f>
        <v>Medium</v>
      </c>
      <c r="AJ860" t="str">
        <f>IF(Table_Graduate_Salary[[#This Row],[collegeGPA]]&gt;=8,"Excellent",IF(Table_Graduate_Salary[[#This Row],[collegeGPA]]&gt;=7,"Good","Average"))</f>
        <v>Excellent</v>
      </c>
      <c r="AK860" s="2">
        <f>AVERAGE(Table_Graduate_Salary[[#This Row],[English]],Table_Graduate_Salary[[#This Row],[Logical]],Table_Graduate_Salary[[#This Row],[Quant]])</f>
        <v>603.33333333333337</v>
      </c>
    </row>
    <row r="861" spans="1:37">
      <c r="A861">
        <v>1233060</v>
      </c>
      <c r="B861" t="s">
        <v>506</v>
      </c>
      <c r="C861" s="1">
        <v>33019</v>
      </c>
      <c r="D861" s="2">
        <v>79.599999999999994</v>
      </c>
      <c r="E861" t="s">
        <v>51</v>
      </c>
      <c r="F861" s="3">
        <v>2008</v>
      </c>
      <c r="G861" s="2">
        <v>78</v>
      </c>
      <c r="H861" t="s">
        <v>51</v>
      </c>
      <c r="I861">
        <v>3113</v>
      </c>
      <c r="J861">
        <v>2</v>
      </c>
      <c r="K861" t="s">
        <v>36</v>
      </c>
      <c r="L861" t="s">
        <v>44</v>
      </c>
      <c r="M861" s="3">
        <v>54.75</v>
      </c>
      <c r="N861">
        <v>3113</v>
      </c>
      <c r="O861">
        <v>0</v>
      </c>
      <c r="P861" t="s">
        <v>45</v>
      </c>
      <c r="Q861">
        <v>2013</v>
      </c>
      <c r="R861" s="2">
        <v>685</v>
      </c>
      <c r="S861" s="2">
        <v>630</v>
      </c>
      <c r="T861" s="2">
        <v>645</v>
      </c>
      <c r="U861" s="2">
        <v>0.43696264805685903</v>
      </c>
      <c r="V861" s="2">
        <v>495</v>
      </c>
      <c r="W861" s="2">
        <v>-1</v>
      </c>
      <c r="X861" s="2">
        <v>-1</v>
      </c>
      <c r="Y861" s="2">
        <v>-1</v>
      </c>
      <c r="Z861" s="2">
        <v>-1</v>
      </c>
      <c r="AA861" s="2">
        <v>324</v>
      </c>
      <c r="AB861" s="2">
        <v>-1</v>
      </c>
      <c r="AC861" s="2">
        <v>-0.44629999999999997</v>
      </c>
      <c r="AD861" s="2">
        <v>0.37890000000000001</v>
      </c>
      <c r="AE861" s="2">
        <v>0.47110000000000002</v>
      </c>
      <c r="AF861" s="2">
        <v>-0.74150000000000005</v>
      </c>
      <c r="AG861" s="2">
        <v>0.48049999999999998</v>
      </c>
      <c r="AH861">
        <v>145000</v>
      </c>
      <c r="AI861" t="str">
        <f>IF(Table_Graduate_Salary[[#This Row],[Salary]]&lt;300000,"Low",IF(Table_Graduate_Salary[[#This Row],[Salary]]&lt;=600000,"Medium","High"))</f>
        <v>Low</v>
      </c>
      <c r="AJ861" t="str">
        <f>IF(Table_Graduate_Salary[[#This Row],[collegeGPA]]&gt;=8,"Excellent",IF(Table_Graduate_Salary[[#This Row],[collegeGPA]]&gt;=7,"Good","Average"))</f>
        <v>Excellent</v>
      </c>
      <c r="AK861" s="2">
        <f>AVERAGE(Table_Graduate_Salary[[#This Row],[English]],Table_Graduate_Salary[[#This Row],[Logical]],Table_Graduate_Salary[[#This Row],[Quant]])</f>
        <v>653.33333333333337</v>
      </c>
    </row>
    <row r="862" spans="1:37">
      <c r="A862">
        <v>1085605</v>
      </c>
      <c r="B862" t="s">
        <v>506</v>
      </c>
      <c r="C862" s="1">
        <v>33605</v>
      </c>
      <c r="D862" s="2">
        <v>74</v>
      </c>
      <c r="E862" t="s">
        <v>51</v>
      </c>
      <c r="F862" s="3">
        <v>2009</v>
      </c>
      <c r="G862" s="2">
        <v>94</v>
      </c>
      <c r="H862" t="s">
        <v>51</v>
      </c>
      <c r="I862">
        <v>16187</v>
      </c>
      <c r="J862">
        <v>2</v>
      </c>
      <c r="K862" t="s">
        <v>36</v>
      </c>
      <c r="L862" t="s">
        <v>60</v>
      </c>
      <c r="M862" s="3">
        <v>68</v>
      </c>
      <c r="N862">
        <v>16187</v>
      </c>
      <c r="O862">
        <v>1</v>
      </c>
      <c r="P862" t="s">
        <v>54</v>
      </c>
      <c r="Q862">
        <v>2013</v>
      </c>
      <c r="R862" s="2">
        <v>395</v>
      </c>
      <c r="S862" s="2">
        <v>370</v>
      </c>
      <c r="T862" s="2">
        <v>310</v>
      </c>
      <c r="U862" s="2">
        <v>0.27925851156512199</v>
      </c>
      <c r="V862" s="2">
        <v>255</v>
      </c>
      <c r="W862" s="2">
        <v>-1</v>
      </c>
      <c r="X862" s="2">
        <v>-1</v>
      </c>
      <c r="Y862" s="2">
        <v>-1</v>
      </c>
      <c r="Z862" s="2">
        <v>-1</v>
      </c>
      <c r="AA862" s="2">
        <v>292</v>
      </c>
      <c r="AB862" s="2">
        <v>-1</v>
      </c>
      <c r="AC862" s="2">
        <v>0.55910000000000004</v>
      </c>
      <c r="AD862" s="2">
        <v>0.87839999999999996</v>
      </c>
      <c r="AE862" s="2">
        <v>0.47110000000000002</v>
      </c>
      <c r="AF862" s="2">
        <v>-1.1217999999999999</v>
      </c>
      <c r="AG862" s="2">
        <v>1.2470000000000001</v>
      </c>
      <c r="AH862">
        <v>200000</v>
      </c>
      <c r="AI862" t="str">
        <f>IF(Table_Graduate_Salary[[#This Row],[Salary]]&lt;300000,"Low",IF(Table_Graduate_Salary[[#This Row],[Salary]]&lt;=600000,"Medium","High"))</f>
        <v>Low</v>
      </c>
      <c r="AJ862" t="str">
        <f>IF(Table_Graduate_Salary[[#This Row],[collegeGPA]]&gt;=8,"Excellent",IF(Table_Graduate_Salary[[#This Row],[collegeGPA]]&gt;=7,"Good","Average"))</f>
        <v>Excellent</v>
      </c>
      <c r="AK862" s="2">
        <f>AVERAGE(Table_Graduate_Salary[[#This Row],[English]],Table_Graduate_Salary[[#This Row],[Logical]],Table_Graduate_Salary[[#This Row],[Quant]])</f>
        <v>358.33333333333331</v>
      </c>
    </row>
    <row r="863" spans="1:37">
      <c r="A863">
        <v>144942</v>
      </c>
      <c r="B863" t="s">
        <v>506</v>
      </c>
      <c r="C863" s="1">
        <v>32603</v>
      </c>
      <c r="D863" s="2">
        <v>53</v>
      </c>
      <c r="E863" t="s">
        <v>244</v>
      </c>
      <c r="F863" s="3">
        <v>2007</v>
      </c>
      <c r="G863" s="2">
        <v>54</v>
      </c>
      <c r="H863" t="s">
        <v>244</v>
      </c>
      <c r="I863">
        <v>1744</v>
      </c>
      <c r="J863">
        <v>2</v>
      </c>
      <c r="K863" t="s">
        <v>66</v>
      </c>
      <c r="L863" t="s">
        <v>67</v>
      </c>
      <c r="M863" s="3">
        <v>61</v>
      </c>
      <c r="N863">
        <v>1744</v>
      </c>
      <c r="O863">
        <v>0</v>
      </c>
      <c r="P863" t="s">
        <v>41</v>
      </c>
      <c r="Q863">
        <v>2013</v>
      </c>
      <c r="R863" s="2">
        <v>495</v>
      </c>
      <c r="S863" s="2">
        <v>515</v>
      </c>
      <c r="T863" s="2">
        <v>405</v>
      </c>
      <c r="U863" s="2">
        <v>0.48674700843819302</v>
      </c>
      <c r="V863" s="2">
        <v>465</v>
      </c>
      <c r="W863" s="2">
        <v>-1</v>
      </c>
      <c r="X863" s="2">
        <v>376</v>
      </c>
      <c r="Y863" s="2">
        <v>-1</v>
      </c>
      <c r="Z863" s="2">
        <v>-1</v>
      </c>
      <c r="AA863" s="2">
        <v>-1</v>
      </c>
      <c r="AB863" s="2">
        <v>-1</v>
      </c>
      <c r="AC863" s="2">
        <v>0.84630000000000005</v>
      </c>
      <c r="AD863" s="2">
        <v>0.21240000000000001</v>
      </c>
      <c r="AE863" s="2">
        <v>0.93220000000000003</v>
      </c>
      <c r="AF863" s="2">
        <v>-2.2627000000000002</v>
      </c>
      <c r="AG863" s="2">
        <v>0.48049999999999998</v>
      </c>
      <c r="AH863">
        <v>205000</v>
      </c>
      <c r="AI863" t="str">
        <f>IF(Table_Graduate_Salary[[#This Row],[Salary]]&lt;300000,"Low",IF(Table_Graduate_Salary[[#This Row],[Salary]]&lt;=600000,"Medium","High"))</f>
        <v>Low</v>
      </c>
      <c r="AJ863" t="str">
        <f>IF(Table_Graduate_Salary[[#This Row],[collegeGPA]]&gt;=8,"Excellent",IF(Table_Graduate_Salary[[#This Row],[collegeGPA]]&gt;=7,"Good","Average"))</f>
        <v>Excellent</v>
      </c>
      <c r="AK863" s="2">
        <f>AVERAGE(Table_Graduate_Salary[[#This Row],[English]],Table_Graduate_Salary[[#This Row],[Logical]],Table_Graduate_Salary[[#This Row],[Quant]])</f>
        <v>471.66666666666669</v>
      </c>
    </row>
    <row r="864" spans="1:37">
      <c r="A864">
        <v>340045</v>
      </c>
      <c r="B864" t="s">
        <v>506</v>
      </c>
      <c r="C864" s="1">
        <v>33470</v>
      </c>
      <c r="D864" s="2">
        <v>58.16</v>
      </c>
      <c r="E864" t="s">
        <v>79</v>
      </c>
      <c r="F864" s="3">
        <v>2009</v>
      </c>
      <c r="G864" s="2">
        <v>72</v>
      </c>
      <c r="H864" t="s">
        <v>79</v>
      </c>
      <c r="I864">
        <v>10932</v>
      </c>
      <c r="J864">
        <v>2</v>
      </c>
      <c r="K864" t="s">
        <v>36</v>
      </c>
      <c r="L864" t="s">
        <v>40</v>
      </c>
      <c r="M864" s="3">
        <v>65.510000000000005</v>
      </c>
      <c r="N864">
        <v>10932</v>
      </c>
      <c r="O864">
        <v>0</v>
      </c>
      <c r="P864" t="s">
        <v>41</v>
      </c>
      <c r="Q864">
        <v>2013</v>
      </c>
      <c r="R864" s="2">
        <v>355</v>
      </c>
      <c r="S864" s="2">
        <v>255</v>
      </c>
      <c r="T864" s="2">
        <v>345</v>
      </c>
      <c r="U864" s="2">
        <v>0.24545565999982899</v>
      </c>
      <c r="V864" s="2">
        <v>335</v>
      </c>
      <c r="W864" s="2">
        <v>-1</v>
      </c>
      <c r="X864" s="2">
        <v>-1</v>
      </c>
      <c r="Y864" s="2">
        <v>-1</v>
      </c>
      <c r="Z864" s="2">
        <v>-1</v>
      </c>
      <c r="AA864" s="2">
        <v>-1</v>
      </c>
      <c r="AB864" s="2">
        <v>-1</v>
      </c>
      <c r="AC864" s="2">
        <v>-0.88099999999999901</v>
      </c>
      <c r="AD864" s="2">
        <v>0.1888</v>
      </c>
      <c r="AE864" s="2">
        <v>-0.77939999999999998</v>
      </c>
      <c r="AF864" s="2">
        <v>3.5299999999999902E-3</v>
      </c>
      <c r="AG864" s="2">
        <v>-0.60350000000000004</v>
      </c>
      <c r="AH864">
        <v>100000</v>
      </c>
      <c r="AI864" t="str">
        <f>IF(Table_Graduate_Salary[[#This Row],[Salary]]&lt;300000,"Low",IF(Table_Graduate_Salary[[#This Row],[Salary]]&lt;=600000,"Medium","High"))</f>
        <v>Low</v>
      </c>
      <c r="AJ864" t="str">
        <f>IF(Table_Graduate_Salary[[#This Row],[collegeGPA]]&gt;=8,"Excellent",IF(Table_Graduate_Salary[[#This Row],[collegeGPA]]&gt;=7,"Good","Average"))</f>
        <v>Excellent</v>
      </c>
      <c r="AK864" s="2">
        <f>AVERAGE(Table_Graduate_Salary[[#This Row],[English]],Table_Graduate_Salary[[#This Row],[Logical]],Table_Graduate_Salary[[#This Row],[Quant]])</f>
        <v>318.33333333333331</v>
      </c>
    </row>
    <row r="865" spans="1:37">
      <c r="A865">
        <v>1122860</v>
      </c>
      <c r="B865" t="s">
        <v>506</v>
      </c>
      <c r="C865" s="1">
        <v>33929</v>
      </c>
      <c r="D865" s="2">
        <v>91.71</v>
      </c>
      <c r="E865" t="s">
        <v>48</v>
      </c>
      <c r="F865" s="3">
        <v>2010</v>
      </c>
      <c r="G865" s="2">
        <v>88.83</v>
      </c>
      <c r="H865" t="s">
        <v>48</v>
      </c>
      <c r="I865">
        <v>377</v>
      </c>
      <c r="J865">
        <v>2</v>
      </c>
      <c r="K865" t="s">
        <v>36</v>
      </c>
      <c r="L865" t="s">
        <v>60</v>
      </c>
      <c r="M865" s="3">
        <v>75</v>
      </c>
      <c r="N865">
        <v>377</v>
      </c>
      <c r="O865">
        <v>0</v>
      </c>
      <c r="P865" t="s">
        <v>41</v>
      </c>
      <c r="Q865">
        <v>2014</v>
      </c>
      <c r="R865" s="2">
        <v>545</v>
      </c>
      <c r="S865" s="2">
        <v>540</v>
      </c>
      <c r="T865" s="2">
        <v>860</v>
      </c>
      <c r="U865" s="2">
        <v>0.493596387301038</v>
      </c>
      <c r="V865" s="2">
        <v>525</v>
      </c>
      <c r="W865" s="2">
        <v>324</v>
      </c>
      <c r="X865" s="2">
        <v>253</v>
      </c>
      <c r="Y865" s="2">
        <v>-1</v>
      </c>
      <c r="Z865" s="2">
        <v>-1</v>
      </c>
      <c r="AA865" s="2">
        <v>-1</v>
      </c>
      <c r="AB865" s="2">
        <v>-1</v>
      </c>
      <c r="AC865" s="2">
        <v>1.1335999999999999</v>
      </c>
      <c r="AD865" s="2">
        <v>1.0448999999999999</v>
      </c>
      <c r="AE865" s="2">
        <v>0.77849999999999997</v>
      </c>
      <c r="AF865" s="2">
        <v>-0.86819999999999997</v>
      </c>
      <c r="AG865" s="2">
        <v>0.86370000000000002</v>
      </c>
      <c r="AH865">
        <v>300000</v>
      </c>
      <c r="AI865" t="str">
        <f>IF(Table_Graduate_Salary[[#This Row],[Salary]]&lt;300000,"Low",IF(Table_Graduate_Salary[[#This Row],[Salary]]&lt;=600000,"Medium","High"))</f>
        <v>Medium</v>
      </c>
      <c r="AJ865" t="str">
        <f>IF(Table_Graduate_Salary[[#This Row],[collegeGPA]]&gt;=8,"Excellent",IF(Table_Graduate_Salary[[#This Row],[collegeGPA]]&gt;=7,"Good","Average"))</f>
        <v>Excellent</v>
      </c>
      <c r="AK865" s="2">
        <f>AVERAGE(Table_Graduate_Salary[[#This Row],[English]],Table_Graduate_Salary[[#This Row],[Logical]],Table_Graduate_Salary[[#This Row],[Quant]])</f>
        <v>648.33333333333337</v>
      </c>
    </row>
    <row r="866" spans="1:37">
      <c r="A866">
        <v>34551</v>
      </c>
      <c r="B866" t="s">
        <v>506</v>
      </c>
      <c r="C866" s="1">
        <v>32354</v>
      </c>
      <c r="D866" s="2">
        <v>83.69</v>
      </c>
      <c r="E866" t="s">
        <v>223</v>
      </c>
      <c r="F866" s="3">
        <v>2006</v>
      </c>
      <c r="G866" s="2">
        <v>76.67</v>
      </c>
      <c r="H866" t="s">
        <v>223</v>
      </c>
      <c r="I866">
        <v>285</v>
      </c>
      <c r="J866">
        <v>1</v>
      </c>
      <c r="K866" t="s">
        <v>36</v>
      </c>
      <c r="L866" t="s">
        <v>60</v>
      </c>
      <c r="M866" s="3">
        <v>95.7</v>
      </c>
      <c r="N866">
        <v>285</v>
      </c>
      <c r="O866">
        <v>0</v>
      </c>
      <c r="P866" t="s">
        <v>50</v>
      </c>
      <c r="Q866">
        <v>2010</v>
      </c>
      <c r="R866" s="2">
        <v>495</v>
      </c>
      <c r="S866" s="2">
        <v>615</v>
      </c>
      <c r="T866" s="2">
        <v>725</v>
      </c>
      <c r="U866" s="2">
        <v>0.69447932770846299</v>
      </c>
      <c r="V866" s="2">
        <v>615</v>
      </c>
      <c r="W866" s="2">
        <v>366</v>
      </c>
      <c r="X866" s="2">
        <v>-1</v>
      </c>
      <c r="Y866" s="2">
        <v>-1</v>
      </c>
      <c r="Z866" s="2">
        <v>-1</v>
      </c>
      <c r="AA866" s="2">
        <v>-1</v>
      </c>
      <c r="AB866" s="2">
        <v>-1</v>
      </c>
      <c r="AC866" s="2">
        <v>-1.4992000000000001</v>
      </c>
      <c r="AD866" s="2">
        <v>0.3448</v>
      </c>
      <c r="AE866" s="2">
        <v>-5.3699999999999998E-2</v>
      </c>
      <c r="AF866" s="2">
        <v>-0.76029999999999998</v>
      </c>
      <c r="AG866" s="2">
        <v>0.50239999999999996</v>
      </c>
      <c r="AH866">
        <v>1100000</v>
      </c>
      <c r="AI866" t="str">
        <f>IF(Table_Graduate_Salary[[#This Row],[Salary]]&lt;300000,"Low",IF(Table_Graduate_Salary[[#This Row],[Salary]]&lt;=600000,"Medium","High"))</f>
        <v>High</v>
      </c>
      <c r="AJ866" t="str">
        <f>IF(Table_Graduate_Salary[[#This Row],[collegeGPA]]&gt;=8,"Excellent",IF(Table_Graduate_Salary[[#This Row],[collegeGPA]]&gt;=7,"Good","Average"))</f>
        <v>Excellent</v>
      </c>
      <c r="AK866" s="2">
        <f>AVERAGE(Table_Graduate_Salary[[#This Row],[English]],Table_Graduate_Salary[[#This Row],[Logical]],Table_Graduate_Salary[[#This Row],[Quant]])</f>
        <v>611.66666666666663</v>
      </c>
    </row>
    <row r="867" spans="1:37">
      <c r="A867">
        <v>636997</v>
      </c>
      <c r="B867" t="s">
        <v>506</v>
      </c>
      <c r="C867" s="1">
        <v>33673</v>
      </c>
      <c r="D867" s="2">
        <v>77.5</v>
      </c>
      <c r="E867" t="s">
        <v>51</v>
      </c>
      <c r="F867" s="3">
        <v>2008</v>
      </c>
      <c r="G867" s="2">
        <v>67</v>
      </c>
      <c r="H867" t="s">
        <v>51</v>
      </c>
      <c r="I867">
        <v>4501</v>
      </c>
      <c r="J867">
        <v>2</v>
      </c>
      <c r="K867" t="s">
        <v>36</v>
      </c>
      <c r="L867" t="s">
        <v>55</v>
      </c>
      <c r="M867" s="3">
        <v>69.5</v>
      </c>
      <c r="N867">
        <v>4501</v>
      </c>
      <c r="O867">
        <v>0</v>
      </c>
      <c r="P867" t="s">
        <v>41</v>
      </c>
      <c r="Q867">
        <v>2013</v>
      </c>
      <c r="R867" s="2">
        <v>370</v>
      </c>
      <c r="S867" s="2">
        <v>390</v>
      </c>
      <c r="T867" s="2">
        <v>355</v>
      </c>
      <c r="U867" s="2">
        <v>0.24545565999982899</v>
      </c>
      <c r="V867" s="2">
        <v>335</v>
      </c>
      <c r="W867" s="2">
        <v>-1</v>
      </c>
      <c r="X867" s="2">
        <v>-1</v>
      </c>
      <c r="Y867" s="2">
        <v>-1</v>
      </c>
      <c r="Z867" s="2">
        <v>-1</v>
      </c>
      <c r="AA867" s="2">
        <v>-1</v>
      </c>
      <c r="AB867" s="2">
        <v>-1</v>
      </c>
      <c r="AC867" s="2">
        <v>0.27179999999999999</v>
      </c>
      <c r="AD867" s="2">
        <v>-1.4525999999999999</v>
      </c>
      <c r="AE867" s="2">
        <v>0.77849999999999997</v>
      </c>
      <c r="AF867" s="2">
        <v>-0.36120000000000002</v>
      </c>
      <c r="AG867" s="2">
        <v>-0.66920000000000002</v>
      </c>
      <c r="AH867">
        <v>235000</v>
      </c>
      <c r="AI867" t="str">
        <f>IF(Table_Graduate_Salary[[#This Row],[Salary]]&lt;300000,"Low",IF(Table_Graduate_Salary[[#This Row],[Salary]]&lt;=600000,"Medium","High"))</f>
        <v>Low</v>
      </c>
      <c r="AJ867" t="str">
        <f>IF(Table_Graduate_Salary[[#This Row],[collegeGPA]]&gt;=8,"Excellent",IF(Table_Graduate_Salary[[#This Row],[collegeGPA]]&gt;=7,"Good","Average"))</f>
        <v>Excellent</v>
      </c>
      <c r="AK867" s="2">
        <f>AVERAGE(Table_Graduate_Salary[[#This Row],[English]],Table_Graduate_Salary[[#This Row],[Logical]],Table_Graduate_Salary[[#This Row],[Quant]])</f>
        <v>371.66666666666669</v>
      </c>
    </row>
    <row r="868" spans="1:37">
      <c r="A868">
        <v>1044637</v>
      </c>
      <c r="B868" t="s">
        <v>506</v>
      </c>
      <c r="C868" s="1">
        <v>33577</v>
      </c>
      <c r="D868" s="2">
        <v>83.6</v>
      </c>
      <c r="E868" t="s">
        <v>35</v>
      </c>
      <c r="F868" s="3">
        <v>2010</v>
      </c>
      <c r="G868" s="2">
        <v>81</v>
      </c>
      <c r="H868" t="s">
        <v>35</v>
      </c>
      <c r="I868">
        <v>13</v>
      </c>
      <c r="J868">
        <v>1</v>
      </c>
      <c r="K868" t="s">
        <v>36</v>
      </c>
      <c r="L868" t="s">
        <v>40</v>
      </c>
      <c r="M868" s="3">
        <v>70</v>
      </c>
      <c r="N868">
        <v>13</v>
      </c>
      <c r="O868">
        <v>1</v>
      </c>
      <c r="P868" t="s">
        <v>38</v>
      </c>
      <c r="Q868">
        <v>2014</v>
      </c>
      <c r="R868" s="2">
        <v>665</v>
      </c>
      <c r="S868" s="2">
        <v>495</v>
      </c>
      <c r="T868" s="2">
        <v>440</v>
      </c>
      <c r="U868" s="2">
        <v>0.35653648772447499</v>
      </c>
      <c r="V868" s="2">
        <v>385</v>
      </c>
      <c r="W868" s="2">
        <v>-1</v>
      </c>
      <c r="X868" s="2">
        <v>346</v>
      </c>
      <c r="Y868" s="2">
        <v>-1</v>
      </c>
      <c r="Z868" s="2">
        <v>-1</v>
      </c>
      <c r="AA868" s="2">
        <v>-1</v>
      </c>
      <c r="AB868" s="2">
        <v>-1</v>
      </c>
      <c r="AC868" s="2">
        <v>1.2771999999999999</v>
      </c>
      <c r="AD868" s="2">
        <v>1.3778999999999999</v>
      </c>
      <c r="AE868" s="2">
        <v>1.0859000000000001</v>
      </c>
      <c r="AF868" s="2">
        <v>-1.3753</v>
      </c>
      <c r="AG868" s="2">
        <v>9.7299999999999998E-2</v>
      </c>
      <c r="AH868">
        <v>275000</v>
      </c>
      <c r="AI868" t="str">
        <f>IF(Table_Graduate_Salary[[#This Row],[Salary]]&lt;300000,"Low",IF(Table_Graduate_Salary[[#This Row],[Salary]]&lt;=600000,"Medium","High"))</f>
        <v>Low</v>
      </c>
      <c r="AJ868" t="str">
        <f>IF(Table_Graduate_Salary[[#This Row],[collegeGPA]]&gt;=8,"Excellent",IF(Table_Graduate_Salary[[#This Row],[collegeGPA]]&gt;=7,"Good","Average"))</f>
        <v>Excellent</v>
      </c>
      <c r="AK868" s="2">
        <f>AVERAGE(Table_Graduate_Salary[[#This Row],[English]],Table_Graduate_Salary[[#This Row],[Logical]],Table_Graduate_Salary[[#This Row],[Quant]])</f>
        <v>533.33333333333337</v>
      </c>
    </row>
    <row r="869" spans="1:37">
      <c r="A869">
        <v>1088771</v>
      </c>
      <c r="B869" t="s">
        <v>506</v>
      </c>
      <c r="C869" s="1">
        <v>32900</v>
      </c>
      <c r="D869" s="2">
        <v>70</v>
      </c>
      <c r="E869" t="s">
        <v>51</v>
      </c>
      <c r="F869" s="3">
        <v>2006</v>
      </c>
      <c r="G869" s="2">
        <v>62</v>
      </c>
      <c r="H869" t="s">
        <v>51</v>
      </c>
      <c r="I869">
        <v>14852</v>
      </c>
      <c r="J869">
        <v>2</v>
      </c>
      <c r="K869" t="s">
        <v>36</v>
      </c>
      <c r="L869" t="s">
        <v>55</v>
      </c>
      <c r="M869" s="3">
        <v>63.3</v>
      </c>
      <c r="N869">
        <v>14852</v>
      </c>
      <c r="O869">
        <v>0</v>
      </c>
      <c r="P869" t="s">
        <v>41</v>
      </c>
      <c r="Q869">
        <v>2012</v>
      </c>
      <c r="R869" s="2">
        <v>350</v>
      </c>
      <c r="S869" s="2">
        <v>485</v>
      </c>
      <c r="T869" s="2">
        <v>485</v>
      </c>
      <c r="U869" s="2">
        <v>0.74475835400893897</v>
      </c>
      <c r="V869" s="2">
        <v>385</v>
      </c>
      <c r="W869" s="2">
        <v>-1</v>
      </c>
      <c r="X869" s="2">
        <v>438</v>
      </c>
      <c r="Y869" s="2">
        <v>-1</v>
      </c>
      <c r="Z869" s="2">
        <v>-1</v>
      </c>
      <c r="AA869" s="2">
        <v>-1</v>
      </c>
      <c r="AB869" s="2">
        <v>-1</v>
      </c>
      <c r="AC869" s="2">
        <v>0.55910000000000004</v>
      </c>
      <c r="AD869" s="2">
        <v>0.5454</v>
      </c>
      <c r="AE869" s="2">
        <v>-0.14369999999999999</v>
      </c>
      <c r="AF869" s="2">
        <v>0.90659999999999996</v>
      </c>
      <c r="AG869" s="2">
        <v>0.86370000000000002</v>
      </c>
      <c r="AH869">
        <v>180000</v>
      </c>
      <c r="AI869" t="str">
        <f>IF(Table_Graduate_Salary[[#This Row],[Salary]]&lt;300000,"Low",IF(Table_Graduate_Salary[[#This Row],[Salary]]&lt;=600000,"Medium","High"))</f>
        <v>Low</v>
      </c>
      <c r="AJ869" t="str">
        <f>IF(Table_Graduate_Salary[[#This Row],[collegeGPA]]&gt;=8,"Excellent",IF(Table_Graduate_Salary[[#This Row],[collegeGPA]]&gt;=7,"Good","Average"))</f>
        <v>Excellent</v>
      </c>
      <c r="AK869" s="2">
        <f>AVERAGE(Table_Graduate_Salary[[#This Row],[English]],Table_Graduate_Salary[[#This Row],[Logical]],Table_Graduate_Salary[[#This Row],[Quant]])</f>
        <v>440</v>
      </c>
    </row>
    <row r="870" spans="1:37">
      <c r="A870">
        <v>878500</v>
      </c>
      <c r="B870" t="s">
        <v>506</v>
      </c>
      <c r="C870" s="1">
        <v>34023</v>
      </c>
      <c r="D870" s="2">
        <v>91.2</v>
      </c>
      <c r="E870" t="s">
        <v>113</v>
      </c>
      <c r="F870" s="3">
        <v>2010</v>
      </c>
      <c r="G870" s="2">
        <v>89</v>
      </c>
      <c r="H870" t="s">
        <v>51</v>
      </c>
      <c r="I870">
        <v>12187</v>
      </c>
      <c r="J870">
        <v>2</v>
      </c>
      <c r="K870" t="s">
        <v>36</v>
      </c>
      <c r="L870" t="s">
        <v>52</v>
      </c>
      <c r="M870" s="3">
        <v>79.8</v>
      </c>
      <c r="N870">
        <v>12187</v>
      </c>
      <c r="O870">
        <v>0</v>
      </c>
      <c r="P870" t="s">
        <v>47</v>
      </c>
      <c r="Q870">
        <v>2014</v>
      </c>
      <c r="R870" s="2">
        <v>570</v>
      </c>
      <c r="S870" s="2">
        <v>580</v>
      </c>
      <c r="T870" s="2">
        <v>355</v>
      </c>
      <c r="U870" s="2">
        <v>0.328746378624932</v>
      </c>
      <c r="V870" s="2">
        <v>-1</v>
      </c>
      <c r="W870" s="2">
        <v>-1</v>
      </c>
      <c r="X870" s="2">
        <v>-1</v>
      </c>
      <c r="Y870" s="2">
        <v>346</v>
      </c>
      <c r="Z870" s="2">
        <v>-1</v>
      </c>
      <c r="AA870" s="2">
        <v>-1</v>
      </c>
      <c r="AB870" s="2">
        <v>-1</v>
      </c>
      <c r="AC870" s="2">
        <v>-0.159</v>
      </c>
      <c r="AD870" s="2">
        <v>0.87839999999999996</v>
      </c>
      <c r="AE870" s="2">
        <v>-1.6807000000000001</v>
      </c>
      <c r="AF870" s="2">
        <v>0.39950000000000002</v>
      </c>
      <c r="AG870" s="2">
        <v>-1.0524</v>
      </c>
      <c r="AH870">
        <v>75000</v>
      </c>
      <c r="AI870" t="str">
        <f>IF(Table_Graduate_Salary[[#This Row],[Salary]]&lt;300000,"Low",IF(Table_Graduate_Salary[[#This Row],[Salary]]&lt;=600000,"Medium","High"))</f>
        <v>Low</v>
      </c>
      <c r="AJ870" t="str">
        <f>IF(Table_Graduate_Salary[[#This Row],[collegeGPA]]&gt;=8,"Excellent",IF(Table_Graduate_Salary[[#This Row],[collegeGPA]]&gt;=7,"Good","Average"))</f>
        <v>Excellent</v>
      </c>
      <c r="AK870" s="2">
        <f>AVERAGE(Table_Graduate_Salary[[#This Row],[English]],Table_Graduate_Salary[[#This Row],[Logical]],Table_Graduate_Salary[[#This Row],[Quant]])</f>
        <v>501.66666666666669</v>
      </c>
    </row>
    <row r="871" spans="1:37">
      <c r="A871">
        <v>479756</v>
      </c>
      <c r="B871" t="s">
        <v>506</v>
      </c>
      <c r="C871" s="1">
        <v>33217</v>
      </c>
      <c r="D871" s="2">
        <v>77.599999999999994</v>
      </c>
      <c r="E871" t="s">
        <v>245</v>
      </c>
      <c r="F871" s="3">
        <v>2008</v>
      </c>
      <c r="G871" s="2">
        <v>71.2</v>
      </c>
      <c r="H871" t="s">
        <v>246</v>
      </c>
      <c r="I871">
        <v>4042</v>
      </c>
      <c r="J871">
        <v>2</v>
      </c>
      <c r="K871" t="s">
        <v>36</v>
      </c>
      <c r="L871" t="s">
        <v>55</v>
      </c>
      <c r="M871" s="3">
        <v>68</v>
      </c>
      <c r="N871">
        <v>4042</v>
      </c>
      <c r="O871">
        <v>0</v>
      </c>
      <c r="P871" t="s">
        <v>47</v>
      </c>
      <c r="Q871">
        <v>2012</v>
      </c>
      <c r="R871" s="2">
        <v>425</v>
      </c>
      <c r="S871" s="2">
        <v>605</v>
      </c>
      <c r="T871" s="2">
        <v>475</v>
      </c>
      <c r="U871" s="2">
        <v>0.30840058286030803</v>
      </c>
      <c r="V871" s="2">
        <v>355</v>
      </c>
      <c r="W871" s="2">
        <v>-1</v>
      </c>
      <c r="X871" s="2">
        <v>-1</v>
      </c>
      <c r="Y871" s="2">
        <v>-1</v>
      </c>
      <c r="Z871" s="2">
        <v>-1</v>
      </c>
      <c r="AA871" s="2">
        <v>-1</v>
      </c>
      <c r="AB871" s="2">
        <v>-1</v>
      </c>
      <c r="AC871" s="2">
        <v>-0.88099999999999901</v>
      </c>
      <c r="AD871" s="2">
        <v>0.50080000000000002</v>
      </c>
      <c r="AE871" s="2">
        <v>-0.48909999999999998</v>
      </c>
      <c r="AF871" s="2">
        <v>-0.64280000000000004</v>
      </c>
      <c r="AG871" s="2">
        <v>0.77880000000000005</v>
      </c>
      <c r="AH871">
        <v>300000</v>
      </c>
      <c r="AI871" t="str">
        <f>IF(Table_Graduate_Salary[[#This Row],[Salary]]&lt;300000,"Low",IF(Table_Graduate_Salary[[#This Row],[Salary]]&lt;=600000,"Medium","High"))</f>
        <v>Medium</v>
      </c>
      <c r="AJ871" t="str">
        <f>IF(Table_Graduate_Salary[[#This Row],[collegeGPA]]&gt;=8,"Excellent",IF(Table_Graduate_Salary[[#This Row],[collegeGPA]]&gt;=7,"Good","Average"))</f>
        <v>Excellent</v>
      </c>
      <c r="AK871" s="2">
        <f>AVERAGE(Table_Graduate_Salary[[#This Row],[English]],Table_Graduate_Salary[[#This Row],[Logical]],Table_Graduate_Salary[[#This Row],[Quant]])</f>
        <v>501.66666666666669</v>
      </c>
    </row>
    <row r="872" spans="1:37">
      <c r="A872">
        <v>1077690</v>
      </c>
      <c r="B872" t="s">
        <v>506</v>
      </c>
      <c r="C872" s="1">
        <v>33779</v>
      </c>
      <c r="D872" s="2">
        <v>81.14</v>
      </c>
      <c r="E872" t="s">
        <v>48</v>
      </c>
      <c r="F872" s="3">
        <v>2010</v>
      </c>
      <c r="G872" s="2">
        <v>76.400000000000006</v>
      </c>
      <c r="H872" t="s">
        <v>35</v>
      </c>
      <c r="I872">
        <v>7627</v>
      </c>
      <c r="J872">
        <v>2</v>
      </c>
      <c r="K872" t="s">
        <v>36</v>
      </c>
      <c r="L872" t="s">
        <v>60</v>
      </c>
      <c r="M872" s="3">
        <v>69.2</v>
      </c>
      <c r="N872">
        <v>7627</v>
      </c>
      <c r="O872">
        <v>0</v>
      </c>
      <c r="P872" t="s">
        <v>41</v>
      </c>
      <c r="Q872">
        <v>2014</v>
      </c>
      <c r="R872" s="2">
        <v>595</v>
      </c>
      <c r="S872" s="2">
        <v>460</v>
      </c>
      <c r="T872" s="2">
        <v>595</v>
      </c>
      <c r="U872" s="2">
        <v>0.78330353667029795</v>
      </c>
      <c r="V872" s="2">
        <v>-1</v>
      </c>
      <c r="W872" s="2">
        <v>388</v>
      </c>
      <c r="X872" s="2">
        <v>-1</v>
      </c>
      <c r="Y872" s="2">
        <v>-1</v>
      </c>
      <c r="Z872" s="2">
        <v>-1</v>
      </c>
      <c r="AA872" s="2">
        <v>-1</v>
      </c>
      <c r="AB872" s="2">
        <v>-1</v>
      </c>
      <c r="AC872" s="2">
        <v>1.1335999999999999</v>
      </c>
      <c r="AD872" s="2">
        <v>0.37890000000000001</v>
      </c>
      <c r="AE872" s="2">
        <v>1.2396</v>
      </c>
      <c r="AF872" s="2">
        <v>-0.86819999999999997</v>
      </c>
      <c r="AG872" s="2">
        <v>1.0553999999999999</v>
      </c>
      <c r="AH872">
        <v>275000</v>
      </c>
      <c r="AI872" t="str">
        <f>IF(Table_Graduate_Salary[[#This Row],[Salary]]&lt;300000,"Low",IF(Table_Graduate_Salary[[#This Row],[Salary]]&lt;=600000,"Medium","High"))</f>
        <v>Low</v>
      </c>
      <c r="AJ872" t="str">
        <f>IF(Table_Graduate_Salary[[#This Row],[collegeGPA]]&gt;=8,"Excellent",IF(Table_Graduate_Salary[[#This Row],[collegeGPA]]&gt;=7,"Good","Average"))</f>
        <v>Excellent</v>
      </c>
      <c r="AK872" s="2">
        <f>AVERAGE(Table_Graduate_Salary[[#This Row],[English]],Table_Graduate_Salary[[#This Row],[Logical]],Table_Graduate_Salary[[#This Row],[Quant]])</f>
        <v>550</v>
      </c>
    </row>
    <row r="873" spans="1:37">
      <c r="A873">
        <v>601071</v>
      </c>
      <c r="B873" t="s">
        <v>506</v>
      </c>
      <c r="C873" s="1">
        <v>33480</v>
      </c>
      <c r="D873" s="2">
        <v>65</v>
      </c>
      <c r="E873" t="s">
        <v>35</v>
      </c>
      <c r="F873" s="3">
        <v>2009</v>
      </c>
      <c r="G873" s="2">
        <v>53</v>
      </c>
      <c r="H873" t="s">
        <v>35</v>
      </c>
      <c r="I873">
        <v>272</v>
      </c>
      <c r="J873">
        <v>2</v>
      </c>
      <c r="K873" t="s">
        <v>36</v>
      </c>
      <c r="L873" t="s">
        <v>247</v>
      </c>
      <c r="M873" s="3">
        <v>69</v>
      </c>
      <c r="N873">
        <v>272</v>
      </c>
      <c r="O873">
        <v>0</v>
      </c>
      <c r="P873" t="s">
        <v>50</v>
      </c>
      <c r="Q873">
        <v>2013</v>
      </c>
      <c r="R873" s="2">
        <v>285</v>
      </c>
      <c r="S873" s="2">
        <v>425</v>
      </c>
      <c r="T873" s="2">
        <v>605</v>
      </c>
      <c r="U873" s="2">
        <v>0.41433742642275101</v>
      </c>
      <c r="V873" s="2">
        <v>175</v>
      </c>
      <c r="W873" s="2">
        <v>-1</v>
      </c>
      <c r="X873" s="2">
        <v>-1</v>
      </c>
      <c r="Y873" s="2">
        <v>366</v>
      </c>
      <c r="Z873" s="2">
        <v>-1</v>
      </c>
      <c r="AA873" s="2">
        <v>-1</v>
      </c>
      <c r="AB873" s="2">
        <v>-1</v>
      </c>
      <c r="AC873" s="2">
        <v>-2.0261999999999998</v>
      </c>
      <c r="AD873" s="2">
        <v>-3.6171000000000002</v>
      </c>
      <c r="AE873" s="2">
        <v>-1.0659000000000001</v>
      </c>
      <c r="AF873" s="2">
        <v>-0.4879</v>
      </c>
      <c r="AG873" s="2">
        <v>-2.7768999999999999</v>
      </c>
      <c r="AH873">
        <v>300000</v>
      </c>
      <c r="AI873" t="str">
        <f>IF(Table_Graduate_Salary[[#This Row],[Salary]]&lt;300000,"Low",IF(Table_Graduate_Salary[[#This Row],[Salary]]&lt;=600000,"Medium","High"))</f>
        <v>Medium</v>
      </c>
      <c r="AJ873" t="str">
        <f>IF(Table_Graduate_Salary[[#This Row],[collegeGPA]]&gt;=8,"Excellent",IF(Table_Graduate_Salary[[#This Row],[collegeGPA]]&gt;=7,"Good","Average"))</f>
        <v>Excellent</v>
      </c>
      <c r="AK873" s="2">
        <f>AVERAGE(Table_Graduate_Salary[[#This Row],[English]],Table_Graduate_Salary[[#This Row],[Logical]],Table_Graduate_Salary[[#This Row],[Quant]])</f>
        <v>438.33333333333331</v>
      </c>
    </row>
    <row r="874" spans="1:37">
      <c r="A874">
        <v>669934</v>
      </c>
      <c r="B874" t="s">
        <v>506</v>
      </c>
      <c r="C874" s="1">
        <v>33757</v>
      </c>
      <c r="D874" s="2">
        <v>74</v>
      </c>
      <c r="E874" t="s">
        <v>179</v>
      </c>
      <c r="F874" s="3">
        <v>2009</v>
      </c>
      <c r="G874" s="2">
        <v>79.23</v>
      </c>
      <c r="H874" t="s">
        <v>179</v>
      </c>
      <c r="I874">
        <v>9699</v>
      </c>
      <c r="J874">
        <v>2</v>
      </c>
      <c r="K874" t="s">
        <v>36</v>
      </c>
      <c r="L874" t="s">
        <v>64</v>
      </c>
      <c r="M874" s="3">
        <v>69</v>
      </c>
      <c r="N874">
        <v>9699</v>
      </c>
      <c r="O874">
        <v>1</v>
      </c>
      <c r="P874" t="s">
        <v>71</v>
      </c>
      <c r="Q874">
        <v>2013</v>
      </c>
      <c r="R874" s="2">
        <v>345</v>
      </c>
      <c r="S874" s="2">
        <v>485</v>
      </c>
      <c r="T874" s="2">
        <v>590</v>
      </c>
      <c r="U874" s="2">
        <v>0.563267823666597</v>
      </c>
      <c r="V874" s="2">
        <v>425</v>
      </c>
      <c r="W874" s="2">
        <v>-1</v>
      </c>
      <c r="X874" s="2">
        <v>-1</v>
      </c>
      <c r="Y874" s="2">
        <v>-1</v>
      </c>
      <c r="Z874" s="2">
        <v>-1</v>
      </c>
      <c r="AA874" s="2">
        <v>-1</v>
      </c>
      <c r="AB874" s="2">
        <v>-1</v>
      </c>
      <c r="AC874" s="2">
        <v>-0.44629999999999997</v>
      </c>
      <c r="AD874" s="2">
        <v>-2.2850999999999999</v>
      </c>
      <c r="AE874" s="2">
        <v>-0.6048</v>
      </c>
      <c r="AF874" s="2">
        <v>2.1743000000000001</v>
      </c>
      <c r="AG874" s="2">
        <v>-2.7595000000000001</v>
      </c>
      <c r="AH874">
        <v>200000</v>
      </c>
      <c r="AI874" t="str">
        <f>IF(Table_Graduate_Salary[[#This Row],[Salary]]&lt;300000,"Low",IF(Table_Graduate_Salary[[#This Row],[Salary]]&lt;=600000,"Medium","High"))</f>
        <v>Low</v>
      </c>
      <c r="AJ874" t="str">
        <f>IF(Table_Graduate_Salary[[#This Row],[collegeGPA]]&gt;=8,"Excellent",IF(Table_Graduate_Salary[[#This Row],[collegeGPA]]&gt;=7,"Good","Average"))</f>
        <v>Excellent</v>
      </c>
      <c r="AK874" s="2">
        <f>AVERAGE(Table_Graduate_Salary[[#This Row],[English]],Table_Graduate_Salary[[#This Row],[Logical]],Table_Graduate_Salary[[#This Row],[Quant]])</f>
        <v>473.33333333333331</v>
      </c>
    </row>
    <row r="875" spans="1:37">
      <c r="A875">
        <v>655292</v>
      </c>
      <c r="B875" t="s">
        <v>505</v>
      </c>
      <c r="C875" s="1">
        <v>33753</v>
      </c>
      <c r="D875" s="2">
        <v>70</v>
      </c>
      <c r="E875" t="s">
        <v>51</v>
      </c>
      <c r="F875" s="3">
        <v>2009</v>
      </c>
      <c r="G875" s="2">
        <v>62</v>
      </c>
      <c r="H875" t="s">
        <v>51</v>
      </c>
      <c r="I875">
        <v>8310</v>
      </c>
      <c r="J875">
        <v>2</v>
      </c>
      <c r="K875" t="s">
        <v>36</v>
      </c>
      <c r="L875" t="s">
        <v>64</v>
      </c>
      <c r="M875" s="3">
        <v>64.900000000000006</v>
      </c>
      <c r="N875">
        <v>8310</v>
      </c>
      <c r="O875">
        <v>1</v>
      </c>
      <c r="P875" t="s">
        <v>71</v>
      </c>
      <c r="Q875">
        <v>2013</v>
      </c>
      <c r="R875" s="2">
        <v>345</v>
      </c>
      <c r="S875" s="2">
        <v>425</v>
      </c>
      <c r="T875" s="2">
        <v>280</v>
      </c>
      <c r="U875" s="2">
        <v>0.35653648772447499</v>
      </c>
      <c r="V875" s="2">
        <v>345</v>
      </c>
      <c r="W875" s="2">
        <v>-1</v>
      </c>
      <c r="X875" s="2">
        <v>346</v>
      </c>
      <c r="Y875" s="2">
        <v>-1</v>
      </c>
      <c r="Z875" s="2">
        <v>-1</v>
      </c>
      <c r="AA875" s="2">
        <v>-1</v>
      </c>
      <c r="AB875" s="2">
        <v>-1</v>
      </c>
      <c r="AC875" s="2">
        <v>-0.30270000000000002</v>
      </c>
      <c r="AD875" s="2">
        <v>-0.78659999999999997</v>
      </c>
      <c r="AE875" s="2">
        <v>-0.14369999999999999</v>
      </c>
      <c r="AF875" s="2">
        <v>-0.86819999999999997</v>
      </c>
      <c r="AG875" s="2">
        <v>-0.28589999999999999</v>
      </c>
      <c r="AH875">
        <v>180000</v>
      </c>
      <c r="AI875" t="str">
        <f>IF(Table_Graduate_Salary[[#This Row],[Salary]]&lt;300000,"Low",IF(Table_Graduate_Salary[[#This Row],[Salary]]&lt;=600000,"Medium","High"))</f>
        <v>Low</v>
      </c>
      <c r="AJ875" t="str">
        <f>IF(Table_Graduate_Salary[[#This Row],[collegeGPA]]&gt;=8,"Excellent",IF(Table_Graduate_Salary[[#This Row],[collegeGPA]]&gt;=7,"Good","Average"))</f>
        <v>Excellent</v>
      </c>
      <c r="AK875" s="2">
        <f>AVERAGE(Table_Graduate_Salary[[#This Row],[English]],Table_Graduate_Salary[[#This Row],[Logical]],Table_Graduate_Salary[[#This Row],[Quant]])</f>
        <v>350</v>
      </c>
    </row>
    <row r="876" spans="1:37">
      <c r="A876">
        <v>1027655</v>
      </c>
      <c r="B876" t="s">
        <v>506</v>
      </c>
      <c r="C876" s="1">
        <v>33787</v>
      </c>
      <c r="D876" s="2">
        <v>89.92</v>
      </c>
      <c r="E876" t="s">
        <v>51</v>
      </c>
      <c r="F876" s="3">
        <v>2010</v>
      </c>
      <c r="G876" s="2">
        <v>87</v>
      </c>
      <c r="H876" t="s">
        <v>51</v>
      </c>
      <c r="I876">
        <v>5086</v>
      </c>
      <c r="J876">
        <v>2</v>
      </c>
      <c r="K876" t="s">
        <v>36</v>
      </c>
      <c r="L876" t="s">
        <v>60</v>
      </c>
      <c r="M876" s="3">
        <v>76.319999999999993</v>
      </c>
      <c r="N876">
        <v>5086</v>
      </c>
      <c r="O876">
        <v>0</v>
      </c>
      <c r="P876" t="s">
        <v>61</v>
      </c>
      <c r="Q876">
        <v>2014</v>
      </c>
      <c r="R876" s="2">
        <v>560</v>
      </c>
      <c r="S876" s="2">
        <v>555</v>
      </c>
      <c r="T876" s="2">
        <v>620</v>
      </c>
      <c r="U876" s="2">
        <v>-1</v>
      </c>
      <c r="V876" s="2">
        <v>645</v>
      </c>
      <c r="W876" s="2">
        <v>-1</v>
      </c>
      <c r="X876" s="2">
        <v>407</v>
      </c>
      <c r="Y876" s="2">
        <v>-1</v>
      </c>
      <c r="Z876" s="2">
        <v>-1</v>
      </c>
      <c r="AA876" s="2">
        <v>-1</v>
      </c>
      <c r="AB876" s="2">
        <v>-1</v>
      </c>
      <c r="AC876" s="2">
        <v>-0.30270000000000002</v>
      </c>
      <c r="AD876" s="2">
        <v>-0.62009999999999998</v>
      </c>
      <c r="AE876" s="2">
        <v>-2.2953999999999999</v>
      </c>
      <c r="AF876" s="2">
        <v>-0.74150000000000005</v>
      </c>
      <c r="AG876" s="2">
        <v>-0.86080000000000001</v>
      </c>
      <c r="AH876">
        <v>300000</v>
      </c>
      <c r="AI876" t="str">
        <f>IF(Table_Graduate_Salary[[#This Row],[Salary]]&lt;300000,"Low",IF(Table_Graduate_Salary[[#This Row],[Salary]]&lt;=600000,"Medium","High"))</f>
        <v>Medium</v>
      </c>
      <c r="AJ876" t="str">
        <f>IF(Table_Graduate_Salary[[#This Row],[collegeGPA]]&gt;=8,"Excellent",IF(Table_Graduate_Salary[[#This Row],[collegeGPA]]&gt;=7,"Good","Average"))</f>
        <v>Excellent</v>
      </c>
      <c r="AK876" s="2">
        <f>AVERAGE(Table_Graduate_Salary[[#This Row],[English]],Table_Graduate_Salary[[#This Row],[Logical]],Table_Graduate_Salary[[#This Row],[Quant]])</f>
        <v>578.33333333333337</v>
      </c>
    </row>
    <row r="877" spans="1:37">
      <c r="A877">
        <v>624843</v>
      </c>
      <c r="B877" t="s">
        <v>505</v>
      </c>
      <c r="C877" s="1">
        <v>33507</v>
      </c>
      <c r="D877" s="2">
        <v>78</v>
      </c>
      <c r="E877" t="s">
        <v>51</v>
      </c>
      <c r="F877" s="3">
        <v>2009</v>
      </c>
      <c r="G877" s="2">
        <v>79.8</v>
      </c>
      <c r="H877" t="s">
        <v>51</v>
      </c>
      <c r="I877">
        <v>4233</v>
      </c>
      <c r="J877">
        <v>2</v>
      </c>
      <c r="K877" t="s">
        <v>36</v>
      </c>
      <c r="L877" t="s">
        <v>77</v>
      </c>
      <c r="M877" s="3">
        <v>76</v>
      </c>
      <c r="N877">
        <v>4233</v>
      </c>
      <c r="O877">
        <v>0</v>
      </c>
      <c r="P877" t="s">
        <v>47</v>
      </c>
      <c r="Q877">
        <v>2013</v>
      </c>
      <c r="R877" s="2">
        <v>450</v>
      </c>
      <c r="S877" s="2">
        <v>475</v>
      </c>
      <c r="T877" s="2">
        <v>165</v>
      </c>
      <c r="U877" s="2">
        <v>1.77048421112623E-2</v>
      </c>
      <c r="V877" s="2">
        <v>355</v>
      </c>
      <c r="W877" s="2">
        <v>-1</v>
      </c>
      <c r="X877" s="2">
        <v>-1</v>
      </c>
      <c r="Y877" s="2">
        <v>-1</v>
      </c>
      <c r="Z877" s="2">
        <v>206</v>
      </c>
      <c r="AA877" s="2">
        <v>-1</v>
      </c>
      <c r="AB877" s="2">
        <v>-1</v>
      </c>
      <c r="AC877" s="2">
        <v>-0.30270000000000002</v>
      </c>
      <c r="AD877" s="2">
        <v>-0.95309999999999995</v>
      </c>
      <c r="AE877" s="2">
        <v>0.62480000000000002</v>
      </c>
      <c r="AF877" s="2">
        <v>0.39950000000000002</v>
      </c>
      <c r="AG877" s="2">
        <v>-1.244</v>
      </c>
      <c r="AH877">
        <v>110000</v>
      </c>
      <c r="AI877" t="str">
        <f>IF(Table_Graduate_Salary[[#This Row],[Salary]]&lt;300000,"Low",IF(Table_Graduate_Salary[[#This Row],[Salary]]&lt;=600000,"Medium","High"))</f>
        <v>Low</v>
      </c>
      <c r="AJ877" t="str">
        <f>IF(Table_Graduate_Salary[[#This Row],[collegeGPA]]&gt;=8,"Excellent",IF(Table_Graduate_Salary[[#This Row],[collegeGPA]]&gt;=7,"Good","Average"))</f>
        <v>Excellent</v>
      </c>
      <c r="AK877" s="2">
        <f>AVERAGE(Table_Graduate_Salary[[#This Row],[English]],Table_Graduate_Salary[[#This Row],[Logical]],Table_Graduate_Salary[[#This Row],[Quant]])</f>
        <v>363.33333333333331</v>
      </c>
    </row>
    <row r="878" spans="1:37">
      <c r="A878">
        <v>1058932</v>
      </c>
      <c r="B878" t="s">
        <v>506</v>
      </c>
      <c r="C878" s="1">
        <v>32807</v>
      </c>
      <c r="D878" s="2">
        <v>73</v>
      </c>
      <c r="E878" t="s">
        <v>35</v>
      </c>
      <c r="F878" s="3">
        <v>2006</v>
      </c>
      <c r="G878" s="2">
        <v>61.6</v>
      </c>
      <c r="H878" t="s">
        <v>35</v>
      </c>
      <c r="I878">
        <v>2177</v>
      </c>
      <c r="J878">
        <v>1</v>
      </c>
      <c r="K878" t="s">
        <v>36</v>
      </c>
      <c r="L878" t="s">
        <v>55</v>
      </c>
      <c r="M878" s="3">
        <v>66.900000000000006</v>
      </c>
      <c r="N878">
        <v>2177</v>
      </c>
      <c r="O878">
        <v>0</v>
      </c>
      <c r="P878" t="s">
        <v>71</v>
      </c>
      <c r="Q878">
        <v>2013</v>
      </c>
      <c r="R878" s="2">
        <v>595</v>
      </c>
      <c r="S878" s="2">
        <v>570</v>
      </c>
      <c r="T878" s="2">
        <v>725</v>
      </c>
      <c r="U878" s="2">
        <v>0.95389977507992596</v>
      </c>
      <c r="V878" s="2">
        <v>535</v>
      </c>
      <c r="W878" s="2">
        <v>-1</v>
      </c>
      <c r="X878" s="2">
        <v>530</v>
      </c>
      <c r="Y878" s="2">
        <v>-1</v>
      </c>
      <c r="Z878" s="2">
        <v>-1</v>
      </c>
      <c r="AA878" s="2">
        <v>-1</v>
      </c>
      <c r="AB878" s="2">
        <v>-1</v>
      </c>
      <c r="AC878" s="2">
        <v>-0.44629999999999997</v>
      </c>
      <c r="AD878" s="2">
        <v>0.5454</v>
      </c>
      <c r="AE878" s="2">
        <v>0.47110000000000002</v>
      </c>
      <c r="AF878" s="2">
        <v>0.77980000000000005</v>
      </c>
      <c r="AG878" s="2">
        <v>-0.86080000000000001</v>
      </c>
      <c r="AH878">
        <v>400000</v>
      </c>
      <c r="AI878" t="str">
        <f>IF(Table_Graduate_Salary[[#This Row],[Salary]]&lt;300000,"Low",IF(Table_Graduate_Salary[[#This Row],[Salary]]&lt;=600000,"Medium","High"))</f>
        <v>Medium</v>
      </c>
      <c r="AJ878" t="str">
        <f>IF(Table_Graduate_Salary[[#This Row],[collegeGPA]]&gt;=8,"Excellent",IF(Table_Graduate_Salary[[#This Row],[collegeGPA]]&gt;=7,"Good","Average"))</f>
        <v>Excellent</v>
      </c>
      <c r="AK878" s="2">
        <f>AVERAGE(Table_Graduate_Salary[[#This Row],[English]],Table_Graduate_Salary[[#This Row],[Logical]],Table_Graduate_Salary[[#This Row],[Quant]])</f>
        <v>630</v>
      </c>
    </row>
    <row r="879" spans="1:37">
      <c r="A879">
        <v>1259641</v>
      </c>
      <c r="B879" t="s">
        <v>505</v>
      </c>
      <c r="C879" s="1">
        <v>33655</v>
      </c>
      <c r="D879" s="2">
        <v>87</v>
      </c>
      <c r="E879" t="s">
        <v>35</v>
      </c>
      <c r="F879" s="3">
        <v>2008</v>
      </c>
      <c r="G879" s="2">
        <v>60</v>
      </c>
      <c r="H879" t="s">
        <v>35</v>
      </c>
      <c r="I879">
        <v>973</v>
      </c>
      <c r="J879">
        <v>2</v>
      </c>
      <c r="K879" t="s">
        <v>36</v>
      </c>
      <c r="L879" t="s">
        <v>40</v>
      </c>
      <c r="M879" s="3">
        <v>70.819999999999993</v>
      </c>
      <c r="N879">
        <v>973</v>
      </c>
      <c r="O879">
        <v>0</v>
      </c>
      <c r="P879" t="s">
        <v>41</v>
      </c>
      <c r="Q879">
        <v>2013</v>
      </c>
      <c r="R879" s="2">
        <v>640</v>
      </c>
      <c r="S879" s="2">
        <v>605</v>
      </c>
      <c r="T879" s="2">
        <v>400</v>
      </c>
      <c r="U879" s="2">
        <v>0.84224832225783597</v>
      </c>
      <c r="V879" s="2">
        <v>425</v>
      </c>
      <c r="W879" s="2">
        <v>-1</v>
      </c>
      <c r="X879" s="2">
        <v>469</v>
      </c>
      <c r="Y879" s="2">
        <v>-1</v>
      </c>
      <c r="Z879" s="2">
        <v>-1</v>
      </c>
      <c r="AA879" s="2">
        <v>-1</v>
      </c>
      <c r="AB879" s="2">
        <v>-1</v>
      </c>
      <c r="AC879" s="2">
        <v>0.84630000000000005</v>
      </c>
      <c r="AD879" s="2">
        <v>1.2114</v>
      </c>
      <c r="AE879" s="2">
        <v>1.2396</v>
      </c>
      <c r="AF879" s="2">
        <v>-0.1076</v>
      </c>
      <c r="AG879" s="2">
        <v>1.2470000000000001</v>
      </c>
      <c r="AH879">
        <v>220000</v>
      </c>
      <c r="AI879" t="str">
        <f>IF(Table_Graduate_Salary[[#This Row],[Salary]]&lt;300000,"Low",IF(Table_Graduate_Salary[[#This Row],[Salary]]&lt;=600000,"Medium","High"))</f>
        <v>Low</v>
      </c>
      <c r="AJ879" t="str">
        <f>IF(Table_Graduate_Salary[[#This Row],[collegeGPA]]&gt;=8,"Excellent",IF(Table_Graduate_Salary[[#This Row],[collegeGPA]]&gt;=7,"Good","Average"))</f>
        <v>Excellent</v>
      </c>
      <c r="AK879" s="2">
        <f>AVERAGE(Table_Graduate_Salary[[#This Row],[English]],Table_Graduate_Salary[[#This Row],[Logical]],Table_Graduate_Salary[[#This Row],[Quant]])</f>
        <v>548.33333333333337</v>
      </c>
    </row>
    <row r="880" spans="1:37">
      <c r="A880">
        <v>256680</v>
      </c>
      <c r="B880" t="s">
        <v>506</v>
      </c>
      <c r="C880" s="1">
        <v>32745</v>
      </c>
      <c r="D880" s="2">
        <v>59</v>
      </c>
      <c r="E880" t="s">
        <v>48</v>
      </c>
      <c r="F880" s="3">
        <v>2007</v>
      </c>
      <c r="G880" s="2">
        <v>54.14</v>
      </c>
      <c r="H880" t="s">
        <v>127</v>
      </c>
      <c r="I880">
        <v>1461</v>
      </c>
      <c r="J880">
        <v>2</v>
      </c>
      <c r="K880" t="s">
        <v>36</v>
      </c>
      <c r="L880" t="s">
        <v>55</v>
      </c>
      <c r="M880" s="3">
        <v>58</v>
      </c>
      <c r="N880">
        <v>1461</v>
      </c>
      <c r="O880">
        <v>0</v>
      </c>
      <c r="P880" t="s">
        <v>61</v>
      </c>
      <c r="Q880">
        <v>2011</v>
      </c>
      <c r="R880" s="2">
        <v>445</v>
      </c>
      <c r="S880" s="2">
        <v>335</v>
      </c>
      <c r="T880" s="2">
        <v>455</v>
      </c>
      <c r="U880" s="2">
        <v>0.45087658448345103</v>
      </c>
      <c r="V880" s="2">
        <v>395</v>
      </c>
      <c r="W880" s="2">
        <v>-1</v>
      </c>
      <c r="X880" s="2">
        <v>-1</v>
      </c>
      <c r="Y880" s="2">
        <v>-1</v>
      </c>
      <c r="Z880" s="2">
        <v>-1</v>
      </c>
      <c r="AA880" s="2">
        <v>-1</v>
      </c>
      <c r="AB880" s="2">
        <v>-1</v>
      </c>
      <c r="AC880" s="2">
        <v>-0.4173</v>
      </c>
      <c r="AD880" s="2">
        <v>-0.43530000000000002</v>
      </c>
      <c r="AE880" s="2">
        <v>-0.92449999999999999</v>
      </c>
      <c r="AF880" s="2">
        <v>1.8249</v>
      </c>
      <c r="AG880" s="2">
        <v>-0.28749999999999998</v>
      </c>
      <c r="AH880">
        <v>520000</v>
      </c>
      <c r="AI880" t="str">
        <f>IF(Table_Graduate_Salary[[#This Row],[Salary]]&lt;300000,"Low",IF(Table_Graduate_Salary[[#This Row],[Salary]]&lt;=600000,"Medium","High"))</f>
        <v>Medium</v>
      </c>
      <c r="AJ880" t="str">
        <f>IF(Table_Graduate_Salary[[#This Row],[collegeGPA]]&gt;=8,"Excellent",IF(Table_Graduate_Salary[[#This Row],[collegeGPA]]&gt;=7,"Good","Average"))</f>
        <v>Excellent</v>
      </c>
      <c r="AK880" s="2">
        <f>AVERAGE(Table_Graduate_Salary[[#This Row],[English]],Table_Graduate_Salary[[#This Row],[Logical]],Table_Graduate_Salary[[#This Row],[Quant]])</f>
        <v>411.66666666666669</v>
      </c>
    </row>
    <row r="881" spans="1:37">
      <c r="A881">
        <v>1076044</v>
      </c>
      <c r="B881" t="s">
        <v>506</v>
      </c>
      <c r="C881" s="1">
        <v>33610</v>
      </c>
      <c r="D881" s="2">
        <v>83.3</v>
      </c>
      <c r="E881" t="s">
        <v>51</v>
      </c>
      <c r="F881" s="3">
        <v>2009</v>
      </c>
      <c r="G881" s="2">
        <v>92.4</v>
      </c>
      <c r="H881" t="s">
        <v>51</v>
      </c>
      <c r="I881">
        <v>4344</v>
      </c>
      <c r="J881">
        <v>2</v>
      </c>
      <c r="K881" t="s">
        <v>36</v>
      </c>
      <c r="L881" t="s">
        <v>60</v>
      </c>
      <c r="M881" s="3">
        <v>66.650000000000006</v>
      </c>
      <c r="N881">
        <v>4344</v>
      </c>
      <c r="O881">
        <v>0</v>
      </c>
      <c r="P881" t="s">
        <v>56</v>
      </c>
      <c r="Q881">
        <v>2013</v>
      </c>
      <c r="R881" s="2">
        <v>510</v>
      </c>
      <c r="S881" s="2">
        <v>555</v>
      </c>
      <c r="T881" s="2">
        <v>535</v>
      </c>
      <c r="U881" s="2">
        <v>-1</v>
      </c>
      <c r="V881" s="2">
        <v>405</v>
      </c>
      <c r="W881" s="2">
        <v>-1</v>
      </c>
      <c r="X881" s="2">
        <v>346</v>
      </c>
      <c r="Y881" s="2">
        <v>-1</v>
      </c>
      <c r="Z881" s="2">
        <v>-1</v>
      </c>
      <c r="AA881" s="2">
        <v>-1</v>
      </c>
      <c r="AB881" s="2">
        <v>-1</v>
      </c>
      <c r="AC881" s="2">
        <v>0.70269999999999999</v>
      </c>
      <c r="AD881" s="2">
        <v>0.21240000000000001</v>
      </c>
      <c r="AE881" s="2">
        <v>0.62480000000000002</v>
      </c>
      <c r="AF881" s="2">
        <v>-0.36120000000000002</v>
      </c>
      <c r="AG881" s="2">
        <v>0.67210000000000003</v>
      </c>
      <c r="AH881">
        <v>360000</v>
      </c>
      <c r="AI881" t="str">
        <f>IF(Table_Graduate_Salary[[#This Row],[Salary]]&lt;300000,"Low",IF(Table_Graduate_Salary[[#This Row],[Salary]]&lt;=600000,"Medium","High"))</f>
        <v>Medium</v>
      </c>
      <c r="AJ881" t="str">
        <f>IF(Table_Graduate_Salary[[#This Row],[collegeGPA]]&gt;=8,"Excellent",IF(Table_Graduate_Salary[[#This Row],[collegeGPA]]&gt;=7,"Good","Average"))</f>
        <v>Excellent</v>
      </c>
      <c r="AK881" s="2">
        <f>AVERAGE(Table_Graduate_Salary[[#This Row],[English]],Table_Graduate_Salary[[#This Row],[Logical]],Table_Graduate_Salary[[#This Row],[Quant]])</f>
        <v>533.33333333333337</v>
      </c>
    </row>
    <row r="882" spans="1:37">
      <c r="A882">
        <v>677102</v>
      </c>
      <c r="B882" t="s">
        <v>505</v>
      </c>
      <c r="C882" s="1">
        <v>33910</v>
      </c>
      <c r="D882" s="2">
        <v>58.2</v>
      </c>
      <c r="E882" t="s">
        <v>51</v>
      </c>
      <c r="F882" s="3">
        <v>2009</v>
      </c>
      <c r="G882" s="2">
        <v>69.599999999999994</v>
      </c>
      <c r="H882" t="s">
        <v>51</v>
      </c>
      <c r="I882">
        <v>8954</v>
      </c>
      <c r="J882">
        <v>2</v>
      </c>
      <c r="K882" t="s">
        <v>36</v>
      </c>
      <c r="L882" t="s">
        <v>60</v>
      </c>
      <c r="M882" s="3">
        <v>66.2</v>
      </c>
      <c r="N882">
        <v>8954</v>
      </c>
      <c r="O882">
        <v>0</v>
      </c>
      <c r="P882" t="s">
        <v>71</v>
      </c>
      <c r="Q882">
        <v>2013</v>
      </c>
      <c r="R882" s="2">
        <v>465</v>
      </c>
      <c r="S882" s="2">
        <v>510</v>
      </c>
      <c r="T882" s="2">
        <v>455</v>
      </c>
      <c r="U882" s="2">
        <v>0.69447932770846299</v>
      </c>
      <c r="V882" s="2">
        <v>-1</v>
      </c>
      <c r="W882" s="2">
        <v>366</v>
      </c>
      <c r="X882" s="2">
        <v>-1</v>
      </c>
      <c r="Y882" s="2">
        <v>-1</v>
      </c>
      <c r="Z882" s="2">
        <v>-1</v>
      </c>
      <c r="AA882" s="2">
        <v>366</v>
      </c>
      <c r="AB882" s="2">
        <v>-1</v>
      </c>
      <c r="AC882" s="2">
        <v>-1.5952999999999999</v>
      </c>
      <c r="AD882" s="2">
        <v>0.21240000000000001</v>
      </c>
      <c r="AE882" s="2">
        <v>0.77849999999999997</v>
      </c>
      <c r="AF882" s="2">
        <v>1.0333000000000001</v>
      </c>
      <c r="AG882" s="2">
        <v>1.0553999999999999</v>
      </c>
      <c r="AH882">
        <v>170000</v>
      </c>
      <c r="AI882" t="str">
        <f>IF(Table_Graduate_Salary[[#This Row],[Salary]]&lt;300000,"Low",IF(Table_Graduate_Salary[[#This Row],[Salary]]&lt;=600000,"Medium","High"))</f>
        <v>Low</v>
      </c>
      <c r="AJ882" t="str">
        <f>IF(Table_Graduate_Salary[[#This Row],[collegeGPA]]&gt;=8,"Excellent",IF(Table_Graduate_Salary[[#This Row],[collegeGPA]]&gt;=7,"Good","Average"))</f>
        <v>Excellent</v>
      </c>
      <c r="AK882" s="2">
        <f>AVERAGE(Table_Graduate_Salary[[#This Row],[English]],Table_Graduate_Salary[[#This Row],[Logical]],Table_Graduate_Salary[[#This Row],[Quant]])</f>
        <v>476.66666666666669</v>
      </c>
    </row>
    <row r="883" spans="1:37">
      <c r="A883">
        <v>243794</v>
      </c>
      <c r="B883" t="s">
        <v>506</v>
      </c>
      <c r="C883" s="1">
        <v>32659</v>
      </c>
      <c r="D883" s="2">
        <v>80.2</v>
      </c>
      <c r="E883" t="s">
        <v>35</v>
      </c>
      <c r="F883" s="3">
        <v>2007</v>
      </c>
      <c r="G883" s="2">
        <v>77.2</v>
      </c>
      <c r="H883" t="s">
        <v>35</v>
      </c>
      <c r="I883">
        <v>2656</v>
      </c>
      <c r="J883">
        <v>2</v>
      </c>
      <c r="K883" t="s">
        <v>36</v>
      </c>
      <c r="L883" t="s">
        <v>81</v>
      </c>
      <c r="M883" s="3">
        <v>79</v>
      </c>
      <c r="N883">
        <v>2656</v>
      </c>
      <c r="O883">
        <v>0</v>
      </c>
      <c r="P883" t="s">
        <v>59</v>
      </c>
      <c r="Q883">
        <v>2011</v>
      </c>
      <c r="R883" s="2">
        <v>695</v>
      </c>
      <c r="S883" s="2">
        <v>445</v>
      </c>
      <c r="T883" s="2">
        <v>585</v>
      </c>
      <c r="U883" s="2">
        <v>0.91077016424602197</v>
      </c>
      <c r="V883" s="2">
        <v>-1</v>
      </c>
      <c r="W883" s="2">
        <v>433</v>
      </c>
      <c r="X883" s="2">
        <v>-1</v>
      </c>
      <c r="Y883" s="2">
        <v>-1</v>
      </c>
      <c r="Z883" s="2">
        <v>-1</v>
      </c>
      <c r="AA883" s="2">
        <v>-1</v>
      </c>
      <c r="AB883" s="2">
        <v>-1</v>
      </c>
      <c r="AC883" s="2">
        <v>4.6399999999999997E-2</v>
      </c>
      <c r="AD883" s="2">
        <v>0.96879999999999999</v>
      </c>
      <c r="AE883" s="2">
        <v>1.2524999999999999</v>
      </c>
      <c r="AF883" s="2">
        <v>0.17979999999999999</v>
      </c>
      <c r="AG883" s="2">
        <v>0.18640000000000001</v>
      </c>
      <c r="AH883">
        <v>475000</v>
      </c>
      <c r="AI883" t="str">
        <f>IF(Table_Graduate_Salary[[#This Row],[Salary]]&lt;300000,"Low",IF(Table_Graduate_Salary[[#This Row],[Salary]]&lt;=600000,"Medium","High"))</f>
        <v>Medium</v>
      </c>
      <c r="AJ883" t="str">
        <f>IF(Table_Graduate_Salary[[#This Row],[collegeGPA]]&gt;=8,"Excellent",IF(Table_Graduate_Salary[[#This Row],[collegeGPA]]&gt;=7,"Good","Average"))</f>
        <v>Excellent</v>
      </c>
      <c r="AK883" s="2">
        <f>AVERAGE(Table_Graduate_Salary[[#This Row],[English]],Table_Graduate_Salary[[#This Row],[Logical]],Table_Graduate_Salary[[#This Row],[Quant]])</f>
        <v>575</v>
      </c>
    </row>
    <row r="884" spans="1:37">
      <c r="A884">
        <v>1123216</v>
      </c>
      <c r="B884" t="s">
        <v>506</v>
      </c>
      <c r="C884" s="1">
        <v>32824</v>
      </c>
      <c r="D884" s="2">
        <v>65</v>
      </c>
      <c r="E884" t="s">
        <v>51</v>
      </c>
      <c r="F884" s="3">
        <v>2007</v>
      </c>
      <c r="G884" s="2">
        <v>62</v>
      </c>
      <c r="H884" t="s">
        <v>51</v>
      </c>
      <c r="I884">
        <v>1060</v>
      </c>
      <c r="J884">
        <v>2</v>
      </c>
      <c r="K884" t="s">
        <v>36</v>
      </c>
      <c r="L884" t="s">
        <v>60</v>
      </c>
      <c r="M884" s="3">
        <v>60</v>
      </c>
      <c r="N884">
        <v>1060</v>
      </c>
      <c r="O884">
        <v>0</v>
      </c>
      <c r="P884" t="s">
        <v>65</v>
      </c>
      <c r="Q884">
        <v>2012</v>
      </c>
      <c r="R884" s="2">
        <v>385</v>
      </c>
      <c r="S884" s="2">
        <v>510</v>
      </c>
      <c r="T884" s="2">
        <v>295</v>
      </c>
      <c r="U884" s="2">
        <v>0.43696264805685903</v>
      </c>
      <c r="V884" s="2">
        <v>335</v>
      </c>
      <c r="W884" s="2">
        <v>-1</v>
      </c>
      <c r="X884" s="2">
        <v>-1</v>
      </c>
      <c r="Y884" s="2">
        <v>-1</v>
      </c>
      <c r="Z884" s="2">
        <v>-1</v>
      </c>
      <c r="AA884" s="2">
        <v>324</v>
      </c>
      <c r="AB884" s="2">
        <v>-1</v>
      </c>
      <c r="AC884" s="2">
        <v>0.84630000000000005</v>
      </c>
      <c r="AD884" s="2">
        <v>0.87839999999999996</v>
      </c>
      <c r="AE884" s="2">
        <v>-0.6048</v>
      </c>
      <c r="AF884" s="2">
        <v>-0.74150000000000005</v>
      </c>
      <c r="AG884" s="2">
        <v>1.2470000000000001</v>
      </c>
      <c r="AH884">
        <v>100000</v>
      </c>
      <c r="AI884" t="str">
        <f>IF(Table_Graduate_Salary[[#This Row],[Salary]]&lt;300000,"Low",IF(Table_Graduate_Salary[[#This Row],[Salary]]&lt;=600000,"Medium","High"))</f>
        <v>Low</v>
      </c>
      <c r="AJ884" t="str">
        <f>IF(Table_Graduate_Salary[[#This Row],[collegeGPA]]&gt;=8,"Excellent",IF(Table_Graduate_Salary[[#This Row],[collegeGPA]]&gt;=7,"Good","Average"))</f>
        <v>Excellent</v>
      </c>
      <c r="AK884" s="2">
        <f>AVERAGE(Table_Graduate_Salary[[#This Row],[English]],Table_Graduate_Salary[[#This Row],[Logical]],Table_Graduate_Salary[[#This Row],[Quant]])</f>
        <v>396.66666666666669</v>
      </c>
    </row>
    <row r="885" spans="1:37">
      <c r="A885">
        <v>436253</v>
      </c>
      <c r="B885" t="s">
        <v>505</v>
      </c>
      <c r="C885" s="1">
        <v>32810</v>
      </c>
      <c r="D885" s="2">
        <v>84.14</v>
      </c>
      <c r="E885" t="s">
        <v>35</v>
      </c>
      <c r="F885" s="3">
        <v>2007</v>
      </c>
      <c r="G885" s="2">
        <v>73.61</v>
      </c>
      <c r="H885" t="s">
        <v>35</v>
      </c>
      <c r="I885">
        <v>48</v>
      </c>
      <c r="J885">
        <v>1</v>
      </c>
      <c r="K885" t="s">
        <v>36</v>
      </c>
      <c r="L885" t="s">
        <v>64</v>
      </c>
      <c r="M885" s="3">
        <v>76.09</v>
      </c>
      <c r="N885">
        <v>48</v>
      </c>
      <c r="O885">
        <v>1</v>
      </c>
      <c r="P885" t="s">
        <v>38</v>
      </c>
      <c r="Q885">
        <v>2012</v>
      </c>
      <c r="R885" s="2">
        <v>445</v>
      </c>
      <c r="S885" s="2">
        <v>475</v>
      </c>
      <c r="T885" s="2">
        <v>595</v>
      </c>
      <c r="U885" s="2">
        <v>0.79358061454850604</v>
      </c>
      <c r="V885" s="2">
        <v>495</v>
      </c>
      <c r="W885" s="2">
        <v>-1</v>
      </c>
      <c r="X885" s="2">
        <v>-1</v>
      </c>
      <c r="Y885" s="2">
        <v>-1</v>
      </c>
      <c r="Z885" s="2">
        <v>-1</v>
      </c>
      <c r="AA885" s="2">
        <v>-1</v>
      </c>
      <c r="AB885" s="2">
        <v>-1</v>
      </c>
      <c r="AC885" s="2">
        <v>-1.8083</v>
      </c>
      <c r="AD885" s="2">
        <v>3.2800000000000003E-2</v>
      </c>
      <c r="AE885" s="2">
        <v>-1.0697000000000001</v>
      </c>
      <c r="AF885" s="2">
        <v>-5.5199999999999999E-2</v>
      </c>
      <c r="AG885" s="2">
        <v>-0.76149999999999995</v>
      </c>
      <c r="AH885">
        <v>200000</v>
      </c>
      <c r="AI885" t="str">
        <f>IF(Table_Graduate_Salary[[#This Row],[Salary]]&lt;300000,"Low",IF(Table_Graduate_Salary[[#This Row],[Salary]]&lt;=600000,"Medium","High"))</f>
        <v>Low</v>
      </c>
      <c r="AJ885" t="str">
        <f>IF(Table_Graduate_Salary[[#This Row],[collegeGPA]]&gt;=8,"Excellent",IF(Table_Graduate_Salary[[#This Row],[collegeGPA]]&gt;=7,"Good","Average"))</f>
        <v>Excellent</v>
      </c>
      <c r="AK885" s="2">
        <f>AVERAGE(Table_Graduate_Salary[[#This Row],[English]],Table_Graduate_Salary[[#This Row],[Logical]],Table_Graduate_Salary[[#This Row],[Quant]])</f>
        <v>505</v>
      </c>
    </row>
    <row r="886" spans="1:37">
      <c r="A886">
        <v>1171988</v>
      </c>
      <c r="B886" t="s">
        <v>505</v>
      </c>
      <c r="C886" s="1">
        <v>33518</v>
      </c>
      <c r="D886" s="2">
        <v>90</v>
      </c>
      <c r="E886" t="s">
        <v>51</v>
      </c>
      <c r="F886" s="3">
        <v>2009</v>
      </c>
      <c r="G886" s="2">
        <v>91.8</v>
      </c>
      <c r="H886" t="s">
        <v>51</v>
      </c>
      <c r="I886">
        <v>631</v>
      </c>
      <c r="J886">
        <v>2</v>
      </c>
      <c r="K886" t="s">
        <v>36</v>
      </c>
      <c r="L886" t="s">
        <v>60</v>
      </c>
      <c r="M886" s="3">
        <v>75</v>
      </c>
      <c r="N886">
        <v>631</v>
      </c>
      <c r="O886">
        <v>0</v>
      </c>
      <c r="P886" t="s">
        <v>166</v>
      </c>
      <c r="Q886">
        <v>2013</v>
      </c>
      <c r="R886" s="2">
        <v>560</v>
      </c>
      <c r="S886" s="2">
        <v>520</v>
      </c>
      <c r="T886" s="2">
        <v>390</v>
      </c>
      <c r="U886" s="2">
        <v>-1</v>
      </c>
      <c r="V886" s="2">
        <v>-1</v>
      </c>
      <c r="W886" s="2">
        <v>-1</v>
      </c>
      <c r="X886" s="2">
        <v>-1</v>
      </c>
      <c r="Y886" s="2">
        <v>-1</v>
      </c>
      <c r="Z886" s="2">
        <v>-1</v>
      </c>
      <c r="AA886" s="2">
        <v>-1</v>
      </c>
      <c r="AB886" s="2">
        <v>-1</v>
      </c>
      <c r="AC886" s="2">
        <v>0.55910000000000004</v>
      </c>
      <c r="AD886" s="2">
        <v>0.21240000000000001</v>
      </c>
      <c r="AE886" s="2">
        <v>-0.75849999999999995</v>
      </c>
      <c r="AF886" s="2">
        <v>0.39950000000000002</v>
      </c>
      <c r="AG886" s="2">
        <v>0.67210000000000003</v>
      </c>
      <c r="AH886">
        <v>320000</v>
      </c>
      <c r="AI886" t="str">
        <f>IF(Table_Graduate_Salary[[#This Row],[Salary]]&lt;300000,"Low",IF(Table_Graduate_Salary[[#This Row],[Salary]]&lt;=600000,"Medium","High"))</f>
        <v>Medium</v>
      </c>
      <c r="AJ886" t="str">
        <f>IF(Table_Graduate_Salary[[#This Row],[collegeGPA]]&gt;=8,"Excellent",IF(Table_Graduate_Salary[[#This Row],[collegeGPA]]&gt;=7,"Good","Average"))</f>
        <v>Excellent</v>
      </c>
      <c r="AK886" s="2">
        <f>AVERAGE(Table_Graduate_Salary[[#This Row],[English]],Table_Graduate_Salary[[#This Row],[Logical]],Table_Graduate_Salary[[#This Row],[Quant]])</f>
        <v>490</v>
      </c>
    </row>
    <row r="887" spans="1:37">
      <c r="A887">
        <v>267894</v>
      </c>
      <c r="B887" t="s">
        <v>506</v>
      </c>
      <c r="C887" s="1">
        <v>32151</v>
      </c>
      <c r="D887" s="2">
        <v>76.599999999999994</v>
      </c>
      <c r="E887" t="s">
        <v>35</v>
      </c>
      <c r="F887" s="3">
        <v>2005</v>
      </c>
      <c r="G887" s="2">
        <v>65.599999999999994</v>
      </c>
      <c r="H887" t="s">
        <v>35</v>
      </c>
      <c r="I887">
        <v>462</v>
      </c>
      <c r="J887">
        <v>2</v>
      </c>
      <c r="K887" t="s">
        <v>36</v>
      </c>
      <c r="L887" t="s">
        <v>60</v>
      </c>
      <c r="M887" s="3">
        <v>58</v>
      </c>
      <c r="N887">
        <v>462</v>
      </c>
      <c r="O887">
        <v>1</v>
      </c>
      <c r="P887" t="s">
        <v>61</v>
      </c>
      <c r="Q887">
        <v>2011</v>
      </c>
      <c r="R887" s="2">
        <v>455</v>
      </c>
      <c r="S887" s="2">
        <v>475</v>
      </c>
      <c r="T887" s="2">
        <v>665</v>
      </c>
      <c r="U887" s="2">
        <v>0.91077016424602197</v>
      </c>
      <c r="V887" s="2">
        <v>-1</v>
      </c>
      <c r="W887" s="2">
        <v>433</v>
      </c>
      <c r="X887" s="2">
        <v>-1</v>
      </c>
      <c r="Y887" s="2">
        <v>-1</v>
      </c>
      <c r="Z887" s="2">
        <v>-1</v>
      </c>
      <c r="AA887" s="2">
        <v>286</v>
      </c>
      <c r="AB887" s="2">
        <v>-1</v>
      </c>
      <c r="AC887" s="2">
        <v>-0.1082</v>
      </c>
      <c r="AD887" s="2">
        <v>-0.74729999999999996</v>
      </c>
      <c r="AE887" s="2">
        <v>-1.0697000000000001</v>
      </c>
      <c r="AF887" s="2">
        <v>0.5323</v>
      </c>
      <c r="AG887" s="2">
        <v>-0.87990000000000002</v>
      </c>
      <c r="AH887">
        <v>190000</v>
      </c>
      <c r="AI887" t="str">
        <f>IF(Table_Graduate_Salary[[#This Row],[Salary]]&lt;300000,"Low",IF(Table_Graduate_Salary[[#This Row],[Salary]]&lt;=600000,"Medium","High"))</f>
        <v>Low</v>
      </c>
      <c r="AJ887" t="str">
        <f>IF(Table_Graduate_Salary[[#This Row],[collegeGPA]]&gt;=8,"Excellent",IF(Table_Graduate_Salary[[#This Row],[collegeGPA]]&gt;=7,"Good","Average"))</f>
        <v>Excellent</v>
      </c>
      <c r="AK887" s="2">
        <f>AVERAGE(Table_Graduate_Salary[[#This Row],[English]],Table_Graduate_Salary[[#This Row],[Logical]],Table_Graduate_Salary[[#This Row],[Quant]])</f>
        <v>531.66666666666663</v>
      </c>
    </row>
    <row r="888" spans="1:37">
      <c r="A888">
        <v>807306</v>
      </c>
      <c r="B888" t="s">
        <v>506</v>
      </c>
      <c r="C888" s="1">
        <v>32305</v>
      </c>
      <c r="D888" s="2">
        <v>54.8</v>
      </c>
      <c r="E888" t="s">
        <v>35</v>
      </c>
      <c r="F888" s="3">
        <v>2005</v>
      </c>
      <c r="G888" s="2">
        <v>52.8</v>
      </c>
      <c r="H888" t="s">
        <v>35</v>
      </c>
      <c r="I888">
        <v>11759</v>
      </c>
      <c r="J888">
        <v>2</v>
      </c>
      <c r="K888" t="s">
        <v>66</v>
      </c>
      <c r="L888" t="s">
        <v>67</v>
      </c>
      <c r="M888" s="3">
        <v>72.27</v>
      </c>
      <c r="N888">
        <v>11759</v>
      </c>
      <c r="O888">
        <v>0</v>
      </c>
      <c r="P888" t="s">
        <v>96</v>
      </c>
      <c r="Q888">
        <v>2014</v>
      </c>
      <c r="R888" s="2">
        <v>335</v>
      </c>
      <c r="S888" s="2">
        <v>570</v>
      </c>
      <c r="T888" s="2">
        <v>515</v>
      </c>
      <c r="U888" s="2">
        <v>0.84224832225783597</v>
      </c>
      <c r="V888" s="2">
        <v>605</v>
      </c>
      <c r="W888" s="2">
        <v>-1</v>
      </c>
      <c r="X888" s="2">
        <v>469</v>
      </c>
      <c r="Y888" s="2">
        <v>-1</v>
      </c>
      <c r="Z888" s="2">
        <v>-1</v>
      </c>
      <c r="AA888" s="2">
        <v>-1</v>
      </c>
      <c r="AB888" s="2">
        <v>-1</v>
      </c>
      <c r="AC888" s="2">
        <v>-1.7388999999999999</v>
      </c>
      <c r="AD888" s="2">
        <v>-1.4525999999999999</v>
      </c>
      <c r="AE888" s="2">
        <v>-1.3733</v>
      </c>
      <c r="AF888" s="2">
        <v>0.2727</v>
      </c>
      <c r="AG888" s="2">
        <v>-2.0105</v>
      </c>
      <c r="AH888">
        <v>150000</v>
      </c>
      <c r="AI888" t="str">
        <f>IF(Table_Graduate_Salary[[#This Row],[Salary]]&lt;300000,"Low",IF(Table_Graduate_Salary[[#This Row],[Salary]]&lt;=600000,"Medium","High"))</f>
        <v>Low</v>
      </c>
      <c r="AJ888" t="str">
        <f>IF(Table_Graduate_Salary[[#This Row],[collegeGPA]]&gt;=8,"Excellent",IF(Table_Graduate_Salary[[#This Row],[collegeGPA]]&gt;=7,"Good","Average"))</f>
        <v>Excellent</v>
      </c>
      <c r="AK888" s="2">
        <f>AVERAGE(Table_Graduate_Salary[[#This Row],[English]],Table_Graduate_Salary[[#This Row],[Logical]],Table_Graduate_Salary[[#This Row],[Quant]])</f>
        <v>473.33333333333331</v>
      </c>
    </row>
    <row r="889" spans="1:37">
      <c r="A889">
        <v>484152</v>
      </c>
      <c r="B889" t="s">
        <v>506</v>
      </c>
      <c r="C889" s="1">
        <v>33374</v>
      </c>
      <c r="D889" s="2">
        <v>89</v>
      </c>
      <c r="E889" t="s">
        <v>51</v>
      </c>
      <c r="F889" s="3">
        <v>2009</v>
      </c>
      <c r="G889" s="2">
        <v>78</v>
      </c>
      <c r="H889" t="s">
        <v>51</v>
      </c>
      <c r="I889">
        <v>2665</v>
      </c>
      <c r="J889">
        <v>2</v>
      </c>
      <c r="K889" t="s">
        <v>36</v>
      </c>
      <c r="L889" t="s">
        <v>44</v>
      </c>
      <c r="M889" s="3">
        <v>70.260000000000005</v>
      </c>
      <c r="N889">
        <v>2665</v>
      </c>
      <c r="O889">
        <v>0</v>
      </c>
      <c r="P889" t="s">
        <v>45</v>
      </c>
      <c r="Q889">
        <v>2013</v>
      </c>
      <c r="R889" s="2">
        <v>415</v>
      </c>
      <c r="S889" s="2">
        <v>415</v>
      </c>
      <c r="T889" s="2">
        <v>425</v>
      </c>
      <c r="U889" s="2">
        <v>0.69447932770846299</v>
      </c>
      <c r="V889" s="2">
        <v>375</v>
      </c>
      <c r="W889" s="2">
        <v>366</v>
      </c>
      <c r="X889" s="2">
        <v>-1</v>
      </c>
      <c r="Y889" s="2">
        <v>-1</v>
      </c>
      <c r="Z889" s="2">
        <v>-1</v>
      </c>
      <c r="AA889" s="2">
        <v>260</v>
      </c>
      <c r="AB889" s="2">
        <v>-1</v>
      </c>
      <c r="AC889" s="2">
        <v>-0.1082</v>
      </c>
      <c r="AD889" s="2">
        <v>1.2807999999999999</v>
      </c>
      <c r="AE889" s="2">
        <v>0.52690000000000003</v>
      </c>
      <c r="AF889" s="2">
        <v>-0.52529999999999999</v>
      </c>
      <c r="AG889" s="2">
        <v>6.7900000000000002E-2</v>
      </c>
      <c r="AH889">
        <v>400000</v>
      </c>
      <c r="AI889" t="str">
        <f>IF(Table_Graduate_Salary[[#This Row],[Salary]]&lt;300000,"Low",IF(Table_Graduate_Salary[[#This Row],[Salary]]&lt;=600000,"Medium","High"))</f>
        <v>Medium</v>
      </c>
      <c r="AJ889" t="str">
        <f>IF(Table_Graduate_Salary[[#This Row],[collegeGPA]]&gt;=8,"Excellent",IF(Table_Graduate_Salary[[#This Row],[collegeGPA]]&gt;=7,"Good","Average"))</f>
        <v>Excellent</v>
      </c>
      <c r="AK889" s="2">
        <f>AVERAGE(Table_Graduate_Salary[[#This Row],[English]],Table_Graduate_Salary[[#This Row],[Logical]],Table_Graduate_Salary[[#This Row],[Quant]])</f>
        <v>418.33333333333331</v>
      </c>
    </row>
    <row r="890" spans="1:37">
      <c r="A890">
        <v>1269213</v>
      </c>
      <c r="B890" t="s">
        <v>506</v>
      </c>
      <c r="C890" s="1">
        <v>32539</v>
      </c>
      <c r="D890" s="2">
        <v>68</v>
      </c>
      <c r="E890" t="s">
        <v>35</v>
      </c>
      <c r="F890" s="3">
        <v>2009</v>
      </c>
      <c r="G890" s="2">
        <v>64.8</v>
      </c>
      <c r="H890" t="s">
        <v>35</v>
      </c>
      <c r="I890">
        <v>5483</v>
      </c>
      <c r="J890">
        <v>2</v>
      </c>
      <c r="K890" t="s">
        <v>36</v>
      </c>
      <c r="L890" t="s">
        <v>40</v>
      </c>
      <c r="M890" s="3">
        <v>74</v>
      </c>
      <c r="N890">
        <v>5483</v>
      </c>
      <c r="O890">
        <v>1</v>
      </c>
      <c r="P890" t="s">
        <v>53</v>
      </c>
      <c r="Q890">
        <v>2014</v>
      </c>
      <c r="R890" s="2">
        <v>525</v>
      </c>
      <c r="S890" s="2">
        <v>580</v>
      </c>
      <c r="T890" s="2">
        <v>595</v>
      </c>
      <c r="U890" s="2">
        <v>0.81941652983588797</v>
      </c>
      <c r="V890" s="2">
        <v>505</v>
      </c>
      <c r="W890" s="2">
        <v>-1</v>
      </c>
      <c r="X890" s="2">
        <v>-1</v>
      </c>
      <c r="Y890" s="2">
        <v>-1</v>
      </c>
      <c r="Z890" s="2">
        <v>-1</v>
      </c>
      <c r="AA890" s="2">
        <v>-1</v>
      </c>
      <c r="AB890" s="2">
        <v>-1</v>
      </c>
      <c r="AC890" s="2">
        <v>-1.0207999999999999</v>
      </c>
      <c r="AD890" s="2">
        <v>0.21240000000000001</v>
      </c>
      <c r="AE890" s="2">
        <v>-0.14369999999999999</v>
      </c>
      <c r="AF890" s="2">
        <v>1.1600999999999999</v>
      </c>
      <c r="AG890" s="2">
        <v>-0.66920000000000002</v>
      </c>
      <c r="AH890">
        <v>120000</v>
      </c>
      <c r="AI890" t="str">
        <f>IF(Table_Graduate_Salary[[#This Row],[Salary]]&lt;300000,"Low",IF(Table_Graduate_Salary[[#This Row],[Salary]]&lt;=600000,"Medium","High"))</f>
        <v>Low</v>
      </c>
      <c r="AJ890" t="str">
        <f>IF(Table_Graduate_Salary[[#This Row],[collegeGPA]]&gt;=8,"Excellent",IF(Table_Graduate_Salary[[#This Row],[collegeGPA]]&gt;=7,"Good","Average"))</f>
        <v>Excellent</v>
      </c>
      <c r="AK890" s="2">
        <f>AVERAGE(Table_Graduate_Salary[[#This Row],[English]],Table_Graduate_Salary[[#This Row],[Logical]],Table_Graduate_Salary[[#This Row],[Quant]])</f>
        <v>566.66666666666663</v>
      </c>
    </row>
    <row r="891" spans="1:37">
      <c r="A891">
        <v>1266709</v>
      </c>
      <c r="B891" t="s">
        <v>506</v>
      </c>
      <c r="C891" s="1">
        <v>33621</v>
      </c>
      <c r="D891" s="2">
        <v>73</v>
      </c>
      <c r="E891" t="s">
        <v>51</v>
      </c>
      <c r="F891" s="3">
        <v>2009</v>
      </c>
      <c r="G891" s="2">
        <v>66</v>
      </c>
      <c r="H891" t="s">
        <v>51</v>
      </c>
      <c r="I891">
        <v>987</v>
      </c>
      <c r="J891">
        <v>2</v>
      </c>
      <c r="K891" t="s">
        <v>36</v>
      </c>
      <c r="L891" t="s">
        <v>40</v>
      </c>
      <c r="M891" s="3">
        <v>70</v>
      </c>
      <c r="N891">
        <v>987</v>
      </c>
      <c r="O891">
        <v>0</v>
      </c>
      <c r="P891" t="s">
        <v>65</v>
      </c>
      <c r="Q891">
        <v>2014</v>
      </c>
      <c r="R891" s="2">
        <v>315</v>
      </c>
      <c r="S891" s="2">
        <v>530</v>
      </c>
      <c r="T891" s="2">
        <v>380</v>
      </c>
      <c r="U891" s="2">
        <v>0.35653648772447499</v>
      </c>
      <c r="V891" s="2">
        <v>275</v>
      </c>
      <c r="W891" s="2">
        <v>-1</v>
      </c>
      <c r="X891" s="2">
        <v>346</v>
      </c>
      <c r="Y891" s="2">
        <v>-1</v>
      </c>
      <c r="Z891" s="2">
        <v>-1</v>
      </c>
      <c r="AA891" s="2">
        <v>-1</v>
      </c>
      <c r="AB891" s="2">
        <v>-1</v>
      </c>
      <c r="AC891" s="2">
        <v>1.9953000000000001</v>
      </c>
      <c r="AD891" s="2">
        <v>0.87839999999999996</v>
      </c>
      <c r="AE891" s="2">
        <v>0.47110000000000002</v>
      </c>
      <c r="AF891" s="2">
        <v>-1.6289</v>
      </c>
      <c r="AG891" s="2">
        <v>0.48049999999999998</v>
      </c>
      <c r="AH891">
        <v>195000</v>
      </c>
      <c r="AI891" t="str">
        <f>IF(Table_Graduate_Salary[[#This Row],[Salary]]&lt;300000,"Low",IF(Table_Graduate_Salary[[#This Row],[Salary]]&lt;=600000,"Medium","High"))</f>
        <v>Low</v>
      </c>
      <c r="AJ891" t="str">
        <f>IF(Table_Graduate_Salary[[#This Row],[collegeGPA]]&gt;=8,"Excellent",IF(Table_Graduate_Salary[[#This Row],[collegeGPA]]&gt;=7,"Good","Average"))</f>
        <v>Excellent</v>
      </c>
      <c r="AK891" s="2">
        <f>AVERAGE(Table_Graduate_Salary[[#This Row],[English]],Table_Graduate_Salary[[#This Row],[Logical]],Table_Graduate_Salary[[#This Row],[Quant]])</f>
        <v>408.33333333333331</v>
      </c>
    </row>
    <row r="892" spans="1:37">
      <c r="A892">
        <v>206734</v>
      </c>
      <c r="B892" t="s">
        <v>506</v>
      </c>
      <c r="C892" s="1">
        <v>32454</v>
      </c>
      <c r="D892" s="2">
        <v>60</v>
      </c>
      <c r="E892">
        <v>0</v>
      </c>
      <c r="F892" s="3">
        <v>2004</v>
      </c>
      <c r="G892" s="2">
        <v>59</v>
      </c>
      <c r="H892">
        <v>0</v>
      </c>
      <c r="I892">
        <v>144</v>
      </c>
      <c r="J892">
        <v>2</v>
      </c>
      <c r="K892" t="s">
        <v>36</v>
      </c>
      <c r="L892" t="s">
        <v>64</v>
      </c>
      <c r="M892" s="3">
        <v>67</v>
      </c>
      <c r="N892">
        <v>144</v>
      </c>
      <c r="O892">
        <v>0</v>
      </c>
      <c r="P892" t="s">
        <v>41</v>
      </c>
      <c r="Q892">
        <v>2011</v>
      </c>
      <c r="R892" s="2">
        <v>515</v>
      </c>
      <c r="S892" s="2">
        <v>555</v>
      </c>
      <c r="T892" s="2">
        <v>425</v>
      </c>
      <c r="U892" s="2">
        <v>0.60005718233834104</v>
      </c>
      <c r="V892" s="2">
        <v>435</v>
      </c>
      <c r="W892" s="2">
        <v>-1</v>
      </c>
      <c r="X892" s="2">
        <v>-1</v>
      </c>
      <c r="Y892" s="2">
        <v>-1</v>
      </c>
      <c r="Z892" s="2">
        <v>-1</v>
      </c>
      <c r="AA892" s="2">
        <v>-1</v>
      </c>
      <c r="AB892" s="2">
        <v>-1</v>
      </c>
      <c r="AC892" s="2">
        <v>-0.88099999999999901</v>
      </c>
      <c r="AD892" s="2">
        <v>-0.27929999999999999</v>
      </c>
      <c r="AE892" s="2">
        <v>-0.63429999999999997</v>
      </c>
      <c r="AF892" s="2">
        <v>-0.64280000000000004</v>
      </c>
      <c r="AG892" s="2">
        <v>-2.9731000000000001</v>
      </c>
      <c r="AH892">
        <v>675000</v>
      </c>
      <c r="AI892" t="str">
        <f>IF(Table_Graduate_Salary[[#This Row],[Salary]]&lt;300000,"Low",IF(Table_Graduate_Salary[[#This Row],[Salary]]&lt;=600000,"Medium","High"))</f>
        <v>High</v>
      </c>
      <c r="AJ892" t="str">
        <f>IF(Table_Graduate_Salary[[#This Row],[collegeGPA]]&gt;=8,"Excellent",IF(Table_Graduate_Salary[[#This Row],[collegeGPA]]&gt;=7,"Good","Average"))</f>
        <v>Excellent</v>
      </c>
      <c r="AK892" s="2">
        <f>AVERAGE(Table_Graduate_Salary[[#This Row],[English]],Table_Graduate_Salary[[#This Row],[Logical]],Table_Graduate_Salary[[#This Row],[Quant]])</f>
        <v>498.33333333333331</v>
      </c>
    </row>
    <row r="893" spans="1:37">
      <c r="A893">
        <v>918889</v>
      </c>
      <c r="B893" t="s">
        <v>506</v>
      </c>
      <c r="C893" s="1">
        <v>34312</v>
      </c>
      <c r="D893" s="2">
        <v>55</v>
      </c>
      <c r="E893" t="s">
        <v>51</v>
      </c>
      <c r="F893" s="3">
        <v>2010</v>
      </c>
      <c r="G893" s="2">
        <v>70.400000000000006</v>
      </c>
      <c r="H893" t="s">
        <v>51</v>
      </c>
      <c r="I893">
        <v>6408</v>
      </c>
      <c r="J893">
        <v>2</v>
      </c>
      <c r="K893" t="s">
        <v>36</v>
      </c>
      <c r="L893" t="s">
        <v>60</v>
      </c>
      <c r="M893" s="3">
        <v>61.4</v>
      </c>
      <c r="N893">
        <v>6408</v>
      </c>
      <c r="O893">
        <v>0</v>
      </c>
      <c r="P893" t="s">
        <v>41</v>
      </c>
      <c r="Q893">
        <v>2014</v>
      </c>
      <c r="R893" s="2">
        <v>405</v>
      </c>
      <c r="S893" s="2">
        <v>495</v>
      </c>
      <c r="T893" s="2">
        <v>415</v>
      </c>
      <c r="U893" s="2">
        <v>0.64938971484669095</v>
      </c>
      <c r="V893" s="2">
        <v>-1</v>
      </c>
      <c r="W893" s="2">
        <v>356</v>
      </c>
      <c r="X893" s="2">
        <v>-1</v>
      </c>
      <c r="Y893" s="2">
        <v>-1</v>
      </c>
      <c r="Z893" s="2">
        <v>-1</v>
      </c>
      <c r="AA893" s="2">
        <v>233</v>
      </c>
      <c r="AB893" s="2">
        <v>-1</v>
      </c>
      <c r="AC893" s="2">
        <v>0.12820000000000001</v>
      </c>
      <c r="AD893" s="2">
        <v>-0.4536</v>
      </c>
      <c r="AE893" s="2">
        <v>1.3933</v>
      </c>
      <c r="AF893" s="2">
        <v>0.90659999999999996</v>
      </c>
      <c r="AG893" s="2">
        <v>9.7299999999999998E-2</v>
      </c>
      <c r="AH893">
        <v>180000</v>
      </c>
      <c r="AI893" t="str">
        <f>IF(Table_Graduate_Salary[[#This Row],[Salary]]&lt;300000,"Low",IF(Table_Graduate_Salary[[#This Row],[Salary]]&lt;=600000,"Medium","High"))</f>
        <v>Low</v>
      </c>
      <c r="AJ893" t="str">
        <f>IF(Table_Graduate_Salary[[#This Row],[collegeGPA]]&gt;=8,"Excellent",IF(Table_Graduate_Salary[[#This Row],[collegeGPA]]&gt;=7,"Good","Average"))</f>
        <v>Excellent</v>
      </c>
      <c r="AK893" s="2">
        <f>AVERAGE(Table_Graduate_Salary[[#This Row],[English]],Table_Graduate_Salary[[#This Row],[Logical]],Table_Graduate_Salary[[#This Row],[Quant]])</f>
        <v>438.33333333333331</v>
      </c>
    </row>
    <row r="894" spans="1:37">
      <c r="A894">
        <v>752115</v>
      </c>
      <c r="B894" t="s">
        <v>506</v>
      </c>
      <c r="C894" s="1">
        <v>33540</v>
      </c>
      <c r="D894" s="2">
        <v>89</v>
      </c>
      <c r="E894" t="s">
        <v>35</v>
      </c>
      <c r="F894" s="3">
        <v>2008</v>
      </c>
      <c r="G894" s="2">
        <v>63</v>
      </c>
      <c r="H894" t="s">
        <v>35</v>
      </c>
      <c r="I894">
        <v>5483</v>
      </c>
      <c r="J894">
        <v>2</v>
      </c>
      <c r="K894" t="s">
        <v>36</v>
      </c>
      <c r="L894" t="s">
        <v>55</v>
      </c>
      <c r="M894" s="3">
        <v>75.2</v>
      </c>
      <c r="N894">
        <v>5483</v>
      </c>
      <c r="O894">
        <v>1</v>
      </c>
      <c r="P894" t="s">
        <v>53</v>
      </c>
      <c r="Q894">
        <v>2013</v>
      </c>
      <c r="R894" s="2">
        <v>675</v>
      </c>
      <c r="S894" s="2">
        <v>595</v>
      </c>
      <c r="T894" s="2">
        <v>695</v>
      </c>
      <c r="U894" s="2">
        <v>0.86468541337008498</v>
      </c>
      <c r="V894" s="2">
        <v>525</v>
      </c>
      <c r="W894" s="2">
        <v>-1</v>
      </c>
      <c r="X894" s="2">
        <v>-1</v>
      </c>
      <c r="Y894" s="2">
        <v>-1</v>
      </c>
      <c r="Z894" s="2">
        <v>-1</v>
      </c>
      <c r="AA894" s="2">
        <v>-1</v>
      </c>
      <c r="AB894" s="2">
        <v>-1</v>
      </c>
      <c r="AC894" s="2">
        <v>1.5644</v>
      </c>
      <c r="AD894" s="2">
        <v>0.71189999999999998</v>
      </c>
      <c r="AE894" s="2">
        <v>-0.6048</v>
      </c>
      <c r="AF894" s="2">
        <v>-0.995</v>
      </c>
      <c r="AG894" s="2">
        <v>-0.66920000000000002</v>
      </c>
      <c r="AH894">
        <v>300000</v>
      </c>
      <c r="AI894" t="str">
        <f>IF(Table_Graduate_Salary[[#This Row],[Salary]]&lt;300000,"Low",IF(Table_Graduate_Salary[[#This Row],[Salary]]&lt;=600000,"Medium","High"))</f>
        <v>Medium</v>
      </c>
      <c r="AJ894" t="str">
        <f>IF(Table_Graduate_Salary[[#This Row],[collegeGPA]]&gt;=8,"Excellent",IF(Table_Graduate_Salary[[#This Row],[collegeGPA]]&gt;=7,"Good","Average"))</f>
        <v>Excellent</v>
      </c>
      <c r="AK894" s="2">
        <f>AVERAGE(Table_Graduate_Salary[[#This Row],[English]],Table_Graduate_Salary[[#This Row],[Logical]],Table_Graduate_Salary[[#This Row],[Quant]])</f>
        <v>655</v>
      </c>
    </row>
    <row r="895" spans="1:37">
      <c r="A895">
        <v>41012</v>
      </c>
      <c r="B895" t="s">
        <v>506</v>
      </c>
      <c r="C895" s="1">
        <v>31522</v>
      </c>
      <c r="D895" s="2">
        <v>81</v>
      </c>
      <c r="E895" t="s">
        <v>48</v>
      </c>
      <c r="F895" s="3">
        <v>2005</v>
      </c>
      <c r="G895" s="2">
        <v>77</v>
      </c>
      <c r="H895" t="s">
        <v>94</v>
      </c>
      <c r="I895">
        <v>402</v>
      </c>
      <c r="J895">
        <v>1</v>
      </c>
      <c r="K895" t="s">
        <v>36</v>
      </c>
      <c r="L895" t="s">
        <v>44</v>
      </c>
      <c r="M895" s="3">
        <v>77</v>
      </c>
      <c r="N895">
        <v>402</v>
      </c>
      <c r="O895">
        <v>0</v>
      </c>
      <c r="P895" t="s">
        <v>84</v>
      </c>
      <c r="Q895">
        <v>2010</v>
      </c>
      <c r="R895" s="2">
        <v>655</v>
      </c>
      <c r="S895" s="2">
        <v>735</v>
      </c>
      <c r="T895" s="2">
        <v>755</v>
      </c>
      <c r="U895" s="2">
        <v>0.985461394326131</v>
      </c>
      <c r="V895" s="2">
        <v>575</v>
      </c>
      <c r="W895" s="2">
        <v>500</v>
      </c>
      <c r="X895" s="2">
        <v>-1</v>
      </c>
      <c r="Y895" s="2">
        <v>-1</v>
      </c>
      <c r="Z895" s="2">
        <v>-1</v>
      </c>
      <c r="AA895" s="2">
        <v>-1</v>
      </c>
      <c r="AB895" s="2">
        <v>-1</v>
      </c>
      <c r="AC895" s="2">
        <v>-0.1082</v>
      </c>
      <c r="AD895" s="2">
        <v>0.50080000000000002</v>
      </c>
      <c r="AE895" s="2">
        <v>1.2524999999999999</v>
      </c>
      <c r="AF895" s="2">
        <v>-1.7003999999999999</v>
      </c>
      <c r="AG895" s="2">
        <v>0.50239999999999996</v>
      </c>
      <c r="AH895">
        <v>370000</v>
      </c>
      <c r="AI895" t="str">
        <f>IF(Table_Graduate_Salary[[#This Row],[Salary]]&lt;300000,"Low",IF(Table_Graduate_Salary[[#This Row],[Salary]]&lt;=600000,"Medium","High"))</f>
        <v>Medium</v>
      </c>
      <c r="AJ895" t="str">
        <f>IF(Table_Graduate_Salary[[#This Row],[collegeGPA]]&gt;=8,"Excellent",IF(Table_Graduate_Salary[[#This Row],[collegeGPA]]&gt;=7,"Good","Average"))</f>
        <v>Excellent</v>
      </c>
      <c r="AK895" s="2">
        <f>AVERAGE(Table_Graduate_Salary[[#This Row],[English]],Table_Graduate_Salary[[#This Row],[Logical]],Table_Graduate_Salary[[#This Row],[Quant]])</f>
        <v>715</v>
      </c>
    </row>
    <row r="896" spans="1:37">
      <c r="A896">
        <v>333439</v>
      </c>
      <c r="B896" t="s">
        <v>506</v>
      </c>
      <c r="C896" s="1">
        <v>33501</v>
      </c>
      <c r="D896" s="2">
        <v>67</v>
      </c>
      <c r="E896" t="s">
        <v>248</v>
      </c>
      <c r="F896" s="3">
        <v>2008</v>
      </c>
      <c r="G896" s="2">
        <v>76</v>
      </c>
      <c r="H896" t="s">
        <v>248</v>
      </c>
      <c r="I896">
        <v>6434</v>
      </c>
      <c r="J896">
        <v>2</v>
      </c>
      <c r="K896" t="s">
        <v>36</v>
      </c>
      <c r="L896" t="s">
        <v>174</v>
      </c>
      <c r="M896" s="3">
        <v>58</v>
      </c>
      <c r="N896">
        <v>6434</v>
      </c>
      <c r="O896">
        <v>0</v>
      </c>
      <c r="P896" t="s">
        <v>96</v>
      </c>
      <c r="Q896">
        <v>2012</v>
      </c>
      <c r="R896" s="2">
        <v>345</v>
      </c>
      <c r="S896" s="2">
        <v>525</v>
      </c>
      <c r="T896" s="2">
        <v>325</v>
      </c>
      <c r="U896" s="2">
        <v>0.37113866563506098</v>
      </c>
      <c r="V896" s="2">
        <v>115</v>
      </c>
      <c r="W896" s="2">
        <v>366</v>
      </c>
      <c r="X896" s="2">
        <v>-1</v>
      </c>
      <c r="Y896" s="2">
        <v>-1</v>
      </c>
      <c r="Z896" s="2">
        <v>-1</v>
      </c>
      <c r="AA896" s="2">
        <v>-1</v>
      </c>
      <c r="AB896" s="2">
        <v>320</v>
      </c>
      <c r="AC896" s="2">
        <v>-1.8083</v>
      </c>
      <c r="AD896" s="2">
        <v>-1.9953000000000001</v>
      </c>
      <c r="AE896" s="2">
        <v>-1.2148000000000001</v>
      </c>
      <c r="AF896" s="2">
        <v>-0.26086999999999999</v>
      </c>
      <c r="AG896" s="2">
        <v>-3.1311</v>
      </c>
      <c r="AH896">
        <v>290000</v>
      </c>
      <c r="AI896" t="str">
        <f>IF(Table_Graduate_Salary[[#This Row],[Salary]]&lt;300000,"Low",IF(Table_Graduate_Salary[[#This Row],[Salary]]&lt;=600000,"Medium","High"))</f>
        <v>Low</v>
      </c>
      <c r="AJ896" t="str">
        <f>IF(Table_Graduate_Salary[[#This Row],[collegeGPA]]&gt;=8,"Excellent",IF(Table_Graduate_Salary[[#This Row],[collegeGPA]]&gt;=7,"Good","Average"))</f>
        <v>Excellent</v>
      </c>
      <c r="AK896" s="2">
        <f>AVERAGE(Table_Graduate_Salary[[#This Row],[English]],Table_Graduate_Salary[[#This Row],[Logical]],Table_Graduate_Salary[[#This Row],[Quant]])</f>
        <v>398.33333333333331</v>
      </c>
    </row>
    <row r="897" spans="1:37">
      <c r="A897">
        <v>933812</v>
      </c>
      <c r="B897" t="s">
        <v>506</v>
      </c>
      <c r="C897" s="1">
        <v>33612</v>
      </c>
      <c r="D897" s="2">
        <v>69</v>
      </c>
      <c r="E897" t="s">
        <v>35</v>
      </c>
      <c r="F897" s="3">
        <v>2010</v>
      </c>
      <c r="G897" s="2">
        <v>69</v>
      </c>
      <c r="H897" t="s">
        <v>35</v>
      </c>
      <c r="I897">
        <v>5298</v>
      </c>
      <c r="J897">
        <v>2</v>
      </c>
      <c r="K897" t="s">
        <v>36</v>
      </c>
      <c r="L897" t="s">
        <v>81</v>
      </c>
      <c r="M897" s="3">
        <v>71</v>
      </c>
      <c r="N897">
        <v>5298</v>
      </c>
      <c r="O897">
        <v>0</v>
      </c>
      <c r="P897" t="s">
        <v>47</v>
      </c>
      <c r="Q897">
        <v>2014</v>
      </c>
      <c r="R897" s="2">
        <v>510</v>
      </c>
      <c r="S897" s="2">
        <v>475</v>
      </c>
      <c r="T897" s="2">
        <v>400</v>
      </c>
      <c r="U897" s="2">
        <v>0.29876912856399401</v>
      </c>
      <c r="V897" s="2">
        <v>465</v>
      </c>
      <c r="W897" s="2">
        <v>-1</v>
      </c>
      <c r="X897" s="2">
        <v>-1</v>
      </c>
      <c r="Y897" s="2">
        <v>-1</v>
      </c>
      <c r="Z897" s="2">
        <v>356</v>
      </c>
      <c r="AA897" s="2">
        <v>-1</v>
      </c>
      <c r="AB897" s="2">
        <v>-1</v>
      </c>
      <c r="AC897" s="2">
        <v>1.1335999999999999</v>
      </c>
      <c r="AD897" s="2">
        <v>1.0448999999999999</v>
      </c>
      <c r="AE897" s="2">
        <v>0.77849999999999997</v>
      </c>
      <c r="AF897" s="2">
        <v>-2.3895</v>
      </c>
      <c r="AG897" s="2">
        <v>-0.28589999999999999</v>
      </c>
      <c r="AH897">
        <v>310000</v>
      </c>
      <c r="AI897" t="str">
        <f>IF(Table_Graduate_Salary[[#This Row],[Salary]]&lt;300000,"Low",IF(Table_Graduate_Salary[[#This Row],[Salary]]&lt;=600000,"Medium","High"))</f>
        <v>Medium</v>
      </c>
      <c r="AJ897" t="str">
        <f>IF(Table_Graduate_Salary[[#This Row],[collegeGPA]]&gt;=8,"Excellent",IF(Table_Graduate_Salary[[#This Row],[collegeGPA]]&gt;=7,"Good","Average"))</f>
        <v>Excellent</v>
      </c>
      <c r="AK897" s="2">
        <f>AVERAGE(Table_Graduate_Salary[[#This Row],[English]],Table_Graduate_Salary[[#This Row],[Logical]],Table_Graduate_Salary[[#This Row],[Quant]])</f>
        <v>461.66666666666669</v>
      </c>
    </row>
    <row r="898" spans="1:37">
      <c r="A898">
        <v>1158194</v>
      </c>
      <c r="B898" t="s">
        <v>506</v>
      </c>
      <c r="C898" s="1">
        <v>33771</v>
      </c>
      <c r="D898" s="2">
        <v>74.5</v>
      </c>
      <c r="E898" t="s">
        <v>51</v>
      </c>
      <c r="F898" s="3">
        <v>2008</v>
      </c>
      <c r="G898" s="2">
        <v>65.400000000000006</v>
      </c>
      <c r="H898" t="s">
        <v>51</v>
      </c>
      <c r="I898">
        <v>3579</v>
      </c>
      <c r="J898">
        <v>2</v>
      </c>
      <c r="K898" t="s">
        <v>66</v>
      </c>
      <c r="L898" t="s">
        <v>67</v>
      </c>
      <c r="M898" s="3">
        <v>73.55</v>
      </c>
      <c r="N898">
        <v>3579</v>
      </c>
      <c r="O898">
        <v>0</v>
      </c>
      <c r="P898" t="s">
        <v>41</v>
      </c>
      <c r="Q898">
        <v>2015</v>
      </c>
      <c r="R898" s="2">
        <v>405</v>
      </c>
      <c r="S898" s="2">
        <v>370</v>
      </c>
      <c r="T898" s="2">
        <v>295</v>
      </c>
      <c r="U898" s="2">
        <v>0.35653648772447499</v>
      </c>
      <c r="V898" s="2">
        <v>455</v>
      </c>
      <c r="W898" s="2">
        <v>-1</v>
      </c>
      <c r="X898" s="2">
        <v>346</v>
      </c>
      <c r="Y898" s="2">
        <v>-1</v>
      </c>
      <c r="Z898" s="2">
        <v>-1</v>
      </c>
      <c r="AA898" s="2">
        <v>-1</v>
      </c>
      <c r="AB898" s="2">
        <v>-1</v>
      </c>
      <c r="AC898" s="2">
        <v>1.4208000000000001</v>
      </c>
      <c r="AD898" s="2">
        <v>0.21240000000000001</v>
      </c>
      <c r="AE898" s="2">
        <v>1.0859000000000001</v>
      </c>
      <c r="AF898" s="2">
        <v>-0.4879</v>
      </c>
      <c r="AG898" s="2">
        <v>-0.86080000000000001</v>
      </c>
      <c r="AH898">
        <v>200000</v>
      </c>
      <c r="AI898" t="str">
        <f>IF(Table_Graduate_Salary[[#This Row],[Salary]]&lt;300000,"Low",IF(Table_Graduate_Salary[[#This Row],[Salary]]&lt;=600000,"Medium","High"))</f>
        <v>Low</v>
      </c>
      <c r="AJ898" t="str">
        <f>IF(Table_Graduate_Salary[[#This Row],[collegeGPA]]&gt;=8,"Excellent",IF(Table_Graduate_Salary[[#This Row],[collegeGPA]]&gt;=7,"Good","Average"))</f>
        <v>Excellent</v>
      </c>
      <c r="AK898" s="2">
        <f>AVERAGE(Table_Graduate_Salary[[#This Row],[English]],Table_Graduate_Salary[[#This Row],[Logical]],Table_Graduate_Salary[[#This Row],[Quant]])</f>
        <v>356.66666666666669</v>
      </c>
    </row>
    <row r="899" spans="1:37">
      <c r="A899">
        <v>359057</v>
      </c>
      <c r="B899" t="s">
        <v>506</v>
      </c>
      <c r="C899" s="1">
        <v>33024</v>
      </c>
      <c r="D899" s="2">
        <v>89.4</v>
      </c>
      <c r="E899" t="s">
        <v>35</v>
      </c>
      <c r="F899" s="3">
        <v>2008</v>
      </c>
      <c r="G899" s="2">
        <v>86.4</v>
      </c>
      <c r="H899" t="s">
        <v>35</v>
      </c>
      <c r="I899">
        <v>44</v>
      </c>
      <c r="J899">
        <v>2</v>
      </c>
      <c r="K899" t="s">
        <v>36</v>
      </c>
      <c r="L899" t="s">
        <v>81</v>
      </c>
      <c r="M899" s="3">
        <v>72.62</v>
      </c>
      <c r="N899">
        <v>44</v>
      </c>
      <c r="O899">
        <v>0</v>
      </c>
      <c r="P899" t="s">
        <v>41</v>
      </c>
      <c r="Q899">
        <v>2012</v>
      </c>
      <c r="R899" s="2">
        <v>485</v>
      </c>
      <c r="S899" s="2">
        <v>445</v>
      </c>
      <c r="T899" s="2">
        <v>595</v>
      </c>
      <c r="U899" s="2">
        <v>0.22948175491175499</v>
      </c>
      <c r="V899" s="2">
        <v>-1</v>
      </c>
      <c r="W899" s="2">
        <v>266</v>
      </c>
      <c r="X899" s="2">
        <v>-1</v>
      </c>
      <c r="Y899" s="2">
        <v>-1</v>
      </c>
      <c r="Z899" s="2">
        <v>-1</v>
      </c>
      <c r="AA899" s="2">
        <v>-1</v>
      </c>
      <c r="AB899" s="2">
        <v>-1</v>
      </c>
      <c r="AC899" s="2">
        <v>0.51</v>
      </c>
      <c r="AD899" s="2">
        <v>0.14979999999999999</v>
      </c>
      <c r="AE899" s="2">
        <v>0.27289999999999998</v>
      </c>
      <c r="AF899" s="2">
        <v>1.8249</v>
      </c>
      <c r="AG899" s="2">
        <v>0.18640000000000001</v>
      </c>
      <c r="AH899">
        <v>345000</v>
      </c>
      <c r="AI899" t="str">
        <f>IF(Table_Graduate_Salary[[#This Row],[Salary]]&lt;300000,"Low",IF(Table_Graduate_Salary[[#This Row],[Salary]]&lt;=600000,"Medium","High"))</f>
        <v>Medium</v>
      </c>
      <c r="AJ899" t="str">
        <f>IF(Table_Graduate_Salary[[#This Row],[collegeGPA]]&gt;=8,"Excellent",IF(Table_Graduate_Salary[[#This Row],[collegeGPA]]&gt;=7,"Good","Average"))</f>
        <v>Excellent</v>
      </c>
      <c r="AK899" s="2">
        <f>AVERAGE(Table_Graduate_Salary[[#This Row],[English]],Table_Graduate_Salary[[#This Row],[Logical]],Table_Graduate_Salary[[#This Row],[Quant]])</f>
        <v>508.33333333333331</v>
      </c>
    </row>
    <row r="900" spans="1:37">
      <c r="A900">
        <v>214454</v>
      </c>
      <c r="B900" t="s">
        <v>505</v>
      </c>
      <c r="C900" s="1">
        <v>32750</v>
      </c>
      <c r="D900" s="2">
        <v>74.599999999999994</v>
      </c>
      <c r="E900" t="s">
        <v>35</v>
      </c>
      <c r="F900" s="3">
        <v>2006</v>
      </c>
      <c r="G900" s="2">
        <v>68.599999999999994</v>
      </c>
      <c r="H900" t="s">
        <v>35</v>
      </c>
      <c r="I900">
        <v>44</v>
      </c>
      <c r="J900">
        <v>2</v>
      </c>
      <c r="K900" t="s">
        <v>36</v>
      </c>
      <c r="L900" t="s">
        <v>64</v>
      </c>
      <c r="M900" s="3">
        <v>77</v>
      </c>
      <c r="N900">
        <v>44</v>
      </c>
      <c r="O900">
        <v>0</v>
      </c>
      <c r="P900" t="s">
        <v>41</v>
      </c>
      <c r="Q900">
        <v>2012</v>
      </c>
      <c r="R900" s="2">
        <v>395</v>
      </c>
      <c r="S900" s="2">
        <v>435</v>
      </c>
      <c r="T900" s="2">
        <v>575</v>
      </c>
      <c r="U900" s="2">
        <v>0.73579570922465598</v>
      </c>
      <c r="V900" s="2">
        <v>475</v>
      </c>
      <c r="W900" s="2">
        <v>-1</v>
      </c>
      <c r="X900" s="2">
        <v>-1</v>
      </c>
      <c r="Y900" s="2">
        <v>-1</v>
      </c>
      <c r="Z900" s="2">
        <v>-1</v>
      </c>
      <c r="AA900" s="2">
        <v>-1</v>
      </c>
      <c r="AB900" s="2">
        <v>-1</v>
      </c>
      <c r="AC900" s="2">
        <v>0.2009</v>
      </c>
      <c r="AD900" s="2">
        <v>-0.27929999999999999</v>
      </c>
      <c r="AE900" s="2">
        <v>-0.48909999999999998</v>
      </c>
      <c r="AF900" s="2">
        <v>1.1198999999999999</v>
      </c>
      <c r="AG900" s="2">
        <v>-0.44550000000000001</v>
      </c>
      <c r="AH900">
        <v>190000</v>
      </c>
      <c r="AI900" t="str">
        <f>IF(Table_Graduate_Salary[[#This Row],[Salary]]&lt;300000,"Low",IF(Table_Graduate_Salary[[#This Row],[Salary]]&lt;=600000,"Medium","High"))</f>
        <v>Low</v>
      </c>
      <c r="AJ900" t="str">
        <f>IF(Table_Graduate_Salary[[#This Row],[collegeGPA]]&gt;=8,"Excellent",IF(Table_Graduate_Salary[[#This Row],[collegeGPA]]&gt;=7,"Good","Average"))</f>
        <v>Excellent</v>
      </c>
      <c r="AK900" s="2">
        <f>AVERAGE(Table_Graduate_Salary[[#This Row],[English]],Table_Graduate_Salary[[#This Row],[Logical]],Table_Graduate_Salary[[#This Row],[Quant]])</f>
        <v>468.33333333333331</v>
      </c>
    </row>
    <row r="901" spans="1:37">
      <c r="A901">
        <v>192966</v>
      </c>
      <c r="B901" t="s">
        <v>505</v>
      </c>
      <c r="C901" s="1">
        <v>32375</v>
      </c>
      <c r="D901" s="2">
        <v>58</v>
      </c>
      <c r="E901">
        <v>0</v>
      </c>
      <c r="F901" s="3">
        <v>2005</v>
      </c>
      <c r="G901" s="2">
        <v>55</v>
      </c>
      <c r="H901">
        <v>0</v>
      </c>
      <c r="I901">
        <v>893</v>
      </c>
      <c r="J901">
        <v>2</v>
      </c>
      <c r="K901" t="s">
        <v>66</v>
      </c>
      <c r="L901" t="s">
        <v>67</v>
      </c>
      <c r="M901" s="3">
        <v>72</v>
      </c>
      <c r="N901">
        <v>893</v>
      </c>
      <c r="O901">
        <v>0</v>
      </c>
      <c r="P901" t="s">
        <v>41</v>
      </c>
      <c r="Q901">
        <v>2011</v>
      </c>
      <c r="R901" s="2">
        <v>445</v>
      </c>
      <c r="S901" s="2">
        <v>395</v>
      </c>
      <c r="T901" s="2">
        <v>455</v>
      </c>
      <c r="U901" s="2">
        <v>0.63597875645679403</v>
      </c>
      <c r="V901" s="2">
        <v>445</v>
      </c>
      <c r="W901" s="2">
        <v>-1</v>
      </c>
      <c r="X901" s="2">
        <v>-1</v>
      </c>
      <c r="Y901" s="2">
        <v>-1</v>
      </c>
      <c r="Z901" s="2">
        <v>-1</v>
      </c>
      <c r="AA901" s="2">
        <v>-1</v>
      </c>
      <c r="AB901" s="2">
        <v>-1</v>
      </c>
      <c r="AC901" s="2">
        <v>-0.26279999999999998</v>
      </c>
      <c r="AD901" s="2">
        <v>0.1888</v>
      </c>
      <c r="AE901" s="2">
        <v>0.2366</v>
      </c>
      <c r="AF901" s="2">
        <v>1.2374000000000001</v>
      </c>
      <c r="AG901" s="2">
        <v>0.81830000000000003</v>
      </c>
      <c r="AH901">
        <v>200000</v>
      </c>
      <c r="AI901" t="str">
        <f>IF(Table_Graduate_Salary[[#This Row],[Salary]]&lt;300000,"Low",IF(Table_Graduate_Salary[[#This Row],[Salary]]&lt;=600000,"Medium","High"))</f>
        <v>Low</v>
      </c>
      <c r="AJ901" t="str">
        <f>IF(Table_Graduate_Salary[[#This Row],[collegeGPA]]&gt;=8,"Excellent",IF(Table_Graduate_Salary[[#This Row],[collegeGPA]]&gt;=7,"Good","Average"))</f>
        <v>Excellent</v>
      </c>
      <c r="AK901" s="2">
        <f>AVERAGE(Table_Graduate_Salary[[#This Row],[English]],Table_Graduate_Salary[[#This Row],[Logical]],Table_Graduate_Salary[[#This Row],[Quant]])</f>
        <v>431.66666666666669</v>
      </c>
    </row>
    <row r="902" spans="1:37">
      <c r="A902">
        <v>642404</v>
      </c>
      <c r="B902" t="s">
        <v>506</v>
      </c>
      <c r="C902" s="1">
        <v>33786</v>
      </c>
      <c r="D902" s="2">
        <v>92</v>
      </c>
      <c r="E902" t="s">
        <v>35</v>
      </c>
      <c r="F902" s="3">
        <v>2009</v>
      </c>
      <c r="G902" s="2">
        <v>90.2</v>
      </c>
      <c r="H902" t="s">
        <v>51</v>
      </c>
      <c r="I902">
        <v>436</v>
      </c>
      <c r="J902">
        <v>1</v>
      </c>
      <c r="K902" t="s">
        <v>36</v>
      </c>
      <c r="L902" t="s">
        <v>174</v>
      </c>
      <c r="M902" s="3">
        <v>77.78</v>
      </c>
      <c r="N902">
        <v>436</v>
      </c>
      <c r="O902">
        <v>0</v>
      </c>
      <c r="P902" t="s">
        <v>96</v>
      </c>
      <c r="Q902">
        <v>2013</v>
      </c>
      <c r="R902" s="2">
        <v>730</v>
      </c>
      <c r="S902" s="2">
        <v>655</v>
      </c>
      <c r="T902" s="2">
        <v>780</v>
      </c>
      <c r="U902" s="2">
        <v>0.67964464092447197</v>
      </c>
      <c r="V902" s="2">
        <v>-1</v>
      </c>
      <c r="W902" s="2">
        <v>-1</v>
      </c>
      <c r="X902" s="2">
        <v>-1</v>
      </c>
      <c r="Y902" s="2">
        <v>-1</v>
      </c>
      <c r="Z902" s="2">
        <v>-1</v>
      </c>
      <c r="AA902" s="2">
        <v>-1</v>
      </c>
      <c r="AB902" s="2">
        <v>388</v>
      </c>
      <c r="AC902" s="2">
        <v>0.84630000000000005</v>
      </c>
      <c r="AD902" s="2">
        <v>0.87839999999999996</v>
      </c>
      <c r="AE902" s="2">
        <v>0.47110000000000002</v>
      </c>
      <c r="AF902" s="2">
        <v>-2.0091999999999999</v>
      </c>
      <c r="AG902" s="2">
        <v>-0.28589999999999999</v>
      </c>
      <c r="AH902">
        <v>600000</v>
      </c>
      <c r="AI902" t="str">
        <f>IF(Table_Graduate_Salary[[#This Row],[Salary]]&lt;300000,"Low",IF(Table_Graduate_Salary[[#This Row],[Salary]]&lt;=600000,"Medium","High"))</f>
        <v>Medium</v>
      </c>
      <c r="AJ902" t="str">
        <f>IF(Table_Graduate_Salary[[#This Row],[collegeGPA]]&gt;=8,"Excellent",IF(Table_Graduate_Salary[[#This Row],[collegeGPA]]&gt;=7,"Good","Average"))</f>
        <v>Excellent</v>
      </c>
      <c r="AK902" s="2">
        <f>AVERAGE(Table_Graduate_Salary[[#This Row],[English]],Table_Graduate_Salary[[#This Row],[Logical]],Table_Graduate_Salary[[#This Row],[Quant]])</f>
        <v>721.66666666666663</v>
      </c>
    </row>
    <row r="903" spans="1:37">
      <c r="A903">
        <v>416040</v>
      </c>
      <c r="B903" t="s">
        <v>506</v>
      </c>
      <c r="C903" s="1">
        <v>32966</v>
      </c>
      <c r="D903" s="2">
        <v>80.599999999999994</v>
      </c>
      <c r="E903">
        <v>0</v>
      </c>
      <c r="F903" s="3">
        <v>2007</v>
      </c>
      <c r="G903" s="2">
        <v>67</v>
      </c>
      <c r="H903">
        <v>0</v>
      </c>
      <c r="I903">
        <v>53</v>
      </c>
      <c r="J903">
        <v>2</v>
      </c>
      <c r="K903" t="s">
        <v>36</v>
      </c>
      <c r="L903" t="s">
        <v>55</v>
      </c>
      <c r="M903" s="3">
        <v>63.19</v>
      </c>
      <c r="N903">
        <v>53</v>
      </c>
      <c r="O903">
        <v>0</v>
      </c>
      <c r="P903" t="s">
        <v>41</v>
      </c>
      <c r="Q903">
        <v>2012</v>
      </c>
      <c r="R903" s="2">
        <v>465</v>
      </c>
      <c r="S903" s="2">
        <v>435</v>
      </c>
      <c r="T903" s="2">
        <v>585</v>
      </c>
      <c r="U903" s="2">
        <v>0.76567358123401097</v>
      </c>
      <c r="V903" s="2">
        <v>485</v>
      </c>
      <c r="W903" s="2">
        <v>-1</v>
      </c>
      <c r="X903" s="2">
        <v>-1</v>
      </c>
      <c r="Y903" s="2">
        <v>-1</v>
      </c>
      <c r="Z903" s="2">
        <v>-1</v>
      </c>
      <c r="AA903" s="2">
        <v>-1</v>
      </c>
      <c r="AB903" s="2">
        <v>-1</v>
      </c>
      <c r="AC903" s="2">
        <v>0.626</v>
      </c>
      <c r="AD903" s="2">
        <v>3.2800000000000003E-2</v>
      </c>
      <c r="AE903" s="2">
        <v>1.5427999999999999</v>
      </c>
      <c r="AF903" s="2">
        <v>0.62039999999999995</v>
      </c>
      <c r="AG903" s="2">
        <v>-0.28749999999999998</v>
      </c>
      <c r="AH903">
        <v>400000</v>
      </c>
      <c r="AI903" t="str">
        <f>IF(Table_Graduate_Salary[[#This Row],[Salary]]&lt;300000,"Low",IF(Table_Graduate_Salary[[#This Row],[Salary]]&lt;=600000,"Medium","High"))</f>
        <v>Medium</v>
      </c>
      <c r="AJ903" t="str">
        <f>IF(Table_Graduate_Salary[[#This Row],[collegeGPA]]&gt;=8,"Excellent",IF(Table_Graduate_Salary[[#This Row],[collegeGPA]]&gt;=7,"Good","Average"))</f>
        <v>Excellent</v>
      </c>
      <c r="AK903" s="2">
        <f>AVERAGE(Table_Graduate_Salary[[#This Row],[English]],Table_Graduate_Salary[[#This Row],[Logical]],Table_Graduate_Salary[[#This Row],[Quant]])</f>
        <v>495</v>
      </c>
    </row>
    <row r="904" spans="1:37">
      <c r="A904">
        <v>1061749</v>
      </c>
      <c r="B904" t="s">
        <v>505</v>
      </c>
      <c r="C904" s="1">
        <v>32577</v>
      </c>
      <c r="D904" s="2">
        <v>80</v>
      </c>
      <c r="E904" t="s">
        <v>51</v>
      </c>
      <c r="F904" s="3">
        <v>2007</v>
      </c>
      <c r="G904" s="2">
        <v>60</v>
      </c>
      <c r="H904" t="s">
        <v>51</v>
      </c>
      <c r="I904">
        <v>3724</v>
      </c>
      <c r="J904">
        <v>2</v>
      </c>
      <c r="K904" t="s">
        <v>66</v>
      </c>
      <c r="L904" t="s">
        <v>67</v>
      </c>
      <c r="M904" s="3">
        <v>68</v>
      </c>
      <c r="N904">
        <v>3724</v>
      </c>
      <c r="O904">
        <v>1</v>
      </c>
      <c r="P904" t="s">
        <v>54</v>
      </c>
      <c r="Q904">
        <v>2013</v>
      </c>
      <c r="R904" s="2">
        <v>430</v>
      </c>
      <c r="S904" s="2">
        <v>395</v>
      </c>
      <c r="T904" s="2">
        <v>380</v>
      </c>
      <c r="U904" s="2">
        <v>0.16563309151247599</v>
      </c>
      <c r="V904" s="2">
        <v>305</v>
      </c>
      <c r="W904" s="2">
        <v>-1</v>
      </c>
      <c r="X904" s="2">
        <v>-1</v>
      </c>
      <c r="Y904" s="2">
        <v>-1</v>
      </c>
      <c r="Z904" s="2">
        <v>-1</v>
      </c>
      <c r="AA904" s="2">
        <v>-1</v>
      </c>
      <c r="AB904" s="2">
        <v>-1</v>
      </c>
      <c r="AC904" s="2">
        <v>1.1335999999999999</v>
      </c>
      <c r="AD904" s="2">
        <v>1.2114</v>
      </c>
      <c r="AE904" s="2">
        <v>1.7007000000000001</v>
      </c>
      <c r="AF904" s="2">
        <v>-0.86819999999999997</v>
      </c>
      <c r="AG904" s="2">
        <v>1.6302000000000001</v>
      </c>
      <c r="AH904">
        <v>110000</v>
      </c>
      <c r="AI904" t="str">
        <f>IF(Table_Graduate_Salary[[#This Row],[Salary]]&lt;300000,"Low",IF(Table_Graduate_Salary[[#This Row],[Salary]]&lt;=600000,"Medium","High"))</f>
        <v>Low</v>
      </c>
      <c r="AJ904" t="str">
        <f>IF(Table_Graduate_Salary[[#This Row],[collegeGPA]]&gt;=8,"Excellent",IF(Table_Graduate_Salary[[#This Row],[collegeGPA]]&gt;=7,"Good","Average"))</f>
        <v>Excellent</v>
      </c>
      <c r="AK904" s="2">
        <f>AVERAGE(Table_Graduate_Salary[[#This Row],[English]],Table_Graduate_Salary[[#This Row],[Logical]],Table_Graduate_Salary[[#This Row],[Quant]])</f>
        <v>401.66666666666669</v>
      </c>
    </row>
    <row r="905" spans="1:37">
      <c r="A905">
        <v>1013562</v>
      </c>
      <c r="B905" t="s">
        <v>505</v>
      </c>
      <c r="C905" s="1">
        <v>33515</v>
      </c>
      <c r="D905" s="2">
        <v>64</v>
      </c>
      <c r="E905" t="s">
        <v>48</v>
      </c>
      <c r="F905" s="3">
        <v>2009</v>
      </c>
      <c r="G905" s="2">
        <v>60</v>
      </c>
      <c r="H905" t="s">
        <v>35</v>
      </c>
      <c r="I905">
        <v>904</v>
      </c>
      <c r="J905">
        <v>2</v>
      </c>
      <c r="K905" t="s">
        <v>36</v>
      </c>
      <c r="L905" t="s">
        <v>91</v>
      </c>
      <c r="M905" s="3">
        <v>65</v>
      </c>
      <c r="N905">
        <v>904</v>
      </c>
      <c r="O905">
        <v>1</v>
      </c>
      <c r="P905" t="s">
        <v>61</v>
      </c>
      <c r="Q905">
        <v>2013</v>
      </c>
      <c r="R905" s="2">
        <v>665</v>
      </c>
      <c r="S905" s="2">
        <v>555</v>
      </c>
      <c r="T905" s="2">
        <v>310</v>
      </c>
      <c r="U905" s="2">
        <v>0.45087658448345103</v>
      </c>
      <c r="V905" s="2">
        <v>395</v>
      </c>
      <c r="W905" s="2">
        <v>-1</v>
      </c>
      <c r="X905" s="2">
        <v>-1</v>
      </c>
      <c r="Y905" s="2">
        <v>-1</v>
      </c>
      <c r="Z905" s="2">
        <v>-1</v>
      </c>
      <c r="AA905" s="2">
        <v>-1</v>
      </c>
      <c r="AB905" s="2">
        <v>-1</v>
      </c>
      <c r="AC905" s="2">
        <v>-1.54E-2</v>
      </c>
      <c r="AD905" s="2">
        <v>1.3778999999999999</v>
      </c>
      <c r="AE905" s="2">
        <v>1.7007000000000001</v>
      </c>
      <c r="AF905" s="2">
        <v>-1.1217999999999999</v>
      </c>
      <c r="AG905" s="2">
        <v>0.86370000000000002</v>
      </c>
      <c r="AH905">
        <v>205000</v>
      </c>
      <c r="AI905" t="str">
        <f>IF(Table_Graduate_Salary[[#This Row],[Salary]]&lt;300000,"Low",IF(Table_Graduate_Salary[[#This Row],[Salary]]&lt;=600000,"Medium","High"))</f>
        <v>Low</v>
      </c>
      <c r="AJ905" t="str">
        <f>IF(Table_Graduate_Salary[[#This Row],[collegeGPA]]&gt;=8,"Excellent",IF(Table_Graduate_Salary[[#This Row],[collegeGPA]]&gt;=7,"Good","Average"))</f>
        <v>Excellent</v>
      </c>
      <c r="AK905" s="2">
        <f>AVERAGE(Table_Graduate_Salary[[#This Row],[English]],Table_Graduate_Salary[[#This Row],[Logical]],Table_Graduate_Salary[[#This Row],[Quant]])</f>
        <v>510</v>
      </c>
    </row>
    <row r="906" spans="1:37">
      <c r="A906">
        <v>215639</v>
      </c>
      <c r="B906" t="s">
        <v>506</v>
      </c>
      <c r="C906" s="1">
        <v>32618</v>
      </c>
      <c r="D906" s="2">
        <v>81.599999999999994</v>
      </c>
      <c r="E906" t="s">
        <v>35</v>
      </c>
      <c r="F906" s="3">
        <v>2007</v>
      </c>
      <c r="G906" s="2">
        <v>72.2</v>
      </c>
      <c r="H906" t="s">
        <v>35</v>
      </c>
      <c r="I906">
        <v>5026</v>
      </c>
      <c r="J906">
        <v>2</v>
      </c>
      <c r="K906" t="s">
        <v>36</v>
      </c>
      <c r="L906" t="s">
        <v>52</v>
      </c>
      <c r="M906" s="3">
        <v>65</v>
      </c>
      <c r="N906">
        <v>5026</v>
      </c>
      <c r="O906">
        <v>0</v>
      </c>
      <c r="P906" t="s">
        <v>65</v>
      </c>
      <c r="Q906">
        <v>2011</v>
      </c>
      <c r="R906" s="2">
        <v>665</v>
      </c>
      <c r="S906" s="2">
        <v>525</v>
      </c>
      <c r="T906" s="2">
        <v>595</v>
      </c>
      <c r="U906" s="2">
        <v>0.75537512089554804</v>
      </c>
      <c r="V906" s="2">
        <v>345</v>
      </c>
      <c r="W906" s="2">
        <v>-1</v>
      </c>
      <c r="X906" s="2">
        <v>-1</v>
      </c>
      <c r="Y906" s="2">
        <v>446</v>
      </c>
      <c r="Z906" s="2">
        <v>-1</v>
      </c>
      <c r="AA906" s="2">
        <v>-1</v>
      </c>
      <c r="AB906" s="2">
        <v>-1</v>
      </c>
      <c r="AC906" s="2">
        <v>-3.3538999999999999</v>
      </c>
      <c r="AD906" s="2">
        <v>0.50080000000000002</v>
      </c>
      <c r="AE906" s="2">
        <v>-0.1988</v>
      </c>
      <c r="AF906" s="2">
        <v>0.88480000000000003</v>
      </c>
      <c r="AG906" s="2">
        <v>-0.9194</v>
      </c>
      <c r="AH906">
        <v>370000</v>
      </c>
      <c r="AI906" t="str">
        <f>IF(Table_Graduate_Salary[[#This Row],[Salary]]&lt;300000,"Low",IF(Table_Graduate_Salary[[#This Row],[Salary]]&lt;=600000,"Medium","High"))</f>
        <v>Medium</v>
      </c>
      <c r="AJ906" t="str">
        <f>IF(Table_Graduate_Salary[[#This Row],[collegeGPA]]&gt;=8,"Excellent",IF(Table_Graduate_Salary[[#This Row],[collegeGPA]]&gt;=7,"Good","Average"))</f>
        <v>Excellent</v>
      </c>
      <c r="AK906" s="2">
        <f>AVERAGE(Table_Graduate_Salary[[#This Row],[English]],Table_Graduate_Salary[[#This Row],[Logical]],Table_Graduate_Salary[[#This Row],[Quant]])</f>
        <v>595</v>
      </c>
    </row>
    <row r="907" spans="1:37">
      <c r="A907">
        <v>534043</v>
      </c>
      <c r="B907" t="s">
        <v>506</v>
      </c>
      <c r="C907" s="1">
        <v>33115</v>
      </c>
      <c r="D907" s="2">
        <v>78</v>
      </c>
      <c r="E907" t="s">
        <v>249</v>
      </c>
      <c r="F907" s="3">
        <v>2008</v>
      </c>
      <c r="G907" s="2">
        <v>64</v>
      </c>
      <c r="H907" t="s">
        <v>249</v>
      </c>
      <c r="I907">
        <v>11583</v>
      </c>
      <c r="J907">
        <v>2</v>
      </c>
      <c r="K907" t="s">
        <v>36</v>
      </c>
      <c r="L907" t="s">
        <v>52</v>
      </c>
      <c r="M907" s="3">
        <v>58</v>
      </c>
      <c r="N907">
        <v>11583</v>
      </c>
      <c r="O907">
        <v>0</v>
      </c>
      <c r="P907" t="s">
        <v>45</v>
      </c>
      <c r="Q907">
        <v>2013</v>
      </c>
      <c r="R907" s="2">
        <v>405</v>
      </c>
      <c r="S907" s="2">
        <v>510</v>
      </c>
      <c r="T907" s="2">
        <v>470</v>
      </c>
      <c r="U907" s="2">
        <v>0.41433742642275101</v>
      </c>
      <c r="V907" s="2">
        <v>-1</v>
      </c>
      <c r="W907" s="2">
        <v>-1</v>
      </c>
      <c r="X907" s="2">
        <v>-1</v>
      </c>
      <c r="Y907" s="2">
        <v>366</v>
      </c>
      <c r="Z907" s="2">
        <v>-1</v>
      </c>
      <c r="AA907" s="2">
        <v>-1</v>
      </c>
      <c r="AB907" s="2">
        <v>-1</v>
      </c>
      <c r="AC907" s="2">
        <v>0.39410000000000001</v>
      </c>
      <c r="AD907" s="2">
        <v>0.1888</v>
      </c>
      <c r="AE907" s="2">
        <v>0.38169999999999998</v>
      </c>
      <c r="AF907" s="2">
        <v>1.0610999999999999</v>
      </c>
      <c r="AG907" s="2">
        <v>0.18640000000000001</v>
      </c>
      <c r="AH907">
        <v>120000</v>
      </c>
      <c r="AI907" t="str">
        <f>IF(Table_Graduate_Salary[[#This Row],[Salary]]&lt;300000,"Low",IF(Table_Graduate_Salary[[#This Row],[Salary]]&lt;=600000,"Medium","High"))</f>
        <v>Low</v>
      </c>
      <c r="AJ907" t="str">
        <f>IF(Table_Graduate_Salary[[#This Row],[collegeGPA]]&gt;=8,"Excellent",IF(Table_Graduate_Salary[[#This Row],[collegeGPA]]&gt;=7,"Good","Average"))</f>
        <v>Excellent</v>
      </c>
      <c r="AK907" s="2">
        <f>AVERAGE(Table_Graduate_Salary[[#This Row],[English]],Table_Graduate_Salary[[#This Row],[Logical]],Table_Graduate_Salary[[#This Row],[Quant]])</f>
        <v>461.66666666666669</v>
      </c>
    </row>
    <row r="908" spans="1:37">
      <c r="A908">
        <v>244386</v>
      </c>
      <c r="B908" t="s">
        <v>506</v>
      </c>
      <c r="C908" s="1">
        <v>32425</v>
      </c>
      <c r="D908" s="2">
        <v>71</v>
      </c>
      <c r="E908" t="s">
        <v>48</v>
      </c>
      <c r="F908" s="3">
        <v>2007</v>
      </c>
      <c r="G908" s="2">
        <v>62</v>
      </c>
      <c r="H908" t="s">
        <v>35</v>
      </c>
      <c r="I908">
        <v>3427</v>
      </c>
      <c r="J908">
        <v>2</v>
      </c>
      <c r="K908" t="s">
        <v>36</v>
      </c>
      <c r="L908" t="s">
        <v>60</v>
      </c>
      <c r="M908" s="3">
        <v>70</v>
      </c>
      <c r="N908">
        <v>3427</v>
      </c>
      <c r="O908">
        <v>0</v>
      </c>
      <c r="P908" t="s">
        <v>65</v>
      </c>
      <c r="Q908">
        <v>2011</v>
      </c>
      <c r="R908" s="2">
        <v>475</v>
      </c>
      <c r="S908" s="2">
        <v>385</v>
      </c>
      <c r="T908" s="2">
        <v>545</v>
      </c>
      <c r="U908" s="2">
        <v>0.37605958665154499</v>
      </c>
      <c r="V908" s="2">
        <v>425</v>
      </c>
      <c r="W908" s="2">
        <v>300</v>
      </c>
      <c r="X908" s="2">
        <v>-1</v>
      </c>
      <c r="Y908" s="2">
        <v>-1</v>
      </c>
      <c r="Z908" s="2">
        <v>-1</v>
      </c>
      <c r="AA908" s="2">
        <v>393</v>
      </c>
      <c r="AB908" s="2">
        <v>-1</v>
      </c>
      <c r="AC908" s="2">
        <v>0.51</v>
      </c>
      <c r="AD908" s="2">
        <v>-0.43530000000000002</v>
      </c>
      <c r="AE908" s="2">
        <v>-0.34399999999999997</v>
      </c>
      <c r="AF908" s="2">
        <v>0.29730000000000001</v>
      </c>
      <c r="AG908" s="2">
        <v>-0.1295</v>
      </c>
      <c r="AH908">
        <v>225000</v>
      </c>
      <c r="AI908" t="str">
        <f>IF(Table_Graduate_Salary[[#This Row],[Salary]]&lt;300000,"Low",IF(Table_Graduate_Salary[[#This Row],[Salary]]&lt;=600000,"Medium","High"))</f>
        <v>Low</v>
      </c>
      <c r="AJ908" t="str">
        <f>IF(Table_Graduate_Salary[[#This Row],[collegeGPA]]&gt;=8,"Excellent",IF(Table_Graduate_Salary[[#This Row],[collegeGPA]]&gt;=7,"Good","Average"))</f>
        <v>Excellent</v>
      </c>
      <c r="AK908" s="2">
        <f>AVERAGE(Table_Graduate_Salary[[#This Row],[English]],Table_Graduate_Salary[[#This Row],[Logical]],Table_Graduate_Salary[[#This Row],[Quant]])</f>
        <v>468.33333333333331</v>
      </c>
    </row>
    <row r="909" spans="1:37">
      <c r="A909">
        <v>1097167</v>
      </c>
      <c r="B909" t="s">
        <v>505</v>
      </c>
      <c r="C909" s="1">
        <v>34023</v>
      </c>
      <c r="D909" s="2">
        <v>85</v>
      </c>
      <c r="E909" t="s">
        <v>51</v>
      </c>
      <c r="F909" s="3">
        <v>2010</v>
      </c>
      <c r="G909" s="2">
        <v>81</v>
      </c>
      <c r="H909" t="s">
        <v>51</v>
      </c>
      <c r="I909">
        <v>9198</v>
      </c>
      <c r="J909">
        <v>2</v>
      </c>
      <c r="K909" t="s">
        <v>36</v>
      </c>
      <c r="L909" t="s">
        <v>40</v>
      </c>
      <c r="M909" s="3">
        <v>76.400000000000006</v>
      </c>
      <c r="N909">
        <v>9198</v>
      </c>
      <c r="O909">
        <v>1</v>
      </c>
      <c r="P909" t="s">
        <v>54</v>
      </c>
      <c r="Q909">
        <v>2014</v>
      </c>
      <c r="R909" s="2">
        <v>490</v>
      </c>
      <c r="S909" s="2">
        <v>555</v>
      </c>
      <c r="T909" s="2">
        <v>560</v>
      </c>
      <c r="U909" s="2">
        <v>0.84224832225783597</v>
      </c>
      <c r="V909" s="2">
        <v>475</v>
      </c>
      <c r="W909" s="2">
        <v>-1</v>
      </c>
      <c r="X909" s="2">
        <v>469</v>
      </c>
      <c r="Y909" s="2">
        <v>-1</v>
      </c>
      <c r="Z909" s="2">
        <v>-1</v>
      </c>
      <c r="AA909" s="2">
        <v>-1</v>
      </c>
      <c r="AB909" s="2">
        <v>-1</v>
      </c>
      <c r="AC909" s="2">
        <v>0.99</v>
      </c>
      <c r="AD909" s="2">
        <v>1.0448999999999999</v>
      </c>
      <c r="AE909" s="2">
        <v>0.77849999999999997</v>
      </c>
      <c r="AF909" s="2">
        <v>-0.4879</v>
      </c>
      <c r="AG909" s="2">
        <v>-9.4299999999999995E-2</v>
      </c>
      <c r="AH909">
        <v>400000</v>
      </c>
      <c r="AI909" t="str">
        <f>IF(Table_Graduate_Salary[[#This Row],[Salary]]&lt;300000,"Low",IF(Table_Graduate_Salary[[#This Row],[Salary]]&lt;=600000,"Medium","High"))</f>
        <v>Medium</v>
      </c>
      <c r="AJ909" t="str">
        <f>IF(Table_Graduate_Salary[[#This Row],[collegeGPA]]&gt;=8,"Excellent",IF(Table_Graduate_Salary[[#This Row],[collegeGPA]]&gt;=7,"Good","Average"))</f>
        <v>Excellent</v>
      </c>
      <c r="AK909" s="2">
        <f>AVERAGE(Table_Graduate_Salary[[#This Row],[English]],Table_Graduate_Salary[[#This Row],[Logical]],Table_Graduate_Salary[[#This Row],[Quant]])</f>
        <v>535</v>
      </c>
    </row>
    <row r="910" spans="1:37">
      <c r="A910">
        <v>318391</v>
      </c>
      <c r="B910" t="s">
        <v>505</v>
      </c>
      <c r="C910" s="1">
        <v>33095</v>
      </c>
      <c r="D910" s="2">
        <v>83.5</v>
      </c>
      <c r="E910" t="s">
        <v>100</v>
      </c>
      <c r="F910" s="3">
        <v>2008</v>
      </c>
      <c r="G910" s="2">
        <v>94.2</v>
      </c>
      <c r="H910" t="s">
        <v>100</v>
      </c>
      <c r="I910">
        <v>5071</v>
      </c>
      <c r="J910">
        <v>2</v>
      </c>
      <c r="K910" t="s">
        <v>36</v>
      </c>
      <c r="L910" t="s">
        <v>55</v>
      </c>
      <c r="M910" s="3">
        <v>88.2</v>
      </c>
      <c r="N910">
        <v>5071</v>
      </c>
      <c r="O910">
        <v>0</v>
      </c>
      <c r="P910" t="s">
        <v>56</v>
      </c>
      <c r="Q910">
        <v>2012</v>
      </c>
      <c r="R910" s="2">
        <v>515</v>
      </c>
      <c r="S910" s="2">
        <v>475</v>
      </c>
      <c r="T910" s="2">
        <v>445</v>
      </c>
      <c r="U910" s="2">
        <v>0.67074315143312702</v>
      </c>
      <c r="V910" s="2">
        <v>455</v>
      </c>
      <c r="W910" s="2">
        <v>-1</v>
      </c>
      <c r="X910" s="2">
        <v>-1</v>
      </c>
      <c r="Y910" s="2">
        <v>-1</v>
      </c>
      <c r="Z910" s="2">
        <v>-1</v>
      </c>
      <c r="AA910" s="2">
        <v>-1</v>
      </c>
      <c r="AB910" s="2">
        <v>-1</v>
      </c>
      <c r="AC910" s="2">
        <v>0.66459999999999997</v>
      </c>
      <c r="AD910" s="2">
        <v>1.4368000000000001</v>
      </c>
      <c r="AE910" s="2">
        <v>-5.3699999999999998E-2</v>
      </c>
      <c r="AF910" s="2">
        <v>0.88482999999999901</v>
      </c>
      <c r="AG910" s="2">
        <v>0.50239999999999996</v>
      </c>
      <c r="AH910">
        <v>425000</v>
      </c>
      <c r="AI910" t="str">
        <f>IF(Table_Graduate_Salary[[#This Row],[Salary]]&lt;300000,"Low",IF(Table_Graduate_Salary[[#This Row],[Salary]]&lt;=600000,"Medium","High"))</f>
        <v>Medium</v>
      </c>
      <c r="AJ910" t="str">
        <f>IF(Table_Graduate_Salary[[#This Row],[collegeGPA]]&gt;=8,"Excellent",IF(Table_Graduate_Salary[[#This Row],[collegeGPA]]&gt;=7,"Good","Average"))</f>
        <v>Excellent</v>
      </c>
      <c r="AK910" s="2">
        <f>AVERAGE(Table_Graduate_Salary[[#This Row],[English]],Table_Graduate_Salary[[#This Row],[Logical]],Table_Graduate_Salary[[#This Row],[Quant]])</f>
        <v>478.33333333333331</v>
      </c>
    </row>
    <row r="911" spans="1:37">
      <c r="A911">
        <v>660954</v>
      </c>
      <c r="B911" t="s">
        <v>506</v>
      </c>
      <c r="C911" s="1">
        <v>33102</v>
      </c>
      <c r="D911" s="2">
        <v>86</v>
      </c>
      <c r="E911" t="s">
        <v>35</v>
      </c>
      <c r="F911" s="3">
        <v>2009</v>
      </c>
      <c r="G911" s="2">
        <v>61</v>
      </c>
      <c r="H911" t="s">
        <v>35</v>
      </c>
      <c r="I911">
        <v>11473</v>
      </c>
      <c r="J911">
        <v>2</v>
      </c>
      <c r="K911" t="s">
        <v>36</v>
      </c>
      <c r="L911" t="s">
        <v>60</v>
      </c>
      <c r="M911" s="3">
        <v>75</v>
      </c>
      <c r="N911">
        <v>11473</v>
      </c>
      <c r="O911">
        <v>1</v>
      </c>
      <c r="P911" t="s">
        <v>47</v>
      </c>
      <c r="Q911">
        <v>2013</v>
      </c>
      <c r="R911" s="2">
        <v>570</v>
      </c>
      <c r="S911" s="2">
        <v>470</v>
      </c>
      <c r="T911" s="2">
        <v>530</v>
      </c>
      <c r="U911" s="2">
        <v>0.124502074009537</v>
      </c>
      <c r="V911" s="2">
        <v>355</v>
      </c>
      <c r="W911" s="2">
        <v>233</v>
      </c>
      <c r="X911" s="2">
        <v>-1</v>
      </c>
      <c r="Y911" s="2">
        <v>-1</v>
      </c>
      <c r="Z911" s="2">
        <v>-1</v>
      </c>
      <c r="AA911" s="2">
        <v>366</v>
      </c>
      <c r="AB911" s="2">
        <v>-1</v>
      </c>
      <c r="AC911" s="2">
        <v>-0.58989999999999998</v>
      </c>
      <c r="AD911" s="2">
        <v>-0.62009999999999998</v>
      </c>
      <c r="AE911" s="2">
        <v>1.3933</v>
      </c>
      <c r="AF911" s="2">
        <v>-0.36120000000000002</v>
      </c>
      <c r="AG911" s="2">
        <v>0.67210000000000003</v>
      </c>
      <c r="AH911">
        <v>265000</v>
      </c>
      <c r="AI911" t="str">
        <f>IF(Table_Graduate_Salary[[#This Row],[Salary]]&lt;300000,"Low",IF(Table_Graduate_Salary[[#This Row],[Salary]]&lt;=600000,"Medium","High"))</f>
        <v>Low</v>
      </c>
      <c r="AJ911" t="str">
        <f>IF(Table_Graduate_Salary[[#This Row],[collegeGPA]]&gt;=8,"Excellent",IF(Table_Graduate_Salary[[#This Row],[collegeGPA]]&gt;=7,"Good","Average"))</f>
        <v>Excellent</v>
      </c>
      <c r="AK911" s="2">
        <f>AVERAGE(Table_Graduate_Salary[[#This Row],[English]],Table_Graduate_Salary[[#This Row],[Logical]],Table_Graduate_Salary[[#This Row],[Quant]])</f>
        <v>523.33333333333337</v>
      </c>
    </row>
    <row r="912" spans="1:37">
      <c r="A912">
        <v>439125</v>
      </c>
      <c r="B912" t="s">
        <v>506</v>
      </c>
      <c r="C912" s="1">
        <v>32535</v>
      </c>
      <c r="D912" s="2">
        <v>88.53</v>
      </c>
      <c r="E912" t="s">
        <v>250</v>
      </c>
      <c r="F912" s="3">
        <v>2007</v>
      </c>
      <c r="G912" s="2">
        <v>83.88</v>
      </c>
      <c r="H912" t="s">
        <v>251</v>
      </c>
      <c r="I912">
        <v>3081</v>
      </c>
      <c r="J912">
        <v>2</v>
      </c>
      <c r="K912" t="s">
        <v>36</v>
      </c>
      <c r="L912" t="s">
        <v>44</v>
      </c>
      <c r="M912" s="3">
        <v>77.099999999999994</v>
      </c>
      <c r="N912">
        <v>3081</v>
      </c>
      <c r="O912">
        <v>0</v>
      </c>
      <c r="P912" t="s">
        <v>65</v>
      </c>
      <c r="Q912">
        <v>2012</v>
      </c>
      <c r="R912" s="2">
        <v>595</v>
      </c>
      <c r="S912" s="2">
        <v>585</v>
      </c>
      <c r="T912" s="2">
        <v>565</v>
      </c>
      <c r="U912" s="2">
        <v>0.96060325199705299</v>
      </c>
      <c r="V912" s="2">
        <v>-1</v>
      </c>
      <c r="W912" s="2">
        <v>466</v>
      </c>
      <c r="X912" s="2">
        <v>-1</v>
      </c>
      <c r="Y912" s="2">
        <v>-1</v>
      </c>
      <c r="Z912" s="2">
        <v>-1</v>
      </c>
      <c r="AA912" s="2">
        <v>-1</v>
      </c>
      <c r="AB912" s="2">
        <v>-1</v>
      </c>
      <c r="AC912" s="2">
        <v>-1.1900999999999999</v>
      </c>
      <c r="AD912" s="2">
        <v>-0.66930000000000001</v>
      </c>
      <c r="AE912" s="2">
        <v>-1.4688000000000001</v>
      </c>
      <c r="AF912" s="2">
        <v>6.2300000000000001E-2</v>
      </c>
      <c r="AG912" s="2">
        <v>-1.3934</v>
      </c>
      <c r="AH912">
        <v>450000</v>
      </c>
      <c r="AI912" t="str">
        <f>IF(Table_Graduate_Salary[[#This Row],[Salary]]&lt;300000,"Low",IF(Table_Graduate_Salary[[#This Row],[Salary]]&lt;=600000,"Medium","High"))</f>
        <v>Medium</v>
      </c>
      <c r="AJ912" t="str">
        <f>IF(Table_Graduate_Salary[[#This Row],[collegeGPA]]&gt;=8,"Excellent",IF(Table_Graduate_Salary[[#This Row],[collegeGPA]]&gt;=7,"Good","Average"))</f>
        <v>Excellent</v>
      </c>
      <c r="AK912" s="2">
        <f>AVERAGE(Table_Graduate_Salary[[#This Row],[English]],Table_Graduate_Salary[[#This Row],[Logical]],Table_Graduate_Salary[[#This Row],[Quant]])</f>
        <v>581.66666666666663</v>
      </c>
    </row>
    <row r="913" spans="1:37">
      <c r="A913">
        <v>611020</v>
      </c>
      <c r="B913" t="s">
        <v>506</v>
      </c>
      <c r="C913" s="1">
        <v>33823</v>
      </c>
      <c r="D913" s="2">
        <v>86.6</v>
      </c>
      <c r="E913" t="s">
        <v>51</v>
      </c>
      <c r="F913" s="3">
        <v>2009</v>
      </c>
      <c r="G913" s="2">
        <v>78.400000000000006</v>
      </c>
      <c r="H913" t="s">
        <v>51</v>
      </c>
      <c r="I913">
        <v>961</v>
      </c>
      <c r="J913">
        <v>2</v>
      </c>
      <c r="K913" t="s">
        <v>36</v>
      </c>
      <c r="L913" t="s">
        <v>40</v>
      </c>
      <c r="M913" s="3">
        <v>68.5</v>
      </c>
      <c r="N913">
        <v>961</v>
      </c>
      <c r="O913">
        <v>1</v>
      </c>
      <c r="P913" t="s">
        <v>54</v>
      </c>
      <c r="Q913">
        <v>2013</v>
      </c>
      <c r="R913" s="2">
        <v>380</v>
      </c>
      <c r="S913" s="2">
        <v>410</v>
      </c>
      <c r="T913" s="2">
        <v>515</v>
      </c>
      <c r="U913" s="2">
        <v>8.0055281340549497E-2</v>
      </c>
      <c r="V913" s="2">
        <v>295</v>
      </c>
      <c r="W913" s="2">
        <v>-1</v>
      </c>
      <c r="X913" s="2">
        <v>253</v>
      </c>
      <c r="Y913" s="2">
        <v>-1</v>
      </c>
      <c r="Z913" s="2">
        <v>-1</v>
      </c>
      <c r="AA913" s="2">
        <v>-1</v>
      </c>
      <c r="AB913" s="2">
        <v>-1</v>
      </c>
      <c r="AC913" s="2">
        <v>-0.159</v>
      </c>
      <c r="AD913" s="2">
        <v>0.71189999999999998</v>
      </c>
      <c r="AE913" s="2">
        <v>-0.6048</v>
      </c>
      <c r="AF913" s="2">
        <v>0.5262</v>
      </c>
      <c r="AG913" s="2">
        <v>1.0553999999999999</v>
      </c>
      <c r="AH913">
        <v>240000</v>
      </c>
      <c r="AI913" t="str">
        <f>IF(Table_Graduate_Salary[[#This Row],[Salary]]&lt;300000,"Low",IF(Table_Graduate_Salary[[#This Row],[Salary]]&lt;=600000,"Medium","High"))</f>
        <v>Low</v>
      </c>
      <c r="AJ913" t="str">
        <f>IF(Table_Graduate_Salary[[#This Row],[collegeGPA]]&gt;=8,"Excellent",IF(Table_Graduate_Salary[[#This Row],[collegeGPA]]&gt;=7,"Good","Average"))</f>
        <v>Excellent</v>
      </c>
      <c r="AK913" s="2">
        <f>AVERAGE(Table_Graduate_Salary[[#This Row],[English]],Table_Graduate_Salary[[#This Row],[Logical]],Table_Graduate_Salary[[#This Row],[Quant]])</f>
        <v>435</v>
      </c>
    </row>
    <row r="914" spans="1:37">
      <c r="A914">
        <v>863437</v>
      </c>
      <c r="B914" t="s">
        <v>506</v>
      </c>
      <c r="C914" s="1">
        <v>33217</v>
      </c>
      <c r="D914" s="2">
        <v>82</v>
      </c>
      <c r="E914" t="s">
        <v>48</v>
      </c>
      <c r="F914" s="3">
        <v>2009</v>
      </c>
      <c r="G914" s="2">
        <v>82</v>
      </c>
      <c r="H914" t="s">
        <v>48</v>
      </c>
      <c r="I914">
        <v>10268</v>
      </c>
      <c r="J914">
        <v>2</v>
      </c>
      <c r="K914" t="s">
        <v>36</v>
      </c>
      <c r="L914" t="s">
        <v>40</v>
      </c>
      <c r="M914" s="3">
        <v>67</v>
      </c>
      <c r="N914">
        <v>10268</v>
      </c>
      <c r="O914">
        <v>1</v>
      </c>
      <c r="P914" t="s">
        <v>61</v>
      </c>
      <c r="Q914">
        <v>2013</v>
      </c>
      <c r="R914" s="2">
        <v>660</v>
      </c>
      <c r="S914" s="2">
        <v>610</v>
      </c>
      <c r="T914" s="2">
        <v>705</v>
      </c>
      <c r="U914" s="2">
        <v>0.91139527839132795</v>
      </c>
      <c r="V914" s="2">
        <v>565</v>
      </c>
      <c r="W914" s="2">
        <v>-1</v>
      </c>
      <c r="X914" s="2">
        <v>500</v>
      </c>
      <c r="Y914" s="2">
        <v>-1</v>
      </c>
      <c r="Z914" s="2">
        <v>-1</v>
      </c>
      <c r="AA914" s="2">
        <v>-1</v>
      </c>
      <c r="AB914" s="2">
        <v>-1</v>
      </c>
      <c r="AC914" s="2">
        <v>0.70269999999999999</v>
      </c>
      <c r="AD914" s="2">
        <v>0.37890000000000001</v>
      </c>
      <c r="AE914" s="2">
        <v>-0.14369999999999999</v>
      </c>
      <c r="AF914" s="2">
        <v>-0.1076</v>
      </c>
      <c r="AG914" s="2">
        <v>0.67210000000000003</v>
      </c>
      <c r="AH914">
        <v>325000</v>
      </c>
      <c r="AI914" t="str">
        <f>IF(Table_Graduate_Salary[[#This Row],[Salary]]&lt;300000,"Low",IF(Table_Graduate_Salary[[#This Row],[Salary]]&lt;=600000,"Medium","High"))</f>
        <v>Medium</v>
      </c>
      <c r="AJ914" t="str">
        <f>IF(Table_Graduate_Salary[[#This Row],[collegeGPA]]&gt;=8,"Excellent",IF(Table_Graduate_Salary[[#This Row],[collegeGPA]]&gt;=7,"Good","Average"))</f>
        <v>Excellent</v>
      </c>
      <c r="AK914" s="2">
        <f>AVERAGE(Table_Graduate_Salary[[#This Row],[English]],Table_Graduate_Salary[[#This Row],[Logical]],Table_Graduate_Salary[[#This Row],[Quant]])</f>
        <v>658.33333333333337</v>
      </c>
    </row>
    <row r="915" spans="1:37">
      <c r="A915">
        <v>340205</v>
      </c>
      <c r="B915" t="s">
        <v>506</v>
      </c>
      <c r="C915" s="1">
        <v>33335</v>
      </c>
      <c r="D915" s="2">
        <v>72</v>
      </c>
      <c r="E915" t="s">
        <v>35</v>
      </c>
      <c r="F915" s="3">
        <v>2008</v>
      </c>
      <c r="G915" s="2">
        <v>67</v>
      </c>
      <c r="H915" t="s">
        <v>35</v>
      </c>
      <c r="I915">
        <v>10932</v>
      </c>
      <c r="J915">
        <v>2</v>
      </c>
      <c r="K915" t="s">
        <v>36</v>
      </c>
      <c r="L915" t="s">
        <v>60</v>
      </c>
      <c r="M915" s="3">
        <v>61.8</v>
      </c>
      <c r="N915">
        <v>10932</v>
      </c>
      <c r="O915">
        <v>0</v>
      </c>
      <c r="P915" t="s">
        <v>41</v>
      </c>
      <c r="Q915">
        <v>2013</v>
      </c>
      <c r="R915" s="2">
        <v>385</v>
      </c>
      <c r="S915" s="2">
        <v>395</v>
      </c>
      <c r="T915" s="2">
        <v>525</v>
      </c>
      <c r="U915" s="2">
        <v>0.82466640067133201</v>
      </c>
      <c r="V915" s="2">
        <v>215</v>
      </c>
      <c r="W915" s="2">
        <v>400</v>
      </c>
      <c r="X915" s="2">
        <v>-1</v>
      </c>
      <c r="Y915" s="2">
        <v>-1</v>
      </c>
      <c r="Z915" s="2">
        <v>-1</v>
      </c>
      <c r="AA915" s="2">
        <v>340</v>
      </c>
      <c r="AB915" s="2">
        <v>-1</v>
      </c>
      <c r="AC915" s="2">
        <v>-0.57189999999999996</v>
      </c>
      <c r="AD915" s="2">
        <v>0.50080000000000002</v>
      </c>
      <c r="AE915" s="2">
        <v>-5.3699999999999998E-2</v>
      </c>
      <c r="AF915" s="2">
        <v>1.1198299999999899</v>
      </c>
      <c r="AG915" s="2">
        <v>1.2527999999999999</v>
      </c>
      <c r="AH915">
        <v>300000</v>
      </c>
      <c r="AI915" t="str">
        <f>IF(Table_Graduate_Salary[[#This Row],[Salary]]&lt;300000,"Low",IF(Table_Graduate_Salary[[#This Row],[Salary]]&lt;=600000,"Medium","High"))</f>
        <v>Medium</v>
      </c>
      <c r="AJ915" t="str">
        <f>IF(Table_Graduate_Salary[[#This Row],[collegeGPA]]&gt;=8,"Excellent",IF(Table_Graduate_Salary[[#This Row],[collegeGPA]]&gt;=7,"Good","Average"))</f>
        <v>Excellent</v>
      </c>
      <c r="AK915" s="2">
        <f>AVERAGE(Table_Graduate_Salary[[#This Row],[English]],Table_Graduate_Salary[[#This Row],[Logical]],Table_Graduate_Salary[[#This Row],[Quant]])</f>
        <v>435</v>
      </c>
    </row>
    <row r="916" spans="1:37">
      <c r="A916">
        <v>331251</v>
      </c>
      <c r="B916" t="s">
        <v>505</v>
      </c>
      <c r="C916" s="1">
        <v>33217</v>
      </c>
      <c r="D916" s="2">
        <v>92</v>
      </c>
      <c r="E916" t="s">
        <v>125</v>
      </c>
      <c r="F916" s="3">
        <v>2008</v>
      </c>
      <c r="G916" s="2">
        <v>94.9</v>
      </c>
      <c r="H916" t="s">
        <v>108</v>
      </c>
      <c r="I916">
        <v>9769</v>
      </c>
      <c r="J916">
        <v>2</v>
      </c>
      <c r="K916" t="s">
        <v>36</v>
      </c>
      <c r="L916" t="s">
        <v>64</v>
      </c>
      <c r="M916" s="3">
        <v>76</v>
      </c>
      <c r="N916">
        <v>9769</v>
      </c>
      <c r="O916">
        <v>1</v>
      </c>
      <c r="P916" t="s">
        <v>54</v>
      </c>
      <c r="Q916">
        <v>2012</v>
      </c>
      <c r="R916" s="2">
        <v>595</v>
      </c>
      <c r="S916" s="2">
        <v>475</v>
      </c>
      <c r="T916" s="2">
        <v>684</v>
      </c>
      <c r="U916" s="2">
        <v>0.91686996110361896</v>
      </c>
      <c r="V916" s="2">
        <v>555</v>
      </c>
      <c r="W916" s="2">
        <v>-1</v>
      </c>
      <c r="X916" s="2">
        <v>-1</v>
      </c>
      <c r="Y916" s="2">
        <v>-1</v>
      </c>
      <c r="Z916" s="2">
        <v>-1</v>
      </c>
      <c r="AA916" s="2">
        <v>-1</v>
      </c>
      <c r="AB916" s="2">
        <v>-1</v>
      </c>
      <c r="AC916" s="2">
        <v>-0.4173</v>
      </c>
      <c r="AD916" s="2">
        <v>-0.20119999999999999</v>
      </c>
      <c r="AE916" s="2">
        <v>-0.38030000000000003</v>
      </c>
      <c r="AF916" s="2">
        <v>-0.4078</v>
      </c>
      <c r="AG916" s="2">
        <v>-0.9194</v>
      </c>
      <c r="AH916">
        <v>355000</v>
      </c>
      <c r="AI916" t="str">
        <f>IF(Table_Graduate_Salary[[#This Row],[Salary]]&lt;300000,"Low",IF(Table_Graduate_Salary[[#This Row],[Salary]]&lt;=600000,"Medium","High"))</f>
        <v>Medium</v>
      </c>
      <c r="AJ916" t="str">
        <f>IF(Table_Graduate_Salary[[#This Row],[collegeGPA]]&gt;=8,"Excellent",IF(Table_Graduate_Salary[[#This Row],[collegeGPA]]&gt;=7,"Good","Average"))</f>
        <v>Excellent</v>
      </c>
      <c r="AK916" s="2">
        <f>AVERAGE(Table_Graduate_Salary[[#This Row],[English]],Table_Graduate_Salary[[#This Row],[Logical]],Table_Graduate_Salary[[#This Row],[Quant]])</f>
        <v>584.66666666666663</v>
      </c>
    </row>
    <row r="917" spans="1:37">
      <c r="A917">
        <v>265303</v>
      </c>
      <c r="B917" t="s">
        <v>505</v>
      </c>
      <c r="C917" s="1">
        <v>32787</v>
      </c>
      <c r="D917" s="2">
        <v>94.8</v>
      </c>
      <c r="E917" t="s">
        <v>51</v>
      </c>
      <c r="F917" s="3">
        <v>2007</v>
      </c>
      <c r="G917" s="2">
        <v>84.09</v>
      </c>
      <c r="H917" t="s">
        <v>51</v>
      </c>
      <c r="I917">
        <v>1263</v>
      </c>
      <c r="J917">
        <v>2</v>
      </c>
      <c r="K917" t="s">
        <v>36</v>
      </c>
      <c r="L917" t="s">
        <v>64</v>
      </c>
      <c r="M917" s="3">
        <v>72.8</v>
      </c>
      <c r="N917">
        <v>1263</v>
      </c>
      <c r="O917">
        <v>1</v>
      </c>
      <c r="P917" t="s">
        <v>47</v>
      </c>
      <c r="Q917">
        <v>2011</v>
      </c>
      <c r="R917" s="2">
        <v>415</v>
      </c>
      <c r="S917" s="2">
        <v>455</v>
      </c>
      <c r="T917" s="2">
        <v>464</v>
      </c>
      <c r="U917" s="2">
        <v>0.16563309151247599</v>
      </c>
      <c r="V917" s="2">
        <v>305</v>
      </c>
      <c r="W917" s="2">
        <v>-1</v>
      </c>
      <c r="X917" s="2">
        <v>-1</v>
      </c>
      <c r="Y917" s="2">
        <v>-1</v>
      </c>
      <c r="Z917" s="2">
        <v>-1</v>
      </c>
      <c r="AA917" s="2">
        <v>-1</v>
      </c>
      <c r="AB917" s="2">
        <v>-1</v>
      </c>
      <c r="AC917" s="2">
        <v>-1.6537999999999999</v>
      </c>
      <c r="AD917" s="2">
        <v>-1.0592999999999999</v>
      </c>
      <c r="AE917" s="2">
        <v>-1.3599000000000001</v>
      </c>
      <c r="AF917" s="2">
        <v>-5.5199999999999999E-2</v>
      </c>
      <c r="AG917" s="2">
        <v>-1.7093</v>
      </c>
      <c r="AH917">
        <v>110000</v>
      </c>
      <c r="AI917" t="str">
        <f>IF(Table_Graduate_Salary[[#This Row],[Salary]]&lt;300000,"Low",IF(Table_Graduate_Salary[[#This Row],[Salary]]&lt;=600000,"Medium","High"))</f>
        <v>Low</v>
      </c>
      <c r="AJ917" t="str">
        <f>IF(Table_Graduate_Salary[[#This Row],[collegeGPA]]&gt;=8,"Excellent",IF(Table_Graduate_Salary[[#This Row],[collegeGPA]]&gt;=7,"Good","Average"))</f>
        <v>Excellent</v>
      </c>
      <c r="AK917" s="2">
        <f>AVERAGE(Table_Graduate_Salary[[#This Row],[English]],Table_Graduate_Salary[[#This Row],[Logical]],Table_Graduate_Salary[[#This Row],[Quant]])</f>
        <v>444.66666666666669</v>
      </c>
    </row>
    <row r="918" spans="1:37">
      <c r="A918">
        <v>519873</v>
      </c>
      <c r="B918" t="s">
        <v>506</v>
      </c>
      <c r="C918" s="1">
        <v>33333</v>
      </c>
      <c r="D918" s="2">
        <v>82.24</v>
      </c>
      <c r="E918" t="s">
        <v>103</v>
      </c>
      <c r="F918" s="3">
        <v>2008</v>
      </c>
      <c r="G918" s="2">
        <v>62.5</v>
      </c>
      <c r="H918" t="s">
        <v>252</v>
      </c>
      <c r="I918">
        <v>129</v>
      </c>
      <c r="J918">
        <v>2</v>
      </c>
      <c r="K918" t="s">
        <v>49</v>
      </c>
      <c r="L918" t="s">
        <v>55</v>
      </c>
      <c r="M918" s="3">
        <v>73.099999999999994</v>
      </c>
      <c r="N918">
        <v>129</v>
      </c>
      <c r="O918">
        <v>0</v>
      </c>
      <c r="P918" t="s">
        <v>47</v>
      </c>
      <c r="Q918">
        <v>2015</v>
      </c>
      <c r="R918" s="2">
        <v>495</v>
      </c>
      <c r="S918" s="2">
        <v>345</v>
      </c>
      <c r="T918" s="2">
        <v>375</v>
      </c>
      <c r="U918" s="2">
        <v>0.41552455642203301</v>
      </c>
      <c r="V918" s="2">
        <v>-1</v>
      </c>
      <c r="W918" s="2">
        <v>400</v>
      </c>
      <c r="X918" s="2">
        <v>-1</v>
      </c>
      <c r="Y918" s="2">
        <v>-1</v>
      </c>
      <c r="Z918" s="2">
        <v>-1</v>
      </c>
      <c r="AA918" s="2">
        <v>233</v>
      </c>
      <c r="AB918" s="2">
        <v>-1</v>
      </c>
      <c r="AC918" s="2">
        <v>0.626</v>
      </c>
      <c r="AD918" s="2">
        <v>0.81279999999999997</v>
      </c>
      <c r="AE918" s="2">
        <v>0.38169999999999998</v>
      </c>
      <c r="AF918" s="2">
        <v>-1.0541</v>
      </c>
      <c r="AG918" s="2">
        <v>0.34439999999999998</v>
      </c>
      <c r="AH918">
        <v>150000</v>
      </c>
      <c r="AI918" t="str">
        <f>IF(Table_Graduate_Salary[[#This Row],[Salary]]&lt;300000,"Low",IF(Table_Graduate_Salary[[#This Row],[Salary]]&lt;=600000,"Medium","High"))</f>
        <v>Low</v>
      </c>
      <c r="AJ918" t="str">
        <f>IF(Table_Graduate_Salary[[#This Row],[collegeGPA]]&gt;=8,"Excellent",IF(Table_Graduate_Salary[[#This Row],[collegeGPA]]&gt;=7,"Good","Average"))</f>
        <v>Excellent</v>
      </c>
      <c r="AK918" s="2">
        <f>AVERAGE(Table_Graduate_Salary[[#This Row],[English]],Table_Graduate_Salary[[#This Row],[Logical]],Table_Graduate_Salary[[#This Row],[Quant]])</f>
        <v>405</v>
      </c>
    </row>
    <row r="919" spans="1:37">
      <c r="A919">
        <v>1043020</v>
      </c>
      <c r="B919" t="s">
        <v>506</v>
      </c>
      <c r="C919" s="1">
        <v>33410</v>
      </c>
      <c r="D919" s="2">
        <v>87</v>
      </c>
      <c r="E919" t="s">
        <v>51</v>
      </c>
      <c r="F919" s="3">
        <v>2009</v>
      </c>
      <c r="G919" s="2">
        <v>85</v>
      </c>
      <c r="H919" t="s">
        <v>51</v>
      </c>
      <c r="I919">
        <v>4680</v>
      </c>
      <c r="J919">
        <v>2</v>
      </c>
      <c r="K919" t="s">
        <v>36</v>
      </c>
      <c r="L919" t="s">
        <v>60</v>
      </c>
      <c r="M919" s="3">
        <v>81</v>
      </c>
      <c r="N919">
        <v>4680</v>
      </c>
      <c r="O919">
        <v>1</v>
      </c>
      <c r="P919" t="s">
        <v>47</v>
      </c>
      <c r="Q919">
        <v>2013</v>
      </c>
      <c r="R919" s="2">
        <v>455</v>
      </c>
      <c r="S919" s="2">
        <v>485</v>
      </c>
      <c r="T919" s="2">
        <v>605</v>
      </c>
      <c r="U919" s="2">
        <v>-1</v>
      </c>
      <c r="V919" s="2">
        <v>-1</v>
      </c>
      <c r="W919" s="2">
        <v>-1</v>
      </c>
      <c r="X919" s="2">
        <v>-1</v>
      </c>
      <c r="Y919" s="2">
        <v>-1</v>
      </c>
      <c r="Z919" s="2">
        <v>-1</v>
      </c>
      <c r="AA919" s="2">
        <v>-1</v>
      </c>
      <c r="AB919" s="2">
        <v>-1</v>
      </c>
      <c r="AC919" s="2">
        <v>0.66959999999999997</v>
      </c>
      <c r="AD919" s="2">
        <v>-0.13339999999999999</v>
      </c>
      <c r="AE919" s="2">
        <v>0.32919999999999999</v>
      </c>
      <c r="AF919" s="2">
        <v>-1.5899000000000001</v>
      </c>
      <c r="AG919" s="2">
        <v>-0.86080000000000001</v>
      </c>
      <c r="AH919">
        <v>335000</v>
      </c>
      <c r="AI919" t="str">
        <f>IF(Table_Graduate_Salary[[#This Row],[Salary]]&lt;300000,"Low",IF(Table_Graduate_Salary[[#This Row],[Salary]]&lt;=600000,"Medium","High"))</f>
        <v>Medium</v>
      </c>
      <c r="AJ919" t="str">
        <f>IF(Table_Graduate_Salary[[#This Row],[collegeGPA]]&gt;=8,"Excellent",IF(Table_Graduate_Salary[[#This Row],[collegeGPA]]&gt;=7,"Good","Average"))</f>
        <v>Excellent</v>
      </c>
      <c r="AK919" s="2">
        <f>AVERAGE(Table_Graduate_Salary[[#This Row],[English]],Table_Graduate_Salary[[#This Row],[Logical]],Table_Graduate_Salary[[#This Row],[Quant]])</f>
        <v>515</v>
      </c>
    </row>
    <row r="920" spans="1:37">
      <c r="A920">
        <v>1284437</v>
      </c>
      <c r="B920" t="s">
        <v>505</v>
      </c>
      <c r="C920" s="1">
        <v>33924</v>
      </c>
      <c r="D920" s="2">
        <v>90.6</v>
      </c>
      <c r="E920" t="s">
        <v>35</v>
      </c>
      <c r="F920" s="3">
        <v>2010</v>
      </c>
      <c r="G920" s="2">
        <v>78.8</v>
      </c>
      <c r="H920" t="s">
        <v>35</v>
      </c>
      <c r="I920">
        <v>6874</v>
      </c>
      <c r="J920">
        <v>2</v>
      </c>
      <c r="K920" t="s">
        <v>36</v>
      </c>
      <c r="L920" t="s">
        <v>40</v>
      </c>
      <c r="M920" s="3">
        <v>79.569999999999993</v>
      </c>
      <c r="N920">
        <v>6874</v>
      </c>
      <c r="O920">
        <v>0</v>
      </c>
      <c r="P920" t="s">
        <v>96</v>
      </c>
      <c r="Q920">
        <v>2015</v>
      </c>
      <c r="R920" s="2">
        <v>830</v>
      </c>
      <c r="S920" s="2">
        <v>455</v>
      </c>
      <c r="T920" s="2">
        <v>545</v>
      </c>
      <c r="U920" s="2">
        <v>0.88412251159373501</v>
      </c>
      <c r="V920" s="2">
        <v>535</v>
      </c>
      <c r="W920" s="2">
        <v>-1</v>
      </c>
      <c r="X920" s="2">
        <v>-1</v>
      </c>
      <c r="Y920" s="2">
        <v>-1</v>
      </c>
      <c r="Z920" s="2">
        <v>-1</v>
      </c>
      <c r="AA920" s="2">
        <v>-1</v>
      </c>
      <c r="AB920" s="2">
        <v>-1</v>
      </c>
      <c r="AC920" s="2">
        <v>0.55910000000000004</v>
      </c>
      <c r="AD920" s="2">
        <v>0.87839999999999996</v>
      </c>
      <c r="AE920" s="2">
        <v>0.77849999999999997</v>
      </c>
      <c r="AF920" s="2">
        <v>-1.3753</v>
      </c>
      <c r="AG920" s="2">
        <v>0.48049999999999998</v>
      </c>
      <c r="AH920">
        <v>200000</v>
      </c>
      <c r="AI920" t="str">
        <f>IF(Table_Graduate_Salary[[#This Row],[Salary]]&lt;300000,"Low",IF(Table_Graduate_Salary[[#This Row],[Salary]]&lt;=600000,"Medium","High"))</f>
        <v>Low</v>
      </c>
      <c r="AJ920" t="str">
        <f>IF(Table_Graduate_Salary[[#This Row],[collegeGPA]]&gt;=8,"Excellent",IF(Table_Graduate_Salary[[#This Row],[collegeGPA]]&gt;=7,"Good","Average"))</f>
        <v>Excellent</v>
      </c>
      <c r="AK920" s="2">
        <f>AVERAGE(Table_Graduate_Salary[[#This Row],[English]],Table_Graduate_Salary[[#This Row],[Logical]],Table_Graduate_Salary[[#This Row],[Quant]])</f>
        <v>610</v>
      </c>
    </row>
    <row r="921" spans="1:37">
      <c r="A921">
        <v>654308</v>
      </c>
      <c r="B921" t="s">
        <v>505</v>
      </c>
      <c r="C921" s="1">
        <v>33447</v>
      </c>
      <c r="D921" s="2">
        <v>76</v>
      </c>
      <c r="E921" t="s">
        <v>51</v>
      </c>
      <c r="F921" s="3">
        <v>2009</v>
      </c>
      <c r="G921" s="2">
        <v>88</v>
      </c>
      <c r="H921" t="s">
        <v>51</v>
      </c>
      <c r="I921">
        <v>9812</v>
      </c>
      <c r="J921">
        <v>2</v>
      </c>
      <c r="K921" t="s">
        <v>36</v>
      </c>
      <c r="L921" t="s">
        <v>40</v>
      </c>
      <c r="M921" s="3">
        <v>67</v>
      </c>
      <c r="N921">
        <v>9812</v>
      </c>
      <c r="O921">
        <v>1</v>
      </c>
      <c r="P921" t="s">
        <v>54</v>
      </c>
      <c r="Q921">
        <v>2013</v>
      </c>
      <c r="R921" s="2">
        <v>520</v>
      </c>
      <c r="S921" s="2">
        <v>620</v>
      </c>
      <c r="T921" s="2">
        <v>665</v>
      </c>
      <c r="U921" s="2">
        <v>0.86468541337008498</v>
      </c>
      <c r="V921" s="2">
        <v>525</v>
      </c>
      <c r="W921" s="2">
        <v>-1</v>
      </c>
      <c r="X921" s="2">
        <v>-1</v>
      </c>
      <c r="Y921" s="2">
        <v>-1</v>
      </c>
      <c r="Z921" s="2">
        <v>-1</v>
      </c>
      <c r="AA921" s="2">
        <v>-1</v>
      </c>
      <c r="AB921" s="2">
        <v>-1</v>
      </c>
      <c r="AC921" s="2">
        <v>-0.159</v>
      </c>
      <c r="AD921" s="2">
        <v>0.37890000000000001</v>
      </c>
      <c r="AE921" s="2">
        <v>0.47110000000000002</v>
      </c>
      <c r="AF921" s="2">
        <v>-0.61470000000000002</v>
      </c>
      <c r="AG921" s="2">
        <v>9.7299999999999998E-2</v>
      </c>
      <c r="AH921">
        <v>300000</v>
      </c>
      <c r="AI921" t="str">
        <f>IF(Table_Graduate_Salary[[#This Row],[Salary]]&lt;300000,"Low",IF(Table_Graduate_Salary[[#This Row],[Salary]]&lt;=600000,"Medium","High"))</f>
        <v>Medium</v>
      </c>
      <c r="AJ921" t="str">
        <f>IF(Table_Graduate_Salary[[#This Row],[collegeGPA]]&gt;=8,"Excellent",IF(Table_Graduate_Salary[[#This Row],[collegeGPA]]&gt;=7,"Good","Average"))</f>
        <v>Excellent</v>
      </c>
      <c r="AK921" s="2">
        <f>AVERAGE(Table_Graduate_Salary[[#This Row],[English]],Table_Graduate_Salary[[#This Row],[Logical]],Table_Graduate_Salary[[#This Row],[Quant]])</f>
        <v>601.66666666666663</v>
      </c>
    </row>
    <row r="922" spans="1:37">
      <c r="A922">
        <v>1081172</v>
      </c>
      <c r="B922" t="s">
        <v>506</v>
      </c>
      <c r="C922" s="1">
        <v>33494</v>
      </c>
      <c r="D922" s="2">
        <v>67</v>
      </c>
      <c r="E922" t="s">
        <v>35</v>
      </c>
      <c r="F922" s="3">
        <v>2010</v>
      </c>
      <c r="G922" s="2">
        <v>58</v>
      </c>
      <c r="H922" t="s">
        <v>35</v>
      </c>
      <c r="I922">
        <v>7814</v>
      </c>
      <c r="J922">
        <v>2</v>
      </c>
      <c r="K922" t="s">
        <v>36</v>
      </c>
      <c r="L922" t="s">
        <v>55</v>
      </c>
      <c r="M922" s="3">
        <v>84</v>
      </c>
      <c r="N922">
        <v>7814</v>
      </c>
      <c r="O922">
        <v>0</v>
      </c>
      <c r="P922" t="s">
        <v>65</v>
      </c>
      <c r="Q922">
        <v>2014</v>
      </c>
      <c r="R922" s="2">
        <v>560</v>
      </c>
      <c r="S922" s="2">
        <v>470</v>
      </c>
      <c r="T922" s="2">
        <v>450</v>
      </c>
      <c r="U922" s="2">
        <v>0.74475835400893897</v>
      </c>
      <c r="V922" s="2">
        <v>285</v>
      </c>
      <c r="W922" s="2">
        <v>-1</v>
      </c>
      <c r="X922" s="2">
        <v>438</v>
      </c>
      <c r="Y922" s="2">
        <v>-1</v>
      </c>
      <c r="Z922" s="2">
        <v>-1</v>
      </c>
      <c r="AA922" s="2">
        <v>-1</v>
      </c>
      <c r="AB922" s="2">
        <v>-1</v>
      </c>
      <c r="AC922" s="2">
        <v>-0.73350000000000004</v>
      </c>
      <c r="AD922" s="2">
        <v>0.37890000000000001</v>
      </c>
      <c r="AE922" s="2">
        <v>0.77849999999999997</v>
      </c>
      <c r="AF922" s="2">
        <v>0.77980000000000005</v>
      </c>
      <c r="AG922" s="2">
        <v>0.86370000000000002</v>
      </c>
      <c r="AH922">
        <v>145000</v>
      </c>
      <c r="AI922" t="str">
        <f>IF(Table_Graduate_Salary[[#This Row],[Salary]]&lt;300000,"Low",IF(Table_Graduate_Salary[[#This Row],[Salary]]&lt;=600000,"Medium","High"))</f>
        <v>Low</v>
      </c>
      <c r="AJ922" t="str">
        <f>IF(Table_Graduate_Salary[[#This Row],[collegeGPA]]&gt;=8,"Excellent",IF(Table_Graduate_Salary[[#This Row],[collegeGPA]]&gt;=7,"Good","Average"))</f>
        <v>Excellent</v>
      </c>
      <c r="AK922" s="2">
        <f>AVERAGE(Table_Graduate_Salary[[#This Row],[English]],Table_Graduate_Salary[[#This Row],[Logical]],Table_Graduate_Salary[[#This Row],[Quant]])</f>
        <v>493.33333333333331</v>
      </c>
    </row>
    <row r="923" spans="1:37">
      <c r="A923">
        <v>591412</v>
      </c>
      <c r="B923" t="s">
        <v>506</v>
      </c>
      <c r="C923" s="1">
        <v>33272</v>
      </c>
      <c r="D923" s="2">
        <v>90.1</v>
      </c>
      <c r="E923" t="s">
        <v>35</v>
      </c>
      <c r="F923" s="3">
        <v>2009</v>
      </c>
      <c r="G923" s="2">
        <v>83.6</v>
      </c>
      <c r="H923" t="s">
        <v>35</v>
      </c>
      <c r="I923">
        <v>527</v>
      </c>
      <c r="J923">
        <v>2</v>
      </c>
      <c r="K923" t="s">
        <v>36</v>
      </c>
      <c r="L923" t="s">
        <v>60</v>
      </c>
      <c r="M923" s="3">
        <v>72</v>
      </c>
      <c r="N923">
        <v>527</v>
      </c>
      <c r="O923">
        <v>0</v>
      </c>
      <c r="P923" t="s">
        <v>59</v>
      </c>
      <c r="Q923">
        <v>2013</v>
      </c>
      <c r="R923" s="2">
        <v>605</v>
      </c>
      <c r="S923" s="2">
        <v>475</v>
      </c>
      <c r="T923" s="2">
        <v>515</v>
      </c>
      <c r="U923" s="2">
        <v>0.96060325199705299</v>
      </c>
      <c r="V923" s="2">
        <v>-1</v>
      </c>
      <c r="W923" s="2">
        <v>466</v>
      </c>
      <c r="X923" s="2">
        <v>-1</v>
      </c>
      <c r="Y923" s="2">
        <v>-1</v>
      </c>
      <c r="Z923" s="2">
        <v>-1</v>
      </c>
      <c r="AA923" s="2">
        <v>-1</v>
      </c>
      <c r="AB923" s="2">
        <v>-1</v>
      </c>
      <c r="AC923" s="2">
        <v>-0.73350000000000004</v>
      </c>
      <c r="AD923" s="2">
        <v>0.5454</v>
      </c>
      <c r="AE923" s="2">
        <v>-0.91220000000000001</v>
      </c>
      <c r="AF923" s="2">
        <v>1.9199999999999998E-2</v>
      </c>
      <c r="AG923" s="2">
        <v>-9.4299999999999995E-2</v>
      </c>
      <c r="AH923">
        <v>200000</v>
      </c>
      <c r="AI923" t="str">
        <f>IF(Table_Graduate_Salary[[#This Row],[Salary]]&lt;300000,"Low",IF(Table_Graduate_Salary[[#This Row],[Salary]]&lt;=600000,"Medium","High"))</f>
        <v>Low</v>
      </c>
      <c r="AJ923" t="str">
        <f>IF(Table_Graduate_Salary[[#This Row],[collegeGPA]]&gt;=8,"Excellent",IF(Table_Graduate_Salary[[#This Row],[collegeGPA]]&gt;=7,"Good","Average"))</f>
        <v>Excellent</v>
      </c>
      <c r="AK923" s="2">
        <f>AVERAGE(Table_Graduate_Salary[[#This Row],[English]],Table_Graduate_Salary[[#This Row],[Logical]],Table_Graduate_Salary[[#This Row],[Quant]])</f>
        <v>531.66666666666663</v>
      </c>
    </row>
    <row r="924" spans="1:37">
      <c r="A924">
        <v>948250</v>
      </c>
      <c r="B924" t="s">
        <v>506</v>
      </c>
      <c r="C924" s="1">
        <v>33858</v>
      </c>
      <c r="D924" s="2">
        <v>78</v>
      </c>
      <c r="E924" t="s">
        <v>35</v>
      </c>
      <c r="F924" s="3">
        <v>2010</v>
      </c>
      <c r="G924" s="2">
        <v>68</v>
      </c>
      <c r="H924" t="s">
        <v>35</v>
      </c>
      <c r="I924">
        <v>2637</v>
      </c>
      <c r="J924">
        <v>2</v>
      </c>
      <c r="K924" t="s">
        <v>36</v>
      </c>
      <c r="L924" t="s">
        <v>40</v>
      </c>
      <c r="M924" s="3">
        <v>63.5</v>
      </c>
      <c r="N924">
        <v>2637</v>
      </c>
      <c r="O924">
        <v>0</v>
      </c>
      <c r="P924" t="s">
        <v>59</v>
      </c>
      <c r="Q924">
        <v>2014</v>
      </c>
      <c r="R924" s="2">
        <v>625</v>
      </c>
      <c r="S924" s="2">
        <v>485</v>
      </c>
      <c r="T924" s="2">
        <v>235</v>
      </c>
      <c r="U924" s="2">
        <v>0.84224832225783597</v>
      </c>
      <c r="V924" s="2">
        <v>315</v>
      </c>
      <c r="W924" s="2">
        <v>-1</v>
      </c>
      <c r="X924" s="2">
        <v>469</v>
      </c>
      <c r="Y924" s="2">
        <v>-1</v>
      </c>
      <c r="Z924" s="2">
        <v>-1</v>
      </c>
      <c r="AA924" s="2">
        <v>-1</v>
      </c>
      <c r="AB924" s="2">
        <v>-1</v>
      </c>
      <c r="AC924" s="2">
        <v>-0.30270000000000002</v>
      </c>
      <c r="AD924" s="2">
        <v>0.21240000000000001</v>
      </c>
      <c r="AE924" s="2">
        <v>0.16370000000000001</v>
      </c>
      <c r="AF924" s="2">
        <v>0.1459</v>
      </c>
      <c r="AG924" s="2">
        <v>-9.4299999999999995E-2</v>
      </c>
      <c r="AH924">
        <v>205000</v>
      </c>
      <c r="AI924" t="str">
        <f>IF(Table_Graduate_Salary[[#This Row],[Salary]]&lt;300000,"Low",IF(Table_Graduate_Salary[[#This Row],[Salary]]&lt;=600000,"Medium","High"))</f>
        <v>Low</v>
      </c>
      <c r="AJ924" t="str">
        <f>IF(Table_Graduate_Salary[[#This Row],[collegeGPA]]&gt;=8,"Excellent",IF(Table_Graduate_Salary[[#This Row],[collegeGPA]]&gt;=7,"Good","Average"))</f>
        <v>Excellent</v>
      </c>
      <c r="AK924" s="2">
        <f>AVERAGE(Table_Graduate_Salary[[#This Row],[English]],Table_Graduate_Salary[[#This Row],[Logical]],Table_Graduate_Salary[[#This Row],[Quant]])</f>
        <v>448.33333333333331</v>
      </c>
    </row>
    <row r="925" spans="1:37">
      <c r="A925">
        <v>346395</v>
      </c>
      <c r="B925" t="s">
        <v>506</v>
      </c>
      <c r="C925" s="1">
        <v>30912</v>
      </c>
      <c r="D925" s="2">
        <v>80.64</v>
      </c>
      <c r="E925" t="s">
        <v>114</v>
      </c>
      <c r="F925" s="3">
        <v>2009</v>
      </c>
      <c r="G925" s="2">
        <v>64.45</v>
      </c>
      <c r="H925" t="s">
        <v>253</v>
      </c>
      <c r="I925">
        <v>316</v>
      </c>
      <c r="J925">
        <v>2</v>
      </c>
      <c r="K925" t="s">
        <v>36</v>
      </c>
      <c r="L925" t="s">
        <v>60</v>
      </c>
      <c r="M925" s="3">
        <v>63.66</v>
      </c>
      <c r="N925">
        <v>316</v>
      </c>
      <c r="O925">
        <v>1</v>
      </c>
      <c r="P925" t="s">
        <v>61</v>
      </c>
      <c r="Q925">
        <v>2012</v>
      </c>
      <c r="R925" s="2">
        <v>605</v>
      </c>
      <c r="S925" s="2">
        <v>595</v>
      </c>
      <c r="T925" s="2">
        <v>475</v>
      </c>
      <c r="U925" s="2">
        <v>0.82466640067133201</v>
      </c>
      <c r="V925" s="2">
        <v>365</v>
      </c>
      <c r="W925" s="2">
        <v>400</v>
      </c>
      <c r="X925" s="2">
        <v>-1</v>
      </c>
      <c r="Y925" s="2">
        <v>-1</v>
      </c>
      <c r="Z925" s="2">
        <v>-1</v>
      </c>
      <c r="AA925" s="2">
        <v>473</v>
      </c>
      <c r="AB925" s="2">
        <v>-1</v>
      </c>
      <c r="AC925" s="2">
        <v>1.9011</v>
      </c>
      <c r="AD925" s="2">
        <v>1.2807999999999999</v>
      </c>
      <c r="AE925" s="2">
        <v>-5.3699999999999998E-2</v>
      </c>
      <c r="AF925" s="2">
        <v>3.3525</v>
      </c>
      <c r="AG925" s="2">
        <v>0.97629999999999995</v>
      </c>
      <c r="AH925">
        <v>140000</v>
      </c>
      <c r="AI925" t="str">
        <f>IF(Table_Graduate_Salary[[#This Row],[Salary]]&lt;300000,"Low",IF(Table_Graduate_Salary[[#This Row],[Salary]]&lt;=600000,"Medium","High"))</f>
        <v>Low</v>
      </c>
      <c r="AJ925" t="str">
        <f>IF(Table_Graduate_Salary[[#This Row],[collegeGPA]]&gt;=8,"Excellent",IF(Table_Graduate_Salary[[#This Row],[collegeGPA]]&gt;=7,"Good","Average"))</f>
        <v>Excellent</v>
      </c>
      <c r="AK925" s="2">
        <f>AVERAGE(Table_Graduate_Salary[[#This Row],[English]],Table_Graduate_Salary[[#This Row],[Logical]],Table_Graduate_Salary[[#This Row],[Quant]])</f>
        <v>558.33333333333337</v>
      </c>
    </row>
    <row r="926" spans="1:37">
      <c r="A926">
        <v>1248570</v>
      </c>
      <c r="B926" t="s">
        <v>505</v>
      </c>
      <c r="C926" s="1">
        <v>34125</v>
      </c>
      <c r="D926" s="2">
        <v>63.8</v>
      </c>
      <c r="E926" t="s">
        <v>254</v>
      </c>
      <c r="F926" s="3">
        <v>2010</v>
      </c>
      <c r="G926" s="2">
        <v>69.599999999999994</v>
      </c>
      <c r="H926" t="s">
        <v>254</v>
      </c>
      <c r="I926">
        <v>2285</v>
      </c>
      <c r="J926">
        <v>2</v>
      </c>
      <c r="K926" t="s">
        <v>36</v>
      </c>
      <c r="L926" t="s">
        <v>60</v>
      </c>
      <c r="M926" s="3">
        <v>81</v>
      </c>
      <c r="N926">
        <v>2285</v>
      </c>
      <c r="O926">
        <v>0</v>
      </c>
      <c r="P926" t="s">
        <v>53</v>
      </c>
      <c r="Q926">
        <v>2014</v>
      </c>
      <c r="R926" s="2">
        <v>475</v>
      </c>
      <c r="S926" s="2">
        <v>460</v>
      </c>
      <c r="T926" s="2">
        <v>485</v>
      </c>
      <c r="U926" s="2">
        <v>0.33878634721952799</v>
      </c>
      <c r="V926" s="2">
        <v>415</v>
      </c>
      <c r="W926" s="2">
        <v>292</v>
      </c>
      <c r="X926" s="2">
        <v>-1</v>
      </c>
      <c r="Y926" s="2">
        <v>-1</v>
      </c>
      <c r="Z926" s="2">
        <v>-1</v>
      </c>
      <c r="AA926" s="2">
        <v>-1</v>
      </c>
      <c r="AB926" s="2">
        <v>-1</v>
      </c>
      <c r="AC926" s="2">
        <v>0.55910000000000004</v>
      </c>
      <c r="AD926" s="2">
        <v>0.71189999999999998</v>
      </c>
      <c r="AE926" s="2">
        <v>0.93220000000000003</v>
      </c>
      <c r="AF926" s="2">
        <v>1.5404</v>
      </c>
      <c r="AG926" s="2">
        <v>1.0553999999999999</v>
      </c>
      <c r="AH926">
        <v>225000</v>
      </c>
      <c r="AI926" t="str">
        <f>IF(Table_Graduate_Salary[[#This Row],[Salary]]&lt;300000,"Low",IF(Table_Graduate_Salary[[#This Row],[Salary]]&lt;=600000,"Medium","High"))</f>
        <v>Low</v>
      </c>
      <c r="AJ926" t="str">
        <f>IF(Table_Graduate_Salary[[#This Row],[collegeGPA]]&gt;=8,"Excellent",IF(Table_Graduate_Salary[[#This Row],[collegeGPA]]&gt;=7,"Good","Average"))</f>
        <v>Excellent</v>
      </c>
      <c r="AK926" s="2">
        <f>AVERAGE(Table_Graduate_Salary[[#This Row],[English]],Table_Graduate_Salary[[#This Row],[Logical]],Table_Graduate_Salary[[#This Row],[Quant]])</f>
        <v>473.33333333333331</v>
      </c>
    </row>
    <row r="927" spans="1:37">
      <c r="A927">
        <v>786671</v>
      </c>
      <c r="B927" t="s">
        <v>506</v>
      </c>
      <c r="C927" s="1">
        <v>33742</v>
      </c>
      <c r="D927" s="2">
        <v>71.66</v>
      </c>
      <c r="E927" t="s">
        <v>51</v>
      </c>
      <c r="F927" s="3">
        <v>2009</v>
      </c>
      <c r="G927" s="2">
        <v>86.8</v>
      </c>
      <c r="H927" t="s">
        <v>51</v>
      </c>
      <c r="I927">
        <v>11852</v>
      </c>
      <c r="J927">
        <v>2</v>
      </c>
      <c r="K927" t="s">
        <v>36</v>
      </c>
      <c r="L927" t="s">
        <v>40</v>
      </c>
      <c r="M927" s="3">
        <v>73.099999999999994</v>
      </c>
      <c r="N927">
        <v>11852</v>
      </c>
      <c r="O927">
        <v>0</v>
      </c>
      <c r="P927" t="s">
        <v>56</v>
      </c>
      <c r="Q927">
        <v>2013</v>
      </c>
      <c r="R927" s="2">
        <v>465</v>
      </c>
      <c r="S927" s="2">
        <v>545</v>
      </c>
      <c r="T927" s="2">
        <v>545</v>
      </c>
      <c r="U927" s="2">
        <v>0.90148957137103303</v>
      </c>
      <c r="V927" s="2">
        <v>545</v>
      </c>
      <c r="W927" s="2">
        <v>-1</v>
      </c>
      <c r="X927" s="2">
        <v>-1</v>
      </c>
      <c r="Y927" s="2">
        <v>-1</v>
      </c>
      <c r="Z927" s="2">
        <v>-1</v>
      </c>
      <c r="AA927" s="2">
        <v>-1</v>
      </c>
      <c r="AB927" s="2">
        <v>-1</v>
      </c>
      <c r="AC927" s="2">
        <v>-0.44629999999999997</v>
      </c>
      <c r="AD927" s="2">
        <v>0.5454</v>
      </c>
      <c r="AE927" s="2">
        <v>0.47110000000000002</v>
      </c>
      <c r="AF927" s="2">
        <v>-0.2344</v>
      </c>
      <c r="AG927" s="2">
        <v>-0.66920000000000002</v>
      </c>
      <c r="AH927">
        <v>180000</v>
      </c>
      <c r="AI927" t="str">
        <f>IF(Table_Graduate_Salary[[#This Row],[Salary]]&lt;300000,"Low",IF(Table_Graduate_Salary[[#This Row],[Salary]]&lt;=600000,"Medium","High"))</f>
        <v>Low</v>
      </c>
      <c r="AJ927" t="str">
        <f>IF(Table_Graduate_Salary[[#This Row],[collegeGPA]]&gt;=8,"Excellent",IF(Table_Graduate_Salary[[#This Row],[collegeGPA]]&gt;=7,"Good","Average"))</f>
        <v>Excellent</v>
      </c>
      <c r="AK927" s="2">
        <f>AVERAGE(Table_Graduate_Salary[[#This Row],[English]],Table_Graduate_Salary[[#This Row],[Logical]],Table_Graduate_Salary[[#This Row],[Quant]])</f>
        <v>518.33333333333337</v>
      </c>
    </row>
    <row r="928" spans="1:37">
      <c r="A928">
        <v>263961</v>
      </c>
      <c r="B928" t="s">
        <v>505</v>
      </c>
      <c r="C928" s="1">
        <v>32296</v>
      </c>
      <c r="D928" s="2">
        <v>68.5</v>
      </c>
      <c r="E928">
        <v>0</v>
      </c>
      <c r="F928" s="3">
        <v>2005</v>
      </c>
      <c r="G928" s="2">
        <v>61.85</v>
      </c>
      <c r="H928">
        <v>0</v>
      </c>
      <c r="I928">
        <v>2513</v>
      </c>
      <c r="J928">
        <v>2</v>
      </c>
      <c r="K928" t="s">
        <v>66</v>
      </c>
      <c r="L928" t="s">
        <v>67</v>
      </c>
      <c r="M928" s="3">
        <v>75.81</v>
      </c>
      <c r="N928">
        <v>2513</v>
      </c>
      <c r="O928">
        <v>0</v>
      </c>
      <c r="P928" t="s">
        <v>71</v>
      </c>
      <c r="Q928">
        <v>2011</v>
      </c>
      <c r="R928" s="2">
        <v>365</v>
      </c>
      <c r="S928" s="2">
        <v>355</v>
      </c>
      <c r="T928" s="2">
        <v>415</v>
      </c>
      <c r="U928" s="2">
        <v>0.67074315143312702</v>
      </c>
      <c r="V928" s="2">
        <v>455</v>
      </c>
      <c r="W928" s="2">
        <v>-1</v>
      </c>
      <c r="X928" s="2">
        <v>-1</v>
      </c>
      <c r="Y928" s="2">
        <v>-1</v>
      </c>
      <c r="Z928" s="2">
        <v>-1</v>
      </c>
      <c r="AA928" s="2">
        <v>-1</v>
      </c>
      <c r="AB928" s="2">
        <v>-1</v>
      </c>
      <c r="AC928" s="2">
        <v>-0.26279999999999998</v>
      </c>
      <c r="AD928" s="2">
        <v>-0.59130000000000005</v>
      </c>
      <c r="AE928" s="2">
        <v>-5.3699999999999998E-2</v>
      </c>
      <c r="AF928" s="2">
        <v>-5.5199999999999999E-2</v>
      </c>
      <c r="AG928" s="2">
        <v>0.97629999999999995</v>
      </c>
      <c r="AH928">
        <v>300000</v>
      </c>
      <c r="AI928" t="str">
        <f>IF(Table_Graduate_Salary[[#This Row],[Salary]]&lt;300000,"Low",IF(Table_Graduate_Salary[[#This Row],[Salary]]&lt;=600000,"Medium","High"))</f>
        <v>Medium</v>
      </c>
      <c r="AJ928" t="str">
        <f>IF(Table_Graduate_Salary[[#This Row],[collegeGPA]]&gt;=8,"Excellent",IF(Table_Graduate_Salary[[#This Row],[collegeGPA]]&gt;=7,"Good","Average"))</f>
        <v>Excellent</v>
      </c>
      <c r="AK928" s="2">
        <f>AVERAGE(Table_Graduate_Salary[[#This Row],[English]],Table_Graduate_Salary[[#This Row],[Logical]],Table_Graduate_Salary[[#This Row],[Quant]])</f>
        <v>378.33333333333331</v>
      </c>
    </row>
    <row r="929" spans="1:37">
      <c r="A929">
        <v>820222</v>
      </c>
      <c r="B929" t="s">
        <v>506</v>
      </c>
      <c r="C929" s="1">
        <v>33249</v>
      </c>
      <c r="D929" s="2">
        <v>85.75</v>
      </c>
      <c r="E929" t="s">
        <v>51</v>
      </c>
      <c r="F929" s="3">
        <v>2009</v>
      </c>
      <c r="G929" s="2">
        <v>64.8</v>
      </c>
      <c r="H929" t="s">
        <v>51</v>
      </c>
      <c r="I929">
        <v>14381</v>
      </c>
      <c r="J929">
        <v>2</v>
      </c>
      <c r="K929" t="s">
        <v>36</v>
      </c>
      <c r="L929" t="s">
        <v>194</v>
      </c>
      <c r="M929" s="3">
        <v>74</v>
      </c>
      <c r="N929">
        <v>14381</v>
      </c>
      <c r="O929">
        <v>1</v>
      </c>
      <c r="P929" t="s">
        <v>53</v>
      </c>
      <c r="Q929">
        <v>2013</v>
      </c>
      <c r="R929" s="2">
        <v>590</v>
      </c>
      <c r="S929" s="2">
        <v>545</v>
      </c>
      <c r="T929" s="2">
        <v>470</v>
      </c>
      <c r="U929" s="2">
        <v>-1</v>
      </c>
      <c r="V929" s="2">
        <v>-1</v>
      </c>
      <c r="W929" s="2">
        <v>-1</v>
      </c>
      <c r="X929" s="2">
        <v>-1</v>
      </c>
      <c r="Y929" s="2">
        <v>-1</v>
      </c>
      <c r="Z929" s="2">
        <v>-1</v>
      </c>
      <c r="AA929" s="2">
        <v>-1</v>
      </c>
      <c r="AB929" s="2">
        <v>-1</v>
      </c>
      <c r="AC929" s="2">
        <v>-1.0207999999999999</v>
      </c>
      <c r="AD929" s="2">
        <v>-0.28710000000000002</v>
      </c>
      <c r="AE929" s="2">
        <v>-0.4511</v>
      </c>
      <c r="AF929" s="2">
        <v>0.39950000000000002</v>
      </c>
      <c r="AG929" s="2">
        <v>-0.66920000000000002</v>
      </c>
      <c r="AH929">
        <v>130000</v>
      </c>
      <c r="AI929" t="str">
        <f>IF(Table_Graduate_Salary[[#This Row],[Salary]]&lt;300000,"Low",IF(Table_Graduate_Salary[[#This Row],[Salary]]&lt;=600000,"Medium","High"))</f>
        <v>Low</v>
      </c>
      <c r="AJ929" t="str">
        <f>IF(Table_Graduate_Salary[[#This Row],[collegeGPA]]&gt;=8,"Excellent",IF(Table_Graduate_Salary[[#This Row],[collegeGPA]]&gt;=7,"Good","Average"))</f>
        <v>Excellent</v>
      </c>
      <c r="AK929" s="2">
        <f>AVERAGE(Table_Graduate_Salary[[#This Row],[English]],Table_Graduate_Salary[[#This Row],[Logical]],Table_Graduate_Salary[[#This Row],[Quant]])</f>
        <v>535</v>
      </c>
    </row>
    <row r="930" spans="1:37">
      <c r="A930">
        <v>262768</v>
      </c>
      <c r="B930" t="s">
        <v>506</v>
      </c>
      <c r="C930" s="1">
        <v>32866</v>
      </c>
      <c r="D930" s="2">
        <v>83.6</v>
      </c>
      <c r="E930">
        <v>0</v>
      </c>
      <c r="F930" s="3">
        <v>2006</v>
      </c>
      <c r="G930" s="2">
        <v>79.599999999999994</v>
      </c>
      <c r="H930">
        <v>0</v>
      </c>
      <c r="I930">
        <v>11025</v>
      </c>
      <c r="J930">
        <v>2</v>
      </c>
      <c r="K930" t="s">
        <v>36</v>
      </c>
      <c r="L930" t="s">
        <v>46</v>
      </c>
      <c r="M930" s="3">
        <v>87.6</v>
      </c>
      <c r="N930">
        <v>11025</v>
      </c>
      <c r="O930">
        <v>0</v>
      </c>
      <c r="P930" t="s">
        <v>41</v>
      </c>
      <c r="Q930">
        <v>2011</v>
      </c>
      <c r="R930" s="2">
        <v>605</v>
      </c>
      <c r="S930" s="2">
        <v>515</v>
      </c>
      <c r="T930" s="2">
        <v>445</v>
      </c>
      <c r="U930" s="2">
        <v>-1</v>
      </c>
      <c r="V930" s="2">
        <v>-1</v>
      </c>
      <c r="W930" s="2">
        <v>-1</v>
      </c>
      <c r="X930" s="2">
        <v>-1</v>
      </c>
      <c r="Y930" s="2">
        <v>-1</v>
      </c>
      <c r="Z930" s="2">
        <v>-1</v>
      </c>
      <c r="AA930" s="2">
        <v>-1</v>
      </c>
      <c r="AB930" s="2">
        <v>-1</v>
      </c>
      <c r="AC930" s="2">
        <v>0.35549999999999998</v>
      </c>
      <c r="AD930" s="2">
        <v>0.81279999999999997</v>
      </c>
      <c r="AE930" s="2">
        <v>-5.3699999999999998E-2</v>
      </c>
      <c r="AF930" s="2">
        <v>1.9423999999999999</v>
      </c>
      <c r="AG930" s="2">
        <v>0.18640000000000001</v>
      </c>
      <c r="AH930">
        <v>215000</v>
      </c>
      <c r="AI930" t="str">
        <f>IF(Table_Graduate_Salary[[#This Row],[Salary]]&lt;300000,"Low",IF(Table_Graduate_Salary[[#This Row],[Salary]]&lt;=600000,"Medium","High"))</f>
        <v>Low</v>
      </c>
      <c r="AJ930" t="str">
        <f>IF(Table_Graduate_Salary[[#This Row],[collegeGPA]]&gt;=8,"Excellent",IF(Table_Graduate_Salary[[#This Row],[collegeGPA]]&gt;=7,"Good","Average"))</f>
        <v>Excellent</v>
      </c>
      <c r="AK930" s="2">
        <f>AVERAGE(Table_Graduate_Salary[[#This Row],[English]],Table_Graduate_Salary[[#This Row],[Logical]],Table_Graduate_Salary[[#This Row],[Quant]])</f>
        <v>521.66666666666663</v>
      </c>
    </row>
    <row r="931" spans="1:37">
      <c r="A931">
        <v>542295</v>
      </c>
      <c r="B931" t="s">
        <v>506</v>
      </c>
      <c r="C931" s="1">
        <v>33047</v>
      </c>
      <c r="D931" s="2">
        <v>62.1</v>
      </c>
      <c r="E931" t="s">
        <v>51</v>
      </c>
      <c r="F931" s="3">
        <v>2008</v>
      </c>
      <c r="G931" s="2">
        <v>66</v>
      </c>
      <c r="H931" t="s">
        <v>51</v>
      </c>
      <c r="I931">
        <v>350</v>
      </c>
      <c r="J931">
        <v>2</v>
      </c>
      <c r="K931" t="s">
        <v>36</v>
      </c>
      <c r="L931" t="s">
        <v>81</v>
      </c>
      <c r="M931" s="3">
        <v>74.739999999999995</v>
      </c>
      <c r="N931">
        <v>350</v>
      </c>
      <c r="O931">
        <v>0</v>
      </c>
      <c r="P931" t="s">
        <v>41</v>
      </c>
      <c r="Q931">
        <v>2013</v>
      </c>
      <c r="R931" s="2">
        <v>300</v>
      </c>
      <c r="S931" s="2">
        <v>410</v>
      </c>
      <c r="T931" s="2">
        <v>430</v>
      </c>
      <c r="U931" s="2">
        <v>0.33618506604239901</v>
      </c>
      <c r="V931" s="2">
        <v>-1</v>
      </c>
      <c r="W931" s="2">
        <v>-1</v>
      </c>
      <c r="X931" s="2">
        <v>-1</v>
      </c>
      <c r="Y931" s="2">
        <v>-1</v>
      </c>
      <c r="Z931" s="2">
        <v>366</v>
      </c>
      <c r="AA931" s="2">
        <v>-1</v>
      </c>
      <c r="AB931" s="2">
        <v>-1</v>
      </c>
      <c r="AC931" s="2">
        <v>0.97370000000000001</v>
      </c>
      <c r="AD931" s="2">
        <v>-0.27929999999999999</v>
      </c>
      <c r="AE931" s="2">
        <v>-1.5051000000000001</v>
      </c>
      <c r="AF931" s="2">
        <v>-0.34899999999999998</v>
      </c>
      <c r="AG931" s="2">
        <v>-0.9194</v>
      </c>
      <c r="AH931">
        <v>180000</v>
      </c>
      <c r="AI931" t="str">
        <f>IF(Table_Graduate_Salary[[#This Row],[Salary]]&lt;300000,"Low",IF(Table_Graduate_Salary[[#This Row],[Salary]]&lt;=600000,"Medium","High"))</f>
        <v>Low</v>
      </c>
      <c r="AJ931" t="str">
        <f>IF(Table_Graduate_Salary[[#This Row],[collegeGPA]]&gt;=8,"Excellent",IF(Table_Graduate_Salary[[#This Row],[collegeGPA]]&gt;=7,"Good","Average"))</f>
        <v>Excellent</v>
      </c>
      <c r="AK931" s="2">
        <f>AVERAGE(Table_Graduate_Salary[[#This Row],[English]],Table_Graduate_Salary[[#This Row],[Logical]],Table_Graduate_Salary[[#This Row],[Quant]])</f>
        <v>380</v>
      </c>
    </row>
    <row r="932" spans="1:37">
      <c r="A932">
        <v>1233512</v>
      </c>
      <c r="B932" t="s">
        <v>506</v>
      </c>
      <c r="C932" s="1">
        <v>33839</v>
      </c>
      <c r="D932" s="2">
        <v>89</v>
      </c>
      <c r="E932" t="s">
        <v>48</v>
      </c>
      <c r="F932" s="3">
        <v>2010</v>
      </c>
      <c r="G932" s="2">
        <v>65.2</v>
      </c>
      <c r="H932" t="s">
        <v>35</v>
      </c>
      <c r="I932">
        <v>1390</v>
      </c>
      <c r="J932">
        <v>2</v>
      </c>
      <c r="K932" t="s">
        <v>36</v>
      </c>
      <c r="L932" t="s">
        <v>40</v>
      </c>
      <c r="M932" s="3">
        <v>88</v>
      </c>
      <c r="N932">
        <v>1390</v>
      </c>
      <c r="O932">
        <v>0</v>
      </c>
      <c r="P932" t="s">
        <v>41</v>
      </c>
      <c r="Q932">
        <v>2015</v>
      </c>
      <c r="R932" s="2">
        <v>570</v>
      </c>
      <c r="S932" s="2">
        <v>580</v>
      </c>
      <c r="T932" s="2">
        <v>440</v>
      </c>
      <c r="U932" s="2">
        <v>0.35653648772447499</v>
      </c>
      <c r="V932" s="2">
        <v>495</v>
      </c>
      <c r="W932" s="2">
        <v>-1</v>
      </c>
      <c r="X932" s="2">
        <v>346</v>
      </c>
      <c r="Y932" s="2">
        <v>-1</v>
      </c>
      <c r="Z932" s="2">
        <v>-1</v>
      </c>
      <c r="AA932" s="2">
        <v>-1</v>
      </c>
      <c r="AB932" s="2">
        <v>-1</v>
      </c>
      <c r="AC932" s="2">
        <v>0.55910000000000004</v>
      </c>
      <c r="AD932" s="2">
        <v>0.71189999999999998</v>
      </c>
      <c r="AE932" s="2">
        <v>-0.2974</v>
      </c>
      <c r="AF932" s="2">
        <v>-0.4879</v>
      </c>
      <c r="AG932" s="2">
        <v>1.4386000000000001</v>
      </c>
      <c r="AH932">
        <v>335000</v>
      </c>
      <c r="AI932" t="str">
        <f>IF(Table_Graduate_Salary[[#This Row],[Salary]]&lt;300000,"Low",IF(Table_Graduate_Salary[[#This Row],[Salary]]&lt;=600000,"Medium","High"))</f>
        <v>Medium</v>
      </c>
      <c r="AJ932" t="str">
        <f>IF(Table_Graduate_Salary[[#This Row],[collegeGPA]]&gt;=8,"Excellent",IF(Table_Graduate_Salary[[#This Row],[collegeGPA]]&gt;=7,"Good","Average"))</f>
        <v>Excellent</v>
      </c>
      <c r="AK932" s="2">
        <f>AVERAGE(Table_Graduate_Salary[[#This Row],[English]],Table_Graduate_Salary[[#This Row],[Logical]],Table_Graduate_Salary[[#This Row],[Quant]])</f>
        <v>530</v>
      </c>
    </row>
    <row r="933" spans="1:37">
      <c r="A933">
        <v>676848</v>
      </c>
      <c r="B933" t="s">
        <v>506</v>
      </c>
      <c r="C933" s="1">
        <v>33312</v>
      </c>
      <c r="D933" s="2">
        <v>65.5</v>
      </c>
      <c r="E933" t="s">
        <v>79</v>
      </c>
      <c r="F933" s="3">
        <v>2007</v>
      </c>
      <c r="G933" s="2">
        <v>68.2</v>
      </c>
      <c r="H933" t="s">
        <v>79</v>
      </c>
      <c r="I933">
        <v>547</v>
      </c>
      <c r="J933">
        <v>2</v>
      </c>
      <c r="K933" t="s">
        <v>66</v>
      </c>
      <c r="L933" t="s">
        <v>67</v>
      </c>
      <c r="M933" s="3">
        <v>83.2</v>
      </c>
      <c r="N933">
        <v>547</v>
      </c>
      <c r="O933">
        <v>0</v>
      </c>
      <c r="P933" t="s">
        <v>84</v>
      </c>
      <c r="Q933">
        <v>2013</v>
      </c>
      <c r="R933" s="2">
        <v>440</v>
      </c>
      <c r="S933" s="2">
        <v>560</v>
      </c>
      <c r="T933" s="2">
        <v>635</v>
      </c>
      <c r="U933" s="2">
        <v>0.86468541337008498</v>
      </c>
      <c r="V933" s="2">
        <v>525</v>
      </c>
      <c r="W933" s="2">
        <v>-1</v>
      </c>
      <c r="X933" s="2">
        <v>-1</v>
      </c>
      <c r="Y933" s="2">
        <v>-1</v>
      </c>
      <c r="Z933" s="2">
        <v>-1</v>
      </c>
      <c r="AA933" s="2">
        <v>-1</v>
      </c>
      <c r="AB933" s="2">
        <v>-1</v>
      </c>
      <c r="AC933" s="2">
        <v>0.12820000000000001</v>
      </c>
      <c r="AD933" s="2">
        <v>-0.4536</v>
      </c>
      <c r="AE933" s="2">
        <v>0.31740000000000002</v>
      </c>
      <c r="AF933" s="2">
        <v>1.1600999999999999</v>
      </c>
      <c r="AG933" s="2">
        <v>9.7299999999999998E-2</v>
      </c>
      <c r="AH933">
        <v>120000</v>
      </c>
      <c r="AI933" t="str">
        <f>IF(Table_Graduate_Salary[[#This Row],[Salary]]&lt;300000,"Low",IF(Table_Graduate_Salary[[#This Row],[Salary]]&lt;=600000,"Medium","High"))</f>
        <v>Low</v>
      </c>
      <c r="AJ933" t="str">
        <f>IF(Table_Graduate_Salary[[#This Row],[collegeGPA]]&gt;=8,"Excellent",IF(Table_Graduate_Salary[[#This Row],[collegeGPA]]&gt;=7,"Good","Average"))</f>
        <v>Excellent</v>
      </c>
      <c r="AK933" s="2">
        <f>AVERAGE(Table_Graduate_Salary[[#This Row],[English]],Table_Graduate_Salary[[#This Row],[Logical]],Table_Graduate_Salary[[#This Row],[Quant]])</f>
        <v>545</v>
      </c>
    </row>
    <row r="934" spans="1:37">
      <c r="A934">
        <v>425242</v>
      </c>
      <c r="B934" t="s">
        <v>506</v>
      </c>
      <c r="C934" s="1">
        <v>32742</v>
      </c>
      <c r="D934" s="2">
        <v>71</v>
      </c>
      <c r="E934" t="s">
        <v>35</v>
      </c>
      <c r="F934" s="3">
        <v>2007</v>
      </c>
      <c r="G934" s="2">
        <v>74.2</v>
      </c>
      <c r="H934" t="s">
        <v>35</v>
      </c>
      <c r="I934">
        <v>13543</v>
      </c>
      <c r="J934">
        <v>2</v>
      </c>
      <c r="K934" t="s">
        <v>36</v>
      </c>
      <c r="L934" t="s">
        <v>55</v>
      </c>
      <c r="M934" s="3">
        <v>61.1</v>
      </c>
      <c r="N934">
        <v>13543</v>
      </c>
      <c r="O934">
        <v>0</v>
      </c>
      <c r="P934" t="s">
        <v>41</v>
      </c>
      <c r="Q934">
        <v>2012</v>
      </c>
      <c r="R934" s="2">
        <v>515</v>
      </c>
      <c r="S934" s="2">
        <v>485</v>
      </c>
      <c r="T934" s="2">
        <v>445</v>
      </c>
      <c r="U934" s="2">
        <v>0.19015340560101801</v>
      </c>
      <c r="V934" s="2">
        <v>315</v>
      </c>
      <c r="W934" s="2">
        <v>-1</v>
      </c>
      <c r="X934" s="2">
        <v>-1</v>
      </c>
      <c r="Y934" s="2">
        <v>-1</v>
      </c>
      <c r="Z934" s="2">
        <v>-1</v>
      </c>
      <c r="AA934" s="2">
        <v>-1</v>
      </c>
      <c r="AB934" s="2">
        <v>-1</v>
      </c>
      <c r="AC934" s="2">
        <v>-2.4266000000000001</v>
      </c>
      <c r="AD934" s="2">
        <v>-1.8392999999999999</v>
      </c>
      <c r="AE934" s="2">
        <v>-1.2511000000000001</v>
      </c>
      <c r="AF934" s="2">
        <v>-0.64280000000000004</v>
      </c>
      <c r="AG934" s="2">
        <v>-2.9731000000000001</v>
      </c>
      <c r="AH934">
        <v>180000</v>
      </c>
      <c r="AI934" t="str">
        <f>IF(Table_Graduate_Salary[[#This Row],[Salary]]&lt;300000,"Low",IF(Table_Graduate_Salary[[#This Row],[Salary]]&lt;=600000,"Medium","High"))</f>
        <v>Low</v>
      </c>
      <c r="AJ934" t="str">
        <f>IF(Table_Graduate_Salary[[#This Row],[collegeGPA]]&gt;=8,"Excellent",IF(Table_Graduate_Salary[[#This Row],[collegeGPA]]&gt;=7,"Good","Average"))</f>
        <v>Excellent</v>
      </c>
      <c r="AK934" s="2">
        <f>AVERAGE(Table_Graduate_Salary[[#This Row],[English]],Table_Graduate_Salary[[#This Row],[Logical]],Table_Graduate_Salary[[#This Row],[Quant]])</f>
        <v>481.66666666666669</v>
      </c>
    </row>
    <row r="935" spans="1:37">
      <c r="A935">
        <v>60599</v>
      </c>
      <c r="B935" t="s">
        <v>505</v>
      </c>
      <c r="C935" s="1">
        <v>32026</v>
      </c>
      <c r="D935" s="2">
        <v>79.37</v>
      </c>
      <c r="E935" t="s">
        <v>51</v>
      </c>
      <c r="F935" s="3">
        <v>2005</v>
      </c>
      <c r="G935" s="2">
        <v>61.6</v>
      </c>
      <c r="H935" t="s">
        <v>51</v>
      </c>
      <c r="I935">
        <v>18139</v>
      </c>
      <c r="J935">
        <v>2</v>
      </c>
      <c r="K935" t="s">
        <v>49</v>
      </c>
      <c r="L935" t="s">
        <v>37</v>
      </c>
      <c r="M935" s="3">
        <v>82</v>
      </c>
      <c r="N935">
        <v>18139</v>
      </c>
      <c r="O935">
        <v>1</v>
      </c>
      <c r="P935" t="s">
        <v>53</v>
      </c>
      <c r="Q935">
        <v>2014</v>
      </c>
      <c r="R935" s="2">
        <v>395</v>
      </c>
      <c r="S935" s="2">
        <v>605</v>
      </c>
      <c r="T935" s="2">
        <v>585</v>
      </c>
      <c r="U935" s="2">
        <v>0.124502074009537</v>
      </c>
      <c r="V935" s="2">
        <v>445</v>
      </c>
      <c r="W935" s="2">
        <v>233</v>
      </c>
      <c r="X935" s="2">
        <v>-1</v>
      </c>
      <c r="Y935" s="2">
        <v>-1</v>
      </c>
      <c r="Z935" s="2">
        <v>-1</v>
      </c>
      <c r="AA935" s="2">
        <v>-1</v>
      </c>
      <c r="AB935" s="2">
        <v>-1</v>
      </c>
      <c r="AC935" s="2">
        <v>-0.26279999999999998</v>
      </c>
      <c r="AD935" s="2">
        <v>0.81279999999999997</v>
      </c>
      <c r="AE935" s="2">
        <v>0.96230000000000004</v>
      </c>
      <c r="AF935" s="2">
        <v>-0.87780000000000002</v>
      </c>
      <c r="AG935" s="2">
        <v>0.34439999999999998</v>
      </c>
      <c r="AH935">
        <v>265000</v>
      </c>
      <c r="AI935" t="str">
        <f>IF(Table_Graduate_Salary[[#This Row],[Salary]]&lt;300000,"Low",IF(Table_Graduate_Salary[[#This Row],[Salary]]&lt;=600000,"Medium","High"))</f>
        <v>Low</v>
      </c>
      <c r="AJ935" t="str">
        <f>IF(Table_Graduate_Salary[[#This Row],[collegeGPA]]&gt;=8,"Excellent",IF(Table_Graduate_Salary[[#This Row],[collegeGPA]]&gt;=7,"Good","Average"))</f>
        <v>Excellent</v>
      </c>
      <c r="AK935" s="2">
        <f>AVERAGE(Table_Graduate_Salary[[#This Row],[English]],Table_Graduate_Salary[[#This Row],[Logical]],Table_Graduate_Salary[[#This Row],[Quant]])</f>
        <v>528.33333333333337</v>
      </c>
    </row>
    <row r="936" spans="1:37">
      <c r="A936">
        <v>602267</v>
      </c>
      <c r="B936" t="s">
        <v>506</v>
      </c>
      <c r="C936" s="1">
        <v>33287</v>
      </c>
      <c r="D936" s="2">
        <v>89.1</v>
      </c>
      <c r="E936" t="s">
        <v>51</v>
      </c>
      <c r="F936" s="3">
        <v>2009</v>
      </c>
      <c r="G936" s="2">
        <v>97.8</v>
      </c>
      <c r="H936" t="s">
        <v>51</v>
      </c>
      <c r="I936">
        <v>11509</v>
      </c>
      <c r="J936">
        <v>1</v>
      </c>
      <c r="K936" t="s">
        <v>36</v>
      </c>
      <c r="L936" t="s">
        <v>60</v>
      </c>
      <c r="M936" s="3">
        <v>85.7</v>
      </c>
      <c r="N936">
        <v>11509</v>
      </c>
      <c r="O936">
        <v>1</v>
      </c>
      <c r="P936" t="s">
        <v>54</v>
      </c>
      <c r="Q936">
        <v>2013</v>
      </c>
      <c r="R936" s="2">
        <v>500</v>
      </c>
      <c r="S936" s="2">
        <v>595</v>
      </c>
      <c r="T936" s="2">
        <v>870</v>
      </c>
      <c r="U936" s="2">
        <v>0.96060325199705299</v>
      </c>
      <c r="V936" s="2">
        <v>475</v>
      </c>
      <c r="W936" s="2">
        <v>466</v>
      </c>
      <c r="X936" s="2">
        <v>-1</v>
      </c>
      <c r="Y936" s="2">
        <v>-1</v>
      </c>
      <c r="Z936" s="2">
        <v>-1</v>
      </c>
      <c r="AA936" s="2">
        <v>-1</v>
      </c>
      <c r="AB936" s="2">
        <v>-1</v>
      </c>
      <c r="AC936" s="2">
        <v>-0.44629999999999997</v>
      </c>
      <c r="AD936" s="2">
        <v>-0.28710000000000002</v>
      </c>
      <c r="AE936" s="2">
        <v>-1.2196</v>
      </c>
      <c r="AF936" s="2">
        <v>1.0333000000000001</v>
      </c>
      <c r="AG936" s="2">
        <v>9.7299999999999998E-2</v>
      </c>
      <c r="AH936">
        <v>320000</v>
      </c>
      <c r="AI936" t="str">
        <f>IF(Table_Graduate_Salary[[#This Row],[Salary]]&lt;300000,"Low",IF(Table_Graduate_Salary[[#This Row],[Salary]]&lt;=600000,"Medium","High"))</f>
        <v>Medium</v>
      </c>
      <c r="AJ936" t="str">
        <f>IF(Table_Graduate_Salary[[#This Row],[collegeGPA]]&gt;=8,"Excellent",IF(Table_Graduate_Salary[[#This Row],[collegeGPA]]&gt;=7,"Good","Average"))</f>
        <v>Excellent</v>
      </c>
      <c r="AK936" s="2">
        <f>AVERAGE(Table_Graduate_Salary[[#This Row],[English]],Table_Graduate_Salary[[#This Row],[Logical]],Table_Graduate_Salary[[#This Row],[Quant]])</f>
        <v>655</v>
      </c>
    </row>
    <row r="937" spans="1:37">
      <c r="A937">
        <v>836060</v>
      </c>
      <c r="B937" t="s">
        <v>506</v>
      </c>
      <c r="C937" s="1">
        <v>34296</v>
      </c>
      <c r="D937" s="2">
        <v>80</v>
      </c>
      <c r="E937" t="s">
        <v>51</v>
      </c>
      <c r="F937" s="3">
        <v>2010</v>
      </c>
      <c r="G937" s="2">
        <v>70</v>
      </c>
      <c r="H937" t="s">
        <v>51</v>
      </c>
      <c r="I937">
        <v>9699</v>
      </c>
      <c r="J937">
        <v>2</v>
      </c>
      <c r="K937" t="s">
        <v>36</v>
      </c>
      <c r="L937" t="s">
        <v>60</v>
      </c>
      <c r="M937" s="3">
        <v>55</v>
      </c>
      <c r="N937">
        <v>9699</v>
      </c>
      <c r="O937">
        <v>1</v>
      </c>
      <c r="P937" t="s">
        <v>71</v>
      </c>
      <c r="Q937">
        <v>2014</v>
      </c>
      <c r="R937" s="2">
        <v>430</v>
      </c>
      <c r="S937" s="2">
        <v>450</v>
      </c>
      <c r="T937" s="2">
        <v>385</v>
      </c>
      <c r="U937" s="2">
        <v>-1</v>
      </c>
      <c r="V937" s="2">
        <v>-1</v>
      </c>
      <c r="W937" s="2">
        <v>-1</v>
      </c>
      <c r="X937" s="2">
        <v>-1</v>
      </c>
      <c r="Y937" s="2">
        <v>-1</v>
      </c>
      <c r="Z937" s="2">
        <v>-1</v>
      </c>
      <c r="AA937" s="2">
        <v>-1</v>
      </c>
      <c r="AB937" s="2">
        <v>-1</v>
      </c>
      <c r="AC937" s="2">
        <v>0.12820000000000001</v>
      </c>
      <c r="AD937" s="2">
        <v>-0.1206</v>
      </c>
      <c r="AE937" s="2">
        <v>0.93220000000000003</v>
      </c>
      <c r="AF937" s="2">
        <v>1.5404</v>
      </c>
      <c r="AG937" s="2">
        <v>9.7299999999999998E-2</v>
      </c>
      <c r="AH937">
        <v>145000</v>
      </c>
      <c r="AI937" t="str">
        <f>IF(Table_Graduate_Salary[[#This Row],[Salary]]&lt;300000,"Low",IF(Table_Graduate_Salary[[#This Row],[Salary]]&lt;=600000,"Medium","High"))</f>
        <v>Low</v>
      </c>
      <c r="AJ937" t="str">
        <f>IF(Table_Graduate_Salary[[#This Row],[collegeGPA]]&gt;=8,"Excellent",IF(Table_Graduate_Salary[[#This Row],[collegeGPA]]&gt;=7,"Good","Average"))</f>
        <v>Excellent</v>
      </c>
      <c r="AK937" s="2">
        <f>AVERAGE(Table_Graduate_Salary[[#This Row],[English]],Table_Graduate_Salary[[#This Row],[Logical]],Table_Graduate_Salary[[#This Row],[Quant]])</f>
        <v>421.66666666666669</v>
      </c>
    </row>
    <row r="938" spans="1:37">
      <c r="A938">
        <v>347313</v>
      </c>
      <c r="B938" t="s">
        <v>506</v>
      </c>
      <c r="C938" s="1">
        <v>33362</v>
      </c>
      <c r="D938" s="2">
        <v>58</v>
      </c>
      <c r="E938" t="s">
        <v>79</v>
      </c>
      <c r="F938" s="3">
        <v>2008</v>
      </c>
      <c r="G938" s="2">
        <v>65</v>
      </c>
      <c r="H938" t="s">
        <v>79</v>
      </c>
      <c r="I938">
        <v>12478</v>
      </c>
      <c r="J938">
        <v>2</v>
      </c>
      <c r="K938" t="s">
        <v>36</v>
      </c>
      <c r="L938" t="s">
        <v>55</v>
      </c>
      <c r="M938" s="3">
        <v>69.8</v>
      </c>
      <c r="N938">
        <v>12478</v>
      </c>
      <c r="O938">
        <v>0</v>
      </c>
      <c r="P938" t="s">
        <v>41</v>
      </c>
      <c r="Q938">
        <v>2012</v>
      </c>
      <c r="R938" s="2">
        <v>445</v>
      </c>
      <c r="S938" s="2">
        <v>385</v>
      </c>
      <c r="T938" s="2">
        <v>405</v>
      </c>
      <c r="U938" s="2">
        <v>0.70409041213131396</v>
      </c>
      <c r="V938" s="2">
        <v>465</v>
      </c>
      <c r="W938" s="2">
        <v>-1</v>
      </c>
      <c r="X938" s="2">
        <v>-1</v>
      </c>
      <c r="Y938" s="2">
        <v>-1</v>
      </c>
      <c r="Z938" s="2">
        <v>-1</v>
      </c>
      <c r="AA938" s="2">
        <v>-1</v>
      </c>
      <c r="AB938" s="2">
        <v>-1</v>
      </c>
      <c r="AC938" s="2">
        <v>1.9011</v>
      </c>
      <c r="AD938" s="2">
        <v>1.6708000000000001</v>
      </c>
      <c r="AE938" s="2">
        <v>1.4702</v>
      </c>
      <c r="AF938" s="2">
        <v>-0.29020000000000001</v>
      </c>
      <c r="AG938" s="2">
        <v>0.97629999999999995</v>
      </c>
      <c r="AH938">
        <v>260000</v>
      </c>
      <c r="AI938" t="str">
        <f>IF(Table_Graduate_Salary[[#This Row],[Salary]]&lt;300000,"Low",IF(Table_Graduate_Salary[[#This Row],[Salary]]&lt;=600000,"Medium","High"))</f>
        <v>Low</v>
      </c>
      <c r="AJ938" t="str">
        <f>IF(Table_Graduate_Salary[[#This Row],[collegeGPA]]&gt;=8,"Excellent",IF(Table_Graduate_Salary[[#This Row],[collegeGPA]]&gt;=7,"Good","Average"))</f>
        <v>Excellent</v>
      </c>
      <c r="AK938" s="2">
        <f>AVERAGE(Table_Graduate_Salary[[#This Row],[English]],Table_Graduate_Salary[[#This Row],[Logical]],Table_Graduate_Salary[[#This Row],[Quant]])</f>
        <v>411.66666666666669</v>
      </c>
    </row>
    <row r="939" spans="1:37">
      <c r="A939">
        <v>640930</v>
      </c>
      <c r="B939" t="s">
        <v>506</v>
      </c>
      <c r="C939" s="1">
        <v>33296</v>
      </c>
      <c r="D939" s="2">
        <v>61.4</v>
      </c>
      <c r="E939" t="s">
        <v>255</v>
      </c>
      <c r="F939" s="3">
        <v>2008</v>
      </c>
      <c r="G939" s="2">
        <v>63.33</v>
      </c>
      <c r="H939" t="s">
        <v>255</v>
      </c>
      <c r="I939">
        <v>8105</v>
      </c>
      <c r="J939">
        <v>2</v>
      </c>
      <c r="K939" t="s">
        <v>36</v>
      </c>
      <c r="L939" t="s">
        <v>40</v>
      </c>
      <c r="M939" s="3">
        <v>64.88</v>
      </c>
      <c r="N939">
        <v>8105</v>
      </c>
      <c r="O939">
        <v>0</v>
      </c>
      <c r="P939" t="s">
        <v>84</v>
      </c>
      <c r="Q939">
        <v>2013</v>
      </c>
      <c r="R939" s="2">
        <v>370</v>
      </c>
      <c r="S939" s="2">
        <v>500</v>
      </c>
      <c r="T939" s="2">
        <v>720</v>
      </c>
      <c r="U939" s="2">
        <v>0.73579570922465598</v>
      </c>
      <c r="V939" s="2">
        <v>475</v>
      </c>
      <c r="W939" s="2">
        <v>-1</v>
      </c>
      <c r="X939" s="2">
        <v>-1</v>
      </c>
      <c r="Y939" s="2">
        <v>-1</v>
      </c>
      <c r="Z939" s="2">
        <v>-1</v>
      </c>
      <c r="AA939" s="2">
        <v>-1</v>
      </c>
      <c r="AB939" s="2">
        <v>-1</v>
      </c>
      <c r="AC939" s="2">
        <v>0.41549999999999998</v>
      </c>
      <c r="AD939" s="2">
        <v>-0.1206</v>
      </c>
      <c r="AE939" s="2">
        <v>-1.0659000000000001</v>
      </c>
      <c r="AF939" s="2">
        <v>-1.6289</v>
      </c>
      <c r="AG939" s="2">
        <v>0.48049999999999998</v>
      </c>
      <c r="AH939">
        <v>310000</v>
      </c>
      <c r="AI939" t="str">
        <f>IF(Table_Graduate_Salary[[#This Row],[Salary]]&lt;300000,"Low",IF(Table_Graduate_Salary[[#This Row],[Salary]]&lt;=600000,"Medium","High"))</f>
        <v>Medium</v>
      </c>
      <c r="AJ939" t="str">
        <f>IF(Table_Graduate_Salary[[#This Row],[collegeGPA]]&gt;=8,"Excellent",IF(Table_Graduate_Salary[[#This Row],[collegeGPA]]&gt;=7,"Good","Average"))</f>
        <v>Excellent</v>
      </c>
      <c r="AK939" s="2">
        <f>AVERAGE(Table_Graduate_Salary[[#This Row],[English]],Table_Graduate_Salary[[#This Row],[Logical]],Table_Graduate_Salary[[#This Row],[Quant]])</f>
        <v>530</v>
      </c>
    </row>
    <row r="940" spans="1:37">
      <c r="A940">
        <v>958388</v>
      </c>
      <c r="B940" t="s">
        <v>506</v>
      </c>
      <c r="C940" s="1">
        <v>33513</v>
      </c>
      <c r="D940" s="2">
        <v>74</v>
      </c>
      <c r="E940" t="s">
        <v>51</v>
      </c>
      <c r="F940" s="3">
        <v>2008</v>
      </c>
      <c r="G940" s="2">
        <v>72.599999999999994</v>
      </c>
      <c r="H940" t="s">
        <v>51</v>
      </c>
      <c r="I940">
        <v>1206</v>
      </c>
      <c r="J940">
        <v>2</v>
      </c>
      <c r="K940" t="s">
        <v>36</v>
      </c>
      <c r="L940" t="s">
        <v>40</v>
      </c>
      <c r="M940" s="3">
        <v>83</v>
      </c>
      <c r="N940">
        <v>1206</v>
      </c>
      <c r="O940">
        <v>0</v>
      </c>
      <c r="P940" t="s">
        <v>61</v>
      </c>
      <c r="Q940">
        <v>2013</v>
      </c>
      <c r="R940" s="2">
        <v>605</v>
      </c>
      <c r="S940" s="2">
        <v>460</v>
      </c>
      <c r="T940" s="2">
        <v>595</v>
      </c>
      <c r="U940" s="2">
        <v>0.35653648772447499</v>
      </c>
      <c r="V940" s="2">
        <v>525</v>
      </c>
      <c r="W940" s="2">
        <v>-1</v>
      </c>
      <c r="X940" s="2">
        <v>346</v>
      </c>
      <c r="Y940" s="2">
        <v>-1</v>
      </c>
      <c r="Z940" s="2">
        <v>-1</v>
      </c>
      <c r="AA940" s="2">
        <v>-1</v>
      </c>
      <c r="AB940" s="2">
        <v>-1</v>
      </c>
      <c r="AC940" s="2">
        <v>0.27179999999999999</v>
      </c>
      <c r="AD940" s="2">
        <v>0.21240000000000001</v>
      </c>
      <c r="AE940" s="2">
        <v>1.5469999999999999</v>
      </c>
      <c r="AF940" s="2">
        <v>-1.1217999999999999</v>
      </c>
      <c r="AG940" s="2">
        <v>0.86370000000000002</v>
      </c>
      <c r="AH940">
        <v>420000</v>
      </c>
      <c r="AI940" t="str">
        <f>IF(Table_Graduate_Salary[[#This Row],[Salary]]&lt;300000,"Low",IF(Table_Graduate_Salary[[#This Row],[Salary]]&lt;=600000,"Medium","High"))</f>
        <v>Medium</v>
      </c>
      <c r="AJ940" t="str">
        <f>IF(Table_Graduate_Salary[[#This Row],[collegeGPA]]&gt;=8,"Excellent",IF(Table_Graduate_Salary[[#This Row],[collegeGPA]]&gt;=7,"Good","Average"))</f>
        <v>Excellent</v>
      </c>
      <c r="AK940" s="2">
        <f>AVERAGE(Table_Graduate_Salary[[#This Row],[English]],Table_Graduate_Salary[[#This Row],[Logical]],Table_Graduate_Salary[[#This Row],[Quant]])</f>
        <v>553.33333333333337</v>
      </c>
    </row>
    <row r="941" spans="1:37">
      <c r="A941">
        <v>479849</v>
      </c>
      <c r="B941" t="s">
        <v>506</v>
      </c>
      <c r="C941" s="1">
        <v>32488</v>
      </c>
      <c r="D941" s="2">
        <v>68</v>
      </c>
      <c r="E941" t="s">
        <v>256</v>
      </c>
      <c r="F941" s="3">
        <v>2009</v>
      </c>
      <c r="G941" s="2">
        <v>82</v>
      </c>
      <c r="H941" t="s">
        <v>257</v>
      </c>
      <c r="I941">
        <v>4042</v>
      </c>
      <c r="J941">
        <v>2</v>
      </c>
      <c r="K941" t="s">
        <v>36</v>
      </c>
      <c r="L941" t="s">
        <v>55</v>
      </c>
      <c r="M941" s="3">
        <v>68</v>
      </c>
      <c r="N941">
        <v>4042</v>
      </c>
      <c r="O941">
        <v>0</v>
      </c>
      <c r="P941" t="s">
        <v>47</v>
      </c>
      <c r="Q941">
        <v>2012</v>
      </c>
      <c r="R941" s="2">
        <v>565</v>
      </c>
      <c r="S941" s="2">
        <v>565</v>
      </c>
      <c r="T941" s="2">
        <v>365</v>
      </c>
      <c r="U941" s="2">
        <v>0.63597875645679403</v>
      </c>
      <c r="V941" s="2">
        <v>445</v>
      </c>
      <c r="W941" s="2">
        <v>-1</v>
      </c>
      <c r="X941" s="2">
        <v>-1</v>
      </c>
      <c r="Y941" s="2">
        <v>-1</v>
      </c>
      <c r="Z941" s="2">
        <v>-1</v>
      </c>
      <c r="AA941" s="2">
        <v>-1</v>
      </c>
      <c r="AB941" s="2">
        <v>-1</v>
      </c>
      <c r="AC941" s="2">
        <v>-1.0355000000000001</v>
      </c>
      <c r="AD941" s="2">
        <v>0.50080000000000002</v>
      </c>
      <c r="AE941" s="2">
        <v>-0.1988</v>
      </c>
      <c r="AF941" s="2">
        <v>-5.5199999999999999E-2</v>
      </c>
      <c r="AG941" s="2">
        <v>0.6603</v>
      </c>
      <c r="AH941">
        <v>465000</v>
      </c>
      <c r="AI941" t="str">
        <f>IF(Table_Graduate_Salary[[#This Row],[Salary]]&lt;300000,"Low",IF(Table_Graduate_Salary[[#This Row],[Salary]]&lt;=600000,"Medium","High"))</f>
        <v>Medium</v>
      </c>
      <c r="AJ941" t="str">
        <f>IF(Table_Graduate_Salary[[#This Row],[collegeGPA]]&gt;=8,"Excellent",IF(Table_Graduate_Salary[[#This Row],[collegeGPA]]&gt;=7,"Good","Average"))</f>
        <v>Excellent</v>
      </c>
      <c r="AK941" s="2">
        <f>AVERAGE(Table_Graduate_Salary[[#This Row],[English]],Table_Graduate_Salary[[#This Row],[Logical]],Table_Graduate_Salary[[#This Row],[Quant]])</f>
        <v>498.33333333333331</v>
      </c>
    </row>
    <row r="942" spans="1:37">
      <c r="A942">
        <v>1168885</v>
      </c>
      <c r="B942" t="s">
        <v>506</v>
      </c>
      <c r="C942" s="1">
        <v>33215</v>
      </c>
      <c r="D942" s="2">
        <v>73.099999999999994</v>
      </c>
      <c r="E942" t="s">
        <v>51</v>
      </c>
      <c r="F942" s="3">
        <v>2008</v>
      </c>
      <c r="G942" s="2">
        <v>74.599999999999994</v>
      </c>
      <c r="H942" t="s">
        <v>51</v>
      </c>
      <c r="I942">
        <v>4439</v>
      </c>
      <c r="J942">
        <v>2</v>
      </c>
      <c r="K942" t="s">
        <v>36</v>
      </c>
      <c r="L942" t="s">
        <v>60</v>
      </c>
      <c r="M942" s="3">
        <v>68.099999999999994</v>
      </c>
      <c r="N942">
        <v>4439</v>
      </c>
      <c r="O942">
        <v>0</v>
      </c>
      <c r="P942" t="s">
        <v>41</v>
      </c>
      <c r="Q942">
        <v>2014</v>
      </c>
      <c r="R942" s="2">
        <v>455</v>
      </c>
      <c r="S942" s="2">
        <v>480</v>
      </c>
      <c r="T942" s="2">
        <v>415</v>
      </c>
      <c r="U942" s="2">
        <v>0.94327215786655505</v>
      </c>
      <c r="V942" s="2">
        <v>-1</v>
      </c>
      <c r="W942" s="2">
        <v>452</v>
      </c>
      <c r="X942" s="2">
        <v>-1</v>
      </c>
      <c r="Y942" s="2">
        <v>-1</v>
      </c>
      <c r="Z942" s="2">
        <v>-1</v>
      </c>
      <c r="AA942" s="2">
        <v>-1</v>
      </c>
      <c r="AB942" s="2">
        <v>-1</v>
      </c>
      <c r="AC942" s="2">
        <v>-0.87719999999999998</v>
      </c>
      <c r="AD942" s="2">
        <v>-1.1195999999999999</v>
      </c>
      <c r="AE942" s="2">
        <v>-1.2196</v>
      </c>
      <c r="AF942" s="2">
        <v>-1.3753</v>
      </c>
      <c r="AG942" s="2">
        <v>-0.28589999999999999</v>
      </c>
      <c r="AH942">
        <v>180000</v>
      </c>
      <c r="AI942" t="str">
        <f>IF(Table_Graduate_Salary[[#This Row],[Salary]]&lt;300000,"Low",IF(Table_Graduate_Salary[[#This Row],[Salary]]&lt;=600000,"Medium","High"))</f>
        <v>Low</v>
      </c>
      <c r="AJ942" t="str">
        <f>IF(Table_Graduate_Salary[[#This Row],[collegeGPA]]&gt;=8,"Excellent",IF(Table_Graduate_Salary[[#This Row],[collegeGPA]]&gt;=7,"Good","Average"))</f>
        <v>Excellent</v>
      </c>
      <c r="AK942" s="2">
        <f>AVERAGE(Table_Graduate_Salary[[#This Row],[English]],Table_Graduate_Salary[[#This Row],[Logical]],Table_Graduate_Salary[[#This Row],[Quant]])</f>
        <v>450</v>
      </c>
    </row>
    <row r="943" spans="1:37">
      <c r="A943">
        <v>823838</v>
      </c>
      <c r="B943" t="s">
        <v>506</v>
      </c>
      <c r="C943" s="1">
        <v>33195</v>
      </c>
      <c r="D943" s="2">
        <v>85</v>
      </c>
      <c r="E943" t="s">
        <v>35</v>
      </c>
      <c r="F943" s="3">
        <v>2009</v>
      </c>
      <c r="G943" s="2">
        <v>85</v>
      </c>
      <c r="H943" t="s">
        <v>35</v>
      </c>
      <c r="I943">
        <v>272</v>
      </c>
      <c r="J943">
        <v>2</v>
      </c>
      <c r="K943" t="s">
        <v>36</v>
      </c>
      <c r="L943" t="s">
        <v>40</v>
      </c>
      <c r="M943" s="3">
        <v>65.25</v>
      </c>
      <c r="N943">
        <v>272</v>
      </c>
      <c r="O943">
        <v>0</v>
      </c>
      <c r="P943" t="s">
        <v>50</v>
      </c>
      <c r="Q943">
        <v>2014</v>
      </c>
      <c r="R943" s="2">
        <v>450</v>
      </c>
      <c r="S943" s="2">
        <v>525</v>
      </c>
      <c r="T943" s="2">
        <v>515</v>
      </c>
      <c r="U943" s="2">
        <v>0.62264291584993803</v>
      </c>
      <c r="V943" s="2">
        <v>515</v>
      </c>
      <c r="W943" s="2">
        <v>-1</v>
      </c>
      <c r="X943" s="2">
        <v>407</v>
      </c>
      <c r="Y943" s="2">
        <v>-1</v>
      </c>
      <c r="Z943" s="2">
        <v>-1</v>
      </c>
      <c r="AA943" s="2">
        <v>-1</v>
      </c>
      <c r="AB943" s="2">
        <v>-1</v>
      </c>
      <c r="AC943" s="2">
        <v>-1.3080000000000001</v>
      </c>
      <c r="AD943" s="2">
        <v>-0.62009999999999998</v>
      </c>
      <c r="AE943" s="2">
        <v>-0.75849999999999995</v>
      </c>
      <c r="AF943" s="2">
        <v>0.39950000000000002</v>
      </c>
      <c r="AG943" s="2">
        <v>-1.4356</v>
      </c>
      <c r="AH943">
        <v>315000</v>
      </c>
      <c r="AI943" t="str">
        <f>IF(Table_Graduate_Salary[[#This Row],[Salary]]&lt;300000,"Low",IF(Table_Graduate_Salary[[#This Row],[Salary]]&lt;=600000,"Medium","High"))</f>
        <v>Medium</v>
      </c>
      <c r="AJ943" t="str">
        <f>IF(Table_Graduate_Salary[[#This Row],[collegeGPA]]&gt;=8,"Excellent",IF(Table_Graduate_Salary[[#This Row],[collegeGPA]]&gt;=7,"Good","Average"))</f>
        <v>Excellent</v>
      </c>
      <c r="AK943" s="2">
        <f>AVERAGE(Table_Graduate_Salary[[#This Row],[English]],Table_Graduate_Salary[[#This Row],[Logical]],Table_Graduate_Salary[[#This Row],[Quant]])</f>
        <v>496.66666666666669</v>
      </c>
    </row>
    <row r="944" spans="1:37">
      <c r="A944">
        <v>1231817</v>
      </c>
      <c r="B944" t="s">
        <v>506</v>
      </c>
      <c r="C944" s="1">
        <v>33065</v>
      </c>
      <c r="D944" s="2">
        <v>72</v>
      </c>
      <c r="E944" t="s">
        <v>51</v>
      </c>
      <c r="F944" s="3">
        <v>2008</v>
      </c>
      <c r="G944" s="2">
        <v>67</v>
      </c>
      <c r="H944" t="s">
        <v>51</v>
      </c>
      <c r="I944">
        <v>15418</v>
      </c>
      <c r="J944">
        <v>2</v>
      </c>
      <c r="K944" t="s">
        <v>36</v>
      </c>
      <c r="L944" t="s">
        <v>40</v>
      </c>
      <c r="M944" s="3">
        <v>62</v>
      </c>
      <c r="N944">
        <v>15418</v>
      </c>
      <c r="O944">
        <v>1</v>
      </c>
      <c r="P944" t="s">
        <v>47</v>
      </c>
      <c r="Q944">
        <v>2012</v>
      </c>
      <c r="R944" s="2">
        <v>370</v>
      </c>
      <c r="S944" s="2">
        <v>370</v>
      </c>
      <c r="T944" s="2">
        <v>320</v>
      </c>
      <c r="U944" s="2">
        <v>0.14478988948246199</v>
      </c>
      <c r="V944" s="2">
        <v>405</v>
      </c>
      <c r="W944" s="2">
        <v>-1</v>
      </c>
      <c r="X944" s="2">
        <v>284</v>
      </c>
      <c r="Y944" s="2">
        <v>-1</v>
      </c>
      <c r="Z944" s="2">
        <v>-1</v>
      </c>
      <c r="AA944" s="2">
        <v>-1</v>
      </c>
      <c r="AB944" s="2">
        <v>-1</v>
      </c>
      <c r="AC944" s="2">
        <v>0.12820000000000001</v>
      </c>
      <c r="AD944" s="2">
        <v>1.0448999999999999</v>
      </c>
      <c r="AE944" s="2">
        <v>0.93220000000000003</v>
      </c>
      <c r="AF944" s="2">
        <v>1.9207000000000001</v>
      </c>
      <c r="AG944" s="2">
        <v>1.2470000000000001</v>
      </c>
      <c r="AH944">
        <v>135000</v>
      </c>
      <c r="AI944" t="str">
        <f>IF(Table_Graduate_Salary[[#This Row],[Salary]]&lt;300000,"Low",IF(Table_Graduate_Salary[[#This Row],[Salary]]&lt;=600000,"Medium","High"))</f>
        <v>Low</v>
      </c>
      <c r="AJ944" t="str">
        <f>IF(Table_Graduate_Salary[[#This Row],[collegeGPA]]&gt;=8,"Excellent",IF(Table_Graduate_Salary[[#This Row],[collegeGPA]]&gt;=7,"Good","Average"))</f>
        <v>Excellent</v>
      </c>
      <c r="AK944" s="2">
        <f>AVERAGE(Table_Graduate_Salary[[#This Row],[English]],Table_Graduate_Salary[[#This Row],[Logical]],Table_Graduate_Salary[[#This Row],[Quant]])</f>
        <v>353.33333333333331</v>
      </c>
    </row>
    <row r="945" spans="1:37">
      <c r="A945">
        <v>872494</v>
      </c>
      <c r="B945" t="s">
        <v>506</v>
      </c>
      <c r="C945" s="1">
        <v>33827</v>
      </c>
      <c r="D945" s="2">
        <v>78</v>
      </c>
      <c r="E945" t="s">
        <v>35</v>
      </c>
      <c r="F945" s="3">
        <v>2010</v>
      </c>
      <c r="G945" s="2">
        <v>84</v>
      </c>
      <c r="H945" t="s">
        <v>35</v>
      </c>
      <c r="I945">
        <v>8116</v>
      </c>
      <c r="J945">
        <v>2</v>
      </c>
      <c r="K945" t="s">
        <v>36</v>
      </c>
      <c r="L945" t="s">
        <v>40</v>
      </c>
      <c r="M945" s="3">
        <v>85.78</v>
      </c>
      <c r="N945">
        <v>8116</v>
      </c>
      <c r="O945">
        <v>1</v>
      </c>
      <c r="P945" t="s">
        <v>47</v>
      </c>
      <c r="Q945">
        <v>2014</v>
      </c>
      <c r="R945" s="2">
        <v>325</v>
      </c>
      <c r="S945" s="2">
        <v>435</v>
      </c>
      <c r="T945" s="2">
        <v>545</v>
      </c>
      <c r="U945" s="2">
        <v>0.84224832225783597</v>
      </c>
      <c r="V945" s="2">
        <v>485</v>
      </c>
      <c r="W945" s="2">
        <v>-1</v>
      </c>
      <c r="X945" s="2">
        <v>469</v>
      </c>
      <c r="Y945" s="2">
        <v>-1</v>
      </c>
      <c r="Z945" s="2">
        <v>-1</v>
      </c>
      <c r="AA945" s="2">
        <v>-1</v>
      </c>
      <c r="AB945" s="2">
        <v>-1</v>
      </c>
      <c r="AC945" s="2">
        <v>-0.44629999999999997</v>
      </c>
      <c r="AD945" s="2">
        <v>0.21240000000000001</v>
      </c>
      <c r="AE945" s="2">
        <v>1.0859000000000001</v>
      </c>
      <c r="AF945" s="2">
        <v>0.2727</v>
      </c>
      <c r="AG945" s="2">
        <v>-0.66920000000000002</v>
      </c>
      <c r="AH945">
        <v>315000</v>
      </c>
      <c r="AI945" t="str">
        <f>IF(Table_Graduate_Salary[[#This Row],[Salary]]&lt;300000,"Low",IF(Table_Graduate_Salary[[#This Row],[Salary]]&lt;=600000,"Medium","High"))</f>
        <v>Medium</v>
      </c>
      <c r="AJ945" t="str">
        <f>IF(Table_Graduate_Salary[[#This Row],[collegeGPA]]&gt;=8,"Excellent",IF(Table_Graduate_Salary[[#This Row],[collegeGPA]]&gt;=7,"Good","Average"))</f>
        <v>Excellent</v>
      </c>
      <c r="AK945" s="2">
        <f>AVERAGE(Table_Graduate_Salary[[#This Row],[English]],Table_Graduate_Salary[[#This Row],[Logical]],Table_Graduate_Salary[[#This Row],[Quant]])</f>
        <v>435</v>
      </c>
    </row>
    <row r="946" spans="1:37">
      <c r="A946">
        <v>644828</v>
      </c>
      <c r="B946" t="s">
        <v>505</v>
      </c>
      <c r="C946" s="1">
        <v>33674</v>
      </c>
      <c r="D946" s="2">
        <v>90.8</v>
      </c>
      <c r="E946" t="s">
        <v>51</v>
      </c>
      <c r="F946" s="3">
        <v>2009</v>
      </c>
      <c r="G946" s="2">
        <v>88</v>
      </c>
      <c r="H946" t="s">
        <v>51</v>
      </c>
      <c r="I946">
        <v>124</v>
      </c>
      <c r="J946">
        <v>2</v>
      </c>
      <c r="K946" t="s">
        <v>36</v>
      </c>
      <c r="L946" t="s">
        <v>77</v>
      </c>
      <c r="M946" s="3">
        <v>81.5</v>
      </c>
      <c r="N946">
        <v>124</v>
      </c>
      <c r="O946">
        <v>0</v>
      </c>
      <c r="P946" t="s">
        <v>65</v>
      </c>
      <c r="Q946">
        <v>2013</v>
      </c>
      <c r="R946" s="2">
        <v>395</v>
      </c>
      <c r="S946" s="2">
        <v>525</v>
      </c>
      <c r="T946" s="2">
        <v>605</v>
      </c>
      <c r="U946" s="2">
        <v>0.98205712431727898</v>
      </c>
      <c r="V946" s="2">
        <v>-1</v>
      </c>
      <c r="W946" s="2">
        <v>-1</v>
      </c>
      <c r="X946" s="2">
        <v>-1</v>
      </c>
      <c r="Y946" s="2">
        <v>-1</v>
      </c>
      <c r="Z946" s="2">
        <v>606</v>
      </c>
      <c r="AA946" s="2">
        <v>-1</v>
      </c>
      <c r="AB946" s="2">
        <v>-1</v>
      </c>
      <c r="AC946" s="2">
        <v>1.5644</v>
      </c>
      <c r="AD946" s="2">
        <v>0.5454</v>
      </c>
      <c r="AE946" s="2">
        <v>-0.2974</v>
      </c>
      <c r="AF946" s="2">
        <v>-1.3753</v>
      </c>
      <c r="AG946" s="2">
        <v>1.0553999999999999</v>
      </c>
      <c r="AH946">
        <v>360000</v>
      </c>
      <c r="AI946" t="str">
        <f>IF(Table_Graduate_Salary[[#This Row],[Salary]]&lt;300000,"Low",IF(Table_Graduate_Salary[[#This Row],[Salary]]&lt;=600000,"Medium","High"))</f>
        <v>Medium</v>
      </c>
      <c r="AJ946" t="str">
        <f>IF(Table_Graduate_Salary[[#This Row],[collegeGPA]]&gt;=8,"Excellent",IF(Table_Graduate_Salary[[#This Row],[collegeGPA]]&gt;=7,"Good","Average"))</f>
        <v>Excellent</v>
      </c>
      <c r="AK946" s="2">
        <f>AVERAGE(Table_Graduate_Salary[[#This Row],[English]],Table_Graduate_Salary[[#This Row],[Logical]],Table_Graduate_Salary[[#This Row],[Quant]])</f>
        <v>508.33333333333331</v>
      </c>
    </row>
    <row r="947" spans="1:37">
      <c r="A947">
        <v>1088625</v>
      </c>
      <c r="B947" t="s">
        <v>506</v>
      </c>
      <c r="C947" s="1">
        <v>33000</v>
      </c>
      <c r="D947" s="2">
        <v>60.14</v>
      </c>
      <c r="E947" t="s">
        <v>51</v>
      </c>
      <c r="F947" s="3">
        <v>2008</v>
      </c>
      <c r="G947" s="2">
        <v>60</v>
      </c>
      <c r="H947" t="s">
        <v>51</v>
      </c>
      <c r="I947">
        <v>2921</v>
      </c>
      <c r="J947">
        <v>2</v>
      </c>
      <c r="K947" t="s">
        <v>36</v>
      </c>
      <c r="L947" t="s">
        <v>55</v>
      </c>
      <c r="M947" s="3">
        <v>77</v>
      </c>
      <c r="N947">
        <v>2921</v>
      </c>
      <c r="O947">
        <v>0</v>
      </c>
      <c r="P947" t="s">
        <v>53</v>
      </c>
      <c r="Q947">
        <v>2014</v>
      </c>
      <c r="R947" s="2">
        <v>455</v>
      </c>
      <c r="S947" s="2">
        <v>485</v>
      </c>
      <c r="T947" s="2">
        <v>510</v>
      </c>
      <c r="U947" s="2">
        <v>0.62264291584993803</v>
      </c>
      <c r="V947" s="2">
        <v>435</v>
      </c>
      <c r="W947" s="2">
        <v>-1</v>
      </c>
      <c r="X947" s="2">
        <v>407</v>
      </c>
      <c r="Y947" s="2">
        <v>-1</v>
      </c>
      <c r="Z947" s="2">
        <v>-1</v>
      </c>
      <c r="AA947" s="2">
        <v>-1</v>
      </c>
      <c r="AB947" s="2">
        <v>-1</v>
      </c>
      <c r="AC947" s="2">
        <v>-0.159</v>
      </c>
      <c r="AD947" s="2">
        <v>4.5900000000000003E-2</v>
      </c>
      <c r="AE947" s="2">
        <v>0.31740000000000002</v>
      </c>
      <c r="AF947" s="2">
        <v>-1.2485999999999999</v>
      </c>
      <c r="AG947" s="2">
        <v>1.0553999999999999</v>
      </c>
      <c r="AH947">
        <v>275000</v>
      </c>
      <c r="AI947" t="str">
        <f>IF(Table_Graduate_Salary[[#This Row],[Salary]]&lt;300000,"Low",IF(Table_Graduate_Salary[[#This Row],[Salary]]&lt;=600000,"Medium","High"))</f>
        <v>Low</v>
      </c>
      <c r="AJ947" t="str">
        <f>IF(Table_Graduate_Salary[[#This Row],[collegeGPA]]&gt;=8,"Excellent",IF(Table_Graduate_Salary[[#This Row],[collegeGPA]]&gt;=7,"Good","Average"))</f>
        <v>Excellent</v>
      </c>
      <c r="AK947" s="2">
        <f>AVERAGE(Table_Graduate_Salary[[#This Row],[English]],Table_Graduate_Salary[[#This Row],[Logical]],Table_Graduate_Salary[[#This Row],[Quant]])</f>
        <v>483.33333333333331</v>
      </c>
    </row>
    <row r="948" spans="1:37">
      <c r="A948">
        <v>355786</v>
      </c>
      <c r="B948" t="s">
        <v>505</v>
      </c>
      <c r="C948" s="1">
        <v>33326</v>
      </c>
      <c r="D948" s="2">
        <v>84.6</v>
      </c>
      <c r="E948" t="s">
        <v>100</v>
      </c>
      <c r="F948" s="3">
        <v>2008</v>
      </c>
      <c r="G948" s="2">
        <v>69.5</v>
      </c>
      <c r="H948" t="s">
        <v>105</v>
      </c>
      <c r="I948">
        <v>8908</v>
      </c>
      <c r="J948">
        <v>2</v>
      </c>
      <c r="K948" t="s">
        <v>36</v>
      </c>
      <c r="L948" t="s">
        <v>55</v>
      </c>
      <c r="M948" s="3">
        <v>63.25</v>
      </c>
      <c r="N948">
        <v>8908</v>
      </c>
      <c r="O948">
        <v>1</v>
      </c>
      <c r="P948" t="s">
        <v>54</v>
      </c>
      <c r="Q948">
        <v>2012</v>
      </c>
      <c r="R948" s="2">
        <v>535</v>
      </c>
      <c r="S948" s="2">
        <v>355</v>
      </c>
      <c r="T948" s="2">
        <v>395</v>
      </c>
      <c r="U948" s="2">
        <v>0.34231489991181502</v>
      </c>
      <c r="V948" s="2">
        <v>365</v>
      </c>
      <c r="W948" s="2">
        <v>-1</v>
      </c>
      <c r="X948" s="2">
        <v>-1</v>
      </c>
      <c r="Y948" s="2">
        <v>-1</v>
      </c>
      <c r="Z948" s="2">
        <v>-1</v>
      </c>
      <c r="AA948" s="2">
        <v>-1</v>
      </c>
      <c r="AB948" s="2">
        <v>-1</v>
      </c>
      <c r="AC948" s="2">
        <v>-1.4605999999999999</v>
      </c>
      <c r="AD948" s="2">
        <v>-0.59130000000000005</v>
      </c>
      <c r="AE948" s="2">
        <v>-0.48909999999999998</v>
      </c>
      <c r="AF948" s="2">
        <v>2.2067999999999999</v>
      </c>
      <c r="AG948" s="2">
        <v>-0.1295</v>
      </c>
      <c r="AH948">
        <v>120000</v>
      </c>
      <c r="AI948" t="str">
        <f>IF(Table_Graduate_Salary[[#This Row],[Salary]]&lt;300000,"Low",IF(Table_Graduate_Salary[[#This Row],[Salary]]&lt;=600000,"Medium","High"))</f>
        <v>Low</v>
      </c>
      <c r="AJ948" t="str">
        <f>IF(Table_Graduate_Salary[[#This Row],[collegeGPA]]&gt;=8,"Excellent",IF(Table_Graduate_Salary[[#This Row],[collegeGPA]]&gt;=7,"Good","Average"))</f>
        <v>Excellent</v>
      </c>
      <c r="AK948" s="2">
        <f>AVERAGE(Table_Graduate_Salary[[#This Row],[English]],Table_Graduate_Salary[[#This Row],[Logical]],Table_Graduate_Salary[[#This Row],[Quant]])</f>
        <v>428.33333333333331</v>
      </c>
    </row>
    <row r="949" spans="1:37">
      <c r="A949">
        <v>1118955</v>
      </c>
      <c r="B949" t="s">
        <v>506</v>
      </c>
      <c r="C949" s="1">
        <v>33543</v>
      </c>
      <c r="D949" s="2">
        <v>75.400000000000006</v>
      </c>
      <c r="E949" t="s">
        <v>35</v>
      </c>
      <c r="F949" s="3">
        <v>2010</v>
      </c>
      <c r="G949" s="2">
        <v>75.2</v>
      </c>
      <c r="H949" t="s">
        <v>35</v>
      </c>
      <c r="I949">
        <v>16161</v>
      </c>
      <c r="J949">
        <v>2</v>
      </c>
      <c r="K949" t="s">
        <v>36</v>
      </c>
      <c r="L949" t="s">
        <v>44</v>
      </c>
      <c r="M949" s="3">
        <v>74.41</v>
      </c>
      <c r="N949">
        <v>16161</v>
      </c>
      <c r="O949">
        <v>0</v>
      </c>
      <c r="P949" t="s">
        <v>65</v>
      </c>
      <c r="Q949">
        <v>2014</v>
      </c>
      <c r="R949" s="2">
        <v>665</v>
      </c>
      <c r="S949" s="2">
        <v>595</v>
      </c>
      <c r="T949" s="2">
        <v>500</v>
      </c>
      <c r="U949" s="2">
        <v>0.94327215786655505</v>
      </c>
      <c r="V949" s="2">
        <v>475</v>
      </c>
      <c r="W949" s="2">
        <v>452</v>
      </c>
      <c r="X949" s="2">
        <v>-1</v>
      </c>
      <c r="Y949" s="2">
        <v>-1</v>
      </c>
      <c r="Z949" s="2">
        <v>-1</v>
      </c>
      <c r="AA949" s="2">
        <v>-1</v>
      </c>
      <c r="AB949" s="2">
        <v>-1</v>
      </c>
      <c r="AC949" s="2">
        <v>1.1335999999999999</v>
      </c>
      <c r="AD949" s="2">
        <v>0.62109999999999999</v>
      </c>
      <c r="AE949" s="2">
        <v>1.9801</v>
      </c>
      <c r="AF949" s="2">
        <v>-1.1217999999999999</v>
      </c>
      <c r="AG949" s="2">
        <v>-0.66920000000000002</v>
      </c>
      <c r="AH949">
        <v>325000</v>
      </c>
      <c r="AI949" t="str">
        <f>IF(Table_Graduate_Salary[[#This Row],[Salary]]&lt;300000,"Low",IF(Table_Graduate_Salary[[#This Row],[Salary]]&lt;=600000,"Medium","High"))</f>
        <v>Medium</v>
      </c>
      <c r="AJ949" t="str">
        <f>IF(Table_Graduate_Salary[[#This Row],[collegeGPA]]&gt;=8,"Excellent",IF(Table_Graduate_Salary[[#This Row],[collegeGPA]]&gt;=7,"Good","Average"))</f>
        <v>Excellent</v>
      </c>
      <c r="AK949" s="2">
        <f>AVERAGE(Table_Graduate_Salary[[#This Row],[English]],Table_Graduate_Salary[[#This Row],[Logical]],Table_Graduate_Salary[[#This Row],[Quant]])</f>
        <v>586.66666666666663</v>
      </c>
    </row>
    <row r="950" spans="1:37">
      <c r="A950">
        <v>580697</v>
      </c>
      <c r="B950" t="s">
        <v>506</v>
      </c>
      <c r="C950" s="1">
        <v>33385</v>
      </c>
      <c r="D950" s="2">
        <v>82.6</v>
      </c>
      <c r="E950" t="s">
        <v>35</v>
      </c>
      <c r="F950" s="3">
        <v>2009</v>
      </c>
      <c r="G950" s="2">
        <v>79.8</v>
      </c>
      <c r="H950" t="s">
        <v>35</v>
      </c>
      <c r="I950">
        <v>8195</v>
      </c>
      <c r="J950">
        <v>1</v>
      </c>
      <c r="K950" t="s">
        <v>36</v>
      </c>
      <c r="L950" t="s">
        <v>55</v>
      </c>
      <c r="M950" s="3">
        <v>80.05</v>
      </c>
      <c r="N950">
        <v>8195</v>
      </c>
      <c r="O950">
        <v>1</v>
      </c>
      <c r="P950" t="s">
        <v>38</v>
      </c>
      <c r="Q950">
        <v>2013</v>
      </c>
      <c r="R950" s="2">
        <v>650</v>
      </c>
      <c r="S950" s="2">
        <v>605</v>
      </c>
      <c r="T950" s="2">
        <v>545</v>
      </c>
      <c r="U950" s="2">
        <v>0.91686996110361896</v>
      </c>
      <c r="V950" s="2">
        <v>555</v>
      </c>
      <c r="W950" s="2">
        <v>-1</v>
      </c>
      <c r="X950" s="2">
        <v>-1</v>
      </c>
      <c r="Y950" s="2">
        <v>-1</v>
      </c>
      <c r="Z950" s="2">
        <v>-1</v>
      </c>
      <c r="AA950" s="2">
        <v>-1</v>
      </c>
      <c r="AB950" s="2">
        <v>-1</v>
      </c>
      <c r="AC950" s="2">
        <v>-1.54E-2</v>
      </c>
      <c r="AD950" s="2">
        <v>-0.28710000000000002</v>
      </c>
      <c r="AE950" s="2">
        <v>-0.2974</v>
      </c>
      <c r="AF950" s="2">
        <v>-0.4879</v>
      </c>
      <c r="AG950" s="2">
        <v>-2.0105</v>
      </c>
      <c r="AH950">
        <v>450000</v>
      </c>
      <c r="AI950" t="str">
        <f>IF(Table_Graduate_Salary[[#This Row],[Salary]]&lt;300000,"Low",IF(Table_Graduate_Salary[[#This Row],[Salary]]&lt;=600000,"Medium","High"))</f>
        <v>Medium</v>
      </c>
      <c r="AJ950" t="str">
        <f>IF(Table_Graduate_Salary[[#This Row],[collegeGPA]]&gt;=8,"Excellent",IF(Table_Graduate_Salary[[#This Row],[collegeGPA]]&gt;=7,"Good","Average"))</f>
        <v>Excellent</v>
      </c>
      <c r="AK950" s="2">
        <f>AVERAGE(Table_Graduate_Salary[[#This Row],[English]],Table_Graduate_Salary[[#This Row],[Logical]],Table_Graduate_Salary[[#This Row],[Quant]])</f>
        <v>600</v>
      </c>
    </row>
    <row r="951" spans="1:37">
      <c r="A951">
        <v>190981</v>
      </c>
      <c r="B951" t="s">
        <v>506</v>
      </c>
      <c r="C951" s="1">
        <v>32830</v>
      </c>
      <c r="D951" s="2">
        <v>94.6</v>
      </c>
      <c r="E951" t="s">
        <v>48</v>
      </c>
      <c r="F951" s="3">
        <v>2006</v>
      </c>
      <c r="G951" s="2">
        <v>83</v>
      </c>
      <c r="H951" t="s">
        <v>35</v>
      </c>
      <c r="I951">
        <v>11157</v>
      </c>
      <c r="J951">
        <v>1</v>
      </c>
      <c r="K951" t="s">
        <v>36</v>
      </c>
      <c r="L951" t="s">
        <v>64</v>
      </c>
      <c r="M951" s="3">
        <v>84</v>
      </c>
      <c r="N951">
        <v>11157</v>
      </c>
      <c r="O951">
        <v>0</v>
      </c>
      <c r="P951" t="s">
        <v>120</v>
      </c>
      <c r="Q951">
        <v>2011</v>
      </c>
      <c r="R951" s="2">
        <v>695</v>
      </c>
      <c r="S951" s="2">
        <v>625</v>
      </c>
      <c r="T951" s="2">
        <v>725</v>
      </c>
      <c r="U951" s="2">
        <v>0.99546471863086505</v>
      </c>
      <c r="V951" s="2">
        <v>685</v>
      </c>
      <c r="W951" s="2">
        <v>-1</v>
      </c>
      <c r="X951" s="2">
        <v>-1</v>
      </c>
      <c r="Y951" s="2">
        <v>-1</v>
      </c>
      <c r="Z951" s="2">
        <v>-1</v>
      </c>
      <c r="AA951" s="2">
        <v>-1</v>
      </c>
      <c r="AB951" s="2">
        <v>-1</v>
      </c>
      <c r="AC951" s="2">
        <v>-1.1900999999999999</v>
      </c>
      <c r="AD951" s="2">
        <v>0.3448</v>
      </c>
      <c r="AE951" s="2">
        <v>-1.9404999999999999</v>
      </c>
      <c r="AF951" s="2">
        <v>-0.76029999999999998</v>
      </c>
      <c r="AG951" s="2">
        <v>2.8400000000000002E-2</v>
      </c>
      <c r="AH951">
        <v>550000</v>
      </c>
      <c r="AI951" t="str">
        <f>IF(Table_Graduate_Salary[[#This Row],[Salary]]&lt;300000,"Low",IF(Table_Graduate_Salary[[#This Row],[Salary]]&lt;=600000,"Medium","High"))</f>
        <v>Medium</v>
      </c>
      <c r="AJ951" t="str">
        <f>IF(Table_Graduate_Salary[[#This Row],[collegeGPA]]&gt;=8,"Excellent",IF(Table_Graduate_Salary[[#This Row],[collegeGPA]]&gt;=7,"Good","Average"))</f>
        <v>Excellent</v>
      </c>
      <c r="AK951" s="2">
        <f>AVERAGE(Table_Graduate_Salary[[#This Row],[English]],Table_Graduate_Salary[[#This Row],[Logical]],Table_Graduate_Salary[[#This Row],[Quant]])</f>
        <v>681.66666666666663</v>
      </c>
    </row>
    <row r="952" spans="1:37">
      <c r="A952">
        <v>325637</v>
      </c>
      <c r="B952" t="s">
        <v>505</v>
      </c>
      <c r="C952" s="1">
        <v>32614</v>
      </c>
      <c r="D952" s="2">
        <v>74</v>
      </c>
      <c r="E952">
        <v>0</v>
      </c>
      <c r="F952" s="3">
        <v>2008</v>
      </c>
      <c r="G952" s="2">
        <v>61</v>
      </c>
      <c r="H952">
        <v>0</v>
      </c>
      <c r="I952">
        <v>252</v>
      </c>
      <c r="J952">
        <v>2</v>
      </c>
      <c r="K952" t="s">
        <v>36</v>
      </c>
      <c r="L952" t="s">
        <v>64</v>
      </c>
      <c r="M952" s="3">
        <v>65</v>
      </c>
      <c r="N952">
        <v>252</v>
      </c>
      <c r="O952">
        <v>1</v>
      </c>
      <c r="P952" t="s">
        <v>53</v>
      </c>
      <c r="Q952">
        <v>2012</v>
      </c>
      <c r="R952" s="2">
        <v>554</v>
      </c>
      <c r="S952" s="2">
        <v>375</v>
      </c>
      <c r="T952" s="2">
        <v>475</v>
      </c>
      <c r="U952" s="2">
        <v>0.24545565999982899</v>
      </c>
      <c r="V952" s="2">
        <v>335</v>
      </c>
      <c r="W952" s="2">
        <v>-1</v>
      </c>
      <c r="X952" s="2">
        <v>-1</v>
      </c>
      <c r="Y952" s="2">
        <v>-1</v>
      </c>
      <c r="Z952" s="2">
        <v>-1</v>
      </c>
      <c r="AA952" s="2">
        <v>-1</v>
      </c>
      <c r="AB952" s="2">
        <v>-1</v>
      </c>
      <c r="AC952" s="2">
        <v>-1.2286999999999999</v>
      </c>
      <c r="AD952" s="2">
        <v>0.65680000000000005</v>
      </c>
      <c r="AE952" s="2">
        <v>-0.63429999999999997</v>
      </c>
      <c r="AF952" s="2">
        <v>-0.26086999999999999</v>
      </c>
      <c r="AG952" s="2">
        <v>-0.1295</v>
      </c>
      <c r="AH952">
        <v>400000</v>
      </c>
      <c r="AI952" t="str">
        <f>IF(Table_Graduate_Salary[[#This Row],[Salary]]&lt;300000,"Low",IF(Table_Graduate_Salary[[#This Row],[Salary]]&lt;=600000,"Medium","High"))</f>
        <v>Medium</v>
      </c>
      <c r="AJ952" t="str">
        <f>IF(Table_Graduate_Salary[[#This Row],[collegeGPA]]&gt;=8,"Excellent",IF(Table_Graduate_Salary[[#This Row],[collegeGPA]]&gt;=7,"Good","Average"))</f>
        <v>Excellent</v>
      </c>
      <c r="AK952" s="2">
        <f>AVERAGE(Table_Graduate_Salary[[#This Row],[English]],Table_Graduate_Salary[[#This Row],[Logical]],Table_Graduate_Salary[[#This Row],[Quant]])</f>
        <v>468</v>
      </c>
    </row>
    <row r="953" spans="1:37">
      <c r="A953">
        <v>845576</v>
      </c>
      <c r="B953" t="s">
        <v>505</v>
      </c>
      <c r="C953" s="1">
        <v>33931</v>
      </c>
      <c r="D953" s="2">
        <v>78</v>
      </c>
      <c r="E953" t="s">
        <v>35</v>
      </c>
      <c r="F953" s="3">
        <v>2010</v>
      </c>
      <c r="G953" s="2">
        <v>72</v>
      </c>
      <c r="H953" t="s">
        <v>35</v>
      </c>
      <c r="I953">
        <v>14351</v>
      </c>
      <c r="J953">
        <v>2</v>
      </c>
      <c r="K953" t="s">
        <v>36</v>
      </c>
      <c r="L953" t="s">
        <v>40</v>
      </c>
      <c r="M953" s="3">
        <v>74.599999999999994</v>
      </c>
      <c r="N953">
        <v>14351</v>
      </c>
      <c r="O953">
        <v>0</v>
      </c>
      <c r="P953" t="s">
        <v>50</v>
      </c>
      <c r="Q953">
        <v>2014</v>
      </c>
      <c r="R953" s="2">
        <v>545</v>
      </c>
      <c r="S953" s="2">
        <v>570</v>
      </c>
      <c r="T953" s="2">
        <v>455</v>
      </c>
      <c r="U953" s="2">
        <v>0.60005718233834104</v>
      </c>
      <c r="V953" s="2">
        <v>435</v>
      </c>
      <c r="W953" s="2">
        <v>-1</v>
      </c>
      <c r="X953" s="2">
        <v>-1</v>
      </c>
      <c r="Y953" s="2">
        <v>-1</v>
      </c>
      <c r="Z953" s="2">
        <v>-1</v>
      </c>
      <c r="AA953" s="2">
        <v>-1</v>
      </c>
      <c r="AB953" s="2">
        <v>-1</v>
      </c>
      <c r="AC953" s="2">
        <v>1.1335999999999999</v>
      </c>
      <c r="AD953" s="2">
        <v>0.37890000000000001</v>
      </c>
      <c r="AE953" s="2">
        <v>0.16370000000000001</v>
      </c>
      <c r="AF953" s="2">
        <v>1.9199999999999998E-2</v>
      </c>
      <c r="AG953" s="2">
        <v>-0.66920000000000002</v>
      </c>
      <c r="AH953">
        <v>65000</v>
      </c>
      <c r="AI953" t="str">
        <f>IF(Table_Graduate_Salary[[#This Row],[Salary]]&lt;300000,"Low",IF(Table_Graduate_Salary[[#This Row],[Salary]]&lt;=600000,"Medium","High"))</f>
        <v>Low</v>
      </c>
      <c r="AJ953" t="str">
        <f>IF(Table_Graduate_Salary[[#This Row],[collegeGPA]]&gt;=8,"Excellent",IF(Table_Graduate_Salary[[#This Row],[collegeGPA]]&gt;=7,"Good","Average"))</f>
        <v>Excellent</v>
      </c>
      <c r="AK953" s="2">
        <f>AVERAGE(Table_Graduate_Salary[[#This Row],[English]],Table_Graduate_Salary[[#This Row],[Logical]],Table_Graduate_Salary[[#This Row],[Quant]])</f>
        <v>523.33333333333337</v>
      </c>
    </row>
    <row r="954" spans="1:37">
      <c r="A954">
        <v>582410</v>
      </c>
      <c r="B954" t="s">
        <v>506</v>
      </c>
      <c r="C954" s="1">
        <v>33058</v>
      </c>
      <c r="D954" s="2">
        <v>81</v>
      </c>
      <c r="E954" t="s">
        <v>35</v>
      </c>
      <c r="F954" s="3">
        <v>2008</v>
      </c>
      <c r="G954" s="2">
        <v>85</v>
      </c>
      <c r="H954" t="s">
        <v>35</v>
      </c>
      <c r="I954">
        <v>8195</v>
      </c>
      <c r="J954">
        <v>1</v>
      </c>
      <c r="K954" t="s">
        <v>36</v>
      </c>
      <c r="L954" t="s">
        <v>60</v>
      </c>
      <c r="M954" s="3">
        <v>82.2</v>
      </c>
      <c r="N954">
        <v>8195</v>
      </c>
      <c r="O954">
        <v>1</v>
      </c>
      <c r="P954" t="s">
        <v>38</v>
      </c>
      <c r="Q954">
        <v>2013</v>
      </c>
      <c r="R954" s="2">
        <v>590</v>
      </c>
      <c r="S954" s="2">
        <v>570</v>
      </c>
      <c r="T954" s="2">
        <v>795</v>
      </c>
      <c r="U954" s="2">
        <v>0.53838689298509601</v>
      </c>
      <c r="V954" s="2">
        <v>595</v>
      </c>
      <c r="W954" s="2">
        <v>333</v>
      </c>
      <c r="X954" s="2">
        <v>-1</v>
      </c>
      <c r="Y954" s="2">
        <v>-1</v>
      </c>
      <c r="Z954" s="2">
        <v>-1</v>
      </c>
      <c r="AA954" s="2">
        <v>526</v>
      </c>
      <c r="AB954" s="2">
        <v>-1</v>
      </c>
      <c r="AC954" s="2">
        <v>-0.159</v>
      </c>
      <c r="AD954" s="2">
        <v>0.37890000000000001</v>
      </c>
      <c r="AE954" s="2">
        <v>0.16370000000000001</v>
      </c>
      <c r="AF954" s="2">
        <v>-1.7556</v>
      </c>
      <c r="AG954" s="2">
        <v>0.28889999999999999</v>
      </c>
      <c r="AH954">
        <v>350000</v>
      </c>
      <c r="AI954" t="str">
        <f>IF(Table_Graduate_Salary[[#This Row],[Salary]]&lt;300000,"Low",IF(Table_Graduate_Salary[[#This Row],[Salary]]&lt;=600000,"Medium","High"))</f>
        <v>Medium</v>
      </c>
      <c r="AJ954" t="str">
        <f>IF(Table_Graduate_Salary[[#This Row],[collegeGPA]]&gt;=8,"Excellent",IF(Table_Graduate_Salary[[#This Row],[collegeGPA]]&gt;=7,"Good","Average"))</f>
        <v>Excellent</v>
      </c>
      <c r="AK954" s="2">
        <f>AVERAGE(Table_Graduate_Salary[[#This Row],[English]],Table_Graduate_Salary[[#This Row],[Logical]],Table_Graduate_Salary[[#This Row],[Quant]])</f>
        <v>651.66666666666663</v>
      </c>
    </row>
    <row r="955" spans="1:37">
      <c r="A955">
        <v>820700</v>
      </c>
      <c r="B955" t="s">
        <v>506</v>
      </c>
      <c r="C955" s="1">
        <v>33639</v>
      </c>
      <c r="D955" s="2">
        <v>71</v>
      </c>
      <c r="E955" t="s">
        <v>35</v>
      </c>
      <c r="F955" s="3">
        <v>2010</v>
      </c>
      <c r="G955" s="2">
        <v>68</v>
      </c>
      <c r="H955" t="s">
        <v>35</v>
      </c>
      <c r="I955">
        <v>6741</v>
      </c>
      <c r="J955">
        <v>2</v>
      </c>
      <c r="K955" t="s">
        <v>36</v>
      </c>
      <c r="L955" t="s">
        <v>40</v>
      </c>
      <c r="M955" s="3">
        <v>73</v>
      </c>
      <c r="N955">
        <v>6741</v>
      </c>
      <c r="O955">
        <v>0</v>
      </c>
      <c r="P955" t="s">
        <v>71</v>
      </c>
      <c r="Q955">
        <v>2016</v>
      </c>
      <c r="R955" s="2">
        <v>570</v>
      </c>
      <c r="S955" s="2">
        <v>415</v>
      </c>
      <c r="T955" s="2">
        <v>605</v>
      </c>
      <c r="U955" s="2">
        <v>0.74475835400893897</v>
      </c>
      <c r="V955" s="2">
        <v>465</v>
      </c>
      <c r="W955" s="2">
        <v>-1</v>
      </c>
      <c r="X955" s="2">
        <v>438</v>
      </c>
      <c r="Y955" s="2">
        <v>-1</v>
      </c>
      <c r="Z955" s="2">
        <v>-1</v>
      </c>
      <c r="AA955" s="2">
        <v>-1</v>
      </c>
      <c r="AB955" s="2">
        <v>-1</v>
      </c>
      <c r="AC955" s="2">
        <v>-1.54E-2</v>
      </c>
      <c r="AD955" s="2">
        <v>4.5900000000000003E-2</v>
      </c>
      <c r="AE955" s="2">
        <v>0.16370000000000001</v>
      </c>
      <c r="AF955" s="2">
        <v>-0.4879</v>
      </c>
      <c r="AG955" s="2">
        <v>9.7299999999999998E-2</v>
      </c>
      <c r="AH955">
        <v>265000</v>
      </c>
      <c r="AI955" t="str">
        <f>IF(Table_Graduate_Salary[[#This Row],[Salary]]&lt;300000,"Low",IF(Table_Graduate_Salary[[#This Row],[Salary]]&lt;=600000,"Medium","High"))</f>
        <v>Low</v>
      </c>
      <c r="AJ955" t="str">
        <f>IF(Table_Graduate_Salary[[#This Row],[collegeGPA]]&gt;=8,"Excellent",IF(Table_Graduate_Salary[[#This Row],[collegeGPA]]&gt;=7,"Good","Average"))</f>
        <v>Excellent</v>
      </c>
      <c r="AK955" s="2">
        <f>AVERAGE(Table_Graduate_Salary[[#This Row],[English]],Table_Graduate_Salary[[#This Row],[Logical]],Table_Graduate_Salary[[#This Row],[Quant]])</f>
        <v>530</v>
      </c>
    </row>
    <row r="956" spans="1:37">
      <c r="A956">
        <v>1042334</v>
      </c>
      <c r="B956" t="s">
        <v>506</v>
      </c>
      <c r="C956" s="1">
        <v>33358</v>
      </c>
      <c r="D956" s="2">
        <v>79.400000000000006</v>
      </c>
      <c r="E956" t="s">
        <v>51</v>
      </c>
      <c r="F956" s="3">
        <v>2008</v>
      </c>
      <c r="G956" s="2">
        <v>69.2</v>
      </c>
      <c r="H956" t="s">
        <v>51</v>
      </c>
      <c r="I956">
        <v>8287</v>
      </c>
      <c r="J956">
        <v>2</v>
      </c>
      <c r="K956" t="s">
        <v>36</v>
      </c>
      <c r="L956" t="s">
        <v>40</v>
      </c>
      <c r="M956" s="3">
        <v>74.900000000000006</v>
      </c>
      <c r="N956">
        <v>8287</v>
      </c>
      <c r="O956">
        <v>1</v>
      </c>
      <c r="P956" t="s">
        <v>53</v>
      </c>
      <c r="Q956">
        <v>2013</v>
      </c>
      <c r="R956" s="2">
        <v>430</v>
      </c>
      <c r="S956" s="2">
        <v>435</v>
      </c>
      <c r="T956" s="2">
        <v>510</v>
      </c>
      <c r="U956" s="2">
        <v>8.0055281340549497E-2</v>
      </c>
      <c r="V956" s="2">
        <v>455</v>
      </c>
      <c r="W956" s="2">
        <v>-1</v>
      </c>
      <c r="X956" s="2">
        <v>253</v>
      </c>
      <c r="Y956" s="2">
        <v>-1</v>
      </c>
      <c r="Z956" s="2">
        <v>-1</v>
      </c>
      <c r="AA956" s="2">
        <v>-1</v>
      </c>
      <c r="AB956" s="2">
        <v>-1</v>
      </c>
      <c r="AC956" s="2">
        <v>0.70269999999999999</v>
      </c>
      <c r="AD956" s="2">
        <v>-0.62009999999999998</v>
      </c>
      <c r="AE956" s="2">
        <v>-0.6048</v>
      </c>
      <c r="AF956" s="2">
        <v>0.77980000000000005</v>
      </c>
      <c r="AG956" s="2">
        <v>-1.0524</v>
      </c>
      <c r="AH956">
        <v>65000</v>
      </c>
      <c r="AI956" t="str">
        <f>IF(Table_Graduate_Salary[[#This Row],[Salary]]&lt;300000,"Low",IF(Table_Graduate_Salary[[#This Row],[Salary]]&lt;=600000,"Medium","High"))</f>
        <v>Low</v>
      </c>
      <c r="AJ956" t="str">
        <f>IF(Table_Graduate_Salary[[#This Row],[collegeGPA]]&gt;=8,"Excellent",IF(Table_Graduate_Salary[[#This Row],[collegeGPA]]&gt;=7,"Good","Average"))</f>
        <v>Excellent</v>
      </c>
      <c r="AK956" s="2">
        <f>AVERAGE(Table_Graduate_Salary[[#This Row],[English]],Table_Graduate_Salary[[#This Row],[Logical]],Table_Graduate_Salary[[#This Row],[Quant]])</f>
        <v>458.33333333333331</v>
      </c>
    </row>
    <row r="957" spans="1:37">
      <c r="A957">
        <v>638324</v>
      </c>
      <c r="B957" t="s">
        <v>506</v>
      </c>
      <c r="C957" s="1">
        <v>32730</v>
      </c>
      <c r="D957" s="2">
        <v>66</v>
      </c>
      <c r="E957" t="s">
        <v>51</v>
      </c>
      <c r="F957" s="3">
        <v>2006</v>
      </c>
      <c r="G957" s="2">
        <v>68</v>
      </c>
      <c r="H957" t="s">
        <v>51</v>
      </c>
      <c r="I957">
        <v>9578</v>
      </c>
      <c r="J957">
        <v>2</v>
      </c>
      <c r="K957" t="s">
        <v>66</v>
      </c>
      <c r="L957" t="s">
        <v>67</v>
      </c>
      <c r="M957" s="3">
        <v>72</v>
      </c>
      <c r="N957">
        <v>9578</v>
      </c>
      <c r="O957">
        <v>0</v>
      </c>
      <c r="P957" t="s">
        <v>41</v>
      </c>
      <c r="Q957">
        <v>2013</v>
      </c>
      <c r="R957" s="2">
        <v>285</v>
      </c>
      <c r="S957" s="2">
        <v>410</v>
      </c>
      <c r="T957" s="2">
        <v>515</v>
      </c>
      <c r="U957" s="2">
        <v>0.37755141942454101</v>
      </c>
      <c r="V957" s="2">
        <v>375</v>
      </c>
      <c r="W957" s="2">
        <v>-1</v>
      </c>
      <c r="X957" s="2">
        <v>-1</v>
      </c>
      <c r="Y957" s="2">
        <v>-1</v>
      </c>
      <c r="Z957" s="2">
        <v>-1</v>
      </c>
      <c r="AA957" s="2">
        <v>-1</v>
      </c>
      <c r="AB957" s="2">
        <v>-1</v>
      </c>
      <c r="AC957" s="2">
        <v>0.12820000000000001</v>
      </c>
      <c r="AD957" s="2">
        <v>0.21240000000000001</v>
      </c>
      <c r="AE957" s="2">
        <v>1.2396</v>
      </c>
      <c r="AF957" s="2">
        <v>0.2727</v>
      </c>
      <c r="AG957" s="2">
        <v>0.67210000000000003</v>
      </c>
      <c r="AH957">
        <v>180000</v>
      </c>
      <c r="AI957" t="str">
        <f>IF(Table_Graduate_Salary[[#This Row],[Salary]]&lt;300000,"Low",IF(Table_Graduate_Salary[[#This Row],[Salary]]&lt;=600000,"Medium","High"))</f>
        <v>Low</v>
      </c>
      <c r="AJ957" t="str">
        <f>IF(Table_Graduate_Salary[[#This Row],[collegeGPA]]&gt;=8,"Excellent",IF(Table_Graduate_Salary[[#This Row],[collegeGPA]]&gt;=7,"Good","Average"))</f>
        <v>Excellent</v>
      </c>
      <c r="AK957" s="2">
        <f>AVERAGE(Table_Graduate_Salary[[#This Row],[English]],Table_Graduate_Salary[[#This Row],[Logical]],Table_Graduate_Salary[[#This Row],[Quant]])</f>
        <v>403.33333333333331</v>
      </c>
    </row>
    <row r="958" spans="1:37">
      <c r="A958">
        <v>666182</v>
      </c>
      <c r="B958" t="s">
        <v>506</v>
      </c>
      <c r="C958" s="1">
        <v>33949</v>
      </c>
      <c r="D958" s="2">
        <v>91.1</v>
      </c>
      <c r="E958" t="s">
        <v>35</v>
      </c>
      <c r="F958" s="3">
        <v>2010</v>
      </c>
      <c r="G958" s="2">
        <v>92.4</v>
      </c>
      <c r="H958" t="s">
        <v>35</v>
      </c>
      <c r="I958">
        <v>47</v>
      </c>
      <c r="J958">
        <v>1</v>
      </c>
      <c r="K958" t="s">
        <v>36</v>
      </c>
      <c r="L958" t="s">
        <v>40</v>
      </c>
      <c r="M958" s="3">
        <v>83.55</v>
      </c>
      <c r="N958">
        <v>47</v>
      </c>
      <c r="O958">
        <v>1</v>
      </c>
      <c r="P958" t="s">
        <v>38</v>
      </c>
      <c r="Q958">
        <v>2014</v>
      </c>
      <c r="R958" s="2">
        <v>615</v>
      </c>
      <c r="S958" s="2">
        <v>605</v>
      </c>
      <c r="T958" s="2">
        <v>650</v>
      </c>
      <c r="U958" s="2">
        <v>0.62264291584993803</v>
      </c>
      <c r="V958" s="2">
        <v>505</v>
      </c>
      <c r="W958" s="2">
        <v>-1</v>
      </c>
      <c r="X958" s="2">
        <v>407</v>
      </c>
      <c r="Y958" s="2">
        <v>-1</v>
      </c>
      <c r="Z958" s="2">
        <v>-1</v>
      </c>
      <c r="AA958" s="2">
        <v>-1</v>
      </c>
      <c r="AB958" s="2">
        <v>-1</v>
      </c>
      <c r="AC958" s="2">
        <v>0.27179999999999999</v>
      </c>
      <c r="AD958" s="2">
        <v>-1.7856000000000001</v>
      </c>
      <c r="AE958" s="2">
        <v>-0.6048</v>
      </c>
      <c r="AF958" s="2">
        <v>1.6672</v>
      </c>
      <c r="AG958" s="2">
        <v>-0.28589999999999999</v>
      </c>
      <c r="AH958">
        <v>325000</v>
      </c>
      <c r="AI958" t="str">
        <f>IF(Table_Graduate_Salary[[#This Row],[Salary]]&lt;300000,"Low",IF(Table_Graduate_Salary[[#This Row],[Salary]]&lt;=600000,"Medium","High"))</f>
        <v>Medium</v>
      </c>
      <c r="AJ958" t="str">
        <f>IF(Table_Graduate_Salary[[#This Row],[collegeGPA]]&gt;=8,"Excellent",IF(Table_Graduate_Salary[[#This Row],[collegeGPA]]&gt;=7,"Good","Average"))</f>
        <v>Excellent</v>
      </c>
      <c r="AK958" s="2">
        <f>AVERAGE(Table_Graduate_Salary[[#This Row],[English]],Table_Graduate_Salary[[#This Row],[Logical]],Table_Graduate_Salary[[#This Row],[Quant]])</f>
        <v>623.33333333333337</v>
      </c>
    </row>
    <row r="959" spans="1:37">
      <c r="A959">
        <v>872171</v>
      </c>
      <c r="B959" t="s">
        <v>506</v>
      </c>
      <c r="C959" s="1">
        <v>33705</v>
      </c>
      <c r="D959" s="2">
        <v>88.6</v>
      </c>
      <c r="E959" t="s">
        <v>48</v>
      </c>
      <c r="F959" s="3">
        <v>2010</v>
      </c>
      <c r="G959" s="2">
        <v>83.25</v>
      </c>
      <c r="H959" t="s">
        <v>48</v>
      </c>
      <c r="I959">
        <v>347</v>
      </c>
      <c r="J959">
        <v>2</v>
      </c>
      <c r="K959" t="s">
        <v>36</v>
      </c>
      <c r="L959" t="s">
        <v>60</v>
      </c>
      <c r="M959" s="3">
        <v>86</v>
      </c>
      <c r="N959">
        <v>347</v>
      </c>
      <c r="O959">
        <v>0</v>
      </c>
      <c r="P959" t="s">
        <v>41</v>
      </c>
      <c r="Q959">
        <v>2014</v>
      </c>
      <c r="R959" s="2">
        <v>545</v>
      </c>
      <c r="S959" s="2">
        <v>520</v>
      </c>
      <c r="T959" s="2">
        <v>620</v>
      </c>
      <c r="U959" s="2">
        <v>0.94327215786655505</v>
      </c>
      <c r="V959" s="2">
        <v>485</v>
      </c>
      <c r="W959" s="2">
        <v>452</v>
      </c>
      <c r="X959" s="2">
        <v>376</v>
      </c>
      <c r="Y959" s="2">
        <v>-1</v>
      </c>
      <c r="Z959" s="2">
        <v>-1</v>
      </c>
      <c r="AA959" s="2">
        <v>-1</v>
      </c>
      <c r="AB959" s="2">
        <v>-1</v>
      </c>
      <c r="AC959" s="2">
        <v>0.84630000000000005</v>
      </c>
      <c r="AD959" s="2">
        <v>0.37890000000000001</v>
      </c>
      <c r="AE959" s="2">
        <v>-0.2974</v>
      </c>
      <c r="AF959" s="2">
        <v>-0.86819999999999997</v>
      </c>
      <c r="AG959" s="2">
        <v>9.7299999999999998E-2</v>
      </c>
      <c r="AH959">
        <v>325000</v>
      </c>
      <c r="AI959" t="str">
        <f>IF(Table_Graduate_Salary[[#This Row],[Salary]]&lt;300000,"Low",IF(Table_Graduate_Salary[[#This Row],[Salary]]&lt;=600000,"Medium","High"))</f>
        <v>Medium</v>
      </c>
      <c r="AJ959" t="str">
        <f>IF(Table_Graduate_Salary[[#This Row],[collegeGPA]]&gt;=8,"Excellent",IF(Table_Graduate_Salary[[#This Row],[collegeGPA]]&gt;=7,"Good","Average"))</f>
        <v>Excellent</v>
      </c>
      <c r="AK959" s="2">
        <f>AVERAGE(Table_Graduate_Salary[[#This Row],[English]],Table_Graduate_Salary[[#This Row],[Logical]],Table_Graduate_Salary[[#This Row],[Quant]])</f>
        <v>561.66666666666663</v>
      </c>
    </row>
    <row r="960" spans="1:37">
      <c r="A960">
        <v>96708</v>
      </c>
      <c r="B960" t="s">
        <v>505</v>
      </c>
      <c r="C960" s="1">
        <v>31999</v>
      </c>
      <c r="D960" s="2">
        <v>71</v>
      </c>
      <c r="E960" t="s">
        <v>48</v>
      </c>
      <c r="F960" s="3">
        <v>2005</v>
      </c>
      <c r="G960" s="2">
        <v>72</v>
      </c>
      <c r="H960" t="s">
        <v>48</v>
      </c>
      <c r="I960">
        <v>5086</v>
      </c>
      <c r="J960">
        <v>2</v>
      </c>
      <c r="K960" t="s">
        <v>66</v>
      </c>
      <c r="L960" t="s">
        <v>67</v>
      </c>
      <c r="M960" s="3">
        <v>78</v>
      </c>
      <c r="N960">
        <v>5086</v>
      </c>
      <c r="O960">
        <v>0</v>
      </c>
      <c r="P960" t="s">
        <v>61</v>
      </c>
      <c r="Q960">
        <v>2011</v>
      </c>
      <c r="R960" s="2">
        <v>355</v>
      </c>
      <c r="S960" s="2">
        <v>375</v>
      </c>
      <c r="T960" s="2">
        <v>425</v>
      </c>
      <c r="U960" s="2">
        <v>0.73579570922465598</v>
      </c>
      <c r="V960" s="2">
        <v>475</v>
      </c>
      <c r="W960" s="2">
        <v>-1</v>
      </c>
      <c r="X960" s="2">
        <v>-1</v>
      </c>
      <c r="Y960" s="2">
        <v>-1</v>
      </c>
      <c r="Z960" s="2">
        <v>-1</v>
      </c>
      <c r="AA960" s="2">
        <v>-1</v>
      </c>
      <c r="AB960" s="2">
        <v>-1</v>
      </c>
      <c r="AC960" s="2">
        <v>1.1283000000000001</v>
      </c>
      <c r="AD960" s="2">
        <v>1.7487999999999999</v>
      </c>
      <c r="AE960" s="2">
        <v>1.9782</v>
      </c>
      <c r="AF960" s="2">
        <v>-0.17269999999999999</v>
      </c>
      <c r="AG960" s="2">
        <v>0.81830000000000003</v>
      </c>
      <c r="AH960">
        <v>400000</v>
      </c>
      <c r="AI960" t="str">
        <f>IF(Table_Graduate_Salary[[#This Row],[Salary]]&lt;300000,"Low",IF(Table_Graduate_Salary[[#This Row],[Salary]]&lt;=600000,"Medium","High"))</f>
        <v>Medium</v>
      </c>
      <c r="AJ960" t="str">
        <f>IF(Table_Graduate_Salary[[#This Row],[collegeGPA]]&gt;=8,"Excellent",IF(Table_Graduate_Salary[[#This Row],[collegeGPA]]&gt;=7,"Good","Average"))</f>
        <v>Excellent</v>
      </c>
      <c r="AK960" s="2">
        <f>AVERAGE(Table_Graduate_Salary[[#This Row],[English]],Table_Graduate_Salary[[#This Row],[Logical]],Table_Graduate_Salary[[#This Row],[Quant]])</f>
        <v>385</v>
      </c>
    </row>
    <row r="961" spans="1:37">
      <c r="A961">
        <v>1004939</v>
      </c>
      <c r="B961" t="s">
        <v>506</v>
      </c>
      <c r="C961" s="1">
        <v>33266</v>
      </c>
      <c r="D961" s="2">
        <v>79</v>
      </c>
      <c r="E961" t="s">
        <v>48</v>
      </c>
      <c r="F961" s="3">
        <v>2009</v>
      </c>
      <c r="G961" s="2">
        <v>71.3</v>
      </c>
      <c r="H961" t="s">
        <v>48</v>
      </c>
      <c r="I961">
        <v>547</v>
      </c>
      <c r="J961">
        <v>2</v>
      </c>
      <c r="K961" t="s">
        <v>36</v>
      </c>
      <c r="L961" t="s">
        <v>81</v>
      </c>
      <c r="M961" s="3">
        <v>69.400000000000006</v>
      </c>
      <c r="N961">
        <v>547</v>
      </c>
      <c r="O961">
        <v>0</v>
      </c>
      <c r="P961" t="s">
        <v>84</v>
      </c>
      <c r="Q961">
        <v>2014</v>
      </c>
      <c r="R961" s="2">
        <v>560</v>
      </c>
      <c r="S961" s="2">
        <v>505</v>
      </c>
      <c r="T961" s="2">
        <v>440</v>
      </c>
      <c r="U961" s="2">
        <v>0.42395139637643298</v>
      </c>
      <c r="V961" s="2">
        <v>-1</v>
      </c>
      <c r="W961" s="2">
        <v>-1</v>
      </c>
      <c r="X961" s="2">
        <v>-1</v>
      </c>
      <c r="Y961" s="2">
        <v>-1</v>
      </c>
      <c r="Z961" s="2">
        <v>388</v>
      </c>
      <c r="AA961" s="2">
        <v>-1</v>
      </c>
      <c r="AB961" s="2">
        <v>-1</v>
      </c>
      <c r="AC961" s="2">
        <v>1.4208000000000001</v>
      </c>
      <c r="AD961" s="2">
        <v>1.0448999999999999</v>
      </c>
      <c r="AE961" s="2">
        <v>0.47110000000000002</v>
      </c>
      <c r="AF961" s="2">
        <v>-2.0091999999999999</v>
      </c>
      <c r="AG961" s="2">
        <v>0.48049999999999998</v>
      </c>
      <c r="AH961">
        <v>200000</v>
      </c>
      <c r="AI961" t="str">
        <f>IF(Table_Graduate_Salary[[#This Row],[Salary]]&lt;300000,"Low",IF(Table_Graduate_Salary[[#This Row],[Salary]]&lt;=600000,"Medium","High"))</f>
        <v>Low</v>
      </c>
      <c r="AJ961" t="str">
        <f>IF(Table_Graduate_Salary[[#This Row],[collegeGPA]]&gt;=8,"Excellent",IF(Table_Graduate_Salary[[#This Row],[collegeGPA]]&gt;=7,"Good","Average"))</f>
        <v>Excellent</v>
      </c>
      <c r="AK961" s="2">
        <f>AVERAGE(Table_Graduate_Salary[[#This Row],[English]],Table_Graduate_Salary[[#This Row],[Logical]],Table_Graduate_Salary[[#This Row],[Quant]])</f>
        <v>501.66666666666669</v>
      </c>
    </row>
    <row r="962" spans="1:37">
      <c r="A962">
        <v>1098807</v>
      </c>
      <c r="B962" t="s">
        <v>506</v>
      </c>
      <c r="C962" s="1">
        <v>33322</v>
      </c>
      <c r="D962" s="2">
        <v>83.5</v>
      </c>
      <c r="E962" t="s">
        <v>51</v>
      </c>
      <c r="F962" s="3">
        <v>2008</v>
      </c>
      <c r="G962" s="2">
        <v>69.83</v>
      </c>
      <c r="H962" t="s">
        <v>51</v>
      </c>
      <c r="I962">
        <v>13040</v>
      </c>
      <c r="J962">
        <v>2</v>
      </c>
      <c r="K962" t="s">
        <v>36</v>
      </c>
      <c r="L962" t="s">
        <v>40</v>
      </c>
      <c r="M962" s="3">
        <v>79.400000000000006</v>
      </c>
      <c r="N962">
        <v>13040</v>
      </c>
      <c r="O962">
        <v>1</v>
      </c>
      <c r="P962" t="s">
        <v>53</v>
      </c>
      <c r="Q962">
        <v>2013</v>
      </c>
      <c r="R962" s="2">
        <v>500</v>
      </c>
      <c r="S962" s="2">
        <v>485</v>
      </c>
      <c r="T962" s="2">
        <v>585</v>
      </c>
      <c r="U962" s="2">
        <v>0.35653648772447499</v>
      </c>
      <c r="V962" s="2">
        <v>455</v>
      </c>
      <c r="W962" s="2">
        <v>-1</v>
      </c>
      <c r="X962" s="2">
        <v>346</v>
      </c>
      <c r="Y962" s="2">
        <v>-1</v>
      </c>
      <c r="Z962" s="2">
        <v>-1</v>
      </c>
      <c r="AA962" s="2">
        <v>-1</v>
      </c>
      <c r="AB962" s="2">
        <v>-1</v>
      </c>
      <c r="AC962" s="2">
        <v>1.4208000000000001</v>
      </c>
      <c r="AD962" s="2">
        <v>1.0448999999999999</v>
      </c>
      <c r="AE962" s="2">
        <v>2.008</v>
      </c>
      <c r="AF962" s="2">
        <v>-1.5021</v>
      </c>
      <c r="AG962" s="2">
        <v>0.86370000000000002</v>
      </c>
      <c r="AH962">
        <v>190000</v>
      </c>
      <c r="AI962" t="str">
        <f>IF(Table_Graduate_Salary[[#This Row],[Salary]]&lt;300000,"Low",IF(Table_Graduate_Salary[[#This Row],[Salary]]&lt;=600000,"Medium","High"))</f>
        <v>Low</v>
      </c>
      <c r="AJ962" t="str">
        <f>IF(Table_Graduate_Salary[[#This Row],[collegeGPA]]&gt;=8,"Excellent",IF(Table_Graduate_Salary[[#This Row],[collegeGPA]]&gt;=7,"Good","Average"))</f>
        <v>Excellent</v>
      </c>
      <c r="AK962" s="2">
        <f>AVERAGE(Table_Graduate_Salary[[#This Row],[English]],Table_Graduate_Salary[[#This Row],[Logical]],Table_Graduate_Salary[[#This Row],[Quant]])</f>
        <v>523.33333333333337</v>
      </c>
    </row>
    <row r="963" spans="1:37">
      <c r="A963">
        <v>794381</v>
      </c>
      <c r="B963" t="s">
        <v>506</v>
      </c>
      <c r="C963" s="1">
        <v>33589</v>
      </c>
      <c r="D963" s="2">
        <v>89</v>
      </c>
      <c r="E963" t="s">
        <v>35</v>
      </c>
      <c r="F963" s="3">
        <v>2010</v>
      </c>
      <c r="G963" s="2">
        <v>85.2</v>
      </c>
      <c r="H963" t="s">
        <v>35</v>
      </c>
      <c r="I963">
        <v>8346</v>
      </c>
      <c r="J963">
        <v>2</v>
      </c>
      <c r="K963" t="s">
        <v>36</v>
      </c>
      <c r="L963" t="s">
        <v>52</v>
      </c>
      <c r="M963" s="3">
        <v>68.760000000000005</v>
      </c>
      <c r="N963">
        <v>8346</v>
      </c>
      <c r="O963">
        <v>0</v>
      </c>
      <c r="P963" t="s">
        <v>41</v>
      </c>
      <c r="Q963">
        <v>0</v>
      </c>
      <c r="R963" s="2">
        <v>695</v>
      </c>
      <c r="S963" s="2">
        <v>655</v>
      </c>
      <c r="T963" s="2">
        <v>680</v>
      </c>
      <c r="U963" s="2">
        <v>0.75537512089554804</v>
      </c>
      <c r="V963" s="2">
        <v>-1</v>
      </c>
      <c r="W963" s="2">
        <v>-1</v>
      </c>
      <c r="X963" s="2">
        <v>-1</v>
      </c>
      <c r="Y963" s="2">
        <v>446</v>
      </c>
      <c r="Z963" s="2">
        <v>-1</v>
      </c>
      <c r="AA963" s="2">
        <v>-1</v>
      </c>
      <c r="AB963" s="2">
        <v>-1</v>
      </c>
      <c r="AC963" s="2">
        <v>1.1335999999999999</v>
      </c>
      <c r="AD963" s="2">
        <v>0.37890000000000001</v>
      </c>
      <c r="AE963" s="2">
        <v>-0.2974</v>
      </c>
      <c r="AF963" s="2">
        <v>-0.36120000000000002</v>
      </c>
      <c r="AG963" s="2">
        <v>-1.244</v>
      </c>
      <c r="AH963">
        <v>325000</v>
      </c>
      <c r="AI963" t="str">
        <f>IF(Table_Graduate_Salary[[#This Row],[Salary]]&lt;300000,"Low",IF(Table_Graduate_Salary[[#This Row],[Salary]]&lt;=600000,"Medium","High"))</f>
        <v>Medium</v>
      </c>
      <c r="AJ963" t="str">
        <f>IF(Table_Graduate_Salary[[#This Row],[collegeGPA]]&gt;=8,"Excellent",IF(Table_Graduate_Salary[[#This Row],[collegeGPA]]&gt;=7,"Good","Average"))</f>
        <v>Excellent</v>
      </c>
      <c r="AK963" s="2">
        <f>AVERAGE(Table_Graduate_Salary[[#This Row],[English]],Table_Graduate_Salary[[#This Row],[Logical]],Table_Graduate_Salary[[#This Row],[Quant]])</f>
        <v>676.66666666666663</v>
      </c>
    </row>
    <row r="964" spans="1:37">
      <c r="A964">
        <v>336785</v>
      </c>
      <c r="B964" t="s">
        <v>506</v>
      </c>
      <c r="C964" s="1">
        <v>33253</v>
      </c>
      <c r="D964" s="2">
        <v>92.09</v>
      </c>
      <c r="E964" t="s">
        <v>113</v>
      </c>
      <c r="F964" s="3">
        <v>2008</v>
      </c>
      <c r="G964" s="2">
        <v>93.41</v>
      </c>
      <c r="H964" t="s">
        <v>51</v>
      </c>
      <c r="I964">
        <v>3076</v>
      </c>
      <c r="J964">
        <v>2</v>
      </c>
      <c r="K964" t="s">
        <v>36</v>
      </c>
      <c r="L964" t="s">
        <v>60</v>
      </c>
      <c r="M964" s="3">
        <v>80</v>
      </c>
      <c r="N964">
        <v>3076</v>
      </c>
      <c r="O964">
        <v>0</v>
      </c>
      <c r="P964" t="s">
        <v>47</v>
      </c>
      <c r="Q964">
        <v>2012</v>
      </c>
      <c r="R964" s="2">
        <v>575</v>
      </c>
      <c r="S964" s="2">
        <v>585</v>
      </c>
      <c r="T964" s="2">
        <v>475</v>
      </c>
      <c r="U964" s="2">
        <v>0.69447932770846299</v>
      </c>
      <c r="V964" s="2">
        <v>435</v>
      </c>
      <c r="W964" s="2">
        <v>366</v>
      </c>
      <c r="X964" s="2">
        <v>-1</v>
      </c>
      <c r="Y964" s="2">
        <v>-1</v>
      </c>
      <c r="Z964" s="2">
        <v>-1</v>
      </c>
      <c r="AA964" s="2">
        <v>-1</v>
      </c>
      <c r="AB964" s="2">
        <v>-1</v>
      </c>
      <c r="AC964" s="2">
        <v>0.35549999999999998</v>
      </c>
      <c r="AD964" s="2">
        <v>0.50080000000000002</v>
      </c>
      <c r="AE964" s="2">
        <v>0.2366</v>
      </c>
      <c r="AF964" s="2">
        <v>-0.17277000000000001</v>
      </c>
      <c r="AG964" s="2">
        <v>-0.28749999999999998</v>
      </c>
      <c r="AH964">
        <v>365000</v>
      </c>
      <c r="AI964" t="str">
        <f>IF(Table_Graduate_Salary[[#This Row],[Salary]]&lt;300000,"Low",IF(Table_Graduate_Salary[[#This Row],[Salary]]&lt;=600000,"Medium","High"))</f>
        <v>Medium</v>
      </c>
      <c r="AJ964" t="str">
        <f>IF(Table_Graduate_Salary[[#This Row],[collegeGPA]]&gt;=8,"Excellent",IF(Table_Graduate_Salary[[#This Row],[collegeGPA]]&gt;=7,"Good","Average"))</f>
        <v>Excellent</v>
      </c>
      <c r="AK964" s="2">
        <f>AVERAGE(Table_Graduate_Salary[[#This Row],[English]],Table_Graduate_Salary[[#This Row],[Logical]],Table_Graduate_Salary[[#This Row],[Quant]])</f>
        <v>545</v>
      </c>
    </row>
    <row r="965" spans="1:37">
      <c r="A965">
        <v>961030</v>
      </c>
      <c r="B965" t="s">
        <v>506</v>
      </c>
      <c r="C965" s="1">
        <v>33362</v>
      </c>
      <c r="D965" s="2">
        <v>77.849999999999994</v>
      </c>
      <c r="E965" t="s">
        <v>51</v>
      </c>
      <c r="F965" s="3">
        <v>2010</v>
      </c>
      <c r="G965" s="2">
        <v>64.8</v>
      </c>
      <c r="H965" t="s">
        <v>35</v>
      </c>
      <c r="I965">
        <v>2037</v>
      </c>
      <c r="J965">
        <v>2</v>
      </c>
      <c r="K965" t="s">
        <v>36</v>
      </c>
      <c r="L965" t="s">
        <v>60</v>
      </c>
      <c r="M965" s="3">
        <v>66.599999999999994</v>
      </c>
      <c r="N965">
        <v>2037</v>
      </c>
      <c r="O965">
        <v>0</v>
      </c>
      <c r="P965" t="s">
        <v>59</v>
      </c>
      <c r="Q965">
        <v>2014</v>
      </c>
      <c r="R965" s="2">
        <v>450</v>
      </c>
      <c r="S965" s="2">
        <v>440</v>
      </c>
      <c r="T965" s="2">
        <v>595</v>
      </c>
      <c r="U965" s="2">
        <v>0.64938971484669095</v>
      </c>
      <c r="V965" s="2">
        <v>-1</v>
      </c>
      <c r="W965" s="2">
        <v>356</v>
      </c>
      <c r="X965" s="2">
        <v>-1</v>
      </c>
      <c r="Y965" s="2">
        <v>-1</v>
      </c>
      <c r="Z965" s="2">
        <v>-1</v>
      </c>
      <c r="AA965" s="2">
        <v>420</v>
      </c>
      <c r="AB965" s="2">
        <v>-1</v>
      </c>
      <c r="AC965" s="2">
        <v>0.84630000000000005</v>
      </c>
      <c r="AD965" s="2">
        <v>0.21240000000000001</v>
      </c>
      <c r="AE965" s="2">
        <v>-0.75849999999999995</v>
      </c>
      <c r="AF965" s="2">
        <v>1.9207000000000001</v>
      </c>
      <c r="AG965" s="2">
        <v>0.67210000000000003</v>
      </c>
      <c r="AH965">
        <v>180000</v>
      </c>
      <c r="AI965" t="str">
        <f>IF(Table_Graduate_Salary[[#This Row],[Salary]]&lt;300000,"Low",IF(Table_Graduate_Salary[[#This Row],[Salary]]&lt;=600000,"Medium","High"))</f>
        <v>Low</v>
      </c>
      <c r="AJ965" t="str">
        <f>IF(Table_Graduate_Salary[[#This Row],[collegeGPA]]&gt;=8,"Excellent",IF(Table_Graduate_Salary[[#This Row],[collegeGPA]]&gt;=7,"Good","Average"))</f>
        <v>Excellent</v>
      </c>
      <c r="AK965" s="2">
        <f>AVERAGE(Table_Graduate_Salary[[#This Row],[English]],Table_Graduate_Salary[[#This Row],[Logical]],Table_Graduate_Salary[[#This Row],[Quant]])</f>
        <v>495</v>
      </c>
    </row>
    <row r="966" spans="1:37">
      <c r="A966">
        <v>1274668</v>
      </c>
      <c r="B966" t="s">
        <v>506</v>
      </c>
      <c r="C966" s="1">
        <v>33232</v>
      </c>
      <c r="D966" s="2">
        <v>78</v>
      </c>
      <c r="E966" t="s">
        <v>51</v>
      </c>
      <c r="F966" s="3">
        <v>2009</v>
      </c>
      <c r="G966" s="2">
        <v>72</v>
      </c>
      <c r="H966" t="s">
        <v>51</v>
      </c>
      <c r="I966">
        <v>4319</v>
      </c>
      <c r="J966">
        <v>2</v>
      </c>
      <c r="K966" t="s">
        <v>36</v>
      </c>
      <c r="L966" t="s">
        <v>60</v>
      </c>
      <c r="M966" s="3">
        <v>73.400000000000006</v>
      </c>
      <c r="N966">
        <v>4319</v>
      </c>
      <c r="O966">
        <v>0</v>
      </c>
      <c r="P966" t="s">
        <v>50</v>
      </c>
      <c r="Q966">
        <v>2013</v>
      </c>
      <c r="R966" s="2">
        <v>490</v>
      </c>
      <c r="S966" s="2">
        <v>470</v>
      </c>
      <c r="T966" s="2">
        <v>500</v>
      </c>
      <c r="U966" s="2">
        <v>5.3160305282683701E-2</v>
      </c>
      <c r="V966" s="2">
        <v>395</v>
      </c>
      <c r="W966" s="2">
        <v>196</v>
      </c>
      <c r="X966" s="2">
        <v>-1</v>
      </c>
      <c r="Y966" s="2">
        <v>-1</v>
      </c>
      <c r="Z966" s="2">
        <v>-1</v>
      </c>
      <c r="AA966" s="2">
        <v>-1</v>
      </c>
      <c r="AB966" s="2">
        <v>-1</v>
      </c>
      <c r="AC966" s="2">
        <v>0.41549999999999998</v>
      </c>
      <c r="AD966" s="2">
        <v>4.5900000000000003E-2</v>
      </c>
      <c r="AE966" s="2">
        <v>0.31740000000000002</v>
      </c>
      <c r="AF966" s="2">
        <v>-1.5021</v>
      </c>
      <c r="AG966" s="2">
        <v>-1.0524</v>
      </c>
      <c r="AH966">
        <v>330000</v>
      </c>
      <c r="AI966" t="str">
        <f>IF(Table_Graduate_Salary[[#This Row],[Salary]]&lt;300000,"Low",IF(Table_Graduate_Salary[[#This Row],[Salary]]&lt;=600000,"Medium","High"))</f>
        <v>Medium</v>
      </c>
      <c r="AJ966" t="str">
        <f>IF(Table_Graduate_Salary[[#This Row],[collegeGPA]]&gt;=8,"Excellent",IF(Table_Graduate_Salary[[#This Row],[collegeGPA]]&gt;=7,"Good","Average"))</f>
        <v>Excellent</v>
      </c>
      <c r="AK966" s="2">
        <f>AVERAGE(Table_Graduate_Salary[[#This Row],[English]],Table_Graduate_Salary[[#This Row],[Logical]],Table_Graduate_Salary[[#This Row],[Quant]])</f>
        <v>486.66666666666669</v>
      </c>
    </row>
    <row r="967" spans="1:37">
      <c r="A967">
        <v>33747</v>
      </c>
      <c r="B967" t="s">
        <v>505</v>
      </c>
      <c r="C967" s="1">
        <v>32889</v>
      </c>
      <c r="D967" s="2">
        <v>77.2</v>
      </c>
      <c r="E967" t="s">
        <v>48</v>
      </c>
      <c r="F967" s="3">
        <v>2008</v>
      </c>
      <c r="G967" s="2">
        <v>67.400000000000006</v>
      </c>
      <c r="H967" t="s">
        <v>35</v>
      </c>
      <c r="I967">
        <v>375</v>
      </c>
      <c r="J967">
        <v>2</v>
      </c>
      <c r="K967" t="s">
        <v>36</v>
      </c>
      <c r="L967" t="s">
        <v>60</v>
      </c>
      <c r="M967" s="3">
        <v>71.7</v>
      </c>
      <c r="N967">
        <v>375</v>
      </c>
      <c r="O967">
        <v>0</v>
      </c>
      <c r="P967" t="s">
        <v>41</v>
      </c>
      <c r="Q967">
        <v>2012</v>
      </c>
      <c r="R967" s="2">
        <v>425</v>
      </c>
      <c r="S967" s="2">
        <v>445</v>
      </c>
      <c r="T967" s="2">
        <v>415</v>
      </c>
      <c r="U967" s="2">
        <v>0.53838689298509601</v>
      </c>
      <c r="V967" s="2">
        <v>425</v>
      </c>
      <c r="W967" s="2">
        <v>333</v>
      </c>
      <c r="X967" s="2">
        <v>-1</v>
      </c>
      <c r="Y967" s="2">
        <v>-1</v>
      </c>
      <c r="Z967" s="2">
        <v>-1</v>
      </c>
      <c r="AA967" s="2">
        <v>-1</v>
      </c>
      <c r="AB967" s="2">
        <v>-1</v>
      </c>
      <c r="AC967" s="2">
        <v>-1.4992000000000001</v>
      </c>
      <c r="AD967" s="2">
        <v>0.65680000000000005</v>
      </c>
      <c r="AE967" s="2">
        <v>-0.1988</v>
      </c>
      <c r="AF967" s="2">
        <v>0.64980000000000004</v>
      </c>
      <c r="AG967" s="2">
        <v>-0.1295</v>
      </c>
      <c r="AH967">
        <v>390000</v>
      </c>
      <c r="AI967" t="str">
        <f>IF(Table_Graduate_Salary[[#This Row],[Salary]]&lt;300000,"Low",IF(Table_Graduate_Salary[[#This Row],[Salary]]&lt;=600000,"Medium","High"))</f>
        <v>Medium</v>
      </c>
      <c r="AJ967" t="str">
        <f>IF(Table_Graduate_Salary[[#This Row],[collegeGPA]]&gt;=8,"Excellent",IF(Table_Graduate_Salary[[#This Row],[collegeGPA]]&gt;=7,"Good","Average"))</f>
        <v>Excellent</v>
      </c>
      <c r="AK967" s="2">
        <f>AVERAGE(Table_Graduate_Salary[[#This Row],[English]],Table_Graduate_Salary[[#This Row],[Logical]],Table_Graduate_Salary[[#This Row],[Quant]])</f>
        <v>428.33333333333331</v>
      </c>
    </row>
    <row r="968" spans="1:37">
      <c r="A968">
        <v>1242062</v>
      </c>
      <c r="B968" t="s">
        <v>506</v>
      </c>
      <c r="C968" s="1">
        <v>33049</v>
      </c>
      <c r="D968" s="2">
        <v>68</v>
      </c>
      <c r="E968" t="s">
        <v>51</v>
      </c>
      <c r="F968" s="3">
        <v>2008</v>
      </c>
      <c r="G968" s="2">
        <v>59</v>
      </c>
      <c r="H968" t="s">
        <v>51</v>
      </c>
      <c r="I968">
        <v>2791</v>
      </c>
      <c r="J968">
        <v>2</v>
      </c>
      <c r="K968" t="s">
        <v>36</v>
      </c>
      <c r="L968" t="s">
        <v>52</v>
      </c>
      <c r="M968" s="3">
        <v>70</v>
      </c>
      <c r="N968">
        <v>2791</v>
      </c>
      <c r="O968">
        <v>0</v>
      </c>
      <c r="P968" t="s">
        <v>41</v>
      </c>
      <c r="Q968">
        <v>2014</v>
      </c>
      <c r="R968" s="2">
        <v>430</v>
      </c>
      <c r="S968" s="2">
        <v>470</v>
      </c>
      <c r="T968" s="2">
        <v>475</v>
      </c>
      <c r="U968" s="2">
        <v>0.328746378624932</v>
      </c>
      <c r="V968" s="2">
        <v>-1</v>
      </c>
      <c r="W968" s="2">
        <v>-1</v>
      </c>
      <c r="X968" s="2">
        <v>-1</v>
      </c>
      <c r="Y968" s="2">
        <v>346</v>
      </c>
      <c r="Z968" s="2">
        <v>-1</v>
      </c>
      <c r="AA968" s="2">
        <v>-1</v>
      </c>
      <c r="AB968" s="2">
        <v>-1</v>
      </c>
      <c r="AC968" s="2">
        <v>0.70269999999999999</v>
      </c>
      <c r="AD968" s="2">
        <v>0.71189999999999998</v>
      </c>
      <c r="AE968" s="2">
        <v>0.93220000000000003</v>
      </c>
      <c r="AF968" s="2">
        <v>-0.1076</v>
      </c>
      <c r="AG968" s="2">
        <v>0.67210000000000003</v>
      </c>
      <c r="AH968">
        <v>240000</v>
      </c>
      <c r="AI968" t="str">
        <f>IF(Table_Graduate_Salary[[#This Row],[Salary]]&lt;300000,"Low",IF(Table_Graduate_Salary[[#This Row],[Salary]]&lt;=600000,"Medium","High"))</f>
        <v>Low</v>
      </c>
      <c r="AJ968" t="str">
        <f>IF(Table_Graduate_Salary[[#This Row],[collegeGPA]]&gt;=8,"Excellent",IF(Table_Graduate_Salary[[#This Row],[collegeGPA]]&gt;=7,"Good","Average"))</f>
        <v>Excellent</v>
      </c>
      <c r="AK968" s="2">
        <f>AVERAGE(Table_Graduate_Salary[[#This Row],[English]],Table_Graduate_Salary[[#This Row],[Logical]],Table_Graduate_Salary[[#This Row],[Quant]])</f>
        <v>458.33333333333331</v>
      </c>
    </row>
    <row r="969" spans="1:37">
      <c r="A969">
        <v>60401</v>
      </c>
      <c r="B969" t="s">
        <v>506</v>
      </c>
      <c r="C969" s="1">
        <v>32447</v>
      </c>
      <c r="D969" s="2">
        <v>72</v>
      </c>
      <c r="E969" t="s">
        <v>48</v>
      </c>
      <c r="F969" s="3">
        <v>2006</v>
      </c>
      <c r="G969" s="2">
        <v>59.4</v>
      </c>
      <c r="H969" t="s">
        <v>119</v>
      </c>
      <c r="I969">
        <v>501</v>
      </c>
      <c r="J969">
        <v>2</v>
      </c>
      <c r="K969" t="s">
        <v>36</v>
      </c>
      <c r="L969" t="s">
        <v>116</v>
      </c>
      <c r="M969" s="3">
        <v>72</v>
      </c>
      <c r="N969">
        <v>501</v>
      </c>
      <c r="O969">
        <v>0</v>
      </c>
      <c r="P969" t="s">
        <v>41</v>
      </c>
      <c r="Q969">
        <v>2010</v>
      </c>
      <c r="R969" s="2">
        <v>495</v>
      </c>
      <c r="S969" s="2">
        <v>505</v>
      </c>
      <c r="T969" s="2">
        <v>505</v>
      </c>
      <c r="U969" s="2">
        <v>0.124502074009537</v>
      </c>
      <c r="V969" s="2">
        <v>-1</v>
      </c>
      <c r="W969" s="2">
        <v>233</v>
      </c>
      <c r="X969" s="2">
        <v>-1</v>
      </c>
      <c r="Y969" s="2">
        <v>-1</v>
      </c>
      <c r="Z969" s="2">
        <v>-1</v>
      </c>
      <c r="AA969" s="2">
        <v>-1</v>
      </c>
      <c r="AB969" s="2">
        <v>-1</v>
      </c>
      <c r="AC969" s="2">
        <v>-1.4992000000000001</v>
      </c>
      <c r="AD969" s="2">
        <v>-0.59130000000000005</v>
      </c>
      <c r="AE969" s="2">
        <v>0.2366</v>
      </c>
      <c r="AF969" s="2">
        <v>-0.17269999999999999</v>
      </c>
      <c r="AG969" s="2">
        <v>0.81830000000000003</v>
      </c>
      <c r="AH969">
        <v>360000</v>
      </c>
      <c r="AI969" t="str">
        <f>IF(Table_Graduate_Salary[[#This Row],[Salary]]&lt;300000,"Low",IF(Table_Graduate_Salary[[#This Row],[Salary]]&lt;=600000,"Medium","High"))</f>
        <v>Medium</v>
      </c>
      <c r="AJ969" t="str">
        <f>IF(Table_Graduate_Salary[[#This Row],[collegeGPA]]&gt;=8,"Excellent",IF(Table_Graduate_Salary[[#This Row],[collegeGPA]]&gt;=7,"Good","Average"))</f>
        <v>Excellent</v>
      </c>
      <c r="AK969" s="2">
        <f>AVERAGE(Table_Graduate_Salary[[#This Row],[English]],Table_Graduate_Salary[[#This Row],[Logical]],Table_Graduate_Salary[[#This Row],[Quant]])</f>
        <v>501.66666666666669</v>
      </c>
    </row>
    <row r="970" spans="1:37">
      <c r="A970">
        <v>786404</v>
      </c>
      <c r="B970" t="s">
        <v>506</v>
      </c>
      <c r="C970" s="1">
        <v>33747</v>
      </c>
      <c r="D970" s="2">
        <v>82.33</v>
      </c>
      <c r="E970" t="s">
        <v>51</v>
      </c>
      <c r="F970" s="3">
        <v>2009</v>
      </c>
      <c r="G970" s="2">
        <v>84</v>
      </c>
      <c r="H970" t="s">
        <v>51</v>
      </c>
      <c r="I970">
        <v>11788</v>
      </c>
      <c r="J970">
        <v>2</v>
      </c>
      <c r="K970" t="s">
        <v>36</v>
      </c>
      <c r="L970" t="s">
        <v>40</v>
      </c>
      <c r="M970" s="3">
        <v>68.599999999999994</v>
      </c>
      <c r="N970">
        <v>11788</v>
      </c>
      <c r="O970">
        <v>0</v>
      </c>
      <c r="P970" t="s">
        <v>56</v>
      </c>
      <c r="Q970">
        <v>2013</v>
      </c>
      <c r="R970" s="2">
        <v>605</v>
      </c>
      <c r="S970" s="2">
        <v>595</v>
      </c>
      <c r="T970" s="2">
        <v>720</v>
      </c>
      <c r="U970" s="2">
        <v>0.94211655148500795</v>
      </c>
      <c r="V970" s="2">
        <v>575</v>
      </c>
      <c r="W970" s="2">
        <v>-1</v>
      </c>
      <c r="X970" s="2">
        <v>-1</v>
      </c>
      <c r="Y970" s="2">
        <v>-1</v>
      </c>
      <c r="Z970" s="2">
        <v>-1</v>
      </c>
      <c r="AA970" s="2">
        <v>-1</v>
      </c>
      <c r="AB970" s="2">
        <v>-1</v>
      </c>
      <c r="AC970" s="2">
        <v>-0.87719999999999998</v>
      </c>
      <c r="AD970" s="2">
        <v>4.5900000000000003E-2</v>
      </c>
      <c r="AE970" s="2">
        <v>0.47110000000000002</v>
      </c>
      <c r="AF970" s="2">
        <v>1.4136</v>
      </c>
      <c r="AG970" s="2">
        <v>0.67210000000000003</v>
      </c>
      <c r="AH970">
        <v>350000</v>
      </c>
      <c r="AI970" t="str">
        <f>IF(Table_Graduate_Salary[[#This Row],[Salary]]&lt;300000,"Low",IF(Table_Graduate_Salary[[#This Row],[Salary]]&lt;=600000,"Medium","High"))</f>
        <v>Medium</v>
      </c>
      <c r="AJ970" t="str">
        <f>IF(Table_Graduate_Salary[[#This Row],[collegeGPA]]&gt;=8,"Excellent",IF(Table_Graduate_Salary[[#This Row],[collegeGPA]]&gt;=7,"Good","Average"))</f>
        <v>Excellent</v>
      </c>
      <c r="AK970" s="2">
        <f>AVERAGE(Table_Graduate_Salary[[#This Row],[English]],Table_Graduate_Salary[[#This Row],[Logical]],Table_Graduate_Salary[[#This Row],[Quant]])</f>
        <v>640</v>
      </c>
    </row>
    <row r="971" spans="1:37">
      <c r="A971">
        <v>955389</v>
      </c>
      <c r="B971" t="s">
        <v>505</v>
      </c>
      <c r="C971" s="1">
        <v>33790</v>
      </c>
      <c r="D971" s="2">
        <v>80</v>
      </c>
      <c r="E971" t="s">
        <v>35</v>
      </c>
      <c r="F971" s="3">
        <v>2010</v>
      </c>
      <c r="G971" s="2">
        <v>66</v>
      </c>
      <c r="H971" t="s">
        <v>35</v>
      </c>
      <c r="I971">
        <v>12666</v>
      </c>
      <c r="J971">
        <v>2</v>
      </c>
      <c r="K971" t="s">
        <v>36</v>
      </c>
      <c r="L971" t="s">
        <v>60</v>
      </c>
      <c r="M971" s="3">
        <v>60.81</v>
      </c>
      <c r="N971">
        <v>12666</v>
      </c>
      <c r="O971">
        <v>0</v>
      </c>
      <c r="P971" t="s">
        <v>41</v>
      </c>
      <c r="Q971">
        <v>2014</v>
      </c>
      <c r="R971" s="2">
        <v>275</v>
      </c>
      <c r="S971" s="2">
        <v>485</v>
      </c>
      <c r="T971" s="2">
        <v>475</v>
      </c>
      <c r="U971" s="2">
        <v>0.33878634721952799</v>
      </c>
      <c r="V971" s="2">
        <v>-1</v>
      </c>
      <c r="W971" s="2">
        <v>292</v>
      </c>
      <c r="X971" s="2">
        <v>-1</v>
      </c>
      <c r="Y971" s="2">
        <v>-1</v>
      </c>
      <c r="Z971" s="2">
        <v>-1</v>
      </c>
      <c r="AA971" s="2">
        <v>366</v>
      </c>
      <c r="AB971" s="2">
        <v>-1</v>
      </c>
      <c r="AC971" s="2">
        <v>0.55910000000000004</v>
      </c>
      <c r="AD971" s="2">
        <v>-0.78659999999999997</v>
      </c>
      <c r="AE971" s="2">
        <v>0.16370000000000001</v>
      </c>
      <c r="AF971" s="2">
        <v>-0.2344</v>
      </c>
      <c r="AG971" s="2">
        <v>0.67210000000000003</v>
      </c>
      <c r="AH971">
        <v>215000</v>
      </c>
      <c r="AI971" t="str">
        <f>IF(Table_Graduate_Salary[[#This Row],[Salary]]&lt;300000,"Low",IF(Table_Graduate_Salary[[#This Row],[Salary]]&lt;=600000,"Medium","High"))</f>
        <v>Low</v>
      </c>
      <c r="AJ971" t="str">
        <f>IF(Table_Graduate_Salary[[#This Row],[collegeGPA]]&gt;=8,"Excellent",IF(Table_Graduate_Salary[[#This Row],[collegeGPA]]&gt;=7,"Good","Average"))</f>
        <v>Excellent</v>
      </c>
      <c r="AK971" s="2">
        <f>AVERAGE(Table_Graduate_Salary[[#This Row],[English]],Table_Graduate_Salary[[#This Row],[Logical]],Table_Graduate_Salary[[#This Row],[Quant]])</f>
        <v>411.66666666666669</v>
      </c>
    </row>
    <row r="972" spans="1:37">
      <c r="A972">
        <v>271766</v>
      </c>
      <c r="B972" t="s">
        <v>506</v>
      </c>
      <c r="C972" s="1">
        <v>32333</v>
      </c>
      <c r="D972" s="2">
        <v>71</v>
      </c>
      <c r="E972" t="s">
        <v>220</v>
      </c>
      <c r="F972" s="3">
        <v>2006</v>
      </c>
      <c r="G972" s="2">
        <v>63.3</v>
      </c>
      <c r="H972" t="s">
        <v>258</v>
      </c>
      <c r="I972">
        <v>3720</v>
      </c>
      <c r="J972">
        <v>2</v>
      </c>
      <c r="K972" t="s">
        <v>36</v>
      </c>
      <c r="L972" t="s">
        <v>60</v>
      </c>
      <c r="M972" s="3">
        <v>75</v>
      </c>
      <c r="N972">
        <v>3720</v>
      </c>
      <c r="O972">
        <v>0</v>
      </c>
      <c r="P972" t="s">
        <v>84</v>
      </c>
      <c r="Q972">
        <v>2011</v>
      </c>
      <c r="R972" s="2">
        <v>655</v>
      </c>
      <c r="S972" s="2">
        <v>665</v>
      </c>
      <c r="T972" s="2">
        <v>695</v>
      </c>
      <c r="U972" s="2">
        <v>0.99526570569548001</v>
      </c>
      <c r="V972" s="2">
        <v>605</v>
      </c>
      <c r="W972" s="2">
        <v>533</v>
      </c>
      <c r="X972" s="2">
        <v>-1</v>
      </c>
      <c r="Y972" s="2">
        <v>-1</v>
      </c>
      <c r="Z972" s="2">
        <v>-1</v>
      </c>
      <c r="AA972" s="2">
        <v>446</v>
      </c>
      <c r="AB972" s="2">
        <v>-1</v>
      </c>
      <c r="AC972" s="2">
        <v>0.51</v>
      </c>
      <c r="AD972" s="2">
        <v>0.1888</v>
      </c>
      <c r="AE972" s="2">
        <v>-0.63429999999999997</v>
      </c>
      <c r="AF972" s="2">
        <v>-0.52529999999999999</v>
      </c>
      <c r="AG972" s="2">
        <v>-0.1295</v>
      </c>
      <c r="AH972">
        <v>600000</v>
      </c>
      <c r="AI972" t="str">
        <f>IF(Table_Graduate_Salary[[#This Row],[Salary]]&lt;300000,"Low",IF(Table_Graduate_Salary[[#This Row],[Salary]]&lt;=600000,"Medium","High"))</f>
        <v>Medium</v>
      </c>
      <c r="AJ972" t="str">
        <f>IF(Table_Graduate_Salary[[#This Row],[collegeGPA]]&gt;=8,"Excellent",IF(Table_Graduate_Salary[[#This Row],[collegeGPA]]&gt;=7,"Good","Average"))</f>
        <v>Excellent</v>
      </c>
      <c r="AK972" s="2">
        <f>AVERAGE(Table_Graduate_Salary[[#This Row],[English]],Table_Graduate_Salary[[#This Row],[Logical]],Table_Graduate_Salary[[#This Row],[Quant]])</f>
        <v>671.66666666666663</v>
      </c>
    </row>
    <row r="973" spans="1:37">
      <c r="A973">
        <v>1194943</v>
      </c>
      <c r="B973" t="s">
        <v>506</v>
      </c>
      <c r="C973" s="1">
        <v>33792</v>
      </c>
      <c r="D973" s="2">
        <v>71.040000000000006</v>
      </c>
      <c r="E973" t="s">
        <v>48</v>
      </c>
      <c r="F973" s="3">
        <v>2010</v>
      </c>
      <c r="G973" s="2">
        <v>81.33</v>
      </c>
      <c r="H973" t="s">
        <v>35</v>
      </c>
      <c r="I973">
        <v>8840</v>
      </c>
      <c r="J973">
        <v>2</v>
      </c>
      <c r="K973" t="s">
        <v>36</v>
      </c>
      <c r="L973" t="s">
        <v>40</v>
      </c>
      <c r="M973" s="3">
        <v>74.040000000000006</v>
      </c>
      <c r="N973">
        <v>8840</v>
      </c>
      <c r="O973">
        <v>0</v>
      </c>
      <c r="P973" t="s">
        <v>41</v>
      </c>
      <c r="Q973">
        <v>2014</v>
      </c>
      <c r="R973" s="2">
        <v>335</v>
      </c>
      <c r="S973" s="2">
        <v>540</v>
      </c>
      <c r="T973" s="2">
        <v>415</v>
      </c>
      <c r="U973" s="2">
        <v>0.62264291584993803</v>
      </c>
      <c r="V973" s="2">
        <v>435</v>
      </c>
      <c r="W973" s="2">
        <v>-1</v>
      </c>
      <c r="X973" s="2">
        <v>407</v>
      </c>
      <c r="Y973" s="2">
        <v>-1</v>
      </c>
      <c r="Z973" s="2">
        <v>-1</v>
      </c>
      <c r="AA973" s="2">
        <v>-1</v>
      </c>
      <c r="AB973" s="2">
        <v>-1</v>
      </c>
      <c r="AC973" s="2">
        <v>1.2771999999999999</v>
      </c>
      <c r="AD973" s="2">
        <v>0.21240000000000001</v>
      </c>
      <c r="AE973" s="2">
        <v>0.31740000000000002</v>
      </c>
      <c r="AF973" s="2">
        <v>2.1743000000000001</v>
      </c>
      <c r="AG973" s="2">
        <v>1.0553999999999999</v>
      </c>
      <c r="AH973">
        <v>200000</v>
      </c>
      <c r="AI973" t="str">
        <f>IF(Table_Graduate_Salary[[#This Row],[Salary]]&lt;300000,"Low",IF(Table_Graduate_Salary[[#This Row],[Salary]]&lt;=600000,"Medium","High"))</f>
        <v>Low</v>
      </c>
      <c r="AJ973" t="str">
        <f>IF(Table_Graduate_Salary[[#This Row],[collegeGPA]]&gt;=8,"Excellent",IF(Table_Graduate_Salary[[#This Row],[collegeGPA]]&gt;=7,"Good","Average"))</f>
        <v>Excellent</v>
      </c>
      <c r="AK973" s="2">
        <f>AVERAGE(Table_Graduate_Salary[[#This Row],[English]],Table_Graduate_Salary[[#This Row],[Logical]],Table_Graduate_Salary[[#This Row],[Quant]])</f>
        <v>430</v>
      </c>
    </row>
    <row r="974" spans="1:37">
      <c r="A974">
        <v>1044171</v>
      </c>
      <c r="B974" t="s">
        <v>505</v>
      </c>
      <c r="C974" s="1">
        <v>32848</v>
      </c>
      <c r="D974" s="2">
        <v>89.6</v>
      </c>
      <c r="E974" t="s">
        <v>48</v>
      </c>
      <c r="F974" s="3">
        <v>2008</v>
      </c>
      <c r="G974" s="2">
        <v>89.75</v>
      </c>
      <c r="H974" t="s">
        <v>48</v>
      </c>
      <c r="I974">
        <v>2065</v>
      </c>
      <c r="J974">
        <v>2</v>
      </c>
      <c r="K974" t="s">
        <v>36</v>
      </c>
      <c r="L974" t="s">
        <v>60</v>
      </c>
      <c r="M974" s="3">
        <v>78</v>
      </c>
      <c r="N974">
        <v>2065</v>
      </c>
      <c r="O974">
        <v>1</v>
      </c>
      <c r="P974" t="s">
        <v>53</v>
      </c>
      <c r="Q974">
        <v>2012</v>
      </c>
      <c r="R974" s="2">
        <v>630</v>
      </c>
      <c r="S974" s="2">
        <v>540</v>
      </c>
      <c r="T974" s="2">
        <v>570</v>
      </c>
      <c r="U974" s="2">
        <v>0.60553355234678297</v>
      </c>
      <c r="V974" s="2">
        <v>445</v>
      </c>
      <c r="W974" s="2">
        <v>-1</v>
      </c>
      <c r="X974" s="2">
        <v>-1</v>
      </c>
      <c r="Y974" s="2">
        <v>-1</v>
      </c>
      <c r="Z974" s="2">
        <v>-1</v>
      </c>
      <c r="AA974" s="2">
        <v>356</v>
      </c>
      <c r="AB974" s="2">
        <v>-1</v>
      </c>
      <c r="AC974" s="2">
        <v>-0.44629999999999997</v>
      </c>
      <c r="AD974" s="2">
        <v>0.5454</v>
      </c>
      <c r="AE974" s="2">
        <v>0.01</v>
      </c>
      <c r="AF974" s="2">
        <v>1.9199999999999998E-2</v>
      </c>
      <c r="AG974" s="2">
        <v>0.48049999999999998</v>
      </c>
      <c r="AH974">
        <v>190000</v>
      </c>
      <c r="AI974" t="str">
        <f>IF(Table_Graduate_Salary[[#This Row],[Salary]]&lt;300000,"Low",IF(Table_Graduate_Salary[[#This Row],[Salary]]&lt;=600000,"Medium","High"))</f>
        <v>Low</v>
      </c>
      <c r="AJ974" t="str">
        <f>IF(Table_Graduate_Salary[[#This Row],[collegeGPA]]&gt;=8,"Excellent",IF(Table_Graduate_Salary[[#This Row],[collegeGPA]]&gt;=7,"Good","Average"))</f>
        <v>Excellent</v>
      </c>
      <c r="AK974" s="2">
        <f>AVERAGE(Table_Graduate_Salary[[#This Row],[English]],Table_Graduate_Salary[[#This Row],[Logical]],Table_Graduate_Salary[[#This Row],[Quant]])</f>
        <v>580</v>
      </c>
    </row>
    <row r="975" spans="1:37">
      <c r="A975">
        <v>1087018</v>
      </c>
      <c r="B975" t="s">
        <v>506</v>
      </c>
      <c r="C975" s="1">
        <v>33955</v>
      </c>
      <c r="D975" s="2">
        <v>78.8</v>
      </c>
      <c r="E975" t="s">
        <v>113</v>
      </c>
      <c r="F975" s="3">
        <v>2010</v>
      </c>
      <c r="G975" s="2">
        <v>76.5</v>
      </c>
      <c r="H975" t="s">
        <v>51</v>
      </c>
      <c r="I975">
        <v>7518</v>
      </c>
      <c r="J975">
        <v>2</v>
      </c>
      <c r="K975" t="s">
        <v>36</v>
      </c>
      <c r="L975" t="s">
        <v>81</v>
      </c>
      <c r="M975" s="3">
        <v>75.900000000000006</v>
      </c>
      <c r="N975">
        <v>7518</v>
      </c>
      <c r="O975">
        <v>0</v>
      </c>
      <c r="P975" t="s">
        <v>47</v>
      </c>
      <c r="Q975">
        <v>2014</v>
      </c>
      <c r="R975" s="2">
        <v>395</v>
      </c>
      <c r="S975" s="2">
        <v>425</v>
      </c>
      <c r="T975" s="2">
        <v>370</v>
      </c>
      <c r="U975" s="2">
        <v>0.42395139637643298</v>
      </c>
      <c r="V975" s="2">
        <v>-1</v>
      </c>
      <c r="W975" s="2">
        <v>-1</v>
      </c>
      <c r="X975" s="2">
        <v>346</v>
      </c>
      <c r="Y975" s="2">
        <v>-1</v>
      </c>
      <c r="Z975" s="2">
        <v>388</v>
      </c>
      <c r="AA975" s="2">
        <v>-1</v>
      </c>
      <c r="AB975" s="2">
        <v>-1</v>
      </c>
      <c r="AC975" s="2">
        <v>-0.30270000000000002</v>
      </c>
      <c r="AD975" s="2">
        <v>0.71189999999999998</v>
      </c>
      <c r="AE975" s="2">
        <v>0.01</v>
      </c>
      <c r="AF975" s="2">
        <v>-0.74150000000000005</v>
      </c>
      <c r="AG975" s="2">
        <v>-1.6273</v>
      </c>
      <c r="AH975">
        <v>95000</v>
      </c>
      <c r="AI975" t="str">
        <f>IF(Table_Graduate_Salary[[#This Row],[Salary]]&lt;300000,"Low",IF(Table_Graduate_Salary[[#This Row],[Salary]]&lt;=600000,"Medium","High"))</f>
        <v>Low</v>
      </c>
      <c r="AJ975" t="str">
        <f>IF(Table_Graduate_Salary[[#This Row],[collegeGPA]]&gt;=8,"Excellent",IF(Table_Graduate_Salary[[#This Row],[collegeGPA]]&gt;=7,"Good","Average"))</f>
        <v>Excellent</v>
      </c>
      <c r="AK975" s="2">
        <f>AVERAGE(Table_Graduate_Salary[[#This Row],[English]],Table_Graduate_Salary[[#This Row],[Logical]],Table_Graduate_Salary[[#This Row],[Quant]])</f>
        <v>396.66666666666669</v>
      </c>
    </row>
    <row r="976" spans="1:37">
      <c r="A976">
        <v>592833</v>
      </c>
      <c r="B976" t="s">
        <v>505</v>
      </c>
      <c r="C976" s="1">
        <v>33505</v>
      </c>
      <c r="D976" s="2">
        <v>85.6</v>
      </c>
      <c r="E976" t="s">
        <v>35</v>
      </c>
      <c r="F976" s="3">
        <v>2008</v>
      </c>
      <c r="G976" s="2">
        <v>82</v>
      </c>
      <c r="H976" t="s">
        <v>35</v>
      </c>
      <c r="I976">
        <v>13094</v>
      </c>
      <c r="J976">
        <v>2</v>
      </c>
      <c r="K976" t="s">
        <v>36</v>
      </c>
      <c r="L976" t="s">
        <v>40</v>
      </c>
      <c r="M976" s="3">
        <v>74.010000000000005</v>
      </c>
      <c r="N976">
        <v>13094</v>
      </c>
      <c r="O976">
        <v>0</v>
      </c>
      <c r="P976" t="s">
        <v>59</v>
      </c>
      <c r="Q976">
        <v>2012</v>
      </c>
      <c r="R976" s="2">
        <v>370</v>
      </c>
      <c r="S976" s="2">
        <v>495</v>
      </c>
      <c r="T976" s="2">
        <v>455</v>
      </c>
      <c r="U976" s="2">
        <v>8.0055281340549497E-2</v>
      </c>
      <c r="V976" s="2">
        <v>445</v>
      </c>
      <c r="W976" s="2">
        <v>-1</v>
      </c>
      <c r="X976" s="2">
        <v>253</v>
      </c>
      <c r="Y976" s="2">
        <v>-1</v>
      </c>
      <c r="Z976" s="2">
        <v>-1</v>
      </c>
      <c r="AA976" s="2">
        <v>-1</v>
      </c>
      <c r="AB976" s="2">
        <v>-1</v>
      </c>
      <c r="AC976" s="2">
        <v>0.12820000000000001</v>
      </c>
      <c r="AD976" s="2">
        <v>0.5454</v>
      </c>
      <c r="AE976" s="2">
        <v>0.16370000000000001</v>
      </c>
      <c r="AF976" s="2">
        <v>-0.4879</v>
      </c>
      <c r="AG976" s="2">
        <v>0.86370000000000002</v>
      </c>
      <c r="AH976">
        <v>205000</v>
      </c>
      <c r="AI976" t="str">
        <f>IF(Table_Graduate_Salary[[#This Row],[Salary]]&lt;300000,"Low",IF(Table_Graduate_Salary[[#This Row],[Salary]]&lt;=600000,"Medium","High"))</f>
        <v>Low</v>
      </c>
      <c r="AJ976" t="str">
        <f>IF(Table_Graduate_Salary[[#This Row],[collegeGPA]]&gt;=8,"Excellent",IF(Table_Graduate_Salary[[#This Row],[collegeGPA]]&gt;=7,"Good","Average"))</f>
        <v>Excellent</v>
      </c>
      <c r="AK976" s="2">
        <f>AVERAGE(Table_Graduate_Salary[[#This Row],[English]],Table_Graduate_Salary[[#This Row],[Logical]],Table_Graduate_Salary[[#This Row],[Quant]])</f>
        <v>440</v>
      </c>
    </row>
    <row r="977" spans="1:37">
      <c r="A977">
        <v>815219</v>
      </c>
      <c r="B977" t="s">
        <v>506</v>
      </c>
      <c r="C977" s="1">
        <v>33616</v>
      </c>
      <c r="D977" s="2">
        <v>76.17</v>
      </c>
      <c r="E977" t="s">
        <v>51</v>
      </c>
      <c r="F977" s="3">
        <v>2009</v>
      </c>
      <c r="G977" s="2">
        <v>72</v>
      </c>
      <c r="H977" t="s">
        <v>35</v>
      </c>
      <c r="I977">
        <v>10991</v>
      </c>
      <c r="J977">
        <v>2</v>
      </c>
      <c r="K977" t="s">
        <v>36</v>
      </c>
      <c r="L977" t="s">
        <v>40</v>
      </c>
      <c r="M977" s="3">
        <v>78</v>
      </c>
      <c r="N977">
        <v>10991</v>
      </c>
      <c r="O977">
        <v>0</v>
      </c>
      <c r="P977" t="s">
        <v>71</v>
      </c>
      <c r="Q977">
        <v>2013</v>
      </c>
      <c r="R977" s="2">
        <v>510</v>
      </c>
      <c r="S977" s="2">
        <v>535</v>
      </c>
      <c r="T977" s="2">
        <v>605</v>
      </c>
      <c r="U977" s="2">
        <v>0.81941652983588797</v>
      </c>
      <c r="V977" s="2">
        <v>505</v>
      </c>
      <c r="W977" s="2">
        <v>-1</v>
      </c>
      <c r="X977" s="2">
        <v>-1</v>
      </c>
      <c r="Y977" s="2">
        <v>-1</v>
      </c>
      <c r="Z977" s="2">
        <v>-1</v>
      </c>
      <c r="AA977" s="2">
        <v>-1</v>
      </c>
      <c r="AB977" s="2">
        <v>-1</v>
      </c>
      <c r="AC977" s="2">
        <v>0.41549999999999998</v>
      </c>
      <c r="AD977" s="2">
        <v>-0.78659999999999997</v>
      </c>
      <c r="AE977" s="2">
        <v>-1.2196</v>
      </c>
      <c r="AF977" s="2">
        <v>1.1600999999999999</v>
      </c>
      <c r="AG977" s="2">
        <v>-1.8189</v>
      </c>
      <c r="AH977">
        <v>330000</v>
      </c>
      <c r="AI977" t="str">
        <f>IF(Table_Graduate_Salary[[#This Row],[Salary]]&lt;300000,"Low",IF(Table_Graduate_Salary[[#This Row],[Salary]]&lt;=600000,"Medium","High"))</f>
        <v>Medium</v>
      </c>
      <c r="AJ977" t="str">
        <f>IF(Table_Graduate_Salary[[#This Row],[collegeGPA]]&gt;=8,"Excellent",IF(Table_Graduate_Salary[[#This Row],[collegeGPA]]&gt;=7,"Good","Average"))</f>
        <v>Excellent</v>
      </c>
      <c r="AK977" s="2">
        <f>AVERAGE(Table_Graduate_Salary[[#This Row],[English]],Table_Graduate_Salary[[#This Row],[Logical]],Table_Graduate_Salary[[#This Row],[Quant]])</f>
        <v>550</v>
      </c>
    </row>
    <row r="978" spans="1:37">
      <c r="A978">
        <v>852310</v>
      </c>
      <c r="B978" t="s">
        <v>506</v>
      </c>
      <c r="C978" s="1">
        <v>33545</v>
      </c>
      <c r="D978" s="2">
        <v>80</v>
      </c>
      <c r="E978" t="s">
        <v>51</v>
      </c>
      <c r="F978" s="3">
        <v>2009</v>
      </c>
      <c r="G978" s="2">
        <v>72.5</v>
      </c>
      <c r="H978" t="s">
        <v>51</v>
      </c>
      <c r="I978">
        <v>12867</v>
      </c>
      <c r="J978">
        <v>2</v>
      </c>
      <c r="K978" t="s">
        <v>36</v>
      </c>
      <c r="L978" t="s">
        <v>200</v>
      </c>
      <c r="M978" s="3">
        <v>57.8</v>
      </c>
      <c r="N978">
        <v>12867</v>
      </c>
      <c r="O978">
        <v>0</v>
      </c>
      <c r="P978" t="s">
        <v>56</v>
      </c>
      <c r="Q978">
        <v>2013</v>
      </c>
      <c r="R978" s="2">
        <v>580</v>
      </c>
      <c r="S978" s="2">
        <v>485</v>
      </c>
      <c r="T978" s="2">
        <v>455</v>
      </c>
      <c r="U978" s="2">
        <v>0.78330353667029795</v>
      </c>
      <c r="V978" s="2">
        <v>405</v>
      </c>
      <c r="W978" s="2">
        <v>388</v>
      </c>
      <c r="X978" s="2">
        <v>-1</v>
      </c>
      <c r="Y978" s="2">
        <v>-1</v>
      </c>
      <c r="Z978" s="2">
        <v>-1</v>
      </c>
      <c r="AA978" s="2">
        <v>-1</v>
      </c>
      <c r="AB978" s="2">
        <v>-1</v>
      </c>
      <c r="AC978" s="2">
        <v>-0.44629999999999997</v>
      </c>
      <c r="AD978" s="2">
        <v>-0.1206</v>
      </c>
      <c r="AE978" s="2">
        <v>-1.0659000000000001</v>
      </c>
      <c r="AF978" s="2">
        <v>-0.1076</v>
      </c>
      <c r="AG978" s="2">
        <v>-1.244</v>
      </c>
      <c r="AH978">
        <v>120000</v>
      </c>
      <c r="AI978" t="str">
        <f>IF(Table_Graduate_Salary[[#This Row],[Salary]]&lt;300000,"Low",IF(Table_Graduate_Salary[[#This Row],[Salary]]&lt;=600000,"Medium","High"))</f>
        <v>Low</v>
      </c>
      <c r="AJ978" t="str">
        <f>IF(Table_Graduate_Salary[[#This Row],[collegeGPA]]&gt;=8,"Excellent",IF(Table_Graduate_Salary[[#This Row],[collegeGPA]]&gt;=7,"Good","Average"))</f>
        <v>Excellent</v>
      </c>
      <c r="AK978" s="2">
        <f>AVERAGE(Table_Graduate_Salary[[#This Row],[English]],Table_Graduate_Salary[[#This Row],[Logical]],Table_Graduate_Salary[[#This Row],[Quant]])</f>
        <v>506.66666666666669</v>
      </c>
    </row>
    <row r="979" spans="1:37">
      <c r="A979">
        <v>493796</v>
      </c>
      <c r="B979" t="s">
        <v>506</v>
      </c>
      <c r="C979" s="1">
        <v>33127</v>
      </c>
      <c r="D979" s="2">
        <v>82</v>
      </c>
      <c r="E979" t="s">
        <v>35</v>
      </c>
      <c r="F979" s="3">
        <v>2008</v>
      </c>
      <c r="G979" s="2">
        <v>91.5</v>
      </c>
      <c r="H979" t="s">
        <v>51</v>
      </c>
      <c r="I979">
        <v>3944</v>
      </c>
      <c r="J979">
        <v>2</v>
      </c>
      <c r="K979" t="s">
        <v>36</v>
      </c>
      <c r="L979" t="s">
        <v>60</v>
      </c>
      <c r="M979" s="3">
        <v>81</v>
      </c>
      <c r="N979">
        <v>3944</v>
      </c>
      <c r="O979">
        <v>1</v>
      </c>
      <c r="P979" t="s">
        <v>47</v>
      </c>
      <c r="Q979">
        <v>2012</v>
      </c>
      <c r="R979" s="2">
        <v>625</v>
      </c>
      <c r="S979" s="2">
        <v>585</v>
      </c>
      <c r="T979" s="2">
        <v>650</v>
      </c>
      <c r="U979" s="2">
        <v>0.37605958665154499</v>
      </c>
      <c r="V979" s="2">
        <v>555</v>
      </c>
      <c r="W979" s="2">
        <v>300</v>
      </c>
      <c r="X979" s="2">
        <v>-1</v>
      </c>
      <c r="Y979" s="2">
        <v>512</v>
      </c>
      <c r="Z979" s="2">
        <v>-1</v>
      </c>
      <c r="AA979" s="2">
        <v>286</v>
      </c>
      <c r="AB979" s="2">
        <v>-1</v>
      </c>
      <c r="AC979" s="2">
        <v>4.6399999999999997E-2</v>
      </c>
      <c r="AD979" s="2">
        <v>3.2800000000000003E-2</v>
      </c>
      <c r="AE979" s="2">
        <v>-0.70679999999999998</v>
      </c>
      <c r="AF979" s="2">
        <v>-0.17269999999999999</v>
      </c>
      <c r="AG979" s="2">
        <v>-0.28749999999999998</v>
      </c>
      <c r="AH979">
        <v>600000</v>
      </c>
      <c r="AI979" t="str">
        <f>IF(Table_Graduate_Salary[[#This Row],[Salary]]&lt;300000,"Low",IF(Table_Graduate_Salary[[#This Row],[Salary]]&lt;=600000,"Medium","High"))</f>
        <v>Medium</v>
      </c>
      <c r="AJ979" t="str">
        <f>IF(Table_Graduate_Salary[[#This Row],[collegeGPA]]&gt;=8,"Excellent",IF(Table_Graduate_Salary[[#This Row],[collegeGPA]]&gt;=7,"Good","Average"))</f>
        <v>Excellent</v>
      </c>
      <c r="AK979" s="2">
        <f>AVERAGE(Table_Graduate_Salary[[#This Row],[English]],Table_Graduate_Salary[[#This Row],[Logical]],Table_Graduate_Salary[[#This Row],[Quant]])</f>
        <v>620</v>
      </c>
    </row>
    <row r="980" spans="1:37">
      <c r="A980">
        <v>619949</v>
      </c>
      <c r="B980" t="s">
        <v>506</v>
      </c>
      <c r="C980" s="1">
        <v>33333</v>
      </c>
      <c r="D980" s="2">
        <v>73</v>
      </c>
      <c r="E980" t="s">
        <v>35</v>
      </c>
      <c r="F980" s="3">
        <v>2009</v>
      </c>
      <c r="G980" s="2">
        <v>74</v>
      </c>
      <c r="H980" t="s">
        <v>51</v>
      </c>
      <c r="I980">
        <v>275</v>
      </c>
      <c r="J980">
        <v>2</v>
      </c>
      <c r="K980" t="s">
        <v>36</v>
      </c>
      <c r="L980" t="s">
        <v>52</v>
      </c>
      <c r="M980" s="3">
        <v>82</v>
      </c>
      <c r="N980">
        <v>275</v>
      </c>
      <c r="O980">
        <v>1</v>
      </c>
      <c r="P980" t="s">
        <v>61</v>
      </c>
      <c r="Q980">
        <v>2013</v>
      </c>
      <c r="R980" s="2">
        <v>615</v>
      </c>
      <c r="S980" s="2">
        <v>350</v>
      </c>
      <c r="T980" s="2">
        <v>400</v>
      </c>
      <c r="U980" s="2">
        <v>0.535862819499896</v>
      </c>
      <c r="V980" s="2">
        <v>-1</v>
      </c>
      <c r="W980" s="2">
        <v>-1</v>
      </c>
      <c r="X980" s="2">
        <v>-1</v>
      </c>
      <c r="Y980" s="2">
        <v>393</v>
      </c>
      <c r="Z980" s="2">
        <v>-1</v>
      </c>
      <c r="AA980" s="2">
        <v>-1</v>
      </c>
      <c r="AB980" s="2">
        <v>-1</v>
      </c>
      <c r="AC980" s="2">
        <v>-1.54E-2</v>
      </c>
      <c r="AD980" s="2">
        <v>4.5900000000000003E-2</v>
      </c>
      <c r="AE980" s="2">
        <v>0.31740000000000002</v>
      </c>
      <c r="AF980" s="2">
        <v>0.77980000000000005</v>
      </c>
      <c r="AG980" s="2">
        <v>-0.66920000000000002</v>
      </c>
      <c r="AH980">
        <v>350000</v>
      </c>
      <c r="AI980" t="str">
        <f>IF(Table_Graduate_Salary[[#This Row],[Salary]]&lt;300000,"Low",IF(Table_Graduate_Salary[[#This Row],[Salary]]&lt;=600000,"Medium","High"))</f>
        <v>Medium</v>
      </c>
      <c r="AJ980" t="str">
        <f>IF(Table_Graduate_Salary[[#This Row],[collegeGPA]]&gt;=8,"Excellent",IF(Table_Graduate_Salary[[#This Row],[collegeGPA]]&gt;=7,"Good","Average"))</f>
        <v>Excellent</v>
      </c>
      <c r="AK980" s="2">
        <f>AVERAGE(Table_Graduate_Salary[[#This Row],[English]],Table_Graduate_Salary[[#This Row],[Logical]],Table_Graduate_Salary[[#This Row],[Quant]])</f>
        <v>455</v>
      </c>
    </row>
    <row r="981" spans="1:37">
      <c r="A981">
        <v>509283</v>
      </c>
      <c r="B981" t="s">
        <v>506</v>
      </c>
      <c r="C981" s="1">
        <v>32631</v>
      </c>
      <c r="D981" s="2">
        <v>70.67</v>
      </c>
      <c r="E981" t="s">
        <v>72</v>
      </c>
      <c r="F981" s="3">
        <v>2007</v>
      </c>
      <c r="G981" s="2">
        <v>67.8</v>
      </c>
      <c r="H981" t="s">
        <v>35</v>
      </c>
      <c r="I981">
        <v>4948</v>
      </c>
      <c r="J981">
        <v>2</v>
      </c>
      <c r="K981" t="s">
        <v>36</v>
      </c>
      <c r="L981" t="s">
        <v>64</v>
      </c>
      <c r="M981" s="3">
        <v>69.3</v>
      </c>
      <c r="N981">
        <v>4948</v>
      </c>
      <c r="O981">
        <v>1</v>
      </c>
      <c r="P981" t="s">
        <v>71</v>
      </c>
      <c r="Q981">
        <v>2012</v>
      </c>
      <c r="R981" s="2">
        <v>545</v>
      </c>
      <c r="S981" s="2">
        <v>665</v>
      </c>
      <c r="T981" s="2">
        <v>705</v>
      </c>
      <c r="U981" s="2">
        <v>0.90148957137103303</v>
      </c>
      <c r="V981" s="2">
        <v>545</v>
      </c>
      <c r="W981" s="2">
        <v>-1</v>
      </c>
      <c r="X981" s="2">
        <v>-1</v>
      </c>
      <c r="Y981" s="2">
        <v>-1</v>
      </c>
      <c r="Z981" s="2">
        <v>-1</v>
      </c>
      <c r="AA981" s="2">
        <v>-1</v>
      </c>
      <c r="AB981" s="2">
        <v>-1</v>
      </c>
      <c r="AC981" s="2">
        <v>0.85780000000000001</v>
      </c>
      <c r="AD981" s="2">
        <v>0.3448</v>
      </c>
      <c r="AE981" s="2">
        <v>-0.77939999999999998</v>
      </c>
      <c r="AF981" s="2">
        <v>-0.17269999999999999</v>
      </c>
      <c r="AG981" s="2">
        <v>-0.76149999999999995</v>
      </c>
      <c r="AH981">
        <v>500000</v>
      </c>
      <c r="AI981" t="str">
        <f>IF(Table_Graduate_Salary[[#This Row],[Salary]]&lt;300000,"Low",IF(Table_Graduate_Salary[[#This Row],[Salary]]&lt;=600000,"Medium","High"))</f>
        <v>Medium</v>
      </c>
      <c r="AJ981" t="str">
        <f>IF(Table_Graduate_Salary[[#This Row],[collegeGPA]]&gt;=8,"Excellent",IF(Table_Graduate_Salary[[#This Row],[collegeGPA]]&gt;=7,"Good","Average"))</f>
        <v>Excellent</v>
      </c>
      <c r="AK981" s="2">
        <f>AVERAGE(Table_Graduate_Salary[[#This Row],[English]],Table_Graduate_Salary[[#This Row],[Logical]],Table_Graduate_Salary[[#This Row],[Quant]])</f>
        <v>638.33333333333337</v>
      </c>
    </row>
    <row r="982" spans="1:37">
      <c r="A982">
        <v>676260</v>
      </c>
      <c r="B982" t="s">
        <v>506</v>
      </c>
      <c r="C982" s="1">
        <v>33437</v>
      </c>
      <c r="D982" s="2">
        <v>81.599999999999994</v>
      </c>
      <c r="E982" t="s">
        <v>35</v>
      </c>
      <c r="F982" s="3">
        <v>2009</v>
      </c>
      <c r="G982" s="2">
        <v>76.400000000000006</v>
      </c>
      <c r="H982" t="s">
        <v>35</v>
      </c>
      <c r="I982">
        <v>547</v>
      </c>
      <c r="J982">
        <v>2</v>
      </c>
      <c r="K982" t="s">
        <v>36</v>
      </c>
      <c r="L982" t="s">
        <v>77</v>
      </c>
      <c r="M982" s="3">
        <v>72.650000000000006</v>
      </c>
      <c r="N982">
        <v>547</v>
      </c>
      <c r="O982">
        <v>0</v>
      </c>
      <c r="P982" t="s">
        <v>84</v>
      </c>
      <c r="Q982">
        <v>2013</v>
      </c>
      <c r="R982" s="2">
        <v>450</v>
      </c>
      <c r="S982" s="2">
        <v>525</v>
      </c>
      <c r="T982" s="2">
        <v>720</v>
      </c>
      <c r="U982" s="2">
        <v>0.24320865672560699</v>
      </c>
      <c r="V982" s="2">
        <v>-1</v>
      </c>
      <c r="W982" s="2">
        <v>-1</v>
      </c>
      <c r="X982" s="2">
        <v>-1</v>
      </c>
      <c r="Y982" s="2">
        <v>-1</v>
      </c>
      <c r="Z982" s="2">
        <v>340</v>
      </c>
      <c r="AA982" s="2">
        <v>-1</v>
      </c>
      <c r="AB982" s="2">
        <v>-1</v>
      </c>
      <c r="AC982" s="2">
        <v>-1.3080000000000001</v>
      </c>
      <c r="AD982" s="2">
        <v>0.37890000000000001</v>
      </c>
      <c r="AE982" s="2">
        <v>0.47110000000000002</v>
      </c>
      <c r="AF982" s="2">
        <v>-0.61470000000000002</v>
      </c>
      <c r="AG982" s="2">
        <v>-9.4299999999999995E-2</v>
      </c>
      <c r="AH982">
        <v>335000</v>
      </c>
      <c r="AI982" t="str">
        <f>IF(Table_Graduate_Salary[[#This Row],[Salary]]&lt;300000,"Low",IF(Table_Graduate_Salary[[#This Row],[Salary]]&lt;=600000,"Medium","High"))</f>
        <v>Medium</v>
      </c>
      <c r="AJ982" t="str">
        <f>IF(Table_Graduate_Salary[[#This Row],[collegeGPA]]&gt;=8,"Excellent",IF(Table_Graduate_Salary[[#This Row],[collegeGPA]]&gt;=7,"Good","Average"))</f>
        <v>Excellent</v>
      </c>
      <c r="AK982" s="2">
        <f>AVERAGE(Table_Graduate_Salary[[#This Row],[English]],Table_Graduate_Salary[[#This Row],[Logical]],Table_Graduate_Salary[[#This Row],[Quant]])</f>
        <v>565</v>
      </c>
    </row>
    <row r="983" spans="1:37">
      <c r="A983">
        <v>58857</v>
      </c>
      <c r="B983" t="s">
        <v>506</v>
      </c>
      <c r="C983" s="1">
        <v>31735</v>
      </c>
      <c r="D983" s="2">
        <v>70.2</v>
      </c>
      <c r="E983" t="s">
        <v>35</v>
      </c>
      <c r="F983" s="3">
        <v>2004</v>
      </c>
      <c r="G983" s="2">
        <v>61.2</v>
      </c>
      <c r="H983" t="s">
        <v>35</v>
      </c>
      <c r="I983">
        <v>44</v>
      </c>
      <c r="J983">
        <v>2</v>
      </c>
      <c r="K983" t="s">
        <v>36</v>
      </c>
      <c r="L983" t="s">
        <v>60</v>
      </c>
      <c r="M983" s="3">
        <v>72.98</v>
      </c>
      <c r="N983">
        <v>44</v>
      </c>
      <c r="O983">
        <v>0</v>
      </c>
      <c r="P983" t="s">
        <v>41</v>
      </c>
      <c r="Q983">
        <v>2010</v>
      </c>
      <c r="R983" s="2">
        <v>455</v>
      </c>
      <c r="S983" s="2">
        <v>635</v>
      </c>
      <c r="T983" s="2">
        <v>655</v>
      </c>
      <c r="U983" s="2">
        <v>0.91077016424602197</v>
      </c>
      <c r="V983" s="2">
        <v>445</v>
      </c>
      <c r="W983" s="2">
        <v>433</v>
      </c>
      <c r="X983" s="2">
        <v>-1</v>
      </c>
      <c r="Y983" s="2">
        <v>-1</v>
      </c>
      <c r="Z983" s="2">
        <v>-1</v>
      </c>
      <c r="AA983" s="2">
        <v>-1</v>
      </c>
      <c r="AB983" s="2">
        <v>-1</v>
      </c>
      <c r="AC983" s="2">
        <v>-1.4992000000000001</v>
      </c>
      <c r="AD983" s="2">
        <v>0.50080000000000002</v>
      </c>
      <c r="AE983" s="2">
        <v>0.67200000000000004</v>
      </c>
      <c r="AF983" s="2">
        <v>-0.99529999999999996</v>
      </c>
      <c r="AG983" s="2">
        <v>-0.1295</v>
      </c>
      <c r="AH983">
        <v>400000</v>
      </c>
      <c r="AI983" t="str">
        <f>IF(Table_Graduate_Salary[[#This Row],[Salary]]&lt;300000,"Low",IF(Table_Graduate_Salary[[#This Row],[Salary]]&lt;=600000,"Medium","High"))</f>
        <v>Medium</v>
      </c>
      <c r="AJ983" t="str">
        <f>IF(Table_Graduate_Salary[[#This Row],[collegeGPA]]&gt;=8,"Excellent",IF(Table_Graduate_Salary[[#This Row],[collegeGPA]]&gt;=7,"Good","Average"))</f>
        <v>Excellent</v>
      </c>
      <c r="AK983" s="2">
        <f>AVERAGE(Table_Graduate_Salary[[#This Row],[English]],Table_Graduate_Salary[[#This Row],[Logical]],Table_Graduate_Salary[[#This Row],[Quant]])</f>
        <v>581.66666666666663</v>
      </c>
    </row>
    <row r="984" spans="1:37">
      <c r="A984">
        <v>1231982</v>
      </c>
      <c r="B984" t="s">
        <v>506</v>
      </c>
      <c r="C984" s="1">
        <v>33219</v>
      </c>
      <c r="D984" s="2">
        <v>89</v>
      </c>
      <c r="E984" t="s">
        <v>51</v>
      </c>
      <c r="F984" s="3">
        <v>2008</v>
      </c>
      <c r="G984" s="2">
        <v>71</v>
      </c>
      <c r="H984" t="s">
        <v>51</v>
      </c>
      <c r="I984">
        <v>830</v>
      </c>
      <c r="J984">
        <v>2</v>
      </c>
      <c r="K984" t="s">
        <v>36</v>
      </c>
      <c r="L984" t="s">
        <v>60</v>
      </c>
      <c r="M984" s="3">
        <v>65.2</v>
      </c>
      <c r="N984">
        <v>830</v>
      </c>
      <c r="O984">
        <v>1</v>
      </c>
      <c r="P984" t="s">
        <v>47</v>
      </c>
      <c r="Q984">
        <v>2013</v>
      </c>
      <c r="R984" s="2">
        <v>615</v>
      </c>
      <c r="S984" s="2">
        <v>530</v>
      </c>
      <c r="T984" s="2">
        <v>465</v>
      </c>
      <c r="U984" s="2">
        <v>-1</v>
      </c>
      <c r="V984" s="2">
        <v>405</v>
      </c>
      <c r="W984" s="2">
        <v>-1</v>
      </c>
      <c r="X984" s="2">
        <v>500</v>
      </c>
      <c r="Y984" s="2">
        <v>-1</v>
      </c>
      <c r="Z984" s="2">
        <v>-1</v>
      </c>
      <c r="AA984" s="2">
        <v>-1</v>
      </c>
      <c r="AB984" s="2">
        <v>-1</v>
      </c>
      <c r="AC984" s="2">
        <v>0.41549999999999998</v>
      </c>
      <c r="AD984" s="2">
        <v>0.87839999999999996</v>
      </c>
      <c r="AE984" s="2">
        <v>0.01</v>
      </c>
      <c r="AF984" s="2">
        <v>-2.3895</v>
      </c>
      <c r="AG984" s="2">
        <v>1.0553999999999999</v>
      </c>
      <c r="AH984">
        <v>180000</v>
      </c>
      <c r="AI984" t="str">
        <f>IF(Table_Graduate_Salary[[#This Row],[Salary]]&lt;300000,"Low",IF(Table_Graduate_Salary[[#This Row],[Salary]]&lt;=600000,"Medium","High"))</f>
        <v>Low</v>
      </c>
      <c r="AJ984" t="str">
        <f>IF(Table_Graduate_Salary[[#This Row],[collegeGPA]]&gt;=8,"Excellent",IF(Table_Graduate_Salary[[#This Row],[collegeGPA]]&gt;=7,"Good","Average"))</f>
        <v>Excellent</v>
      </c>
      <c r="AK984" s="2">
        <f>AVERAGE(Table_Graduate_Salary[[#This Row],[English]],Table_Graduate_Salary[[#This Row],[Logical]],Table_Graduate_Salary[[#This Row],[Quant]])</f>
        <v>536.66666666666663</v>
      </c>
    </row>
    <row r="985" spans="1:37">
      <c r="A985">
        <v>205703</v>
      </c>
      <c r="B985" t="s">
        <v>505</v>
      </c>
      <c r="C985" s="1">
        <v>32497</v>
      </c>
      <c r="D985" s="2">
        <v>61</v>
      </c>
      <c r="E985">
        <v>0</v>
      </c>
      <c r="F985" s="3">
        <v>2006</v>
      </c>
      <c r="G985" s="2">
        <v>63</v>
      </c>
      <c r="H985">
        <v>0</v>
      </c>
      <c r="I985">
        <v>5508</v>
      </c>
      <c r="J985">
        <v>2</v>
      </c>
      <c r="K985" t="s">
        <v>36</v>
      </c>
      <c r="L985" t="s">
        <v>77</v>
      </c>
      <c r="M985" s="3">
        <v>65</v>
      </c>
      <c r="N985">
        <v>5508</v>
      </c>
      <c r="O985">
        <v>0</v>
      </c>
      <c r="P985" t="s">
        <v>65</v>
      </c>
      <c r="Q985">
        <v>2011</v>
      </c>
      <c r="R985" s="2">
        <v>465</v>
      </c>
      <c r="S985" s="2">
        <v>395</v>
      </c>
      <c r="T985" s="2">
        <v>515</v>
      </c>
      <c r="U985" s="2">
        <v>0.82466640067133201</v>
      </c>
      <c r="V985" s="2">
        <v>355</v>
      </c>
      <c r="W985" s="2">
        <v>400</v>
      </c>
      <c r="X985" s="2">
        <v>-1</v>
      </c>
      <c r="Y985" s="2">
        <v>-1</v>
      </c>
      <c r="Z985" s="2">
        <v>-1</v>
      </c>
      <c r="AA985" s="2">
        <v>-1</v>
      </c>
      <c r="AB985" s="2">
        <v>-1</v>
      </c>
      <c r="AC985" s="2">
        <v>0.51</v>
      </c>
      <c r="AD985" s="2">
        <v>3.2800000000000003E-2</v>
      </c>
      <c r="AE985" s="2">
        <v>1.3976999999999999</v>
      </c>
      <c r="AF985" s="2">
        <v>0.4148</v>
      </c>
      <c r="AG985" s="2">
        <v>0.81830000000000003</v>
      </c>
      <c r="AH985">
        <v>430000</v>
      </c>
      <c r="AI985" t="str">
        <f>IF(Table_Graduate_Salary[[#This Row],[Salary]]&lt;300000,"Low",IF(Table_Graduate_Salary[[#This Row],[Salary]]&lt;=600000,"Medium","High"))</f>
        <v>Medium</v>
      </c>
      <c r="AJ985" t="str">
        <f>IF(Table_Graduate_Salary[[#This Row],[collegeGPA]]&gt;=8,"Excellent",IF(Table_Graduate_Salary[[#This Row],[collegeGPA]]&gt;=7,"Good","Average"))</f>
        <v>Excellent</v>
      </c>
      <c r="AK985" s="2">
        <f>AVERAGE(Table_Graduate_Salary[[#This Row],[English]],Table_Graduate_Salary[[#This Row],[Logical]],Table_Graduate_Salary[[#This Row],[Quant]])</f>
        <v>458.33333333333331</v>
      </c>
    </row>
    <row r="986" spans="1:37">
      <c r="A986">
        <v>103858</v>
      </c>
      <c r="B986" t="s">
        <v>506</v>
      </c>
      <c r="C986" s="1">
        <v>32364</v>
      </c>
      <c r="D986" s="2">
        <v>87</v>
      </c>
      <c r="E986" t="s">
        <v>113</v>
      </c>
      <c r="F986" s="3">
        <v>2006</v>
      </c>
      <c r="G986" s="2">
        <v>76</v>
      </c>
      <c r="H986" t="s">
        <v>259</v>
      </c>
      <c r="I986">
        <v>519</v>
      </c>
      <c r="J986">
        <v>2</v>
      </c>
      <c r="K986" t="s">
        <v>36</v>
      </c>
      <c r="L986" t="s">
        <v>64</v>
      </c>
      <c r="M986" s="3">
        <v>71</v>
      </c>
      <c r="N986">
        <v>519</v>
      </c>
      <c r="O986">
        <v>1</v>
      </c>
      <c r="P986" t="s">
        <v>47</v>
      </c>
      <c r="Q986">
        <v>2010</v>
      </c>
      <c r="R986" s="2">
        <v>415</v>
      </c>
      <c r="S986" s="2">
        <v>554</v>
      </c>
      <c r="T986" s="2">
        <v>405</v>
      </c>
      <c r="U986" s="2">
        <v>0.73579570922465598</v>
      </c>
      <c r="V986" s="2">
        <v>475</v>
      </c>
      <c r="W986" s="2">
        <v>-1</v>
      </c>
      <c r="X986" s="2">
        <v>-1</v>
      </c>
      <c r="Y986" s="2">
        <v>-1</v>
      </c>
      <c r="Z986" s="2">
        <v>-1</v>
      </c>
      <c r="AA986" s="2">
        <v>-1</v>
      </c>
      <c r="AB986" s="2">
        <v>-1</v>
      </c>
      <c r="AC986" s="2">
        <v>-0.26279999999999998</v>
      </c>
      <c r="AD986" s="2">
        <v>-0.1232</v>
      </c>
      <c r="AE986" s="2">
        <v>-0.48909999999999998</v>
      </c>
      <c r="AF986" s="2">
        <v>-0.4078</v>
      </c>
      <c r="AG986" s="2">
        <v>0.34439999999999998</v>
      </c>
      <c r="AH986">
        <v>300000</v>
      </c>
      <c r="AI986" t="str">
        <f>IF(Table_Graduate_Salary[[#This Row],[Salary]]&lt;300000,"Low",IF(Table_Graduate_Salary[[#This Row],[Salary]]&lt;=600000,"Medium","High"))</f>
        <v>Medium</v>
      </c>
      <c r="AJ986" t="str">
        <f>IF(Table_Graduate_Salary[[#This Row],[collegeGPA]]&gt;=8,"Excellent",IF(Table_Graduate_Salary[[#This Row],[collegeGPA]]&gt;=7,"Good","Average"))</f>
        <v>Excellent</v>
      </c>
      <c r="AK986" s="2">
        <f>AVERAGE(Table_Graduate_Salary[[#This Row],[English]],Table_Graduate_Salary[[#This Row],[Logical]],Table_Graduate_Salary[[#This Row],[Quant]])</f>
        <v>458</v>
      </c>
    </row>
    <row r="987" spans="1:37">
      <c r="A987">
        <v>325432</v>
      </c>
      <c r="B987" t="s">
        <v>505</v>
      </c>
      <c r="C987" s="1">
        <v>33154</v>
      </c>
      <c r="D987" s="2">
        <v>90.4</v>
      </c>
      <c r="E987">
        <v>0</v>
      </c>
      <c r="F987" s="3">
        <v>2009</v>
      </c>
      <c r="G987" s="2">
        <v>87.05</v>
      </c>
      <c r="H987">
        <v>0</v>
      </c>
      <c r="I987">
        <v>7172</v>
      </c>
      <c r="J987">
        <v>2</v>
      </c>
      <c r="K987" t="s">
        <v>36</v>
      </c>
      <c r="L987" t="s">
        <v>44</v>
      </c>
      <c r="M987" s="3">
        <v>75.25</v>
      </c>
      <c r="N987">
        <v>7172</v>
      </c>
      <c r="O987">
        <v>0</v>
      </c>
      <c r="P987" t="s">
        <v>45</v>
      </c>
      <c r="Q987">
        <v>2012</v>
      </c>
      <c r="R987" s="2">
        <v>775</v>
      </c>
      <c r="S987" s="2">
        <v>615</v>
      </c>
      <c r="T987" s="2">
        <v>495</v>
      </c>
      <c r="U987" s="2">
        <v>0.82466640067133201</v>
      </c>
      <c r="V987" s="2">
        <v>-1</v>
      </c>
      <c r="W987" s="2">
        <v>400</v>
      </c>
      <c r="X987" s="2">
        <v>-1</v>
      </c>
      <c r="Y987" s="2">
        <v>-1</v>
      </c>
      <c r="Z987" s="2">
        <v>-1</v>
      </c>
      <c r="AA987" s="2">
        <v>260</v>
      </c>
      <c r="AB987" s="2">
        <v>-1</v>
      </c>
      <c r="AC987" s="2">
        <v>-1.6537999999999999</v>
      </c>
      <c r="AD987" s="2">
        <v>-1.5273000000000001</v>
      </c>
      <c r="AE987" s="2">
        <v>-0.92449999999999999</v>
      </c>
      <c r="AF987" s="2">
        <v>0.53232999999999997</v>
      </c>
      <c r="AG987" s="2">
        <v>-1.9462999999999999</v>
      </c>
      <c r="AH987">
        <v>320000</v>
      </c>
      <c r="AI987" t="str">
        <f>IF(Table_Graduate_Salary[[#This Row],[Salary]]&lt;300000,"Low",IF(Table_Graduate_Salary[[#This Row],[Salary]]&lt;=600000,"Medium","High"))</f>
        <v>Medium</v>
      </c>
      <c r="AJ987" t="str">
        <f>IF(Table_Graduate_Salary[[#This Row],[collegeGPA]]&gt;=8,"Excellent",IF(Table_Graduate_Salary[[#This Row],[collegeGPA]]&gt;=7,"Good","Average"))</f>
        <v>Excellent</v>
      </c>
      <c r="AK987" s="2">
        <f>AVERAGE(Table_Graduate_Salary[[#This Row],[English]],Table_Graduate_Salary[[#This Row],[Logical]],Table_Graduate_Salary[[#This Row],[Quant]])</f>
        <v>628.33333333333337</v>
      </c>
    </row>
    <row r="988" spans="1:37">
      <c r="A988">
        <v>1139162</v>
      </c>
      <c r="B988" t="s">
        <v>506</v>
      </c>
      <c r="C988" s="1">
        <v>33482</v>
      </c>
      <c r="D988" s="2">
        <v>63</v>
      </c>
      <c r="E988" t="s">
        <v>51</v>
      </c>
      <c r="F988" s="3">
        <v>2009</v>
      </c>
      <c r="G988" s="2">
        <v>60</v>
      </c>
      <c r="H988" t="s">
        <v>51</v>
      </c>
      <c r="I988">
        <v>8700</v>
      </c>
      <c r="J988">
        <v>2</v>
      </c>
      <c r="K988" t="s">
        <v>36</v>
      </c>
      <c r="L988" t="s">
        <v>60</v>
      </c>
      <c r="M988" s="3">
        <v>67.8</v>
      </c>
      <c r="N988">
        <v>8700</v>
      </c>
      <c r="O988">
        <v>0</v>
      </c>
      <c r="P988" t="s">
        <v>47</v>
      </c>
      <c r="Q988">
        <v>2013</v>
      </c>
      <c r="R988" s="2">
        <v>405</v>
      </c>
      <c r="S988" s="2">
        <v>555</v>
      </c>
      <c r="T988" s="2">
        <v>355</v>
      </c>
      <c r="U988" s="2">
        <v>-1</v>
      </c>
      <c r="V988" s="2">
        <v>325</v>
      </c>
      <c r="W988" s="2">
        <v>-1</v>
      </c>
      <c r="X988" s="2">
        <v>-1</v>
      </c>
      <c r="Y988" s="2">
        <v>-1</v>
      </c>
      <c r="Z988" s="2">
        <v>-1</v>
      </c>
      <c r="AA988" s="2">
        <v>-1</v>
      </c>
      <c r="AB988" s="2">
        <v>-1</v>
      </c>
      <c r="AC988" s="2">
        <v>-0.30270000000000002</v>
      </c>
      <c r="AD988" s="2">
        <v>-0.78659999999999997</v>
      </c>
      <c r="AE988" s="2">
        <v>0.31740000000000002</v>
      </c>
      <c r="AF988" s="2">
        <v>0.1459</v>
      </c>
      <c r="AG988" s="2">
        <v>-1.6273</v>
      </c>
      <c r="AH988">
        <v>230000</v>
      </c>
      <c r="AI988" t="str">
        <f>IF(Table_Graduate_Salary[[#This Row],[Salary]]&lt;300000,"Low",IF(Table_Graduate_Salary[[#This Row],[Salary]]&lt;=600000,"Medium","High"))</f>
        <v>Low</v>
      </c>
      <c r="AJ988" t="str">
        <f>IF(Table_Graduate_Salary[[#This Row],[collegeGPA]]&gt;=8,"Excellent",IF(Table_Graduate_Salary[[#This Row],[collegeGPA]]&gt;=7,"Good","Average"))</f>
        <v>Excellent</v>
      </c>
      <c r="AK988" s="2">
        <f>AVERAGE(Table_Graduate_Salary[[#This Row],[English]],Table_Graduate_Salary[[#This Row],[Logical]],Table_Graduate_Salary[[#This Row],[Quant]])</f>
        <v>438.33333333333331</v>
      </c>
    </row>
    <row r="989" spans="1:37">
      <c r="A989">
        <v>1289692</v>
      </c>
      <c r="B989" t="s">
        <v>505</v>
      </c>
      <c r="C989" s="1">
        <v>33719</v>
      </c>
      <c r="D989" s="2">
        <v>75</v>
      </c>
      <c r="E989" t="s">
        <v>35</v>
      </c>
      <c r="F989" s="3">
        <v>2010</v>
      </c>
      <c r="G989" s="2">
        <v>81</v>
      </c>
      <c r="H989" t="s">
        <v>51</v>
      </c>
      <c r="I989">
        <v>4913</v>
      </c>
      <c r="J989">
        <v>2</v>
      </c>
      <c r="K989" t="s">
        <v>36</v>
      </c>
      <c r="L989" t="s">
        <v>40</v>
      </c>
      <c r="M989" s="3">
        <v>67</v>
      </c>
      <c r="N989">
        <v>4913</v>
      </c>
      <c r="O989">
        <v>0</v>
      </c>
      <c r="P989" t="s">
        <v>61</v>
      </c>
      <c r="Q989">
        <v>2014</v>
      </c>
      <c r="R989" s="2">
        <v>560</v>
      </c>
      <c r="S989" s="2">
        <v>410</v>
      </c>
      <c r="T989" s="2">
        <v>465</v>
      </c>
      <c r="U989" s="2">
        <v>0.62264291584993803</v>
      </c>
      <c r="V989" s="2">
        <v>445</v>
      </c>
      <c r="W989" s="2">
        <v>-1</v>
      </c>
      <c r="X989" s="2">
        <v>407</v>
      </c>
      <c r="Y989" s="2">
        <v>-1</v>
      </c>
      <c r="Z989" s="2">
        <v>-1</v>
      </c>
      <c r="AA989" s="2">
        <v>-1</v>
      </c>
      <c r="AB989" s="2">
        <v>-1</v>
      </c>
      <c r="AC989" s="2">
        <v>0.41549999999999998</v>
      </c>
      <c r="AD989" s="2">
        <v>-0.78659999999999997</v>
      </c>
      <c r="AE989" s="2">
        <v>-0.2974</v>
      </c>
      <c r="AF989" s="2">
        <v>0.2727</v>
      </c>
      <c r="AG989" s="2">
        <v>9.7299999999999998E-2</v>
      </c>
      <c r="AH989">
        <v>250000</v>
      </c>
      <c r="AI989" t="str">
        <f>IF(Table_Graduate_Salary[[#This Row],[Salary]]&lt;300000,"Low",IF(Table_Graduate_Salary[[#This Row],[Salary]]&lt;=600000,"Medium","High"))</f>
        <v>Low</v>
      </c>
      <c r="AJ989" t="str">
        <f>IF(Table_Graduate_Salary[[#This Row],[collegeGPA]]&gt;=8,"Excellent",IF(Table_Graduate_Salary[[#This Row],[collegeGPA]]&gt;=7,"Good","Average"))</f>
        <v>Excellent</v>
      </c>
      <c r="AK989" s="2">
        <f>AVERAGE(Table_Graduate_Salary[[#This Row],[English]],Table_Graduate_Salary[[#This Row],[Logical]],Table_Graduate_Salary[[#This Row],[Quant]])</f>
        <v>478.33333333333331</v>
      </c>
    </row>
    <row r="990" spans="1:37">
      <c r="A990">
        <v>693698</v>
      </c>
      <c r="B990" t="s">
        <v>506</v>
      </c>
      <c r="C990" s="1">
        <v>33557</v>
      </c>
      <c r="D990" s="2">
        <v>71.5</v>
      </c>
      <c r="E990" t="s">
        <v>79</v>
      </c>
      <c r="F990" s="3">
        <v>2008</v>
      </c>
      <c r="G990" s="2">
        <v>70.400000000000006</v>
      </c>
      <c r="H990" t="s">
        <v>79</v>
      </c>
      <c r="I990">
        <v>4971</v>
      </c>
      <c r="J990">
        <v>2</v>
      </c>
      <c r="K990" t="s">
        <v>36</v>
      </c>
      <c r="L990" t="s">
        <v>40</v>
      </c>
      <c r="M990" s="3">
        <v>78.44</v>
      </c>
      <c r="N990">
        <v>4971</v>
      </c>
      <c r="O990">
        <v>0</v>
      </c>
      <c r="P990" t="s">
        <v>41</v>
      </c>
      <c r="Q990">
        <v>2013</v>
      </c>
      <c r="R990" s="2">
        <v>580</v>
      </c>
      <c r="S990" s="2">
        <v>520</v>
      </c>
      <c r="T990" s="2">
        <v>720</v>
      </c>
      <c r="U990" s="2">
        <v>0.90148957137103303</v>
      </c>
      <c r="V990" s="2">
        <v>545</v>
      </c>
      <c r="W990" s="2">
        <v>-1</v>
      </c>
      <c r="X990" s="2">
        <v>-1</v>
      </c>
      <c r="Y990" s="2">
        <v>-1</v>
      </c>
      <c r="Z990" s="2">
        <v>-1</v>
      </c>
      <c r="AA990" s="2">
        <v>-1</v>
      </c>
      <c r="AB990" s="2">
        <v>-1</v>
      </c>
      <c r="AC990" s="2">
        <v>0.55910000000000004</v>
      </c>
      <c r="AD990" s="2">
        <v>0.5454</v>
      </c>
      <c r="AE990" s="2">
        <v>1.2396</v>
      </c>
      <c r="AF990" s="2">
        <v>0.1459</v>
      </c>
      <c r="AG990" s="2">
        <v>0.86370000000000002</v>
      </c>
      <c r="AH990">
        <v>120000</v>
      </c>
      <c r="AI990" t="str">
        <f>IF(Table_Graduate_Salary[[#This Row],[Salary]]&lt;300000,"Low",IF(Table_Graduate_Salary[[#This Row],[Salary]]&lt;=600000,"Medium","High"))</f>
        <v>Low</v>
      </c>
      <c r="AJ990" t="str">
        <f>IF(Table_Graduate_Salary[[#This Row],[collegeGPA]]&gt;=8,"Excellent",IF(Table_Graduate_Salary[[#This Row],[collegeGPA]]&gt;=7,"Good","Average"))</f>
        <v>Excellent</v>
      </c>
      <c r="AK990" s="2">
        <f>AVERAGE(Table_Graduate_Salary[[#This Row],[English]],Table_Graduate_Salary[[#This Row],[Logical]],Table_Graduate_Salary[[#This Row],[Quant]])</f>
        <v>606.66666666666663</v>
      </c>
    </row>
    <row r="991" spans="1:37">
      <c r="A991">
        <v>1251004</v>
      </c>
      <c r="B991" t="s">
        <v>505</v>
      </c>
      <c r="C991" s="1">
        <v>33723</v>
      </c>
      <c r="D991" s="2">
        <v>73.400000000000006</v>
      </c>
      <c r="E991" t="s">
        <v>51</v>
      </c>
      <c r="F991" s="3">
        <v>2009</v>
      </c>
      <c r="G991" s="2">
        <v>76.2</v>
      </c>
      <c r="H991" t="s">
        <v>51</v>
      </c>
      <c r="I991">
        <v>1213</v>
      </c>
      <c r="J991">
        <v>2</v>
      </c>
      <c r="K991" t="s">
        <v>36</v>
      </c>
      <c r="L991" t="s">
        <v>60</v>
      </c>
      <c r="M991" s="3">
        <v>71</v>
      </c>
      <c r="N991">
        <v>1213</v>
      </c>
      <c r="O991">
        <v>0</v>
      </c>
      <c r="P991" t="s">
        <v>84</v>
      </c>
      <c r="Q991">
        <v>2013</v>
      </c>
      <c r="R991" s="2">
        <v>535</v>
      </c>
      <c r="S991" s="2">
        <v>460</v>
      </c>
      <c r="T991" s="2">
        <v>270</v>
      </c>
      <c r="U991" s="2">
        <v>-1</v>
      </c>
      <c r="V991" s="2">
        <v>-1</v>
      </c>
      <c r="W991" s="2">
        <v>-1</v>
      </c>
      <c r="X991" s="2">
        <v>253</v>
      </c>
      <c r="Y991" s="2">
        <v>-1</v>
      </c>
      <c r="Z991" s="2">
        <v>-1</v>
      </c>
      <c r="AA991" s="2">
        <v>-1</v>
      </c>
      <c r="AB991" s="2">
        <v>-1</v>
      </c>
      <c r="AC991" s="2">
        <v>1.1335999999999999</v>
      </c>
      <c r="AD991" s="2">
        <v>-0.4536</v>
      </c>
      <c r="AE991" s="2">
        <v>-1.3733</v>
      </c>
      <c r="AF991" s="2">
        <v>0.2727</v>
      </c>
      <c r="AG991" s="2">
        <v>0.86370000000000002</v>
      </c>
      <c r="AH991">
        <v>200000</v>
      </c>
      <c r="AI991" t="str">
        <f>IF(Table_Graduate_Salary[[#This Row],[Salary]]&lt;300000,"Low",IF(Table_Graduate_Salary[[#This Row],[Salary]]&lt;=600000,"Medium","High"))</f>
        <v>Low</v>
      </c>
      <c r="AJ991" t="str">
        <f>IF(Table_Graduate_Salary[[#This Row],[collegeGPA]]&gt;=8,"Excellent",IF(Table_Graduate_Salary[[#This Row],[collegeGPA]]&gt;=7,"Good","Average"))</f>
        <v>Excellent</v>
      </c>
      <c r="AK991" s="2">
        <f>AVERAGE(Table_Graduate_Salary[[#This Row],[English]],Table_Graduate_Salary[[#This Row],[Logical]],Table_Graduate_Salary[[#This Row],[Quant]])</f>
        <v>421.66666666666669</v>
      </c>
    </row>
    <row r="992" spans="1:37">
      <c r="A992">
        <v>312164</v>
      </c>
      <c r="B992" t="s">
        <v>506</v>
      </c>
      <c r="C992" s="1">
        <v>32258</v>
      </c>
      <c r="D992" s="2">
        <v>59.8</v>
      </c>
      <c r="E992" t="s">
        <v>48</v>
      </c>
      <c r="F992" s="3">
        <v>2006</v>
      </c>
      <c r="G992" s="2">
        <v>60.25</v>
      </c>
      <c r="H992" t="s">
        <v>119</v>
      </c>
      <c r="I992">
        <v>5690</v>
      </c>
      <c r="J992">
        <v>2</v>
      </c>
      <c r="K992" t="s">
        <v>36</v>
      </c>
      <c r="L992" t="s">
        <v>52</v>
      </c>
      <c r="M992" s="3">
        <v>68.63</v>
      </c>
      <c r="N992">
        <v>5690</v>
      </c>
      <c r="O992">
        <v>0</v>
      </c>
      <c r="P992" t="s">
        <v>41</v>
      </c>
      <c r="Q992">
        <v>2010</v>
      </c>
      <c r="R992" s="2">
        <v>575</v>
      </c>
      <c r="S992" s="2">
        <v>595</v>
      </c>
      <c r="T992" s="2">
        <v>405</v>
      </c>
      <c r="U992" s="2">
        <v>2.10662282612675E-2</v>
      </c>
      <c r="V992" s="2">
        <v>-1</v>
      </c>
      <c r="W992" s="2">
        <v>-1</v>
      </c>
      <c r="X992" s="2">
        <v>-1</v>
      </c>
      <c r="Y992" s="2">
        <v>206</v>
      </c>
      <c r="Z992" s="2">
        <v>-1</v>
      </c>
      <c r="AA992" s="2">
        <v>-1</v>
      </c>
      <c r="AB992" s="2">
        <v>-1</v>
      </c>
      <c r="AC992" s="2">
        <v>0.2009</v>
      </c>
      <c r="AD992" s="2">
        <v>1.1248</v>
      </c>
      <c r="AE992" s="2">
        <v>1.1073999999999999</v>
      </c>
      <c r="AF992" s="2">
        <v>-1.1128</v>
      </c>
      <c r="AG992" s="2">
        <v>0.97629999999999995</v>
      </c>
      <c r="AH992">
        <v>1200000</v>
      </c>
      <c r="AI992" t="str">
        <f>IF(Table_Graduate_Salary[[#This Row],[Salary]]&lt;300000,"Low",IF(Table_Graduate_Salary[[#This Row],[Salary]]&lt;=600000,"Medium","High"))</f>
        <v>High</v>
      </c>
      <c r="AJ992" t="str">
        <f>IF(Table_Graduate_Salary[[#This Row],[collegeGPA]]&gt;=8,"Excellent",IF(Table_Graduate_Salary[[#This Row],[collegeGPA]]&gt;=7,"Good","Average"))</f>
        <v>Excellent</v>
      </c>
      <c r="AK992" s="2">
        <f>AVERAGE(Table_Graduate_Salary[[#This Row],[English]],Table_Graduate_Salary[[#This Row],[Logical]],Table_Graduate_Salary[[#This Row],[Quant]])</f>
        <v>525</v>
      </c>
    </row>
    <row r="993" spans="1:37">
      <c r="A993">
        <v>302031</v>
      </c>
      <c r="B993" t="s">
        <v>506</v>
      </c>
      <c r="C993" s="1">
        <v>32431</v>
      </c>
      <c r="D993" s="2">
        <v>60.4</v>
      </c>
      <c r="E993" t="s">
        <v>35</v>
      </c>
      <c r="F993" s="3">
        <v>2006</v>
      </c>
      <c r="G993" s="2">
        <v>60</v>
      </c>
      <c r="H993" t="s">
        <v>35</v>
      </c>
      <c r="I993">
        <v>75</v>
      </c>
      <c r="J993">
        <v>2</v>
      </c>
      <c r="K993" t="s">
        <v>36</v>
      </c>
      <c r="L993" t="s">
        <v>60</v>
      </c>
      <c r="M993" s="3">
        <v>62</v>
      </c>
      <c r="N993">
        <v>75</v>
      </c>
      <c r="O993">
        <v>0</v>
      </c>
      <c r="P993" t="s">
        <v>41</v>
      </c>
      <c r="Q993">
        <v>2010</v>
      </c>
      <c r="R993" s="2">
        <v>395</v>
      </c>
      <c r="S993" s="2">
        <v>425</v>
      </c>
      <c r="T993" s="2">
        <v>395</v>
      </c>
      <c r="U993" s="2">
        <v>0.65576694261721102</v>
      </c>
      <c r="V993" s="2">
        <v>-1</v>
      </c>
      <c r="W993" s="2">
        <v>-1</v>
      </c>
      <c r="X993" s="2">
        <v>-1</v>
      </c>
      <c r="Y993" s="2">
        <v>-1</v>
      </c>
      <c r="Z993" s="2">
        <v>-1</v>
      </c>
      <c r="AA993" s="2">
        <v>366</v>
      </c>
      <c r="AB993" s="2">
        <v>-1</v>
      </c>
      <c r="AC993" s="2">
        <v>-0.26279999999999998</v>
      </c>
      <c r="AD993" s="2">
        <v>0.3448</v>
      </c>
      <c r="AE993" s="2">
        <v>-0.1988</v>
      </c>
      <c r="AF993" s="2">
        <v>0.5323</v>
      </c>
      <c r="AG993" s="2">
        <v>0.6603</v>
      </c>
      <c r="AH993">
        <v>270000</v>
      </c>
      <c r="AI993" t="str">
        <f>IF(Table_Graduate_Salary[[#This Row],[Salary]]&lt;300000,"Low",IF(Table_Graduate_Salary[[#This Row],[Salary]]&lt;=600000,"Medium","High"))</f>
        <v>Low</v>
      </c>
      <c r="AJ993" t="str">
        <f>IF(Table_Graduate_Salary[[#This Row],[collegeGPA]]&gt;=8,"Excellent",IF(Table_Graduate_Salary[[#This Row],[collegeGPA]]&gt;=7,"Good","Average"))</f>
        <v>Excellent</v>
      </c>
      <c r="AK993" s="2">
        <f>AVERAGE(Table_Graduate_Salary[[#This Row],[English]],Table_Graduate_Salary[[#This Row],[Logical]],Table_Graduate_Salary[[#This Row],[Quant]])</f>
        <v>405</v>
      </c>
    </row>
    <row r="994" spans="1:37">
      <c r="A994">
        <v>1039020</v>
      </c>
      <c r="B994" t="s">
        <v>506</v>
      </c>
      <c r="C994" s="1">
        <v>33856</v>
      </c>
      <c r="D994" s="2">
        <v>79.900000000000006</v>
      </c>
      <c r="E994" t="s">
        <v>51</v>
      </c>
      <c r="F994" s="3">
        <v>2009</v>
      </c>
      <c r="G994" s="2">
        <v>89.4</v>
      </c>
      <c r="H994" t="s">
        <v>51</v>
      </c>
      <c r="I994">
        <v>11090</v>
      </c>
      <c r="J994">
        <v>2</v>
      </c>
      <c r="K994" t="s">
        <v>36</v>
      </c>
      <c r="L994" t="s">
        <v>60</v>
      </c>
      <c r="M994" s="3">
        <v>77.150000000000006</v>
      </c>
      <c r="N994">
        <v>11090</v>
      </c>
      <c r="O994">
        <v>1</v>
      </c>
      <c r="P994" t="s">
        <v>54</v>
      </c>
      <c r="Q994">
        <v>2013</v>
      </c>
      <c r="R994" s="2">
        <v>385</v>
      </c>
      <c r="S994" s="2">
        <v>510</v>
      </c>
      <c r="T994" s="2">
        <v>585</v>
      </c>
      <c r="U994" s="2">
        <v>-1</v>
      </c>
      <c r="V994" s="2">
        <v>355</v>
      </c>
      <c r="W994" s="2">
        <v>-1</v>
      </c>
      <c r="X994" s="2">
        <v>438</v>
      </c>
      <c r="Y994" s="2">
        <v>-1</v>
      </c>
      <c r="Z994" s="2">
        <v>-1</v>
      </c>
      <c r="AA994" s="2">
        <v>-1</v>
      </c>
      <c r="AB994" s="2">
        <v>-1</v>
      </c>
      <c r="AC994" s="2">
        <v>-0.159</v>
      </c>
      <c r="AD994" s="2">
        <v>0.5454</v>
      </c>
      <c r="AE994" s="2">
        <v>0.47110000000000002</v>
      </c>
      <c r="AF994" s="2">
        <v>-0.1076</v>
      </c>
      <c r="AG994" s="2">
        <v>0.86370000000000002</v>
      </c>
      <c r="AH994">
        <v>310000</v>
      </c>
      <c r="AI994" t="str">
        <f>IF(Table_Graduate_Salary[[#This Row],[Salary]]&lt;300000,"Low",IF(Table_Graduate_Salary[[#This Row],[Salary]]&lt;=600000,"Medium","High"))</f>
        <v>Medium</v>
      </c>
      <c r="AJ994" t="str">
        <f>IF(Table_Graduate_Salary[[#This Row],[collegeGPA]]&gt;=8,"Excellent",IF(Table_Graduate_Salary[[#This Row],[collegeGPA]]&gt;=7,"Good","Average"))</f>
        <v>Excellent</v>
      </c>
      <c r="AK994" s="2">
        <f>AVERAGE(Table_Graduate_Salary[[#This Row],[English]],Table_Graduate_Salary[[#This Row],[Logical]],Table_Graduate_Salary[[#This Row],[Quant]])</f>
        <v>493.33333333333331</v>
      </c>
    </row>
    <row r="995" spans="1:37">
      <c r="A995">
        <v>639785</v>
      </c>
      <c r="B995" t="s">
        <v>506</v>
      </c>
      <c r="C995" s="1">
        <v>33558</v>
      </c>
      <c r="D995" s="2">
        <v>65.8</v>
      </c>
      <c r="E995" t="s">
        <v>35</v>
      </c>
      <c r="F995" s="3">
        <v>2009</v>
      </c>
      <c r="G995" s="2">
        <v>76.8</v>
      </c>
      <c r="H995" t="s">
        <v>35</v>
      </c>
      <c r="I995">
        <v>2812</v>
      </c>
      <c r="J995">
        <v>2</v>
      </c>
      <c r="K995" t="s">
        <v>36</v>
      </c>
      <c r="L995" t="s">
        <v>77</v>
      </c>
      <c r="M995" s="3">
        <v>77.5</v>
      </c>
      <c r="N995">
        <v>2812</v>
      </c>
      <c r="O995">
        <v>0</v>
      </c>
      <c r="P995" t="s">
        <v>71</v>
      </c>
      <c r="Q995">
        <v>2013</v>
      </c>
      <c r="R995" s="2">
        <v>430</v>
      </c>
      <c r="S995" s="2">
        <v>495</v>
      </c>
      <c r="T995" s="2">
        <v>470</v>
      </c>
      <c r="U995" s="2">
        <v>0.93839913679117504</v>
      </c>
      <c r="V995" s="2">
        <v>-1</v>
      </c>
      <c r="W995" s="2">
        <v>333</v>
      </c>
      <c r="X995" s="2">
        <v>-1</v>
      </c>
      <c r="Y995" s="2">
        <v>-1</v>
      </c>
      <c r="Z995" s="2">
        <v>553</v>
      </c>
      <c r="AA995" s="2">
        <v>-1</v>
      </c>
      <c r="AB995" s="2">
        <v>-1</v>
      </c>
      <c r="AC995" s="2">
        <v>0.55910000000000004</v>
      </c>
      <c r="AD995" s="2">
        <v>-0.1206</v>
      </c>
      <c r="AE995" s="2">
        <v>-2.1417999999999999</v>
      </c>
      <c r="AF995" s="2">
        <v>0.77980000000000005</v>
      </c>
      <c r="AG995" s="2">
        <v>-1.0524</v>
      </c>
      <c r="AH995">
        <v>180000</v>
      </c>
      <c r="AI995" t="str">
        <f>IF(Table_Graduate_Salary[[#This Row],[Salary]]&lt;300000,"Low",IF(Table_Graduate_Salary[[#This Row],[Salary]]&lt;=600000,"Medium","High"))</f>
        <v>Low</v>
      </c>
      <c r="AJ995" t="str">
        <f>IF(Table_Graduate_Salary[[#This Row],[collegeGPA]]&gt;=8,"Excellent",IF(Table_Graduate_Salary[[#This Row],[collegeGPA]]&gt;=7,"Good","Average"))</f>
        <v>Excellent</v>
      </c>
      <c r="AK995" s="2">
        <f>AVERAGE(Table_Graduate_Salary[[#This Row],[English]],Table_Graduate_Salary[[#This Row],[Logical]],Table_Graduate_Salary[[#This Row],[Quant]])</f>
        <v>465</v>
      </c>
    </row>
    <row r="996" spans="1:37">
      <c r="A996">
        <v>1260265</v>
      </c>
      <c r="B996" t="s">
        <v>506</v>
      </c>
      <c r="C996" s="1">
        <v>33178</v>
      </c>
      <c r="D996" s="2">
        <v>92</v>
      </c>
      <c r="E996" t="s">
        <v>51</v>
      </c>
      <c r="F996" s="3">
        <v>2008</v>
      </c>
      <c r="G996" s="2">
        <v>77.8</v>
      </c>
      <c r="H996" t="s">
        <v>51</v>
      </c>
      <c r="I996">
        <v>9806</v>
      </c>
      <c r="J996">
        <v>2</v>
      </c>
      <c r="K996" t="s">
        <v>36</v>
      </c>
      <c r="L996" t="s">
        <v>37</v>
      </c>
      <c r="M996" s="3">
        <v>79</v>
      </c>
      <c r="N996">
        <v>9806</v>
      </c>
      <c r="O996">
        <v>1</v>
      </c>
      <c r="P996" t="s">
        <v>111</v>
      </c>
      <c r="Q996">
        <v>2012</v>
      </c>
      <c r="R996" s="2">
        <v>385</v>
      </c>
      <c r="S996" s="2">
        <v>565</v>
      </c>
      <c r="T996" s="2">
        <v>430</v>
      </c>
      <c r="U996" s="2">
        <v>0.99859144807289602</v>
      </c>
      <c r="V996" s="2">
        <v>335</v>
      </c>
      <c r="W996" s="2">
        <v>-1</v>
      </c>
      <c r="X996" s="2">
        <v>-1</v>
      </c>
      <c r="Y996" s="2">
        <v>-1</v>
      </c>
      <c r="Z996" s="2">
        <v>-1</v>
      </c>
      <c r="AA996" s="2">
        <v>-1</v>
      </c>
      <c r="AB996" s="2">
        <v>-1</v>
      </c>
      <c r="AC996" s="2">
        <v>0.84630000000000005</v>
      </c>
      <c r="AD996" s="2">
        <v>-0.1206</v>
      </c>
      <c r="AE996" s="2">
        <v>-0.6048</v>
      </c>
      <c r="AF996" s="2">
        <v>-0.36120000000000002</v>
      </c>
      <c r="AG996" s="2">
        <v>0.48049999999999998</v>
      </c>
      <c r="AH996">
        <v>300000</v>
      </c>
      <c r="AI996" t="str">
        <f>IF(Table_Graduate_Salary[[#This Row],[Salary]]&lt;300000,"Low",IF(Table_Graduate_Salary[[#This Row],[Salary]]&lt;=600000,"Medium","High"))</f>
        <v>Medium</v>
      </c>
      <c r="AJ996" t="str">
        <f>IF(Table_Graduate_Salary[[#This Row],[collegeGPA]]&gt;=8,"Excellent",IF(Table_Graduate_Salary[[#This Row],[collegeGPA]]&gt;=7,"Good","Average"))</f>
        <v>Excellent</v>
      </c>
      <c r="AK996" s="2">
        <f>AVERAGE(Table_Graduate_Salary[[#This Row],[English]],Table_Graduate_Salary[[#This Row],[Logical]],Table_Graduate_Salary[[#This Row],[Quant]])</f>
        <v>460</v>
      </c>
    </row>
    <row r="997" spans="1:37">
      <c r="A997">
        <v>510199</v>
      </c>
      <c r="B997" t="s">
        <v>506</v>
      </c>
      <c r="C997" s="1">
        <v>33190</v>
      </c>
      <c r="D997" s="2">
        <v>79.599999999999994</v>
      </c>
      <c r="E997" t="s">
        <v>35</v>
      </c>
      <c r="F997" s="3">
        <v>2008</v>
      </c>
      <c r="G997" s="2">
        <v>87.6</v>
      </c>
      <c r="H997" t="s">
        <v>35</v>
      </c>
      <c r="I997">
        <v>4234</v>
      </c>
      <c r="J997">
        <v>2</v>
      </c>
      <c r="K997" t="s">
        <v>36</v>
      </c>
      <c r="L997" t="s">
        <v>64</v>
      </c>
      <c r="M997" s="3">
        <v>79.680000000000007</v>
      </c>
      <c r="N997">
        <v>4234</v>
      </c>
      <c r="O997">
        <v>0</v>
      </c>
      <c r="P997" t="s">
        <v>41</v>
      </c>
      <c r="Q997">
        <v>2012</v>
      </c>
      <c r="R997" s="2">
        <v>580</v>
      </c>
      <c r="S997" s="2">
        <v>670</v>
      </c>
      <c r="T997" s="2">
        <v>900</v>
      </c>
      <c r="U997" s="2">
        <v>0.99000875672389799</v>
      </c>
      <c r="V997" s="2">
        <v>655</v>
      </c>
      <c r="W997" s="2">
        <v>-1</v>
      </c>
      <c r="X997" s="2">
        <v>-1</v>
      </c>
      <c r="Y997" s="2">
        <v>-1</v>
      </c>
      <c r="Z997" s="2">
        <v>-1</v>
      </c>
      <c r="AA997" s="2">
        <v>-1</v>
      </c>
      <c r="AB997" s="2">
        <v>-1</v>
      </c>
      <c r="AC997" s="2">
        <v>-1.1900999999999999</v>
      </c>
      <c r="AD997" s="2">
        <v>-0.1232</v>
      </c>
      <c r="AE997" s="2">
        <v>-0.34399999999999997</v>
      </c>
      <c r="AF997" s="2">
        <v>0.17979999999999999</v>
      </c>
      <c r="AG997" s="2">
        <v>-0.28749999999999998</v>
      </c>
      <c r="AH997">
        <v>770000</v>
      </c>
      <c r="AI997" t="str">
        <f>IF(Table_Graduate_Salary[[#This Row],[Salary]]&lt;300000,"Low",IF(Table_Graduate_Salary[[#This Row],[Salary]]&lt;=600000,"Medium","High"))</f>
        <v>High</v>
      </c>
      <c r="AJ997" t="str">
        <f>IF(Table_Graduate_Salary[[#This Row],[collegeGPA]]&gt;=8,"Excellent",IF(Table_Graduate_Salary[[#This Row],[collegeGPA]]&gt;=7,"Good","Average"))</f>
        <v>Excellent</v>
      </c>
      <c r="AK997" s="2">
        <f>AVERAGE(Table_Graduate_Salary[[#This Row],[English]],Table_Graduate_Salary[[#This Row],[Logical]],Table_Graduate_Salary[[#This Row],[Quant]])</f>
        <v>716.66666666666663</v>
      </c>
    </row>
    <row r="998" spans="1:37">
      <c r="A998">
        <v>318959</v>
      </c>
      <c r="B998" t="s">
        <v>506</v>
      </c>
      <c r="C998" s="1">
        <v>33440</v>
      </c>
      <c r="D998" s="2">
        <v>84</v>
      </c>
      <c r="E998" t="s">
        <v>173</v>
      </c>
      <c r="F998" s="3">
        <v>2008</v>
      </c>
      <c r="G998" s="2">
        <v>82</v>
      </c>
      <c r="H998" t="s">
        <v>260</v>
      </c>
      <c r="I998">
        <v>5068</v>
      </c>
      <c r="J998">
        <v>2</v>
      </c>
      <c r="K998" t="s">
        <v>36</v>
      </c>
      <c r="L998" t="s">
        <v>60</v>
      </c>
      <c r="M998" s="3">
        <v>77.5</v>
      </c>
      <c r="N998">
        <v>5068</v>
      </c>
      <c r="O998">
        <v>0</v>
      </c>
      <c r="P998" t="s">
        <v>56</v>
      </c>
      <c r="Q998">
        <v>2015</v>
      </c>
      <c r="R998" s="2">
        <v>725</v>
      </c>
      <c r="S998" s="2">
        <v>435</v>
      </c>
      <c r="T998" s="2">
        <v>615</v>
      </c>
      <c r="U998" s="2">
        <v>-1</v>
      </c>
      <c r="V998" s="2">
        <v>-1</v>
      </c>
      <c r="W998" s="2">
        <v>-1</v>
      </c>
      <c r="X998" s="2">
        <v>-1</v>
      </c>
      <c r="Y998" s="2">
        <v>-1</v>
      </c>
      <c r="Z998" s="2">
        <v>-1</v>
      </c>
      <c r="AA998" s="2">
        <v>-1</v>
      </c>
      <c r="AB998" s="2">
        <v>-1</v>
      </c>
      <c r="AC998" s="2">
        <v>0.66459999999999997</v>
      </c>
      <c r="AD998" s="2">
        <v>1.4368000000000001</v>
      </c>
      <c r="AE998" s="2">
        <v>0.2366</v>
      </c>
      <c r="AF998" s="2">
        <v>-0.29026999999999997</v>
      </c>
      <c r="AG998" s="2">
        <v>0.89729999999999999</v>
      </c>
      <c r="AH998">
        <v>360000</v>
      </c>
      <c r="AI998" t="str">
        <f>IF(Table_Graduate_Salary[[#This Row],[Salary]]&lt;300000,"Low",IF(Table_Graduate_Salary[[#This Row],[Salary]]&lt;=600000,"Medium","High"))</f>
        <v>Medium</v>
      </c>
      <c r="AJ998" t="str">
        <f>IF(Table_Graduate_Salary[[#This Row],[collegeGPA]]&gt;=8,"Excellent",IF(Table_Graduate_Salary[[#This Row],[collegeGPA]]&gt;=7,"Good","Average"))</f>
        <v>Excellent</v>
      </c>
      <c r="AK998" s="2">
        <f>AVERAGE(Table_Graduate_Salary[[#This Row],[English]],Table_Graduate_Salary[[#This Row],[Logical]],Table_Graduate_Salary[[#This Row],[Quant]])</f>
        <v>591.66666666666663</v>
      </c>
    </row>
    <row r="999" spans="1:37">
      <c r="A999">
        <v>324440</v>
      </c>
      <c r="B999" t="s">
        <v>506</v>
      </c>
      <c r="C999" s="1">
        <v>32627</v>
      </c>
      <c r="D999" s="2">
        <v>61</v>
      </c>
      <c r="E999" t="s">
        <v>180</v>
      </c>
      <c r="F999" s="3">
        <v>2009</v>
      </c>
      <c r="G999" s="2">
        <v>72</v>
      </c>
      <c r="H999" t="s">
        <v>261</v>
      </c>
      <c r="I999">
        <v>7164</v>
      </c>
      <c r="J999">
        <v>2</v>
      </c>
      <c r="K999" t="s">
        <v>36</v>
      </c>
      <c r="L999" t="s">
        <v>64</v>
      </c>
      <c r="M999" s="3">
        <v>55.5</v>
      </c>
      <c r="N999">
        <v>7164</v>
      </c>
      <c r="O999">
        <v>0</v>
      </c>
      <c r="P999" t="s">
        <v>45</v>
      </c>
      <c r="Q999">
        <v>2012</v>
      </c>
      <c r="R999" s="2">
        <v>415</v>
      </c>
      <c r="S999" s="2">
        <v>345</v>
      </c>
      <c r="T999" s="2">
        <v>395</v>
      </c>
      <c r="U999" s="2">
        <v>0.67074315143312702</v>
      </c>
      <c r="V999" s="2">
        <v>455</v>
      </c>
      <c r="W999" s="2">
        <v>-1</v>
      </c>
      <c r="X999" s="2">
        <v>-1</v>
      </c>
      <c r="Y999" s="2">
        <v>-1</v>
      </c>
      <c r="Z999" s="2">
        <v>-1</v>
      </c>
      <c r="AA999" s="2">
        <v>-1</v>
      </c>
      <c r="AB999" s="2">
        <v>-1</v>
      </c>
      <c r="AC999" s="2">
        <v>0.51</v>
      </c>
      <c r="AD999" s="2">
        <v>3.2800000000000003E-2</v>
      </c>
      <c r="AE999" s="2">
        <v>-1.0697000000000001</v>
      </c>
      <c r="AF999" s="2">
        <v>-0.61339999999999995</v>
      </c>
      <c r="AG999" s="2">
        <v>-0.44550000000000001</v>
      </c>
      <c r="AH999">
        <v>210000</v>
      </c>
      <c r="AI999" t="str">
        <f>IF(Table_Graduate_Salary[[#This Row],[Salary]]&lt;300000,"Low",IF(Table_Graduate_Salary[[#This Row],[Salary]]&lt;=600000,"Medium","High"))</f>
        <v>Low</v>
      </c>
      <c r="AJ999" t="str">
        <f>IF(Table_Graduate_Salary[[#This Row],[collegeGPA]]&gt;=8,"Excellent",IF(Table_Graduate_Salary[[#This Row],[collegeGPA]]&gt;=7,"Good","Average"))</f>
        <v>Excellent</v>
      </c>
      <c r="AK999" s="2">
        <f>AVERAGE(Table_Graduate_Salary[[#This Row],[English]],Table_Graduate_Salary[[#This Row],[Logical]],Table_Graduate_Salary[[#This Row],[Quant]])</f>
        <v>385</v>
      </c>
    </row>
    <row r="1000" spans="1:37">
      <c r="A1000">
        <v>1238258</v>
      </c>
      <c r="B1000" t="s">
        <v>506</v>
      </c>
      <c r="C1000" s="1">
        <v>33955</v>
      </c>
      <c r="D1000" s="2">
        <v>85.53</v>
      </c>
      <c r="E1000" t="s">
        <v>51</v>
      </c>
      <c r="F1000" s="3">
        <v>2010</v>
      </c>
      <c r="G1000" s="2">
        <v>86</v>
      </c>
      <c r="H1000" t="s">
        <v>51</v>
      </c>
      <c r="I1000">
        <v>3836</v>
      </c>
      <c r="J1000">
        <v>2</v>
      </c>
      <c r="K1000" t="s">
        <v>36</v>
      </c>
      <c r="L1000" t="s">
        <v>40</v>
      </c>
      <c r="M1000" s="3">
        <v>63.77</v>
      </c>
      <c r="N1000">
        <v>3836</v>
      </c>
      <c r="O1000">
        <v>0</v>
      </c>
      <c r="P1000" t="s">
        <v>45</v>
      </c>
      <c r="Q1000">
        <v>2014</v>
      </c>
      <c r="R1000" s="2">
        <v>510</v>
      </c>
      <c r="S1000" s="2">
        <v>530</v>
      </c>
      <c r="T1000" s="2">
        <v>560</v>
      </c>
      <c r="U1000" s="2">
        <v>0.91139527839132795</v>
      </c>
      <c r="V1000" s="2">
        <v>535</v>
      </c>
      <c r="W1000" s="2">
        <v>-1</v>
      </c>
      <c r="X1000" s="2">
        <v>500</v>
      </c>
      <c r="Y1000" s="2">
        <v>-1</v>
      </c>
      <c r="Z1000" s="2">
        <v>-1</v>
      </c>
      <c r="AA1000" s="2">
        <v>-1</v>
      </c>
      <c r="AB1000" s="2">
        <v>-1</v>
      </c>
      <c r="AC1000" s="2">
        <v>-0.44629999999999997</v>
      </c>
      <c r="AD1000" s="2">
        <v>-0.4536</v>
      </c>
      <c r="AE1000" s="2">
        <v>-0.14369999999999999</v>
      </c>
      <c r="AF1000" s="2">
        <v>-0.4879</v>
      </c>
      <c r="AG1000" s="2">
        <v>-1.4356</v>
      </c>
      <c r="AH1000">
        <v>400000</v>
      </c>
      <c r="AI1000" t="str">
        <f>IF(Table_Graduate_Salary[[#This Row],[Salary]]&lt;300000,"Low",IF(Table_Graduate_Salary[[#This Row],[Salary]]&lt;=600000,"Medium","High"))</f>
        <v>Medium</v>
      </c>
      <c r="AJ1000" t="str">
        <f>IF(Table_Graduate_Salary[[#This Row],[collegeGPA]]&gt;=8,"Excellent",IF(Table_Graduate_Salary[[#This Row],[collegeGPA]]&gt;=7,"Good","Average"))</f>
        <v>Excellent</v>
      </c>
      <c r="AK1000" s="2">
        <f>AVERAGE(Table_Graduate_Salary[[#This Row],[English]],Table_Graduate_Salary[[#This Row],[Logical]],Table_Graduate_Salary[[#This Row],[Quant]])</f>
        <v>533.33333333333337</v>
      </c>
    </row>
    <row r="1001" spans="1:37">
      <c r="A1001">
        <v>1262574</v>
      </c>
      <c r="B1001" t="s">
        <v>506</v>
      </c>
      <c r="C1001" s="1">
        <v>33201</v>
      </c>
      <c r="D1001" s="2">
        <v>59</v>
      </c>
      <c r="E1001" t="s">
        <v>51</v>
      </c>
      <c r="F1001" s="3">
        <v>2008</v>
      </c>
      <c r="G1001" s="2">
        <v>64</v>
      </c>
      <c r="H1001" t="s">
        <v>51</v>
      </c>
      <c r="I1001">
        <v>1759</v>
      </c>
      <c r="J1001">
        <v>2</v>
      </c>
      <c r="K1001" t="s">
        <v>66</v>
      </c>
      <c r="L1001" t="s">
        <v>67</v>
      </c>
      <c r="M1001" s="3">
        <v>84</v>
      </c>
      <c r="N1001">
        <v>1759</v>
      </c>
      <c r="O1001">
        <v>0</v>
      </c>
      <c r="P1001" t="s">
        <v>50</v>
      </c>
      <c r="Q1001">
        <v>2014</v>
      </c>
      <c r="R1001" s="2">
        <v>395</v>
      </c>
      <c r="S1001" s="2">
        <v>510</v>
      </c>
      <c r="T1001" s="2">
        <v>250</v>
      </c>
      <c r="U1001" s="2">
        <v>0.35653648772447499</v>
      </c>
      <c r="V1001" s="2">
        <v>415</v>
      </c>
      <c r="W1001" s="2">
        <v>-1</v>
      </c>
      <c r="X1001" s="2">
        <v>346</v>
      </c>
      <c r="Y1001" s="2">
        <v>-1</v>
      </c>
      <c r="Z1001" s="2">
        <v>-1</v>
      </c>
      <c r="AA1001" s="2">
        <v>-1</v>
      </c>
      <c r="AB1001" s="2">
        <v>-1</v>
      </c>
      <c r="AC1001" s="2">
        <v>-0.30270000000000002</v>
      </c>
      <c r="AD1001" s="2">
        <v>-0.62009999999999998</v>
      </c>
      <c r="AE1001" s="2">
        <v>0.16370000000000001</v>
      </c>
      <c r="AF1001" s="2">
        <v>0.77980000000000005</v>
      </c>
      <c r="AG1001" s="2">
        <v>-0.28589999999999999</v>
      </c>
      <c r="AH1001">
        <v>60000</v>
      </c>
      <c r="AI1001" t="str">
        <f>IF(Table_Graduate_Salary[[#This Row],[Salary]]&lt;300000,"Low",IF(Table_Graduate_Salary[[#This Row],[Salary]]&lt;=600000,"Medium","High"))</f>
        <v>Low</v>
      </c>
      <c r="AJ1001" t="str">
        <f>IF(Table_Graduate_Salary[[#This Row],[collegeGPA]]&gt;=8,"Excellent",IF(Table_Graduate_Salary[[#This Row],[collegeGPA]]&gt;=7,"Good","Average"))</f>
        <v>Excellent</v>
      </c>
      <c r="AK1001" s="2">
        <f>AVERAGE(Table_Graduate_Salary[[#This Row],[English]],Table_Graduate_Salary[[#This Row],[Logical]],Table_Graduate_Salary[[#This Row],[Quant]])</f>
        <v>385</v>
      </c>
    </row>
    <row r="1002" spans="1:37">
      <c r="A1002">
        <v>641531</v>
      </c>
      <c r="B1002" t="s">
        <v>506</v>
      </c>
      <c r="C1002" s="1">
        <v>33384</v>
      </c>
      <c r="D1002" s="2">
        <v>69.599999999999994</v>
      </c>
      <c r="E1002" t="s">
        <v>35</v>
      </c>
      <c r="F1002" s="3">
        <v>2009</v>
      </c>
      <c r="G1002" s="2">
        <v>74.599999999999994</v>
      </c>
      <c r="H1002" t="s">
        <v>35</v>
      </c>
      <c r="I1002">
        <v>1622</v>
      </c>
      <c r="J1002">
        <v>2</v>
      </c>
      <c r="K1002" t="s">
        <v>36</v>
      </c>
      <c r="L1002" t="s">
        <v>55</v>
      </c>
      <c r="M1002" s="3">
        <v>70.849999999999994</v>
      </c>
      <c r="N1002">
        <v>1622</v>
      </c>
      <c r="O1002">
        <v>0</v>
      </c>
      <c r="P1002" t="s">
        <v>84</v>
      </c>
      <c r="Q1002">
        <v>2013</v>
      </c>
      <c r="R1002" s="2">
        <v>545</v>
      </c>
      <c r="S1002" s="2">
        <v>580</v>
      </c>
      <c r="T1002" s="2">
        <v>720</v>
      </c>
      <c r="U1002" s="2">
        <v>0.90148957137103303</v>
      </c>
      <c r="V1002" s="2">
        <v>545</v>
      </c>
      <c r="W1002" s="2">
        <v>-1</v>
      </c>
      <c r="X1002" s="2">
        <v>-1</v>
      </c>
      <c r="Y1002" s="2">
        <v>-1</v>
      </c>
      <c r="Z1002" s="2">
        <v>-1</v>
      </c>
      <c r="AA1002" s="2">
        <v>-1</v>
      </c>
      <c r="AB1002" s="2">
        <v>-1</v>
      </c>
      <c r="AC1002" s="2">
        <v>0.12820000000000001</v>
      </c>
      <c r="AD1002" s="2">
        <v>-0.62009999999999998</v>
      </c>
      <c r="AE1002" s="2">
        <v>-0.14369999999999999</v>
      </c>
      <c r="AF1002" s="2">
        <v>1.9199999999999998E-2</v>
      </c>
      <c r="AG1002" s="2">
        <v>-9.4299999999999995E-2</v>
      </c>
      <c r="AH1002">
        <v>330000</v>
      </c>
      <c r="AI1002" t="str">
        <f>IF(Table_Graduate_Salary[[#This Row],[Salary]]&lt;300000,"Low",IF(Table_Graduate_Salary[[#This Row],[Salary]]&lt;=600000,"Medium","High"))</f>
        <v>Medium</v>
      </c>
      <c r="AJ1002" t="str">
        <f>IF(Table_Graduate_Salary[[#This Row],[collegeGPA]]&gt;=8,"Excellent",IF(Table_Graduate_Salary[[#This Row],[collegeGPA]]&gt;=7,"Good","Average"))</f>
        <v>Excellent</v>
      </c>
      <c r="AK1002" s="2">
        <f>AVERAGE(Table_Graduate_Salary[[#This Row],[English]],Table_Graduate_Salary[[#This Row],[Logical]],Table_Graduate_Salary[[#This Row],[Quant]])</f>
        <v>615</v>
      </c>
    </row>
    <row r="1003" spans="1:37">
      <c r="A1003">
        <v>1242936</v>
      </c>
      <c r="B1003" t="s">
        <v>506</v>
      </c>
      <c r="C1003" s="1">
        <v>33967</v>
      </c>
      <c r="D1003" s="2">
        <v>89.2</v>
      </c>
      <c r="E1003" t="s">
        <v>51</v>
      </c>
      <c r="F1003" s="3">
        <v>2010</v>
      </c>
      <c r="G1003" s="2">
        <v>91.33</v>
      </c>
      <c r="H1003" t="s">
        <v>51</v>
      </c>
      <c r="I1003">
        <v>883</v>
      </c>
      <c r="J1003">
        <v>2</v>
      </c>
      <c r="K1003" t="s">
        <v>36</v>
      </c>
      <c r="L1003" t="s">
        <v>81</v>
      </c>
      <c r="M1003" s="3">
        <v>70</v>
      </c>
      <c r="N1003">
        <v>883</v>
      </c>
      <c r="O1003">
        <v>0</v>
      </c>
      <c r="P1003" t="s">
        <v>47</v>
      </c>
      <c r="Q1003">
        <v>2014</v>
      </c>
      <c r="R1003" s="2">
        <v>325</v>
      </c>
      <c r="S1003" s="2">
        <v>470</v>
      </c>
      <c r="T1003" s="2">
        <v>415</v>
      </c>
      <c r="U1003" s="2">
        <v>3.0565991138953599E-2</v>
      </c>
      <c r="V1003" s="2">
        <v>375</v>
      </c>
      <c r="W1003" s="2">
        <v>-1</v>
      </c>
      <c r="X1003" s="2">
        <v>-1</v>
      </c>
      <c r="Y1003" s="2">
        <v>-1</v>
      </c>
      <c r="Z1003" s="2">
        <v>228</v>
      </c>
      <c r="AA1003" s="2">
        <v>-1</v>
      </c>
      <c r="AB1003" s="2">
        <v>-1</v>
      </c>
      <c r="AC1003" s="2">
        <v>0.70269999999999999</v>
      </c>
      <c r="AD1003" s="2">
        <v>-0.4536</v>
      </c>
      <c r="AE1003" s="2">
        <v>-0.14369999999999999</v>
      </c>
      <c r="AF1003" s="2">
        <v>-0.74150000000000005</v>
      </c>
      <c r="AG1003" s="2">
        <v>-0.66920000000000002</v>
      </c>
      <c r="AH1003">
        <v>105000</v>
      </c>
      <c r="AI1003" t="str">
        <f>IF(Table_Graduate_Salary[[#This Row],[Salary]]&lt;300000,"Low",IF(Table_Graduate_Salary[[#This Row],[Salary]]&lt;=600000,"Medium","High"))</f>
        <v>Low</v>
      </c>
      <c r="AJ1003" t="str">
        <f>IF(Table_Graduate_Salary[[#This Row],[collegeGPA]]&gt;=8,"Excellent",IF(Table_Graduate_Salary[[#This Row],[collegeGPA]]&gt;=7,"Good","Average"))</f>
        <v>Excellent</v>
      </c>
      <c r="AK1003" s="2">
        <f>AVERAGE(Table_Graduate_Salary[[#This Row],[English]],Table_Graduate_Salary[[#This Row],[Logical]],Table_Graduate_Salary[[#This Row],[Quant]])</f>
        <v>403.33333333333331</v>
      </c>
    </row>
    <row r="1004" spans="1:37">
      <c r="A1004">
        <v>50216</v>
      </c>
      <c r="B1004" t="s">
        <v>506</v>
      </c>
      <c r="C1004" s="1">
        <v>32475</v>
      </c>
      <c r="D1004" s="2">
        <v>68.33</v>
      </c>
      <c r="E1004" t="s">
        <v>72</v>
      </c>
      <c r="F1004" s="3">
        <v>2005</v>
      </c>
      <c r="G1004" s="2">
        <v>77.540000000000006</v>
      </c>
      <c r="H1004" t="s">
        <v>72</v>
      </c>
      <c r="I1004">
        <v>2927</v>
      </c>
      <c r="J1004">
        <v>2</v>
      </c>
      <c r="K1004" t="s">
        <v>36</v>
      </c>
      <c r="L1004" t="s">
        <v>44</v>
      </c>
      <c r="M1004" s="3">
        <v>71.819999999999993</v>
      </c>
      <c r="N1004">
        <v>2927</v>
      </c>
      <c r="O1004">
        <v>1</v>
      </c>
      <c r="P1004" t="s">
        <v>71</v>
      </c>
      <c r="Q1004">
        <v>2010</v>
      </c>
      <c r="R1004" s="2">
        <v>505</v>
      </c>
      <c r="S1004" s="2">
        <v>635</v>
      </c>
      <c r="T1004" s="2">
        <v>625</v>
      </c>
      <c r="U1004" s="2">
        <v>0.124502074009537</v>
      </c>
      <c r="V1004" s="2">
        <v>415</v>
      </c>
      <c r="W1004" s="2">
        <v>233</v>
      </c>
      <c r="X1004" s="2">
        <v>-1</v>
      </c>
      <c r="Y1004" s="2">
        <v>-1</v>
      </c>
      <c r="Z1004" s="2">
        <v>-1</v>
      </c>
      <c r="AA1004" s="2">
        <v>-1</v>
      </c>
      <c r="AB1004" s="2">
        <v>-1</v>
      </c>
      <c r="AC1004" s="2">
        <v>-0.72640000000000005</v>
      </c>
      <c r="AD1004" s="2">
        <v>-0.74729999999999996</v>
      </c>
      <c r="AE1004" s="2">
        <v>0.2366</v>
      </c>
      <c r="AF1004" s="2">
        <v>-5.5199999999999999E-2</v>
      </c>
      <c r="AG1004" s="2">
        <v>2.8400000000000002E-2</v>
      </c>
      <c r="AH1004">
        <v>160000</v>
      </c>
      <c r="AI1004" t="str">
        <f>IF(Table_Graduate_Salary[[#This Row],[Salary]]&lt;300000,"Low",IF(Table_Graduate_Salary[[#This Row],[Salary]]&lt;=600000,"Medium","High"))</f>
        <v>Low</v>
      </c>
      <c r="AJ1004" t="str">
        <f>IF(Table_Graduate_Salary[[#This Row],[collegeGPA]]&gt;=8,"Excellent",IF(Table_Graduate_Salary[[#This Row],[collegeGPA]]&gt;=7,"Good","Average"))</f>
        <v>Excellent</v>
      </c>
      <c r="AK1004" s="2">
        <f>AVERAGE(Table_Graduate_Salary[[#This Row],[English]],Table_Graduate_Salary[[#This Row],[Logical]],Table_Graduate_Salary[[#This Row],[Quant]])</f>
        <v>588.33333333333337</v>
      </c>
    </row>
    <row r="1005" spans="1:37">
      <c r="A1005">
        <v>416468</v>
      </c>
      <c r="B1005" t="s">
        <v>506</v>
      </c>
      <c r="C1005" s="1">
        <v>32637</v>
      </c>
      <c r="D1005" s="2">
        <v>79</v>
      </c>
      <c r="E1005" t="s">
        <v>35</v>
      </c>
      <c r="F1005" s="3">
        <v>2007</v>
      </c>
      <c r="G1005" s="2">
        <v>74</v>
      </c>
      <c r="H1005" t="s">
        <v>35</v>
      </c>
      <c r="I1005">
        <v>35</v>
      </c>
      <c r="J1005">
        <v>1</v>
      </c>
      <c r="K1005" t="s">
        <v>36</v>
      </c>
      <c r="L1005" t="s">
        <v>55</v>
      </c>
      <c r="M1005" s="3">
        <v>80</v>
      </c>
      <c r="N1005">
        <v>35</v>
      </c>
      <c r="O1005">
        <v>1</v>
      </c>
      <c r="P1005" t="s">
        <v>38</v>
      </c>
      <c r="Q1005">
        <v>2012</v>
      </c>
      <c r="R1005" s="2">
        <v>535</v>
      </c>
      <c r="S1005" s="2">
        <v>585</v>
      </c>
      <c r="T1005" s="2">
        <v>705</v>
      </c>
      <c r="U1005" s="2">
        <v>0.97952174431921601</v>
      </c>
      <c r="V1005" s="2">
        <v>625</v>
      </c>
      <c r="W1005" s="2">
        <v>-1</v>
      </c>
      <c r="X1005" s="2">
        <v>-1</v>
      </c>
      <c r="Y1005" s="2">
        <v>-1</v>
      </c>
      <c r="Z1005" s="2">
        <v>-1</v>
      </c>
      <c r="AA1005" s="2">
        <v>-1</v>
      </c>
      <c r="AB1005" s="2">
        <v>-1</v>
      </c>
      <c r="AC1005" s="2">
        <v>1.0895999999999999</v>
      </c>
      <c r="AD1005" s="2">
        <v>1.2807999999999999</v>
      </c>
      <c r="AE1005" s="2">
        <v>-0.1988</v>
      </c>
      <c r="AF1005" s="2">
        <v>-0.43709999999999999</v>
      </c>
      <c r="AG1005" s="2">
        <v>2.8400000000000002E-2</v>
      </c>
      <c r="AH1005">
        <v>350000</v>
      </c>
      <c r="AI1005" t="str">
        <f>IF(Table_Graduate_Salary[[#This Row],[Salary]]&lt;300000,"Low",IF(Table_Graduate_Salary[[#This Row],[Salary]]&lt;=600000,"Medium","High"))</f>
        <v>Medium</v>
      </c>
      <c r="AJ1005" t="str">
        <f>IF(Table_Graduate_Salary[[#This Row],[collegeGPA]]&gt;=8,"Excellent",IF(Table_Graduate_Salary[[#This Row],[collegeGPA]]&gt;=7,"Good","Average"))</f>
        <v>Excellent</v>
      </c>
      <c r="AK1005" s="2">
        <f>AVERAGE(Table_Graduate_Salary[[#This Row],[English]],Table_Graduate_Salary[[#This Row],[Logical]],Table_Graduate_Salary[[#This Row],[Quant]])</f>
        <v>608.33333333333337</v>
      </c>
    </row>
    <row r="1006" spans="1:37">
      <c r="A1006">
        <v>1105982</v>
      </c>
      <c r="B1006" t="s">
        <v>506</v>
      </c>
      <c r="C1006" s="1">
        <v>33451</v>
      </c>
      <c r="D1006" s="2">
        <v>89</v>
      </c>
      <c r="E1006" t="s">
        <v>35</v>
      </c>
      <c r="F1006" s="3">
        <v>2010</v>
      </c>
      <c r="G1006" s="2">
        <v>84.8</v>
      </c>
      <c r="H1006" t="s">
        <v>35</v>
      </c>
      <c r="I1006">
        <v>7216</v>
      </c>
      <c r="J1006">
        <v>2</v>
      </c>
      <c r="K1006" t="s">
        <v>36</v>
      </c>
      <c r="L1006" t="s">
        <v>60</v>
      </c>
      <c r="M1006" s="3">
        <v>73</v>
      </c>
      <c r="N1006">
        <v>7216</v>
      </c>
      <c r="O1006">
        <v>0</v>
      </c>
      <c r="P1006" t="s">
        <v>158</v>
      </c>
      <c r="Q1006">
        <v>2014</v>
      </c>
      <c r="R1006" s="2">
        <v>545</v>
      </c>
      <c r="S1006" s="2">
        <v>395</v>
      </c>
      <c r="T1006" s="2">
        <v>415</v>
      </c>
      <c r="U1006" s="2">
        <v>0.94327215786655505</v>
      </c>
      <c r="V1006" s="2">
        <v>365</v>
      </c>
      <c r="W1006" s="2">
        <v>452</v>
      </c>
      <c r="X1006" s="2">
        <v>-1</v>
      </c>
      <c r="Y1006" s="2">
        <v>-1</v>
      </c>
      <c r="Z1006" s="2">
        <v>-1</v>
      </c>
      <c r="AA1006" s="2">
        <v>-1</v>
      </c>
      <c r="AB1006" s="2">
        <v>-1</v>
      </c>
      <c r="AC1006" s="2">
        <v>1.2771999999999999</v>
      </c>
      <c r="AD1006" s="2">
        <v>1.2114</v>
      </c>
      <c r="AE1006" s="2">
        <v>1.2396</v>
      </c>
      <c r="AF1006" s="2">
        <v>-0.4879</v>
      </c>
      <c r="AG1006" s="2">
        <v>-0.66920000000000002</v>
      </c>
      <c r="AH1006">
        <v>350000</v>
      </c>
      <c r="AI1006" t="str">
        <f>IF(Table_Graduate_Salary[[#This Row],[Salary]]&lt;300000,"Low",IF(Table_Graduate_Salary[[#This Row],[Salary]]&lt;=600000,"Medium","High"))</f>
        <v>Medium</v>
      </c>
      <c r="AJ1006" t="str">
        <f>IF(Table_Graduate_Salary[[#This Row],[collegeGPA]]&gt;=8,"Excellent",IF(Table_Graduate_Salary[[#This Row],[collegeGPA]]&gt;=7,"Good","Average"))</f>
        <v>Excellent</v>
      </c>
      <c r="AK1006" s="2">
        <f>AVERAGE(Table_Graduate_Salary[[#This Row],[English]],Table_Graduate_Salary[[#This Row],[Logical]],Table_Graduate_Salary[[#This Row],[Quant]])</f>
        <v>451.66666666666669</v>
      </c>
    </row>
    <row r="1007" spans="1:37">
      <c r="A1007">
        <v>339689</v>
      </c>
      <c r="B1007" t="s">
        <v>505</v>
      </c>
      <c r="C1007" s="1">
        <v>33470</v>
      </c>
      <c r="D1007" s="2">
        <v>75.67</v>
      </c>
      <c r="E1007" t="s">
        <v>97</v>
      </c>
      <c r="F1007" s="3">
        <v>2007</v>
      </c>
      <c r="G1007" s="2">
        <v>74.400000000000006</v>
      </c>
      <c r="H1007" t="s">
        <v>97</v>
      </c>
      <c r="I1007">
        <v>11368</v>
      </c>
      <c r="J1007">
        <v>2</v>
      </c>
      <c r="K1007" t="s">
        <v>36</v>
      </c>
      <c r="L1007" t="s">
        <v>55</v>
      </c>
      <c r="M1007" s="3">
        <v>74.010000000000005</v>
      </c>
      <c r="N1007">
        <v>11368</v>
      </c>
      <c r="O1007">
        <v>0</v>
      </c>
      <c r="P1007" t="s">
        <v>41</v>
      </c>
      <c r="Q1007">
        <v>2012</v>
      </c>
      <c r="R1007" s="2">
        <v>385</v>
      </c>
      <c r="S1007" s="2">
        <v>555</v>
      </c>
      <c r="T1007" s="2">
        <v>445</v>
      </c>
      <c r="U1007" s="2">
        <v>0.63597875645679403</v>
      </c>
      <c r="V1007" s="2">
        <v>445</v>
      </c>
      <c r="W1007" s="2">
        <v>-1</v>
      </c>
      <c r="X1007" s="2">
        <v>-1</v>
      </c>
      <c r="Y1007" s="2">
        <v>-1</v>
      </c>
      <c r="Z1007" s="2">
        <v>-1</v>
      </c>
      <c r="AA1007" s="2">
        <v>-1</v>
      </c>
      <c r="AB1007" s="2">
        <v>-1</v>
      </c>
      <c r="AC1007" s="2">
        <v>-1.0355000000000001</v>
      </c>
      <c r="AD1007" s="2">
        <v>-0.59130000000000005</v>
      </c>
      <c r="AE1007" s="2">
        <v>-1.3599000000000001</v>
      </c>
      <c r="AF1007" s="2">
        <v>6.2229999999999903E-2</v>
      </c>
      <c r="AG1007" s="2">
        <v>-1.3539000000000001</v>
      </c>
      <c r="AH1007">
        <v>200000</v>
      </c>
      <c r="AI1007" t="str">
        <f>IF(Table_Graduate_Salary[[#This Row],[Salary]]&lt;300000,"Low",IF(Table_Graduate_Salary[[#This Row],[Salary]]&lt;=600000,"Medium","High"))</f>
        <v>Low</v>
      </c>
      <c r="AJ1007" t="str">
        <f>IF(Table_Graduate_Salary[[#This Row],[collegeGPA]]&gt;=8,"Excellent",IF(Table_Graduate_Salary[[#This Row],[collegeGPA]]&gt;=7,"Good","Average"))</f>
        <v>Excellent</v>
      </c>
      <c r="AK1007" s="2">
        <f>AVERAGE(Table_Graduate_Salary[[#This Row],[English]],Table_Graduate_Salary[[#This Row],[Logical]],Table_Graduate_Salary[[#This Row],[Quant]])</f>
        <v>461.66666666666669</v>
      </c>
    </row>
    <row r="1008" spans="1:37">
      <c r="A1008">
        <v>337594</v>
      </c>
      <c r="B1008" t="s">
        <v>506</v>
      </c>
      <c r="C1008" s="1">
        <v>33559</v>
      </c>
      <c r="D1008" s="2">
        <v>83.82</v>
      </c>
      <c r="E1008" t="s">
        <v>262</v>
      </c>
      <c r="F1008" s="3">
        <v>2008</v>
      </c>
      <c r="G1008" s="2">
        <v>92.67</v>
      </c>
      <c r="H1008" t="s">
        <v>263</v>
      </c>
      <c r="I1008">
        <v>3076</v>
      </c>
      <c r="J1008">
        <v>2</v>
      </c>
      <c r="K1008" t="s">
        <v>36</v>
      </c>
      <c r="L1008" t="s">
        <v>55</v>
      </c>
      <c r="M1008" s="3">
        <v>94.5</v>
      </c>
      <c r="N1008">
        <v>3076</v>
      </c>
      <c r="O1008">
        <v>0</v>
      </c>
      <c r="P1008" t="s">
        <v>47</v>
      </c>
      <c r="Q1008">
        <v>2012</v>
      </c>
      <c r="R1008" s="2">
        <v>535</v>
      </c>
      <c r="S1008" s="2">
        <v>595</v>
      </c>
      <c r="T1008" s="2">
        <v>425</v>
      </c>
      <c r="U1008" s="2">
        <v>0.94211655148500795</v>
      </c>
      <c r="V1008" s="2">
        <v>575</v>
      </c>
      <c r="W1008" s="2">
        <v>-1</v>
      </c>
      <c r="X1008" s="2">
        <v>-1</v>
      </c>
      <c r="Y1008" s="2">
        <v>-1</v>
      </c>
      <c r="Z1008" s="2">
        <v>-1</v>
      </c>
      <c r="AA1008" s="2">
        <v>-1</v>
      </c>
      <c r="AB1008" s="2">
        <v>-1</v>
      </c>
      <c r="AC1008" s="2">
        <v>0.51</v>
      </c>
      <c r="AD1008" s="2">
        <v>0.96879999999999999</v>
      </c>
      <c r="AE1008" s="2">
        <v>0.81710000000000005</v>
      </c>
      <c r="AF1008" s="2">
        <v>-1.23027</v>
      </c>
      <c r="AG1008" s="2">
        <v>-0.1295</v>
      </c>
      <c r="AH1008">
        <v>400000</v>
      </c>
      <c r="AI1008" t="str">
        <f>IF(Table_Graduate_Salary[[#This Row],[Salary]]&lt;300000,"Low",IF(Table_Graduate_Salary[[#This Row],[Salary]]&lt;=600000,"Medium","High"))</f>
        <v>Medium</v>
      </c>
      <c r="AJ1008" t="str">
        <f>IF(Table_Graduate_Salary[[#This Row],[collegeGPA]]&gt;=8,"Excellent",IF(Table_Graduate_Salary[[#This Row],[collegeGPA]]&gt;=7,"Good","Average"))</f>
        <v>Excellent</v>
      </c>
      <c r="AK1008" s="2">
        <f>AVERAGE(Table_Graduate_Salary[[#This Row],[English]],Table_Graduate_Salary[[#This Row],[Logical]],Table_Graduate_Salary[[#This Row],[Quant]])</f>
        <v>518.33333333333337</v>
      </c>
    </row>
    <row r="1009" spans="1:37">
      <c r="A1009">
        <v>230702</v>
      </c>
      <c r="B1009" t="s">
        <v>506</v>
      </c>
      <c r="C1009" s="1">
        <v>32138</v>
      </c>
      <c r="D1009" s="2">
        <v>84.2</v>
      </c>
      <c r="E1009">
        <v>0</v>
      </c>
      <c r="F1009" s="3">
        <v>2006</v>
      </c>
      <c r="G1009" s="2">
        <v>69.2</v>
      </c>
      <c r="H1009">
        <v>0</v>
      </c>
      <c r="I1009">
        <v>64</v>
      </c>
      <c r="J1009">
        <v>2</v>
      </c>
      <c r="K1009" t="s">
        <v>36</v>
      </c>
      <c r="L1009" t="s">
        <v>174</v>
      </c>
      <c r="M1009" s="3">
        <v>65</v>
      </c>
      <c r="N1009">
        <v>64</v>
      </c>
      <c r="O1009">
        <v>0</v>
      </c>
      <c r="P1009" t="s">
        <v>41</v>
      </c>
      <c r="Q1009">
        <v>2011</v>
      </c>
      <c r="R1009" s="2">
        <v>475</v>
      </c>
      <c r="S1009" s="2">
        <v>635</v>
      </c>
      <c r="T1009" s="2">
        <v>595</v>
      </c>
      <c r="U1009" s="2">
        <v>0.90474069178809402</v>
      </c>
      <c r="V1009" s="2">
        <v>-1</v>
      </c>
      <c r="W1009" s="2">
        <v>-1</v>
      </c>
      <c r="X1009" s="2">
        <v>-1</v>
      </c>
      <c r="Y1009" s="2">
        <v>-1</v>
      </c>
      <c r="Z1009" s="2">
        <v>-1</v>
      </c>
      <c r="AA1009" s="2">
        <v>-1</v>
      </c>
      <c r="AB1009" s="2">
        <v>460</v>
      </c>
      <c r="AC1009" s="2">
        <v>-1.3447</v>
      </c>
      <c r="AD1009" s="2">
        <v>3.2800000000000003E-2</v>
      </c>
      <c r="AE1009" s="2">
        <v>-2.3759000000000001</v>
      </c>
      <c r="AF1009" s="2">
        <v>-0.99529999999999996</v>
      </c>
      <c r="AG1009" s="2">
        <v>0.34439999999999998</v>
      </c>
      <c r="AH1009">
        <v>700000</v>
      </c>
      <c r="AI1009" t="str">
        <f>IF(Table_Graduate_Salary[[#This Row],[Salary]]&lt;300000,"Low",IF(Table_Graduate_Salary[[#This Row],[Salary]]&lt;=600000,"Medium","High"))</f>
        <v>High</v>
      </c>
      <c r="AJ1009" t="str">
        <f>IF(Table_Graduate_Salary[[#This Row],[collegeGPA]]&gt;=8,"Excellent",IF(Table_Graduate_Salary[[#This Row],[collegeGPA]]&gt;=7,"Good","Average"))</f>
        <v>Excellent</v>
      </c>
      <c r="AK1009" s="2">
        <f>AVERAGE(Table_Graduate_Salary[[#This Row],[English]],Table_Graduate_Salary[[#This Row],[Logical]],Table_Graduate_Salary[[#This Row],[Quant]])</f>
        <v>568.33333333333337</v>
      </c>
    </row>
    <row r="1010" spans="1:37">
      <c r="A1010">
        <v>989810</v>
      </c>
      <c r="B1010" t="s">
        <v>506</v>
      </c>
      <c r="C1010" s="1">
        <v>33825</v>
      </c>
      <c r="D1010" s="2">
        <v>83</v>
      </c>
      <c r="E1010" t="s">
        <v>35</v>
      </c>
      <c r="F1010" s="3">
        <v>2010</v>
      </c>
      <c r="G1010" s="2">
        <v>83</v>
      </c>
      <c r="H1010" t="s">
        <v>35</v>
      </c>
      <c r="I1010">
        <v>17935</v>
      </c>
      <c r="J1010">
        <v>2</v>
      </c>
      <c r="K1010" t="s">
        <v>36</v>
      </c>
      <c r="L1010" t="s">
        <v>40</v>
      </c>
      <c r="M1010" s="3">
        <v>69.11</v>
      </c>
      <c r="N1010">
        <v>17935</v>
      </c>
      <c r="O1010">
        <v>0</v>
      </c>
      <c r="P1010" t="s">
        <v>41</v>
      </c>
      <c r="Q1010">
        <v>2015</v>
      </c>
      <c r="R1010" s="2">
        <v>605</v>
      </c>
      <c r="S1010" s="2">
        <v>545</v>
      </c>
      <c r="T1010" s="2">
        <v>620</v>
      </c>
      <c r="U1010" s="2">
        <v>0.48674700843819302</v>
      </c>
      <c r="V1010" s="2">
        <v>495</v>
      </c>
      <c r="W1010" s="2">
        <v>-1</v>
      </c>
      <c r="X1010" s="2">
        <v>376</v>
      </c>
      <c r="Y1010" s="2">
        <v>-1</v>
      </c>
      <c r="Z1010" s="2">
        <v>-1</v>
      </c>
      <c r="AA1010" s="2">
        <v>-1</v>
      </c>
      <c r="AB1010" s="2">
        <v>-1</v>
      </c>
      <c r="AC1010" s="2">
        <v>0.84630000000000005</v>
      </c>
      <c r="AD1010" s="2">
        <v>0.87839999999999996</v>
      </c>
      <c r="AE1010" s="2">
        <v>1.2396</v>
      </c>
      <c r="AF1010" s="2">
        <v>-0.995</v>
      </c>
      <c r="AG1010" s="2">
        <v>0.28889999999999999</v>
      </c>
      <c r="AH1010">
        <v>180000</v>
      </c>
      <c r="AI1010" t="str">
        <f>IF(Table_Graduate_Salary[[#This Row],[Salary]]&lt;300000,"Low",IF(Table_Graduate_Salary[[#This Row],[Salary]]&lt;=600000,"Medium","High"))</f>
        <v>Low</v>
      </c>
      <c r="AJ1010" t="str">
        <f>IF(Table_Graduate_Salary[[#This Row],[collegeGPA]]&gt;=8,"Excellent",IF(Table_Graduate_Salary[[#This Row],[collegeGPA]]&gt;=7,"Good","Average"))</f>
        <v>Excellent</v>
      </c>
      <c r="AK1010" s="2">
        <f>AVERAGE(Table_Graduate_Salary[[#This Row],[English]],Table_Graduate_Salary[[#This Row],[Logical]],Table_Graduate_Salary[[#This Row],[Quant]])</f>
        <v>590</v>
      </c>
    </row>
    <row r="1011" spans="1:37">
      <c r="A1011">
        <v>329900</v>
      </c>
      <c r="B1011" t="s">
        <v>505</v>
      </c>
      <c r="C1011" s="1">
        <v>33076</v>
      </c>
      <c r="D1011" s="2">
        <v>77.2</v>
      </c>
      <c r="E1011" t="s">
        <v>100</v>
      </c>
      <c r="F1011" s="3">
        <v>2008</v>
      </c>
      <c r="G1011" s="2">
        <v>80.3</v>
      </c>
      <c r="H1011" t="s">
        <v>264</v>
      </c>
      <c r="I1011">
        <v>11183</v>
      </c>
      <c r="J1011">
        <v>2</v>
      </c>
      <c r="K1011" t="s">
        <v>36</v>
      </c>
      <c r="L1011" t="s">
        <v>55</v>
      </c>
      <c r="M1011" s="3">
        <v>63.54</v>
      </c>
      <c r="N1011">
        <v>11183</v>
      </c>
      <c r="O1011">
        <v>1</v>
      </c>
      <c r="P1011" t="s">
        <v>54</v>
      </c>
      <c r="Q1011">
        <v>2012</v>
      </c>
      <c r="R1011" s="2">
        <v>405</v>
      </c>
      <c r="S1011" s="2">
        <v>395</v>
      </c>
      <c r="T1011" s="2">
        <v>365</v>
      </c>
      <c r="U1011" s="2">
        <v>0.14325654103219601</v>
      </c>
      <c r="V1011" s="2">
        <v>295</v>
      </c>
      <c r="W1011" s="2">
        <v>-1</v>
      </c>
      <c r="X1011" s="2">
        <v>-1</v>
      </c>
      <c r="Y1011" s="2">
        <v>-1</v>
      </c>
      <c r="Z1011" s="2">
        <v>-1</v>
      </c>
      <c r="AA1011" s="2">
        <v>-1</v>
      </c>
      <c r="AB1011" s="2">
        <v>-1</v>
      </c>
      <c r="AC1011" s="2">
        <v>-0.88099999999999901</v>
      </c>
      <c r="AD1011" s="2">
        <v>-0.27929999999999999</v>
      </c>
      <c r="AE1011" s="2">
        <v>-0.1988</v>
      </c>
      <c r="AF1011" s="2">
        <v>-5.5199999999999999E-2</v>
      </c>
      <c r="AG1011" s="2">
        <v>-0.52449999999999997</v>
      </c>
      <c r="AH1011">
        <v>360000</v>
      </c>
      <c r="AI1011" t="str">
        <f>IF(Table_Graduate_Salary[[#This Row],[Salary]]&lt;300000,"Low",IF(Table_Graduate_Salary[[#This Row],[Salary]]&lt;=600000,"Medium","High"))</f>
        <v>Medium</v>
      </c>
      <c r="AJ1011" t="str">
        <f>IF(Table_Graduate_Salary[[#This Row],[collegeGPA]]&gt;=8,"Excellent",IF(Table_Graduate_Salary[[#This Row],[collegeGPA]]&gt;=7,"Good","Average"))</f>
        <v>Excellent</v>
      </c>
      <c r="AK1011" s="2">
        <f>AVERAGE(Table_Graduate_Salary[[#This Row],[English]],Table_Graduate_Salary[[#This Row],[Logical]],Table_Graduate_Salary[[#This Row],[Quant]])</f>
        <v>388.33333333333331</v>
      </c>
    </row>
    <row r="1012" spans="1:37">
      <c r="A1012">
        <v>263713</v>
      </c>
      <c r="B1012" t="s">
        <v>506</v>
      </c>
      <c r="C1012" s="1">
        <v>32810</v>
      </c>
      <c r="D1012" s="2">
        <v>73.5</v>
      </c>
      <c r="E1012" t="s">
        <v>72</v>
      </c>
      <c r="F1012" s="3">
        <v>2007</v>
      </c>
      <c r="G1012" s="2">
        <v>71.849999999999994</v>
      </c>
      <c r="H1012" t="s">
        <v>72</v>
      </c>
      <c r="I1012">
        <v>6665</v>
      </c>
      <c r="J1012">
        <v>2</v>
      </c>
      <c r="K1012" t="s">
        <v>36</v>
      </c>
      <c r="L1012" t="s">
        <v>60</v>
      </c>
      <c r="M1012" s="3">
        <v>65.44</v>
      </c>
      <c r="N1012">
        <v>6665</v>
      </c>
      <c r="O1012">
        <v>0</v>
      </c>
      <c r="P1012" t="s">
        <v>71</v>
      </c>
      <c r="Q1012">
        <v>2011</v>
      </c>
      <c r="R1012" s="2">
        <v>365</v>
      </c>
      <c r="S1012" s="2">
        <v>495</v>
      </c>
      <c r="T1012" s="2">
        <v>505</v>
      </c>
      <c r="U1012" s="2">
        <v>0.69447932770846299</v>
      </c>
      <c r="V1012" s="2">
        <v>-1</v>
      </c>
      <c r="W1012" s="2">
        <v>366</v>
      </c>
      <c r="X1012" s="2">
        <v>315</v>
      </c>
      <c r="Y1012" s="2">
        <v>-1</v>
      </c>
      <c r="Z1012" s="2">
        <v>-1</v>
      </c>
      <c r="AA1012" s="2">
        <v>473</v>
      </c>
      <c r="AB1012" s="2">
        <v>-1</v>
      </c>
      <c r="AC1012" s="2">
        <v>1.2827999999999999</v>
      </c>
      <c r="AD1012" s="2">
        <v>0.81279999999999997</v>
      </c>
      <c r="AE1012" s="2">
        <v>1.2524999999999999</v>
      </c>
      <c r="AF1012" s="2">
        <v>-0.29020000000000001</v>
      </c>
      <c r="AG1012" s="2">
        <v>0.81830000000000003</v>
      </c>
      <c r="AH1012">
        <v>180000</v>
      </c>
      <c r="AI1012" t="str">
        <f>IF(Table_Graduate_Salary[[#This Row],[Salary]]&lt;300000,"Low",IF(Table_Graduate_Salary[[#This Row],[Salary]]&lt;=600000,"Medium","High"))</f>
        <v>Low</v>
      </c>
      <c r="AJ1012" t="str">
        <f>IF(Table_Graduate_Salary[[#This Row],[collegeGPA]]&gt;=8,"Excellent",IF(Table_Graduate_Salary[[#This Row],[collegeGPA]]&gt;=7,"Good","Average"))</f>
        <v>Excellent</v>
      </c>
      <c r="AK1012" s="2">
        <f>AVERAGE(Table_Graduate_Salary[[#This Row],[English]],Table_Graduate_Salary[[#This Row],[Logical]],Table_Graduate_Salary[[#This Row],[Quant]])</f>
        <v>455</v>
      </c>
    </row>
    <row r="1013" spans="1:37">
      <c r="A1013">
        <v>472956</v>
      </c>
      <c r="B1013" t="s">
        <v>506</v>
      </c>
      <c r="C1013" s="1">
        <v>33766</v>
      </c>
      <c r="D1013" s="2">
        <v>64</v>
      </c>
      <c r="E1013" t="s">
        <v>35</v>
      </c>
      <c r="F1013" s="3">
        <v>2010</v>
      </c>
      <c r="G1013" s="2">
        <v>74</v>
      </c>
      <c r="H1013" t="s">
        <v>35</v>
      </c>
      <c r="I1013">
        <v>57</v>
      </c>
      <c r="J1013">
        <v>2</v>
      </c>
      <c r="K1013" t="s">
        <v>36</v>
      </c>
      <c r="L1013" t="s">
        <v>55</v>
      </c>
      <c r="M1013" s="3">
        <v>68</v>
      </c>
      <c r="N1013">
        <v>57</v>
      </c>
      <c r="O1013">
        <v>0</v>
      </c>
      <c r="P1013" t="s">
        <v>59</v>
      </c>
      <c r="Q1013">
        <v>2014</v>
      </c>
      <c r="R1013" s="2">
        <v>485</v>
      </c>
      <c r="S1013" s="2">
        <v>375</v>
      </c>
      <c r="T1013" s="2">
        <v>435</v>
      </c>
      <c r="U1013" s="2">
        <v>0.48674700843819302</v>
      </c>
      <c r="V1013" s="2">
        <v>345</v>
      </c>
      <c r="W1013" s="2">
        <v>-1</v>
      </c>
      <c r="X1013" s="2">
        <v>376</v>
      </c>
      <c r="Y1013" s="2">
        <v>-1</v>
      </c>
      <c r="Z1013" s="2">
        <v>-1</v>
      </c>
      <c r="AA1013" s="2">
        <v>-1</v>
      </c>
      <c r="AB1013" s="2">
        <v>-1</v>
      </c>
      <c r="AC1013" s="2">
        <v>-3.1993999999999998</v>
      </c>
      <c r="AD1013" s="2">
        <v>-1.8392999999999999</v>
      </c>
      <c r="AE1013" s="2">
        <v>5.5199999999999999E-2</v>
      </c>
      <c r="AF1013" s="2">
        <v>6.2300000000000001E-2</v>
      </c>
      <c r="AG1013" s="2">
        <v>-0.76149999999999995</v>
      </c>
      <c r="AH1013">
        <v>220000</v>
      </c>
      <c r="AI1013" t="str">
        <f>IF(Table_Graduate_Salary[[#This Row],[Salary]]&lt;300000,"Low",IF(Table_Graduate_Salary[[#This Row],[Salary]]&lt;=600000,"Medium","High"))</f>
        <v>Low</v>
      </c>
      <c r="AJ1013" t="str">
        <f>IF(Table_Graduate_Salary[[#This Row],[collegeGPA]]&gt;=8,"Excellent",IF(Table_Graduate_Salary[[#This Row],[collegeGPA]]&gt;=7,"Good","Average"))</f>
        <v>Excellent</v>
      </c>
      <c r="AK1013" s="2">
        <f>AVERAGE(Table_Graduate_Salary[[#This Row],[English]],Table_Graduate_Salary[[#This Row],[Logical]],Table_Graduate_Salary[[#This Row],[Quant]])</f>
        <v>431.66666666666669</v>
      </c>
    </row>
    <row r="1014" spans="1:37">
      <c r="A1014">
        <v>264334</v>
      </c>
      <c r="B1014" t="s">
        <v>506</v>
      </c>
      <c r="C1014" s="1">
        <v>31145</v>
      </c>
      <c r="D1014" s="2">
        <v>72.599999999999994</v>
      </c>
      <c r="E1014" t="s">
        <v>35</v>
      </c>
      <c r="F1014" s="3">
        <v>2003</v>
      </c>
      <c r="G1014" s="2">
        <v>51</v>
      </c>
      <c r="H1014" t="s">
        <v>35</v>
      </c>
      <c r="I1014">
        <v>2563</v>
      </c>
      <c r="J1014">
        <v>2</v>
      </c>
      <c r="K1014" t="s">
        <v>66</v>
      </c>
      <c r="L1014" t="s">
        <v>67</v>
      </c>
      <c r="M1014" s="3">
        <v>72</v>
      </c>
      <c r="N1014">
        <v>2563</v>
      </c>
      <c r="O1014">
        <v>0</v>
      </c>
      <c r="P1014" t="s">
        <v>96</v>
      </c>
      <c r="Q1014">
        <v>2011</v>
      </c>
      <c r="R1014" s="2">
        <v>535</v>
      </c>
      <c r="S1014" s="2">
        <v>515</v>
      </c>
      <c r="T1014" s="2">
        <v>445</v>
      </c>
      <c r="U1014" s="2">
        <v>0.86468541337008498</v>
      </c>
      <c r="V1014" s="2">
        <v>525</v>
      </c>
      <c r="W1014" s="2">
        <v>-1</v>
      </c>
      <c r="X1014" s="2">
        <v>-1</v>
      </c>
      <c r="Y1014" s="2">
        <v>-1</v>
      </c>
      <c r="Z1014" s="2">
        <v>-1</v>
      </c>
      <c r="AA1014" s="2">
        <v>-1</v>
      </c>
      <c r="AB1014" s="2">
        <v>-1</v>
      </c>
      <c r="AC1014" s="2">
        <v>0.51</v>
      </c>
      <c r="AD1014" s="2">
        <v>0.96879999999999999</v>
      </c>
      <c r="AE1014" s="2">
        <v>1.6879999999999999</v>
      </c>
      <c r="AF1014" s="2">
        <v>-0.99529999999999996</v>
      </c>
      <c r="AG1014" s="2">
        <v>1.1343000000000001</v>
      </c>
      <c r="AH1014">
        <v>460000</v>
      </c>
      <c r="AI1014" t="str">
        <f>IF(Table_Graduate_Salary[[#This Row],[Salary]]&lt;300000,"Low",IF(Table_Graduate_Salary[[#This Row],[Salary]]&lt;=600000,"Medium","High"))</f>
        <v>Medium</v>
      </c>
      <c r="AJ1014" t="str">
        <f>IF(Table_Graduate_Salary[[#This Row],[collegeGPA]]&gt;=8,"Excellent",IF(Table_Graduate_Salary[[#This Row],[collegeGPA]]&gt;=7,"Good","Average"))</f>
        <v>Excellent</v>
      </c>
      <c r="AK1014" s="2">
        <f>AVERAGE(Table_Graduate_Salary[[#This Row],[English]],Table_Graduate_Salary[[#This Row],[Logical]],Table_Graduate_Salary[[#This Row],[Quant]])</f>
        <v>498.33333333333331</v>
      </c>
    </row>
    <row r="1015" spans="1:37">
      <c r="A1015">
        <v>531726</v>
      </c>
      <c r="B1015" t="s">
        <v>505</v>
      </c>
      <c r="C1015" s="1">
        <v>33923</v>
      </c>
      <c r="D1015" s="2">
        <v>88.4</v>
      </c>
      <c r="E1015" t="s">
        <v>100</v>
      </c>
      <c r="F1015" s="3">
        <v>2009</v>
      </c>
      <c r="G1015" s="2">
        <v>92.9</v>
      </c>
      <c r="H1015" t="s">
        <v>108</v>
      </c>
      <c r="I1015">
        <v>492</v>
      </c>
      <c r="J1015">
        <v>2</v>
      </c>
      <c r="K1015" t="s">
        <v>36</v>
      </c>
      <c r="L1015" t="s">
        <v>60</v>
      </c>
      <c r="M1015" s="3">
        <v>69.37</v>
      </c>
      <c r="N1015">
        <v>492</v>
      </c>
      <c r="O1015">
        <v>1</v>
      </c>
      <c r="P1015" t="s">
        <v>54</v>
      </c>
      <c r="Q1015">
        <v>2013</v>
      </c>
      <c r="R1015" s="2">
        <v>440</v>
      </c>
      <c r="S1015" s="2">
        <v>440</v>
      </c>
      <c r="T1015" s="2">
        <v>545</v>
      </c>
      <c r="U1015" s="2">
        <v>0.69447932770846299</v>
      </c>
      <c r="V1015" s="2">
        <v>325</v>
      </c>
      <c r="W1015" s="2">
        <v>366</v>
      </c>
      <c r="X1015" s="2">
        <v>-1</v>
      </c>
      <c r="Y1015" s="2">
        <v>-1</v>
      </c>
      <c r="Z1015" s="2">
        <v>-1</v>
      </c>
      <c r="AA1015" s="2">
        <v>393</v>
      </c>
      <c r="AB1015" s="2">
        <v>-1</v>
      </c>
      <c r="AC1015" s="2">
        <v>0.81920000000000004</v>
      </c>
      <c r="AD1015" s="2">
        <v>0.65680000000000005</v>
      </c>
      <c r="AE1015" s="2">
        <v>0.96230000000000004</v>
      </c>
      <c r="AF1015" s="2">
        <v>-0.29020000000000001</v>
      </c>
      <c r="AG1015" s="2">
        <v>6.7900000000000002E-2</v>
      </c>
      <c r="AH1015">
        <v>310000</v>
      </c>
      <c r="AI1015" t="str">
        <f>IF(Table_Graduate_Salary[[#This Row],[Salary]]&lt;300000,"Low",IF(Table_Graduate_Salary[[#This Row],[Salary]]&lt;=600000,"Medium","High"))</f>
        <v>Medium</v>
      </c>
      <c r="AJ1015" t="str">
        <f>IF(Table_Graduate_Salary[[#This Row],[collegeGPA]]&gt;=8,"Excellent",IF(Table_Graduate_Salary[[#This Row],[collegeGPA]]&gt;=7,"Good","Average"))</f>
        <v>Excellent</v>
      </c>
      <c r="AK1015" s="2">
        <f>AVERAGE(Table_Graduate_Salary[[#This Row],[English]],Table_Graduate_Salary[[#This Row],[Logical]],Table_Graduate_Salary[[#This Row],[Quant]])</f>
        <v>475</v>
      </c>
    </row>
    <row r="1016" spans="1:37">
      <c r="A1016">
        <v>643081</v>
      </c>
      <c r="B1016" t="s">
        <v>506</v>
      </c>
      <c r="C1016" s="1">
        <v>34015</v>
      </c>
      <c r="D1016" s="2">
        <v>78.400000000000006</v>
      </c>
      <c r="E1016" t="s">
        <v>35</v>
      </c>
      <c r="F1016" s="3">
        <v>2010</v>
      </c>
      <c r="G1016" s="2">
        <v>69.400000000000006</v>
      </c>
      <c r="H1016" t="s">
        <v>35</v>
      </c>
      <c r="I1016">
        <v>165</v>
      </c>
      <c r="J1016">
        <v>2</v>
      </c>
      <c r="K1016" t="s">
        <v>36</v>
      </c>
      <c r="L1016" t="s">
        <v>60</v>
      </c>
      <c r="M1016" s="3">
        <v>69.53</v>
      </c>
      <c r="N1016">
        <v>165</v>
      </c>
      <c r="O1016">
        <v>1</v>
      </c>
      <c r="P1016" t="s">
        <v>71</v>
      </c>
      <c r="Q1016">
        <v>2014</v>
      </c>
      <c r="R1016" s="2">
        <v>590</v>
      </c>
      <c r="S1016" s="2">
        <v>450</v>
      </c>
      <c r="T1016" s="2">
        <v>485</v>
      </c>
      <c r="U1016" s="2">
        <v>0.96060325199705299</v>
      </c>
      <c r="V1016" s="2">
        <v>-1</v>
      </c>
      <c r="W1016" s="2">
        <v>466</v>
      </c>
      <c r="X1016" s="2">
        <v>-1</v>
      </c>
      <c r="Y1016" s="2">
        <v>-1</v>
      </c>
      <c r="Z1016" s="2">
        <v>-1</v>
      </c>
      <c r="AA1016" s="2">
        <v>-1</v>
      </c>
      <c r="AB1016" s="2">
        <v>-1</v>
      </c>
      <c r="AC1016" s="2">
        <v>0.84630000000000005</v>
      </c>
      <c r="AD1016" s="2">
        <v>1.2114</v>
      </c>
      <c r="AE1016" s="2">
        <v>0.31740000000000002</v>
      </c>
      <c r="AF1016" s="2">
        <v>-0.2344</v>
      </c>
      <c r="AG1016" s="2">
        <v>9.7299999999999998E-2</v>
      </c>
      <c r="AH1016">
        <v>300000</v>
      </c>
      <c r="AI1016" t="str">
        <f>IF(Table_Graduate_Salary[[#This Row],[Salary]]&lt;300000,"Low",IF(Table_Graduate_Salary[[#This Row],[Salary]]&lt;=600000,"Medium","High"))</f>
        <v>Medium</v>
      </c>
      <c r="AJ1016" t="str">
        <f>IF(Table_Graduate_Salary[[#This Row],[collegeGPA]]&gt;=8,"Excellent",IF(Table_Graduate_Salary[[#This Row],[collegeGPA]]&gt;=7,"Good","Average"))</f>
        <v>Excellent</v>
      </c>
      <c r="AK1016" s="2">
        <f>AVERAGE(Table_Graduate_Salary[[#This Row],[English]],Table_Graduate_Salary[[#This Row],[Logical]],Table_Graduate_Salary[[#This Row],[Quant]])</f>
        <v>508.33333333333331</v>
      </c>
    </row>
    <row r="1017" spans="1:37">
      <c r="A1017">
        <v>1010732</v>
      </c>
      <c r="B1017" t="s">
        <v>506</v>
      </c>
      <c r="C1017" s="1">
        <v>33602</v>
      </c>
      <c r="D1017" s="2">
        <v>68</v>
      </c>
      <c r="E1017" t="s">
        <v>35</v>
      </c>
      <c r="F1017" s="3">
        <v>2010</v>
      </c>
      <c r="G1017" s="2">
        <v>68</v>
      </c>
      <c r="H1017" t="s">
        <v>35</v>
      </c>
      <c r="I1017">
        <v>11144</v>
      </c>
      <c r="J1017">
        <v>2</v>
      </c>
      <c r="K1017" t="s">
        <v>36</v>
      </c>
      <c r="L1017" t="s">
        <v>60</v>
      </c>
      <c r="M1017" s="3">
        <v>80</v>
      </c>
      <c r="N1017">
        <v>11144</v>
      </c>
      <c r="O1017">
        <v>0</v>
      </c>
      <c r="P1017" t="s">
        <v>84</v>
      </c>
      <c r="Q1017">
        <v>2014</v>
      </c>
      <c r="R1017" s="2">
        <v>440</v>
      </c>
      <c r="S1017" s="2">
        <v>385</v>
      </c>
      <c r="T1017" s="2">
        <v>415</v>
      </c>
      <c r="U1017" s="2">
        <v>0.207392169717661</v>
      </c>
      <c r="V1017" s="2">
        <v>-1</v>
      </c>
      <c r="W1017" s="2">
        <v>260</v>
      </c>
      <c r="X1017" s="2">
        <v>-1</v>
      </c>
      <c r="Y1017" s="2">
        <v>-1</v>
      </c>
      <c r="Z1017" s="2">
        <v>-1</v>
      </c>
      <c r="AA1017" s="2">
        <v>356</v>
      </c>
      <c r="AB1017" s="2">
        <v>-1</v>
      </c>
      <c r="AC1017" s="2">
        <v>1.1335999999999999</v>
      </c>
      <c r="AD1017" s="2">
        <v>0.21240000000000001</v>
      </c>
      <c r="AE1017" s="2">
        <v>1.0859000000000001</v>
      </c>
      <c r="AF1017" s="2">
        <v>1.5404</v>
      </c>
      <c r="AG1017" s="2">
        <v>1.2470000000000001</v>
      </c>
      <c r="AH1017">
        <v>100000</v>
      </c>
      <c r="AI1017" t="str">
        <f>IF(Table_Graduate_Salary[[#This Row],[Salary]]&lt;300000,"Low",IF(Table_Graduate_Salary[[#This Row],[Salary]]&lt;=600000,"Medium","High"))</f>
        <v>Low</v>
      </c>
      <c r="AJ1017" t="str">
        <f>IF(Table_Graduate_Salary[[#This Row],[collegeGPA]]&gt;=8,"Excellent",IF(Table_Graduate_Salary[[#This Row],[collegeGPA]]&gt;=7,"Good","Average"))</f>
        <v>Excellent</v>
      </c>
      <c r="AK1017" s="2">
        <f>AVERAGE(Table_Graduate_Salary[[#This Row],[English]],Table_Graduate_Salary[[#This Row],[Logical]],Table_Graduate_Salary[[#This Row],[Quant]])</f>
        <v>413.33333333333331</v>
      </c>
    </row>
    <row r="1018" spans="1:37">
      <c r="A1018">
        <v>1152563</v>
      </c>
      <c r="B1018" t="s">
        <v>506</v>
      </c>
      <c r="C1018" s="1">
        <v>34044</v>
      </c>
      <c r="D1018" s="2">
        <v>72.599999999999994</v>
      </c>
      <c r="E1018" t="s">
        <v>35</v>
      </c>
      <c r="F1018" s="3">
        <v>2009</v>
      </c>
      <c r="G1018" s="2">
        <v>69.400000000000006</v>
      </c>
      <c r="H1018" t="s">
        <v>35</v>
      </c>
      <c r="I1018">
        <v>13149</v>
      </c>
      <c r="J1018">
        <v>2</v>
      </c>
      <c r="K1018" t="s">
        <v>36</v>
      </c>
      <c r="L1018" t="s">
        <v>60</v>
      </c>
      <c r="M1018" s="3">
        <v>72.14</v>
      </c>
      <c r="N1018">
        <v>13149</v>
      </c>
      <c r="O1018">
        <v>0</v>
      </c>
      <c r="P1018" t="s">
        <v>45</v>
      </c>
      <c r="Q1018">
        <v>2013</v>
      </c>
      <c r="R1018" s="2">
        <v>650</v>
      </c>
      <c r="S1018" s="2">
        <v>605</v>
      </c>
      <c r="T1018" s="2">
        <v>620</v>
      </c>
      <c r="U1018" s="2">
        <v>0.27925851156512199</v>
      </c>
      <c r="V1018" s="2">
        <v>475</v>
      </c>
      <c r="W1018" s="2">
        <v>-1</v>
      </c>
      <c r="X1018" s="2">
        <v>-1</v>
      </c>
      <c r="Y1018" s="2">
        <v>-1</v>
      </c>
      <c r="Z1018" s="2">
        <v>-1</v>
      </c>
      <c r="AA1018" s="2">
        <v>292</v>
      </c>
      <c r="AB1018" s="2">
        <v>-1</v>
      </c>
      <c r="AC1018" s="2">
        <v>0.84630000000000005</v>
      </c>
      <c r="AD1018" s="2">
        <v>0.87839999999999996</v>
      </c>
      <c r="AE1018" s="2">
        <v>0.16370000000000001</v>
      </c>
      <c r="AF1018" s="2">
        <v>-1.7556</v>
      </c>
      <c r="AG1018" s="2">
        <v>-0.47760000000000002</v>
      </c>
      <c r="AH1018">
        <v>310000</v>
      </c>
      <c r="AI1018" t="str">
        <f>IF(Table_Graduate_Salary[[#This Row],[Salary]]&lt;300000,"Low",IF(Table_Graduate_Salary[[#This Row],[Salary]]&lt;=600000,"Medium","High"))</f>
        <v>Medium</v>
      </c>
      <c r="AJ1018" t="str">
        <f>IF(Table_Graduate_Salary[[#This Row],[collegeGPA]]&gt;=8,"Excellent",IF(Table_Graduate_Salary[[#This Row],[collegeGPA]]&gt;=7,"Good","Average"))</f>
        <v>Excellent</v>
      </c>
      <c r="AK1018" s="2">
        <f>AVERAGE(Table_Graduate_Salary[[#This Row],[English]],Table_Graduate_Salary[[#This Row],[Logical]],Table_Graduate_Salary[[#This Row],[Quant]])</f>
        <v>625</v>
      </c>
    </row>
    <row r="1019" spans="1:37">
      <c r="A1019">
        <v>239868</v>
      </c>
      <c r="B1019" t="s">
        <v>505</v>
      </c>
      <c r="C1019" s="1">
        <v>32656</v>
      </c>
      <c r="D1019" s="2">
        <v>97.12</v>
      </c>
      <c r="E1019" t="s">
        <v>192</v>
      </c>
      <c r="F1019" s="3">
        <v>2007</v>
      </c>
      <c r="G1019" s="2">
        <v>90.33</v>
      </c>
      <c r="H1019" t="s">
        <v>265</v>
      </c>
      <c r="I1019">
        <v>1866</v>
      </c>
      <c r="J1019">
        <v>2</v>
      </c>
      <c r="K1019" t="s">
        <v>36</v>
      </c>
      <c r="L1019" t="s">
        <v>64</v>
      </c>
      <c r="M1019" s="3">
        <v>82.84</v>
      </c>
      <c r="N1019">
        <v>1866</v>
      </c>
      <c r="O1019">
        <v>1</v>
      </c>
      <c r="P1019" t="s">
        <v>61</v>
      </c>
      <c r="Q1019">
        <v>2011</v>
      </c>
      <c r="R1019" s="2">
        <v>505</v>
      </c>
      <c r="S1019" s="2">
        <v>555</v>
      </c>
      <c r="T1019" s="2">
        <v>555</v>
      </c>
      <c r="U1019" s="2">
        <v>0.86468541337008498</v>
      </c>
      <c r="V1019" s="2">
        <v>525</v>
      </c>
      <c r="W1019" s="2">
        <v>-1</v>
      </c>
      <c r="X1019" s="2">
        <v>-1</v>
      </c>
      <c r="Y1019" s="2">
        <v>-1</v>
      </c>
      <c r="Z1019" s="2">
        <v>-1</v>
      </c>
      <c r="AA1019" s="2">
        <v>-1</v>
      </c>
      <c r="AB1019" s="2">
        <v>-1</v>
      </c>
      <c r="AC1019" s="2">
        <v>0.97370000000000001</v>
      </c>
      <c r="AD1019" s="2">
        <v>0.3448</v>
      </c>
      <c r="AE1019" s="2">
        <v>0.67200000000000004</v>
      </c>
      <c r="AF1019" s="2">
        <v>-0.52529999999999999</v>
      </c>
      <c r="AG1019" s="2">
        <v>0.34439999999999998</v>
      </c>
      <c r="AH1019">
        <v>510000</v>
      </c>
      <c r="AI1019" t="str">
        <f>IF(Table_Graduate_Salary[[#This Row],[Salary]]&lt;300000,"Low",IF(Table_Graduate_Salary[[#This Row],[Salary]]&lt;=600000,"Medium","High"))</f>
        <v>Medium</v>
      </c>
      <c r="AJ1019" t="str">
        <f>IF(Table_Graduate_Salary[[#This Row],[collegeGPA]]&gt;=8,"Excellent",IF(Table_Graduate_Salary[[#This Row],[collegeGPA]]&gt;=7,"Good","Average"))</f>
        <v>Excellent</v>
      </c>
      <c r="AK1019" s="2">
        <f>AVERAGE(Table_Graduate_Salary[[#This Row],[English]],Table_Graduate_Salary[[#This Row],[Logical]],Table_Graduate_Salary[[#This Row],[Quant]])</f>
        <v>538.33333333333337</v>
      </c>
    </row>
    <row r="1020" spans="1:37">
      <c r="A1020">
        <v>361994</v>
      </c>
      <c r="B1020" t="s">
        <v>505</v>
      </c>
      <c r="C1020" s="1">
        <v>33027</v>
      </c>
      <c r="D1020" s="2">
        <v>65</v>
      </c>
      <c r="E1020" t="s">
        <v>35</v>
      </c>
      <c r="F1020" s="3">
        <v>2007</v>
      </c>
      <c r="G1020" s="2">
        <v>61</v>
      </c>
      <c r="H1020" t="s">
        <v>35</v>
      </c>
      <c r="I1020">
        <v>924</v>
      </c>
      <c r="J1020">
        <v>2</v>
      </c>
      <c r="K1020" t="s">
        <v>36</v>
      </c>
      <c r="L1020" t="s">
        <v>64</v>
      </c>
      <c r="M1020" s="3">
        <v>77</v>
      </c>
      <c r="N1020">
        <v>924</v>
      </c>
      <c r="O1020">
        <v>0</v>
      </c>
      <c r="P1020" t="s">
        <v>59</v>
      </c>
      <c r="Q1020">
        <v>2012</v>
      </c>
      <c r="R1020" s="2">
        <v>435</v>
      </c>
      <c r="S1020" s="2">
        <v>395</v>
      </c>
      <c r="T1020" s="2">
        <v>515</v>
      </c>
      <c r="U1020" s="2">
        <v>0.413838255788123</v>
      </c>
      <c r="V1020" s="2">
        <v>385</v>
      </c>
      <c r="W1020" s="2">
        <v>-1</v>
      </c>
      <c r="X1020" s="2">
        <v>-1</v>
      </c>
      <c r="Y1020" s="2">
        <v>-1</v>
      </c>
      <c r="Z1020" s="2">
        <v>-1</v>
      </c>
      <c r="AA1020" s="2">
        <v>-1</v>
      </c>
      <c r="AB1020" s="2">
        <v>-1</v>
      </c>
      <c r="AC1020" s="2">
        <v>-1.0355000000000001</v>
      </c>
      <c r="AD1020" s="2">
        <v>-0.20119999999999999</v>
      </c>
      <c r="AE1020" s="2">
        <v>-0.81569999999999998</v>
      </c>
      <c r="AF1020" s="2">
        <v>-0.99529999999999996</v>
      </c>
      <c r="AG1020" s="2">
        <v>-0.76149999999999995</v>
      </c>
      <c r="AH1020">
        <v>330000</v>
      </c>
      <c r="AI1020" t="str">
        <f>IF(Table_Graduate_Salary[[#This Row],[Salary]]&lt;300000,"Low",IF(Table_Graduate_Salary[[#This Row],[Salary]]&lt;=600000,"Medium","High"))</f>
        <v>Medium</v>
      </c>
      <c r="AJ1020" t="str">
        <f>IF(Table_Graduate_Salary[[#This Row],[collegeGPA]]&gt;=8,"Excellent",IF(Table_Graduate_Salary[[#This Row],[collegeGPA]]&gt;=7,"Good","Average"))</f>
        <v>Excellent</v>
      </c>
      <c r="AK1020" s="2">
        <f>AVERAGE(Table_Graduate_Salary[[#This Row],[English]],Table_Graduate_Salary[[#This Row],[Logical]],Table_Graduate_Salary[[#This Row],[Quant]])</f>
        <v>448.33333333333331</v>
      </c>
    </row>
    <row r="1021" spans="1:37">
      <c r="A1021">
        <v>414039</v>
      </c>
      <c r="B1021" t="s">
        <v>506</v>
      </c>
      <c r="C1021" s="1">
        <v>33375</v>
      </c>
      <c r="D1021" s="2">
        <v>72.8</v>
      </c>
      <c r="E1021" t="s">
        <v>35</v>
      </c>
      <c r="F1021" s="3">
        <v>2009</v>
      </c>
      <c r="G1021" s="2">
        <v>65.400000000000006</v>
      </c>
      <c r="H1021" t="s">
        <v>35</v>
      </c>
      <c r="I1021">
        <v>3905</v>
      </c>
      <c r="J1021">
        <v>2</v>
      </c>
      <c r="K1021" t="s">
        <v>36</v>
      </c>
      <c r="L1021" t="s">
        <v>40</v>
      </c>
      <c r="M1021" s="3">
        <v>70.59</v>
      </c>
      <c r="N1021">
        <v>3905</v>
      </c>
      <c r="O1021">
        <v>0</v>
      </c>
      <c r="P1021" t="s">
        <v>84</v>
      </c>
      <c r="Q1021">
        <v>2013</v>
      </c>
      <c r="R1021" s="2">
        <v>425</v>
      </c>
      <c r="S1021" s="2">
        <v>515</v>
      </c>
      <c r="T1021" s="2">
        <v>475</v>
      </c>
      <c r="U1021" s="2">
        <v>0.74475835400893897</v>
      </c>
      <c r="V1021" s="2">
        <v>525</v>
      </c>
      <c r="W1021" s="2">
        <v>-1</v>
      </c>
      <c r="X1021" s="2">
        <v>438</v>
      </c>
      <c r="Y1021" s="2">
        <v>-1</v>
      </c>
      <c r="Z1021" s="2">
        <v>-1</v>
      </c>
      <c r="AA1021" s="2">
        <v>-1</v>
      </c>
      <c r="AB1021" s="2">
        <v>-1</v>
      </c>
      <c r="AC1021" s="2">
        <v>-1.6537999999999999</v>
      </c>
      <c r="AD1021" s="2">
        <v>-0.20119999999999999</v>
      </c>
      <c r="AE1021" s="2">
        <v>-0.27139999999999997</v>
      </c>
      <c r="AF1021" s="2">
        <v>1.2374000000000001</v>
      </c>
      <c r="AG1021" s="2">
        <v>-1.0773999999999999</v>
      </c>
      <c r="AH1021">
        <v>345000</v>
      </c>
      <c r="AI1021" t="str">
        <f>IF(Table_Graduate_Salary[[#This Row],[Salary]]&lt;300000,"Low",IF(Table_Graduate_Salary[[#This Row],[Salary]]&lt;=600000,"Medium","High"))</f>
        <v>Medium</v>
      </c>
      <c r="AJ1021" t="str">
        <f>IF(Table_Graduate_Salary[[#This Row],[collegeGPA]]&gt;=8,"Excellent",IF(Table_Graduate_Salary[[#This Row],[collegeGPA]]&gt;=7,"Good","Average"))</f>
        <v>Excellent</v>
      </c>
      <c r="AK1021" s="2">
        <f>AVERAGE(Table_Graduate_Salary[[#This Row],[English]],Table_Graduate_Salary[[#This Row],[Logical]],Table_Graduate_Salary[[#This Row],[Quant]])</f>
        <v>471.66666666666669</v>
      </c>
    </row>
    <row r="1022" spans="1:37">
      <c r="A1022">
        <v>329829</v>
      </c>
      <c r="B1022" t="s">
        <v>506</v>
      </c>
      <c r="C1022" s="1">
        <v>33335</v>
      </c>
      <c r="D1022" s="2">
        <v>67</v>
      </c>
      <c r="E1022" t="s">
        <v>100</v>
      </c>
      <c r="F1022" s="3">
        <v>2008</v>
      </c>
      <c r="G1022" s="2">
        <v>65</v>
      </c>
      <c r="H1022" t="s">
        <v>108</v>
      </c>
      <c r="I1022">
        <v>11183</v>
      </c>
      <c r="J1022">
        <v>2</v>
      </c>
      <c r="K1022" t="s">
        <v>36</v>
      </c>
      <c r="L1022" t="s">
        <v>55</v>
      </c>
      <c r="M1022" s="3">
        <v>62</v>
      </c>
      <c r="N1022">
        <v>11183</v>
      </c>
      <c r="O1022">
        <v>1</v>
      </c>
      <c r="P1022" t="s">
        <v>54</v>
      </c>
      <c r="Q1022">
        <v>2012</v>
      </c>
      <c r="R1022" s="2">
        <v>375</v>
      </c>
      <c r="S1022" s="2">
        <v>355</v>
      </c>
      <c r="T1022" s="2">
        <v>255</v>
      </c>
      <c r="U1022" s="2">
        <v>0.19015340560101801</v>
      </c>
      <c r="V1022" s="2">
        <v>315</v>
      </c>
      <c r="W1022" s="2">
        <v>-1</v>
      </c>
      <c r="X1022" s="2">
        <v>-1</v>
      </c>
      <c r="Y1022" s="2">
        <v>-1</v>
      </c>
      <c r="Z1022" s="2">
        <v>-1</v>
      </c>
      <c r="AA1022" s="2">
        <v>-1</v>
      </c>
      <c r="AB1022" s="2">
        <v>-1</v>
      </c>
      <c r="AC1022" s="2">
        <v>-0.1082</v>
      </c>
      <c r="AD1022" s="2">
        <v>-0.90329999999999999</v>
      </c>
      <c r="AE1022" s="2">
        <v>-5.3699999999999998E-2</v>
      </c>
      <c r="AF1022" s="2">
        <v>0.64980000000000004</v>
      </c>
      <c r="AG1022" s="2">
        <v>-1.2354000000000001</v>
      </c>
      <c r="AH1022">
        <v>240000</v>
      </c>
      <c r="AI1022" t="str">
        <f>IF(Table_Graduate_Salary[[#This Row],[Salary]]&lt;300000,"Low",IF(Table_Graduate_Salary[[#This Row],[Salary]]&lt;=600000,"Medium","High"))</f>
        <v>Low</v>
      </c>
      <c r="AJ1022" t="str">
        <f>IF(Table_Graduate_Salary[[#This Row],[collegeGPA]]&gt;=8,"Excellent",IF(Table_Graduate_Salary[[#This Row],[collegeGPA]]&gt;=7,"Good","Average"))</f>
        <v>Excellent</v>
      </c>
      <c r="AK1022" s="2">
        <f>AVERAGE(Table_Graduate_Salary[[#This Row],[English]],Table_Graduate_Salary[[#This Row],[Logical]],Table_Graduate_Salary[[#This Row],[Quant]])</f>
        <v>328.33333333333331</v>
      </c>
    </row>
    <row r="1023" spans="1:37">
      <c r="A1023">
        <v>1266586</v>
      </c>
      <c r="B1023" t="s">
        <v>506</v>
      </c>
      <c r="C1023" s="1">
        <v>33627</v>
      </c>
      <c r="D1023" s="2">
        <v>82.3</v>
      </c>
      <c r="E1023" t="s">
        <v>51</v>
      </c>
      <c r="F1023" s="3">
        <v>2009</v>
      </c>
      <c r="G1023" s="2">
        <v>84.2</v>
      </c>
      <c r="H1023" t="s">
        <v>51</v>
      </c>
      <c r="I1023">
        <v>2899</v>
      </c>
      <c r="J1023">
        <v>2</v>
      </c>
      <c r="K1023" t="s">
        <v>36</v>
      </c>
      <c r="L1023" t="s">
        <v>81</v>
      </c>
      <c r="M1023" s="3">
        <v>75.599999999999994</v>
      </c>
      <c r="N1023">
        <v>2899</v>
      </c>
      <c r="O1023">
        <v>0</v>
      </c>
      <c r="P1023" t="s">
        <v>54</v>
      </c>
      <c r="Q1023">
        <v>2013</v>
      </c>
      <c r="R1023" s="2">
        <v>475</v>
      </c>
      <c r="S1023" s="2">
        <v>425</v>
      </c>
      <c r="T1023" s="2">
        <v>380</v>
      </c>
      <c r="U1023" s="2">
        <v>0.68456506765820402</v>
      </c>
      <c r="V1023" s="2">
        <v>335</v>
      </c>
      <c r="W1023" s="2">
        <v>-1</v>
      </c>
      <c r="X1023" s="2">
        <v>-1</v>
      </c>
      <c r="Y1023" s="2">
        <v>-1</v>
      </c>
      <c r="Z1023" s="2">
        <v>452</v>
      </c>
      <c r="AA1023" s="2">
        <v>-1</v>
      </c>
      <c r="AB1023" s="2">
        <v>-1</v>
      </c>
      <c r="AC1023" s="2">
        <v>0.84630000000000005</v>
      </c>
      <c r="AD1023" s="2">
        <v>-0.62009999999999998</v>
      </c>
      <c r="AE1023" s="2">
        <v>-0.14369999999999999</v>
      </c>
      <c r="AF1023" s="2">
        <v>-1.3753</v>
      </c>
      <c r="AG1023" s="2">
        <v>-1.244</v>
      </c>
      <c r="AH1023">
        <v>100000</v>
      </c>
      <c r="AI1023" t="str">
        <f>IF(Table_Graduate_Salary[[#This Row],[Salary]]&lt;300000,"Low",IF(Table_Graduate_Salary[[#This Row],[Salary]]&lt;=600000,"Medium","High"))</f>
        <v>Low</v>
      </c>
      <c r="AJ1023" t="str">
        <f>IF(Table_Graduate_Salary[[#This Row],[collegeGPA]]&gt;=8,"Excellent",IF(Table_Graduate_Salary[[#This Row],[collegeGPA]]&gt;=7,"Good","Average"))</f>
        <v>Excellent</v>
      </c>
      <c r="AK1023" s="2">
        <f>AVERAGE(Table_Graduate_Salary[[#This Row],[English]],Table_Graduate_Salary[[#This Row],[Logical]],Table_Graduate_Salary[[#This Row],[Quant]])</f>
        <v>426.66666666666669</v>
      </c>
    </row>
    <row r="1024" spans="1:37">
      <c r="A1024">
        <v>467660</v>
      </c>
      <c r="B1024" t="s">
        <v>505</v>
      </c>
      <c r="C1024" s="1">
        <v>32280</v>
      </c>
      <c r="D1024" s="2">
        <v>81</v>
      </c>
      <c r="E1024" t="s">
        <v>100</v>
      </c>
      <c r="F1024" s="3">
        <v>2008</v>
      </c>
      <c r="G1024" s="2">
        <v>56.4</v>
      </c>
      <c r="H1024" t="s">
        <v>105</v>
      </c>
      <c r="I1024">
        <v>11849</v>
      </c>
      <c r="J1024">
        <v>2</v>
      </c>
      <c r="K1024" t="s">
        <v>36</v>
      </c>
      <c r="L1024" t="s">
        <v>64</v>
      </c>
      <c r="M1024" s="3">
        <v>65.7</v>
      </c>
      <c r="N1024">
        <v>11849</v>
      </c>
      <c r="O1024">
        <v>0</v>
      </c>
      <c r="P1024" t="s">
        <v>54</v>
      </c>
      <c r="Q1024">
        <v>2012</v>
      </c>
      <c r="R1024" s="2">
        <v>495</v>
      </c>
      <c r="S1024" s="2">
        <v>435</v>
      </c>
      <c r="T1024" s="2">
        <v>375</v>
      </c>
      <c r="U1024" s="2">
        <v>0.70409041213131396</v>
      </c>
      <c r="V1024" s="2">
        <v>465</v>
      </c>
      <c r="W1024" s="2">
        <v>-1</v>
      </c>
      <c r="X1024" s="2">
        <v>-1</v>
      </c>
      <c r="Y1024" s="2">
        <v>-1</v>
      </c>
      <c r="Z1024" s="2">
        <v>-1</v>
      </c>
      <c r="AA1024" s="2">
        <v>-1</v>
      </c>
      <c r="AB1024" s="2">
        <v>-1</v>
      </c>
      <c r="AC1024" s="2">
        <v>-0.26279999999999998</v>
      </c>
      <c r="AD1024" s="2">
        <v>0.1888</v>
      </c>
      <c r="AE1024" s="2">
        <v>-0.48909999999999998</v>
      </c>
      <c r="AF1024" s="2">
        <v>6.2300000000000001E-2</v>
      </c>
      <c r="AG1024" s="2">
        <v>0.6603</v>
      </c>
      <c r="AH1024">
        <v>205000</v>
      </c>
      <c r="AI1024" t="str">
        <f>IF(Table_Graduate_Salary[[#This Row],[Salary]]&lt;300000,"Low",IF(Table_Graduate_Salary[[#This Row],[Salary]]&lt;=600000,"Medium","High"))</f>
        <v>Low</v>
      </c>
      <c r="AJ1024" t="str">
        <f>IF(Table_Graduate_Salary[[#This Row],[collegeGPA]]&gt;=8,"Excellent",IF(Table_Graduate_Salary[[#This Row],[collegeGPA]]&gt;=7,"Good","Average"))</f>
        <v>Excellent</v>
      </c>
      <c r="AK1024" s="2">
        <f>AVERAGE(Table_Graduate_Salary[[#This Row],[English]],Table_Graduate_Salary[[#This Row],[Logical]],Table_Graduate_Salary[[#This Row],[Quant]])</f>
        <v>435</v>
      </c>
    </row>
    <row r="1025" spans="1:37">
      <c r="A1025">
        <v>525365</v>
      </c>
      <c r="B1025" t="s">
        <v>506</v>
      </c>
      <c r="C1025" s="1">
        <v>32677</v>
      </c>
      <c r="D1025" s="2">
        <v>77.650000000000006</v>
      </c>
      <c r="E1025">
        <v>0</v>
      </c>
      <c r="F1025" s="3">
        <v>2008</v>
      </c>
      <c r="G1025" s="2">
        <v>69.45</v>
      </c>
      <c r="H1025">
        <v>0</v>
      </c>
      <c r="I1025">
        <v>12553</v>
      </c>
      <c r="J1025">
        <v>2</v>
      </c>
      <c r="K1025" t="s">
        <v>36</v>
      </c>
      <c r="L1025" t="s">
        <v>64</v>
      </c>
      <c r="M1025" s="3">
        <v>76</v>
      </c>
      <c r="N1025">
        <v>12553</v>
      </c>
      <c r="O1025">
        <v>0</v>
      </c>
      <c r="P1025" t="s">
        <v>53</v>
      </c>
      <c r="Q1025">
        <v>2012</v>
      </c>
      <c r="R1025" s="2">
        <v>380</v>
      </c>
      <c r="S1025" s="2">
        <v>485</v>
      </c>
      <c r="T1025" s="2">
        <v>530</v>
      </c>
      <c r="U1025" s="2">
        <v>0.73579570922465598</v>
      </c>
      <c r="V1025" s="2">
        <v>475</v>
      </c>
      <c r="W1025" s="2">
        <v>-1</v>
      </c>
      <c r="X1025" s="2">
        <v>-1</v>
      </c>
      <c r="Y1025" s="2">
        <v>-1</v>
      </c>
      <c r="Z1025" s="2">
        <v>-1</v>
      </c>
      <c r="AA1025" s="2">
        <v>-1</v>
      </c>
      <c r="AB1025" s="2">
        <v>-1</v>
      </c>
      <c r="AC1025" s="2">
        <v>-1.0355000000000001</v>
      </c>
      <c r="AD1025" s="2">
        <v>0.1888</v>
      </c>
      <c r="AE1025" s="2">
        <v>-0.48909999999999998</v>
      </c>
      <c r="AF1025" s="2">
        <v>1.4297</v>
      </c>
      <c r="AG1025" s="2">
        <v>-0.28749999999999998</v>
      </c>
      <c r="AH1025">
        <v>110000</v>
      </c>
      <c r="AI1025" t="str">
        <f>IF(Table_Graduate_Salary[[#This Row],[Salary]]&lt;300000,"Low",IF(Table_Graduate_Salary[[#This Row],[Salary]]&lt;=600000,"Medium","High"))</f>
        <v>Low</v>
      </c>
      <c r="AJ1025" t="str">
        <f>IF(Table_Graduate_Salary[[#This Row],[collegeGPA]]&gt;=8,"Excellent",IF(Table_Graduate_Salary[[#This Row],[collegeGPA]]&gt;=7,"Good","Average"))</f>
        <v>Excellent</v>
      </c>
      <c r="AK1025" s="2">
        <f>AVERAGE(Table_Graduate_Salary[[#This Row],[English]],Table_Graduate_Salary[[#This Row],[Logical]],Table_Graduate_Salary[[#This Row],[Quant]])</f>
        <v>465</v>
      </c>
    </row>
    <row r="1026" spans="1:37">
      <c r="A1026">
        <v>232481</v>
      </c>
      <c r="B1026" t="s">
        <v>506</v>
      </c>
      <c r="C1026" s="1">
        <v>30946</v>
      </c>
      <c r="D1026" s="2">
        <v>65</v>
      </c>
      <c r="E1026" t="s">
        <v>48</v>
      </c>
      <c r="F1026" s="3">
        <v>2003</v>
      </c>
      <c r="G1026" s="2">
        <v>63</v>
      </c>
      <c r="H1026" t="s">
        <v>119</v>
      </c>
      <c r="I1026">
        <v>81</v>
      </c>
      <c r="J1026">
        <v>2</v>
      </c>
      <c r="K1026" t="s">
        <v>36</v>
      </c>
      <c r="L1026" t="s">
        <v>81</v>
      </c>
      <c r="M1026" s="3">
        <v>63.3</v>
      </c>
      <c r="N1026">
        <v>81</v>
      </c>
      <c r="O1026">
        <v>0</v>
      </c>
      <c r="P1026" t="s">
        <v>41</v>
      </c>
      <c r="Q1026">
        <v>2011</v>
      </c>
      <c r="R1026" s="2">
        <v>575</v>
      </c>
      <c r="S1026" s="2">
        <v>475</v>
      </c>
      <c r="T1026" s="2">
        <v>605</v>
      </c>
      <c r="U1026" s="2">
        <v>-1</v>
      </c>
      <c r="V1026" s="2">
        <v>315</v>
      </c>
      <c r="W1026" s="2">
        <v>-1</v>
      </c>
      <c r="X1026" s="2">
        <v>-1</v>
      </c>
      <c r="Y1026" s="2">
        <v>-1</v>
      </c>
      <c r="Z1026" s="2">
        <v>-1</v>
      </c>
      <c r="AA1026" s="2">
        <v>-1</v>
      </c>
      <c r="AB1026" s="2">
        <v>-1</v>
      </c>
      <c r="AC1026" s="2">
        <v>0.66459999999999997</v>
      </c>
      <c r="AD1026" s="2">
        <v>0.81279999999999997</v>
      </c>
      <c r="AE1026" s="2">
        <v>0.38169999999999998</v>
      </c>
      <c r="AF1026" s="2">
        <v>-0.17269999999999999</v>
      </c>
      <c r="AG1026" s="2">
        <v>-1.0773999999999999</v>
      </c>
      <c r="AH1026">
        <v>2500000</v>
      </c>
      <c r="AI1026" t="str">
        <f>IF(Table_Graduate_Salary[[#This Row],[Salary]]&lt;300000,"Low",IF(Table_Graduate_Salary[[#This Row],[Salary]]&lt;=600000,"Medium","High"))</f>
        <v>High</v>
      </c>
      <c r="AJ1026" t="str">
        <f>IF(Table_Graduate_Salary[[#This Row],[collegeGPA]]&gt;=8,"Excellent",IF(Table_Graduate_Salary[[#This Row],[collegeGPA]]&gt;=7,"Good","Average"))</f>
        <v>Excellent</v>
      </c>
      <c r="AK1026" s="2">
        <f>AVERAGE(Table_Graduate_Salary[[#This Row],[English]],Table_Graduate_Salary[[#This Row],[Logical]],Table_Graduate_Salary[[#This Row],[Quant]])</f>
        <v>551.66666666666663</v>
      </c>
    </row>
    <row r="1027" spans="1:37">
      <c r="A1027">
        <v>765483</v>
      </c>
      <c r="B1027" t="s">
        <v>506</v>
      </c>
      <c r="C1027" s="1">
        <v>33762</v>
      </c>
      <c r="D1027" s="2">
        <v>85</v>
      </c>
      <c r="E1027" t="s">
        <v>51</v>
      </c>
      <c r="F1027" s="3">
        <v>2009</v>
      </c>
      <c r="G1027" s="2">
        <v>81</v>
      </c>
      <c r="H1027" t="s">
        <v>51</v>
      </c>
      <c r="I1027">
        <v>13994</v>
      </c>
      <c r="J1027">
        <v>2</v>
      </c>
      <c r="K1027" t="s">
        <v>36</v>
      </c>
      <c r="L1027" t="s">
        <v>81</v>
      </c>
      <c r="M1027" s="3">
        <v>66</v>
      </c>
      <c r="N1027">
        <v>13994</v>
      </c>
      <c r="O1027">
        <v>0</v>
      </c>
      <c r="P1027" t="s">
        <v>56</v>
      </c>
      <c r="Q1027">
        <v>2013</v>
      </c>
      <c r="R1027" s="2">
        <v>310</v>
      </c>
      <c r="S1027" s="2">
        <v>305</v>
      </c>
      <c r="T1027" s="2">
        <v>415</v>
      </c>
      <c r="U1027" s="2">
        <v>0.66183447584007105</v>
      </c>
      <c r="V1027" s="2">
        <v>315</v>
      </c>
      <c r="W1027" s="2">
        <v>-1</v>
      </c>
      <c r="X1027" s="2">
        <v>-1</v>
      </c>
      <c r="Y1027" s="2">
        <v>-1</v>
      </c>
      <c r="Z1027" s="2">
        <v>446</v>
      </c>
      <c r="AA1027" s="2">
        <v>-1</v>
      </c>
      <c r="AB1027" s="2">
        <v>-1</v>
      </c>
      <c r="AC1027" s="2">
        <v>1.4208000000000001</v>
      </c>
      <c r="AD1027" s="2">
        <v>0.71189999999999998</v>
      </c>
      <c r="AE1027" s="2">
        <v>0.93220000000000003</v>
      </c>
      <c r="AF1027" s="2">
        <v>0.5262</v>
      </c>
      <c r="AG1027" s="2">
        <v>1.4386000000000001</v>
      </c>
      <c r="AH1027">
        <v>220000</v>
      </c>
      <c r="AI1027" t="str">
        <f>IF(Table_Graduate_Salary[[#This Row],[Salary]]&lt;300000,"Low",IF(Table_Graduate_Salary[[#This Row],[Salary]]&lt;=600000,"Medium","High"))</f>
        <v>Low</v>
      </c>
      <c r="AJ1027" t="str">
        <f>IF(Table_Graduate_Salary[[#This Row],[collegeGPA]]&gt;=8,"Excellent",IF(Table_Graduate_Salary[[#This Row],[collegeGPA]]&gt;=7,"Good","Average"))</f>
        <v>Excellent</v>
      </c>
      <c r="AK1027" s="2">
        <f>AVERAGE(Table_Graduate_Salary[[#This Row],[English]],Table_Graduate_Salary[[#This Row],[Logical]],Table_Graduate_Salary[[#This Row],[Quant]])</f>
        <v>343.33333333333331</v>
      </c>
    </row>
    <row r="1028" spans="1:37">
      <c r="A1028">
        <v>1098764</v>
      </c>
      <c r="B1028" t="s">
        <v>506</v>
      </c>
      <c r="C1028" s="1">
        <v>34141</v>
      </c>
      <c r="D1028" s="2">
        <v>73</v>
      </c>
      <c r="E1028" t="s">
        <v>35</v>
      </c>
      <c r="F1028" s="3">
        <v>2010</v>
      </c>
      <c r="G1028" s="2">
        <v>60</v>
      </c>
      <c r="H1028" t="s">
        <v>35</v>
      </c>
      <c r="I1028">
        <v>2819</v>
      </c>
      <c r="J1028">
        <v>2</v>
      </c>
      <c r="K1028" t="s">
        <v>36</v>
      </c>
      <c r="L1028" t="s">
        <v>40</v>
      </c>
      <c r="M1028" s="3">
        <v>66.760000000000005</v>
      </c>
      <c r="N1028">
        <v>2819</v>
      </c>
      <c r="O1028">
        <v>0</v>
      </c>
      <c r="P1028" t="s">
        <v>41</v>
      </c>
      <c r="Q1028">
        <v>2014</v>
      </c>
      <c r="R1028" s="2">
        <v>525</v>
      </c>
      <c r="S1028" s="2">
        <v>410</v>
      </c>
      <c r="T1028" s="2">
        <v>345</v>
      </c>
      <c r="U1028" s="2">
        <v>0.84224832225783597</v>
      </c>
      <c r="V1028" s="2">
        <v>355</v>
      </c>
      <c r="W1028" s="2">
        <v>-1</v>
      </c>
      <c r="X1028" s="2">
        <v>469</v>
      </c>
      <c r="Y1028" s="2">
        <v>-1</v>
      </c>
      <c r="Z1028" s="2">
        <v>-1</v>
      </c>
      <c r="AA1028" s="2">
        <v>-1</v>
      </c>
      <c r="AB1028" s="2">
        <v>-1</v>
      </c>
      <c r="AC1028" s="2">
        <v>0.27179999999999999</v>
      </c>
      <c r="AD1028" s="2">
        <v>0.71189999999999998</v>
      </c>
      <c r="AE1028" s="2">
        <v>0.93220000000000003</v>
      </c>
      <c r="AF1028" s="2">
        <v>-1.3753</v>
      </c>
      <c r="AG1028" s="2">
        <v>9.7299999999999998E-2</v>
      </c>
      <c r="AH1028">
        <v>120000</v>
      </c>
      <c r="AI1028" t="str">
        <f>IF(Table_Graduate_Salary[[#This Row],[Salary]]&lt;300000,"Low",IF(Table_Graduate_Salary[[#This Row],[Salary]]&lt;=600000,"Medium","High"))</f>
        <v>Low</v>
      </c>
      <c r="AJ1028" t="str">
        <f>IF(Table_Graduate_Salary[[#This Row],[collegeGPA]]&gt;=8,"Excellent",IF(Table_Graduate_Salary[[#This Row],[collegeGPA]]&gt;=7,"Good","Average"))</f>
        <v>Excellent</v>
      </c>
      <c r="AK1028" s="2">
        <f>AVERAGE(Table_Graduate_Salary[[#This Row],[English]],Table_Graduate_Salary[[#This Row],[Logical]],Table_Graduate_Salary[[#This Row],[Quant]])</f>
        <v>426.66666666666669</v>
      </c>
    </row>
    <row r="1029" spans="1:37">
      <c r="A1029">
        <v>644584</v>
      </c>
      <c r="B1029" t="s">
        <v>506</v>
      </c>
      <c r="C1029" s="1">
        <v>32145</v>
      </c>
      <c r="D1029" s="2">
        <v>54</v>
      </c>
      <c r="E1029" t="s">
        <v>48</v>
      </c>
      <c r="F1029" s="3">
        <v>2006</v>
      </c>
      <c r="G1029" s="2">
        <v>61</v>
      </c>
      <c r="H1029" t="s">
        <v>51</v>
      </c>
      <c r="I1029">
        <v>12557</v>
      </c>
      <c r="J1029">
        <v>2</v>
      </c>
      <c r="K1029" t="s">
        <v>36</v>
      </c>
      <c r="L1029" t="s">
        <v>55</v>
      </c>
      <c r="M1029" s="3">
        <v>71.23</v>
      </c>
      <c r="N1029">
        <v>12557</v>
      </c>
      <c r="O1029">
        <v>0</v>
      </c>
      <c r="P1029" t="s">
        <v>41</v>
      </c>
      <c r="Q1029">
        <v>2012</v>
      </c>
      <c r="R1029" s="2">
        <v>640</v>
      </c>
      <c r="S1029" s="2">
        <v>485</v>
      </c>
      <c r="T1029" s="2">
        <v>485</v>
      </c>
      <c r="U1029" s="2">
        <v>0.45087658448345103</v>
      </c>
      <c r="V1029" s="2">
        <v>395</v>
      </c>
      <c r="W1029" s="2">
        <v>-1</v>
      </c>
      <c r="X1029" s="2">
        <v>-1</v>
      </c>
      <c r="Y1029" s="2">
        <v>-1</v>
      </c>
      <c r="Z1029" s="2">
        <v>-1</v>
      </c>
      <c r="AA1029" s="2">
        <v>-1</v>
      </c>
      <c r="AB1029" s="2">
        <v>-1</v>
      </c>
      <c r="AC1029" s="2">
        <v>-0.30270000000000002</v>
      </c>
      <c r="AD1029" s="2">
        <v>0.37890000000000001</v>
      </c>
      <c r="AE1029" s="2">
        <v>0.62480000000000002</v>
      </c>
      <c r="AF1029" s="2">
        <v>1.1600999999999999</v>
      </c>
      <c r="AG1029" s="2">
        <v>-9.4299999999999995E-2</v>
      </c>
      <c r="AH1029">
        <v>185000</v>
      </c>
      <c r="AI1029" t="str">
        <f>IF(Table_Graduate_Salary[[#This Row],[Salary]]&lt;300000,"Low",IF(Table_Graduate_Salary[[#This Row],[Salary]]&lt;=600000,"Medium","High"))</f>
        <v>Low</v>
      </c>
      <c r="AJ1029" t="str">
        <f>IF(Table_Graduate_Salary[[#This Row],[collegeGPA]]&gt;=8,"Excellent",IF(Table_Graduate_Salary[[#This Row],[collegeGPA]]&gt;=7,"Good","Average"))</f>
        <v>Excellent</v>
      </c>
      <c r="AK1029" s="2">
        <f>AVERAGE(Table_Graduate_Salary[[#This Row],[English]],Table_Graduate_Salary[[#This Row],[Logical]],Table_Graduate_Salary[[#This Row],[Quant]])</f>
        <v>536.66666666666663</v>
      </c>
    </row>
    <row r="1030" spans="1:37">
      <c r="A1030">
        <v>830982</v>
      </c>
      <c r="B1030" t="s">
        <v>506</v>
      </c>
      <c r="C1030" s="1">
        <v>33838</v>
      </c>
      <c r="D1030" s="2">
        <v>88.4</v>
      </c>
      <c r="E1030" t="s">
        <v>35</v>
      </c>
      <c r="F1030" s="3">
        <v>2010</v>
      </c>
      <c r="G1030" s="2">
        <v>61.8</v>
      </c>
      <c r="H1030" t="s">
        <v>35</v>
      </c>
      <c r="I1030">
        <v>8195</v>
      </c>
      <c r="J1030">
        <v>1</v>
      </c>
      <c r="K1030" t="s">
        <v>36</v>
      </c>
      <c r="L1030" t="s">
        <v>81</v>
      </c>
      <c r="M1030" s="3">
        <v>75.5</v>
      </c>
      <c r="N1030">
        <v>8195</v>
      </c>
      <c r="O1030">
        <v>1</v>
      </c>
      <c r="P1030" t="s">
        <v>38</v>
      </c>
      <c r="Q1030">
        <v>2014</v>
      </c>
      <c r="R1030" s="2">
        <v>475</v>
      </c>
      <c r="S1030" s="2">
        <v>415</v>
      </c>
      <c r="T1030" s="2">
        <v>415</v>
      </c>
      <c r="U1030" s="2">
        <v>0.75837988302350401</v>
      </c>
      <c r="V1030" s="2">
        <v>-1</v>
      </c>
      <c r="W1030" s="2">
        <v>324</v>
      </c>
      <c r="X1030" s="2">
        <v>-1</v>
      </c>
      <c r="Y1030" s="2">
        <v>-1</v>
      </c>
      <c r="Z1030" s="2">
        <v>473</v>
      </c>
      <c r="AA1030" s="2">
        <v>-1</v>
      </c>
      <c r="AB1030" s="2">
        <v>-1</v>
      </c>
      <c r="AC1030" s="2">
        <v>-0.87719999999999998</v>
      </c>
      <c r="AD1030" s="2">
        <v>1.5444</v>
      </c>
      <c r="AE1030" s="2">
        <v>1.2396</v>
      </c>
      <c r="AF1030" s="2">
        <v>-1.1217999999999999</v>
      </c>
      <c r="AG1030" s="2">
        <v>1.2470000000000001</v>
      </c>
      <c r="AH1030">
        <v>325000</v>
      </c>
      <c r="AI1030" t="str">
        <f>IF(Table_Graduate_Salary[[#This Row],[Salary]]&lt;300000,"Low",IF(Table_Graduate_Salary[[#This Row],[Salary]]&lt;=600000,"Medium","High"))</f>
        <v>Medium</v>
      </c>
      <c r="AJ1030" t="str">
        <f>IF(Table_Graduate_Salary[[#This Row],[collegeGPA]]&gt;=8,"Excellent",IF(Table_Graduate_Salary[[#This Row],[collegeGPA]]&gt;=7,"Good","Average"))</f>
        <v>Excellent</v>
      </c>
      <c r="AK1030" s="2">
        <f>AVERAGE(Table_Graduate_Salary[[#This Row],[English]],Table_Graduate_Salary[[#This Row],[Logical]],Table_Graduate_Salary[[#This Row],[Quant]])</f>
        <v>435</v>
      </c>
    </row>
    <row r="1031" spans="1:37">
      <c r="A1031">
        <v>407736</v>
      </c>
      <c r="B1031" t="s">
        <v>505</v>
      </c>
      <c r="C1031" s="1">
        <v>32950</v>
      </c>
      <c r="D1031" s="2">
        <v>89.6</v>
      </c>
      <c r="E1031" t="s">
        <v>215</v>
      </c>
      <c r="F1031" s="3">
        <v>2008</v>
      </c>
      <c r="G1031" s="2">
        <v>80.33</v>
      </c>
      <c r="H1031" t="s">
        <v>266</v>
      </c>
      <c r="I1031">
        <v>3801</v>
      </c>
      <c r="J1031">
        <v>2</v>
      </c>
      <c r="K1031" t="s">
        <v>36</v>
      </c>
      <c r="L1031" t="s">
        <v>64</v>
      </c>
      <c r="M1031" s="3">
        <v>9.3000000000000007</v>
      </c>
      <c r="N1031">
        <v>3801</v>
      </c>
      <c r="O1031">
        <v>0</v>
      </c>
      <c r="P1031" t="s">
        <v>61</v>
      </c>
      <c r="Q1031">
        <v>2012</v>
      </c>
      <c r="R1031" s="2">
        <v>535</v>
      </c>
      <c r="S1031" s="2">
        <v>555</v>
      </c>
      <c r="T1031" s="2">
        <v>595</v>
      </c>
      <c r="U1031" s="2">
        <v>0.97439611253839797</v>
      </c>
      <c r="V1031" s="2">
        <v>615</v>
      </c>
      <c r="W1031" s="2">
        <v>-1</v>
      </c>
      <c r="X1031" s="2">
        <v>-1</v>
      </c>
      <c r="Y1031" s="2">
        <v>-1</v>
      </c>
      <c r="Z1031" s="2">
        <v>-1</v>
      </c>
      <c r="AA1031" s="2">
        <v>-1</v>
      </c>
      <c r="AB1031" s="2">
        <v>-1</v>
      </c>
      <c r="AC1031" s="2">
        <v>1.1283000000000001</v>
      </c>
      <c r="AD1031" s="2">
        <v>1.4368000000000001</v>
      </c>
      <c r="AE1031" s="2">
        <v>-0.70679999999999998</v>
      </c>
      <c r="AF1031" s="2">
        <v>-1.7003999999999999</v>
      </c>
      <c r="AG1031" s="2">
        <v>0.18640000000000001</v>
      </c>
      <c r="AH1031">
        <v>490000</v>
      </c>
      <c r="AI1031" t="str">
        <f>IF(Table_Graduate_Salary[[#This Row],[Salary]]&lt;300000,"Low",IF(Table_Graduate_Salary[[#This Row],[Salary]]&lt;=600000,"Medium","High"))</f>
        <v>Medium</v>
      </c>
      <c r="AJ1031" t="str">
        <f>IF(Table_Graduate_Salary[[#This Row],[collegeGPA]]&gt;=8,"Excellent",IF(Table_Graduate_Salary[[#This Row],[collegeGPA]]&gt;=7,"Good","Average"))</f>
        <v>Excellent</v>
      </c>
      <c r="AK1031" s="2">
        <f>AVERAGE(Table_Graduate_Salary[[#This Row],[English]],Table_Graduate_Salary[[#This Row],[Logical]],Table_Graduate_Salary[[#This Row],[Quant]])</f>
        <v>561.66666666666663</v>
      </c>
    </row>
    <row r="1032" spans="1:37">
      <c r="A1032">
        <v>1084321</v>
      </c>
      <c r="B1032" t="s">
        <v>506</v>
      </c>
      <c r="C1032" s="1">
        <v>33242</v>
      </c>
      <c r="D1032" s="2">
        <v>74</v>
      </c>
      <c r="E1032" t="s">
        <v>48</v>
      </c>
      <c r="F1032" s="3">
        <v>2008</v>
      </c>
      <c r="G1032" s="2">
        <v>64</v>
      </c>
      <c r="H1032" t="s">
        <v>48</v>
      </c>
      <c r="I1032">
        <v>1232</v>
      </c>
      <c r="J1032">
        <v>2</v>
      </c>
      <c r="K1032" t="s">
        <v>36</v>
      </c>
      <c r="L1032" t="s">
        <v>40</v>
      </c>
      <c r="M1032" s="3">
        <v>72</v>
      </c>
      <c r="N1032">
        <v>1232</v>
      </c>
      <c r="O1032">
        <v>0</v>
      </c>
      <c r="P1032" t="s">
        <v>61</v>
      </c>
      <c r="Q1032">
        <v>2013</v>
      </c>
      <c r="R1032" s="2">
        <v>560</v>
      </c>
      <c r="S1032" s="2">
        <v>540</v>
      </c>
      <c r="T1032" s="2">
        <v>535</v>
      </c>
      <c r="U1032" s="2">
        <v>0.23780283983757</v>
      </c>
      <c r="V1032" s="2">
        <v>455</v>
      </c>
      <c r="W1032" s="2">
        <v>-1</v>
      </c>
      <c r="X1032" s="2">
        <v>315</v>
      </c>
      <c r="Y1032" s="2">
        <v>-1</v>
      </c>
      <c r="Z1032" s="2">
        <v>-1</v>
      </c>
      <c r="AA1032" s="2">
        <v>-1</v>
      </c>
      <c r="AB1032" s="2">
        <v>-1</v>
      </c>
      <c r="AC1032" s="2">
        <v>0.99</v>
      </c>
      <c r="AD1032" s="2">
        <v>0.21240000000000001</v>
      </c>
      <c r="AE1032" s="2">
        <v>0.93220000000000003</v>
      </c>
      <c r="AF1032" s="2">
        <v>0.1459</v>
      </c>
      <c r="AG1032" s="2">
        <v>1.0553999999999999</v>
      </c>
      <c r="AH1032">
        <v>525000</v>
      </c>
      <c r="AI1032" t="str">
        <f>IF(Table_Graduate_Salary[[#This Row],[Salary]]&lt;300000,"Low",IF(Table_Graduate_Salary[[#This Row],[Salary]]&lt;=600000,"Medium","High"))</f>
        <v>Medium</v>
      </c>
      <c r="AJ1032" t="str">
        <f>IF(Table_Graduate_Salary[[#This Row],[collegeGPA]]&gt;=8,"Excellent",IF(Table_Graduate_Salary[[#This Row],[collegeGPA]]&gt;=7,"Good","Average"))</f>
        <v>Excellent</v>
      </c>
      <c r="AK1032" s="2">
        <f>AVERAGE(Table_Graduate_Salary[[#This Row],[English]],Table_Graduate_Salary[[#This Row],[Logical]],Table_Graduate_Salary[[#This Row],[Quant]])</f>
        <v>545</v>
      </c>
    </row>
    <row r="1033" spans="1:37">
      <c r="A1033">
        <v>270455</v>
      </c>
      <c r="B1033" t="s">
        <v>506</v>
      </c>
      <c r="C1033" s="1">
        <v>32425</v>
      </c>
      <c r="D1033" s="2">
        <v>83</v>
      </c>
      <c r="E1033" t="s">
        <v>255</v>
      </c>
      <c r="F1033" s="3">
        <v>2006</v>
      </c>
      <c r="G1033" s="2">
        <v>82.5</v>
      </c>
      <c r="H1033" t="s">
        <v>255</v>
      </c>
      <c r="I1033">
        <v>10387</v>
      </c>
      <c r="J1033">
        <v>2</v>
      </c>
      <c r="K1033" t="s">
        <v>36</v>
      </c>
      <c r="L1033" t="s">
        <v>64</v>
      </c>
      <c r="M1033" s="3">
        <v>69.099999999999994</v>
      </c>
      <c r="N1033">
        <v>10387</v>
      </c>
      <c r="O1033">
        <v>0</v>
      </c>
      <c r="P1033" t="s">
        <v>84</v>
      </c>
      <c r="Q1033">
        <v>2010</v>
      </c>
      <c r="R1033" s="2">
        <v>345</v>
      </c>
      <c r="S1033" s="2">
        <v>545</v>
      </c>
      <c r="T1033" s="2">
        <v>585</v>
      </c>
      <c r="U1033" s="2">
        <v>0.84312372666574198</v>
      </c>
      <c r="V1033" s="2">
        <v>515</v>
      </c>
      <c r="W1033" s="2">
        <v>-1</v>
      </c>
      <c r="X1033" s="2">
        <v>-1</v>
      </c>
      <c r="Y1033" s="2">
        <v>-1</v>
      </c>
      <c r="Z1033" s="2">
        <v>-1</v>
      </c>
      <c r="AA1033" s="2">
        <v>-1</v>
      </c>
      <c r="AB1033" s="2">
        <v>-1</v>
      </c>
      <c r="AC1033" s="2">
        <v>-0.72640000000000005</v>
      </c>
      <c r="AD1033" s="2">
        <v>-0.27929999999999999</v>
      </c>
      <c r="AE1033" s="2">
        <v>9.1399999999999995E-2</v>
      </c>
      <c r="AF1033" s="2">
        <v>-0.52529999999999999</v>
      </c>
      <c r="AG1033" s="2">
        <v>0.50239999999999996</v>
      </c>
      <c r="AH1033">
        <v>430000</v>
      </c>
      <c r="AI1033" t="str">
        <f>IF(Table_Graduate_Salary[[#This Row],[Salary]]&lt;300000,"Low",IF(Table_Graduate_Salary[[#This Row],[Salary]]&lt;=600000,"Medium","High"))</f>
        <v>Medium</v>
      </c>
      <c r="AJ1033" t="str">
        <f>IF(Table_Graduate_Salary[[#This Row],[collegeGPA]]&gt;=8,"Excellent",IF(Table_Graduate_Salary[[#This Row],[collegeGPA]]&gt;=7,"Good","Average"))</f>
        <v>Excellent</v>
      </c>
      <c r="AK1033" s="2">
        <f>AVERAGE(Table_Graduate_Salary[[#This Row],[English]],Table_Graduate_Salary[[#This Row],[Logical]],Table_Graduate_Salary[[#This Row],[Quant]])</f>
        <v>491.66666666666669</v>
      </c>
    </row>
    <row r="1034" spans="1:37">
      <c r="A1034">
        <v>1098801</v>
      </c>
      <c r="B1034" t="s">
        <v>505</v>
      </c>
      <c r="C1034" s="1">
        <v>34039</v>
      </c>
      <c r="D1034" s="2">
        <v>72.83</v>
      </c>
      <c r="E1034" t="s">
        <v>51</v>
      </c>
      <c r="F1034" s="3">
        <v>2009</v>
      </c>
      <c r="G1034" s="2">
        <v>79.400000000000006</v>
      </c>
      <c r="H1034" t="s">
        <v>51</v>
      </c>
      <c r="I1034">
        <v>2988</v>
      </c>
      <c r="J1034">
        <v>1</v>
      </c>
      <c r="K1034" t="s">
        <v>36</v>
      </c>
      <c r="L1034" t="s">
        <v>40</v>
      </c>
      <c r="M1034" s="3">
        <v>78.34</v>
      </c>
      <c r="N1034">
        <v>2988</v>
      </c>
      <c r="O1034">
        <v>0</v>
      </c>
      <c r="P1034" t="s">
        <v>41</v>
      </c>
      <c r="Q1034">
        <v>2014</v>
      </c>
      <c r="R1034" s="2">
        <v>350</v>
      </c>
      <c r="S1034" s="2">
        <v>630</v>
      </c>
      <c r="T1034" s="2">
        <v>760</v>
      </c>
      <c r="U1034" s="2">
        <v>0.14478988948246199</v>
      </c>
      <c r="V1034" s="2">
        <v>455</v>
      </c>
      <c r="W1034" s="2">
        <v>-1</v>
      </c>
      <c r="X1034" s="2">
        <v>284</v>
      </c>
      <c r="Y1034" s="2">
        <v>-1</v>
      </c>
      <c r="Z1034" s="2">
        <v>-1</v>
      </c>
      <c r="AA1034" s="2">
        <v>-1</v>
      </c>
      <c r="AB1034" s="2">
        <v>-1</v>
      </c>
      <c r="AC1034" s="2">
        <v>-1.54E-2</v>
      </c>
      <c r="AD1034" s="2">
        <v>-0.28710000000000002</v>
      </c>
      <c r="AE1034" s="2">
        <v>0.47110000000000002</v>
      </c>
      <c r="AF1034" s="2">
        <v>-2.0091999999999999</v>
      </c>
      <c r="AG1034" s="2">
        <v>-0.66920000000000002</v>
      </c>
      <c r="AH1034">
        <v>340000</v>
      </c>
      <c r="AI1034" t="str">
        <f>IF(Table_Graduate_Salary[[#This Row],[Salary]]&lt;300000,"Low",IF(Table_Graduate_Salary[[#This Row],[Salary]]&lt;=600000,"Medium","High"))</f>
        <v>Medium</v>
      </c>
      <c r="AJ1034" t="str">
        <f>IF(Table_Graduate_Salary[[#This Row],[collegeGPA]]&gt;=8,"Excellent",IF(Table_Graduate_Salary[[#This Row],[collegeGPA]]&gt;=7,"Good","Average"))</f>
        <v>Excellent</v>
      </c>
      <c r="AK1034" s="2">
        <f>AVERAGE(Table_Graduate_Salary[[#This Row],[English]],Table_Graduate_Salary[[#This Row],[Logical]],Table_Graduate_Salary[[#This Row],[Quant]])</f>
        <v>580</v>
      </c>
    </row>
    <row r="1035" spans="1:37">
      <c r="A1035">
        <v>455020</v>
      </c>
      <c r="B1035" t="s">
        <v>506</v>
      </c>
      <c r="C1035" s="1">
        <v>32847</v>
      </c>
      <c r="D1035" s="2">
        <v>80</v>
      </c>
      <c r="E1035" t="s">
        <v>35</v>
      </c>
      <c r="F1035" s="3">
        <v>2007</v>
      </c>
      <c r="G1035" s="2">
        <v>71</v>
      </c>
      <c r="H1035" t="s">
        <v>35</v>
      </c>
      <c r="I1035">
        <v>272</v>
      </c>
      <c r="J1035">
        <v>2</v>
      </c>
      <c r="K1035" t="s">
        <v>36</v>
      </c>
      <c r="L1035" t="s">
        <v>64</v>
      </c>
      <c r="M1035" s="3">
        <v>74.97</v>
      </c>
      <c r="N1035">
        <v>272</v>
      </c>
      <c r="O1035">
        <v>0</v>
      </c>
      <c r="P1035" t="s">
        <v>50</v>
      </c>
      <c r="Q1035">
        <v>2012</v>
      </c>
      <c r="R1035" s="2">
        <v>525</v>
      </c>
      <c r="S1035" s="2">
        <v>455</v>
      </c>
      <c r="T1035" s="2">
        <v>515</v>
      </c>
      <c r="U1035" s="2">
        <v>0.63597875645679403</v>
      </c>
      <c r="V1035" s="2">
        <v>445</v>
      </c>
      <c r="W1035" s="2">
        <v>-1</v>
      </c>
      <c r="X1035" s="2">
        <v>-1</v>
      </c>
      <c r="Y1035" s="2">
        <v>-1</v>
      </c>
      <c r="Z1035" s="2">
        <v>-1</v>
      </c>
      <c r="AA1035" s="2">
        <v>-1</v>
      </c>
      <c r="AB1035" s="2">
        <v>-1</v>
      </c>
      <c r="AC1035" s="2">
        <v>-3.3538999999999999</v>
      </c>
      <c r="AD1035" s="2">
        <v>-0.55230000000000001</v>
      </c>
      <c r="AE1035" s="2">
        <v>-2.0131000000000001</v>
      </c>
      <c r="AF1035" s="2">
        <v>6.2300000000000001E-2</v>
      </c>
      <c r="AG1035" s="2">
        <v>-2.0253000000000001</v>
      </c>
      <c r="AH1035">
        <v>450000</v>
      </c>
      <c r="AI1035" t="str">
        <f>IF(Table_Graduate_Salary[[#This Row],[Salary]]&lt;300000,"Low",IF(Table_Graduate_Salary[[#This Row],[Salary]]&lt;=600000,"Medium","High"))</f>
        <v>Medium</v>
      </c>
      <c r="AJ1035" t="str">
        <f>IF(Table_Graduate_Salary[[#This Row],[collegeGPA]]&gt;=8,"Excellent",IF(Table_Graduate_Salary[[#This Row],[collegeGPA]]&gt;=7,"Good","Average"))</f>
        <v>Excellent</v>
      </c>
      <c r="AK1035" s="2">
        <f>AVERAGE(Table_Graduate_Salary[[#This Row],[English]],Table_Graduate_Salary[[#This Row],[Logical]],Table_Graduate_Salary[[#This Row],[Quant]])</f>
        <v>498.33333333333331</v>
      </c>
    </row>
    <row r="1036" spans="1:37">
      <c r="A1036">
        <v>661581</v>
      </c>
      <c r="B1036" t="s">
        <v>506</v>
      </c>
      <c r="C1036" s="1">
        <v>32782</v>
      </c>
      <c r="D1036" s="2">
        <v>60</v>
      </c>
      <c r="E1036" t="s">
        <v>51</v>
      </c>
      <c r="F1036" s="3">
        <v>2009</v>
      </c>
      <c r="G1036" s="2">
        <v>55.2</v>
      </c>
      <c r="H1036" t="s">
        <v>35</v>
      </c>
      <c r="I1036">
        <v>12289</v>
      </c>
      <c r="J1036">
        <v>2</v>
      </c>
      <c r="K1036" t="s">
        <v>36</v>
      </c>
      <c r="L1036" t="s">
        <v>64</v>
      </c>
      <c r="M1036" s="3">
        <v>71.599999999999994</v>
      </c>
      <c r="N1036">
        <v>12289</v>
      </c>
      <c r="O1036">
        <v>1</v>
      </c>
      <c r="P1036" t="s">
        <v>71</v>
      </c>
      <c r="Q1036">
        <v>2013</v>
      </c>
      <c r="R1036" s="2">
        <v>590</v>
      </c>
      <c r="S1036" s="2">
        <v>525</v>
      </c>
      <c r="T1036" s="2">
        <v>605</v>
      </c>
      <c r="U1036" s="2">
        <v>0.94211655148500795</v>
      </c>
      <c r="V1036" s="2">
        <v>575</v>
      </c>
      <c r="W1036" s="2">
        <v>-1</v>
      </c>
      <c r="X1036" s="2">
        <v>-1</v>
      </c>
      <c r="Y1036" s="2">
        <v>-1</v>
      </c>
      <c r="Z1036" s="2">
        <v>-1</v>
      </c>
      <c r="AA1036" s="2">
        <v>-1</v>
      </c>
      <c r="AB1036" s="2">
        <v>-1</v>
      </c>
      <c r="AC1036" s="2">
        <v>0.27179999999999999</v>
      </c>
      <c r="AD1036" s="2">
        <v>1.0448999999999999</v>
      </c>
      <c r="AE1036" s="2">
        <v>1.5469999999999999</v>
      </c>
      <c r="AF1036" s="2">
        <v>-0.2344</v>
      </c>
      <c r="AG1036" s="2">
        <v>1.6302000000000001</v>
      </c>
      <c r="AH1036">
        <v>180000</v>
      </c>
      <c r="AI1036" t="str">
        <f>IF(Table_Graduate_Salary[[#This Row],[Salary]]&lt;300000,"Low",IF(Table_Graduate_Salary[[#This Row],[Salary]]&lt;=600000,"Medium","High"))</f>
        <v>Low</v>
      </c>
      <c r="AJ1036" t="str">
        <f>IF(Table_Graduate_Salary[[#This Row],[collegeGPA]]&gt;=8,"Excellent",IF(Table_Graduate_Salary[[#This Row],[collegeGPA]]&gt;=7,"Good","Average"))</f>
        <v>Excellent</v>
      </c>
      <c r="AK1036" s="2">
        <f>AVERAGE(Table_Graduate_Salary[[#This Row],[English]],Table_Graduate_Salary[[#This Row],[Logical]],Table_Graduate_Salary[[#This Row],[Quant]])</f>
        <v>573.33333333333337</v>
      </c>
    </row>
    <row r="1037" spans="1:37">
      <c r="A1037">
        <v>1279987</v>
      </c>
      <c r="B1037" t="s">
        <v>506</v>
      </c>
      <c r="C1037" s="1">
        <v>32442</v>
      </c>
      <c r="D1037" s="2">
        <v>69</v>
      </c>
      <c r="E1037" t="s">
        <v>51</v>
      </c>
      <c r="F1037" s="3">
        <v>2006</v>
      </c>
      <c r="G1037" s="2">
        <v>60.66</v>
      </c>
      <c r="H1037" t="s">
        <v>51</v>
      </c>
      <c r="I1037">
        <v>11157</v>
      </c>
      <c r="J1037">
        <v>1</v>
      </c>
      <c r="K1037" t="s">
        <v>66</v>
      </c>
      <c r="L1037" t="s">
        <v>67</v>
      </c>
      <c r="M1037" s="3">
        <v>76.2</v>
      </c>
      <c r="N1037">
        <v>11157</v>
      </c>
      <c r="O1037">
        <v>0</v>
      </c>
      <c r="P1037" t="s">
        <v>120</v>
      </c>
      <c r="Q1037">
        <v>2012</v>
      </c>
      <c r="R1037" s="2">
        <v>615</v>
      </c>
      <c r="S1037" s="2">
        <v>545</v>
      </c>
      <c r="T1037" s="2">
        <v>605</v>
      </c>
      <c r="U1037" s="2">
        <v>0.79358061454850604</v>
      </c>
      <c r="V1037" s="2">
        <v>495</v>
      </c>
      <c r="W1037" s="2">
        <v>-1</v>
      </c>
      <c r="X1037" s="2">
        <v>-1</v>
      </c>
      <c r="Y1037" s="2">
        <v>-1</v>
      </c>
      <c r="Z1037" s="2">
        <v>-1</v>
      </c>
      <c r="AA1037" s="2">
        <v>-1</v>
      </c>
      <c r="AB1037" s="2">
        <v>-1</v>
      </c>
      <c r="AC1037" s="2">
        <v>0.41549999999999998</v>
      </c>
      <c r="AD1037" s="2">
        <v>0.87839999999999996</v>
      </c>
      <c r="AE1037" s="2">
        <v>0.93220000000000003</v>
      </c>
      <c r="AF1037" s="2">
        <v>0.77980000000000005</v>
      </c>
      <c r="AG1037" s="2">
        <v>0.86370000000000002</v>
      </c>
      <c r="AH1037">
        <v>435000</v>
      </c>
      <c r="AI1037" t="str">
        <f>IF(Table_Graduate_Salary[[#This Row],[Salary]]&lt;300000,"Low",IF(Table_Graduate_Salary[[#This Row],[Salary]]&lt;=600000,"Medium","High"))</f>
        <v>Medium</v>
      </c>
      <c r="AJ1037" t="str">
        <f>IF(Table_Graduate_Salary[[#This Row],[collegeGPA]]&gt;=8,"Excellent",IF(Table_Graduate_Salary[[#This Row],[collegeGPA]]&gt;=7,"Good","Average"))</f>
        <v>Excellent</v>
      </c>
      <c r="AK1037" s="2">
        <f>AVERAGE(Table_Graduate_Salary[[#This Row],[English]],Table_Graduate_Salary[[#This Row],[Logical]],Table_Graduate_Salary[[#This Row],[Quant]])</f>
        <v>588.33333333333337</v>
      </c>
    </row>
    <row r="1038" spans="1:37">
      <c r="A1038">
        <v>262814</v>
      </c>
      <c r="B1038" t="s">
        <v>506</v>
      </c>
      <c r="C1038" s="1">
        <v>32312</v>
      </c>
      <c r="D1038" s="2">
        <v>61.3</v>
      </c>
      <c r="E1038" t="s">
        <v>79</v>
      </c>
      <c r="F1038" s="3">
        <v>2005</v>
      </c>
      <c r="G1038" s="2">
        <v>63</v>
      </c>
      <c r="H1038" t="s">
        <v>79</v>
      </c>
      <c r="I1038">
        <v>4043</v>
      </c>
      <c r="J1038">
        <v>2</v>
      </c>
      <c r="K1038" t="s">
        <v>36</v>
      </c>
      <c r="L1038" t="s">
        <v>55</v>
      </c>
      <c r="M1038" s="3">
        <v>6.95</v>
      </c>
      <c r="N1038">
        <v>4043</v>
      </c>
      <c r="O1038">
        <v>0</v>
      </c>
      <c r="P1038" t="s">
        <v>41</v>
      </c>
      <c r="Q1038">
        <v>2011</v>
      </c>
      <c r="R1038" s="2">
        <v>465</v>
      </c>
      <c r="S1038" s="2">
        <v>485</v>
      </c>
      <c r="T1038" s="2">
        <v>565</v>
      </c>
      <c r="U1038" s="2">
        <v>0.63597875645679403</v>
      </c>
      <c r="V1038" s="2">
        <v>445</v>
      </c>
      <c r="W1038" s="2">
        <v>-1</v>
      </c>
      <c r="X1038" s="2">
        <v>-1</v>
      </c>
      <c r="Y1038" s="2">
        <v>-1</v>
      </c>
      <c r="Z1038" s="2">
        <v>-1</v>
      </c>
      <c r="AA1038" s="2">
        <v>-1</v>
      </c>
      <c r="AB1038" s="2">
        <v>-1</v>
      </c>
      <c r="AC1038" s="2">
        <v>-1.0355000000000001</v>
      </c>
      <c r="AD1038" s="2">
        <v>0.65680000000000005</v>
      </c>
      <c r="AE1038" s="2">
        <v>0.96230000000000004</v>
      </c>
      <c r="AF1038" s="2">
        <v>1.4723999999999999</v>
      </c>
      <c r="AG1038" s="2">
        <v>0.81830000000000003</v>
      </c>
      <c r="AH1038">
        <v>145000</v>
      </c>
      <c r="AI1038" t="str">
        <f>IF(Table_Graduate_Salary[[#This Row],[Salary]]&lt;300000,"Low",IF(Table_Graduate_Salary[[#This Row],[Salary]]&lt;=600000,"Medium","High"))</f>
        <v>Low</v>
      </c>
      <c r="AJ1038" t="str">
        <f>IF(Table_Graduate_Salary[[#This Row],[collegeGPA]]&gt;=8,"Excellent",IF(Table_Graduate_Salary[[#This Row],[collegeGPA]]&gt;=7,"Good","Average"))</f>
        <v>Average</v>
      </c>
      <c r="AK1038" s="2">
        <f>AVERAGE(Table_Graduate_Salary[[#This Row],[English]],Table_Graduate_Salary[[#This Row],[Logical]],Table_Graduate_Salary[[#This Row],[Quant]])</f>
        <v>505</v>
      </c>
    </row>
    <row r="1039" spans="1:37">
      <c r="A1039">
        <v>634935</v>
      </c>
      <c r="B1039" t="s">
        <v>506</v>
      </c>
      <c r="C1039" s="1">
        <v>33141</v>
      </c>
      <c r="D1039" s="2">
        <v>90</v>
      </c>
      <c r="E1039" t="s">
        <v>35</v>
      </c>
      <c r="F1039" s="3">
        <v>2008</v>
      </c>
      <c r="G1039" s="2">
        <v>69.599999999999994</v>
      </c>
      <c r="H1039" t="s">
        <v>35</v>
      </c>
      <c r="I1039">
        <v>6575</v>
      </c>
      <c r="J1039">
        <v>2</v>
      </c>
      <c r="K1039" t="s">
        <v>36</v>
      </c>
      <c r="L1039" t="s">
        <v>60</v>
      </c>
      <c r="M1039" s="3">
        <v>66.7</v>
      </c>
      <c r="N1039">
        <v>6575</v>
      </c>
      <c r="O1039">
        <v>1</v>
      </c>
      <c r="P1039" t="s">
        <v>61</v>
      </c>
      <c r="Q1039">
        <v>2013</v>
      </c>
      <c r="R1039" s="2">
        <v>520</v>
      </c>
      <c r="S1039" s="2">
        <v>485</v>
      </c>
      <c r="T1039" s="2">
        <v>500</v>
      </c>
      <c r="U1039" s="2">
        <v>0.69447932770846299</v>
      </c>
      <c r="V1039" s="2">
        <v>375</v>
      </c>
      <c r="W1039" s="2">
        <v>366</v>
      </c>
      <c r="X1039" s="2">
        <v>-1</v>
      </c>
      <c r="Y1039" s="2">
        <v>-1</v>
      </c>
      <c r="Z1039" s="2">
        <v>-1</v>
      </c>
      <c r="AA1039" s="2">
        <v>-1</v>
      </c>
      <c r="AB1039" s="2">
        <v>-1</v>
      </c>
      <c r="AC1039" s="2">
        <v>1.4208000000000001</v>
      </c>
      <c r="AD1039" s="2">
        <v>0.87839999999999996</v>
      </c>
      <c r="AE1039" s="2">
        <v>0.93220000000000003</v>
      </c>
      <c r="AF1039" s="2">
        <v>-0.86819999999999997</v>
      </c>
      <c r="AG1039" s="2">
        <v>1.0553999999999999</v>
      </c>
      <c r="AH1039">
        <v>180000</v>
      </c>
      <c r="AI1039" t="str">
        <f>IF(Table_Graduate_Salary[[#This Row],[Salary]]&lt;300000,"Low",IF(Table_Graduate_Salary[[#This Row],[Salary]]&lt;=600000,"Medium","High"))</f>
        <v>Low</v>
      </c>
      <c r="AJ1039" t="str">
        <f>IF(Table_Graduate_Salary[[#This Row],[collegeGPA]]&gt;=8,"Excellent",IF(Table_Graduate_Salary[[#This Row],[collegeGPA]]&gt;=7,"Good","Average"))</f>
        <v>Excellent</v>
      </c>
      <c r="AK1039" s="2">
        <f>AVERAGE(Table_Graduate_Salary[[#This Row],[English]],Table_Graduate_Salary[[#This Row],[Logical]],Table_Graduate_Salary[[#This Row],[Quant]])</f>
        <v>501.66666666666669</v>
      </c>
    </row>
    <row r="1040" spans="1:37">
      <c r="A1040">
        <v>1063324</v>
      </c>
      <c r="B1040" t="s">
        <v>506</v>
      </c>
      <c r="C1040" s="1">
        <v>33532</v>
      </c>
      <c r="D1040" s="2">
        <v>77.53</v>
      </c>
      <c r="E1040" t="s">
        <v>51</v>
      </c>
      <c r="F1040" s="3">
        <v>2009</v>
      </c>
      <c r="G1040" s="2">
        <v>72.67</v>
      </c>
      <c r="H1040" t="s">
        <v>51</v>
      </c>
      <c r="I1040">
        <v>5717</v>
      </c>
      <c r="J1040">
        <v>2</v>
      </c>
      <c r="K1040" t="s">
        <v>36</v>
      </c>
      <c r="L1040" t="s">
        <v>44</v>
      </c>
      <c r="M1040" s="3">
        <v>64.53</v>
      </c>
      <c r="N1040">
        <v>5717</v>
      </c>
      <c r="O1040">
        <v>0</v>
      </c>
      <c r="P1040" t="s">
        <v>45</v>
      </c>
      <c r="Q1040">
        <v>2013</v>
      </c>
      <c r="R1040" s="2">
        <v>545</v>
      </c>
      <c r="S1040" s="2">
        <v>520</v>
      </c>
      <c r="T1040" s="2">
        <v>545</v>
      </c>
      <c r="U1040" s="2">
        <v>0.64938971484669095</v>
      </c>
      <c r="V1040" s="2">
        <v>425</v>
      </c>
      <c r="W1040" s="2">
        <v>356</v>
      </c>
      <c r="X1040" s="2">
        <v>-1</v>
      </c>
      <c r="Y1040" s="2">
        <v>-1</v>
      </c>
      <c r="Z1040" s="2">
        <v>-1</v>
      </c>
      <c r="AA1040" s="2">
        <v>-1</v>
      </c>
      <c r="AB1040" s="2">
        <v>-1</v>
      </c>
      <c r="AC1040" s="2">
        <v>0.55910000000000004</v>
      </c>
      <c r="AD1040" s="2">
        <v>-0.4536</v>
      </c>
      <c r="AE1040" s="2">
        <v>0.77849999999999997</v>
      </c>
      <c r="AF1040" s="2">
        <v>-2.1360000000000001</v>
      </c>
      <c r="AG1040" s="2">
        <v>0.48049999999999998</v>
      </c>
      <c r="AH1040">
        <v>300000</v>
      </c>
      <c r="AI1040" t="str">
        <f>IF(Table_Graduate_Salary[[#This Row],[Salary]]&lt;300000,"Low",IF(Table_Graduate_Salary[[#This Row],[Salary]]&lt;=600000,"Medium","High"))</f>
        <v>Medium</v>
      </c>
      <c r="AJ1040" t="str">
        <f>IF(Table_Graduate_Salary[[#This Row],[collegeGPA]]&gt;=8,"Excellent",IF(Table_Graduate_Salary[[#This Row],[collegeGPA]]&gt;=7,"Good","Average"))</f>
        <v>Excellent</v>
      </c>
      <c r="AK1040" s="2">
        <f>AVERAGE(Table_Graduate_Salary[[#This Row],[English]],Table_Graduate_Salary[[#This Row],[Logical]],Table_Graduate_Salary[[#This Row],[Quant]])</f>
        <v>536.66666666666663</v>
      </c>
    </row>
    <row r="1041" spans="1:37">
      <c r="A1041">
        <v>335460</v>
      </c>
      <c r="B1041" t="s">
        <v>506</v>
      </c>
      <c r="C1041" s="1">
        <v>33386</v>
      </c>
      <c r="D1041" s="2">
        <v>84</v>
      </c>
      <c r="E1041" t="s">
        <v>35</v>
      </c>
      <c r="F1041" s="3">
        <v>2008</v>
      </c>
      <c r="G1041" s="2">
        <v>82</v>
      </c>
      <c r="H1041" t="s">
        <v>35</v>
      </c>
      <c r="I1041">
        <v>198</v>
      </c>
      <c r="J1041">
        <v>2</v>
      </c>
      <c r="K1041" t="s">
        <v>36</v>
      </c>
      <c r="L1041" t="s">
        <v>60</v>
      </c>
      <c r="M1041" s="3">
        <v>77.5</v>
      </c>
      <c r="N1041">
        <v>198</v>
      </c>
      <c r="O1041">
        <v>0</v>
      </c>
      <c r="P1041" t="s">
        <v>41</v>
      </c>
      <c r="Q1041">
        <v>2012</v>
      </c>
      <c r="R1041" s="2">
        <v>475</v>
      </c>
      <c r="S1041" s="2">
        <v>465</v>
      </c>
      <c r="T1041" s="2">
        <v>585</v>
      </c>
      <c r="U1041" s="2">
        <v>5.8792800008353401E-2</v>
      </c>
      <c r="V1041" s="2">
        <v>-1</v>
      </c>
      <c r="W1041" s="2">
        <v>200</v>
      </c>
      <c r="X1041" s="2">
        <v>-1</v>
      </c>
      <c r="Y1041" s="2">
        <v>-1</v>
      </c>
      <c r="Z1041" s="2">
        <v>-1</v>
      </c>
      <c r="AA1041" s="2">
        <v>473</v>
      </c>
      <c r="AB1041" s="2">
        <v>-1</v>
      </c>
      <c r="AC1041" s="2">
        <v>-1.1900999999999999</v>
      </c>
      <c r="AD1041" s="2">
        <v>0.3448</v>
      </c>
      <c r="AE1041" s="2">
        <v>-1.3599000000000001</v>
      </c>
      <c r="AF1041" s="2">
        <v>0.17982999999999999</v>
      </c>
      <c r="AG1041" s="2">
        <v>-0.16899999999999901</v>
      </c>
      <c r="AH1041">
        <v>200000</v>
      </c>
      <c r="AI1041" t="str">
        <f>IF(Table_Graduate_Salary[[#This Row],[Salary]]&lt;300000,"Low",IF(Table_Graduate_Salary[[#This Row],[Salary]]&lt;=600000,"Medium","High"))</f>
        <v>Low</v>
      </c>
      <c r="AJ1041" t="str">
        <f>IF(Table_Graduate_Salary[[#This Row],[collegeGPA]]&gt;=8,"Excellent",IF(Table_Graduate_Salary[[#This Row],[collegeGPA]]&gt;=7,"Good","Average"))</f>
        <v>Excellent</v>
      </c>
      <c r="AK1041" s="2">
        <f>AVERAGE(Table_Graduate_Salary[[#This Row],[English]],Table_Graduate_Salary[[#This Row],[Logical]],Table_Graduate_Salary[[#This Row],[Quant]])</f>
        <v>508.33333333333331</v>
      </c>
    </row>
    <row r="1042" spans="1:37">
      <c r="A1042">
        <v>525508</v>
      </c>
      <c r="B1042" t="s">
        <v>506</v>
      </c>
      <c r="C1042" s="1">
        <v>33360</v>
      </c>
      <c r="D1042" s="2">
        <v>89</v>
      </c>
      <c r="E1042" t="s">
        <v>100</v>
      </c>
      <c r="F1042" s="3">
        <v>2008</v>
      </c>
      <c r="G1042" s="2">
        <v>95</v>
      </c>
      <c r="H1042" t="s">
        <v>160</v>
      </c>
      <c r="I1042">
        <v>3026</v>
      </c>
      <c r="J1042">
        <v>2</v>
      </c>
      <c r="K1042" t="s">
        <v>36</v>
      </c>
      <c r="L1042" t="s">
        <v>60</v>
      </c>
      <c r="M1042" s="3">
        <v>68</v>
      </c>
      <c r="N1042">
        <v>3026</v>
      </c>
      <c r="O1042">
        <v>1</v>
      </c>
      <c r="P1042" t="s">
        <v>54</v>
      </c>
      <c r="Q1042">
        <v>2012</v>
      </c>
      <c r="R1042" s="2">
        <v>360</v>
      </c>
      <c r="S1042" s="2">
        <v>450</v>
      </c>
      <c r="T1042" s="2">
        <v>635</v>
      </c>
      <c r="U1042" s="2">
        <v>0.37605958665154499</v>
      </c>
      <c r="V1042" s="2">
        <v>-1</v>
      </c>
      <c r="W1042" s="2">
        <v>300</v>
      </c>
      <c r="X1042" s="2">
        <v>-1</v>
      </c>
      <c r="Y1042" s="2">
        <v>-1</v>
      </c>
      <c r="Z1042" s="2">
        <v>-1</v>
      </c>
      <c r="AA1042" s="2">
        <v>-1</v>
      </c>
      <c r="AB1042" s="2">
        <v>-1</v>
      </c>
      <c r="AC1042" s="2">
        <v>-0.53320000000000001</v>
      </c>
      <c r="AD1042" s="2">
        <v>0.50080000000000002</v>
      </c>
      <c r="AE1042" s="2">
        <v>0.38169999999999998</v>
      </c>
      <c r="AF1042" s="2">
        <v>0.44419999999999998</v>
      </c>
      <c r="AG1042" s="2">
        <v>0.50239999999999996</v>
      </c>
      <c r="AH1042">
        <v>200000</v>
      </c>
      <c r="AI1042" t="str">
        <f>IF(Table_Graduate_Salary[[#This Row],[Salary]]&lt;300000,"Low",IF(Table_Graduate_Salary[[#This Row],[Salary]]&lt;=600000,"Medium","High"))</f>
        <v>Low</v>
      </c>
      <c r="AJ1042" t="str">
        <f>IF(Table_Graduate_Salary[[#This Row],[collegeGPA]]&gt;=8,"Excellent",IF(Table_Graduate_Salary[[#This Row],[collegeGPA]]&gt;=7,"Good","Average"))</f>
        <v>Excellent</v>
      </c>
      <c r="AK1042" s="2">
        <f>AVERAGE(Table_Graduate_Salary[[#This Row],[English]],Table_Graduate_Salary[[#This Row],[Logical]],Table_Graduate_Salary[[#This Row],[Quant]])</f>
        <v>481.66666666666669</v>
      </c>
    </row>
    <row r="1043" spans="1:37">
      <c r="A1043">
        <v>284570</v>
      </c>
      <c r="B1043" t="s">
        <v>506</v>
      </c>
      <c r="C1043" s="1">
        <v>32773</v>
      </c>
      <c r="D1043" s="2">
        <v>75.8</v>
      </c>
      <c r="E1043" t="s">
        <v>35</v>
      </c>
      <c r="F1043" s="3">
        <v>2007</v>
      </c>
      <c r="G1043" s="2">
        <v>57.8</v>
      </c>
      <c r="H1043" t="s">
        <v>35</v>
      </c>
      <c r="I1043">
        <v>3649</v>
      </c>
      <c r="J1043">
        <v>2</v>
      </c>
      <c r="K1043" t="s">
        <v>36</v>
      </c>
      <c r="L1043" t="s">
        <v>60</v>
      </c>
      <c r="M1043" s="3">
        <v>61</v>
      </c>
      <c r="N1043">
        <v>3649</v>
      </c>
      <c r="O1043">
        <v>1</v>
      </c>
      <c r="P1043" t="s">
        <v>61</v>
      </c>
      <c r="Q1043">
        <v>2011</v>
      </c>
      <c r="R1043" s="2">
        <v>455</v>
      </c>
      <c r="S1043" s="2">
        <v>415</v>
      </c>
      <c r="T1043" s="2">
        <v>395</v>
      </c>
      <c r="U1043" s="2">
        <v>0.124502074009537</v>
      </c>
      <c r="V1043" s="2">
        <v>355</v>
      </c>
      <c r="W1043" s="2">
        <v>233</v>
      </c>
      <c r="X1043" s="2">
        <v>-1</v>
      </c>
      <c r="Y1043" s="2">
        <v>-1</v>
      </c>
      <c r="Z1043" s="2">
        <v>-1</v>
      </c>
      <c r="AA1043" s="2">
        <v>286</v>
      </c>
      <c r="AB1043" s="2">
        <v>-1</v>
      </c>
      <c r="AC1043" s="2">
        <v>-1.1900999999999999</v>
      </c>
      <c r="AD1043" s="2">
        <v>-0.90329999999999999</v>
      </c>
      <c r="AE1043" s="2">
        <v>-0.48909999999999998</v>
      </c>
      <c r="AF1043" s="2">
        <v>0.64980000000000004</v>
      </c>
      <c r="AG1043" s="2">
        <v>-0.1295</v>
      </c>
      <c r="AH1043">
        <v>180000</v>
      </c>
      <c r="AI1043" t="str">
        <f>IF(Table_Graduate_Salary[[#This Row],[Salary]]&lt;300000,"Low",IF(Table_Graduate_Salary[[#This Row],[Salary]]&lt;=600000,"Medium","High"))</f>
        <v>Low</v>
      </c>
      <c r="AJ1043" t="str">
        <f>IF(Table_Graduate_Salary[[#This Row],[collegeGPA]]&gt;=8,"Excellent",IF(Table_Graduate_Salary[[#This Row],[collegeGPA]]&gt;=7,"Good","Average"))</f>
        <v>Excellent</v>
      </c>
      <c r="AK1043" s="2">
        <f>AVERAGE(Table_Graduate_Salary[[#This Row],[English]],Table_Graduate_Salary[[#This Row],[Logical]],Table_Graduate_Salary[[#This Row],[Quant]])</f>
        <v>421.66666666666669</v>
      </c>
    </row>
    <row r="1044" spans="1:37">
      <c r="A1044">
        <v>985445</v>
      </c>
      <c r="B1044" t="s">
        <v>506</v>
      </c>
      <c r="C1044" s="1">
        <v>33404</v>
      </c>
      <c r="D1044" s="2">
        <v>48</v>
      </c>
      <c r="E1044" t="s">
        <v>51</v>
      </c>
      <c r="F1044" s="3">
        <v>2008</v>
      </c>
      <c r="G1044" s="2">
        <v>54</v>
      </c>
      <c r="H1044" t="s">
        <v>51</v>
      </c>
      <c r="I1044">
        <v>903</v>
      </c>
      <c r="J1044">
        <v>2</v>
      </c>
      <c r="K1044" t="s">
        <v>36</v>
      </c>
      <c r="L1044" t="s">
        <v>55</v>
      </c>
      <c r="M1044" s="3">
        <v>56</v>
      </c>
      <c r="N1044">
        <v>903</v>
      </c>
      <c r="O1044">
        <v>0</v>
      </c>
      <c r="P1044" t="s">
        <v>41</v>
      </c>
      <c r="Q1044">
        <v>2014</v>
      </c>
      <c r="R1044" s="2">
        <v>325</v>
      </c>
      <c r="S1044" s="2">
        <v>335</v>
      </c>
      <c r="T1044" s="2">
        <v>390</v>
      </c>
      <c r="U1044" s="2">
        <v>0.35653648772447499</v>
      </c>
      <c r="V1044" s="2">
        <v>185</v>
      </c>
      <c r="W1044" s="2">
        <v>-1</v>
      </c>
      <c r="X1044" s="2">
        <v>346</v>
      </c>
      <c r="Y1044" s="2">
        <v>-1</v>
      </c>
      <c r="Z1044" s="2">
        <v>-1</v>
      </c>
      <c r="AA1044" s="2">
        <v>-1</v>
      </c>
      <c r="AB1044" s="2">
        <v>-1</v>
      </c>
      <c r="AC1044" s="2">
        <v>-1.3080000000000001</v>
      </c>
      <c r="AD1044" s="2">
        <v>-1.7856000000000001</v>
      </c>
      <c r="AE1044" s="2">
        <v>0.01</v>
      </c>
      <c r="AF1044" s="2">
        <v>1.9199999999999998E-2</v>
      </c>
      <c r="AG1044" s="2">
        <v>-2.3936999999999999</v>
      </c>
      <c r="AH1044">
        <v>120000</v>
      </c>
      <c r="AI1044" t="str">
        <f>IF(Table_Graduate_Salary[[#This Row],[Salary]]&lt;300000,"Low",IF(Table_Graduate_Salary[[#This Row],[Salary]]&lt;=600000,"Medium","High"))</f>
        <v>Low</v>
      </c>
      <c r="AJ1044" t="str">
        <f>IF(Table_Graduate_Salary[[#This Row],[collegeGPA]]&gt;=8,"Excellent",IF(Table_Graduate_Salary[[#This Row],[collegeGPA]]&gt;=7,"Good","Average"))</f>
        <v>Excellent</v>
      </c>
      <c r="AK1044" s="2">
        <f>AVERAGE(Table_Graduate_Salary[[#This Row],[English]],Table_Graduate_Salary[[#This Row],[Logical]],Table_Graduate_Salary[[#This Row],[Quant]])</f>
        <v>350</v>
      </c>
    </row>
    <row r="1045" spans="1:37">
      <c r="A1045">
        <v>354751</v>
      </c>
      <c r="B1045" t="s">
        <v>505</v>
      </c>
      <c r="C1045" s="1">
        <v>33385</v>
      </c>
      <c r="D1045" s="2">
        <v>89</v>
      </c>
      <c r="E1045" t="s">
        <v>51</v>
      </c>
      <c r="F1045" s="3">
        <v>2008</v>
      </c>
      <c r="G1045" s="2">
        <v>86</v>
      </c>
      <c r="H1045" t="s">
        <v>51</v>
      </c>
      <c r="I1045">
        <v>8985</v>
      </c>
      <c r="J1045">
        <v>2</v>
      </c>
      <c r="K1045" t="s">
        <v>49</v>
      </c>
      <c r="L1045" t="s">
        <v>40</v>
      </c>
      <c r="M1045" s="3">
        <v>83</v>
      </c>
      <c r="N1045">
        <v>8985</v>
      </c>
      <c r="O1045">
        <v>0</v>
      </c>
      <c r="P1045" t="s">
        <v>47</v>
      </c>
      <c r="Q1045">
        <v>2014</v>
      </c>
      <c r="R1045" s="2">
        <v>395</v>
      </c>
      <c r="S1045" s="2">
        <v>345</v>
      </c>
      <c r="T1045" s="2">
        <v>485</v>
      </c>
      <c r="U1045" s="2">
        <v>0.563267823666597</v>
      </c>
      <c r="V1045" s="2">
        <v>425</v>
      </c>
      <c r="W1045" s="2">
        <v>-1</v>
      </c>
      <c r="X1045" s="2">
        <v>-1</v>
      </c>
      <c r="Y1045" s="2">
        <v>-1</v>
      </c>
      <c r="Z1045" s="2">
        <v>-1</v>
      </c>
      <c r="AA1045" s="2">
        <v>-1</v>
      </c>
      <c r="AB1045" s="2">
        <v>-1</v>
      </c>
      <c r="AC1045" s="2">
        <v>-1.3447</v>
      </c>
      <c r="AD1045" s="2">
        <v>0.8518</v>
      </c>
      <c r="AE1045" s="2">
        <v>0.27289999999999998</v>
      </c>
      <c r="AF1045" s="2">
        <v>-0.64280000000000004</v>
      </c>
      <c r="AG1045" s="2">
        <v>-0.76149999999999995</v>
      </c>
      <c r="AH1045">
        <v>215000</v>
      </c>
      <c r="AI1045" t="str">
        <f>IF(Table_Graduate_Salary[[#This Row],[Salary]]&lt;300000,"Low",IF(Table_Graduate_Salary[[#This Row],[Salary]]&lt;=600000,"Medium","High"))</f>
        <v>Low</v>
      </c>
      <c r="AJ1045" t="str">
        <f>IF(Table_Graduate_Salary[[#This Row],[collegeGPA]]&gt;=8,"Excellent",IF(Table_Graduate_Salary[[#This Row],[collegeGPA]]&gt;=7,"Good","Average"))</f>
        <v>Excellent</v>
      </c>
      <c r="AK1045" s="2">
        <f>AVERAGE(Table_Graduate_Salary[[#This Row],[English]],Table_Graduate_Salary[[#This Row],[Logical]],Table_Graduate_Salary[[#This Row],[Quant]])</f>
        <v>408.33333333333331</v>
      </c>
    </row>
    <row r="1046" spans="1:37">
      <c r="A1046">
        <v>708980</v>
      </c>
      <c r="B1046" t="s">
        <v>506</v>
      </c>
      <c r="C1046" s="1">
        <v>33470</v>
      </c>
      <c r="D1046" s="2">
        <v>80.64</v>
      </c>
      <c r="E1046" t="s">
        <v>51</v>
      </c>
      <c r="F1046" s="3">
        <v>2009</v>
      </c>
      <c r="G1046" s="2">
        <v>75.5</v>
      </c>
      <c r="H1046" t="s">
        <v>51</v>
      </c>
      <c r="I1046">
        <v>277</v>
      </c>
      <c r="J1046">
        <v>2</v>
      </c>
      <c r="K1046" t="s">
        <v>36</v>
      </c>
      <c r="L1046" t="s">
        <v>174</v>
      </c>
      <c r="M1046" s="3">
        <v>65.66</v>
      </c>
      <c r="N1046">
        <v>277</v>
      </c>
      <c r="O1046">
        <v>1</v>
      </c>
      <c r="P1046" t="s">
        <v>61</v>
      </c>
      <c r="Q1046">
        <v>2013</v>
      </c>
      <c r="R1046" s="2">
        <v>625</v>
      </c>
      <c r="S1046" s="2">
        <v>555</v>
      </c>
      <c r="T1046" s="2">
        <v>485</v>
      </c>
      <c r="U1046" s="2">
        <v>0.25577819371939398</v>
      </c>
      <c r="V1046" s="2">
        <v>-1</v>
      </c>
      <c r="W1046" s="2">
        <v>-1</v>
      </c>
      <c r="X1046" s="2">
        <v>-1</v>
      </c>
      <c r="Y1046" s="2">
        <v>-1</v>
      </c>
      <c r="Z1046" s="2">
        <v>-1</v>
      </c>
      <c r="AA1046" s="2">
        <v>-1</v>
      </c>
      <c r="AB1046" s="2">
        <v>292</v>
      </c>
      <c r="AC1046" s="2">
        <v>-1.0207999999999999</v>
      </c>
      <c r="AD1046" s="2">
        <v>-0.1206</v>
      </c>
      <c r="AE1046" s="2">
        <v>-0.6048</v>
      </c>
      <c r="AF1046" s="2">
        <v>-0.2344</v>
      </c>
      <c r="AG1046" s="2">
        <v>-0.86080000000000001</v>
      </c>
      <c r="AH1046">
        <v>295000</v>
      </c>
      <c r="AI1046" t="str">
        <f>IF(Table_Graduate_Salary[[#This Row],[Salary]]&lt;300000,"Low",IF(Table_Graduate_Salary[[#This Row],[Salary]]&lt;=600000,"Medium","High"))</f>
        <v>Low</v>
      </c>
      <c r="AJ1046" t="str">
        <f>IF(Table_Graduate_Salary[[#This Row],[collegeGPA]]&gt;=8,"Excellent",IF(Table_Graduate_Salary[[#This Row],[collegeGPA]]&gt;=7,"Good","Average"))</f>
        <v>Excellent</v>
      </c>
      <c r="AK1046" s="2">
        <f>AVERAGE(Table_Graduate_Salary[[#This Row],[English]],Table_Graduate_Salary[[#This Row],[Logical]],Table_Graduate_Salary[[#This Row],[Quant]])</f>
        <v>555</v>
      </c>
    </row>
    <row r="1047" spans="1:37">
      <c r="A1047">
        <v>823040</v>
      </c>
      <c r="B1047" t="s">
        <v>506</v>
      </c>
      <c r="C1047" s="1">
        <v>33486</v>
      </c>
      <c r="D1047" s="2">
        <v>86</v>
      </c>
      <c r="E1047" t="s">
        <v>35</v>
      </c>
      <c r="F1047" s="3">
        <v>2009</v>
      </c>
      <c r="G1047" s="2">
        <v>78</v>
      </c>
      <c r="H1047" t="s">
        <v>35</v>
      </c>
      <c r="I1047">
        <v>272</v>
      </c>
      <c r="J1047">
        <v>2</v>
      </c>
      <c r="K1047" t="s">
        <v>36</v>
      </c>
      <c r="L1047" t="s">
        <v>60</v>
      </c>
      <c r="M1047" s="3">
        <v>83.43</v>
      </c>
      <c r="N1047">
        <v>272</v>
      </c>
      <c r="O1047">
        <v>0</v>
      </c>
      <c r="P1047" t="s">
        <v>50</v>
      </c>
      <c r="Q1047">
        <v>2014</v>
      </c>
      <c r="R1047" s="2">
        <v>615</v>
      </c>
      <c r="S1047" s="2">
        <v>605</v>
      </c>
      <c r="T1047" s="2">
        <v>500</v>
      </c>
      <c r="U1047" s="2">
        <v>0.64938971484669095</v>
      </c>
      <c r="V1047" s="2">
        <v>555</v>
      </c>
      <c r="W1047" s="2">
        <v>356</v>
      </c>
      <c r="X1047" s="2">
        <v>-1</v>
      </c>
      <c r="Y1047" s="2">
        <v>-1</v>
      </c>
      <c r="Z1047" s="2">
        <v>-1</v>
      </c>
      <c r="AA1047" s="2">
        <v>-1</v>
      </c>
      <c r="AB1047" s="2">
        <v>-1</v>
      </c>
      <c r="AC1047" s="2">
        <v>-0.73350000000000004</v>
      </c>
      <c r="AD1047" s="2">
        <v>-0.95309999999999995</v>
      </c>
      <c r="AE1047" s="2">
        <v>-1.8344</v>
      </c>
      <c r="AF1047" s="2">
        <v>1.9199999999999998E-2</v>
      </c>
      <c r="AG1047" s="2">
        <v>-2.5853000000000002</v>
      </c>
      <c r="AH1047">
        <v>300000</v>
      </c>
      <c r="AI1047" t="str">
        <f>IF(Table_Graduate_Salary[[#This Row],[Salary]]&lt;300000,"Low",IF(Table_Graduate_Salary[[#This Row],[Salary]]&lt;=600000,"Medium","High"))</f>
        <v>Medium</v>
      </c>
      <c r="AJ1047" t="str">
        <f>IF(Table_Graduate_Salary[[#This Row],[collegeGPA]]&gt;=8,"Excellent",IF(Table_Graduate_Salary[[#This Row],[collegeGPA]]&gt;=7,"Good","Average"))</f>
        <v>Excellent</v>
      </c>
      <c r="AK1047" s="2">
        <f>AVERAGE(Table_Graduate_Salary[[#This Row],[English]],Table_Graduate_Salary[[#This Row],[Logical]],Table_Graduate_Salary[[#This Row],[Quant]])</f>
        <v>573.33333333333337</v>
      </c>
    </row>
    <row r="1048" spans="1:37">
      <c r="A1048">
        <v>800018</v>
      </c>
      <c r="B1048" t="s">
        <v>506</v>
      </c>
      <c r="C1048" s="1">
        <v>32938</v>
      </c>
      <c r="D1048" s="2">
        <v>72.599999999999994</v>
      </c>
      <c r="E1048" t="s">
        <v>35</v>
      </c>
      <c r="F1048" s="3">
        <v>2009</v>
      </c>
      <c r="G1048" s="2">
        <v>57.6</v>
      </c>
      <c r="H1048" t="s">
        <v>35</v>
      </c>
      <c r="I1048">
        <v>2813</v>
      </c>
      <c r="J1048">
        <v>2</v>
      </c>
      <c r="K1048" t="s">
        <v>36</v>
      </c>
      <c r="L1048" t="s">
        <v>40</v>
      </c>
      <c r="M1048" s="3">
        <v>67</v>
      </c>
      <c r="N1048">
        <v>2813</v>
      </c>
      <c r="O1048">
        <v>0</v>
      </c>
      <c r="P1048" t="s">
        <v>84</v>
      </c>
      <c r="Q1048">
        <v>2013</v>
      </c>
      <c r="R1048" s="2">
        <v>640</v>
      </c>
      <c r="S1048" s="2">
        <v>585</v>
      </c>
      <c r="T1048" s="2">
        <v>680</v>
      </c>
      <c r="U1048" s="2">
        <v>0.86468541337008498</v>
      </c>
      <c r="V1048" s="2">
        <v>525</v>
      </c>
      <c r="W1048" s="2">
        <v>-1</v>
      </c>
      <c r="X1048" s="2">
        <v>-1</v>
      </c>
      <c r="Y1048" s="2">
        <v>-1</v>
      </c>
      <c r="Z1048" s="2">
        <v>-1</v>
      </c>
      <c r="AA1048" s="2">
        <v>-1</v>
      </c>
      <c r="AB1048" s="2">
        <v>-1</v>
      </c>
      <c r="AC1048" s="2">
        <v>-1.54E-2</v>
      </c>
      <c r="AD1048" s="2">
        <v>-0.62009999999999998</v>
      </c>
      <c r="AE1048" s="2">
        <v>-1.5269999999999999</v>
      </c>
      <c r="AF1048" s="2">
        <v>-0.74150000000000005</v>
      </c>
      <c r="AG1048" s="2">
        <v>-9.4299999999999995E-2</v>
      </c>
      <c r="AH1048">
        <v>305000</v>
      </c>
      <c r="AI1048" t="str">
        <f>IF(Table_Graduate_Salary[[#This Row],[Salary]]&lt;300000,"Low",IF(Table_Graduate_Salary[[#This Row],[Salary]]&lt;=600000,"Medium","High"))</f>
        <v>Medium</v>
      </c>
      <c r="AJ1048" t="str">
        <f>IF(Table_Graduate_Salary[[#This Row],[collegeGPA]]&gt;=8,"Excellent",IF(Table_Graduate_Salary[[#This Row],[collegeGPA]]&gt;=7,"Good","Average"))</f>
        <v>Excellent</v>
      </c>
      <c r="AK1048" s="2">
        <f>AVERAGE(Table_Graduate_Salary[[#This Row],[English]],Table_Graduate_Salary[[#This Row],[Logical]],Table_Graduate_Salary[[#This Row],[Quant]])</f>
        <v>635</v>
      </c>
    </row>
    <row r="1049" spans="1:37">
      <c r="A1049">
        <v>990516</v>
      </c>
      <c r="B1049" t="s">
        <v>505</v>
      </c>
      <c r="C1049" s="1">
        <v>34156</v>
      </c>
      <c r="D1049" s="2">
        <v>81.3</v>
      </c>
      <c r="E1049" t="s">
        <v>51</v>
      </c>
      <c r="F1049" s="3">
        <v>2010</v>
      </c>
      <c r="G1049" s="2">
        <v>88.6</v>
      </c>
      <c r="H1049" t="s">
        <v>51</v>
      </c>
      <c r="I1049">
        <v>11788</v>
      </c>
      <c r="J1049">
        <v>2</v>
      </c>
      <c r="K1049" t="s">
        <v>36</v>
      </c>
      <c r="L1049" t="s">
        <v>55</v>
      </c>
      <c r="M1049" s="3">
        <v>75.599999999999994</v>
      </c>
      <c r="N1049">
        <v>11788</v>
      </c>
      <c r="O1049">
        <v>0</v>
      </c>
      <c r="P1049" t="s">
        <v>56</v>
      </c>
      <c r="Q1049">
        <v>2014</v>
      </c>
      <c r="R1049" s="2">
        <v>535</v>
      </c>
      <c r="S1049" s="2">
        <v>530</v>
      </c>
      <c r="T1049" s="2">
        <v>520</v>
      </c>
      <c r="U1049" s="2">
        <v>0.35653648772447499</v>
      </c>
      <c r="V1049" s="2">
        <v>355</v>
      </c>
      <c r="W1049" s="2">
        <v>-1</v>
      </c>
      <c r="X1049" s="2">
        <v>346</v>
      </c>
      <c r="Y1049" s="2">
        <v>-1</v>
      </c>
      <c r="Z1049" s="2">
        <v>-1</v>
      </c>
      <c r="AA1049" s="2">
        <v>-1</v>
      </c>
      <c r="AB1049" s="2">
        <v>-1</v>
      </c>
      <c r="AC1049" s="2">
        <v>0.55910000000000004</v>
      </c>
      <c r="AD1049" s="2">
        <v>1.2114</v>
      </c>
      <c r="AE1049" s="2">
        <v>0.62480000000000002</v>
      </c>
      <c r="AF1049" s="2">
        <v>-0.61470000000000002</v>
      </c>
      <c r="AG1049" s="2">
        <v>-0.66920000000000002</v>
      </c>
      <c r="AH1049">
        <v>325000</v>
      </c>
      <c r="AI1049" t="str">
        <f>IF(Table_Graduate_Salary[[#This Row],[Salary]]&lt;300000,"Low",IF(Table_Graduate_Salary[[#This Row],[Salary]]&lt;=600000,"Medium","High"))</f>
        <v>Medium</v>
      </c>
      <c r="AJ1049" t="str">
        <f>IF(Table_Graduate_Salary[[#This Row],[collegeGPA]]&gt;=8,"Excellent",IF(Table_Graduate_Salary[[#This Row],[collegeGPA]]&gt;=7,"Good","Average"))</f>
        <v>Excellent</v>
      </c>
      <c r="AK1049" s="2">
        <f>AVERAGE(Table_Graduate_Salary[[#This Row],[English]],Table_Graduate_Salary[[#This Row],[Logical]],Table_Graduate_Salary[[#This Row],[Quant]])</f>
        <v>528.33333333333337</v>
      </c>
    </row>
    <row r="1050" spans="1:37">
      <c r="A1050">
        <v>50241</v>
      </c>
      <c r="B1050" t="s">
        <v>506</v>
      </c>
      <c r="C1050" s="1">
        <v>32801</v>
      </c>
      <c r="D1050" s="2">
        <v>83</v>
      </c>
      <c r="E1050" t="s">
        <v>72</v>
      </c>
      <c r="F1050" s="3">
        <v>2006</v>
      </c>
      <c r="G1050" s="2">
        <v>70</v>
      </c>
      <c r="H1050" t="s">
        <v>72</v>
      </c>
      <c r="I1050">
        <v>2927</v>
      </c>
      <c r="J1050">
        <v>2</v>
      </c>
      <c r="K1050" t="s">
        <v>36</v>
      </c>
      <c r="L1050" t="s">
        <v>64</v>
      </c>
      <c r="M1050" s="3">
        <v>70.17</v>
      </c>
      <c r="N1050">
        <v>2927</v>
      </c>
      <c r="O1050">
        <v>1</v>
      </c>
      <c r="P1050" t="s">
        <v>71</v>
      </c>
      <c r="Q1050">
        <v>2010</v>
      </c>
      <c r="R1050" s="2">
        <v>385</v>
      </c>
      <c r="S1050" s="2">
        <v>505</v>
      </c>
      <c r="T1050" s="2">
        <v>495</v>
      </c>
      <c r="U1050" s="2">
        <v>0.60005718233834104</v>
      </c>
      <c r="V1050" s="2">
        <v>435</v>
      </c>
      <c r="W1050" s="2">
        <v>-1</v>
      </c>
      <c r="X1050" s="2">
        <v>-1</v>
      </c>
      <c r="Y1050" s="2">
        <v>-1</v>
      </c>
      <c r="Z1050" s="2">
        <v>-1</v>
      </c>
      <c r="AA1050" s="2">
        <v>-1</v>
      </c>
      <c r="AB1050" s="2">
        <v>-1</v>
      </c>
      <c r="AC1050" s="2">
        <v>-0.1082</v>
      </c>
      <c r="AD1050" s="2">
        <v>0.3448</v>
      </c>
      <c r="AE1050" s="2">
        <v>0.81710000000000005</v>
      </c>
      <c r="AF1050" s="2">
        <v>-0.29020000000000001</v>
      </c>
      <c r="AG1050" s="2">
        <v>0.81830000000000003</v>
      </c>
      <c r="AH1050">
        <v>120000</v>
      </c>
      <c r="AI1050" t="str">
        <f>IF(Table_Graduate_Salary[[#This Row],[Salary]]&lt;300000,"Low",IF(Table_Graduate_Salary[[#This Row],[Salary]]&lt;=600000,"Medium","High"))</f>
        <v>Low</v>
      </c>
      <c r="AJ1050" t="str">
        <f>IF(Table_Graduate_Salary[[#This Row],[collegeGPA]]&gt;=8,"Excellent",IF(Table_Graduate_Salary[[#This Row],[collegeGPA]]&gt;=7,"Good","Average"))</f>
        <v>Excellent</v>
      </c>
      <c r="AK1050" s="2">
        <f>AVERAGE(Table_Graduate_Salary[[#This Row],[English]],Table_Graduate_Salary[[#This Row],[Logical]],Table_Graduate_Salary[[#This Row],[Quant]])</f>
        <v>461.66666666666669</v>
      </c>
    </row>
    <row r="1051" spans="1:37">
      <c r="A1051">
        <v>1088588</v>
      </c>
      <c r="B1051" t="s">
        <v>506</v>
      </c>
      <c r="C1051" s="1">
        <v>34152</v>
      </c>
      <c r="D1051" s="2">
        <v>88.5</v>
      </c>
      <c r="E1051" t="s">
        <v>51</v>
      </c>
      <c r="F1051" s="3">
        <v>2010</v>
      </c>
      <c r="G1051" s="2">
        <v>95.2</v>
      </c>
      <c r="H1051" t="s">
        <v>51</v>
      </c>
      <c r="I1051">
        <v>1341</v>
      </c>
      <c r="J1051">
        <v>2</v>
      </c>
      <c r="K1051" t="s">
        <v>36</v>
      </c>
      <c r="L1051" t="s">
        <v>52</v>
      </c>
      <c r="M1051" s="3">
        <v>78.36</v>
      </c>
      <c r="N1051">
        <v>1341</v>
      </c>
      <c r="O1051">
        <v>1</v>
      </c>
      <c r="P1051" t="s">
        <v>54</v>
      </c>
      <c r="Q1051">
        <v>2014</v>
      </c>
      <c r="R1051" s="2">
        <v>465</v>
      </c>
      <c r="S1051" s="2">
        <v>520</v>
      </c>
      <c r="T1051" s="2">
        <v>525</v>
      </c>
      <c r="U1051" s="2">
        <v>0.72598414796947897</v>
      </c>
      <c r="V1051" s="2">
        <v>-1</v>
      </c>
      <c r="W1051" s="2">
        <v>-1</v>
      </c>
      <c r="X1051" s="2">
        <v>-1</v>
      </c>
      <c r="Y1051" s="2">
        <v>438</v>
      </c>
      <c r="Z1051" s="2">
        <v>-1</v>
      </c>
      <c r="AA1051" s="2">
        <v>-1</v>
      </c>
      <c r="AB1051" s="2">
        <v>-1</v>
      </c>
      <c r="AC1051" s="2">
        <v>0.70269999999999999</v>
      </c>
      <c r="AD1051" s="2">
        <v>4.5900000000000003E-2</v>
      </c>
      <c r="AE1051" s="2">
        <v>-0.91220000000000001</v>
      </c>
      <c r="AF1051" s="2">
        <v>-0.1076</v>
      </c>
      <c r="AG1051" s="2">
        <v>-0.66920000000000002</v>
      </c>
      <c r="AH1051">
        <v>300000</v>
      </c>
      <c r="AI1051" t="str">
        <f>IF(Table_Graduate_Salary[[#This Row],[Salary]]&lt;300000,"Low",IF(Table_Graduate_Salary[[#This Row],[Salary]]&lt;=600000,"Medium","High"))</f>
        <v>Medium</v>
      </c>
      <c r="AJ1051" t="str">
        <f>IF(Table_Graduate_Salary[[#This Row],[collegeGPA]]&gt;=8,"Excellent",IF(Table_Graduate_Salary[[#This Row],[collegeGPA]]&gt;=7,"Good","Average"))</f>
        <v>Excellent</v>
      </c>
      <c r="AK1051" s="2">
        <f>AVERAGE(Table_Graduate_Salary[[#This Row],[English]],Table_Graduate_Salary[[#This Row],[Logical]],Table_Graduate_Salary[[#This Row],[Quant]])</f>
        <v>503.33333333333331</v>
      </c>
    </row>
    <row r="1052" spans="1:37">
      <c r="A1052">
        <v>1229820</v>
      </c>
      <c r="B1052" t="s">
        <v>506</v>
      </c>
      <c r="C1052" s="1">
        <v>33831</v>
      </c>
      <c r="D1052" s="2">
        <v>80.33</v>
      </c>
      <c r="E1052" t="s">
        <v>51</v>
      </c>
      <c r="F1052" s="3">
        <v>2010</v>
      </c>
      <c r="G1052" s="2">
        <v>83</v>
      </c>
      <c r="H1052" t="s">
        <v>51</v>
      </c>
      <c r="I1052">
        <v>3801</v>
      </c>
      <c r="J1052">
        <v>2</v>
      </c>
      <c r="K1052" t="s">
        <v>36</v>
      </c>
      <c r="L1052" t="s">
        <v>267</v>
      </c>
      <c r="M1052" s="3">
        <v>80</v>
      </c>
      <c r="N1052">
        <v>3801</v>
      </c>
      <c r="O1052">
        <v>0</v>
      </c>
      <c r="P1052" t="s">
        <v>61</v>
      </c>
      <c r="Q1052">
        <v>2014</v>
      </c>
      <c r="R1052" s="2">
        <v>490</v>
      </c>
      <c r="S1052" s="2">
        <v>445</v>
      </c>
      <c r="T1052" s="2">
        <v>465</v>
      </c>
      <c r="U1052" s="2">
        <v>0.92460993943264402</v>
      </c>
      <c r="V1052" s="2">
        <v>-1</v>
      </c>
      <c r="W1052" s="2">
        <v>-1</v>
      </c>
      <c r="X1052" s="2">
        <v>-1</v>
      </c>
      <c r="Y1052" s="2">
        <v>-1</v>
      </c>
      <c r="Z1052" s="2">
        <v>-1</v>
      </c>
      <c r="AA1052" s="2">
        <v>-1</v>
      </c>
      <c r="AB1052" s="2">
        <v>-1</v>
      </c>
      <c r="AC1052" s="2">
        <v>0.99</v>
      </c>
      <c r="AD1052" s="2">
        <v>0.5454</v>
      </c>
      <c r="AE1052" s="2">
        <v>0.47110000000000002</v>
      </c>
      <c r="AF1052" s="2">
        <v>-1.6289</v>
      </c>
      <c r="AG1052" s="2">
        <v>-2.2021000000000002</v>
      </c>
      <c r="AH1052">
        <v>320000</v>
      </c>
      <c r="AI1052" t="str">
        <f>IF(Table_Graduate_Salary[[#This Row],[Salary]]&lt;300000,"Low",IF(Table_Graduate_Salary[[#This Row],[Salary]]&lt;=600000,"Medium","High"))</f>
        <v>Medium</v>
      </c>
      <c r="AJ1052" t="str">
        <f>IF(Table_Graduate_Salary[[#This Row],[collegeGPA]]&gt;=8,"Excellent",IF(Table_Graduate_Salary[[#This Row],[collegeGPA]]&gt;=7,"Good","Average"))</f>
        <v>Excellent</v>
      </c>
      <c r="AK1052" s="2">
        <f>AVERAGE(Table_Graduate_Salary[[#This Row],[English]],Table_Graduate_Salary[[#This Row],[Logical]],Table_Graduate_Salary[[#This Row],[Quant]])</f>
        <v>466.66666666666669</v>
      </c>
    </row>
    <row r="1053" spans="1:37">
      <c r="A1053">
        <v>1048553</v>
      </c>
      <c r="B1053" t="s">
        <v>506</v>
      </c>
      <c r="C1053" s="1">
        <v>33821</v>
      </c>
      <c r="D1053" s="2">
        <v>74.7</v>
      </c>
      <c r="E1053" t="s">
        <v>48</v>
      </c>
      <c r="F1053" s="3">
        <v>2010</v>
      </c>
      <c r="G1053" s="2">
        <v>72.400000000000006</v>
      </c>
      <c r="H1053" t="s">
        <v>48</v>
      </c>
      <c r="I1053">
        <v>12926</v>
      </c>
      <c r="J1053">
        <v>2</v>
      </c>
      <c r="K1053" t="s">
        <v>36</v>
      </c>
      <c r="L1053" t="s">
        <v>40</v>
      </c>
      <c r="M1053" s="3">
        <v>76.099999999999994</v>
      </c>
      <c r="N1053">
        <v>12926</v>
      </c>
      <c r="O1053">
        <v>0</v>
      </c>
      <c r="P1053" t="s">
        <v>50</v>
      </c>
      <c r="Q1053">
        <v>2014</v>
      </c>
      <c r="R1053" s="2">
        <v>735</v>
      </c>
      <c r="S1053" s="2">
        <v>605</v>
      </c>
      <c r="T1053" s="2">
        <v>605</v>
      </c>
      <c r="U1053" s="2">
        <v>0.79088179527832303</v>
      </c>
      <c r="V1053" s="2">
        <v>494</v>
      </c>
      <c r="W1053" s="2">
        <v>-1</v>
      </c>
      <c r="X1053" s="2">
        <v>-1</v>
      </c>
      <c r="Y1053" s="2">
        <v>-1</v>
      </c>
      <c r="Z1053" s="2">
        <v>-1</v>
      </c>
      <c r="AA1053" s="2">
        <v>-1</v>
      </c>
      <c r="AB1053" s="2">
        <v>-1</v>
      </c>
      <c r="AC1053" s="2">
        <v>-0.159</v>
      </c>
      <c r="AD1053" s="2">
        <v>4.5900000000000003E-2</v>
      </c>
      <c r="AE1053" s="2">
        <v>0.77849999999999997</v>
      </c>
      <c r="AF1053" s="2">
        <v>-0.61470000000000002</v>
      </c>
      <c r="AG1053" s="2">
        <v>-9.4299999999999995E-2</v>
      </c>
      <c r="AH1053">
        <v>320000</v>
      </c>
      <c r="AI1053" t="str">
        <f>IF(Table_Graduate_Salary[[#This Row],[Salary]]&lt;300000,"Low",IF(Table_Graduate_Salary[[#This Row],[Salary]]&lt;=600000,"Medium","High"))</f>
        <v>Medium</v>
      </c>
      <c r="AJ1053" t="str">
        <f>IF(Table_Graduate_Salary[[#This Row],[collegeGPA]]&gt;=8,"Excellent",IF(Table_Graduate_Salary[[#This Row],[collegeGPA]]&gt;=7,"Good","Average"))</f>
        <v>Excellent</v>
      </c>
      <c r="AK1053" s="2">
        <f>AVERAGE(Table_Graduate_Salary[[#This Row],[English]],Table_Graduate_Salary[[#This Row],[Logical]],Table_Graduate_Salary[[#This Row],[Quant]])</f>
        <v>648.33333333333337</v>
      </c>
    </row>
    <row r="1054" spans="1:37">
      <c r="A1054">
        <v>509310</v>
      </c>
      <c r="B1054" t="s">
        <v>505</v>
      </c>
      <c r="C1054" s="1">
        <v>32910</v>
      </c>
      <c r="D1054" s="2">
        <v>80.2</v>
      </c>
      <c r="E1054" t="s">
        <v>35</v>
      </c>
      <c r="F1054" s="3">
        <v>2008</v>
      </c>
      <c r="G1054" s="2">
        <v>72</v>
      </c>
      <c r="H1054" t="s">
        <v>35</v>
      </c>
      <c r="I1054">
        <v>4948</v>
      </c>
      <c r="J1054">
        <v>2</v>
      </c>
      <c r="K1054" t="s">
        <v>36</v>
      </c>
      <c r="L1054" t="s">
        <v>60</v>
      </c>
      <c r="M1054" s="3">
        <v>72.25</v>
      </c>
      <c r="N1054">
        <v>4948</v>
      </c>
      <c r="O1054">
        <v>1</v>
      </c>
      <c r="P1054" t="s">
        <v>71</v>
      </c>
      <c r="Q1054">
        <v>2012</v>
      </c>
      <c r="R1054" s="2">
        <v>590</v>
      </c>
      <c r="S1054" s="2">
        <v>400</v>
      </c>
      <c r="T1054" s="2">
        <v>545</v>
      </c>
      <c r="U1054" s="2">
        <v>0.53838689298509601</v>
      </c>
      <c r="V1054" s="2">
        <v>-1</v>
      </c>
      <c r="W1054" s="2">
        <v>333</v>
      </c>
      <c r="X1054" s="2">
        <v>-1</v>
      </c>
      <c r="Y1054" s="2">
        <v>-1</v>
      </c>
      <c r="Z1054" s="2">
        <v>-1</v>
      </c>
      <c r="AA1054" s="2">
        <v>-1</v>
      </c>
      <c r="AB1054" s="2">
        <v>-1</v>
      </c>
      <c r="AC1054" s="2">
        <v>1.1283000000000001</v>
      </c>
      <c r="AD1054" s="2">
        <v>1.1248</v>
      </c>
      <c r="AE1054" s="2">
        <v>1.1073999999999999</v>
      </c>
      <c r="AF1054" s="2">
        <v>-0.76029999999999998</v>
      </c>
      <c r="AG1054" s="2">
        <v>0.3049</v>
      </c>
      <c r="AH1054">
        <v>345000</v>
      </c>
      <c r="AI1054" t="str">
        <f>IF(Table_Graduate_Salary[[#This Row],[Salary]]&lt;300000,"Low",IF(Table_Graduate_Salary[[#This Row],[Salary]]&lt;=600000,"Medium","High"))</f>
        <v>Medium</v>
      </c>
      <c r="AJ1054" t="str">
        <f>IF(Table_Graduate_Salary[[#This Row],[collegeGPA]]&gt;=8,"Excellent",IF(Table_Graduate_Salary[[#This Row],[collegeGPA]]&gt;=7,"Good","Average"))</f>
        <v>Excellent</v>
      </c>
      <c r="AK1054" s="2">
        <f>AVERAGE(Table_Graduate_Salary[[#This Row],[English]],Table_Graduate_Salary[[#This Row],[Logical]],Table_Graduate_Salary[[#This Row],[Quant]])</f>
        <v>511.66666666666669</v>
      </c>
    </row>
    <row r="1055" spans="1:37">
      <c r="A1055">
        <v>267150</v>
      </c>
      <c r="B1055" t="s">
        <v>506</v>
      </c>
      <c r="C1055" s="1">
        <v>33232</v>
      </c>
      <c r="D1055" s="2">
        <v>54</v>
      </c>
      <c r="E1055" t="s">
        <v>268</v>
      </c>
      <c r="F1055" s="3">
        <v>2008</v>
      </c>
      <c r="G1055" s="2">
        <v>63</v>
      </c>
      <c r="H1055" t="s">
        <v>143</v>
      </c>
      <c r="I1055">
        <v>7564</v>
      </c>
      <c r="J1055">
        <v>2</v>
      </c>
      <c r="K1055" t="s">
        <v>36</v>
      </c>
      <c r="L1055" t="s">
        <v>55</v>
      </c>
      <c r="M1055" s="3">
        <v>63</v>
      </c>
      <c r="N1055">
        <v>7564</v>
      </c>
      <c r="O1055">
        <v>0</v>
      </c>
      <c r="P1055" t="s">
        <v>59</v>
      </c>
      <c r="Q1055">
        <v>2012</v>
      </c>
      <c r="R1055" s="2">
        <v>355</v>
      </c>
      <c r="S1055" s="2">
        <v>335</v>
      </c>
      <c r="T1055" s="2">
        <v>155</v>
      </c>
      <c r="U1055" s="2">
        <v>0.14325654103219601</v>
      </c>
      <c r="V1055" s="2">
        <v>295</v>
      </c>
      <c r="W1055" s="2">
        <v>-1</v>
      </c>
      <c r="X1055" s="2">
        <v>-1</v>
      </c>
      <c r="Y1055" s="2">
        <v>-1</v>
      </c>
      <c r="Z1055" s="2">
        <v>-1</v>
      </c>
      <c r="AA1055" s="2">
        <v>-1</v>
      </c>
      <c r="AB1055" s="2">
        <v>-1</v>
      </c>
      <c r="AC1055" s="2">
        <v>-0.57189999999999996</v>
      </c>
      <c r="AD1055" s="2">
        <v>-0.1232</v>
      </c>
      <c r="AE1055" s="2">
        <v>0.96230000000000004</v>
      </c>
      <c r="AF1055" s="2">
        <v>1.2374000000000001</v>
      </c>
      <c r="AG1055" s="2">
        <v>0.18640000000000001</v>
      </c>
      <c r="AH1055">
        <v>150000</v>
      </c>
      <c r="AI1055" t="str">
        <f>IF(Table_Graduate_Salary[[#This Row],[Salary]]&lt;300000,"Low",IF(Table_Graduate_Salary[[#This Row],[Salary]]&lt;=600000,"Medium","High"))</f>
        <v>Low</v>
      </c>
      <c r="AJ1055" t="str">
        <f>IF(Table_Graduate_Salary[[#This Row],[collegeGPA]]&gt;=8,"Excellent",IF(Table_Graduate_Salary[[#This Row],[collegeGPA]]&gt;=7,"Good","Average"))</f>
        <v>Excellent</v>
      </c>
      <c r="AK1055" s="2">
        <f>AVERAGE(Table_Graduate_Salary[[#This Row],[English]],Table_Graduate_Salary[[#This Row],[Logical]],Table_Graduate_Salary[[#This Row],[Quant]])</f>
        <v>281.66666666666669</v>
      </c>
    </row>
    <row r="1056" spans="1:37">
      <c r="A1056">
        <v>1218497</v>
      </c>
      <c r="B1056" t="s">
        <v>506</v>
      </c>
      <c r="C1056" s="1">
        <v>33030</v>
      </c>
      <c r="D1056" s="2">
        <v>82.8</v>
      </c>
      <c r="E1056" t="s">
        <v>35</v>
      </c>
      <c r="F1056" s="3">
        <v>2008</v>
      </c>
      <c r="G1056" s="2">
        <v>67.2</v>
      </c>
      <c r="H1056" t="s">
        <v>35</v>
      </c>
      <c r="I1056">
        <v>15009</v>
      </c>
      <c r="J1056">
        <v>2</v>
      </c>
      <c r="K1056" t="s">
        <v>36</v>
      </c>
      <c r="L1056" t="s">
        <v>40</v>
      </c>
      <c r="M1056" s="3">
        <v>75.69</v>
      </c>
      <c r="N1056">
        <v>15009</v>
      </c>
      <c r="O1056">
        <v>0</v>
      </c>
      <c r="P1056" t="s">
        <v>84</v>
      </c>
      <c r="Q1056">
        <v>2012</v>
      </c>
      <c r="R1056" s="2">
        <v>545</v>
      </c>
      <c r="S1056" s="2">
        <v>735</v>
      </c>
      <c r="T1056" s="2">
        <v>560</v>
      </c>
      <c r="U1056" s="2">
        <v>0.97879929264142795</v>
      </c>
      <c r="V1056" s="2">
        <v>525</v>
      </c>
      <c r="W1056" s="2">
        <v>-1</v>
      </c>
      <c r="X1056" s="2">
        <v>561</v>
      </c>
      <c r="Y1056" s="2">
        <v>-1</v>
      </c>
      <c r="Z1056" s="2">
        <v>-1</v>
      </c>
      <c r="AA1056" s="2">
        <v>-1</v>
      </c>
      <c r="AB1056" s="2">
        <v>-1</v>
      </c>
      <c r="AC1056" s="2">
        <v>0.55910000000000004</v>
      </c>
      <c r="AD1056" s="2">
        <v>-0.4536</v>
      </c>
      <c r="AE1056" s="2">
        <v>-0.14369999999999999</v>
      </c>
      <c r="AF1056" s="2">
        <v>-0.86819999999999997</v>
      </c>
      <c r="AG1056" s="2">
        <v>-0.47760000000000002</v>
      </c>
      <c r="AH1056">
        <v>145000</v>
      </c>
      <c r="AI1056" t="str">
        <f>IF(Table_Graduate_Salary[[#This Row],[Salary]]&lt;300000,"Low",IF(Table_Graduate_Salary[[#This Row],[Salary]]&lt;=600000,"Medium","High"))</f>
        <v>Low</v>
      </c>
      <c r="AJ1056" t="str">
        <f>IF(Table_Graduate_Salary[[#This Row],[collegeGPA]]&gt;=8,"Excellent",IF(Table_Graduate_Salary[[#This Row],[collegeGPA]]&gt;=7,"Good","Average"))</f>
        <v>Excellent</v>
      </c>
      <c r="AK1056" s="2">
        <f>AVERAGE(Table_Graduate_Salary[[#This Row],[English]],Table_Graduate_Salary[[#This Row],[Logical]],Table_Graduate_Salary[[#This Row],[Quant]])</f>
        <v>613.33333333333337</v>
      </c>
    </row>
    <row r="1057" spans="1:37">
      <c r="A1057">
        <v>33169</v>
      </c>
      <c r="B1057" t="s">
        <v>505</v>
      </c>
      <c r="C1057" s="1">
        <v>32225</v>
      </c>
      <c r="D1057" s="2">
        <v>87.6</v>
      </c>
      <c r="E1057" t="s">
        <v>35</v>
      </c>
      <c r="F1057" s="3">
        <v>2006</v>
      </c>
      <c r="G1057" s="2">
        <v>72.2</v>
      </c>
      <c r="H1057" t="s">
        <v>35</v>
      </c>
      <c r="I1057">
        <v>47</v>
      </c>
      <c r="J1057">
        <v>1</v>
      </c>
      <c r="K1057" t="s">
        <v>36</v>
      </c>
      <c r="L1057" t="s">
        <v>60</v>
      </c>
      <c r="M1057" s="3">
        <v>77</v>
      </c>
      <c r="N1057">
        <v>47</v>
      </c>
      <c r="O1057">
        <v>1</v>
      </c>
      <c r="P1057" t="s">
        <v>38</v>
      </c>
      <c r="Q1057">
        <v>2010</v>
      </c>
      <c r="R1057" s="2">
        <v>465</v>
      </c>
      <c r="S1057" s="2">
        <v>605</v>
      </c>
      <c r="T1057" s="2">
        <v>465</v>
      </c>
      <c r="U1057" s="2">
        <v>0.22948175491175499</v>
      </c>
      <c r="V1057" s="2">
        <v>445</v>
      </c>
      <c r="W1057" s="2">
        <v>266</v>
      </c>
      <c r="X1057" s="2">
        <v>-1</v>
      </c>
      <c r="Y1057" s="2">
        <v>-1</v>
      </c>
      <c r="Z1057" s="2">
        <v>-1</v>
      </c>
      <c r="AA1057" s="2">
        <v>-1</v>
      </c>
      <c r="AB1057" s="2">
        <v>-1</v>
      </c>
      <c r="AC1057" s="2">
        <v>-1.0355000000000001</v>
      </c>
      <c r="AD1057" s="2">
        <v>-1.0592999999999999</v>
      </c>
      <c r="AE1057" s="2">
        <v>-1.0697000000000001</v>
      </c>
      <c r="AF1057" s="2">
        <v>0.4148</v>
      </c>
      <c r="AG1057" s="2">
        <v>-0.44550000000000001</v>
      </c>
      <c r="AH1057">
        <v>730000</v>
      </c>
      <c r="AI1057" t="str">
        <f>IF(Table_Graduate_Salary[[#This Row],[Salary]]&lt;300000,"Low",IF(Table_Graduate_Salary[[#This Row],[Salary]]&lt;=600000,"Medium","High"))</f>
        <v>High</v>
      </c>
      <c r="AJ1057" t="str">
        <f>IF(Table_Graduate_Salary[[#This Row],[collegeGPA]]&gt;=8,"Excellent",IF(Table_Graduate_Salary[[#This Row],[collegeGPA]]&gt;=7,"Good","Average"))</f>
        <v>Excellent</v>
      </c>
      <c r="AK1057" s="2">
        <f>AVERAGE(Table_Graduate_Salary[[#This Row],[English]],Table_Graduate_Salary[[#This Row],[Logical]],Table_Graduate_Salary[[#This Row],[Quant]])</f>
        <v>511.66666666666669</v>
      </c>
    </row>
    <row r="1058" spans="1:37">
      <c r="A1058">
        <v>806072</v>
      </c>
      <c r="B1058" t="s">
        <v>506</v>
      </c>
      <c r="C1058" s="1">
        <v>33082</v>
      </c>
      <c r="D1058" s="2">
        <v>67</v>
      </c>
      <c r="E1058" t="s">
        <v>35</v>
      </c>
      <c r="F1058" s="3">
        <v>2008</v>
      </c>
      <c r="G1058" s="2">
        <v>68.2</v>
      </c>
      <c r="H1058" t="s">
        <v>35</v>
      </c>
      <c r="I1058">
        <v>11759</v>
      </c>
      <c r="J1058">
        <v>2</v>
      </c>
      <c r="K1058" t="s">
        <v>66</v>
      </c>
      <c r="L1058" t="s">
        <v>67</v>
      </c>
      <c r="M1058" s="3">
        <v>65.47</v>
      </c>
      <c r="N1058">
        <v>11759</v>
      </c>
      <c r="O1058">
        <v>0</v>
      </c>
      <c r="P1058" t="s">
        <v>96</v>
      </c>
      <c r="Q1058">
        <v>2014</v>
      </c>
      <c r="R1058" s="2">
        <v>405</v>
      </c>
      <c r="S1058" s="2">
        <v>485</v>
      </c>
      <c r="T1058" s="2">
        <v>500</v>
      </c>
      <c r="U1058" s="2">
        <v>0.81941652983588797</v>
      </c>
      <c r="V1058" s="2">
        <v>505</v>
      </c>
      <c r="W1058" s="2">
        <v>-1</v>
      </c>
      <c r="X1058" s="2">
        <v>-1</v>
      </c>
      <c r="Y1058" s="2">
        <v>-1</v>
      </c>
      <c r="Z1058" s="2">
        <v>-1</v>
      </c>
      <c r="AA1058" s="2">
        <v>-1</v>
      </c>
      <c r="AB1058" s="2">
        <v>-1</v>
      </c>
      <c r="AC1058" s="2">
        <v>-1.4517</v>
      </c>
      <c r="AD1058" s="2">
        <v>0.21240000000000001</v>
      </c>
      <c r="AE1058" s="2">
        <v>0.16370000000000001</v>
      </c>
      <c r="AF1058" s="2">
        <v>-0.86819999999999997</v>
      </c>
      <c r="AG1058" s="2">
        <v>0.86370000000000002</v>
      </c>
      <c r="AH1058">
        <v>400000</v>
      </c>
      <c r="AI1058" t="str">
        <f>IF(Table_Graduate_Salary[[#This Row],[Salary]]&lt;300000,"Low",IF(Table_Graduate_Salary[[#This Row],[Salary]]&lt;=600000,"Medium","High"))</f>
        <v>Medium</v>
      </c>
      <c r="AJ1058" t="str">
        <f>IF(Table_Graduate_Salary[[#This Row],[collegeGPA]]&gt;=8,"Excellent",IF(Table_Graduate_Salary[[#This Row],[collegeGPA]]&gt;=7,"Good","Average"))</f>
        <v>Excellent</v>
      </c>
      <c r="AK1058" s="2">
        <f>AVERAGE(Table_Graduate_Salary[[#This Row],[English]],Table_Graduate_Salary[[#This Row],[Logical]],Table_Graduate_Salary[[#This Row],[Quant]])</f>
        <v>463.33333333333331</v>
      </c>
    </row>
    <row r="1059" spans="1:37">
      <c r="A1059">
        <v>619139</v>
      </c>
      <c r="B1059" t="s">
        <v>506</v>
      </c>
      <c r="C1059" s="1">
        <v>33305</v>
      </c>
      <c r="D1059" s="2">
        <v>68.599999999999994</v>
      </c>
      <c r="E1059" t="s">
        <v>35</v>
      </c>
      <c r="F1059" s="3">
        <v>2008</v>
      </c>
      <c r="G1059" s="2">
        <v>66.400000000000006</v>
      </c>
      <c r="H1059" t="s">
        <v>35</v>
      </c>
      <c r="I1059">
        <v>57</v>
      </c>
      <c r="J1059">
        <v>2</v>
      </c>
      <c r="K1059" t="s">
        <v>36</v>
      </c>
      <c r="L1059" t="s">
        <v>60</v>
      </c>
      <c r="M1059" s="3">
        <v>64.7</v>
      </c>
      <c r="N1059">
        <v>57</v>
      </c>
      <c r="O1059">
        <v>0</v>
      </c>
      <c r="P1059" t="s">
        <v>59</v>
      </c>
      <c r="Q1059">
        <v>2013</v>
      </c>
      <c r="R1059" s="2">
        <v>310</v>
      </c>
      <c r="S1059" s="2">
        <v>500</v>
      </c>
      <c r="T1059" s="2">
        <v>560</v>
      </c>
      <c r="U1059" s="2">
        <v>0.69447932770846299</v>
      </c>
      <c r="V1059" s="2">
        <v>-1</v>
      </c>
      <c r="W1059" s="2">
        <v>366</v>
      </c>
      <c r="X1059" s="2">
        <v>-1</v>
      </c>
      <c r="Y1059" s="2">
        <v>-1</v>
      </c>
      <c r="Z1059" s="2">
        <v>-1</v>
      </c>
      <c r="AA1059" s="2">
        <v>313</v>
      </c>
      <c r="AB1059" s="2">
        <v>-1</v>
      </c>
      <c r="AC1059" s="2">
        <v>0.27179999999999999</v>
      </c>
      <c r="AD1059" s="2">
        <v>-1.1195999999999999</v>
      </c>
      <c r="AE1059" s="2">
        <v>-0.75849999999999995</v>
      </c>
      <c r="AF1059" s="2">
        <v>-0.4879</v>
      </c>
      <c r="AG1059" s="2">
        <v>-0.86080000000000001</v>
      </c>
      <c r="AH1059">
        <v>180000</v>
      </c>
      <c r="AI1059" t="str">
        <f>IF(Table_Graduate_Salary[[#This Row],[Salary]]&lt;300000,"Low",IF(Table_Graduate_Salary[[#This Row],[Salary]]&lt;=600000,"Medium","High"))</f>
        <v>Low</v>
      </c>
      <c r="AJ1059" t="str">
        <f>IF(Table_Graduate_Salary[[#This Row],[collegeGPA]]&gt;=8,"Excellent",IF(Table_Graduate_Salary[[#This Row],[collegeGPA]]&gt;=7,"Good","Average"))</f>
        <v>Excellent</v>
      </c>
      <c r="AK1059" s="2">
        <f>AVERAGE(Table_Graduate_Salary[[#This Row],[English]],Table_Graduate_Salary[[#This Row],[Logical]],Table_Graduate_Salary[[#This Row],[Quant]])</f>
        <v>456.66666666666669</v>
      </c>
    </row>
    <row r="1060" spans="1:37">
      <c r="A1060">
        <v>1083259</v>
      </c>
      <c r="B1060" t="s">
        <v>506</v>
      </c>
      <c r="C1060" s="1">
        <v>34038</v>
      </c>
      <c r="D1060" s="2">
        <v>91.62</v>
      </c>
      <c r="E1060" t="s">
        <v>51</v>
      </c>
      <c r="F1060" s="3">
        <v>2010</v>
      </c>
      <c r="G1060" s="2">
        <v>74.709999999999994</v>
      </c>
      <c r="H1060" t="s">
        <v>51</v>
      </c>
      <c r="I1060">
        <v>8297</v>
      </c>
      <c r="J1060">
        <v>2</v>
      </c>
      <c r="K1060" t="s">
        <v>36</v>
      </c>
      <c r="L1060" t="s">
        <v>40</v>
      </c>
      <c r="M1060" s="3">
        <v>72.900000000000006</v>
      </c>
      <c r="N1060">
        <v>8297</v>
      </c>
      <c r="O1060">
        <v>1</v>
      </c>
      <c r="P1060" t="s">
        <v>53</v>
      </c>
      <c r="Q1060">
        <v>2014</v>
      </c>
      <c r="R1060" s="2">
        <v>605</v>
      </c>
      <c r="S1060" s="2">
        <v>485</v>
      </c>
      <c r="T1060" s="2">
        <v>655</v>
      </c>
      <c r="U1060" s="2">
        <v>0.62264291584993803</v>
      </c>
      <c r="V1060" s="2">
        <v>465</v>
      </c>
      <c r="W1060" s="2">
        <v>-1</v>
      </c>
      <c r="X1060" s="2">
        <v>407</v>
      </c>
      <c r="Y1060" s="2">
        <v>-1</v>
      </c>
      <c r="Z1060" s="2">
        <v>-1</v>
      </c>
      <c r="AA1060" s="2">
        <v>-1</v>
      </c>
      <c r="AB1060" s="2">
        <v>-1</v>
      </c>
      <c r="AC1060" s="2">
        <v>0.41549999999999998</v>
      </c>
      <c r="AD1060" s="2">
        <v>0.71189999999999998</v>
      </c>
      <c r="AE1060" s="2">
        <v>0.47110000000000002</v>
      </c>
      <c r="AF1060" s="2">
        <v>-1.2485999999999999</v>
      </c>
      <c r="AG1060" s="2">
        <v>0.67210000000000003</v>
      </c>
      <c r="AH1060">
        <v>325000</v>
      </c>
      <c r="AI1060" t="str">
        <f>IF(Table_Graduate_Salary[[#This Row],[Salary]]&lt;300000,"Low",IF(Table_Graduate_Salary[[#This Row],[Salary]]&lt;=600000,"Medium","High"))</f>
        <v>Medium</v>
      </c>
      <c r="AJ1060" t="str">
        <f>IF(Table_Graduate_Salary[[#This Row],[collegeGPA]]&gt;=8,"Excellent",IF(Table_Graduate_Salary[[#This Row],[collegeGPA]]&gt;=7,"Good","Average"))</f>
        <v>Excellent</v>
      </c>
      <c r="AK1060" s="2">
        <f>AVERAGE(Table_Graduate_Salary[[#This Row],[English]],Table_Graduate_Salary[[#This Row],[Logical]],Table_Graduate_Salary[[#This Row],[Quant]])</f>
        <v>581.66666666666663</v>
      </c>
    </row>
    <row r="1061" spans="1:37">
      <c r="A1061">
        <v>470584</v>
      </c>
      <c r="B1061" t="s">
        <v>505</v>
      </c>
      <c r="C1061" s="1">
        <v>33956</v>
      </c>
      <c r="D1061" s="2">
        <v>74.83</v>
      </c>
      <c r="E1061" t="s">
        <v>269</v>
      </c>
      <c r="F1061" s="3">
        <v>2008</v>
      </c>
      <c r="G1061" s="2">
        <v>68.67</v>
      </c>
      <c r="H1061" t="s">
        <v>269</v>
      </c>
      <c r="I1061">
        <v>12185</v>
      </c>
      <c r="J1061">
        <v>2</v>
      </c>
      <c r="K1061" t="s">
        <v>36</v>
      </c>
      <c r="L1061" t="s">
        <v>64</v>
      </c>
      <c r="M1061" s="3">
        <v>72.3</v>
      </c>
      <c r="N1061">
        <v>12185</v>
      </c>
      <c r="O1061">
        <v>1</v>
      </c>
      <c r="P1061" t="s">
        <v>71</v>
      </c>
      <c r="Q1061">
        <v>2013</v>
      </c>
      <c r="R1061" s="2">
        <v>555</v>
      </c>
      <c r="S1061" s="2">
        <v>475</v>
      </c>
      <c r="T1061" s="2">
        <v>475</v>
      </c>
      <c r="U1061" s="2">
        <v>0.86468541337008498</v>
      </c>
      <c r="V1061" s="2">
        <v>525</v>
      </c>
      <c r="W1061" s="2">
        <v>-1</v>
      </c>
      <c r="X1061" s="2">
        <v>-1</v>
      </c>
      <c r="Y1061" s="2">
        <v>-1</v>
      </c>
      <c r="Z1061" s="2">
        <v>-1</v>
      </c>
      <c r="AA1061" s="2">
        <v>-1</v>
      </c>
      <c r="AB1061" s="2">
        <v>-1</v>
      </c>
      <c r="AC1061" s="2">
        <v>0.35549999999999998</v>
      </c>
      <c r="AD1061" s="2">
        <v>0.26679999999999998</v>
      </c>
      <c r="AE1061" s="2">
        <v>-0.27139999999999997</v>
      </c>
      <c r="AF1061" s="2">
        <v>-0.29020000000000001</v>
      </c>
      <c r="AG1061" s="2">
        <v>-0.1295</v>
      </c>
      <c r="AH1061">
        <v>420000</v>
      </c>
      <c r="AI1061" t="str">
        <f>IF(Table_Graduate_Salary[[#This Row],[Salary]]&lt;300000,"Low",IF(Table_Graduate_Salary[[#This Row],[Salary]]&lt;=600000,"Medium","High"))</f>
        <v>Medium</v>
      </c>
      <c r="AJ1061" t="str">
        <f>IF(Table_Graduate_Salary[[#This Row],[collegeGPA]]&gt;=8,"Excellent",IF(Table_Graduate_Salary[[#This Row],[collegeGPA]]&gt;=7,"Good","Average"))</f>
        <v>Excellent</v>
      </c>
      <c r="AK1061" s="2">
        <f>AVERAGE(Table_Graduate_Salary[[#This Row],[English]],Table_Graduate_Salary[[#This Row],[Logical]],Table_Graduate_Salary[[#This Row],[Quant]])</f>
        <v>501.66666666666669</v>
      </c>
    </row>
    <row r="1062" spans="1:37">
      <c r="A1062">
        <v>1122695</v>
      </c>
      <c r="B1062" t="s">
        <v>505</v>
      </c>
      <c r="C1062" s="1">
        <v>33703</v>
      </c>
      <c r="D1062" s="2">
        <v>84</v>
      </c>
      <c r="E1062" t="s">
        <v>51</v>
      </c>
      <c r="F1062" s="3">
        <v>2010</v>
      </c>
      <c r="G1062" s="2">
        <v>71</v>
      </c>
      <c r="H1062" t="s">
        <v>51</v>
      </c>
      <c r="I1062">
        <v>2813</v>
      </c>
      <c r="J1062">
        <v>2</v>
      </c>
      <c r="K1062" t="s">
        <v>36</v>
      </c>
      <c r="L1062" t="s">
        <v>55</v>
      </c>
      <c r="M1062" s="3">
        <v>64</v>
      </c>
      <c r="N1062">
        <v>2813</v>
      </c>
      <c r="O1062">
        <v>0</v>
      </c>
      <c r="P1062" t="s">
        <v>84</v>
      </c>
      <c r="Q1062">
        <v>2014</v>
      </c>
      <c r="R1062" s="2">
        <v>475</v>
      </c>
      <c r="S1062" s="2">
        <v>470</v>
      </c>
      <c r="T1062" s="2">
        <v>415</v>
      </c>
      <c r="U1062" s="2">
        <v>-1</v>
      </c>
      <c r="V1062" s="2">
        <v>-1</v>
      </c>
      <c r="W1062" s="2">
        <v>-1</v>
      </c>
      <c r="X1062" s="2">
        <v>-1</v>
      </c>
      <c r="Y1062" s="2">
        <v>-1</v>
      </c>
      <c r="Z1062" s="2">
        <v>-1</v>
      </c>
      <c r="AA1062" s="2">
        <v>-1</v>
      </c>
      <c r="AB1062" s="2">
        <v>-1</v>
      </c>
      <c r="AC1062" s="2">
        <v>0.27179999999999999</v>
      </c>
      <c r="AD1062" s="2">
        <v>-0.28710000000000002</v>
      </c>
      <c r="AE1062" s="2">
        <v>0.62480000000000002</v>
      </c>
      <c r="AF1062" s="2">
        <v>2.3010000000000002</v>
      </c>
      <c r="AG1062" s="2">
        <v>-0.66920000000000002</v>
      </c>
      <c r="AH1062">
        <v>125000</v>
      </c>
      <c r="AI1062" t="str">
        <f>IF(Table_Graduate_Salary[[#This Row],[Salary]]&lt;300000,"Low",IF(Table_Graduate_Salary[[#This Row],[Salary]]&lt;=600000,"Medium","High"))</f>
        <v>Low</v>
      </c>
      <c r="AJ1062" t="str">
        <f>IF(Table_Graduate_Salary[[#This Row],[collegeGPA]]&gt;=8,"Excellent",IF(Table_Graduate_Salary[[#This Row],[collegeGPA]]&gt;=7,"Good","Average"))</f>
        <v>Excellent</v>
      </c>
      <c r="AK1062" s="2">
        <f>AVERAGE(Table_Graduate_Salary[[#This Row],[English]],Table_Graduate_Salary[[#This Row],[Logical]],Table_Graduate_Salary[[#This Row],[Quant]])</f>
        <v>453.33333333333331</v>
      </c>
    </row>
    <row r="1063" spans="1:37">
      <c r="A1063">
        <v>816885</v>
      </c>
      <c r="B1063" t="s">
        <v>506</v>
      </c>
      <c r="C1063" s="1">
        <v>33631</v>
      </c>
      <c r="D1063" s="2">
        <v>70.75</v>
      </c>
      <c r="E1063" t="s">
        <v>51</v>
      </c>
      <c r="F1063" s="3">
        <v>2009</v>
      </c>
      <c r="G1063" s="2">
        <v>63</v>
      </c>
      <c r="H1063" t="s">
        <v>51</v>
      </c>
      <c r="I1063">
        <v>14483</v>
      </c>
      <c r="J1063">
        <v>2</v>
      </c>
      <c r="K1063" t="s">
        <v>36</v>
      </c>
      <c r="L1063" t="s">
        <v>60</v>
      </c>
      <c r="M1063" s="3">
        <v>75</v>
      </c>
      <c r="N1063">
        <v>14483</v>
      </c>
      <c r="O1063">
        <v>1</v>
      </c>
      <c r="P1063" t="s">
        <v>53</v>
      </c>
      <c r="Q1063">
        <v>2013</v>
      </c>
      <c r="R1063" s="2">
        <v>545</v>
      </c>
      <c r="S1063" s="2">
        <v>555</v>
      </c>
      <c r="T1063" s="2">
        <v>485</v>
      </c>
      <c r="U1063" s="2">
        <v>0.64938971484669095</v>
      </c>
      <c r="V1063" s="2">
        <v>405</v>
      </c>
      <c r="W1063" s="2">
        <v>356</v>
      </c>
      <c r="X1063" s="2">
        <v>-1</v>
      </c>
      <c r="Y1063" s="2">
        <v>-1</v>
      </c>
      <c r="Z1063" s="2">
        <v>-1</v>
      </c>
      <c r="AA1063" s="2">
        <v>286</v>
      </c>
      <c r="AB1063" s="2">
        <v>-1</v>
      </c>
      <c r="AC1063" s="2">
        <v>0.55910000000000004</v>
      </c>
      <c r="AD1063" s="2">
        <v>4.5900000000000003E-2</v>
      </c>
      <c r="AE1063" s="2">
        <v>-0.75849999999999995</v>
      </c>
      <c r="AF1063" s="2">
        <v>-1.5021</v>
      </c>
      <c r="AG1063" s="2">
        <v>9.7299999999999998E-2</v>
      </c>
      <c r="AH1063">
        <v>300000</v>
      </c>
      <c r="AI1063" t="str">
        <f>IF(Table_Graduate_Salary[[#This Row],[Salary]]&lt;300000,"Low",IF(Table_Graduate_Salary[[#This Row],[Salary]]&lt;=600000,"Medium","High"))</f>
        <v>Medium</v>
      </c>
      <c r="AJ1063" t="str">
        <f>IF(Table_Graduate_Salary[[#This Row],[collegeGPA]]&gt;=8,"Excellent",IF(Table_Graduate_Salary[[#This Row],[collegeGPA]]&gt;=7,"Good","Average"))</f>
        <v>Excellent</v>
      </c>
      <c r="AK1063" s="2">
        <f>AVERAGE(Table_Graduate_Salary[[#This Row],[English]],Table_Graduate_Salary[[#This Row],[Logical]],Table_Graduate_Salary[[#This Row],[Quant]])</f>
        <v>528.33333333333337</v>
      </c>
    </row>
    <row r="1064" spans="1:37">
      <c r="A1064">
        <v>385354</v>
      </c>
      <c r="B1064" t="s">
        <v>506</v>
      </c>
      <c r="C1064" s="1">
        <v>33094</v>
      </c>
      <c r="D1064" s="2">
        <v>77.8</v>
      </c>
      <c r="E1064" t="s">
        <v>35</v>
      </c>
      <c r="F1064" s="3">
        <v>2008</v>
      </c>
      <c r="G1064" s="2">
        <v>78.8</v>
      </c>
      <c r="H1064" t="s">
        <v>35</v>
      </c>
      <c r="I1064">
        <v>6739</v>
      </c>
      <c r="J1064">
        <v>2</v>
      </c>
      <c r="K1064" t="s">
        <v>36</v>
      </c>
      <c r="L1064" t="s">
        <v>64</v>
      </c>
      <c r="M1064" s="3">
        <v>82.16</v>
      </c>
      <c r="N1064">
        <v>6739</v>
      </c>
      <c r="O1064">
        <v>0</v>
      </c>
      <c r="P1064" t="s">
        <v>59</v>
      </c>
      <c r="Q1064">
        <v>2012</v>
      </c>
      <c r="R1064" s="2">
        <v>435</v>
      </c>
      <c r="S1064" s="2">
        <v>515</v>
      </c>
      <c r="T1064" s="2">
        <v>545</v>
      </c>
      <c r="U1064" s="2">
        <v>0.90148957137103303</v>
      </c>
      <c r="V1064" s="2">
        <v>545</v>
      </c>
      <c r="W1064" s="2">
        <v>-1</v>
      </c>
      <c r="X1064" s="2">
        <v>-1</v>
      </c>
      <c r="Y1064" s="2">
        <v>-1</v>
      </c>
      <c r="Z1064" s="2">
        <v>-1</v>
      </c>
      <c r="AA1064" s="2">
        <v>-1</v>
      </c>
      <c r="AB1064" s="2">
        <v>-1</v>
      </c>
      <c r="AC1064" s="2">
        <v>0.97370000000000001</v>
      </c>
      <c r="AD1064" s="2">
        <v>0.14979999999999999</v>
      </c>
      <c r="AE1064" s="2">
        <v>0.16399999999999901</v>
      </c>
      <c r="AF1064" s="2">
        <v>0.17979999999999999</v>
      </c>
      <c r="AG1064" s="2">
        <v>-0.44550000000000001</v>
      </c>
      <c r="AH1064">
        <v>355000</v>
      </c>
      <c r="AI1064" t="str">
        <f>IF(Table_Graduate_Salary[[#This Row],[Salary]]&lt;300000,"Low",IF(Table_Graduate_Salary[[#This Row],[Salary]]&lt;=600000,"Medium","High"))</f>
        <v>Medium</v>
      </c>
      <c r="AJ1064" t="str">
        <f>IF(Table_Graduate_Salary[[#This Row],[collegeGPA]]&gt;=8,"Excellent",IF(Table_Graduate_Salary[[#This Row],[collegeGPA]]&gt;=7,"Good","Average"))</f>
        <v>Excellent</v>
      </c>
      <c r="AK1064" s="2">
        <f>AVERAGE(Table_Graduate_Salary[[#This Row],[English]],Table_Graduate_Salary[[#This Row],[Logical]],Table_Graduate_Salary[[#This Row],[Quant]])</f>
        <v>498.33333333333331</v>
      </c>
    </row>
    <row r="1065" spans="1:37">
      <c r="A1065">
        <v>1034780</v>
      </c>
      <c r="B1065" t="s">
        <v>505</v>
      </c>
      <c r="C1065" s="1">
        <v>33179</v>
      </c>
      <c r="D1065" s="2">
        <v>72.75</v>
      </c>
      <c r="E1065" t="s">
        <v>51</v>
      </c>
      <c r="F1065" s="3">
        <v>2009</v>
      </c>
      <c r="G1065" s="2">
        <v>65.400000000000006</v>
      </c>
      <c r="H1065" t="s">
        <v>51</v>
      </c>
      <c r="I1065">
        <v>11167</v>
      </c>
      <c r="J1065">
        <v>2</v>
      </c>
      <c r="K1065" t="s">
        <v>36</v>
      </c>
      <c r="L1065" t="s">
        <v>40</v>
      </c>
      <c r="M1065" s="3">
        <v>79</v>
      </c>
      <c r="N1065">
        <v>11167</v>
      </c>
      <c r="O1065">
        <v>1</v>
      </c>
      <c r="P1065" t="s">
        <v>53</v>
      </c>
      <c r="Q1065">
        <v>2013</v>
      </c>
      <c r="R1065" s="2">
        <v>420</v>
      </c>
      <c r="S1065" s="2">
        <v>520</v>
      </c>
      <c r="T1065" s="2">
        <v>500</v>
      </c>
      <c r="U1065" s="2">
        <v>0.95389977507992596</v>
      </c>
      <c r="V1065" s="2">
        <v>405</v>
      </c>
      <c r="W1065" s="2">
        <v>-1</v>
      </c>
      <c r="X1065" s="2">
        <v>530</v>
      </c>
      <c r="Y1065" s="2">
        <v>-1</v>
      </c>
      <c r="Z1065" s="2">
        <v>-1</v>
      </c>
      <c r="AA1065" s="2">
        <v>-1</v>
      </c>
      <c r="AB1065" s="2">
        <v>-1</v>
      </c>
      <c r="AC1065" s="2">
        <v>0.99</v>
      </c>
      <c r="AD1065" s="2">
        <v>-0.1206</v>
      </c>
      <c r="AE1065" s="2">
        <v>0.16370000000000001</v>
      </c>
      <c r="AF1065" s="2">
        <v>-0.74150000000000005</v>
      </c>
      <c r="AG1065" s="2">
        <v>-0.28589999999999999</v>
      </c>
      <c r="AH1065">
        <v>95000</v>
      </c>
      <c r="AI1065" t="str">
        <f>IF(Table_Graduate_Salary[[#This Row],[Salary]]&lt;300000,"Low",IF(Table_Graduate_Salary[[#This Row],[Salary]]&lt;=600000,"Medium","High"))</f>
        <v>Low</v>
      </c>
      <c r="AJ1065" t="str">
        <f>IF(Table_Graduate_Salary[[#This Row],[collegeGPA]]&gt;=8,"Excellent",IF(Table_Graduate_Salary[[#This Row],[collegeGPA]]&gt;=7,"Good","Average"))</f>
        <v>Excellent</v>
      </c>
      <c r="AK1065" s="2">
        <f>AVERAGE(Table_Graduate_Salary[[#This Row],[English]],Table_Graduate_Salary[[#This Row],[Logical]],Table_Graduate_Salary[[#This Row],[Quant]])</f>
        <v>480</v>
      </c>
    </row>
    <row r="1066" spans="1:37">
      <c r="A1066">
        <v>312286</v>
      </c>
      <c r="B1066" t="s">
        <v>505</v>
      </c>
      <c r="C1066" s="1">
        <v>33092</v>
      </c>
      <c r="D1066" s="2">
        <v>83.3</v>
      </c>
      <c r="E1066" t="s">
        <v>100</v>
      </c>
      <c r="F1066" s="3">
        <v>2007</v>
      </c>
      <c r="G1066" s="2">
        <v>80.099999999999994</v>
      </c>
      <c r="H1066" t="s">
        <v>270</v>
      </c>
      <c r="I1066">
        <v>9769</v>
      </c>
      <c r="J1066">
        <v>2</v>
      </c>
      <c r="K1066" t="s">
        <v>36</v>
      </c>
      <c r="L1066" t="s">
        <v>64</v>
      </c>
      <c r="M1066" s="3">
        <v>63.5</v>
      </c>
      <c r="N1066">
        <v>9769</v>
      </c>
      <c r="O1066">
        <v>1</v>
      </c>
      <c r="P1066" t="s">
        <v>54</v>
      </c>
      <c r="Q1066">
        <v>2011</v>
      </c>
      <c r="R1066" s="2">
        <v>485</v>
      </c>
      <c r="S1066" s="2">
        <v>315</v>
      </c>
      <c r="T1066" s="2">
        <v>405</v>
      </c>
      <c r="U1066" s="2">
        <v>0.48834797678271402</v>
      </c>
      <c r="V1066" s="2">
        <v>405</v>
      </c>
      <c r="W1066" s="2">
        <v>-1</v>
      </c>
      <c r="X1066" s="2">
        <v>-1</v>
      </c>
      <c r="Y1066" s="2">
        <v>-1</v>
      </c>
      <c r="Z1066" s="2">
        <v>-1</v>
      </c>
      <c r="AA1066" s="2">
        <v>-1</v>
      </c>
      <c r="AB1066" s="2">
        <v>-1</v>
      </c>
      <c r="AC1066" s="2">
        <v>0.66459999999999997</v>
      </c>
      <c r="AD1066" s="2">
        <v>0.96879999999999999</v>
      </c>
      <c r="AE1066" s="2">
        <v>1.4267000000000001</v>
      </c>
      <c r="AF1066" s="2">
        <v>0.84570000000000001</v>
      </c>
      <c r="AG1066" s="2">
        <v>1.3976</v>
      </c>
      <c r="AH1066">
        <v>395000</v>
      </c>
      <c r="AI1066" t="str">
        <f>IF(Table_Graduate_Salary[[#This Row],[Salary]]&lt;300000,"Low",IF(Table_Graduate_Salary[[#This Row],[Salary]]&lt;=600000,"Medium","High"))</f>
        <v>Medium</v>
      </c>
      <c r="AJ1066" t="str">
        <f>IF(Table_Graduate_Salary[[#This Row],[collegeGPA]]&gt;=8,"Excellent",IF(Table_Graduate_Salary[[#This Row],[collegeGPA]]&gt;=7,"Good","Average"))</f>
        <v>Excellent</v>
      </c>
      <c r="AK1066" s="2">
        <f>AVERAGE(Table_Graduate_Salary[[#This Row],[English]],Table_Graduate_Salary[[#This Row],[Logical]],Table_Graduate_Salary[[#This Row],[Quant]])</f>
        <v>401.66666666666669</v>
      </c>
    </row>
    <row r="1067" spans="1:37">
      <c r="A1067">
        <v>1203363</v>
      </c>
      <c r="B1067" t="s">
        <v>506</v>
      </c>
      <c r="C1067" s="1">
        <v>34133</v>
      </c>
      <c r="D1067" s="2">
        <v>77</v>
      </c>
      <c r="E1067" t="s">
        <v>35</v>
      </c>
      <c r="F1067" s="3">
        <v>2010</v>
      </c>
      <c r="G1067" s="2">
        <v>72.2</v>
      </c>
      <c r="H1067" t="s">
        <v>35</v>
      </c>
      <c r="I1067">
        <v>8640</v>
      </c>
      <c r="J1067">
        <v>2</v>
      </c>
      <c r="K1067" t="s">
        <v>36</v>
      </c>
      <c r="L1067" t="s">
        <v>60</v>
      </c>
      <c r="M1067" s="3">
        <v>78</v>
      </c>
      <c r="N1067">
        <v>8640</v>
      </c>
      <c r="O1067">
        <v>1</v>
      </c>
      <c r="P1067" t="s">
        <v>53</v>
      </c>
      <c r="Q1067">
        <v>2014</v>
      </c>
      <c r="R1067" s="2">
        <v>605</v>
      </c>
      <c r="S1067" s="2">
        <v>565</v>
      </c>
      <c r="T1067" s="2">
        <v>545</v>
      </c>
      <c r="U1067" s="2">
        <v>0.493596387301038</v>
      </c>
      <c r="V1067" s="2">
        <v>385</v>
      </c>
      <c r="W1067" s="2">
        <v>324</v>
      </c>
      <c r="X1067" s="2">
        <v>-1</v>
      </c>
      <c r="Y1067" s="2">
        <v>-1</v>
      </c>
      <c r="Z1067" s="2">
        <v>-1</v>
      </c>
      <c r="AA1067" s="2">
        <v>-1</v>
      </c>
      <c r="AB1067" s="2">
        <v>-1</v>
      </c>
      <c r="AC1067" s="2">
        <v>-1.3080000000000001</v>
      </c>
      <c r="AD1067" s="2">
        <v>0.5454</v>
      </c>
      <c r="AE1067" s="2">
        <v>-0.91220000000000001</v>
      </c>
      <c r="AF1067" s="2">
        <v>0.90659999999999996</v>
      </c>
      <c r="AG1067" s="2">
        <v>9.7299999999999998E-2</v>
      </c>
      <c r="AH1067">
        <v>230000</v>
      </c>
      <c r="AI1067" t="str">
        <f>IF(Table_Graduate_Salary[[#This Row],[Salary]]&lt;300000,"Low",IF(Table_Graduate_Salary[[#This Row],[Salary]]&lt;=600000,"Medium","High"))</f>
        <v>Low</v>
      </c>
      <c r="AJ1067" t="str">
        <f>IF(Table_Graduate_Salary[[#This Row],[collegeGPA]]&gt;=8,"Excellent",IF(Table_Graduate_Salary[[#This Row],[collegeGPA]]&gt;=7,"Good","Average"))</f>
        <v>Excellent</v>
      </c>
      <c r="AK1067" s="2">
        <f>AVERAGE(Table_Graduate_Salary[[#This Row],[English]],Table_Graduate_Salary[[#This Row],[Logical]],Table_Graduate_Salary[[#This Row],[Quant]])</f>
        <v>571.66666666666663</v>
      </c>
    </row>
    <row r="1068" spans="1:37">
      <c r="A1068">
        <v>217036</v>
      </c>
      <c r="B1068" t="s">
        <v>506</v>
      </c>
      <c r="C1068" s="1">
        <v>32931</v>
      </c>
      <c r="D1068" s="2">
        <v>62</v>
      </c>
      <c r="E1068">
        <v>0</v>
      </c>
      <c r="F1068" s="3">
        <v>2007</v>
      </c>
      <c r="G1068" s="2">
        <v>61</v>
      </c>
      <c r="H1068">
        <v>0</v>
      </c>
      <c r="I1068">
        <v>4948</v>
      </c>
      <c r="J1068">
        <v>2</v>
      </c>
      <c r="K1068" t="s">
        <v>36</v>
      </c>
      <c r="L1068" t="s">
        <v>55</v>
      </c>
      <c r="M1068" s="3">
        <v>60</v>
      </c>
      <c r="N1068">
        <v>4948</v>
      </c>
      <c r="O1068">
        <v>1</v>
      </c>
      <c r="P1068" t="s">
        <v>71</v>
      </c>
      <c r="Q1068">
        <v>2011</v>
      </c>
      <c r="R1068" s="2">
        <v>535</v>
      </c>
      <c r="S1068" s="2">
        <v>385</v>
      </c>
      <c r="T1068" s="2">
        <v>335</v>
      </c>
      <c r="U1068" s="2">
        <v>0.34231489991181502</v>
      </c>
      <c r="V1068" s="2">
        <v>365</v>
      </c>
      <c r="W1068" s="2">
        <v>-1</v>
      </c>
      <c r="X1068" s="2">
        <v>-1</v>
      </c>
      <c r="Y1068" s="2">
        <v>-1</v>
      </c>
      <c r="Z1068" s="2">
        <v>-1</v>
      </c>
      <c r="AA1068" s="2">
        <v>-1</v>
      </c>
      <c r="AB1068" s="2">
        <v>-1</v>
      </c>
      <c r="AC1068" s="2">
        <v>-1.9629000000000001</v>
      </c>
      <c r="AD1068" s="2">
        <v>-0.27929999999999999</v>
      </c>
      <c r="AE1068" s="2">
        <v>-0.34399999999999997</v>
      </c>
      <c r="AF1068" s="2">
        <v>0.5323</v>
      </c>
      <c r="AG1068" s="2">
        <v>-0.1295</v>
      </c>
      <c r="AH1068">
        <v>415000</v>
      </c>
      <c r="AI1068" t="str">
        <f>IF(Table_Graduate_Salary[[#This Row],[Salary]]&lt;300000,"Low",IF(Table_Graduate_Salary[[#This Row],[Salary]]&lt;=600000,"Medium","High"))</f>
        <v>Medium</v>
      </c>
      <c r="AJ1068" t="str">
        <f>IF(Table_Graduate_Salary[[#This Row],[collegeGPA]]&gt;=8,"Excellent",IF(Table_Graduate_Salary[[#This Row],[collegeGPA]]&gt;=7,"Good","Average"))</f>
        <v>Excellent</v>
      </c>
      <c r="AK1068" s="2">
        <f>AVERAGE(Table_Graduate_Salary[[#This Row],[English]],Table_Graduate_Salary[[#This Row],[Logical]],Table_Graduate_Salary[[#This Row],[Quant]])</f>
        <v>418.33333333333331</v>
      </c>
    </row>
    <row r="1069" spans="1:37">
      <c r="A1069">
        <v>1211760</v>
      </c>
      <c r="B1069" t="s">
        <v>506</v>
      </c>
      <c r="C1069" s="1">
        <v>32795</v>
      </c>
      <c r="D1069" s="2">
        <v>76</v>
      </c>
      <c r="E1069" t="s">
        <v>35</v>
      </c>
      <c r="F1069" s="3">
        <v>2007</v>
      </c>
      <c r="G1069" s="2">
        <v>77</v>
      </c>
      <c r="H1069" t="s">
        <v>35</v>
      </c>
      <c r="I1069">
        <v>13169</v>
      </c>
      <c r="J1069">
        <v>2</v>
      </c>
      <c r="K1069" t="s">
        <v>49</v>
      </c>
      <c r="L1069" t="s">
        <v>40</v>
      </c>
      <c r="M1069" s="3">
        <v>78</v>
      </c>
      <c r="N1069">
        <v>13169</v>
      </c>
      <c r="O1069">
        <v>0</v>
      </c>
      <c r="P1069" t="s">
        <v>41</v>
      </c>
      <c r="Q1069">
        <v>2013</v>
      </c>
      <c r="R1069" s="2">
        <v>640</v>
      </c>
      <c r="S1069" s="2">
        <v>555</v>
      </c>
      <c r="T1069" s="2">
        <v>545</v>
      </c>
      <c r="U1069" s="2">
        <v>0.74475835400893897</v>
      </c>
      <c r="V1069" s="2">
        <v>415</v>
      </c>
      <c r="W1069" s="2">
        <v>-1</v>
      </c>
      <c r="X1069" s="2">
        <v>438</v>
      </c>
      <c r="Y1069" s="2">
        <v>-1</v>
      </c>
      <c r="Z1069" s="2">
        <v>-1</v>
      </c>
      <c r="AA1069" s="2">
        <v>-1</v>
      </c>
      <c r="AB1069" s="2">
        <v>-1</v>
      </c>
      <c r="AC1069" s="2">
        <v>0.55910000000000004</v>
      </c>
      <c r="AD1069" s="2">
        <v>0.21240000000000001</v>
      </c>
      <c r="AE1069" s="2">
        <v>1.0859000000000001</v>
      </c>
      <c r="AF1069" s="2">
        <v>0.65300000000000002</v>
      </c>
      <c r="AG1069" s="2">
        <v>-0.47760000000000002</v>
      </c>
      <c r="AH1069">
        <v>215000</v>
      </c>
      <c r="AI1069" t="str">
        <f>IF(Table_Graduate_Salary[[#This Row],[Salary]]&lt;300000,"Low",IF(Table_Graduate_Salary[[#This Row],[Salary]]&lt;=600000,"Medium","High"))</f>
        <v>Low</v>
      </c>
      <c r="AJ1069" t="str">
        <f>IF(Table_Graduate_Salary[[#This Row],[collegeGPA]]&gt;=8,"Excellent",IF(Table_Graduate_Salary[[#This Row],[collegeGPA]]&gt;=7,"Good","Average"))</f>
        <v>Excellent</v>
      </c>
      <c r="AK1069" s="2">
        <f>AVERAGE(Table_Graduate_Salary[[#This Row],[English]],Table_Graduate_Salary[[#This Row],[Logical]],Table_Graduate_Salary[[#This Row],[Quant]])</f>
        <v>580</v>
      </c>
    </row>
    <row r="1070" spans="1:37">
      <c r="A1070">
        <v>1088654</v>
      </c>
      <c r="B1070" t="s">
        <v>506</v>
      </c>
      <c r="C1070" s="1">
        <v>33061</v>
      </c>
      <c r="D1070" s="2">
        <v>81.5</v>
      </c>
      <c r="E1070" t="s">
        <v>51</v>
      </c>
      <c r="F1070" s="3">
        <v>2009</v>
      </c>
      <c r="G1070" s="2">
        <v>58</v>
      </c>
      <c r="H1070" t="s">
        <v>51</v>
      </c>
      <c r="I1070">
        <v>2065</v>
      </c>
      <c r="J1070">
        <v>2</v>
      </c>
      <c r="K1070" t="s">
        <v>36</v>
      </c>
      <c r="L1070" t="s">
        <v>60</v>
      </c>
      <c r="M1070" s="3">
        <v>74.2</v>
      </c>
      <c r="N1070">
        <v>2065</v>
      </c>
      <c r="O1070">
        <v>1</v>
      </c>
      <c r="P1070" t="s">
        <v>53</v>
      </c>
      <c r="Q1070">
        <v>2013</v>
      </c>
      <c r="R1070" s="2">
        <v>535</v>
      </c>
      <c r="S1070" s="2">
        <v>505</v>
      </c>
      <c r="T1070" s="2">
        <v>500</v>
      </c>
      <c r="U1070" s="2">
        <v>0.27925851156512199</v>
      </c>
      <c r="V1070" s="2">
        <v>355</v>
      </c>
      <c r="W1070" s="2">
        <v>-1</v>
      </c>
      <c r="X1070" s="2">
        <v>-1</v>
      </c>
      <c r="Y1070" s="2">
        <v>-1</v>
      </c>
      <c r="Z1070" s="2">
        <v>-1</v>
      </c>
      <c r="AA1070" s="2">
        <v>292</v>
      </c>
      <c r="AB1070" s="2">
        <v>-1</v>
      </c>
      <c r="AC1070" s="2">
        <v>0.41549999999999998</v>
      </c>
      <c r="AD1070" s="2">
        <v>0.5454</v>
      </c>
      <c r="AE1070" s="2">
        <v>0.16370000000000001</v>
      </c>
      <c r="AF1070" s="2">
        <v>-0.74150000000000005</v>
      </c>
      <c r="AG1070" s="2">
        <v>-0.28589999999999999</v>
      </c>
      <c r="AH1070">
        <v>205000</v>
      </c>
      <c r="AI1070" t="str">
        <f>IF(Table_Graduate_Salary[[#This Row],[Salary]]&lt;300000,"Low",IF(Table_Graduate_Salary[[#This Row],[Salary]]&lt;=600000,"Medium","High"))</f>
        <v>Low</v>
      </c>
      <c r="AJ1070" t="str">
        <f>IF(Table_Graduate_Salary[[#This Row],[collegeGPA]]&gt;=8,"Excellent",IF(Table_Graduate_Salary[[#This Row],[collegeGPA]]&gt;=7,"Good","Average"))</f>
        <v>Excellent</v>
      </c>
      <c r="AK1070" s="2">
        <f>AVERAGE(Table_Graduate_Salary[[#This Row],[English]],Table_Graduate_Salary[[#This Row],[Logical]],Table_Graduate_Salary[[#This Row],[Quant]])</f>
        <v>513.33333333333337</v>
      </c>
    </row>
    <row r="1071" spans="1:37">
      <c r="A1071">
        <v>246190</v>
      </c>
      <c r="B1071" t="s">
        <v>506</v>
      </c>
      <c r="C1071" s="1">
        <v>32953</v>
      </c>
      <c r="D1071" s="2">
        <v>65.5</v>
      </c>
      <c r="E1071" t="s">
        <v>97</v>
      </c>
      <c r="F1071" s="3">
        <v>2007</v>
      </c>
      <c r="G1071" s="2">
        <v>60.8</v>
      </c>
      <c r="H1071" t="s">
        <v>97</v>
      </c>
      <c r="I1071">
        <v>80</v>
      </c>
      <c r="J1071">
        <v>2</v>
      </c>
      <c r="K1071" t="s">
        <v>36</v>
      </c>
      <c r="L1071" t="s">
        <v>55</v>
      </c>
      <c r="M1071" s="3">
        <v>69.73</v>
      </c>
      <c r="N1071">
        <v>80</v>
      </c>
      <c r="O1071">
        <v>0</v>
      </c>
      <c r="P1071" t="s">
        <v>41</v>
      </c>
      <c r="Q1071">
        <v>2011</v>
      </c>
      <c r="R1071" s="2">
        <v>355</v>
      </c>
      <c r="S1071" s="2">
        <v>515</v>
      </c>
      <c r="T1071" s="2">
        <v>465</v>
      </c>
      <c r="U1071" s="2">
        <v>0.14325654103219601</v>
      </c>
      <c r="V1071" s="2">
        <v>295</v>
      </c>
      <c r="W1071" s="2">
        <v>-1</v>
      </c>
      <c r="X1071" s="2">
        <v>-1</v>
      </c>
      <c r="Y1071" s="2">
        <v>-1</v>
      </c>
      <c r="Z1071" s="2">
        <v>-1</v>
      </c>
      <c r="AA1071" s="2">
        <v>-1</v>
      </c>
      <c r="AB1071" s="2">
        <v>-1</v>
      </c>
      <c r="AC1071" s="2">
        <v>0.35549999999999998</v>
      </c>
      <c r="AD1071" s="2">
        <v>0.81279999999999997</v>
      </c>
      <c r="AE1071" s="2">
        <v>0.38169999999999998</v>
      </c>
      <c r="AF1071" s="2">
        <v>0.17979999999999999</v>
      </c>
      <c r="AG1071" s="2">
        <v>-0.44550000000000001</v>
      </c>
      <c r="AH1071">
        <v>500000</v>
      </c>
      <c r="AI1071" t="str">
        <f>IF(Table_Graduate_Salary[[#This Row],[Salary]]&lt;300000,"Low",IF(Table_Graduate_Salary[[#This Row],[Salary]]&lt;=600000,"Medium","High"))</f>
        <v>Medium</v>
      </c>
      <c r="AJ1071" t="str">
        <f>IF(Table_Graduate_Salary[[#This Row],[collegeGPA]]&gt;=8,"Excellent",IF(Table_Graduate_Salary[[#This Row],[collegeGPA]]&gt;=7,"Good","Average"))</f>
        <v>Excellent</v>
      </c>
      <c r="AK1071" s="2">
        <f>AVERAGE(Table_Graduate_Salary[[#This Row],[English]],Table_Graduate_Salary[[#This Row],[Logical]],Table_Graduate_Salary[[#This Row],[Quant]])</f>
        <v>445</v>
      </c>
    </row>
    <row r="1072" spans="1:37">
      <c r="A1072">
        <v>283468</v>
      </c>
      <c r="B1072" t="s">
        <v>506</v>
      </c>
      <c r="C1072" s="1">
        <v>32319</v>
      </c>
      <c r="D1072" s="2">
        <v>63</v>
      </c>
      <c r="E1072" t="s">
        <v>35</v>
      </c>
      <c r="F1072" s="3">
        <v>2006</v>
      </c>
      <c r="G1072" s="2">
        <v>56</v>
      </c>
      <c r="H1072" t="s">
        <v>35</v>
      </c>
      <c r="I1072">
        <v>2097</v>
      </c>
      <c r="J1072">
        <v>2</v>
      </c>
      <c r="K1072" t="s">
        <v>36</v>
      </c>
      <c r="L1072" t="s">
        <v>60</v>
      </c>
      <c r="M1072" s="3">
        <v>61.4</v>
      </c>
      <c r="N1072">
        <v>2097</v>
      </c>
      <c r="O1072">
        <v>0</v>
      </c>
      <c r="P1072" t="s">
        <v>41</v>
      </c>
      <c r="Q1072">
        <v>2011</v>
      </c>
      <c r="R1072" s="2">
        <v>445</v>
      </c>
      <c r="S1072" s="2">
        <v>445</v>
      </c>
      <c r="T1072" s="2">
        <v>515</v>
      </c>
      <c r="U1072" s="2">
        <v>0.124502074009537</v>
      </c>
      <c r="V1072" s="2">
        <v>375</v>
      </c>
      <c r="W1072" s="2">
        <v>233</v>
      </c>
      <c r="X1072" s="2">
        <v>-1</v>
      </c>
      <c r="Y1072" s="2">
        <v>-1</v>
      </c>
      <c r="Z1072" s="2">
        <v>-1</v>
      </c>
      <c r="AA1072" s="2">
        <v>393</v>
      </c>
      <c r="AB1072" s="2">
        <v>-1</v>
      </c>
      <c r="AC1072" s="2">
        <v>4.6399999999999997E-2</v>
      </c>
      <c r="AD1072" s="2">
        <v>-1.0905</v>
      </c>
      <c r="AE1072" s="2">
        <v>1.6484000000000001</v>
      </c>
      <c r="AF1072" s="2">
        <v>0.218999999999999</v>
      </c>
      <c r="AG1072" s="2">
        <v>1.0395000000000001</v>
      </c>
      <c r="AH1072">
        <v>390000</v>
      </c>
      <c r="AI1072" t="str">
        <f>IF(Table_Graduate_Salary[[#This Row],[Salary]]&lt;300000,"Low",IF(Table_Graduate_Salary[[#This Row],[Salary]]&lt;=600000,"Medium","High"))</f>
        <v>Medium</v>
      </c>
      <c r="AJ1072" t="str">
        <f>IF(Table_Graduate_Salary[[#This Row],[collegeGPA]]&gt;=8,"Excellent",IF(Table_Graduate_Salary[[#This Row],[collegeGPA]]&gt;=7,"Good","Average"))</f>
        <v>Excellent</v>
      </c>
      <c r="AK1072" s="2">
        <f>AVERAGE(Table_Graduate_Salary[[#This Row],[English]],Table_Graduate_Salary[[#This Row],[Logical]],Table_Graduate_Salary[[#This Row],[Quant]])</f>
        <v>468.33333333333331</v>
      </c>
    </row>
    <row r="1073" spans="1:37">
      <c r="A1073">
        <v>1003178</v>
      </c>
      <c r="B1073" t="s">
        <v>506</v>
      </c>
      <c r="C1073" s="1">
        <v>34143</v>
      </c>
      <c r="D1073" s="2">
        <v>54.6</v>
      </c>
      <c r="E1073" t="s">
        <v>51</v>
      </c>
      <c r="F1073" s="3">
        <v>2010</v>
      </c>
      <c r="G1073" s="2">
        <v>49.6</v>
      </c>
      <c r="H1073" t="s">
        <v>51</v>
      </c>
      <c r="I1073">
        <v>16213</v>
      </c>
      <c r="J1073">
        <v>2</v>
      </c>
      <c r="K1073" t="s">
        <v>36</v>
      </c>
      <c r="L1073" t="s">
        <v>60</v>
      </c>
      <c r="M1073" s="3">
        <v>61.38</v>
      </c>
      <c r="N1073">
        <v>16213</v>
      </c>
      <c r="O1073">
        <v>0</v>
      </c>
      <c r="P1073" t="s">
        <v>41</v>
      </c>
      <c r="Q1073">
        <v>2014</v>
      </c>
      <c r="R1073" s="2">
        <v>335</v>
      </c>
      <c r="S1073" s="2">
        <v>425</v>
      </c>
      <c r="T1073" s="2">
        <v>620</v>
      </c>
      <c r="U1073" s="2">
        <v>0.78330353667029795</v>
      </c>
      <c r="V1073" s="2">
        <v>-1</v>
      </c>
      <c r="W1073" s="2">
        <v>388</v>
      </c>
      <c r="X1073" s="2">
        <v>-1</v>
      </c>
      <c r="Y1073" s="2">
        <v>-1</v>
      </c>
      <c r="Z1073" s="2">
        <v>-1</v>
      </c>
      <c r="AA1073" s="2">
        <v>324</v>
      </c>
      <c r="AB1073" s="2">
        <v>-1</v>
      </c>
      <c r="AC1073" s="2">
        <v>0.70269999999999999</v>
      </c>
      <c r="AD1073" s="2">
        <v>-0.62009999999999998</v>
      </c>
      <c r="AE1073" s="2">
        <v>-1.0659000000000001</v>
      </c>
      <c r="AF1073" s="2">
        <v>0.65300000000000002</v>
      </c>
      <c r="AG1073" s="2">
        <v>-0.66920000000000002</v>
      </c>
      <c r="AH1073">
        <v>180000</v>
      </c>
      <c r="AI1073" t="str">
        <f>IF(Table_Graduate_Salary[[#This Row],[Salary]]&lt;300000,"Low",IF(Table_Graduate_Salary[[#This Row],[Salary]]&lt;=600000,"Medium","High"))</f>
        <v>Low</v>
      </c>
      <c r="AJ1073" t="str">
        <f>IF(Table_Graduate_Salary[[#This Row],[collegeGPA]]&gt;=8,"Excellent",IF(Table_Graduate_Salary[[#This Row],[collegeGPA]]&gt;=7,"Good","Average"))</f>
        <v>Excellent</v>
      </c>
      <c r="AK1073" s="2">
        <f>AVERAGE(Table_Graduate_Salary[[#This Row],[English]],Table_Graduate_Salary[[#This Row],[Logical]],Table_Graduate_Salary[[#This Row],[Quant]])</f>
        <v>460</v>
      </c>
    </row>
    <row r="1074" spans="1:37">
      <c r="A1074">
        <v>34472</v>
      </c>
      <c r="B1074" t="s">
        <v>506</v>
      </c>
      <c r="C1074" s="1">
        <v>32263</v>
      </c>
      <c r="D1074" s="2">
        <v>90.2</v>
      </c>
      <c r="E1074" t="s">
        <v>35</v>
      </c>
      <c r="F1074" s="3">
        <v>2006</v>
      </c>
      <c r="G1074" s="2">
        <v>82.4</v>
      </c>
      <c r="H1074" t="s">
        <v>35</v>
      </c>
      <c r="I1074">
        <v>10950</v>
      </c>
      <c r="J1074">
        <v>1</v>
      </c>
      <c r="K1074" t="s">
        <v>36</v>
      </c>
      <c r="L1074" t="s">
        <v>95</v>
      </c>
      <c r="M1074" s="3">
        <v>75</v>
      </c>
      <c r="N1074">
        <v>10950</v>
      </c>
      <c r="O1074">
        <v>0</v>
      </c>
      <c r="P1074" t="s">
        <v>50</v>
      </c>
      <c r="Q1074">
        <v>2010</v>
      </c>
      <c r="R1074" s="2">
        <v>645</v>
      </c>
      <c r="S1074" s="2">
        <v>615</v>
      </c>
      <c r="T1074" s="2">
        <v>695</v>
      </c>
      <c r="U1074" s="2">
        <v>-1</v>
      </c>
      <c r="V1074" s="2">
        <v>445</v>
      </c>
      <c r="W1074" s="2">
        <v>-1</v>
      </c>
      <c r="X1074" s="2">
        <v>-1</v>
      </c>
      <c r="Y1074" s="2">
        <v>-1</v>
      </c>
      <c r="Z1074" s="2">
        <v>-1</v>
      </c>
      <c r="AA1074" s="2">
        <v>-1</v>
      </c>
      <c r="AB1074" s="2">
        <v>-1</v>
      </c>
      <c r="AC1074" s="2">
        <v>-0.4173</v>
      </c>
      <c r="AD1074" s="2">
        <v>0.1888</v>
      </c>
      <c r="AE1074" s="2">
        <v>0.38169999999999998</v>
      </c>
      <c r="AF1074" s="2">
        <v>6.2300000000000001E-2</v>
      </c>
      <c r="AG1074" s="2">
        <v>2.8400000000000002E-2</v>
      </c>
      <c r="AH1074">
        <v>375000</v>
      </c>
      <c r="AI1074" t="str">
        <f>IF(Table_Graduate_Salary[[#This Row],[Salary]]&lt;300000,"Low",IF(Table_Graduate_Salary[[#This Row],[Salary]]&lt;=600000,"Medium","High"))</f>
        <v>Medium</v>
      </c>
      <c r="AJ1074" t="str">
        <f>IF(Table_Graduate_Salary[[#This Row],[collegeGPA]]&gt;=8,"Excellent",IF(Table_Graduate_Salary[[#This Row],[collegeGPA]]&gt;=7,"Good","Average"))</f>
        <v>Excellent</v>
      </c>
      <c r="AK1074" s="2">
        <f>AVERAGE(Table_Graduate_Salary[[#This Row],[English]],Table_Graduate_Salary[[#This Row],[Logical]],Table_Graduate_Salary[[#This Row],[Quant]])</f>
        <v>651.66666666666663</v>
      </c>
    </row>
    <row r="1075" spans="1:37">
      <c r="A1075">
        <v>604848</v>
      </c>
      <c r="B1075" t="s">
        <v>506</v>
      </c>
      <c r="C1075" s="1">
        <v>34011</v>
      </c>
      <c r="D1075" s="2">
        <v>73.599999999999994</v>
      </c>
      <c r="E1075" t="s">
        <v>51</v>
      </c>
      <c r="F1075" s="3">
        <v>2009</v>
      </c>
      <c r="G1075" s="2">
        <v>77.8</v>
      </c>
      <c r="H1075" t="s">
        <v>51</v>
      </c>
      <c r="I1075">
        <v>272</v>
      </c>
      <c r="J1075">
        <v>2</v>
      </c>
      <c r="K1075" t="s">
        <v>36</v>
      </c>
      <c r="L1075" t="s">
        <v>81</v>
      </c>
      <c r="M1075" s="3">
        <v>78.84</v>
      </c>
      <c r="N1075">
        <v>272</v>
      </c>
      <c r="O1075">
        <v>0</v>
      </c>
      <c r="P1075" t="s">
        <v>50</v>
      </c>
      <c r="Q1075">
        <v>2013</v>
      </c>
      <c r="R1075" s="2">
        <v>535</v>
      </c>
      <c r="S1075" s="2">
        <v>595</v>
      </c>
      <c r="T1075" s="2">
        <v>665</v>
      </c>
      <c r="U1075" s="2">
        <v>0.66183447584007105</v>
      </c>
      <c r="V1075" s="2">
        <v>395</v>
      </c>
      <c r="W1075" s="2">
        <v>-1</v>
      </c>
      <c r="X1075" s="2">
        <v>-1</v>
      </c>
      <c r="Y1075" s="2">
        <v>-1</v>
      </c>
      <c r="Z1075" s="2">
        <v>446</v>
      </c>
      <c r="AA1075" s="2">
        <v>-1</v>
      </c>
      <c r="AB1075" s="2">
        <v>-1</v>
      </c>
      <c r="AC1075" s="2">
        <v>0.41549999999999998</v>
      </c>
      <c r="AD1075" s="2">
        <v>0.71189999999999998</v>
      </c>
      <c r="AE1075" s="2">
        <v>0.01</v>
      </c>
      <c r="AF1075" s="2">
        <v>-0.2344</v>
      </c>
      <c r="AG1075" s="2">
        <v>9.7299999999999998E-2</v>
      </c>
      <c r="AH1075">
        <v>200000</v>
      </c>
      <c r="AI1075" t="str">
        <f>IF(Table_Graduate_Salary[[#This Row],[Salary]]&lt;300000,"Low",IF(Table_Graduate_Salary[[#This Row],[Salary]]&lt;=600000,"Medium","High"))</f>
        <v>Low</v>
      </c>
      <c r="AJ1075" t="str">
        <f>IF(Table_Graduate_Salary[[#This Row],[collegeGPA]]&gt;=8,"Excellent",IF(Table_Graduate_Salary[[#This Row],[collegeGPA]]&gt;=7,"Good","Average"))</f>
        <v>Excellent</v>
      </c>
      <c r="AK1075" s="2">
        <f>AVERAGE(Table_Graduate_Salary[[#This Row],[English]],Table_Graduate_Salary[[#This Row],[Logical]],Table_Graduate_Salary[[#This Row],[Quant]])</f>
        <v>598.33333333333337</v>
      </c>
    </row>
    <row r="1076" spans="1:37">
      <c r="A1076">
        <v>950824</v>
      </c>
      <c r="B1076" t="s">
        <v>505</v>
      </c>
      <c r="C1076" s="1">
        <v>33887</v>
      </c>
      <c r="D1076" s="2">
        <v>85</v>
      </c>
      <c r="E1076" t="s">
        <v>35</v>
      </c>
      <c r="F1076" s="3">
        <v>2010</v>
      </c>
      <c r="G1076" s="2">
        <v>94</v>
      </c>
      <c r="H1076" t="s">
        <v>51</v>
      </c>
      <c r="I1076">
        <v>12949</v>
      </c>
      <c r="J1076">
        <v>1</v>
      </c>
      <c r="K1076" t="s">
        <v>36</v>
      </c>
      <c r="L1076" t="s">
        <v>60</v>
      </c>
      <c r="M1076" s="3">
        <v>78</v>
      </c>
      <c r="N1076">
        <v>12949</v>
      </c>
      <c r="O1076">
        <v>1</v>
      </c>
      <c r="P1076" t="s">
        <v>54</v>
      </c>
      <c r="Q1076">
        <v>2014</v>
      </c>
      <c r="R1076" s="2">
        <v>615</v>
      </c>
      <c r="S1076" s="2">
        <v>610</v>
      </c>
      <c r="T1076" s="2">
        <v>510</v>
      </c>
      <c r="U1076" s="2">
        <v>-1</v>
      </c>
      <c r="V1076" s="2">
        <v>545</v>
      </c>
      <c r="W1076" s="2">
        <v>-1</v>
      </c>
      <c r="X1076" s="2">
        <v>-1</v>
      </c>
      <c r="Y1076" s="2">
        <v>-1</v>
      </c>
      <c r="Z1076" s="2">
        <v>-1</v>
      </c>
      <c r="AA1076" s="2">
        <v>-1</v>
      </c>
      <c r="AB1076" s="2">
        <v>-1</v>
      </c>
      <c r="AC1076" s="2">
        <v>-1.54E-2</v>
      </c>
      <c r="AD1076" s="2">
        <v>0.37890000000000001</v>
      </c>
      <c r="AE1076" s="2">
        <v>0.31740000000000002</v>
      </c>
      <c r="AF1076" s="2">
        <v>0.1459</v>
      </c>
      <c r="AG1076" s="2">
        <v>-0.28589999999999999</v>
      </c>
      <c r="AH1076">
        <v>300000</v>
      </c>
      <c r="AI1076" t="str">
        <f>IF(Table_Graduate_Salary[[#This Row],[Salary]]&lt;300000,"Low",IF(Table_Graduate_Salary[[#This Row],[Salary]]&lt;=600000,"Medium","High"))</f>
        <v>Medium</v>
      </c>
      <c r="AJ1076" t="str">
        <f>IF(Table_Graduate_Salary[[#This Row],[collegeGPA]]&gt;=8,"Excellent",IF(Table_Graduate_Salary[[#This Row],[collegeGPA]]&gt;=7,"Good","Average"))</f>
        <v>Excellent</v>
      </c>
      <c r="AK1076" s="2">
        <f>AVERAGE(Table_Graduate_Salary[[#This Row],[English]],Table_Graduate_Salary[[#This Row],[Logical]],Table_Graduate_Salary[[#This Row],[Quant]])</f>
        <v>578.33333333333337</v>
      </c>
    </row>
    <row r="1077" spans="1:37">
      <c r="A1077">
        <v>1066419</v>
      </c>
      <c r="B1077" t="s">
        <v>506</v>
      </c>
      <c r="C1077" s="1">
        <v>32566</v>
      </c>
      <c r="D1077" s="2">
        <v>71.5</v>
      </c>
      <c r="E1077" t="s">
        <v>48</v>
      </c>
      <c r="F1077" s="3">
        <v>2007</v>
      </c>
      <c r="G1077" s="2">
        <v>64.5</v>
      </c>
      <c r="H1077" t="s">
        <v>48</v>
      </c>
      <c r="I1077">
        <v>4439</v>
      </c>
      <c r="J1077">
        <v>2</v>
      </c>
      <c r="K1077" t="s">
        <v>36</v>
      </c>
      <c r="L1077" t="s">
        <v>55</v>
      </c>
      <c r="M1077" s="3">
        <v>63.42</v>
      </c>
      <c r="N1077">
        <v>4439</v>
      </c>
      <c r="O1077">
        <v>0</v>
      </c>
      <c r="P1077" t="s">
        <v>41</v>
      </c>
      <c r="Q1077">
        <v>2013</v>
      </c>
      <c r="R1077" s="2">
        <v>675</v>
      </c>
      <c r="S1077" s="2">
        <v>530</v>
      </c>
      <c r="T1077" s="2">
        <v>560</v>
      </c>
      <c r="U1077" s="2">
        <v>0.62264291584993803</v>
      </c>
      <c r="V1077" s="2">
        <v>435</v>
      </c>
      <c r="W1077" s="2">
        <v>-1</v>
      </c>
      <c r="X1077" s="2">
        <v>407</v>
      </c>
      <c r="Y1077" s="2">
        <v>-1</v>
      </c>
      <c r="Z1077" s="2">
        <v>-1</v>
      </c>
      <c r="AA1077" s="2">
        <v>-1</v>
      </c>
      <c r="AB1077" s="2">
        <v>-1</v>
      </c>
      <c r="AC1077" s="2">
        <v>0.27179999999999999</v>
      </c>
      <c r="AD1077" s="2">
        <v>0.87839999999999996</v>
      </c>
      <c r="AE1077" s="2">
        <v>-0.4511</v>
      </c>
      <c r="AF1077" s="2">
        <v>-1.6289</v>
      </c>
      <c r="AG1077" s="2">
        <v>0.67210000000000003</v>
      </c>
      <c r="AH1077">
        <v>335000</v>
      </c>
      <c r="AI1077" t="str">
        <f>IF(Table_Graduate_Salary[[#This Row],[Salary]]&lt;300000,"Low",IF(Table_Graduate_Salary[[#This Row],[Salary]]&lt;=600000,"Medium","High"))</f>
        <v>Medium</v>
      </c>
      <c r="AJ1077" t="str">
        <f>IF(Table_Graduate_Salary[[#This Row],[collegeGPA]]&gt;=8,"Excellent",IF(Table_Graduate_Salary[[#This Row],[collegeGPA]]&gt;=7,"Good","Average"))</f>
        <v>Excellent</v>
      </c>
      <c r="AK1077" s="2">
        <f>AVERAGE(Table_Graduate_Salary[[#This Row],[English]],Table_Graduate_Salary[[#This Row],[Logical]],Table_Graduate_Salary[[#This Row],[Quant]])</f>
        <v>588.33333333333337</v>
      </c>
    </row>
    <row r="1078" spans="1:37">
      <c r="A1078">
        <v>796593</v>
      </c>
      <c r="B1078" t="s">
        <v>506</v>
      </c>
      <c r="C1078" s="1">
        <v>33774</v>
      </c>
      <c r="D1078" s="2">
        <v>69</v>
      </c>
      <c r="E1078" t="s">
        <v>35</v>
      </c>
      <c r="F1078" s="3">
        <v>2009</v>
      </c>
      <c r="G1078" s="2">
        <v>65.2</v>
      </c>
      <c r="H1078" t="s">
        <v>35</v>
      </c>
      <c r="I1078">
        <v>5807</v>
      </c>
      <c r="J1078">
        <v>2</v>
      </c>
      <c r="K1078" t="s">
        <v>36</v>
      </c>
      <c r="L1078" t="s">
        <v>55</v>
      </c>
      <c r="M1078" s="3">
        <v>70.3</v>
      </c>
      <c r="N1078">
        <v>5807</v>
      </c>
      <c r="O1078">
        <v>0</v>
      </c>
      <c r="P1078" t="s">
        <v>84</v>
      </c>
      <c r="Q1078">
        <v>2013</v>
      </c>
      <c r="R1078" s="2">
        <v>615</v>
      </c>
      <c r="S1078" s="2">
        <v>670</v>
      </c>
      <c r="T1078" s="2">
        <v>620</v>
      </c>
      <c r="U1078" s="2">
        <v>0.97439611253839797</v>
      </c>
      <c r="V1078" s="2">
        <v>615</v>
      </c>
      <c r="W1078" s="2">
        <v>-1</v>
      </c>
      <c r="X1078" s="2">
        <v>-1</v>
      </c>
      <c r="Y1078" s="2">
        <v>-1</v>
      </c>
      <c r="Z1078" s="2">
        <v>-1</v>
      </c>
      <c r="AA1078" s="2">
        <v>-1</v>
      </c>
      <c r="AB1078" s="2">
        <v>-1</v>
      </c>
      <c r="AC1078" s="2">
        <v>-0.30270000000000002</v>
      </c>
      <c r="AD1078" s="2">
        <v>-0.28710000000000002</v>
      </c>
      <c r="AE1078" s="2">
        <v>0.77849999999999997</v>
      </c>
      <c r="AF1078" s="2">
        <v>1.1600999999999999</v>
      </c>
      <c r="AG1078" s="2">
        <v>-1.0524</v>
      </c>
      <c r="AH1078">
        <v>420000</v>
      </c>
      <c r="AI1078" t="str">
        <f>IF(Table_Graduate_Salary[[#This Row],[Salary]]&lt;300000,"Low",IF(Table_Graduate_Salary[[#This Row],[Salary]]&lt;=600000,"Medium","High"))</f>
        <v>Medium</v>
      </c>
      <c r="AJ1078" t="str">
        <f>IF(Table_Graduate_Salary[[#This Row],[collegeGPA]]&gt;=8,"Excellent",IF(Table_Graduate_Salary[[#This Row],[collegeGPA]]&gt;=7,"Good","Average"))</f>
        <v>Excellent</v>
      </c>
      <c r="AK1078" s="2">
        <f>AVERAGE(Table_Graduate_Salary[[#This Row],[English]],Table_Graduate_Salary[[#This Row],[Logical]],Table_Graduate_Salary[[#This Row],[Quant]])</f>
        <v>635</v>
      </c>
    </row>
    <row r="1079" spans="1:37">
      <c r="A1079">
        <v>505818</v>
      </c>
      <c r="B1079" t="s">
        <v>506</v>
      </c>
      <c r="C1079" s="1">
        <v>32573</v>
      </c>
      <c r="D1079" s="2">
        <v>78.400000000000006</v>
      </c>
      <c r="E1079" t="s">
        <v>35</v>
      </c>
      <c r="F1079" s="3">
        <v>2007</v>
      </c>
      <c r="G1079" s="2">
        <v>75.2</v>
      </c>
      <c r="H1079" t="s">
        <v>35</v>
      </c>
      <c r="I1079">
        <v>165</v>
      </c>
      <c r="J1079">
        <v>2</v>
      </c>
      <c r="K1079" t="s">
        <v>36</v>
      </c>
      <c r="L1079" t="s">
        <v>60</v>
      </c>
      <c r="M1079" s="3">
        <v>65.150000000000006</v>
      </c>
      <c r="N1079">
        <v>165</v>
      </c>
      <c r="O1079">
        <v>1</v>
      </c>
      <c r="P1079" t="s">
        <v>71</v>
      </c>
      <c r="Q1079">
        <v>2012</v>
      </c>
      <c r="R1079" s="2">
        <v>465</v>
      </c>
      <c r="S1079" s="2">
        <v>485</v>
      </c>
      <c r="T1079" s="2">
        <v>590</v>
      </c>
      <c r="U1079" s="2">
        <v>0.91077016424602197</v>
      </c>
      <c r="V1079" s="2">
        <v>-1</v>
      </c>
      <c r="W1079" s="2">
        <v>433</v>
      </c>
      <c r="X1079" s="2">
        <v>-1</v>
      </c>
      <c r="Y1079" s="2">
        <v>-1</v>
      </c>
      <c r="Z1079" s="2">
        <v>-1</v>
      </c>
      <c r="AA1079" s="2">
        <v>286</v>
      </c>
      <c r="AB1079" s="2">
        <v>-1</v>
      </c>
      <c r="AC1079" s="2">
        <v>-0.1855</v>
      </c>
      <c r="AD1079" s="2">
        <v>-0.27929999999999999</v>
      </c>
      <c r="AE1079" s="2">
        <v>1.2524999999999999</v>
      </c>
      <c r="AF1079" s="2">
        <v>0.70860000000000001</v>
      </c>
      <c r="AG1079" s="2">
        <v>0.18640000000000001</v>
      </c>
      <c r="AH1079">
        <v>200000</v>
      </c>
      <c r="AI1079" t="str">
        <f>IF(Table_Graduate_Salary[[#This Row],[Salary]]&lt;300000,"Low",IF(Table_Graduate_Salary[[#This Row],[Salary]]&lt;=600000,"Medium","High"))</f>
        <v>Low</v>
      </c>
      <c r="AJ1079" t="str">
        <f>IF(Table_Graduate_Salary[[#This Row],[collegeGPA]]&gt;=8,"Excellent",IF(Table_Graduate_Salary[[#This Row],[collegeGPA]]&gt;=7,"Good","Average"))</f>
        <v>Excellent</v>
      </c>
      <c r="AK1079" s="2">
        <f>AVERAGE(Table_Graduate_Salary[[#This Row],[English]],Table_Graduate_Salary[[#This Row],[Logical]],Table_Graduate_Salary[[#This Row],[Quant]])</f>
        <v>513.33333333333337</v>
      </c>
    </row>
    <row r="1080" spans="1:37">
      <c r="A1080">
        <v>600997</v>
      </c>
      <c r="B1080" t="s">
        <v>505</v>
      </c>
      <c r="C1080" s="1">
        <v>33107</v>
      </c>
      <c r="D1080" s="2">
        <v>83</v>
      </c>
      <c r="E1080" t="s">
        <v>35</v>
      </c>
      <c r="F1080" s="3">
        <v>2009</v>
      </c>
      <c r="G1080" s="2">
        <v>74</v>
      </c>
      <c r="H1080" t="s">
        <v>35</v>
      </c>
      <c r="I1080">
        <v>272</v>
      </c>
      <c r="J1080">
        <v>2</v>
      </c>
      <c r="K1080" t="s">
        <v>36</v>
      </c>
      <c r="L1080" t="s">
        <v>64</v>
      </c>
      <c r="M1080" s="3">
        <v>67</v>
      </c>
      <c r="N1080">
        <v>272</v>
      </c>
      <c r="O1080">
        <v>0</v>
      </c>
      <c r="P1080" t="s">
        <v>50</v>
      </c>
      <c r="Q1080">
        <v>2013</v>
      </c>
      <c r="R1080" s="2">
        <v>605</v>
      </c>
      <c r="S1080" s="2">
        <v>585</v>
      </c>
      <c r="T1080" s="2">
        <v>590</v>
      </c>
      <c r="U1080" s="2">
        <v>0.70409041213131396</v>
      </c>
      <c r="V1080" s="2">
        <v>465</v>
      </c>
      <c r="W1080" s="2">
        <v>-1</v>
      </c>
      <c r="X1080" s="2">
        <v>-1</v>
      </c>
      <c r="Y1080" s="2">
        <v>-1</v>
      </c>
      <c r="Z1080" s="2">
        <v>-1</v>
      </c>
      <c r="AA1080" s="2">
        <v>-1</v>
      </c>
      <c r="AB1080" s="2">
        <v>-1</v>
      </c>
      <c r="AC1080" s="2">
        <v>1.5644</v>
      </c>
      <c r="AD1080" s="2">
        <v>1.2114</v>
      </c>
      <c r="AE1080" s="2">
        <v>1.5469999999999999</v>
      </c>
      <c r="AF1080" s="2">
        <v>-0.995</v>
      </c>
      <c r="AG1080" s="2">
        <v>0.48049999999999998</v>
      </c>
      <c r="AH1080">
        <v>240000</v>
      </c>
      <c r="AI1080" t="str">
        <f>IF(Table_Graduate_Salary[[#This Row],[Salary]]&lt;300000,"Low",IF(Table_Graduate_Salary[[#This Row],[Salary]]&lt;=600000,"Medium","High"))</f>
        <v>Low</v>
      </c>
      <c r="AJ1080" t="str">
        <f>IF(Table_Graduate_Salary[[#This Row],[collegeGPA]]&gt;=8,"Excellent",IF(Table_Graduate_Salary[[#This Row],[collegeGPA]]&gt;=7,"Good","Average"))</f>
        <v>Excellent</v>
      </c>
      <c r="AK1080" s="2">
        <f>AVERAGE(Table_Graduate_Salary[[#This Row],[English]],Table_Graduate_Salary[[#This Row],[Logical]],Table_Graduate_Salary[[#This Row],[Quant]])</f>
        <v>593.33333333333337</v>
      </c>
    </row>
    <row r="1081" spans="1:37">
      <c r="A1081">
        <v>815553</v>
      </c>
      <c r="B1081" t="s">
        <v>505</v>
      </c>
      <c r="C1081" s="1">
        <v>33634</v>
      </c>
      <c r="D1081" s="2">
        <v>70</v>
      </c>
      <c r="E1081" t="s">
        <v>35</v>
      </c>
      <c r="F1081" s="3">
        <v>2009</v>
      </c>
      <c r="G1081" s="2">
        <v>68.8</v>
      </c>
      <c r="H1081" t="s">
        <v>35</v>
      </c>
      <c r="I1081">
        <v>7031</v>
      </c>
      <c r="J1081">
        <v>2</v>
      </c>
      <c r="K1081" t="s">
        <v>36</v>
      </c>
      <c r="L1081" t="s">
        <v>40</v>
      </c>
      <c r="M1081" s="3">
        <v>70.099999999999994</v>
      </c>
      <c r="N1081">
        <v>7031</v>
      </c>
      <c r="O1081">
        <v>0</v>
      </c>
      <c r="P1081" t="s">
        <v>70</v>
      </c>
      <c r="Q1081">
        <v>2013</v>
      </c>
      <c r="R1081" s="2">
        <v>360</v>
      </c>
      <c r="S1081" s="2">
        <v>640</v>
      </c>
      <c r="T1081" s="2">
        <v>560</v>
      </c>
      <c r="U1081" s="2">
        <v>0.91139527839132795</v>
      </c>
      <c r="V1081" s="2">
        <v>445</v>
      </c>
      <c r="W1081" s="2">
        <v>-1</v>
      </c>
      <c r="X1081" s="2">
        <v>500</v>
      </c>
      <c r="Y1081" s="2">
        <v>-1</v>
      </c>
      <c r="Z1081" s="2">
        <v>-1</v>
      </c>
      <c r="AA1081" s="2">
        <v>-1</v>
      </c>
      <c r="AB1081" s="2">
        <v>-1</v>
      </c>
      <c r="AC1081" s="2">
        <v>0.27179999999999999</v>
      </c>
      <c r="AD1081" s="2">
        <v>4.5900000000000003E-2</v>
      </c>
      <c r="AE1081" s="2">
        <v>0.93220000000000003</v>
      </c>
      <c r="AF1081" s="2">
        <v>-0.36120000000000002</v>
      </c>
      <c r="AG1081" s="2">
        <v>0.67210000000000003</v>
      </c>
      <c r="AH1081">
        <v>120000</v>
      </c>
      <c r="AI1081" t="str">
        <f>IF(Table_Graduate_Salary[[#This Row],[Salary]]&lt;300000,"Low",IF(Table_Graduate_Salary[[#This Row],[Salary]]&lt;=600000,"Medium","High"))</f>
        <v>Low</v>
      </c>
      <c r="AJ1081" t="str">
        <f>IF(Table_Graduate_Salary[[#This Row],[collegeGPA]]&gt;=8,"Excellent",IF(Table_Graduate_Salary[[#This Row],[collegeGPA]]&gt;=7,"Good","Average"))</f>
        <v>Excellent</v>
      </c>
      <c r="AK1081" s="2">
        <f>AVERAGE(Table_Graduate_Salary[[#This Row],[English]],Table_Graduate_Salary[[#This Row],[Logical]],Table_Graduate_Salary[[#This Row],[Quant]])</f>
        <v>520</v>
      </c>
    </row>
    <row r="1082" spans="1:37">
      <c r="A1082">
        <v>64400</v>
      </c>
      <c r="B1082" t="s">
        <v>506</v>
      </c>
      <c r="C1082" s="1">
        <v>32530</v>
      </c>
      <c r="D1082" s="2">
        <v>86.8</v>
      </c>
      <c r="E1082" t="s">
        <v>220</v>
      </c>
      <c r="F1082" s="3">
        <v>2006</v>
      </c>
      <c r="G1082" s="2">
        <v>78.2</v>
      </c>
      <c r="H1082" t="s">
        <v>182</v>
      </c>
      <c r="I1082">
        <v>3356</v>
      </c>
      <c r="J1082">
        <v>2</v>
      </c>
      <c r="K1082" t="s">
        <v>36</v>
      </c>
      <c r="L1082" t="s">
        <v>64</v>
      </c>
      <c r="M1082" s="3">
        <v>75.73</v>
      </c>
      <c r="N1082">
        <v>3356</v>
      </c>
      <c r="O1082">
        <v>1</v>
      </c>
      <c r="P1082" t="s">
        <v>61</v>
      </c>
      <c r="Q1082">
        <v>2010</v>
      </c>
      <c r="R1082" s="2">
        <v>635</v>
      </c>
      <c r="S1082" s="2">
        <v>535</v>
      </c>
      <c r="T1082" s="2">
        <v>495</v>
      </c>
      <c r="U1082" s="2">
        <v>0.86468541337008498</v>
      </c>
      <c r="V1082" s="2">
        <v>525</v>
      </c>
      <c r="W1082" s="2">
        <v>-1</v>
      </c>
      <c r="X1082" s="2">
        <v>-1</v>
      </c>
      <c r="Y1082" s="2">
        <v>-1</v>
      </c>
      <c r="Z1082" s="2">
        <v>-1</v>
      </c>
      <c r="AA1082" s="2">
        <v>-1</v>
      </c>
      <c r="AB1082" s="2">
        <v>-1</v>
      </c>
      <c r="AC1082" s="2">
        <v>-0.72640000000000005</v>
      </c>
      <c r="AD1082" s="2">
        <v>0.50080000000000002</v>
      </c>
      <c r="AE1082" s="2">
        <v>0.2366</v>
      </c>
      <c r="AF1082" s="2">
        <v>0.76729999999999998</v>
      </c>
      <c r="AG1082" s="2">
        <v>-0.28749999999999998</v>
      </c>
      <c r="AH1082">
        <v>500000</v>
      </c>
      <c r="AI1082" t="str">
        <f>IF(Table_Graduate_Salary[[#This Row],[Salary]]&lt;300000,"Low",IF(Table_Graduate_Salary[[#This Row],[Salary]]&lt;=600000,"Medium","High"))</f>
        <v>Medium</v>
      </c>
      <c r="AJ1082" t="str">
        <f>IF(Table_Graduate_Salary[[#This Row],[collegeGPA]]&gt;=8,"Excellent",IF(Table_Graduate_Salary[[#This Row],[collegeGPA]]&gt;=7,"Good","Average"))</f>
        <v>Excellent</v>
      </c>
      <c r="AK1082" s="2">
        <f>AVERAGE(Table_Graduate_Salary[[#This Row],[English]],Table_Graduate_Salary[[#This Row],[Logical]],Table_Graduate_Salary[[#This Row],[Quant]])</f>
        <v>555</v>
      </c>
    </row>
    <row r="1083" spans="1:37">
      <c r="A1083">
        <v>1029318</v>
      </c>
      <c r="B1083" t="s">
        <v>505</v>
      </c>
      <c r="C1083" s="1">
        <v>33119</v>
      </c>
      <c r="D1083" s="2">
        <v>81.400000000000006</v>
      </c>
      <c r="E1083" t="s">
        <v>35</v>
      </c>
      <c r="F1083" s="3">
        <v>2008</v>
      </c>
      <c r="G1083" s="2">
        <v>79.599999999999994</v>
      </c>
      <c r="H1083" t="s">
        <v>35</v>
      </c>
      <c r="I1083">
        <v>37</v>
      </c>
      <c r="J1083">
        <v>2</v>
      </c>
      <c r="K1083" t="s">
        <v>36</v>
      </c>
      <c r="L1083" t="s">
        <v>60</v>
      </c>
      <c r="M1083" s="3">
        <v>72.400000000000006</v>
      </c>
      <c r="N1083">
        <v>37</v>
      </c>
      <c r="O1083">
        <v>1</v>
      </c>
      <c r="P1083" t="s">
        <v>38</v>
      </c>
      <c r="Q1083">
        <v>2013</v>
      </c>
      <c r="R1083" s="2">
        <v>595</v>
      </c>
      <c r="S1083" s="2">
        <v>565</v>
      </c>
      <c r="T1083" s="2">
        <v>570</v>
      </c>
      <c r="U1083" s="2">
        <v>0.86873658548521804</v>
      </c>
      <c r="V1083" s="2">
        <v>455</v>
      </c>
      <c r="W1083" s="2">
        <v>-1</v>
      </c>
      <c r="X1083" s="2">
        <v>-1</v>
      </c>
      <c r="Y1083" s="2">
        <v>-1</v>
      </c>
      <c r="Z1083" s="2">
        <v>-1</v>
      </c>
      <c r="AA1083" s="2">
        <v>420</v>
      </c>
      <c r="AB1083" s="2">
        <v>-1</v>
      </c>
      <c r="AC1083" s="2">
        <v>0.27179999999999999</v>
      </c>
      <c r="AD1083" s="2">
        <v>0.21240000000000001</v>
      </c>
      <c r="AE1083" s="2">
        <v>-0.91220000000000001</v>
      </c>
      <c r="AF1083" s="2">
        <v>-1.5021</v>
      </c>
      <c r="AG1083" s="2">
        <v>9.7299999999999998E-2</v>
      </c>
      <c r="AH1083">
        <v>310000</v>
      </c>
      <c r="AI1083" t="str">
        <f>IF(Table_Graduate_Salary[[#This Row],[Salary]]&lt;300000,"Low",IF(Table_Graduate_Salary[[#This Row],[Salary]]&lt;=600000,"Medium","High"))</f>
        <v>Medium</v>
      </c>
      <c r="AJ1083" t="str">
        <f>IF(Table_Graduate_Salary[[#This Row],[collegeGPA]]&gt;=8,"Excellent",IF(Table_Graduate_Salary[[#This Row],[collegeGPA]]&gt;=7,"Good","Average"))</f>
        <v>Excellent</v>
      </c>
      <c r="AK1083" s="2">
        <f>AVERAGE(Table_Graduate_Salary[[#This Row],[English]],Table_Graduate_Salary[[#This Row],[Logical]],Table_Graduate_Salary[[#This Row],[Quant]])</f>
        <v>576.66666666666663</v>
      </c>
    </row>
    <row r="1084" spans="1:37">
      <c r="A1084">
        <v>331674</v>
      </c>
      <c r="B1084" t="s">
        <v>506</v>
      </c>
      <c r="C1084" s="1">
        <v>33298</v>
      </c>
      <c r="D1084" s="2">
        <v>81.900000000000006</v>
      </c>
      <c r="E1084" t="s">
        <v>140</v>
      </c>
      <c r="F1084" s="3">
        <v>2008</v>
      </c>
      <c r="G1084" s="2">
        <v>89.3</v>
      </c>
      <c r="H1084" t="s">
        <v>51</v>
      </c>
      <c r="I1084">
        <v>10640</v>
      </c>
      <c r="J1084">
        <v>2</v>
      </c>
      <c r="K1084" t="s">
        <v>36</v>
      </c>
      <c r="L1084" t="s">
        <v>81</v>
      </c>
      <c r="M1084" s="3">
        <v>87.5</v>
      </c>
      <c r="N1084">
        <v>10640</v>
      </c>
      <c r="O1084">
        <v>1</v>
      </c>
      <c r="P1084" t="s">
        <v>47</v>
      </c>
      <c r="Q1084">
        <v>2012</v>
      </c>
      <c r="R1084" s="2">
        <v>445</v>
      </c>
      <c r="S1084" s="2">
        <v>525</v>
      </c>
      <c r="T1084" s="2">
        <v>375</v>
      </c>
      <c r="U1084" s="2">
        <v>0.53838689298509601</v>
      </c>
      <c r="V1084" s="2">
        <v>355</v>
      </c>
      <c r="W1084" s="2">
        <v>333</v>
      </c>
      <c r="X1084" s="2">
        <v>-1</v>
      </c>
      <c r="Y1084" s="2">
        <v>-1</v>
      </c>
      <c r="Z1084" s="2">
        <v>-1</v>
      </c>
      <c r="AA1084" s="2">
        <v>-1</v>
      </c>
      <c r="AB1084" s="2">
        <v>-1</v>
      </c>
      <c r="AC1084" s="2">
        <v>0.66459999999999997</v>
      </c>
      <c r="AD1084" s="2">
        <v>0.26679999999999998</v>
      </c>
      <c r="AE1084" s="2">
        <v>-0.70679999999999998</v>
      </c>
      <c r="AF1084" s="2">
        <v>0.53232999999999997</v>
      </c>
      <c r="AG1084" s="2">
        <v>2.8400000000000002E-2</v>
      </c>
      <c r="AH1084">
        <v>120000</v>
      </c>
      <c r="AI1084" t="str">
        <f>IF(Table_Graduate_Salary[[#This Row],[Salary]]&lt;300000,"Low",IF(Table_Graduate_Salary[[#This Row],[Salary]]&lt;=600000,"Medium","High"))</f>
        <v>Low</v>
      </c>
      <c r="AJ1084" t="str">
        <f>IF(Table_Graduate_Salary[[#This Row],[collegeGPA]]&gt;=8,"Excellent",IF(Table_Graduate_Salary[[#This Row],[collegeGPA]]&gt;=7,"Good","Average"))</f>
        <v>Excellent</v>
      </c>
      <c r="AK1084" s="2">
        <f>AVERAGE(Table_Graduate_Salary[[#This Row],[English]],Table_Graduate_Salary[[#This Row],[Logical]],Table_Graduate_Salary[[#This Row],[Quant]])</f>
        <v>448.33333333333331</v>
      </c>
    </row>
    <row r="1085" spans="1:37">
      <c r="A1085">
        <v>238452</v>
      </c>
      <c r="B1085" t="s">
        <v>506</v>
      </c>
      <c r="C1085" s="1">
        <v>32430</v>
      </c>
      <c r="D1085" s="2">
        <v>87.04</v>
      </c>
      <c r="E1085" t="s">
        <v>192</v>
      </c>
      <c r="F1085" s="3">
        <v>2007</v>
      </c>
      <c r="G1085" s="2">
        <v>81.66</v>
      </c>
      <c r="H1085" t="s">
        <v>271</v>
      </c>
      <c r="I1085">
        <v>1067</v>
      </c>
      <c r="J1085">
        <v>2</v>
      </c>
      <c r="K1085" t="s">
        <v>36</v>
      </c>
      <c r="L1085" t="s">
        <v>60</v>
      </c>
      <c r="M1085" s="3">
        <v>65.8</v>
      </c>
      <c r="N1085">
        <v>1067</v>
      </c>
      <c r="O1085">
        <v>0</v>
      </c>
      <c r="P1085" t="s">
        <v>61</v>
      </c>
      <c r="Q1085">
        <v>2011</v>
      </c>
      <c r="R1085" s="2">
        <v>625</v>
      </c>
      <c r="S1085" s="2">
        <v>665</v>
      </c>
      <c r="T1085" s="2">
        <v>405</v>
      </c>
      <c r="U1085" s="2">
        <v>0.53838689298509601</v>
      </c>
      <c r="V1085" s="2">
        <v>-1</v>
      </c>
      <c r="W1085" s="2">
        <v>333</v>
      </c>
      <c r="X1085" s="2">
        <v>-1</v>
      </c>
      <c r="Y1085" s="2">
        <v>-1</v>
      </c>
      <c r="Z1085" s="2">
        <v>-1</v>
      </c>
      <c r="AA1085" s="2">
        <v>340</v>
      </c>
      <c r="AB1085" s="2">
        <v>-1</v>
      </c>
      <c r="AC1085" s="2">
        <v>0.35549999999999998</v>
      </c>
      <c r="AD1085" s="2">
        <v>1.2807999999999999</v>
      </c>
      <c r="AE1085" s="2">
        <v>9.1399999999999995E-2</v>
      </c>
      <c r="AF1085" s="2">
        <v>0.17979999999999999</v>
      </c>
      <c r="AG1085" s="2">
        <v>0.81830000000000003</v>
      </c>
      <c r="AH1085">
        <v>290000</v>
      </c>
      <c r="AI1085" t="str">
        <f>IF(Table_Graduate_Salary[[#This Row],[Salary]]&lt;300000,"Low",IF(Table_Graduate_Salary[[#This Row],[Salary]]&lt;=600000,"Medium","High"))</f>
        <v>Low</v>
      </c>
      <c r="AJ1085" t="str">
        <f>IF(Table_Graduate_Salary[[#This Row],[collegeGPA]]&gt;=8,"Excellent",IF(Table_Graduate_Salary[[#This Row],[collegeGPA]]&gt;=7,"Good","Average"))</f>
        <v>Excellent</v>
      </c>
      <c r="AK1085" s="2">
        <f>AVERAGE(Table_Graduate_Salary[[#This Row],[English]],Table_Graduate_Salary[[#This Row],[Logical]],Table_Graduate_Salary[[#This Row],[Quant]])</f>
        <v>565</v>
      </c>
    </row>
    <row r="1086" spans="1:37">
      <c r="A1086">
        <v>191027</v>
      </c>
      <c r="B1086" t="s">
        <v>505</v>
      </c>
      <c r="C1086" s="1">
        <v>31708</v>
      </c>
      <c r="D1086" s="2">
        <v>81.599999999999994</v>
      </c>
      <c r="E1086">
        <v>0</v>
      </c>
      <c r="F1086" s="3">
        <v>2005</v>
      </c>
      <c r="G1086" s="2">
        <v>77.599999999999994</v>
      </c>
      <c r="H1086">
        <v>0</v>
      </c>
      <c r="I1086">
        <v>11157</v>
      </c>
      <c r="J1086">
        <v>1</v>
      </c>
      <c r="K1086" t="s">
        <v>66</v>
      </c>
      <c r="L1086" t="s">
        <v>67</v>
      </c>
      <c r="M1086" s="3">
        <v>90</v>
      </c>
      <c r="N1086">
        <v>11157</v>
      </c>
      <c r="O1086">
        <v>0</v>
      </c>
      <c r="P1086" t="s">
        <v>120</v>
      </c>
      <c r="Q1086">
        <v>2011</v>
      </c>
      <c r="R1086" s="2">
        <v>505</v>
      </c>
      <c r="S1086" s="2">
        <v>545</v>
      </c>
      <c r="T1086" s="2">
        <v>525</v>
      </c>
      <c r="U1086" s="2">
        <v>0.91686996110361896</v>
      </c>
      <c r="V1086" s="2">
        <v>555</v>
      </c>
      <c r="W1086" s="2">
        <v>-1</v>
      </c>
      <c r="X1086" s="2">
        <v>-1</v>
      </c>
      <c r="Y1086" s="2">
        <v>-1</v>
      </c>
      <c r="Z1086" s="2">
        <v>-1</v>
      </c>
      <c r="AA1086" s="2">
        <v>-1</v>
      </c>
      <c r="AB1086" s="2">
        <v>-1</v>
      </c>
      <c r="AC1086" s="2">
        <v>0.2009</v>
      </c>
      <c r="AD1086" s="2">
        <v>-0.43530000000000002</v>
      </c>
      <c r="AE1086" s="2">
        <v>-5.3699999999999998E-2</v>
      </c>
      <c r="AF1086" s="2">
        <v>-1.3478000000000001</v>
      </c>
      <c r="AG1086" s="2">
        <v>0.50239999999999996</v>
      </c>
      <c r="AH1086">
        <v>350000</v>
      </c>
      <c r="AI1086" t="str">
        <f>IF(Table_Graduate_Salary[[#This Row],[Salary]]&lt;300000,"Low",IF(Table_Graduate_Salary[[#This Row],[Salary]]&lt;=600000,"Medium","High"))</f>
        <v>Medium</v>
      </c>
      <c r="AJ1086" t="str">
        <f>IF(Table_Graduate_Salary[[#This Row],[collegeGPA]]&gt;=8,"Excellent",IF(Table_Graduate_Salary[[#This Row],[collegeGPA]]&gt;=7,"Good","Average"))</f>
        <v>Excellent</v>
      </c>
      <c r="AK1086" s="2">
        <f>AVERAGE(Table_Graduate_Salary[[#This Row],[English]],Table_Graduate_Salary[[#This Row],[Logical]],Table_Graduate_Salary[[#This Row],[Quant]])</f>
        <v>525</v>
      </c>
    </row>
    <row r="1087" spans="1:37">
      <c r="A1087">
        <v>1211564</v>
      </c>
      <c r="B1087" t="s">
        <v>506</v>
      </c>
      <c r="C1087" s="1">
        <v>33853</v>
      </c>
      <c r="D1087" s="2">
        <v>78.33</v>
      </c>
      <c r="E1087" t="s">
        <v>35</v>
      </c>
      <c r="F1087" s="3">
        <v>2010</v>
      </c>
      <c r="G1087" s="2">
        <v>61.6</v>
      </c>
      <c r="H1087" t="s">
        <v>35</v>
      </c>
      <c r="I1087">
        <v>1388</v>
      </c>
      <c r="J1087">
        <v>1</v>
      </c>
      <c r="K1087" t="s">
        <v>36</v>
      </c>
      <c r="L1087" t="s">
        <v>55</v>
      </c>
      <c r="M1087" s="3">
        <v>71.8</v>
      </c>
      <c r="N1087">
        <v>1388</v>
      </c>
      <c r="O1087">
        <v>0</v>
      </c>
      <c r="P1087" t="s">
        <v>59</v>
      </c>
      <c r="Q1087">
        <v>2014</v>
      </c>
      <c r="R1087" s="2">
        <v>580</v>
      </c>
      <c r="S1087" s="2">
        <v>455</v>
      </c>
      <c r="T1087" s="2">
        <v>485</v>
      </c>
      <c r="U1087" s="2">
        <v>0.74475835400893897</v>
      </c>
      <c r="V1087" s="2">
        <v>425</v>
      </c>
      <c r="W1087" s="2">
        <v>-1</v>
      </c>
      <c r="X1087" s="2">
        <v>438</v>
      </c>
      <c r="Y1087" s="2">
        <v>-1</v>
      </c>
      <c r="Z1087" s="2">
        <v>-1</v>
      </c>
      <c r="AA1087" s="2">
        <v>-1</v>
      </c>
      <c r="AB1087" s="2">
        <v>-1</v>
      </c>
      <c r="AC1087" s="2">
        <v>-1.4517</v>
      </c>
      <c r="AD1087" s="2">
        <v>-1.2861</v>
      </c>
      <c r="AE1087" s="2">
        <v>0.01</v>
      </c>
      <c r="AF1087" s="2">
        <v>-0.2344</v>
      </c>
      <c r="AG1087" s="2">
        <v>-1.244</v>
      </c>
      <c r="AH1087">
        <v>325000</v>
      </c>
      <c r="AI1087" t="str">
        <f>IF(Table_Graduate_Salary[[#This Row],[Salary]]&lt;300000,"Low",IF(Table_Graduate_Salary[[#This Row],[Salary]]&lt;=600000,"Medium","High"))</f>
        <v>Medium</v>
      </c>
      <c r="AJ1087" t="str">
        <f>IF(Table_Graduate_Salary[[#This Row],[collegeGPA]]&gt;=8,"Excellent",IF(Table_Graduate_Salary[[#This Row],[collegeGPA]]&gt;=7,"Good","Average"))</f>
        <v>Excellent</v>
      </c>
      <c r="AK1087" s="2">
        <f>AVERAGE(Table_Graduate_Salary[[#This Row],[English]],Table_Graduate_Salary[[#This Row],[Logical]],Table_Graduate_Salary[[#This Row],[Quant]])</f>
        <v>506.66666666666669</v>
      </c>
    </row>
    <row r="1088" spans="1:37">
      <c r="A1088">
        <v>387430</v>
      </c>
      <c r="B1088" t="s">
        <v>505</v>
      </c>
      <c r="C1088" s="1">
        <v>32790</v>
      </c>
      <c r="D1088" s="2">
        <v>74.8</v>
      </c>
      <c r="E1088" t="s">
        <v>35</v>
      </c>
      <c r="F1088" s="3">
        <v>2008</v>
      </c>
      <c r="G1088" s="2">
        <v>64.400000000000006</v>
      </c>
      <c r="H1088" t="s">
        <v>35</v>
      </c>
      <c r="I1088">
        <v>449</v>
      </c>
      <c r="J1088">
        <v>2</v>
      </c>
      <c r="K1088" t="s">
        <v>36</v>
      </c>
      <c r="L1088" t="s">
        <v>46</v>
      </c>
      <c r="M1088" s="3">
        <v>73</v>
      </c>
      <c r="N1088">
        <v>449</v>
      </c>
      <c r="O1088">
        <v>1</v>
      </c>
      <c r="P1088" t="s">
        <v>47</v>
      </c>
      <c r="Q1088">
        <v>2012</v>
      </c>
      <c r="R1088" s="2">
        <v>525</v>
      </c>
      <c r="S1088" s="2">
        <v>405</v>
      </c>
      <c r="T1088" s="2">
        <v>385</v>
      </c>
      <c r="U1088" s="2">
        <v>0.88570368500721897</v>
      </c>
      <c r="V1088" s="2">
        <v>-1</v>
      </c>
      <c r="W1088" s="2">
        <v>-1</v>
      </c>
      <c r="X1088" s="2">
        <v>-1</v>
      </c>
      <c r="Y1088" s="2">
        <v>-1</v>
      </c>
      <c r="Z1088" s="2">
        <v>-1</v>
      </c>
      <c r="AA1088" s="2">
        <v>-1</v>
      </c>
      <c r="AB1088" s="2">
        <v>-1</v>
      </c>
      <c r="AC1088" s="2">
        <v>-0.1082</v>
      </c>
      <c r="AD1088" s="2">
        <v>0.50080000000000002</v>
      </c>
      <c r="AE1088" s="2">
        <v>-0.48909999999999998</v>
      </c>
      <c r="AF1088" s="2">
        <v>-0.29020000000000001</v>
      </c>
      <c r="AG1088" s="2">
        <v>-0.40600000000000003</v>
      </c>
      <c r="AH1088">
        <v>235000</v>
      </c>
      <c r="AI1088" t="str">
        <f>IF(Table_Graduate_Salary[[#This Row],[Salary]]&lt;300000,"Low",IF(Table_Graduate_Salary[[#This Row],[Salary]]&lt;=600000,"Medium","High"))</f>
        <v>Low</v>
      </c>
      <c r="AJ1088" t="str">
        <f>IF(Table_Graduate_Salary[[#This Row],[collegeGPA]]&gt;=8,"Excellent",IF(Table_Graduate_Salary[[#This Row],[collegeGPA]]&gt;=7,"Good","Average"))</f>
        <v>Excellent</v>
      </c>
      <c r="AK1088" s="2">
        <f>AVERAGE(Table_Graduate_Salary[[#This Row],[English]],Table_Graduate_Salary[[#This Row],[Logical]],Table_Graduate_Salary[[#This Row],[Quant]])</f>
        <v>438.33333333333331</v>
      </c>
    </row>
    <row r="1089" spans="1:37">
      <c r="A1089">
        <v>1282459</v>
      </c>
      <c r="B1089" t="s">
        <v>506</v>
      </c>
      <c r="C1089" s="1">
        <v>34339</v>
      </c>
      <c r="D1089" s="2">
        <v>90</v>
      </c>
      <c r="E1089" t="s">
        <v>51</v>
      </c>
      <c r="F1089" s="3">
        <v>2011</v>
      </c>
      <c r="G1089" s="2">
        <v>88.3</v>
      </c>
      <c r="H1089" t="s">
        <v>51</v>
      </c>
      <c r="I1089">
        <v>12941</v>
      </c>
      <c r="J1089">
        <v>2</v>
      </c>
      <c r="K1089" t="s">
        <v>36</v>
      </c>
      <c r="L1089" t="s">
        <v>60</v>
      </c>
      <c r="M1089" s="3">
        <v>70.099999999999994</v>
      </c>
      <c r="N1089">
        <v>12941</v>
      </c>
      <c r="O1089">
        <v>0</v>
      </c>
      <c r="P1089" t="s">
        <v>56</v>
      </c>
      <c r="Q1089">
        <v>2015</v>
      </c>
      <c r="R1089" s="2">
        <v>430</v>
      </c>
      <c r="S1089" s="2">
        <v>505</v>
      </c>
      <c r="T1089" s="2">
        <v>575</v>
      </c>
      <c r="U1089" s="2">
        <v>0.43696264805685903</v>
      </c>
      <c r="V1089" s="2">
        <v>405</v>
      </c>
      <c r="W1089" s="2">
        <v>-1</v>
      </c>
      <c r="X1089" s="2">
        <v>-1</v>
      </c>
      <c r="Y1089" s="2">
        <v>-1</v>
      </c>
      <c r="Z1089" s="2">
        <v>-1</v>
      </c>
      <c r="AA1089" s="2">
        <v>324</v>
      </c>
      <c r="AB1089" s="2">
        <v>-1</v>
      </c>
      <c r="AC1089" s="2">
        <v>-0.159</v>
      </c>
      <c r="AD1089" s="2">
        <v>0.21240000000000001</v>
      </c>
      <c r="AE1089" s="2">
        <v>0.31740000000000002</v>
      </c>
      <c r="AF1089" s="2">
        <v>0.5262</v>
      </c>
      <c r="AG1089" s="2">
        <v>-0.28589999999999999</v>
      </c>
      <c r="AH1089">
        <v>325000</v>
      </c>
      <c r="AI1089" t="str">
        <f>IF(Table_Graduate_Salary[[#This Row],[Salary]]&lt;300000,"Low",IF(Table_Graduate_Salary[[#This Row],[Salary]]&lt;=600000,"Medium","High"))</f>
        <v>Medium</v>
      </c>
      <c r="AJ1089" t="str">
        <f>IF(Table_Graduate_Salary[[#This Row],[collegeGPA]]&gt;=8,"Excellent",IF(Table_Graduate_Salary[[#This Row],[collegeGPA]]&gt;=7,"Good","Average"))</f>
        <v>Excellent</v>
      </c>
      <c r="AK1089" s="2">
        <f>AVERAGE(Table_Graduate_Salary[[#This Row],[English]],Table_Graduate_Salary[[#This Row],[Logical]],Table_Graduate_Salary[[#This Row],[Quant]])</f>
        <v>503.33333333333331</v>
      </c>
    </row>
    <row r="1090" spans="1:37">
      <c r="A1090">
        <v>134963</v>
      </c>
      <c r="B1090" t="s">
        <v>506</v>
      </c>
      <c r="C1090" s="1">
        <v>31544</v>
      </c>
      <c r="D1090" s="2">
        <v>72.5</v>
      </c>
      <c r="E1090" t="s">
        <v>272</v>
      </c>
      <c r="F1090" s="3">
        <v>2004</v>
      </c>
      <c r="G1090" s="2">
        <v>58.6</v>
      </c>
      <c r="H1090" t="s">
        <v>35</v>
      </c>
      <c r="I1090">
        <v>1424</v>
      </c>
      <c r="J1090">
        <v>2</v>
      </c>
      <c r="K1090" t="s">
        <v>36</v>
      </c>
      <c r="L1090" t="s">
        <v>37</v>
      </c>
      <c r="M1090" s="3">
        <v>84.4</v>
      </c>
      <c r="N1090">
        <v>1424</v>
      </c>
      <c r="O1090">
        <v>0</v>
      </c>
      <c r="P1090" t="s">
        <v>53</v>
      </c>
      <c r="Q1090">
        <v>2010</v>
      </c>
      <c r="R1090" s="2">
        <v>595</v>
      </c>
      <c r="S1090" s="2">
        <v>365</v>
      </c>
      <c r="T1090" s="2">
        <v>705</v>
      </c>
      <c r="U1090" s="2">
        <v>0.91077016424602197</v>
      </c>
      <c r="V1090" s="2">
        <v>455</v>
      </c>
      <c r="W1090" s="2">
        <v>433</v>
      </c>
      <c r="X1090" s="2">
        <v>-1</v>
      </c>
      <c r="Y1090" s="2">
        <v>-1</v>
      </c>
      <c r="Z1090" s="2">
        <v>-1</v>
      </c>
      <c r="AA1090" s="2">
        <v>-1</v>
      </c>
      <c r="AB1090" s="2">
        <v>-1</v>
      </c>
      <c r="AC1090" s="2">
        <v>-0.57189999999999996</v>
      </c>
      <c r="AD1090" s="2">
        <v>0.50080000000000002</v>
      </c>
      <c r="AE1090" s="2">
        <v>-1.0697000000000001</v>
      </c>
      <c r="AF1090" s="2">
        <v>-0.52529999999999999</v>
      </c>
      <c r="AG1090" s="2">
        <v>0.18640000000000001</v>
      </c>
      <c r="AH1090">
        <v>1300000</v>
      </c>
      <c r="AI1090" t="str">
        <f>IF(Table_Graduate_Salary[[#This Row],[Salary]]&lt;300000,"Low",IF(Table_Graduate_Salary[[#This Row],[Salary]]&lt;=600000,"Medium","High"))</f>
        <v>High</v>
      </c>
      <c r="AJ1090" t="str">
        <f>IF(Table_Graduate_Salary[[#This Row],[collegeGPA]]&gt;=8,"Excellent",IF(Table_Graduate_Salary[[#This Row],[collegeGPA]]&gt;=7,"Good","Average"))</f>
        <v>Excellent</v>
      </c>
      <c r="AK1090" s="2">
        <f>AVERAGE(Table_Graduate_Salary[[#This Row],[English]],Table_Graduate_Salary[[#This Row],[Logical]],Table_Graduate_Salary[[#This Row],[Quant]])</f>
        <v>555</v>
      </c>
    </row>
    <row r="1091" spans="1:37">
      <c r="A1091">
        <v>343490</v>
      </c>
      <c r="B1091" t="s">
        <v>505</v>
      </c>
      <c r="C1091" s="1">
        <v>33135</v>
      </c>
      <c r="D1091" s="2">
        <v>84</v>
      </c>
      <c r="E1091">
        <v>0</v>
      </c>
      <c r="F1091" s="3">
        <v>2008</v>
      </c>
      <c r="G1091" s="2">
        <v>68</v>
      </c>
      <c r="H1091">
        <v>0</v>
      </c>
      <c r="I1091">
        <v>11368</v>
      </c>
      <c r="J1091">
        <v>2</v>
      </c>
      <c r="K1091" t="s">
        <v>36</v>
      </c>
      <c r="L1091" t="s">
        <v>60</v>
      </c>
      <c r="M1091" s="3">
        <v>60</v>
      </c>
      <c r="N1091">
        <v>11368</v>
      </c>
      <c r="O1091">
        <v>0</v>
      </c>
      <c r="P1091" t="s">
        <v>41</v>
      </c>
      <c r="Q1091">
        <v>2012</v>
      </c>
      <c r="R1091" s="2">
        <v>615</v>
      </c>
      <c r="S1091" s="2">
        <v>545</v>
      </c>
      <c r="T1091" s="2">
        <v>515</v>
      </c>
      <c r="U1091" s="2">
        <v>0.124502074009537</v>
      </c>
      <c r="V1091" s="2">
        <v>-1</v>
      </c>
      <c r="W1091" s="2">
        <v>233</v>
      </c>
      <c r="X1091" s="2">
        <v>-1</v>
      </c>
      <c r="Y1091" s="2">
        <v>-1</v>
      </c>
      <c r="Z1091" s="2">
        <v>-1</v>
      </c>
      <c r="AA1091" s="2">
        <v>-1</v>
      </c>
      <c r="AB1091" s="2">
        <v>-1</v>
      </c>
      <c r="AC1091" s="2">
        <v>-1.1128</v>
      </c>
      <c r="AD1091" s="2">
        <v>0.1888</v>
      </c>
      <c r="AE1091" s="2">
        <v>-0.34399999999999997</v>
      </c>
      <c r="AF1091" s="2">
        <v>1.4136299999999999</v>
      </c>
      <c r="AG1091" s="2">
        <v>-1.2354000000000001</v>
      </c>
      <c r="AH1091">
        <v>225000</v>
      </c>
      <c r="AI1091" t="str">
        <f>IF(Table_Graduate_Salary[[#This Row],[Salary]]&lt;300000,"Low",IF(Table_Graduate_Salary[[#This Row],[Salary]]&lt;=600000,"Medium","High"))</f>
        <v>Low</v>
      </c>
      <c r="AJ1091" t="str">
        <f>IF(Table_Graduate_Salary[[#This Row],[collegeGPA]]&gt;=8,"Excellent",IF(Table_Graduate_Salary[[#This Row],[collegeGPA]]&gt;=7,"Good","Average"))</f>
        <v>Excellent</v>
      </c>
      <c r="AK1091" s="2">
        <f>AVERAGE(Table_Graduate_Salary[[#This Row],[English]],Table_Graduate_Salary[[#This Row],[Logical]],Table_Graduate_Salary[[#This Row],[Quant]])</f>
        <v>558.33333333333337</v>
      </c>
    </row>
    <row r="1092" spans="1:37">
      <c r="A1092">
        <v>955595</v>
      </c>
      <c r="B1092" t="s">
        <v>505</v>
      </c>
      <c r="C1092" s="1">
        <v>33986</v>
      </c>
      <c r="D1092" s="2">
        <v>89.6</v>
      </c>
      <c r="E1092" t="s">
        <v>35</v>
      </c>
      <c r="F1092" s="3">
        <v>2010</v>
      </c>
      <c r="G1092" s="2">
        <v>74.599999999999994</v>
      </c>
      <c r="H1092" t="s">
        <v>35</v>
      </c>
      <c r="I1092">
        <v>12666</v>
      </c>
      <c r="J1092">
        <v>2</v>
      </c>
      <c r="K1092" t="s">
        <v>36</v>
      </c>
      <c r="L1092" t="s">
        <v>44</v>
      </c>
      <c r="M1092" s="3">
        <v>71.2</v>
      </c>
      <c r="N1092">
        <v>12666</v>
      </c>
      <c r="O1092">
        <v>0</v>
      </c>
      <c r="P1092" t="s">
        <v>41</v>
      </c>
      <c r="Q1092">
        <v>2014</v>
      </c>
      <c r="R1092" s="2">
        <v>425</v>
      </c>
      <c r="S1092" s="2">
        <v>610</v>
      </c>
      <c r="T1092" s="2">
        <v>555</v>
      </c>
      <c r="U1092" s="2">
        <v>0.64938971484669095</v>
      </c>
      <c r="V1092" s="2">
        <v>-1</v>
      </c>
      <c r="W1092" s="2">
        <v>356</v>
      </c>
      <c r="X1092" s="2">
        <v>-1</v>
      </c>
      <c r="Y1092" s="2">
        <v>-1</v>
      </c>
      <c r="Z1092" s="2">
        <v>-1</v>
      </c>
      <c r="AA1092" s="2">
        <v>286</v>
      </c>
      <c r="AB1092" s="2">
        <v>-1</v>
      </c>
      <c r="AC1092" s="2">
        <v>-0.87719999999999998</v>
      </c>
      <c r="AD1092" s="2">
        <v>-0.4536</v>
      </c>
      <c r="AE1092" s="2">
        <v>-0.14369999999999999</v>
      </c>
      <c r="AF1092" s="2">
        <v>-0.4879</v>
      </c>
      <c r="AG1092" s="2">
        <v>-9.4299999999999995E-2</v>
      </c>
      <c r="AH1092">
        <v>100000</v>
      </c>
      <c r="AI1092" t="str">
        <f>IF(Table_Graduate_Salary[[#This Row],[Salary]]&lt;300000,"Low",IF(Table_Graduate_Salary[[#This Row],[Salary]]&lt;=600000,"Medium","High"))</f>
        <v>Low</v>
      </c>
      <c r="AJ1092" t="str">
        <f>IF(Table_Graduate_Salary[[#This Row],[collegeGPA]]&gt;=8,"Excellent",IF(Table_Graduate_Salary[[#This Row],[collegeGPA]]&gt;=7,"Good","Average"))</f>
        <v>Excellent</v>
      </c>
      <c r="AK1092" s="2">
        <f>AVERAGE(Table_Graduate_Salary[[#This Row],[English]],Table_Graduate_Salary[[#This Row],[Logical]],Table_Graduate_Salary[[#This Row],[Quant]])</f>
        <v>530</v>
      </c>
    </row>
    <row r="1093" spans="1:37">
      <c r="A1093">
        <v>52916</v>
      </c>
      <c r="B1093" t="s">
        <v>505</v>
      </c>
      <c r="C1093" s="1">
        <v>32710</v>
      </c>
      <c r="D1093" s="2">
        <v>93.4</v>
      </c>
      <c r="E1093" t="s">
        <v>35</v>
      </c>
      <c r="F1093" s="3">
        <v>2006</v>
      </c>
      <c r="G1093" s="2">
        <v>75</v>
      </c>
      <c r="H1093" t="s">
        <v>35</v>
      </c>
      <c r="I1093">
        <v>472</v>
      </c>
      <c r="J1093">
        <v>2</v>
      </c>
      <c r="K1093" t="s">
        <v>36</v>
      </c>
      <c r="L1093" t="s">
        <v>55</v>
      </c>
      <c r="M1093" s="3">
        <v>63.7</v>
      </c>
      <c r="N1093">
        <v>472</v>
      </c>
      <c r="O1093">
        <v>1</v>
      </c>
      <c r="P1093" t="s">
        <v>45</v>
      </c>
      <c r="Q1093">
        <v>2010</v>
      </c>
      <c r="R1093" s="2">
        <v>655</v>
      </c>
      <c r="S1093" s="2">
        <v>615</v>
      </c>
      <c r="T1093" s="2">
        <v>615</v>
      </c>
      <c r="U1093" s="2">
        <v>0.88412251159373501</v>
      </c>
      <c r="V1093" s="2">
        <v>535</v>
      </c>
      <c r="W1093" s="2">
        <v>-1</v>
      </c>
      <c r="X1093" s="2">
        <v>-1</v>
      </c>
      <c r="Y1093" s="2">
        <v>-1</v>
      </c>
      <c r="Z1093" s="2">
        <v>-1</v>
      </c>
      <c r="AA1093" s="2">
        <v>-1</v>
      </c>
      <c r="AB1093" s="2">
        <v>-1</v>
      </c>
      <c r="AC1093" s="2">
        <v>-1.3447</v>
      </c>
      <c r="AD1093" s="2">
        <v>-0.74729999999999996</v>
      </c>
      <c r="AE1093" s="2">
        <v>-1.3599000000000001</v>
      </c>
      <c r="AF1093" s="2">
        <v>0.5323</v>
      </c>
      <c r="AG1093" s="2">
        <v>1.1343000000000001</v>
      </c>
      <c r="AH1093">
        <v>300000</v>
      </c>
      <c r="AI1093" t="str">
        <f>IF(Table_Graduate_Salary[[#This Row],[Salary]]&lt;300000,"Low",IF(Table_Graduate_Salary[[#This Row],[Salary]]&lt;=600000,"Medium","High"))</f>
        <v>Medium</v>
      </c>
      <c r="AJ1093" t="str">
        <f>IF(Table_Graduate_Salary[[#This Row],[collegeGPA]]&gt;=8,"Excellent",IF(Table_Graduate_Salary[[#This Row],[collegeGPA]]&gt;=7,"Good","Average"))</f>
        <v>Excellent</v>
      </c>
      <c r="AK1093" s="2">
        <f>AVERAGE(Table_Graduate_Salary[[#This Row],[English]],Table_Graduate_Salary[[#This Row],[Logical]],Table_Graduate_Salary[[#This Row],[Quant]])</f>
        <v>628.33333333333337</v>
      </c>
    </row>
    <row r="1094" spans="1:37">
      <c r="A1094">
        <v>665324</v>
      </c>
      <c r="B1094" t="s">
        <v>505</v>
      </c>
      <c r="C1094" s="1">
        <v>33323</v>
      </c>
      <c r="D1094" s="2">
        <v>88.36</v>
      </c>
      <c r="E1094" t="s">
        <v>48</v>
      </c>
      <c r="F1094" s="3">
        <v>2009</v>
      </c>
      <c r="G1094" s="2">
        <v>74.12</v>
      </c>
      <c r="H1094" t="s">
        <v>48</v>
      </c>
      <c r="I1094">
        <v>485</v>
      </c>
      <c r="J1094">
        <v>2</v>
      </c>
      <c r="K1094" t="s">
        <v>36</v>
      </c>
      <c r="L1094" t="s">
        <v>55</v>
      </c>
      <c r="M1094" s="3">
        <v>65</v>
      </c>
      <c r="N1094">
        <v>485</v>
      </c>
      <c r="O1094">
        <v>0</v>
      </c>
      <c r="P1094" t="s">
        <v>41</v>
      </c>
      <c r="Q1094">
        <v>2013</v>
      </c>
      <c r="R1094" s="2">
        <v>695</v>
      </c>
      <c r="S1094" s="2">
        <v>490</v>
      </c>
      <c r="T1094" s="2">
        <v>575</v>
      </c>
      <c r="U1094" s="2">
        <v>0.81941652983588797</v>
      </c>
      <c r="V1094" s="2">
        <v>505</v>
      </c>
      <c r="W1094" s="2">
        <v>-1</v>
      </c>
      <c r="X1094" s="2">
        <v>-1</v>
      </c>
      <c r="Y1094" s="2">
        <v>-1</v>
      </c>
      <c r="Z1094" s="2">
        <v>-1</v>
      </c>
      <c r="AA1094" s="2">
        <v>-1</v>
      </c>
      <c r="AB1094" s="2">
        <v>-1</v>
      </c>
      <c r="AC1094" s="2">
        <v>0.70269999999999999</v>
      </c>
      <c r="AD1094" s="2">
        <v>0.71189999999999998</v>
      </c>
      <c r="AE1094" s="2">
        <v>1.3933</v>
      </c>
      <c r="AF1094" s="2">
        <v>-1.3753</v>
      </c>
      <c r="AG1094" s="2">
        <v>0.48049999999999998</v>
      </c>
      <c r="AH1094">
        <v>355000</v>
      </c>
      <c r="AI1094" t="str">
        <f>IF(Table_Graduate_Salary[[#This Row],[Salary]]&lt;300000,"Low",IF(Table_Graduate_Salary[[#This Row],[Salary]]&lt;=600000,"Medium","High"))</f>
        <v>Medium</v>
      </c>
      <c r="AJ1094" t="str">
        <f>IF(Table_Graduate_Salary[[#This Row],[collegeGPA]]&gt;=8,"Excellent",IF(Table_Graduate_Salary[[#This Row],[collegeGPA]]&gt;=7,"Good","Average"))</f>
        <v>Excellent</v>
      </c>
      <c r="AK1094" s="2">
        <f>AVERAGE(Table_Graduate_Salary[[#This Row],[English]],Table_Graduate_Salary[[#This Row],[Logical]],Table_Graduate_Salary[[#This Row],[Quant]])</f>
        <v>586.66666666666663</v>
      </c>
    </row>
    <row r="1095" spans="1:37">
      <c r="A1095">
        <v>358393</v>
      </c>
      <c r="B1095" t="s">
        <v>505</v>
      </c>
      <c r="C1095" s="1">
        <v>33007</v>
      </c>
      <c r="D1095" s="2">
        <v>90.4</v>
      </c>
      <c r="E1095" t="s">
        <v>35</v>
      </c>
      <c r="F1095" s="3">
        <v>2007</v>
      </c>
      <c r="G1095" s="2">
        <v>87</v>
      </c>
      <c r="H1095" t="s">
        <v>35</v>
      </c>
      <c r="I1095">
        <v>167</v>
      </c>
      <c r="J1095">
        <v>2</v>
      </c>
      <c r="K1095" t="s">
        <v>36</v>
      </c>
      <c r="L1095" t="s">
        <v>64</v>
      </c>
      <c r="M1095" s="3">
        <v>77</v>
      </c>
      <c r="N1095">
        <v>167</v>
      </c>
      <c r="O1095">
        <v>0</v>
      </c>
      <c r="P1095" t="s">
        <v>59</v>
      </c>
      <c r="Q1095">
        <v>2012</v>
      </c>
      <c r="R1095" s="2">
        <v>585</v>
      </c>
      <c r="S1095" s="2">
        <v>595</v>
      </c>
      <c r="T1095" s="2">
        <v>675</v>
      </c>
      <c r="U1095" s="2">
        <v>0.90148957137103303</v>
      </c>
      <c r="V1095" s="2">
        <v>545</v>
      </c>
      <c r="W1095" s="2">
        <v>-1</v>
      </c>
      <c r="X1095" s="2">
        <v>-1</v>
      </c>
      <c r="Y1095" s="2">
        <v>-1</v>
      </c>
      <c r="Z1095" s="2">
        <v>-1</v>
      </c>
      <c r="AA1095" s="2">
        <v>-1</v>
      </c>
      <c r="AB1095" s="2">
        <v>-1</v>
      </c>
      <c r="AC1095" s="2">
        <v>0.2782</v>
      </c>
      <c r="AD1095" s="2">
        <v>0.3448</v>
      </c>
      <c r="AE1095" s="2">
        <v>9.1399999999999995E-2</v>
      </c>
      <c r="AF1095" s="2">
        <v>-1.1422000000000001</v>
      </c>
      <c r="AG1095" s="2">
        <v>-0.60350000000000004</v>
      </c>
      <c r="AH1095">
        <v>430000</v>
      </c>
      <c r="AI1095" t="str">
        <f>IF(Table_Graduate_Salary[[#This Row],[Salary]]&lt;300000,"Low",IF(Table_Graduate_Salary[[#This Row],[Salary]]&lt;=600000,"Medium","High"))</f>
        <v>Medium</v>
      </c>
      <c r="AJ1095" t="str">
        <f>IF(Table_Graduate_Salary[[#This Row],[collegeGPA]]&gt;=8,"Excellent",IF(Table_Graduate_Salary[[#This Row],[collegeGPA]]&gt;=7,"Good","Average"))</f>
        <v>Excellent</v>
      </c>
      <c r="AK1095" s="2">
        <f>AVERAGE(Table_Graduate_Salary[[#This Row],[English]],Table_Graduate_Salary[[#This Row],[Logical]],Table_Graduate_Salary[[#This Row],[Quant]])</f>
        <v>618.33333333333337</v>
      </c>
    </row>
    <row r="1096" spans="1:37">
      <c r="A1096">
        <v>1036442</v>
      </c>
      <c r="B1096" t="s">
        <v>506</v>
      </c>
      <c r="C1096" s="1">
        <v>33461</v>
      </c>
      <c r="D1096" s="2">
        <v>71</v>
      </c>
      <c r="E1096" t="s">
        <v>51</v>
      </c>
      <c r="F1096" s="3">
        <v>2009</v>
      </c>
      <c r="G1096" s="2">
        <v>63</v>
      </c>
      <c r="H1096" t="s">
        <v>35</v>
      </c>
      <c r="I1096">
        <v>11467</v>
      </c>
      <c r="J1096">
        <v>2</v>
      </c>
      <c r="K1096" t="s">
        <v>36</v>
      </c>
      <c r="L1096" t="s">
        <v>60</v>
      </c>
      <c r="M1096" s="3">
        <v>68</v>
      </c>
      <c r="N1096">
        <v>11467</v>
      </c>
      <c r="O1096">
        <v>0</v>
      </c>
      <c r="P1096" t="s">
        <v>71</v>
      </c>
      <c r="Q1096">
        <v>2013</v>
      </c>
      <c r="R1096" s="2">
        <v>545</v>
      </c>
      <c r="S1096" s="2">
        <v>460</v>
      </c>
      <c r="T1096" s="2">
        <v>525</v>
      </c>
      <c r="U1096" s="2">
        <v>0.33878634721952799</v>
      </c>
      <c r="V1096" s="2">
        <v>485</v>
      </c>
      <c r="W1096" s="2">
        <v>292</v>
      </c>
      <c r="X1096" s="2">
        <v>-1</v>
      </c>
      <c r="Y1096" s="2">
        <v>-1</v>
      </c>
      <c r="Z1096" s="2">
        <v>-1</v>
      </c>
      <c r="AA1096" s="2">
        <v>-1</v>
      </c>
      <c r="AB1096" s="2">
        <v>-1</v>
      </c>
      <c r="AC1096" s="2">
        <v>-0.30270000000000002</v>
      </c>
      <c r="AD1096" s="2">
        <v>0.71189999999999998</v>
      </c>
      <c r="AE1096" s="2">
        <v>0.01</v>
      </c>
      <c r="AF1096" s="2">
        <v>-0.995</v>
      </c>
      <c r="AG1096" s="2">
        <v>-0.47760000000000002</v>
      </c>
      <c r="AH1096">
        <v>240000</v>
      </c>
      <c r="AI1096" t="str">
        <f>IF(Table_Graduate_Salary[[#This Row],[Salary]]&lt;300000,"Low",IF(Table_Graduate_Salary[[#This Row],[Salary]]&lt;=600000,"Medium","High"))</f>
        <v>Low</v>
      </c>
      <c r="AJ1096" t="str">
        <f>IF(Table_Graduate_Salary[[#This Row],[collegeGPA]]&gt;=8,"Excellent",IF(Table_Graduate_Salary[[#This Row],[collegeGPA]]&gt;=7,"Good","Average"))</f>
        <v>Excellent</v>
      </c>
      <c r="AK1096" s="2">
        <f>AVERAGE(Table_Graduate_Salary[[#This Row],[English]],Table_Graduate_Salary[[#This Row],[Logical]],Table_Graduate_Salary[[#This Row],[Quant]])</f>
        <v>510</v>
      </c>
    </row>
    <row r="1097" spans="1:37">
      <c r="A1097">
        <v>1096106</v>
      </c>
      <c r="B1097" t="s">
        <v>505</v>
      </c>
      <c r="C1097" s="1">
        <v>33629</v>
      </c>
      <c r="D1097" s="2">
        <v>79.14</v>
      </c>
      <c r="E1097" t="s">
        <v>48</v>
      </c>
      <c r="F1097" s="3">
        <v>2009</v>
      </c>
      <c r="G1097" s="2">
        <v>70.2</v>
      </c>
      <c r="H1097" t="s">
        <v>35</v>
      </c>
      <c r="I1097">
        <v>3427</v>
      </c>
      <c r="J1097">
        <v>2</v>
      </c>
      <c r="K1097" t="s">
        <v>36</v>
      </c>
      <c r="L1097" t="s">
        <v>60</v>
      </c>
      <c r="M1097" s="3">
        <v>76</v>
      </c>
      <c r="N1097">
        <v>3427</v>
      </c>
      <c r="O1097">
        <v>0</v>
      </c>
      <c r="P1097" t="s">
        <v>65</v>
      </c>
      <c r="Q1097">
        <v>2014</v>
      </c>
      <c r="R1097" s="2">
        <v>510</v>
      </c>
      <c r="S1097" s="2">
        <v>470</v>
      </c>
      <c r="T1097" s="2">
        <v>440</v>
      </c>
      <c r="U1097" s="2">
        <v>0.207392169717661</v>
      </c>
      <c r="V1097" s="2">
        <v>435</v>
      </c>
      <c r="W1097" s="2">
        <v>260</v>
      </c>
      <c r="X1097" s="2">
        <v>-1</v>
      </c>
      <c r="Y1097" s="2">
        <v>-1</v>
      </c>
      <c r="Z1097" s="2">
        <v>-1</v>
      </c>
      <c r="AA1097" s="2">
        <v>-1</v>
      </c>
      <c r="AB1097" s="2">
        <v>-1</v>
      </c>
      <c r="AC1097" s="2">
        <v>1.5644</v>
      </c>
      <c r="AD1097" s="2">
        <v>1.0448999999999999</v>
      </c>
      <c r="AE1097" s="2">
        <v>0.93220000000000003</v>
      </c>
      <c r="AF1097" s="2">
        <v>-0.2344</v>
      </c>
      <c r="AG1097" s="2">
        <v>0.86370000000000002</v>
      </c>
      <c r="AH1097">
        <v>115000</v>
      </c>
      <c r="AI1097" t="str">
        <f>IF(Table_Graduate_Salary[[#This Row],[Salary]]&lt;300000,"Low",IF(Table_Graduate_Salary[[#This Row],[Salary]]&lt;=600000,"Medium","High"))</f>
        <v>Low</v>
      </c>
      <c r="AJ1097" t="str">
        <f>IF(Table_Graduate_Salary[[#This Row],[collegeGPA]]&gt;=8,"Excellent",IF(Table_Graduate_Salary[[#This Row],[collegeGPA]]&gt;=7,"Good","Average"))</f>
        <v>Excellent</v>
      </c>
      <c r="AK1097" s="2">
        <f>AVERAGE(Table_Graduate_Salary[[#This Row],[English]],Table_Graduate_Salary[[#This Row],[Logical]],Table_Graduate_Salary[[#This Row],[Quant]])</f>
        <v>473.33333333333331</v>
      </c>
    </row>
    <row r="1098" spans="1:37">
      <c r="A1098">
        <v>332563</v>
      </c>
      <c r="B1098" t="s">
        <v>506</v>
      </c>
      <c r="C1098" s="1">
        <v>33552</v>
      </c>
      <c r="D1098" s="2">
        <v>72</v>
      </c>
      <c r="E1098" t="s">
        <v>35</v>
      </c>
      <c r="F1098" s="3">
        <v>2009</v>
      </c>
      <c r="G1098" s="2">
        <v>62</v>
      </c>
      <c r="H1098" t="s">
        <v>35</v>
      </c>
      <c r="I1098">
        <v>7600</v>
      </c>
      <c r="J1098">
        <v>2</v>
      </c>
      <c r="K1098" t="s">
        <v>36</v>
      </c>
      <c r="L1098" t="s">
        <v>64</v>
      </c>
      <c r="M1098" s="3">
        <v>69</v>
      </c>
      <c r="N1098">
        <v>7600</v>
      </c>
      <c r="O1098">
        <v>0</v>
      </c>
      <c r="P1098" t="s">
        <v>41</v>
      </c>
      <c r="Q1098">
        <v>2013</v>
      </c>
      <c r="R1098" s="2">
        <v>345</v>
      </c>
      <c r="S1098" s="2">
        <v>385</v>
      </c>
      <c r="T1098" s="2">
        <v>495</v>
      </c>
      <c r="U1098" s="2">
        <v>0.14325654103219601</v>
      </c>
      <c r="V1098" s="2">
        <v>295</v>
      </c>
      <c r="W1098" s="2">
        <v>-1</v>
      </c>
      <c r="X1098" s="2">
        <v>-1</v>
      </c>
      <c r="Y1098" s="2">
        <v>-1</v>
      </c>
      <c r="Z1098" s="2">
        <v>-1</v>
      </c>
      <c r="AA1098" s="2">
        <v>-1</v>
      </c>
      <c r="AB1098" s="2">
        <v>-1</v>
      </c>
      <c r="AC1098" s="2">
        <v>0.51</v>
      </c>
      <c r="AD1098" s="2">
        <v>0.3448</v>
      </c>
      <c r="AE1098" s="2">
        <v>0.81710000000000005</v>
      </c>
      <c r="AF1098" s="2">
        <v>1.5899299999999901</v>
      </c>
      <c r="AG1098" s="2">
        <v>0.18640000000000001</v>
      </c>
      <c r="AH1098">
        <v>180000</v>
      </c>
      <c r="AI1098" t="str">
        <f>IF(Table_Graduate_Salary[[#This Row],[Salary]]&lt;300000,"Low",IF(Table_Graduate_Salary[[#This Row],[Salary]]&lt;=600000,"Medium","High"))</f>
        <v>Low</v>
      </c>
      <c r="AJ1098" t="str">
        <f>IF(Table_Graduate_Salary[[#This Row],[collegeGPA]]&gt;=8,"Excellent",IF(Table_Graduate_Salary[[#This Row],[collegeGPA]]&gt;=7,"Good","Average"))</f>
        <v>Excellent</v>
      </c>
      <c r="AK1098" s="2">
        <f>AVERAGE(Table_Graduate_Salary[[#This Row],[English]],Table_Graduate_Salary[[#This Row],[Logical]],Table_Graduate_Salary[[#This Row],[Quant]])</f>
        <v>408.33333333333331</v>
      </c>
    </row>
    <row r="1099" spans="1:37">
      <c r="A1099">
        <v>322753</v>
      </c>
      <c r="B1099" t="s">
        <v>506</v>
      </c>
      <c r="C1099" s="1">
        <v>33052</v>
      </c>
      <c r="D1099" s="2">
        <v>80</v>
      </c>
      <c r="E1099" t="s">
        <v>106</v>
      </c>
      <c r="F1099" s="3">
        <v>2007</v>
      </c>
      <c r="G1099" s="2">
        <v>62.6</v>
      </c>
      <c r="H1099" t="s">
        <v>63</v>
      </c>
      <c r="I1099">
        <v>3427</v>
      </c>
      <c r="J1099">
        <v>2</v>
      </c>
      <c r="K1099" t="s">
        <v>36</v>
      </c>
      <c r="L1099" t="s">
        <v>60</v>
      </c>
      <c r="M1099" s="3">
        <v>78</v>
      </c>
      <c r="N1099">
        <v>3427</v>
      </c>
      <c r="O1099">
        <v>0</v>
      </c>
      <c r="P1099" t="s">
        <v>65</v>
      </c>
      <c r="Q1099">
        <v>2012</v>
      </c>
      <c r="R1099" s="2">
        <v>445</v>
      </c>
      <c r="S1099" s="2">
        <v>485</v>
      </c>
      <c r="T1099" s="2">
        <v>415</v>
      </c>
      <c r="U1099" s="2">
        <v>0.91077016424602197</v>
      </c>
      <c r="V1099" s="2">
        <v>-1</v>
      </c>
      <c r="W1099" s="2">
        <v>433</v>
      </c>
      <c r="X1099" s="2">
        <v>-1</v>
      </c>
      <c r="Y1099" s="2">
        <v>-1</v>
      </c>
      <c r="Z1099" s="2">
        <v>-1</v>
      </c>
      <c r="AA1099" s="2">
        <v>-1</v>
      </c>
      <c r="AB1099" s="2">
        <v>-1</v>
      </c>
      <c r="AC1099" s="2">
        <v>1.6692</v>
      </c>
      <c r="AD1099" s="2">
        <v>1.2807999999999999</v>
      </c>
      <c r="AE1099" s="2">
        <v>0.96230000000000004</v>
      </c>
      <c r="AF1099" s="2">
        <v>0.17979999999999999</v>
      </c>
      <c r="AG1099" s="2">
        <v>2.8400000000000002E-2</v>
      </c>
      <c r="AH1099">
        <v>95000</v>
      </c>
      <c r="AI1099" t="str">
        <f>IF(Table_Graduate_Salary[[#This Row],[Salary]]&lt;300000,"Low",IF(Table_Graduate_Salary[[#This Row],[Salary]]&lt;=600000,"Medium","High"))</f>
        <v>Low</v>
      </c>
      <c r="AJ1099" t="str">
        <f>IF(Table_Graduate_Salary[[#This Row],[collegeGPA]]&gt;=8,"Excellent",IF(Table_Graduate_Salary[[#This Row],[collegeGPA]]&gt;=7,"Good","Average"))</f>
        <v>Excellent</v>
      </c>
      <c r="AK1099" s="2">
        <f>AVERAGE(Table_Graduate_Salary[[#This Row],[English]],Table_Graduate_Salary[[#This Row],[Logical]],Table_Graduate_Salary[[#This Row],[Quant]])</f>
        <v>448.33333333333331</v>
      </c>
    </row>
    <row r="1100" spans="1:37">
      <c r="A1100">
        <v>240634</v>
      </c>
      <c r="B1100" t="s">
        <v>506</v>
      </c>
      <c r="C1100" s="1">
        <v>32689</v>
      </c>
      <c r="D1100" s="2">
        <v>80.2</v>
      </c>
      <c r="E1100" t="s">
        <v>35</v>
      </c>
      <c r="F1100" s="3">
        <v>2007</v>
      </c>
      <c r="G1100" s="2">
        <v>77.599999999999994</v>
      </c>
      <c r="H1100" t="s">
        <v>35</v>
      </c>
      <c r="I1100">
        <v>48</v>
      </c>
      <c r="J1100">
        <v>1</v>
      </c>
      <c r="K1100" t="s">
        <v>36</v>
      </c>
      <c r="L1100" t="s">
        <v>60</v>
      </c>
      <c r="M1100" s="3">
        <v>74.3</v>
      </c>
      <c r="N1100">
        <v>48</v>
      </c>
      <c r="O1100">
        <v>1</v>
      </c>
      <c r="P1100" t="s">
        <v>38</v>
      </c>
      <c r="Q1100">
        <v>2011</v>
      </c>
      <c r="R1100" s="2">
        <v>505</v>
      </c>
      <c r="S1100" s="2">
        <v>555</v>
      </c>
      <c r="T1100" s="2">
        <v>555</v>
      </c>
      <c r="U1100" s="2">
        <v>0.91077016424602197</v>
      </c>
      <c r="V1100" s="2">
        <v>425</v>
      </c>
      <c r="W1100" s="2">
        <v>433</v>
      </c>
      <c r="X1100" s="2">
        <v>-1</v>
      </c>
      <c r="Y1100" s="2">
        <v>-1</v>
      </c>
      <c r="Z1100" s="2">
        <v>-1</v>
      </c>
      <c r="AA1100" s="2">
        <v>286</v>
      </c>
      <c r="AB1100" s="2">
        <v>-1</v>
      </c>
      <c r="AC1100" s="2">
        <v>-1.0355000000000001</v>
      </c>
      <c r="AD1100" s="2">
        <v>-0.27929999999999999</v>
      </c>
      <c r="AE1100" s="2">
        <v>0.96230000000000004</v>
      </c>
      <c r="AF1100" s="2">
        <v>6.2300000000000001E-2</v>
      </c>
      <c r="AG1100" s="2">
        <v>-0.44550000000000001</v>
      </c>
      <c r="AH1100">
        <v>350000</v>
      </c>
      <c r="AI1100" t="str">
        <f>IF(Table_Graduate_Salary[[#This Row],[Salary]]&lt;300000,"Low",IF(Table_Graduate_Salary[[#This Row],[Salary]]&lt;=600000,"Medium","High"))</f>
        <v>Medium</v>
      </c>
      <c r="AJ1100" t="str">
        <f>IF(Table_Graduate_Salary[[#This Row],[collegeGPA]]&gt;=8,"Excellent",IF(Table_Graduate_Salary[[#This Row],[collegeGPA]]&gt;=7,"Good","Average"))</f>
        <v>Excellent</v>
      </c>
      <c r="AK1100" s="2">
        <f>AVERAGE(Table_Graduate_Salary[[#This Row],[English]],Table_Graduate_Salary[[#This Row],[Logical]],Table_Graduate_Salary[[#This Row],[Quant]])</f>
        <v>538.33333333333337</v>
      </c>
    </row>
    <row r="1101" spans="1:37">
      <c r="A1101">
        <v>247003</v>
      </c>
      <c r="B1101" t="s">
        <v>505</v>
      </c>
      <c r="C1101" s="1">
        <v>32708</v>
      </c>
      <c r="D1101" s="2">
        <v>84.5</v>
      </c>
      <c r="E1101" t="s">
        <v>48</v>
      </c>
      <c r="F1101" s="3">
        <v>2007</v>
      </c>
      <c r="G1101" s="2">
        <v>82.66</v>
      </c>
      <c r="H1101" t="s">
        <v>119</v>
      </c>
      <c r="I1101">
        <v>6570</v>
      </c>
      <c r="J1101">
        <v>2</v>
      </c>
      <c r="K1101" t="s">
        <v>36</v>
      </c>
      <c r="L1101" t="s">
        <v>81</v>
      </c>
      <c r="M1101" s="3">
        <v>78.7</v>
      </c>
      <c r="N1101">
        <v>6570</v>
      </c>
      <c r="O1101">
        <v>0</v>
      </c>
      <c r="P1101" t="s">
        <v>65</v>
      </c>
      <c r="Q1101">
        <v>2011</v>
      </c>
      <c r="R1101" s="2">
        <v>545</v>
      </c>
      <c r="S1101" s="2">
        <v>445</v>
      </c>
      <c r="T1101" s="2">
        <v>525</v>
      </c>
      <c r="U1101" s="2">
        <v>0.22948175491175499</v>
      </c>
      <c r="V1101" s="2">
        <v>465</v>
      </c>
      <c r="W1101" s="2">
        <v>266</v>
      </c>
      <c r="X1101" s="2">
        <v>-1</v>
      </c>
      <c r="Y1101" s="2">
        <v>-1</v>
      </c>
      <c r="Z1101" s="2">
        <v>-1</v>
      </c>
      <c r="AA1101" s="2">
        <v>-1</v>
      </c>
      <c r="AB1101" s="2">
        <v>-1</v>
      </c>
      <c r="AC1101" s="2">
        <v>1.1283000000000001</v>
      </c>
      <c r="AD1101" s="2">
        <v>1.4368000000000001</v>
      </c>
      <c r="AE1101" s="2">
        <v>-0.34399999999999997</v>
      </c>
      <c r="AF1101" s="2">
        <v>-0.29020000000000001</v>
      </c>
      <c r="AG1101" s="2">
        <v>0.50239999999999996</v>
      </c>
      <c r="AH1101">
        <v>345000</v>
      </c>
      <c r="AI1101" t="str">
        <f>IF(Table_Graduate_Salary[[#This Row],[Salary]]&lt;300000,"Low",IF(Table_Graduate_Salary[[#This Row],[Salary]]&lt;=600000,"Medium","High"))</f>
        <v>Medium</v>
      </c>
      <c r="AJ1101" t="str">
        <f>IF(Table_Graduate_Salary[[#This Row],[collegeGPA]]&gt;=8,"Excellent",IF(Table_Graduate_Salary[[#This Row],[collegeGPA]]&gt;=7,"Good","Average"))</f>
        <v>Excellent</v>
      </c>
      <c r="AK1101" s="2">
        <f>AVERAGE(Table_Graduate_Salary[[#This Row],[English]],Table_Graduate_Salary[[#This Row],[Logical]],Table_Graduate_Salary[[#This Row],[Quant]])</f>
        <v>505</v>
      </c>
    </row>
    <row r="1102" spans="1:37">
      <c r="A1102">
        <v>1087768</v>
      </c>
      <c r="B1102" t="s">
        <v>506</v>
      </c>
      <c r="C1102" s="1">
        <v>33871</v>
      </c>
      <c r="D1102" s="2">
        <v>83.6</v>
      </c>
      <c r="E1102" t="s">
        <v>35</v>
      </c>
      <c r="F1102" s="3">
        <v>2010</v>
      </c>
      <c r="G1102" s="2">
        <v>73.400000000000006</v>
      </c>
      <c r="H1102" t="s">
        <v>35</v>
      </c>
      <c r="I1102">
        <v>14069</v>
      </c>
      <c r="J1102">
        <v>2</v>
      </c>
      <c r="K1102" t="s">
        <v>36</v>
      </c>
      <c r="L1102" t="s">
        <v>40</v>
      </c>
      <c r="M1102" s="3">
        <v>61.8</v>
      </c>
      <c r="N1102">
        <v>14069</v>
      </c>
      <c r="O1102">
        <v>0</v>
      </c>
      <c r="P1102" t="s">
        <v>59</v>
      </c>
      <c r="Q1102">
        <v>2014</v>
      </c>
      <c r="R1102" s="2">
        <v>525</v>
      </c>
      <c r="S1102" s="2">
        <v>420</v>
      </c>
      <c r="T1102" s="2">
        <v>500</v>
      </c>
      <c r="U1102" s="2">
        <v>0.91139527839132795</v>
      </c>
      <c r="V1102" s="2">
        <v>465</v>
      </c>
      <c r="W1102" s="2">
        <v>-1</v>
      </c>
      <c r="X1102" s="2">
        <v>500</v>
      </c>
      <c r="Y1102" s="2">
        <v>-1</v>
      </c>
      <c r="Z1102" s="2">
        <v>-1</v>
      </c>
      <c r="AA1102" s="2">
        <v>-1</v>
      </c>
      <c r="AB1102" s="2">
        <v>-1</v>
      </c>
      <c r="AC1102" s="2">
        <v>1.4208000000000001</v>
      </c>
      <c r="AD1102" s="2">
        <v>1.7109000000000001</v>
      </c>
      <c r="AE1102" s="2">
        <v>1.7007000000000001</v>
      </c>
      <c r="AF1102" s="2">
        <v>-2.2627000000000002</v>
      </c>
      <c r="AG1102" s="2">
        <v>-1.4356</v>
      </c>
      <c r="AH1102">
        <v>315000</v>
      </c>
      <c r="AI1102" t="str">
        <f>IF(Table_Graduate_Salary[[#This Row],[Salary]]&lt;300000,"Low",IF(Table_Graduate_Salary[[#This Row],[Salary]]&lt;=600000,"Medium","High"))</f>
        <v>Medium</v>
      </c>
      <c r="AJ1102" t="str">
        <f>IF(Table_Graduate_Salary[[#This Row],[collegeGPA]]&gt;=8,"Excellent",IF(Table_Graduate_Salary[[#This Row],[collegeGPA]]&gt;=7,"Good","Average"))</f>
        <v>Excellent</v>
      </c>
      <c r="AK1102" s="2">
        <f>AVERAGE(Table_Graduate_Salary[[#This Row],[English]],Table_Graduate_Salary[[#This Row],[Logical]],Table_Graduate_Salary[[#This Row],[Quant]])</f>
        <v>481.66666666666669</v>
      </c>
    </row>
    <row r="1103" spans="1:37">
      <c r="A1103">
        <v>553645</v>
      </c>
      <c r="B1103" t="s">
        <v>506</v>
      </c>
      <c r="C1103" s="1">
        <v>33185</v>
      </c>
      <c r="D1103" s="2">
        <v>70.8</v>
      </c>
      <c r="E1103" t="s">
        <v>35</v>
      </c>
      <c r="F1103" s="3">
        <v>2008</v>
      </c>
      <c r="G1103" s="2">
        <v>64</v>
      </c>
      <c r="H1103" t="s">
        <v>35</v>
      </c>
      <c r="I1103">
        <v>48</v>
      </c>
      <c r="J1103">
        <v>1</v>
      </c>
      <c r="K1103" t="s">
        <v>36</v>
      </c>
      <c r="L1103" t="s">
        <v>40</v>
      </c>
      <c r="M1103" s="3">
        <v>68</v>
      </c>
      <c r="N1103">
        <v>48</v>
      </c>
      <c r="O1103">
        <v>1</v>
      </c>
      <c r="P1103" t="s">
        <v>38</v>
      </c>
      <c r="Q1103">
        <v>2013</v>
      </c>
      <c r="R1103" s="2">
        <v>485</v>
      </c>
      <c r="S1103" s="2">
        <v>510</v>
      </c>
      <c r="T1103" s="2">
        <v>590</v>
      </c>
      <c r="U1103" s="2">
        <v>0.62264291584993803</v>
      </c>
      <c r="V1103" s="2">
        <v>405</v>
      </c>
      <c r="W1103" s="2">
        <v>-1</v>
      </c>
      <c r="X1103" s="2">
        <v>407</v>
      </c>
      <c r="Y1103" s="2">
        <v>-1</v>
      </c>
      <c r="Z1103" s="2">
        <v>-1</v>
      </c>
      <c r="AA1103" s="2">
        <v>-1</v>
      </c>
      <c r="AB1103" s="2">
        <v>-1</v>
      </c>
      <c r="AC1103" s="2">
        <v>-0.44629999999999997</v>
      </c>
      <c r="AD1103" s="2">
        <v>-0.1206</v>
      </c>
      <c r="AE1103" s="2">
        <v>1.0859000000000001</v>
      </c>
      <c r="AF1103" s="2">
        <v>0.1459</v>
      </c>
      <c r="AG1103" s="2">
        <v>-0.86080000000000001</v>
      </c>
      <c r="AH1103">
        <v>350000</v>
      </c>
      <c r="AI1103" t="str">
        <f>IF(Table_Graduate_Salary[[#This Row],[Salary]]&lt;300000,"Low",IF(Table_Graduate_Salary[[#This Row],[Salary]]&lt;=600000,"Medium","High"))</f>
        <v>Medium</v>
      </c>
      <c r="AJ1103" t="str">
        <f>IF(Table_Graduate_Salary[[#This Row],[collegeGPA]]&gt;=8,"Excellent",IF(Table_Graduate_Salary[[#This Row],[collegeGPA]]&gt;=7,"Good","Average"))</f>
        <v>Excellent</v>
      </c>
      <c r="AK1103" s="2">
        <f>AVERAGE(Table_Graduate_Salary[[#This Row],[English]],Table_Graduate_Salary[[#This Row],[Logical]],Table_Graduate_Salary[[#This Row],[Quant]])</f>
        <v>528.33333333333337</v>
      </c>
    </row>
    <row r="1104" spans="1:37">
      <c r="A1104">
        <v>666201</v>
      </c>
      <c r="B1104" t="s">
        <v>506</v>
      </c>
      <c r="C1104" s="1">
        <v>33689</v>
      </c>
      <c r="D1104" s="2">
        <v>88.4</v>
      </c>
      <c r="E1104" t="s">
        <v>35</v>
      </c>
      <c r="F1104" s="3">
        <v>2010</v>
      </c>
      <c r="G1104" s="2">
        <v>86.4</v>
      </c>
      <c r="H1104" t="s">
        <v>35</v>
      </c>
      <c r="I1104">
        <v>47</v>
      </c>
      <c r="J1104">
        <v>1</v>
      </c>
      <c r="K1104" t="s">
        <v>36</v>
      </c>
      <c r="L1104" t="s">
        <v>40</v>
      </c>
      <c r="M1104" s="3">
        <v>76</v>
      </c>
      <c r="N1104">
        <v>47</v>
      </c>
      <c r="O1104">
        <v>1</v>
      </c>
      <c r="P1104" t="s">
        <v>38</v>
      </c>
      <c r="Q1104">
        <v>2014</v>
      </c>
      <c r="R1104" s="2">
        <v>605</v>
      </c>
      <c r="S1104" s="2">
        <v>665</v>
      </c>
      <c r="T1104" s="2">
        <v>605</v>
      </c>
      <c r="U1104" s="2">
        <v>0.91686996110361896</v>
      </c>
      <c r="V1104" s="2">
        <v>555</v>
      </c>
      <c r="W1104" s="2">
        <v>-1</v>
      </c>
      <c r="X1104" s="2">
        <v>-1</v>
      </c>
      <c r="Y1104" s="2">
        <v>-1</v>
      </c>
      <c r="Z1104" s="2">
        <v>-1</v>
      </c>
      <c r="AA1104" s="2">
        <v>-1</v>
      </c>
      <c r="AB1104" s="2">
        <v>-1</v>
      </c>
      <c r="AC1104" s="2">
        <v>0.41549999999999998</v>
      </c>
      <c r="AD1104" s="2">
        <v>1.0448999999999999</v>
      </c>
      <c r="AE1104" s="2">
        <v>1.0859000000000001</v>
      </c>
      <c r="AF1104" s="2">
        <v>-0.995</v>
      </c>
      <c r="AG1104" s="2">
        <v>0.28889999999999999</v>
      </c>
      <c r="AH1104">
        <v>325000</v>
      </c>
      <c r="AI1104" t="str">
        <f>IF(Table_Graduate_Salary[[#This Row],[Salary]]&lt;300000,"Low",IF(Table_Graduate_Salary[[#This Row],[Salary]]&lt;=600000,"Medium","High"))</f>
        <v>Medium</v>
      </c>
      <c r="AJ1104" t="str">
        <f>IF(Table_Graduate_Salary[[#This Row],[collegeGPA]]&gt;=8,"Excellent",IF(Table_Graduate_Salary[[#This Row],[collegeGPA]]&gt;=7,"Good","Average"))</f>
        <v>Excellent</v>
      </c>
      <c r="AK1104" s="2">
        <f>AVERAGE(Table_Graduate_Salary[[#This Row],[English]],Table_Graduate_Salary[[#This Row],[Logical]],Table_Graduate_Salary[[#This Row],[Quant]])</f>
        <v>625</v>
      </c>
    </row>
    <row r="1105" spans="1:37">
      <c r="A1105">
        <v>1122980</v>
      </c>
      <c r="B1105" t="s">
        <v>505</v>
      </c>
      <c r="C1105" s="1">
        <v>33025</v>
      </c>
      <c r="D1105" s="2">
        <v>73</v>
      </c>
      <c r="E1105" t="s">
        <v>51</v>
      </c>
      <c r="F1105" s="3">
        <v>2007</v>
      </c>
      <c r="G1105" s="2">
        <v>56</v>
      </c>
      <c r="H1105" t="s">
        <v>51</v>
      </c>
      <c r="I1105">
        <v>6480</v>
      </c>
      <c r="J1105">
        <v>2</v>
      </c>
      <c r="K1105" t="s">
        <v>66</v>
      </c>
      <c r="L1105" t="s">
        <v>67</v>
      </c>
      <c r="M1105" s="3">
        <v>71</v>
      </c>
      <c r="N1105">
        <v>6480</v>
      </c>
      <c r="O1105">
        <v>0</v>
      </c>
      <c r="P1105" t="s">
        <v>45</v>
      </c>
      <c r="Q1105">
        <v>2013</v>
      </c>
      <c r="R1105" s="2">
        <v>405</v>
      </c>
      <c r="S1105" s="2">
        <v>410</v>
      </c>
      <c r="T1105" s="2">
        <v>440</v>
      </c>
      <c r="U1105" s="2">
        <v>0.70409041213131396</v>
      </c>
      <c r="V1105" s="2">
        <v>465</v>
      </c>
      <c r="W1105" s="2">
        <v>-1</v>
      </c>
      <c r="X1105" s="2">
        <v>-1</v>
      </c>
      <c r="Y1105" s="2">
        <v>-1</v>
      </c>
      <c r="Z1105" s="2">
        <v>-1</v>
      </c>
      <c r="AA1105" s="2">
        <v>-1</v>
      </c>
      <c r="AB1105" s="2">
        <v>-1</v>
      </c>
      <c r="AC1105" s="2">
        <v>-0.44629999999999997</v>
      </c>
      <c r="AD1105" s="2">
        <v>-0.1206</v>
      </c>
      <c r="AE1105" s="2">
        <v>-0.14369999999999999</v>
      </c>
      <c r="AF1105" s="2">
        <v>0.90659999999999996</v>
      </c>
      <c r="AG1105" s="2">
        <v>0.86370000000000002</v>
      </c>
      <c r="AH1105">
        <v>190000</v>
      </c>
      <c r="AI1105" t="str">
        <f>IF(Table_Graduate_Salary[[#This Row],[Salary]]&lt;300000,"Low",IF(Table_Graduate_Salary[[#This Row],[Salary]]&lt;=600000,"Medium","High"))</f>
        <v>Low</v>
      </c>
      <c r="AJ1105" t="str">
        <f>IF(Table_Graduate_Salary[[#This Row],[collegeGPA]]&gt;=8,"Excellent",IF(Table_Graduate_Salary[[#This Row],[collegeGPA]]&gt;=7,"Good","Average"))</f>
        <v>Excellent</v>
      </c>
      <c r="AK1105" s="2">
        <f>AVERAGE(Table_Graduate_Salary[[#This Row],[English]],Table_Graduate_Salary[[#This Row],[Logical]],Table_Graduate_Salary[[#This Row],[Quant]])</f>
        <v>418.33333333333331</v>
      </c>
    </row>
    <row r="1106" spans="1:37">
      <c r="A1106">
        <v>214231</v>
      </c>
      <c r="B1106" t="s">
        <v>505</v>
      </c>
      <c r="C1106" s="1">
        <v>33033</v>
      </c>
      <c r="D1106" s="2">
        <v>94.2</v>
      </c>
      <c r="E1106" t="s">
        <v>35</v>
      </c>
      <c r="F1106" s="3">
        <v>2008</v>
      </c>
      <c r="G1106" s="2">
        <v>90.4</v>
      </c>
      <c r="H1106" t="s">
        <v>35</v>
      </c>
      <c r="I1106">
        <v>44</v>
      </c>
      <c r="J1106">
        <v>2</v>
      </c>
      <c r="K1106" t="s">
        <v>36</v>
      </c>
      <c r="L1106" t="s">
        <v>64</v>
      </c>
      <c r="M1106" s="3">
        <v>73</v>
      </c>
      <c r="N1106">
        <v>44</v>
      </c>
      <c r="O1106">
        <v>0</v>
      </c>
      <c r="P1106" t="s">
        <v>41</v>
      </c>
      <c r="Q1106">
        <v>2012</v>
      </c>
      <c r="R1106" s="2">
        <v>665</v>
      </c>
      <c r="S1106" s="2">
        <v>645</v>
      </c>
      <c r="T1106" s="2">
        <v>595</v>
      </c>
      <c r="U1106" s="2">
        <v>0.88412251159373501</v>
      </c>
      <c r="V1106" s="2">
        <v>535</v>
      </c>
      <c r="W1106" s="2">
        <v>-1</v>
      </c>
      <c r="X1106" s="2">
        <v>-1</v>
      </c>
      <c r="Y1106" s="2">
        <v>-1</v>
      </c>
      <c r="Z1106" s="2">
        <v>-1</v>
      </c>
      <c r="AA1106" s="2">
        <v>-1</v>
      </c>
      <c r="AB1106" s="2">
        <v>-1</v>
      </c>
      <c r="AC1106" s="2">
        <v>-1.6537999999999999</v>
      </c>
      <c r="AD1106" s="2">
        <v>0.81279999999999997</v>
      </c>
      <c r="AE1106" s="2">
        <v>0.67200000000000004</v>
      </c>
      <c r="AF1106" s="2">
        <v>1.2374000000000001</v>
      </c>
      <c r="AG1106" s="2">
        <v>0.77880000000000005</v>
      </c>
      <c r="AH1106">
        <v>465000</v>
      </c>
      <c r="AI1106" t="str">
        <f>IF(Table_Graduate_Salary[[#This Row],[Salary]]&lt;300000,"Low",IF(Table_Graduate_Salary[[#This Row],[Salary]]&lt;=600000,"Medium","High"))</f>
        <v>Medium</v>
      </c>
      <c r="AJ1106" t="str">
        <f>IF(Table_Graduate_Salary[[#This Row],[collegeGPA]]&gt;=8,"Excellent",IF(Table_Graduate_Salary[[#This Row],[collegeGPA]]&gt;=7,"Good","Average"))</f>
        <v>Excellent</v>
      </c>
      <c r="AK1106" s="2">
        <f>AVERAGE(Table_Graduate_Salary[[#This Row],[English]],Table_Graduate_Salary[[#This Row],[Logical]],Table_Graduate_Salary[[#This Row],[Quant]])</f>
        <v>635</v>
      </c>
    </row>
    <row r="1107" spans="1:37">
      <c r="A1107">
        <v>806476</v>
      </c>
      <c r="B1107" t="s">
        <v>506</v>
      </c>
      <c r="C1107" s="1">
        <v>33633</v>
      </c>
      <c r="D1107" s="2">
        <v>85.4</v>
      </c>
      <c r="E1107" t="s">
        <v>35</v>
      </c>
      <c r="F1107" s="3">
        <v>2010</v>
      </c>
      <c r="G1107" s="2">
        <v>71.599999999999994</v>
      </c>
      <c r="H1107" t="s">
        <v>35</v>
      </c>
      <c r="I1107">
        <v>11759</v>
      </c>
      <c r="J1107">
        <v>2</v>
      </c>
      <c r="K1107" t="s">
        <v>36</v>
      </c>
      <c r="L1107" t="s">
        <v>40</v>
      </c>
      <c r="M1107" s="3">
        <v>84</v>
      </c>
      <c r="N1107">
        <v>11759</v>
      </c>
      <c r="O1107">
        <v>0</v>
      </c>
      <c r="P1107" t="s">
        <v>96</v>
      </c>
      <c r="Q1107">
        <v>2014</v>
      </c>
      <c r="R1107" s="2">
        <v>555</v>
      </c>
      <c r="S1107" s="2">
        <v>620</v>
      </c>
      <c r="T1107" s="2">
        <v>575</v>
      </c>
      <c r="U1107" s="2">
        <v>0.91139527839132795</v>
      </c>
      <c r="V1107" s="2">
        <v>725</v>
      </c>
      <c r="W1107" s="2">
        <v>-1</v>
      </c>
      <c r="X1107" s="2">
        <v>500</v>
      </c>
      <c r="Y1107" s="2">
        <v>-1</v>
      </c>
      <c r="Z1107" s="2">
        <v>-1</v>
      </c>
      <c r="AA1107" s="2">
        <v>-1</v>
      </c>
      <c r="AB1107" s="2">
        <v>-1</v>
      </c>
      <c r="AC1107" s="2">
        <v>-1.8825000000000001</v>
      </c>
      <c r="AD1107" s="2">
        <v>0.5454</v>
      </c>
      <c r="AE1107" s="2">
        <v>-1.3733</v>
      </c>
      <c r="AF1107" s="2">
        <v>-0.2344</v>
      </c>
      <c r="AG1107" s="2">
        <v>1.4386000000000001</v>
      </c>
      <c r="AH1107">
        <v>500000</v>
      </c>
      <c r="AI1107" t="str">
        <f>IF(Table_Graduate_Salary[[#This Row],[Salary]]&lt;300000,"Low",IF(Table_Graduate_Salary[[#This Row],[Salary]]&lt;=600000,"Medium","High"))</f>
        <v>Medium</v>
      </c>
      <c r="AJ1107" t="str">
        <f>IF(Table_Graduate_Salary[[#This Row],[collegeGPA]]&gt;=8,"Excellent",IF(Table_Graduate_Salary[[#This Row],[collegeGPA]]&gt;=7,"Good","Average"))</f>
        <v>Excellent</v>
      </c>
      <c r="AK1107" s="2">
        <f>AVERAGE(Table_Graduate_Salary[[#This Row],[English]],Table_Graduate_Salary[[#This Row],[Logical]],Table_Graduate_Salary[[#This Row],[Quant]])</f>
        <v>583.33333333333337</v>
      </c>
    </row>
    <row r="1108" spans="1:37">
      <c r="A1108">
        <v>730823</v>
      </c>
      <c r="B1108" t="s">
        <v>506</v>
      </c>
      <c r="C1108" s="1">
        <v>33622</v>
      </c>
      <c r="D1108" s="2">
        <v>78.25</v>
      </c>
      <c r="E1108" t="s">
        <v>51</v>
      </c>
      <c r="F1108" s="3">
        <v>2009</v>
      </c>
      <c r="G1108" s="2">
        <v>74.25</v>
      </c>
      <c r="H1108" t="s">
        <v>51</v>
      </c>
      <c r="I1108">
        <v>8297</v>
      </c>
      <c r="J1108">
        <v>2</v>
      </c>
      <c r="K1108" t="s">
        <v>36</v>
      </c>
      <c r="L1108" t="s">
        <v>44</v>
      </c>
      <c r="M1108" s="3">
        <v>73</v>
      </c>
      <c r="N1108">
        <v>8297</v>
      </c>
      <c r="O1108">
        <v>1</v>
      </c>
      <c r="P1108" t="s">
        <v>53</v>
      </c>
      <c r="Q1108">
        <v>2013</v>
      </c>
      <c r="R1108" s="2">
        <v>570</v>
      </c>
      <c r="S1108" s="2">
        <v>610</v>
      </c>
      <c r="T1108" s="2">
        <v>575</v>
      </c>
      <c r="U1108" s="2">
        <v>0.77657832422744999</v>
      </c>
      <c r="V1108" s="2">
        <v>425</v>
      </c>
      <c r="W1108" s="2">
        <v>-1</v>
      </c>
      <c r="X1108" s="2">
        <v>-1</v>
      </c>
      <c r="Y1108" s="2">
        <v>-1</v>
      </c>
      <c r="Z1108" s="2">
        <v>-1</v>
      </c>
      <c r="AA1108" s="2">
        <v>393</v>
      </c>
      <c r="AB1108" s="2">
        <v>-1</v>
      </c>
      <c r="AC1108" s="2">
        <v>0.41549999999999998</v>
      </c>
      <c r="AD1108" s="2">
        <v>-0.1206</v>
      </c>
      <c r="AE1108" s="2">
        <v>0.16370000000000001</v>
      </c>
      <c r="AF1108" s="2">
        <v>-1.6289</v>
      </c>
      <c r="AG1108" s="2">
        <v>-0.28589999999999999</v>
      </c>
      <c r="AH1108">
        <v>415000</v>
      </c>
      <c r="AI1108" t="str">
        <f>IF(Table_Graduate_Salary[[#This Row],[Salary]]&lt;300000,"Low",IF(Table_Graduate_Salary[[#This Row],[Salary]]&lt;=600000,"Medium","High"))</f>
        <v>Medium</v>
      </c>
      <c r="AJ1108" t="str">
        <f>IF(Table_Graduate_Salary[[#This Row],[collegeGPA]]&gt;=8,"Excellent",IF(Table_Graduate_Salary[[#This Row],[collegeGPA]]&gt;=7,"Good","Average"))</f>
        <v>Excellent</v>
      </c>
      <c r="AK1108" s="2">
        <f>AVERAGE(Table_Graduate_Salary[[#This Row],[English]],Table_Graduate_Salary[[#This Row],[Logical]],Table_Graduate_Salary[[#This Row],[Quant]])</f>
        <v>585</v>
      </c>
    </row>
    <row r="1109" spans="1:37">
      <c r="A1109">
        <v>1251710</v>
      </c>
      <c r="B1109" t="s">
        <v>506</v>
      </c>
      <c r="C1109" s="1">
        <v>33079</v>
      </c>
      <c r="D1109" s="2">
        <v>76</v>
      </c>
      <c r="E1109" t="s">
        <v>51</v>
      </c>
      <c r="F1109" s="3">
        <v>2008</v>
      </c>
      <c r="G1109" s="2">
        <v>63</v>
      </c>
      <c r="H1109" t="s">
        <v>35</v>
      </c>
      <c r="I1109">
        <v>6739</v>
      </c>
      <c r="J1109">
        <v>2</v>
      </c>
      <c r="K1109" t="s">
        <v>36</v>
      </c>
      <c r="L1109" t="s">
        <v>40</v>
      </c>
      <c r="M1109" s="3">
        <v>83</v>
      </c>
      <c r="N1109">
        <v>6739</v>
      </c>
      <c r="O1109">
        <v>0</v>
      </c>
      <c r="P1109" t="s">
        <v>59</v>
      </c>
      <c r="Q1109">
        <v>2013</v>
      </c>
      <c r="R1109" s="2">
        <v>420</v>
      </c>
      <c r="S1109" s="2">
        <v>450</v>
      </c>
      <c r="T1109" s="2">
        <v>450</v>
      </c>
      <c r="U1109" s="2">
        <v>0.23780283983757</v>
      </c>
      <c r="V1109" s="2">
        <v>385</v>
      </c>
      <c r="W1109" s="2">
        <v>-1</v>
      </c>
      <c r="X1109" s="2">
        <v>315</v>
      </c>
      <c r="Y1109" s="2">
        <v>-1</v>
      </c>
      <c r="Z1109" s="2">
        <v>-1</v>
      </c>
      <c r="AA1109" s="2">
        <v>-1</v>
      </c>
      <c r="AB1109" s="2">
        <v>-1</v>
      </c>
      <c r="AC1109" s="2">
        <v>-0.44629999999999997</v>
      </c>
      <c r="AD1109" s="2">
        <v>-0.28710000000000002</v>
      </c>
      <c r="AE1109" s="2">
        <v>0.31740000000000002</v>
      </c>
      <c r="AF1109" s="2">
        <v>0.65300000000000002</v>
      </c>
      <c r="AG1109" s="2">
        <v>0.67210000000000003</v>
      </c>
      <c r="AH1109">
        <v>140000</v>
      </c>
      <c r="AI1109" t="str">
        <f>IF(Table_Graduate_Salary[[#This Row],[Salary]]&lt;300000,"Low",IF(Table_Graduate_Salary[[#This Row],[Salary]]&lt;=600000,"Medium","High"))</f>
        <v>Low</v>
      </c>
      <c r="AJ1109" t="str">
        <f>IF(Table_Graduate_Salary[[#This Row],[collegeGPA]]&gt;=8,"Excellent",IF(Table_Graduate_Salary[[#This Row],[collegeGPA]]&gt;=7,"Good","Average"))</f>
        <v>Excellent</v>
      </c>
      <c r="AK1109" s="2">
        <f>AVERAGE(Table_Graduate_Salary[[#This Row],[English]],Table_Graduate_Salary[[#This Row],[Logical]],Table_Graduate_Salary[[#This Row],[Quant]])</f>
        <v>440</v>
      </c>
    </row>
    <row r="1110" spans="1:37">
      <c r="A1110">
        <v>806424</v>
      </c>
      <c r="B1110" t="s">
        <v>506</v>
      </c>
      <c r="C1110" s="1">
        <v>33854</v>
      </c>
      <c r="D1110" s="2">
        <v>85.4</v>
      </c>
      <c r="E1110" t="s">
        <v>35</v>
      </c>
      <c r="F1110" s="3">
        <v>2010</v>
      </c>
      <c r="G1110" s="2">
        <v>67.8</v>
      </c>
      <c r="H1110" t="s">
        <v>35</v>
      </c>
      <c r="I1110">
        <v>11759</v>
      </c>
      <c r="J1110">
        <v>2</v>
      </c>
      <c r="K1110" t="s">
        <v>36</v>
      </c>
      <c r="L1110" t="s">
        <v>40</v>
      </c>
      <c r="M1110" s="3">
        <v>82.67</v>
      </c>
      <c r="N1110">
        <v>11759</v>
      </c>
      <c r="O1110">
        <v>0</v>
      </c>
      <c r="P1110" t="s">
        <v>96</v>
      </c>
      <c r="Q1110">
        <v>2014</v>
      </c>
      <c r="R1110" s="2">
        <v>695</v>
      </c>
      <c r="S1110" s="2">
        <v>535</v>
      </c>
      <c r="T1110" s="2">
        <v>485</v>
      </c>
      <c r="U1110" s="2">
        <v>0.62264291584993803</v>
      </c>
      <c r="V1110" s="2">
        <v>495</v>
      </c>
      <c r="W1110" s="2">
        <v>-1</v>
      </c>
      <c r="X1110" s="2">
        <v>407</v>
      </c>
      <c r="Y1110" s="2">
        <v>-1</v>
      </c>
      <c r="Z1110" s="2">
        <v>-1</v>
      </c>
      <c r="AA1110" s="2">
        <v>-1</v>
      </c>
      <c r="AB1110" s="2">
        <v>-1</v>
      </c>
      <c r="AC1110" s="2">
        <v>-2.0261999999999998</v>
      </c>
      <c r="AD1110" s="2">
        <v>4.5900000000000003E-2</v>
      </c>
      <c r="AE1110" s="2">
        <v>0.47110000000000002</v>
      </c>
      <c r="AF1110" s="2">
        <v>-0.995</v>
      </c>
      <c r="AG1110" s="2">
        <v>0.28889999999999999</v>
      </c>
      <c r="AH1110">
        <v>350000</v>
      </c>
      <c r="AI1110" t="str">
        <f>IF(Table_Graduate_Salary[[#This Row],[Salary]]&lt;300000,"Low",IF(Table_Graduate_Salary[[#This Row],[Salary]]&lt;=600000,"Medium","High"))</f>
        <v>Medium</v>
      </c>
      <c r="AJ1110" t="str">
        <f>IF(Table_Graduate_Salary[[#This Row],[collegeGPA]]&gt;=8,"Excellent",IF(Table_Graduate_Salary[[#This Row],[collegeGPA]]&gt;=7,"Good","Average"))</f>
        <v>Excellent</v>
      </c>
      <c r="AK1110" s="2">
        <f>AVERAGE(Table_Graduate_Salary[[#This Row],[English]],Table_Graduate_Salary[[#This Row],[Logical]],Table_Graduate_Salary[[#This Row],[Quant]])</f>
        <v>571.66666666666663</v>
      </c>
    </row>
    <row r="1111" spans="1:37">
      <c r="A1111">
        <v>1218764</v>
      </c>
      <c r="B1111" t="s">
        <v>506</v>
      </c>
      <c r="C1111" s="1">
        <v>33856</v>
      </c>
      <c r="D1111" s="2">
        <v>72</v>
      </c>
      <c r="E1111" t="s">
        <v>35</v>
      </c>
      <c r="F1111" s="3">
        <v>2010</v>
      </c>
      <c r="G1111" s="2">
        <v>80.75</v>
      </c>
      <c r="H1111" t="s">
        <v>35</v>
      </c>
      <c r="I1111">
        <v>15866</v>
      </c>
      <c r="J1111">
        <v>2</v>
      </c>
      <c r="K1111" t="s">
        <v>36</v>
      </c>
      <c r="L1111" t="s">
        <v>55</v>
      </c>
      <c r="M1111" s="3">
        <v>68.260000000000005</v>
      </c>
      <c r="N1111">
        <v>15866</v>
      </c>
      <c r="O1111">
        <v>0</v>
      </c>
      <c r="P1111" t="s">
        <v>59</v>
      </c>
      <c r="Q1111">
        <v>2014</v>
      </c>
      <c r="R1111" s="2">
        <v>630</v>
      </c>
      <c r="S1111" s="2">
        <v>545</v>
      </c>
      <c r="T1111" s="2">
        <v>655</v>
      </c>
      <c r="U1111" s="2">
        <v>0.97879929264142795</v>
      </c>
      <c r="V1111" s="2">
        <v>515</v>
      </c>
      <c r="W1111" s="2">
        <v>-1</v>
      </c>
      <c r="X1111" s="2">
        <v>561</v>
      </c>
      <c r="Y1111" s="2">
        <v>-1</v>
      </c>
      <c r="Z1111" s="2">
        <v>-1</v>
      </c>
      <c r="AA1111" s="2">
        <v>-1</v>
      </c>
      <c r="AB1111" s="2">
        <v>-1</v>
      </c>
      <c r="AC1111" s="2">
        <v>-0.73350000000000004</v>
      </c>
      <c r="AD1111" s="2">
        <v>0.87839999999999996</v>
      </c>
      <c r="AE1111" s="2">
        <v>-0.4511</v>
      </c>
      <c r="AF1111" s="2">
        <v>-0.74150000000000005</v>
      </c>
      <c r="AG1111" s="2">
        <v>1.0553999999999999</v>
      </c>
      <c r="AH1111">
        <v>320000</v>
      </c>
      <c r="AI1111" t="str">
        <f>IF(Table_Graduate_Salary[[#This Row],[Salary]]&lt;300000,"Low",IF(Table_Graduate_Salary[[#This Row],[Salary]]&lt;=600000,"Medium","High"))</f>
        <v>Medium</v>
      </c>
      <c r="AJ1111" t="str">
        <f>IF(Table_Graduate_Salary[[#This Row],[collegeGPA]]&gt;=8,"Excellent",IF(Table_Graduate_Salary[[#This Row],[collegeGPA]]&gt;=7,"Good","Average"))</f>
        <v>Excellent</v>
      </c>
      <c r="AK1111" s="2">
        <f>AVERAGE(Table_Graduate_Salary[[#This Row],[English]],Table_Graduate_Salary[[#This Row],[Logical]],Table_Graduate_Salary[[#This Row],[Quant]])</f>
        <v>610</v>
      </c>
    </row>
    <row r="1112" spans="1:37">
      <c r="A1112">
        <v>655515</v>
      </c>
      <c r="B1112" t="s">
        <v>506</v>
      </c>
      <c r="C1112" s="1">
        <v>33419</v>
      </c>
      <c r="D1112" s="2">
        <v>86</v>
      </c>
      <c r="E1112" t="s">
        <v>35</v>
      </c>
      <c r="F1112" s="3">
        <v>2009</v>
      </c>
      <c r="G1112" s="2">
        <v>76</v>
      </c>
      <c r="H1112" t="s">
        <v>35</v>
      </c>
      <c r="I1112">
        <v>165</v>
      </c>
      <c r="J1112">
        <v>2</v>
      </c>
      <c r="K1112" t="s">
        <v>36</v>
      </c>
      <c r="L1112" t="s">
        <v>64</v>
      </c>
      <c r="M1112" s="3">
        <v>73</v>
      </c>
      <c r="N1112">
        <v>165</v>
      </c>
      <c r="O1112">
        <v>1</v>
      </c>
      <c r="P1112" t="s">
        <v>71</v>
      </c>
      <c r="Q1112">
        <v>2013</v>
      </c>
      <c r="R1112" s="2">
        <v>580</v>
      </c>
      <c r="S1112" s="2">
        <v>425</v>
      </c>
      <c r="T1112" s="2">
        <v>605</v>
      </c>
      <c r="U1112" s="2">
        <v>0.88412251159373501</v>
      </c>
      <c r="V1112" s="2">
        <v>535</v>
      </c>
      <c r="W1112" s="2">
        <v>-1</v>
      </c>
      <c r="X1112" s="2">
        <v>-1</v>
      </c>
      <c r="Y1112" s="2">
        <v>-1</v>
      </c>
      <c r="Z1112" s="2">
        <v>-1</v>
      </c>
      <c r="AA1112" s="2">
        <v>-1</v>
      </c>
      <c r="AB1112" s="2">
        <v>-1</v>
      </c>
      <c r="AC1112" s="2">
        <v>1.2771999999999999</v>
      </c>
      <c r="AD1112" s="2">
        <v>0.5454</v>
      </c>
      <c r="AE1112" s="2">
        <v>0.77849999999999997</v>
      </c>
      <c r="AF1112" s="2">
        <v>-0.61470000000000002</v>
      </c>
      <c r="AG1112" s="2">
        <v>-0.47760000000000002</v>
      </c>
      <c r="AH1112">
        <v>420000</v>
      </c>
      <c r="AI1112" t="str">
        <f>IF(Table_Graduate_Salary[[#This Row],[Salary]]&lt;300000,"Low",IF(Table_Graduate_Salary[[#This Row],[Salary]]&lt;=600000,"Medium","High"))</f>
        <v>Medium</v>
      </c>
      <c r="AJ1112" t="str">
        <f>IF(Table_Graduate_Salary[[#This Row],[collegeGPA]]&gt;=8,"Excellent",IF(Table_Graduate_Salary[[#This Row],[collegeGPA]]&gt;=7,"Good","Average"))</f>
        <v>Excellent</v>
      </c>
      <c r="AK1112" s="2">
        <f>AVERAGE(Table_Graduate_Salary[[#This Row],[English]],Table_Graduate_Salary[[#This Row],[Logical]],Table_Graduate_Salary[[#This Row],[Quant]])</f>
        <v>536.66666666666663</v>
      </c>
    </row>
    <row r="1113" spans="1:37">
      <c r="A1113">
        <v>1150621</v>
      </c>
      <c r="B1113" t="s">
        <v>505</v>
      </c>
      <c r="C1113" s="1">
        <v>33445</v>
      </c>
      <c r="D1113" s="2">
        <v>71.099999999999994</v>
      </c>
      <c r="E1113" t="s">
        <v>51</v>
      </c>
      <c r="F1113" s="3">
        <v>2009</v>
      </c>
      <c r="G1113" s="2">
        <v>67.400000000000006</v>
      </c>
      <c r="H1113" t="s">
        <v>51</v>
      </c>
      <c r="I1113">
        <v>9128</v>
      </c>
      <c r="J1113">
        <v>2</v>
      </c>
      <c r="K1113" t="s">
        <v>36</v>
      </c>
      <c r="L1113" t="s">
        <v>40</v>
      </c>
      <c r="M1113" s="3">
        <v>67.400000000000006</v>
      </c>
      <c r="N1113">
        <v>9128</v>
      </c>
      <c r="O1113">
        <v>1</v>
      </c>
      <c r="P1113" t="s">
        <v>54</v>
      </c>
      <c r="Q1113">
        <v>2013</v>
      </c>
      <c r="R1113" s="2">
        <v>510</v>
      </c>
      <c r="S1113" s="2">
        <v>545</v>
      </c>
      <c r="T1113" s="2">
        <v>370</v>
      </c>
      <c r="U1113" s="2">
        <v>0.35653648772447499</v>
      </c>
      <c r="V1113" s="2">
        <v>445</v>
      </c>
      <c r="W1113" s="2">
        <v>-1</v>
      </c>
      <c r="X1113" s="2">
        <v>346</v>
      </c>
      <c r="Y1113" s="2">
        <v>-1</v>
      </c>
      <c r="Z1113" s="2">
        <v>-1</v>
      </c>
      <c r="AA1113" s="2">
        <v>-1</v>
      </c>
      <c r="AB1113" s="2">
        <v>-1</v>
      </c>
      <c r="AC1113" s="2">
        <v>1.2771999999999999</v>
      </c>
      <c r="AD1113" s="2">
        <v>0.5454</v>
      </c>
      <c r="AE1113" s="2">
        <v>-1.2196</v>
      </c>
      <c r="AF1113" s="2">
        <v>0.90659999999999996</v>
      </c>
      <c r="AG1113" s="2">
        <v>-9.4299999999999995E-2</v>
      </c>
      <c r="AH1113">
        <v>145000</v>
      </c>
      <c r="AI1113" t="str">
        <f>IF(Table_Graduate_Salary[[#This Row],[Salary]]&lt;300000,"Low",IF(Table_Graduate_Salary[[#This Row],[Salary]]&lt;=600000,"Medium","High"))</f>
        <v>Low</v>
      </c>
      <c r="AJ1113" t="str">
        <f>IF(Table_Graduate_Salary[[#This Row],[collegeGPA]]&gt;=8,"Excellent",IF(Table_Graduate_Salary[[#This Row],[collegeGPA]]&gt;=7,"Good","Average"))</f>
        <v>Excellent</v>
      </c>
      <c r="AK1113" s="2">
        <f>AVERAGE(Table_Graduate_Salary[[#This Row],[English]],Table_Graduate_Salary[[#This Row],[Logical]],Table_Graduate_Salary[[#This Row],[Quant]])</f>
        <v>475</v>
      </c>
    </row>
    <row r="1114" spans="1:37">
      <c r="A1114">
        <v>352906</v>
      </c>
      <c r="B1114" t="s">
        <v>506</v>
      </c>
      <c r="C1114" s="1">
        <v>33153</v>
      </c>
      <c r="D1114" s="2">
        <v>83.33</v>
      </c>
      <c r="E1114" t="s">
        <v>125</v>
      </c>
      <c r="F1114" s="3">
        <v>2008</v>
      </c>
      <c r="G1114" s="2">
        <v>81.400000000000006</v>
      </c>
      <c r="H1114" t="s">
        <v>105</v>
      </c>
      <c r="I1114">
        <v>9481</v>
      </c>
      <c r="J1114">
        <v>2</v>
      </c>
      <c r="K1114" t="s">
        <v>36</v>
      </c>
      <c r="L1114" t="s">
        <v>60</v>
      </c>
      <c r="M1114" s="3">
        <v>61.92</v>
      </c>
      <c r="N1114">
        <v>9481</v>
      </c>
      <c r="O1114">
        <v>0</v>
      </c>
      <c r="P1114" t="s">
        <v>47</v>
      </c>
      <c r="Q1114">
        <v>2012</v>
      </c>
      <c r="R1114" s="2">
        <v>425</v>
      </c>
      <c r="S1114" s="2">
        <v>405</v>
      </c>
      <c r="T1114" s="2">
        <v>495</v>
      </c>
      <c r="U1114" s="2">
        <v>0.124502074009537</v>
      </c>
      <c r="V1114" s="2">
        <v>235</v>
      </c>
      <c r="W1114" s="2">
        <v>233</v>
      </c>
      <c r="X1114" s="2">
        <v>-1</v>
      </c>
      <c r="Y1114" s="2">
        <v>358</v>
      </c>
      <c r="Z1114" s="2">
        <v>-1</v>
      </c>
      <c r="AA1114" s="2">
        <v>233</v>
      </c>
      <c r="AB1114" s="2">
        <v>-1</v>
      </c>
      <c r="AC1114" s="2">
        <v>0.66459999999999997</v>
      </c>
      <c r="AD1114" s="2">
        <v>-2.3073000000000001</v>
      </c>
      <c r="AE1114" s="2">
        <v>-0.34399999999999997</v>
      </c>
      <c r="AF1114" s="2">
        <v>1.5899000000000001</v>
      </c>
      <c r="AG1114" s="2">
        <v>6.7900000000000002E-2</v>
      </c>
      <c r="AH1114">
        <v>150000</v>
      </c>
      <c r="AI1114" t="str">
        <f>IF(Table_Graduate_Salary[[#This Row],[Salary]]&lt;300000,"Low",IF(Table_Graduate_Salary[[#This Row],[Salary]]&lt;=600000,"Medium","High"))</f>
        <v>Low</v>
      </c>
      <c r="AJ1114" t="str">
        <f>IF(Table_Graduate_Salary[[#This Row],[collegeGPA]]&gt;=8,"Excellent",IF(Table_Graduate_Salary[[#This Row],[collegeGPA]]&gt;=7,"Good","Average"))</f>
        <v>Excellent</v>
      </c>
      <c r="AK1114" s="2">
        <f>AVERAGE(Table_Graduate_Salary[[#This Row],[English]],Table_Graduate_Salary[[#This Row],[Logical]],Table_Graduate_Salary[[#This Row],[Quant]])</f>
        <v>441.66666666666669</v>
      </c>
    </row>
    <row r="1115" spans="1:37">
      <c r="A1115">
        <v>580718</v>
      </c>
      <c r="B1115" t="s">
        <v>506</v>
      </c>
      <c r="C1115" s="1">
        <v>33224</v>
      </c>
      <c r="D1115" s="2">
        <v>65</v>
      </c>
      <c r="E1115" t="s">
        <v>35</v>
      </c>
      <c r="F1115" s="3">
        <v>2008</v>
      </c>
      <c r="G1115" s="2">
        <v>62</v>
      </c>
      <c r="H1115" t="s">
        <v>35</v>
      </c>
      <c r="I1115">
        <v>8195</v>
      </c>
      <c r="J1115">
        <v>1</v>
      </c>
      <c r="K1115" t="s">
        <v>36</v>
      </c>
      <c r="L1115" t="s">
        <v>40</v>
      </c>
      <c r="M1115" s="3">
        <v>68</v>
      </c>
      <c r="N1115">
        <v>8195</v>
      </c>
      <c r="O1115">
        <v>1</v>
      </c>
      <c r="P1115" t="s">
        <v>38</v>
      </c>
      <c r="Q1115">
        <v>2013</v>
      </c>
      <c r="R1115" s="2">
        <v>335</v>
      </c>
      <c r="S1115" s="2">
        <v>470</v>
      </c>
      <c r="T1115" s="2">
        <v>415</v>
      </c>
      <c r="U1115" s="2">
        <v>0.60005718233834104</v>
      </c>
      <c r="V1115" s="2">
        <v>435</v>
      </c>
      <c r="W1115" s="2">
        <v>-1</v>
      </c>
      <c r="X1115" s="2">
        <v>-1</v>
      </c>
      <c r="Y1115" s="2">
        <v>-1</v>
      </c>
      <c r="Z1115" s="2">
        <v>-1</v>
      </c>
      <c r="AA1115" s="2">
        <v>-1</v>
      </c>
      <c r="AB1115" s="2">
        <v>-1</v>
      </c>
      <c r="AC1115" s="2">
        <v>-1.4517</v>
      </c>
      <c r="AD1115" s="2">
        <v>-0.1206</v>
      </c>
      <c r="AE1115" s="2">
        <v>0.47110000000000002</v>
      </c>
      <c r="AF1115" s="2">
        <v>2.0474999999999999</v>
      </c>
      <c r="AG1115" s="2">
        <v>0.48049999999999998</v>
      </c>
      <c r="AH1115">
        <v>420000</v>
      </c>
      <c r="AI1115" t="str">
        <f>IF(Table_Graduate_Salary[[#This Row],[Salary]]&lt;300000,"Low",IF(Table_Graduate_Salary[[#This Row],[Salary]]&lt;=600000,"Medium","High"))</f>
        <v>Medium</v>
      </c>
      <c r="AJ1115" t="str">
        <f>IF(Table_Graduate_Salary[[#This Row],[collegeGPA]]&gt;=8,"Excellent",IF(Table_Graduate_Salary[[#This Row],[collegeGPA]]&gt;=7,"Good","Average"))</f>
        <v>Excellent</v>
      </c>
      <c r="AK1115" s="2">
        <f>AVERAGE(Table_Graduate_Salary[[#This Row],[English]],Table_Graduate_Salary[[#This Row],[Logical]],Table_Graduate_Salary[[#This Row],[Quant]])</f>
        <v>406.66666666666669</v>
      </c>
    </row>
    <row r="1116" spans="1:37">
      <c r="A1116">
        <v>633578</v>
      </c>
      <c r="B1116" t="s">
        <v>506</v>
      </c>
      <c r="C1116" s="1">
        <v>33343</v>
      </c>
      <c r="D1116" s="2">
        <v>78.2</v>
      </c>
      <c r="E1116" t="s">
        <v>35</v>
      </c>
      <c r="F1116" s="3">
        <v>2009</v>
      </c>
      <c r="G1116" s="2">
        <v>63.6</v>
      </c>
      <c r="H1116" t="s">
        <v>35</v>
      </c>
      <c r="I1116">
        <v>1982</v>
      </c>
      <c r="J1116">
        <v>2</v>
      </c>
      <c r="K1116" t="s">
        <v>36</v>
      </c>
      <c r="L1116" t="s">
        <v>55</v>
      </c>
      <c r="M1116" s="3">
        <v>69.430000000000007</v>
      </c>
      <c r="N1116">
        <v>1982</v>
      </c>
      <c r="O1116">
        <v>0</v>
      </c>
      <c r="P1116" t="s">
        <v>41</v>
      </c>
      <c r="Q1116">
        <v>2013</v>
      </c>
      <c r="R1116" s="2">
        <v>545</v>
      </c>
      <c r="S1116" s="2">
        <v>570</v>
      </c>
      <c r="T1116" s="2">
        <v>665</v>
      </c>
      <c r="U1116" s="2">
        <v>0.86468541337008498</v>
      </c>
      <c r="V1116" s="2">
        <v>525</v>
      </c>
      <c r="W1116" s="2">
        <v>-1</v>
      </c>
      <c r="X1116" s="2">
        <v>-1</v>
      </c>
      <c r="Y1116" s="2">
        <v>-1</v>
      </c>
      <c r="Z1116" s="2">
        <v>-1</v>
      </c>
      <c r="AA1116" s="2">
        <v>-1</v>
      </c>
      <c r="AB1116" s="2">
        <v>-1</v>
      </c>
      <c r="AC1116" s="2">
        <v>0.27179999999999999</v>
      </c>
      <c r="AD1116" s="2">
        <v>0.5454</v>
      </c>
      <c r="AE1116" s="2">
        <v>0.31740000000000002</v>
      </c>
      <c r="AF1116" s="2">
        <v>-0.86819999999999997</v>
      </c>
      <c r="AG1116" s="2">
        <v>0.67210000000000003</v>
      </c>
      <c r="AH1116">
        <v>180000</v>
      </c>
      <c r="AI1116" t="str">
        <f>IF(Table_Graduate_Salary[[#This Row],[Salary]]&lt;300000,"Low",IF(Table_Graduate_Salary[[#This Row],[Salary]]&lt;=600000,"Medium","High"))</f>
        <v>Low</v>
      </c>
      <c r="AJ1116" t="str">
        <f>IF(Table_Graduate_Salary[[#This Row],[collegeGPA]]&gt;=8,"Excellent",IF(Table_Graduate_Salary[[#This Row],[collegeGPA]]&gt;=7,"Good","Average"))</f>
        <v>Excellent</v>
      </c>
      <c r="AK1116" s="2">
        <f>AVERAGE(Table_Graduate_Salary[[#This Row],[English]],Table_Graduate_Salary[[#This Row],[Logical]],Table_Graduate_Salary[[#This Row],[Quant]])</f>
        <v>593.33333333333337</v>
      </c>
    </row>
    <row r="1117" spans="1:37">
      <c r="A1117">
        <v>597773</v>
      </c>
      <c r="B1117" t="s">
        <v>506</v>
      </c>
      <c r="C1117" s="1">
        <v>33351</v>
      </c>
      <c r="D1117" s="2">
        <v>85.6</v>
      </c>
      <c r="E1117" t="s">
        <v>35</v>
      </c>
      <c r="F1117" s="3">
        <v>2009</v>
      </c>
      <c r="G1117" s="2">
        <v>86</v>
      </c>
      <c r="H1117" t="s">
        <v>35</v>
      </c>
      <c r="I1117">
        <v>47</v>
      </c>
      <c r="J1117">
        <v>1</v>
      </c>
      <c r="K1117" t="s">
        <v>36</v>
      </c>
      <c r="L1117" t="s">
        <v>64</v>
      </c>
      <c r="M1117" s="3">
        <v>69</v>
      </c>
      <c r="N1117">
        <v>47</v>
      </c>
      <c r="O1117">
        <v>1</v>
      </c>
      <c r="P1117" t="s">
        <v>38</v>
      </c>
      <c r="Q1117">
        <v>2013</v>
      </c>
      <c r="R1117" s="2">
        <v>660</v>
      </c>
      <c r="S1117" s="2">
        <v>585</v>
      </c>
      <c r="T1117" s="2">
        <v>665</v>
      </c>
      <c r="U1117" s="2">
        <v>0.63597875645679403</v>
      </c>
      <c r="V1117" s="2">
        <v>445</v>
      </c>
      <c r="W1117" s="2">
        <v>-1</v>
      </c>
      <c r="X1117" s="2">
        <v>-1</v>
      </c>
      <c r="Y1117" s="2">
        <v>-1</v>
      </c>
      <c r="Z1117" s="2">
        <v>-1</v>
      </c>
      <c r="AA1117" s="2">
        <v>-1</v>
      </c>
      <c r="AB1117" s="2">
        <v>-1</v>
      </c>
      <c r="AC1117" s="2">
        <v>0.55910000000000004</v>
      </c>
      <c r="AD1117" s="2">
        <v>-0.28710000000000002</v>
      </c>
      <c r="AE1117" s="2">
        <v>0.47110000000000002</v>
      </c>
      <c r="AF1117" s="2">
        <v>-1.1217999999999999</v>
      </c>
      <c r="AG1117" s="2">
        <v>-2.0105</v>
      </c>
      <c r="AH1117">
        <v>400000</v>
      </c>
      <c r="AI1117" t="str">
        <f>IF(Table_Graduate_Salary[[#This Row],[Salary]]&lt;300000,"Low",IF(Table_Graduate_Salary[[#This Row],[Salary]]&lt;=600000,"Medium","High"))</f>
        <v>Medium</v>
      </c>
      <c r="AJ1117" t="str">
        <f>IF(Table_Graduate_Salary[[#This Row],[collegeGPA]]&gt;=8,"Excellent",IF(Table_Graduate_Salary[[#This Row],[collegeGPA]]&gt;=7,"Good","Average"))</f>
        <v>Excellent</v>
      </c>
      <c r="AK1117" s="2">
        <f>AVERAGE(Table_Graduate_Salary[[#This Row],[English]],Table_Graduate_Salary[[#This Row],[Logical]],Table_Graduate_Salary[[#This Row],[Quant]])</f>
        <v>636.66666666666663</v>
      </c>
    </row>
    <row r="1118" spans="1:37">
      <c r="A1118">
        <v>335720</v>
      </c>
      <c r="B1118" t="s">
        <v>506</v>
      </c>
      <c r="C1118" s="1">
        <v>33128</v>
      </c>
      <c r="D1118" s="2">
        <v>92.66</v>
      </c>
      <c r="E1118">
        <v>0</v>
      </c>
      <c r="F1118" s="3">
        <v>2008</v>
      </c>
      <c r="G1118" s="2">
        <v>95.8</v>
      </c>
      <c r="H1118">
        <v>0</v>
      </c>
      <c r="I1118">
        <v>1141</v>
      </c>
      <c r="J1118">
        <v>2</v>
      </c>
      <c r="K1118" t="s">
        <v>36</v>
      </c>
      <c r="L1118" t="s">
        <v>60</v>
      </c>
      <c r="M1118" s="3">
        <v>75.599999999999994</v>
      </c>
      <c r="N1118">
        <v>1141</v>
      </c>
      <c r="O1118">
        <v>0</v>
      </c>
      <c r="P1118" t="s">
        <v>56</v>
      </c>
      <c r="Q1118">
        <v>2012</v>
      </c>
      <c r="R1118" s="2">
        <v>445</v>
      </c>
      <c r="S1118" s="2">
        <v>515</v>
      </c>
      <c r="T1118" s="2">
        <v>615</v>
      </c>
      <c r="U1118" s="2">
        <v>0.69447932770846299</v>
      </c>
      <c r="V1118" s="2">
        <v>-1</v>
      </c>
      <c r="W1118" s="2">
        <v>366</v>
      </c>
      <c r="X1118" s="2">
        <v>-1</v>
      </c>
      <c r="Y1118" s="2">
        <v>-1</v>
      </c>
      <c r="Z1118" s="2">
        <v>-1</v>
      </c>
      <c r="AA1118" s="2">
        <v>446</v>
      </c>
      <c r="AB1118" s="2">
        <v>-1</v>
      </c>
      <c r="AC1118" s="2">
        <v>-0.3014</v>
      </c>
      <c r="AD1118" s="2">
        <v>-1.8392999999999999</v>
      </c>
      <c r="AE1118" s="2">
        <v>-0.48909999999999998</v>
      </c>
      <c r="AF1118" s="2">
        <v>1.14923</v>
      </c>
      <c r="AG1118" s="2">
        <v>-2.1833</v>
      </c>
      <c r="AH1118">
        <v>440000</v>
      </c>
      <c r="AI1118" t="str">
        <f>IF(Table_Graduate_Salary[[#This Row],[Salary]]&lt;300000,"Low",IF(Table_Graduate_Salary[[#This Row],[Salary]]&lt;=600000,"Medium","High"))</f>
        <v>Medium</v>
      </c>
      <c r="AJ1118" t="str">
        <f>IF(Table_Graduate_Salary[[#This Row],[collegeGPA]]&gt;=8,"Excellent",IF(Table_Graduate_Salary[[#This Row],[collegeGPA]]&gt;=7,"Good","Average"))</f>
        <v>Excellent</v>
      </c>
      <c r="AK1118" s="2">
        <f>AVERAGE(Table_Graduate_Salary[[#This Row],[English]],Table_Graduate_Salary[[#This Row],[Logical]],Table_Graduate_Salary[[#This Row],[Quant]])</f>
        <v>525</v>
      </c>
    </row>
    <row r="1119" spans="1:37">
      <c r="A1119">
        <v>873020</v>
      </c>
      <c r="B1119" t="s">
        <v>506</v>
      </c>
      <c r="C1119" s="1">
        <v>33429</v>
      </c>
      <c r="D1119" s="2">
        <v>91</v>
      </c>
      <c r="E1119" t="s">
        <v>51</v>
      </c>
      <c r="F1119" s="3">
        <v>2009</v>
      </c>
      <c r="G1119" s="2">
        <v>91</v>
      </c>
      <c r="H1119" t="s">
        <v>51</v>
      </c>
      <c r="I1119">
        <v>9074</v>
      </c>
      <c r="J1119">
        <v>2</v>
      </c>
      <c r="K1119" t="s">
        <v>36</v>
      </c>
      <c r="L1119" t="s">
        <v>40</v>
      </c>
      <c r="M1119" s="3">
        <v>80.599999999999994</v>
      </c>
      <c r="N1119">
        <v>9074</v>
      </c>
      <c r="O1119">
        <v>1</v>
      </c>
      <c r="P1119" t="s">
        <v>54</v>
      </c>
      <c r="Q1119">
        <v>2013</v>
      </c>
      <c r="R1119" s="2">
        <v>475</v>
      </c>
      <c r="S1119" s="2">
        <v>520</v>
      </c>
      <c r="T1119" s="2">
        <v>765</v>
      </c>
      <c r="U1119" s="2">
        <v>0.48674700843819302</v>
      </c>
      <c r="V1119" s="2">
        <v>525</v>
      </c>
      <c r="W1119" s="2">
        <v>-1</v>
      </c>
      <c r="X1119" s="2">
        <v>376</v>
      </c>
      <c r="Y1119" s="2">
        <v>-1</v>
      </c>
      <c r="Z1119" s="2">
        <v>-1</v>
      </c>
      <c r="AA1119" s="2">
        <v>-1</v>
      </c>
      <c r="AB1119" s="2">
        <v>-1</v>
      </c>
      <c r="AC1119" s="2">
        <v>0.70269999999999999</v>
      </c>
      <c r="AD1119" s="2">
        <v>1.0448999999999999</v>
      </c>
      <c r="AE1119" s="2">
        <v>1.0859000000000001</v>
      </c>
      <c r="AF1119" s="2">
        <v>1.1600999999999999</v>
      </c>
      <c r="AG1119" s="2">
        <v>0.67210000000000003</v>
      </c>
      <c r="AH1119">
        <v>240000</v>
      </c>
      <c r="AI1119" t="str">
        <f>IF(Table_Graduate_Salary[[#This Row],[Salary]]&lt;300000,"Low",IF(Table_Graduate_Salary[[#This Row],[Salary]]&lt;=600000,"Medium","High"))</f>
        <v>Low</v>
      </c>
      <c r="AJ1119" t="str">
        <f>IF(Table_Graduate_Salary[[#This Row],[collegeGPA]]&gt;=8,"Excellent",IF(Table_Graduate_Salary[[#This Row],[collegeGPA]]&gt;=7,"Good","Average"))</f>
        <v>Excellent</v>
      </c>
      <c r="AK1119" s="2">
        <f>AVERAGE(Table_Graduate_Salary[[#This Row],[English]],Table_Graduate_Salary[[#This Row],[Logical]],Table_Graduate_Salary[[#This Row],[Quant]])</f>
        <v>586.66666666666663</v>
      </c>
    </row>
    <row r="1120" spans="1:37">
      <c r="A1120">
        <v>333596</v>
      </c>
      <c r="B1120" t="s">
        <v>506</v>
      </c>
      <c r="C1120" s="1">
        <v>33296</v>
      </c>
      <c r="D1120" s="2">
        <v>81</v>
      </c>
      <c r="E1120" t="s">
        <v>100</v>
      </c>
      <c r="F1120" s="3">
        <v>2008</v>
      </c>
      <c r="G1120" s="2">
        <v>88.7</v>
      </c>
      <c r="H1120" t="s">
        <v>273</v>
      </c>
      <c r="I1120">
        <v>11168</v>
      </c>
      <c r="J1120">
        <v>2</v>
      </c>
      <c r="K1120" t="s">
        <v>36</v>
      </c>
      <c r="L1120" t="s">
        <v>64</v>
      </c>
      <c r="M1120" s="3">
        <v>69.03</v>
      </c>
      <c r="N1120">
        <v>11168</v>
      </c>
      <c r="O1120">
        <v>1</v>
      </c>
      <c r="P1120" t="s">
        <v>54</v>
      </c>
      <c r="Q1120">
        <v>2012</v>
      </c>
      <c r="R1120" s="2">
        <v>415</v>
      </c>
      <c r="S1120" s="2">
        <v>445</v>
      </c>
      <c r="T1120" s="2">
        <v>554</v>
      </c>
      <c r="U1120" s="2">
        <v>0.45087658448345103</v>
      </c>
      <c r="V1120" s="2">
        <v>395</v>
      </c>
      <c r="W1120" s="2">
        <v>-1</v>
      </c>
      <c r="X1120" s="2">
        <v>-1</v>
      </c>
      <c r="Y1120" s="2">
        <v>-1</v>
      </c>
      <c r="Z1120" s="2">
        <v>-1</v>
      </c>
      <c r="AA1120" s="2">
        <v>-1</v>
      </c>
      <c r="AB1120" s="2">
        <v>-1</v>
      </c>
      <c r="AC1120" s="2">
        <v>4.6399999999999997E-2</v>
      </c>
      <c r="AD1120" s="2">
        <v>3.2800000000000003E-2</v>
      </c>
      <c r="AE1120" s="2">
        <v>-5.3699999999999998E-2</v>
      </c>
      <c r="AF1120" s="2">
        <v>-0.43709999999999999</v>
      </c>
      <c r="AG1120" s="2">
        <v>-0.44550000000000001</v>
      </c>
      <c r="AH1120">
        <v>405000</v>
      </c>
      <c r="AI1120" t="str">
        <f>IF(Table_Graduate_Salary[[#This Row],[Salary]]&lt;300000,"Low",IF(Table_Graduate_Salary[[#This Row],[Salary]]&lt;=600000,"Medium","High"))</f>
        <v>Medium</v>
      </c>
      <c r="AJ1120" t="str">
        <f>IF(Table_Graduate_Salary[[#This Row],[collegeGPA]]&gt;=8,"Excellent",IF(Table_Graduate_Salary[[#This Row],[collegeGPA]]&gt;=7,"Good","Average"))</f>
        <v>Excellent</v>
      </c>
      <c r="AK1120" s="2">
        <f>AVERAGE(Table_Graduate_Salary[[#This Row],[English]],Table_Graduate_Salary[[#This Row],[Logical]],Table_Graduate_Salary[[#This Row],[Quant]])</f>
        <v>471.33333333333331</v>
      </c>
    </row>
    <row r="1121" spans="1:37">
      <c r="A1121">
        <v>1120492</v>
      </c>
      <c r="B1121" t="s">
        <v>506</v>
      </c>
      <c r="C1121" s="1">
        <v>33287</v>
      </c>
      <c r="D1121" s="2">
        <v>78.569999999999993</v>
      </c>
      <c r="E1121" t="s">
        <v>48</v>
      </c>
      <c r="F1121" s="3">
        <v>2009</v>
      </c>
      <c r="G1121" s="2">
        <v>71.52</v>
      </c>
      <c r="H1121" t="s">
        <v>48</v>
      </c>
      <c r="I1121">
        <v>8634</v>
      </c>
      <c r="J1121">
        <v>2</v>
      </c>
      <c r="K1121" t="s">
        <v>36</v>
      </c>
      <c r="L1121" t="s">
        <v>44</v>
      </c>
      <c r="M1121" s="3">
        <v>70.87</v>
      </c>
      <c r="N1121">
        <v>8634</v>
      </c>
      <c r="O1121">
        <v>0</v>
      </c>
      <c r="P1121" t="s">
        <v>45</v>
      </c>
      <c r="Q1121">
        <v>2013</v>
      </c>
      <c r="R1121" s="2">
        <v>525</v>
      </c>
      <c r="S1121" s="2">
        <v>570</v>
      </c>
      <c r="T1121" s="2">
        <v>405</v>
      </c>
      <c r="U1121" s="2">
        <v>0.99139758374029097</v>
      </c>
      <c r="V1121" s="2">
        <v>385</v>
      </c>
      <c r="W1121" s="2">
        <v>516</v>
      </c>
      <c r="X1121" s="2">
        <v>-1</v>
      </c>
      <c r="Y1121" s="2">
        <v>-1</v>
      </c>
      <c r="Z1121" s="2">
        <v>-1</v>
      </c>
      <c r="AA1121" s="2">
        <v>-1</v>
      </c>
      <c r="AB1121" s="2">
        <v>-1</v>
      </c>
      <c r="AC1121" s="2">
        <v>-0.58989999999999998</v>
      </c>
      <c r="AD1121" s="2">
        <v>-0.28710000000000002</v>
      </c>
      <c r="AE1121" s="2">
        <v>-0.4511</v>
      </c>
      <c r="AF1121" s="2">
        <v>0.90659999999999996</v>
      </c>
      <c r="AG1121" s="2">
        <v>-1.6273</v>
      </c>
      <c r="AH1121">
        <v>200000</v>
      </c>
      <c r="AI1121" t="str">
        <f>IF(Table_Graduate_Salary[[#This Row],[Salary]]&lt;300000,"Low",IF(Table_Graduate_Salary[[#This Row],[Salary]]&lt;=600000,"Medium","High"))</f>
        <v>Low</v>
      </c>
      <c r="AJ1121" t="str">
        <f>IF(Table_Graduate_Salary[[#This Row],[collegeGPA]]&gt;=8,"Excellent",IF(Table_Graduate_Salary[[#This Row],[collegeGPA]]&gt;=7,"Good","Average"))</f>
        <v>Excellent</v>
      </c>
      <c r="AK1121" s="2">
        <f>AVERAGE(Table_Graduate_Salary[[#This Row],[English]],Table_Graduate_Salary[[#This Row],[Logical]],Table_Graduate_Salary[[#This Row],[Quant]])</f>
        <v>500</v>
      </c>
    </row>
    <row r="1122" spans="1:37">
      <c r="A1122">
        <v>913574</v>
      </c>
      <c r="B1122" t="s">
        <v>506</v>
      </c>
      <c r="C1122" s="1">
        <v>34069</v>
      </c>
      <c r="D1122" s="2">
        <v>86.5</v>
      </c>
      <c r="E1122" t="s">
        <v>51</v>
      </c>
      <c r="F1122" s="3">
        <v>2010</v>
      </c>
      <c r="G1122" s="2">
        <v>90.7</v>
      </c>
      <c r="H1122" t="s">
        <v>51</v>
      </c>
      <c r="I1122">
        <v>15022</v>
      </c>
      <c r="J1122">
        <v>1</v>
      </c>
      <c r="K1122" t="s">
        <v>36</v>
      </c>
      <c r="L1122" t="s">
        <v>60</v>
      </c>
      <c r="M1122" s="3">
        <v>60.9</v>
      </c>
      <c r="N1122">
        <v>15022</v>
      </c>
      <c r="O1122">
        <v>0</v>
      </c>
      <c r="P1122" t="s">
        <v>47</v>
      </c>
      <c r="Q1122">
        <v>2014</v>
      </c>
      <c r="R1122" s="2">
        <v>395</v>
      </c>
      <c r="S1122" s="2">
        <v>325</v>
      </c>
      <c r="T1122" s="2">
        <v>310</v>
      </c>
      <c r="U1122" s="2">
        <v>0.77657832422744999</v>
      </c>
      <c r="V1122" s="2">
        <v>-1</v>
      </c>
      <c r="W1122" s="2">
        <v>-1</v>
      </c>
      <c r="X1122" s="2">
        <v>-1</v>
      </c>
      <c r="Y1122" s="2">
        <v>-1</v>
      </c>
      <c r="Z1122" s="2">
        <v>366</v>
      </c>
      <c r="AA1122" s="2">
        <v>393</v>
      </c>
      <c r="AB1122" s="2">
        <v>-1</v>
      </c>
      <c r="AC1122" s="2">
        <v>0.41549999999999998</v>
      </c>
      <c r="AD1122" s="2">
        <v>-0.1206</v>
      </c>
      <c r="AE1122" s="2">
        <v>0.93220000000000003</v>
      </c>
      <c r="AF1122" s="2">
        <v>0.65300000000000002</v>
      </c>
      <c r="AG1122" s="2">
        <v>9.7299999999999998E-2</v>
      </c>
      <c r="AH1122">
        <v>310000</v>
      </c>
      <c r="AI1122" t="str">
        <f>IF(Table_Graduate_Salary[[#This Row],[Salary]]&lt;300000,"Low",IF(Table_Graduate_Salary[[#This Row],[Salary]]&lt;=600000,"Medium","High"))</f>
        <v>Medium</v>
      </c>
      <c r="AJ1122" t="str">
        <f>IF(Table_Graduate_Salary[[#This Row],[collegeGPA]]&gt;=8,"Excellent",IF(Table_Graduate_Salary[[#This Row],[collegeGPA]]&gt;=7,"Good","Average"))</f>
        <v>Excellent</v>
      </c>
      <c r="AK1122" s="2">
        <f>AVERAGE(Table_Graduate_Salary[[#This Row],[English]],Table_Graduate_Salary[[#This Row],[Logical]],Table_Graduate_Salary[[#This Row],[Quant]])</f>
        <v>343.33333333333331</v>
      </c>
    </row>
    <row r="1123" spans="1:37">
      <c r="A1123">
        <v>794269</v>
      </c>
      <c r="B1123" t="s">
        <v>506</v>
      </c>
      <c r="C1123" s="1">
        <v>33873</v>
      </c>
      <c r="D1123" s="2">
        <v>82</v>
      </c>
      <c r="E1123" t="s">
        <v>35</v>
      </c>
      <c r="F1123" s="3">
        <v>2010</v>
      </c>
      <c r="G1123" s="2">
        <v>80</v>
      </c>
      <c r="H1123" t="s">
        <v>35</v>
      </c>
      <c r="I1123">
        <v>8350</v>
      </c>
      <c r="J1123">
        <v>2</v>
      </c>
      <c r="K1123" t="s">
        <v>36</v>
      </c>
      <c r="L1123" t="s">
        <v>60</v>
      </c>
      <c r="M1123" s="3">
        <v>73</v>
      </c>
      <c r="N1123">
        <v>8350</v>
      </c>
      <c r="O1123">
        <v>0</v>
      </c>
      <c r="P1123" t="s">
        <v>41</v>
      </c>
      <c r="Q1123">
        <v>2014</v>
      </c>
      <c r="R1123" s="2">
        <v>590</v>
      </c>
      <c r="S1123" s="2">
        <v>555</v>
      </c>
      <c r="T1123" s="2">
        <v>590</v>
      </c>
      <c r="U1123" s="2">
        <v>0.78330353667029795</v>
      </c>
      <c r="V1123" s="2">
        <v>-1</v>
      </c>
      <c r="W1123" s="2">
        <v>388</v>
      </c>
      <c r="X1123" s="2">
        <v>-1</v>
      </c>
      <c r="Y1123" s="2">
        <v>-1</v>
      </c>
      <c r="Z1123" s="2">
        <v>-1</v>
      </c>
      <c r="AA1123" s="2">
        <v>-1</v>
      </c>
      <c r="AB1123" s="2">
        <v>-1</v>
      </c>
      <c r="AC1123" s="2">
        <v>-0.44629999999999997</v>
      </c>
      <c r="AD1123" s="2">
        <v>0.5454</v>
      </c>
      <c r="AE1123" s="2">
        <v>0.62480000000000002</v>
      </c>
      <c r="AF1123" s="2">
        <v>-0.2344</v>
      </c>
      <c r="AG1123" s="2">
        <v>0.67210000000000003</v>
      </c>
      <c r="AH1123">
        <v>325000</v>
      </c>
      <c r="AI1123" t="str">
        <f>IF(Table_Graduate_Salary[[#This Row],[Salary]]&lt;300000,"Low",IF(Table_Graduate_Salary[[#This Row],[Salary]]&lt;=600000,"Medium","High"))</f>
        <v>Medium</v>
      </c>
      <c r="AJ1123" t="str">
        <f>IF(Table_Graduate_Salary[[#This Row],[collegeGPA]]&gt;=8,"Excellent",IF(Table_Graduate_Salary[[#This Row],[collegeGPA]]&gt;=7,"Good","Average"))</f>
        <v>Excellent</v>
      </c>
      <c r="AK1123" s="2">
        <f>AVERAGE(Table_Graduate_Salary[[#This Row],[English]],Table_Graduate_Salary[[#This Row],[Logical]],Table_Graduate_Salary[[#This Row],[Quant]])</f>
        <v>578.33333333333337</v>
      </c>
    </row>
    <row r="1124" spans="1:37">
      <c r="A1124">
        <v>274473</v>
      </c>
      <c r="B1124" t="s">
        <v>505</v>
      </c>
      <c r="C1124" s="1">
        <v>32904</v>
      </c>
      <c r="D1124" s="2">
        <v>87</v>
      </c>
      <c r="E1124">
        <v>0</v>
      </c>
      <c r="F1124" s="3">
        <v>2007</v>
      </c>
      <c r="G1124" s="2">
        <v>94</v>
      </c>
      <c r="H1124">
        <v>0</v>
      </c>
      <c r="I1124">
        <v>499</v>
      </c>
      <c r="J1124">
        <v>2</v>
      </c>
      <c r="K1124" t="s">
        <v>36</v>
      </c>
      <c r="L1124" t="s">
        <v>60</v>
      </c>
      <c r="M1124" s="3">
        <v>74</v>
      </c>
      <c r="N1124">
        <v>499</v>
      </c>
      <c r="O1124">
        <v>1</v>
      </c>
      <c r="P1124" t="s">
        <v>54</v>
      </c>
      <c r="Q1124">
        <v>2011</v>
      </c>
      <c r="R1124" s="2">
        <v>544</v>
      </c>
      <c r="S1124" s="2">
        <v>615</v>
      </c>
      <c r="T1124" s="2">
        <v>625</v>
      </c>
      <c r="U1124" s="2">
        <v>0.69447932770846299</v>
      </c>
      <c r="V1124" s="2">
        <v>-1</v>
      </c>
      <c r="W1124" s="2">
        <v>366</v>
      </c>
      <c r="X1124" s="2">
        <v>-1</v>
      </c>
      <c r="Y1124" s="2">
        <v>-1</v>
      </c>
      <c r="Z1124" s="2">
        <v>-1</v>
      </c>
      <c r="AA1124" s="2">
        <v>420</v>
      </c>
      <c r="AB1124" s="2">
        <v>-1</v>
      </c>
      <c r="AC1124" s="2">
        <v>-1.0355000000000001</v>
      </c>
      <c r="AD1124" s="2">
        <v>0.81279999999999997</v>
      </c>
      <c r="AE1124" s="2">
        <v>-0.63429999999999997</v>
      </c>
      <c r="AF1124" s="2">
        <v>-1.2302999999999999</v>
      </c>
      <c r="AG1124" s="2">
        <v>2.8400000000000002E-2</v>
      </c>
      <c r="AH1124">
        <v>440000</v>
      </c>
      <c r="AI1124" t="str">
        <f>IF(Table_Graduate_Salary[[#This Row],[Salary]]&lt;300000,"Low",IF(Table_Graduate_Salary[[#This Row],[Salary]]&lt;=600000,"Medium","High"))</f>
        <v>Medium</v>
      </c>
      <c r="AJ1124" t="str">
        <f>IF(Table_Graduate_Salary[[#This Row],[collegeGPA]]&gt;=8,"Excellent",IF(Table_Graduate_Salary[[#This Row],[collegeGPA]]&gt;=7,"Good","Average"))</f>
        <v>Excellent</v>
      </c>
      <c r="AK1124" s="2">
        <f>AVERAGE(Table_Graduate_Salary[[#This Row],[English]],Table_Graduate_Salary[[#This Row],[Logical]],Table_Graduate_Salary[[#This Row],[Quant]])</f>
        <v>594.66666666666663</v>
      </c>
    </row>
    <row r="1125" spans="1:37">
      <c r="A1125">
        <v>529431</v>
      </c>
      <c r="B1125" t="s">
        <v>506</v>
      </c>
      <c r="C1125" s="1">
        <v>33516</v>
      </c>
      <c r="D1125" s="2">
        <v>79.400000000000006</v>
      </c>
      <c r="E1125">
        <v>0</v>
      </c>
      <c r="F1125" s="3">
        <v>2008</v>
      </c>
      <c r="G1125" s="2">
        <v>67.599999999999994</v>
      </c>
      <c r="H1125">
        <v>0</v>
      </c>
      <c r="I1125">
        <v>5583</v>
      </c>
      <c r="J1125">
        <v>2</v>
      </c>
      <c r="K1125" t="s">
        <v>36</v>
      </c>
      <c r="L1125" t="s">
        <v>64</v>
      </c>
      <c r="M1125" s="3">
        <v>65.02</v>
      </c>
      <c r="N1125">
        <v>5583</v>
      </c>
      <c r="O1125">
        <v>0</v>
      </c>
      <c r="P1125" t="s">
        <v>61</v>
      </c>
      <c r="Q1125">
        <v>2012</v>
      </c>
      <c r="R1125" s="2">
        <v>465</v>
      </c>
      <c r="S1125" s="2">
        <v>620</v>
      </c>
      <c r="T1125" s="2">
        <v>590</v>
      </c>
      <c r="U1125" s="2">
        <v>0.63597875645679403</v>
      </c>
      <c r="V1125" s="2">
        <v>445</v>
      </c>
      <c r="W1125" s="2">
        <v>-1</v>
      </c>
      <c r="X1125" s="2">
        <v>-1</v>
      </c>
      <c r="Y1125" s="2">
        <v>-1</v>
      </c>
      <c r="Z1125" s="2">
        <v>-1</v>
      </c>
      <c r="AA1125" s="2">
        <v>-1</v>
      </c>
      <c r="AB1125" s="2">
        <v>-1</v>
      </c>
      <c r="AC1125" s="2">
        <v>-0.1082</v>
      </c>
      <c r="AD1125" s="2">
        <v>0.26679999999999998</v>
      </c>
      <c r="AE1125" s="2">
        <v>0.38169999999999998</v>
      </c>
      <c r="AF1125" s="2">
        <v>-0.87780000000000002</v>
      </c>
      <c r="AG1125" s="2">
        <v>-0.1295</v>
      </c>
      <c r="AH1125">
        <v>405000</v>
      </c>
      <c r="AI1125" t="str">
        <f>IF(Table_Graduate_Salary[[#This Row],[Salary]]&lt;300000,"Low",IF(Table_Graduate_Salary[[#This Row],[Salary]]&lt;=600000,"Medium","High"))</f>
        <v>Medium</v>
      </c>
      <c r="AJ1125" t="str">
        <f>IF(Table_Graduate_Salary[[#This Row],[collegeGPA]]&gt;=8,"Excellent",IF(Table_Graduate_Salary[[#This Row],[collegeGPA]]&gt;=7,"Good","Average"))</f>
        <v>Excellent</v>
      </c>
      <c r="AK1125" s="2">
        <f>AVERAGE(Table_Graduate_Salary[[#This Row],[English]],Table_Graduate_Salary[[#This Row],[Logical]],Table_Graduate_Salary[[#This Row],[Quant]])</f>
        <v>558.33333333333337</v>
      </c>
    </row>
    <row r="1126" spans="1:37">
      <c r="A1126">
        <v>1078264</v>
      </c>
      <c r="B1126" t="s">
        <v>506</v>
      </c>
      <c r="C1126" s="1">
        <v>33373</v>
      </c>
      <c r="D1126" s="2">
        <v>86.3</v>
      </c>
      <c r="E1126" t="s">
        <v>51</v>
      </c>
      <c r="F1126" s="3">
        <v>2009</v>
      </c>
      <c r="G1126" s="2">
        <v>89.7</v>
      </c>
      <c r="H1126" t="s">
        <v>51</v>
      </c>
      <c r="I1126">
        <v>12941</v>
      </c>
      <c r="J1126">
        <v>2</v>
      </c>
      <c r="K1126" t="s">
        <v>36</v>
      </c>
      <c r="L1126" t="s">
        <v>200</v>
      </c>
      <c r="M1126" s="3">
        <v>71</v>
      </c>
      <c r="N1126">
        <v>12941</v>
      </c>
      <c r="O1126">
        <v>0</v>
      </c>
      <c r="P1126" t="s">
        <v>56</v>
      </c>
      <c r="Q1126">
        <v>2013</v>
      </c>
      <c r="R1126" s="2">
        <v>360</v>
      </c>
      <c r="S1126" s="2">
        <v>460</v>
      </c>
      <c r="T1126" s="2">
        <v>430</v>
      </c>
      <c r="U1126" s="2">
        <v>0.74475835400893897</v>
      </c>
      <c r="V1126" s="2">
        <v>515</v>
      </c>
      <c r="W1126" s="2">
        <v>-1</v>
      </c>
      <c r="X1126" s="2">
        <v>438</v>
      </c>
      <c r="Y1126" s="2">
        <v>-1</v>
      </c>
      <c r="Z1126" s="2">
        <v>-1</v>
      </c>
      <c r="AA1126" s="2">
        <v>-1</v>
      </c>
      <c r="AB1126" s="2">
        <v>-1</v>
      </c>
      <c r="AC1126" s="2">
        <v>0.99</v>
      </c>
      <c r="AD1126" s="2">
        <v>-0.62009999999999998</v>
      </c>
      <c r="AE1126" s="2">
        <v>-0.4511</v>
      </c>
      <c r="AF1126" s="2">
        <v>-2.0091999999999999</v>
      </c>
      <c r="AG1126" s="2">
        <v>9.7299999999999998E-2</v>
      </c>
      <c r="AH1126">
        <v>240000</v>
      </c>
      <c r="AI1126" t="str">
        <f>IF(Table_Graduate_Salary[[#This Row],[Salary]]&lt;300000,"Low",IF(Table_Graduate_Salary[[#This Row],[Salary]]&lt;=600000,"Medium","High"))</f>
        <v>Low</v>
      </c>
      <c r="AJ1126" t="str">
        <f>IF(Table_Graduate_Salary[[#This Row],[collegeGPA]]&gt;=8,"Excellent",IF(Table_Graduate_Salary[[#This Row],[collegeGPA]]&gt;=7,"Good","Average"))</f>
        <v>Excellent</v>
      </c>
      <c r="AK1126" s="2">
        <f>AVERAGE(Table_Graduate_Salary[[#This Row],[English]],Table_Graduate_Salary[[#This Row],[Logical]],Table_Graduate_Salary[[#This Row],[Quant]])</f>
        <v>416.66666666666669</v>
      </c>
    </row>
    <row r="1127" spans="1:37">
      <c r="A1127">
        <v>1208010</v>
      </c>
      <c r="B1127" t="s">
        <v>506</v>
      </c>
      <c r="C1127" s="1">
        <v>33610</v>
      </c>
      <c r="D1127" s="2">
        <v>73</v>
      </c>
      <c r="E1127" t="s">
        <v>51</v>
      </c>
      <c r="F1127" s="3">
        <v>2010</v>
      </c>
      <c r="G1127" s="2">
        <v>68.400000000000006</v>
      </c>
      <c r="H1127" t="s">
        <v>51</v>
      </c>
      <c r="I1127">
        <v>8297</v>
      </c>
      <c r="J1127">
        <v>2</v>
      </c>
      <c r="K1127" t="s">
        <v>36</v>
      </c>
      <c r="L1127" t="s">
        <v>55</v>
      </c>
      <c r="M1127" s="3">
        <v>74.3</v>
      </c>
      <c r="N1127">
        <v>8297</v>
      </c>
      <c r="O1127">
        <v>1</v>
      </c>
      <c r="P1127" t="s">
        <v>53</v>
      </c>
      <c r="Q1127">
        <v>2014</v>
      </c>
      <c r="R1127" s="2">
        <v>560</v>
      </c>
      <c r="S1127" s="2">
        <v>530</v>
      </c>
      <c r="T1127" s="2">
        <v>605</v>
      </c>
      <c r="U1127" s="2">
        <v>0.91139527839132795</v>
      </c>
      <c r="V1127" s="2">
        <v>445</v>
      </c>
      <c r="W1127" s="2">
        <v>-1</v>
      </c>
      <c r="X1127" s="2">
        <v>500</v>
      </c>
      <c r="Y1127" s="2">
        <v>-1</v>
      </c>
      <c r="Z1127" s="2">
        <v>-1</v>
      </c>
      <c r="AA1127" s="2">
        <v>-1</v>
      </c>
      <c r="AB1127" s="2">
        <v>-1</v>
      </c>
      <c r="AC1127" s="2">
        <v>-0.73350000000000004</v>
      </c>
      <c r="AD1127" s="2">
        <v>0.5454</v>
      </c>
      <c r="AE1127" s="2">
        <v>-0.75849999999999995</v>
      </c>
      <c r="AF1127" s="2">
        <v>-0.61470000000000002</v>
      </c>
      <c r="AG1127" s="2">
        <v>1.4386000000000001</v>
      </c>
      <c r="AH1127">
        <v>145000</v>
      </c>
      <c r="AI1127" t="str">
        <f>IF(Table_Graduate_Salary[[#This Row],[Salary]]&lt;300000,"Low",IF(Table_Graduate_Salary[[#This Row],[Salary]]&lt;=600000,"Medium","High"))</f>
        <v>Low</v>
      </c>
      <c r="AJ1127" t="str">
        <f>IF(Table_Graduate_Salary[[#This Row],[collegeGPA]]&gt;=8,"Excellent",IF(Table_Graduate_Salary[[#This Row],[collegeGPA]]&gt;=7,"Good","Average"))</f>
        <v>Excellent</v>
      </c>
      <c r="AK1127" s="2">
        <f>AVERAGE(Table_Graduate_Salary[[#This Row],[English]],Table_Graduate_Salary[[#This Row],[Logical]],Table_Graduate_Salary[[#This Row],[Quant]])</f>
        <v>565</v>
      </c>
    </row>
    <row r="1128" spans="1:37">
      <c r="A1128">
        <v>983328</v>
      </c>
      <c r="B1128" t="s">
        <v>505</v>
      </c>
      <c r="C1128" s="1">
        <v>33343</v>
      </c>
      <c r="D1128" s="2">
        <v>84.6</v>
      </c>
      <c r="E1128" t="s">
        <v>35</v>
      </c>
      <c r="F1128" s="3">
        <v>2008</v>
      </c>
      <c r="G1128" s="2">
        <v>75</v>
      </c>
      <c r="H1128" t="s">
        <v>35</v>
      </c>
      <c r="I1128">
        <v>387</v>
      </c>
      <c r="J1128">
        <v>2</v>
      </c>
      <c r="K1128" t="s">
        <v>36</v>
      </c>
      <c r="L1128" t="s">
        <v>46</v>
      </c>
      <c r="M1128" s="3">
        <v>76.5</v>
      </c>
      <c r="N1128">
        <v>387</v>
      </c>
      <c r="O1128">
        <v>0</v>
      </c>
      <c r="P1128" t="s">
        <v>41</v>
      </c>
      <c r="Q1128">
        <v>2014</v>
      </c>
      <c r="R1128" s="2">
        <v>455</v>
      </c>
      <c r="S1128" s="2">
        <v>455</v>
      </c>
      <c r="T1128" s="2">
        <v>430</v>
      </c>
      <c r="U1128" s="2">
        <v>0.81062050737902702</v>
      </c>
      <c r="V1128" s="2">
        <v>-1</v>
      </c>
      <c r="W1128" s="2">
        <v>-1</v>
      </c>
      <c r="X1128" s="2">
        <v>-1</v>
      </c>
      <c r="Y1128" s="2">
        <v>-1</v>
      </c>
      <c r="Z1128" s="2">
        <v>-1</v>
      </c>
      <c r="AA1128" s="2">
        <v>-1</v>
      </c>
      <c r="AB1128" s="2">
        <v>-1</v>
      </c>
      <c r="AC1128" s="2">
        <v>1.2771999999999999</v>
      </c>
      <c r="AD1128" s="2">
        <v>0.71189999999999998</v>
      </c>
      <c r="AE1128" s="2">
        <v>1.2396</v>
      </c>
      <c r="AF1128" s="2">
        <v>0.39950000000000002</v>
      </c>
      <c r="AG1128" s="2">
        <v>0.67210000000000003</v>
      </c>
      <c r="AH1128">
        <v>170000</v>
      </c>
      <c r="AI1128" t="str">
        <f>IF(Table_Graduate_Salary[[#This Row],[Salary]]&lt;300000,"Low",IF(Table_Graduate_Salary[[#This Row],[Salary]]&lt;=600000,"Medium","High"))</f>
        <v>Low</v>
      </c>
      <c r="AJ1128" t="str">
        <f>IF(Table_Graduate_Salary[[#This Row],[collegeGPA]]&gt;=8,"Excellent",IF(Table_Graduate_Salary[[#This Row],[collegeGPA]]&gt;=7,"Good","Average"))</f>
        <v>Excellent</v>
      </c>
      <c r="AK1128" s="2">
        <f>AVERAGE(Table_Graduate_Salary[[#This Row],[English]],Table_Graduate_Salary[[#This Row],[Logical]],Table_Graduate_Salary[[#This Row],[Quant]])</f>
        <v>446.66666666666669</v>
      </c>
    </row>
    <row r="1129" spans="1:37">
      <c r="A1129">
        <v>553678</v>
      </c>
      <c r="B1129" t="s">
        <v>506</v>
      </c>
      <c r="C1129" s="1">
        <v>33516</v>
      </c>
      <c r="D1129" s="2">
        <v>91</v>
      </c>
      <c r="E1129" t="s">
        <v>35</v>
      </c>
      <c r="F1129" s="3">
        <v>2009</v>
      </c>
      <c r="G1129" s="2">
        <v>86.8</v>
      </c>
      <c r="H1129" t="s">
        <v>35</v>
      </c>
      <c r="I1129">
        <v>48</v>
      </c>
      <c r="J1129">
        <v>1</v>
      </c>
      <c r="K1129" t="s">
        <v>36</v>
      </c>
      <c r="L1129" t="s">
        <v>64</v>
      </c>
      <c r="M1129" s="3">
        <v>80.8</v>
      </c>
      <c r="N1129">
        <v>48</v>
      </c>
      <c r="O1129">
        <v>1</v>
      </c>
      <c r="P1129" t="s">
        <v>38</v>
      </c>
      <c r="Q1129">
        <v>2013</v>
      </c>
      <c r="R1129" s="2">
        <v>765</v>
      </c>
      <c r="S1129" s="2">
        <v>645</v>
      </c>
      <c r="T1129" s="2">
        <v>810</v>
      </c>
      <c r="U1129" s="2">
        <v>0.90148957137103303</v>
      </c>
      <c r="V1129" s="2">
        <v>545</v>
      </c>
      <c r="W1129" s="2">
        <v>-1</v>
      </c>
      <c r="X1129" s="2">
        <v>-1</v>
      </c>
      <c r="Y1129" s="2">
        <v>-1</v>
      </c>
      <c r="Z1129" s="2">
        <v>-1</v>
      </c>
      <c r="AA1129" s="2">
        <v>-1</v>
      </c>
      <c r="AB1129" s="2">
        <v>-1</v>
      </c>
      <c r="AC1129" s="2">
        <v>-0.44629999999999997</v>
      </c>
      <c r="AD1129" s="2">
        <v>-0.78659999999999997</v>
      </c>
      <c r="AE1129" s="2">
        <v>-0.4511</v>
      </c>
      <c r="AF1129" s="2">
        <v>-0.61470000000000002</v>
      </c>
      <c r="AG1129" s="2">
        <v>-1.4356</v>
      </c>
      <c r="AH1129">
        <v>265000</v>
      </c>
      <c r="AI1129" t="str">
        <f>IF(Table_Graduate_Salary[[#This Row],[Salary]]&lt;300000,"Low",IF(Table_Graduate_Salary[[#This Row],[Salary]]&lt;=600000,"Medium","High"))</f>
        <v>Low</v>
      </c>
      <c r="AJ1129" t="str">
        <f>IF(Table_Graduate_Salary[[#This Row],[collegeGPA]]&gt;=8,"Excellent",IF(Table_Graduate_Salary[[#This Row],[collegeGPA]]&gt;=7,"Good","Average"))</f>
        <v>Excellent</v>
      </c>
      <c r="AK1129" s="2">
        <f>AVERAGE(Table_Graduate_Salary[[#This Row],[English]],Table_Graduate_Salary[[#This Row],[Logical]],Table_Graduate_Salary[[#This Row],[Quant]])</f>
        <v>740</v>
      </c>
    </row>
    <row r="1130" spans="1:37">
      <c r="A1130">
        <v>542410</v>
      </c>
      <c r="B1130" t="s">
        <v>506</v>
      </c>
      <c r="C1130" s="1">
        <v>33419</v>
      </c>
      <c r="D1130" s="2">
        <v>60.2</v>
      </c>
      <c r="E1130" t="s">
        <v>35</v>
      </c>
      <c r="F1130" s="3">
        <v>2008</v>
      </c>
      <c r="G1130" s="2">
        <v>66.8</v>
      </c>
      <c r="H1130" t="s">
        <v>35</v>
      </c>
      <c r="I1130">
        <v>350</v>
      </c>
      <c r="J1130">
        <v>2</v>
      </c>
      <c r="K1130" t="s">
        <v>36</v>
      </c>
      <c r="L1130" t="s">
        <v>55</v>
      </c>
      <c r="M1130" s="3">
        <v>69.91</v>
      </c>
      <c r="N1130">
        <v>350</v>
      </c>
      <c r="O1130">
        <v>0</v>
      </c>
      <c r="P1130" t="s">
        <v>41</v>
      </c>
      <c r="Q1130">
        <v>2013</v>
      </c>
      <c r="R1130" s="2">
        <v>545</v>
      </c>
      <c r="S1130" s="2">
        <v>400</v>
      </c>
      <c r="T1130" s="2">
        <v>635</v>
      </c>
      <c r="U1130" s="2">
        <v>0.84312372666574198</v>
      </c>
      <c r="V1130" s="2">
        <v>515</v>
      </c>
      <c r="W1130" s="2">
        <v>-1</v>
      </c>
      <c r="X1130" s="2">
        <v>-1</v>
      </c>
      <c r="Y1130" s="2">
        <v>-1</v>
      </c>
      <c r="Z1130" s="2">
        <v>-1</v>
      </c>
      <c r="AA1130" s="2">
        <v>-1</v>
      </c>
      <c r="AB1130" s="2">
        <v>-1</v>
      </c>
      <c r="AC1130" s="2">
        <v>0.85780000000000001</v>
      </c>
      <c r="AD1130" s="2">
        <v>0.81279999999999997</v>
      </c>
      <c r="AE1130" s="2">
        <v>-0.63429999999999997</v>
      </c>
      <c r="AF1130" s="2">
        <v>-8.4599999999999995E-2</v>
      </c>
      <c r="AG1130" s="2">
        <v>-0.76149999999999995</v>
      </c>
      <c r="AH1130">
        <v>440000</v>
      </c>
      <c r="AI1130" t="str">
        <f>IF(Table_Graduate_Salary[[#This Row],[Salary]]&lt;300000,"Low",IF(Table_Graduate_Salary[[#This Row],[Salary]]&lt;=600000,"Medium","High"))</f>
        <v>Medium</v>
      </c>
      <c r="AJ1130" t="str">
        <f>IF(Table_Graduate_Salary[[#This Row],[collegeGPA]]&gt;=8,"Excellent",IF(Table_Graduate_Salary[[#This Row],[collegeGPA]]&gt;=7,"Good","Average"))</f>
        <v>Excellent</v>
      </c>
      <c r="AK1130" s="2">
        <f>AVERAGE(Table_Graduate_Salary[[#This Row],[English]],Table_Graduate_Salary[[#This Row],[Logical]],Table_Graduate_Salary[[#This Row],[Quant]])</f>
        <v>526.66666666666663</v>
      </c>
    </row>
    <row r="1131" spans="1:37">
      <c r="A1131">
        <v>1097251</v>
      </c>
      <c r="B1131" t="s">
        <v>506</v>
      </c>
      <c r="C1131" s="1">
        <v>32869</v>
      </c>
      <c r="D1131" s="2">
        <v>76.2</v>
      </c>
      <c r="E1131" t="s">
        <v>35</v>
      </c>
      <c r="F1131" s="3">
        <v>2009</v>
      </c>
      <c r="G1131" s="2">
        <v>67.599999999999994</v>
      </c>
      <c r="H1131" t="s">
        <v>35</v>
      </c>
      <c r="I1131">
        <v>6739</v>
      </c>
      <c r="J1131">
        <v>2</v>
      </c>
      <c r="K1131" t="s">
        <v>36</v>
      </c>
      <c r="L1131" t="s">
        <v>40</v>
      </c>
      <c r="M1131" s="3">
        <v>62.37</v>
      </c>
      <c r="N1131">
        <v>6739</v>
      </c>
      <c r="O1131">
        <v>0</v>
      </c>
      <c r="P1131" t="s">
        <v>59</v>
      </c>
      <c r="Q1131">
        <v>2013</v>
      </c>
      <c r="R1131" s="2">
        <v>455</v>
      </c>
      <c r="S1131" s="2">
        <v>505</v>
      </c>
      <c r="T1131" s="2">
        <v>330</v>
      </c>
      <c r="U1131" s="2">
        <v>-1</v>
      </c>
      <c r="V1131" s="2">
        <v>-1</v>
      </c>
      <c r="W1131" s="2">
        <v>-1</v>
      </c>
      <c r="X1131" s="2">
        <v>-1</v>
      </c>
      <c r="Y1131" s="2">
        <v>-1</v>
      </c>
      <c r="Z1131" s="2">
        <v>-1</v>
      </c>
      <c r="AA1131" s="2">
        <v>-1</v>
      </c>
      <c r="AB1131" s="2">
        <v>-1</v>
      </c>
      <c r="AC1131" s="2">
        <v>1.2771999999999999</v>
      </c>
      <c r="AD1131" s="2">
        <v>1.0448999999999999</v>
      </c>
      <c r="AE1131" s="2">
        <v>0.16370000000000001</v>
      </c>
      <c r="AF1131" s="2">
        <v>-0.74150000000000005</v>
      </c>
      <c r="AG1131" s="2">
        <v>0.28889999999999999</v>
      </c>
      <c r="AH1131">
        <v>325000</v>
      </c>
      <c r="AI1131" t="str">
        <f>IF(Table_Graduate_Salary[[#This Row],[Salary]]&lt;300000,"Low",IF(Table_Graduate_Salary[[#This Row],[Salary]]&lt;=600000,"Medium","High"))</f>
        <v>Medium</v>
      </c>
      <c r="AJ1131" t="str">
        <f>IF(Table_Graduate_Salary[[#This Row],[collegeGPA]]&gt;=8,"Excellent",IF(Table_Graduate_Salary[[#This Row],[collegeGPA]]&gt;=7,"Good","Average"))</f>
        <v>Excellent</v>
      </c>
      <c r="AK1131" s="2">
        <f>AVERAGE(Table_Graduate_Salary[[#This Row],[English]],Table_Graduate_Salary[[#This Row],[Logical]],Table_Graduate_Salary[[#This Row],[Quant]])</f>
        <v>430</v>
      </c>
    </row>
    <row r="1132" spans="1:37">
      <c r="A1132">
        <v>317779</v>
      </c>
      <c r="B1132" t="s">
        <v>506</v>
      </c>
      <c r="C1132" s="1">
        <v>32935</v>
      </c>
      <c r="D1132" s="2">
        <v>86.5</v>
      </c>
      <c r="E1132" t="s">
        <v>175</v>
      </c>
      <c r="F1132" s="3">
        <v>2007</v>
      </c>
      <c r="G1132" s="2">
        <v>87.5</v>
      </c>
      <c r="H1132" t="s">
        <v>175</v>
      </c>
      <c r="I1132">
        <v>650</v>
      </c>
      <c r="J1132">
        <v>2</v>
      </c>
      <c r="K1132" t="s">
        <v>36</v>
      </c>
      <c r="L1132" t="s">
        <v>60</v>
      </c>
      <c r="M1132" s="3">
        <v>68</v>
      </c>
      <c r="N1132">
        <v>650</v>
      </c>
      <c r="O1132">
        <v>0</v>
      </c>
      <c r="P1132" t="s">
        <v>166</v>
      </c>
      <c r="Q1132">
        <v>2012</v>
      </c>
      <c r="R1132" s="2">
        <v>305</v>
      </c>
      <c r="S1132" s="2">
        <v>395</v>
      </c>
      <c r="T1132" s="2">
        <v>445</v>
      </c>
      <c r="U1132" s="2">
        <v>0.82466640067133201</v>
      </c>
      <c r="V1132" s="2">
        <v>345</v>
      </c>
      <c r="W1132" s="2">
        <v>400</v>
      </c>
      <c r="X1132" s="2">
        <v>-1</v>
      </c>
      <c r="Y1132" s="2">
        <v>-1</v>
      </c>
      <c r="Z1132" s="2">
        <v>-1</v>
      </c>
      <c r="AA1132" s="2">
        <v>420</v>
      </c>
      <c r="AB1132" s="2">
        <v>-1</v>
      </c>
      <c r="AC1132" s="2">
        <v>-1.8083</v>
      </c>
      <c r="AD1132" s="2">
        <v>-8.4199999999999997E-2</v>
      </c>
      <c r="AE1132" s="2">
        <v>0.27289999999999998</v>
      </c>
      <c r="AF1132" s="2">
        <v>0.64983000000000002</v>
      </c>
      <c r="AG1132" s="2">
        <v>0.50239999999999996</v>
      </c>
      <c r="AH1132">
        <v>355000</v>
      </c>
      <c r="AI1132" t="str">
        <f>IF(Table_Graduate_Salary[[#This Row],[Salary]]&lt;300000,"Low",IF(Table_Graduate_Salary[[#This Row],[Salary]]&lt;=600000,"Medium","High"))</f>
        <v>Medium</v>
      </c>
      <c r="AJ1132" t="str">
        <f>IF(Table_Graduate_Salary[[#This Row],[collegeGPA]]&gt;=8,"Excellent",IF(Table_Graduate_Salary[[#This Row],[collegeGPA]]&gt;=7,"Good","Average"))</f>
        <v>Excellent</v>
      </c>
      <c r="AK1132" s="2">
        <f>AVERAGE(Table_Graduate_Salary[[#This Row],[English]],Table_Graduate_Salary[[#This Row],[Logical]],Table_Graduate_Salary[[#This Row],[Quant]])</f>
        <v>381.66666666666669</v>
      </c>
    </row>
    <row r="1133" spans="1:37">
      <c r="A1133">
        <v>797600</v>
      </c>
      <c r="B1133" t="s">
        <v>506</v>
      </c>
      <c r="C1133" s="1">
        <v>33546</v>
      </c>
      <c r="D1133" s="2">
        <v>92.5</v>
      </c>
      <c r="E1133" t="s">
        <v>51</v>
      </c>
      <c r="F1133" s="3">
        <v>2009</v>
      </c>
      <c r="G1133" s="2">
        <v>83.5</v>
      </c>
      <c r="H1133" t="s">
        <v>51</v>
      </c>
      <c r="I1133">
        <v>7000</v>
      </c>
      <c r="J1133">
        <v>2</v>
      </c>
      <c r="K1133" t="s">
        <v>36</v>
      </c>
      <c r="L1133" t="s">
        <v>60</v>
      </c>
      <c r="M1133" s="3">
        <v>77</v>
      </c>
      <c r="N1133">
        <v>7000</v>
      </c>
      <c r="O1133">
        <v>1</v>
      </c>
      <c r="P1133" t="s">
        <v>61</v>
      </c>
      <c r="Q1133">
        <v>2013</v>
      </c>
      <c r="R1133" s="2">
        <v>780</v>
      </c>
      <c r="S1133" s="2">
        <v>680</v>
      </c>
      <c r="T1133" s="2">
        <v>620</v>
      </c>
      <c r="U1133" s="2">
        <v>0.38009183317168799</v>
      </c>
      <c r="V1133" s="2">
        <v>505</v>
      </c>
      <c r="W1133" s="2">
        <v>-1</v>
      </c>
      <c r="X1133" s="2">
        <v>-1</v>
      </c>
      <c r="Y1133" s="2">
        <v>-1</v>
      </c>
      <c r="Z1133" s="2">
        <v>-1</v>
      </c>
      <c r="AA1133" s="2">
        <v>313</v>
      </c>
      <c r="AB1133" s="2">
        <v>-1</v>
      </c>
      <c r="AC1133" s="2">
        <v>-0.30270000000000002</v>
      </c>
      <c r="AD1133" s="2">
        <v>-0.95309999999999995</v>
      </c>
      <c r="AE1133" s="2">
        <v>-0.75849999999999995</v>
      </c>
      <c r="AF1133" s="2">
        <v>1.0333000000000001</v>
      </c>
      <c r="AG1133" s="2">
        <v>-0.86080000000000001</v>
      </c>
      <c r="AH1133">
        <v>600000</v>
      </c>
      <c r="AI1133" t="str">
        <f>IF(Table_Graduate_Salary[[#This Row],[Salary]]&lt;300000,"Low",IF(Table_Graduate_Salary[[#This Row],[Salary]]&lt;=600000,"Medium","High"))</f>
        <v>Medium</v>
      </c>
      <c r="AJ1133" t="str">
        <f>IF(Table_Graduate_Salary[[#This Row],[collegeGPA]]&gt;=8,"Excellent",IF(Table_Graduate_Salary[[#This Row],[collegeGPA]]&gt;=7,"Good","Average"))</f>
        <v>Excellent</v>
      </c>
      <c r="AK1133" s="2">
        <f>AVERAGE(Table_Graduate_Salary[[#This Row],[English]],Table_Graduate_Salary[[#This Row],[Logical]],Table_Graduate_Salary[[#This Row],[Quant]])</f>
        <v>693.33333333333337</v>
      </c>
    </row>
    <row r="1134" spans="1:37">
      <c r="A1134">
        <v>328451</v>
      </c>
      <c r="B1134" t="s">
        <v>506</v>
      </c>
      <c r="C1134" s="1">
        <v>32978</v>
      </c>
      <c r="D1134" s="2">
        <v>73.33</v>
      </c>
      <c r="E1134" t="s">
        <v>274</v>
      </c>
      <c r="F1134" s="3">
        <v>2007</v>
      </c>
      <c r="G1134" s="2">
        <v>70.2</v>
      </c>
      <c r="H1134" t="s">
        <v>274</v>
      </c>
      <c r="I1134">
        <v>55</v>
      </c>
      <c r="J1134">
        <v>2</v>
      </c>
      <c r="K1134" t="s">
        <v>36</v>
      </c>
      <c r="L1134" t="s">
        <v>52</v>
      </c>
      <c r="M1134" s="3">
        <v>61.73</v>
      </c>
      <c r="N1134">
        <v>55</v>
      </c>
      <c r="O1134">
        <v>0</v>
      </c>
      <c r="P1134" t="s">
        <v>41</v>
      </c>
      <c r="Q1134">
        <v>2012</v>
      </c>
      <c r="R1134" s="2">
        <v>375</v>
      </c>
      <c r="S1134" s="2">
        <v>675</v>
      </c>
      <c r="T1134" s="2">
        <v>505</v>
      </c>
      <c r="U1134" s="2">
        <v>0.607034038145014</v>
      </c>
      <c r="V1134" s="2">
        <v>-1</v>
      </c>
      <c r="W1134" s="2">
        <v>-1</v>
      </c>
      <c r="X1134" s="2">
        <v>-1</v>
      </c>
      <c r="Y1134" s="2">
        <v>409</v>
      </c>
      <c r="Z1134" s="2">
        <v>-1</v>
      </c>
      <c r="AA1134" s="2">
        <v>-1</v>
      </c>
      <c r="AB1134" s="2">
        <v>-1</v>
      </c>
      <c r="AC1134" s="2">
        <v>-0.1082</v>
      </c>
      <c r="AD1134" s="2">
        <v>-0.90329999999999999</v>
      </c>
      <c r="AE1134" s="2">
        <v>0.67200000000000004</v>
      </c>
      <c r="AF1134" s="2">
        <v>0.29732999999999998</v>
      </c>
      <c r="AG1134" s="2">
        <v>-0.16899999999999901</v>
      </c>
      <c r="AH1134">
        <v>430000</v>
      </c>
      <c r="AI1134" t="str">
        <f>IF(Table_Graduate_Salary[[#This Row],[Salary]]&lt;300000,"Low",IF(Table_Graduate_Salary[[#This Row],[Salary]]&lt;=600000,"Medium","High"))</f>
        <v>Medium</v>
      </c>
      <c r="AJ1134" t="str">
        <f>IF(Table_Graduate_Salary[[#This Row],[collegeGPA]]&gt;=8,"Excellent",IF(Table_Graduate_Salary[[#This Row],[collegeGPA]]&gt;=7,"Good","Average"))</f>
        <v>Excellent</v>
      </c>
      <c r="AK1134" s="2">
        <f>AVERAGE(Table_Graduate_Salary[[#This Row],[English]],Table_Graduate_Salary[[#This Row],[Logical]],Table_Graduate_Salary[[#This Row],[Quant]])</f>
        <v>518.33333333333337</v>
      </c>
    </row>
    <row r="1135" spans="1:37">
      <c r="A1135">
        <v>215931</v>
      </c>
      <c r="B1135" t="s">
        <v>505</v>
      </c>
      <c r="C1135" s="1">
        <v>32690</v>
      </c>
      <c r="D1135" s="2">
        <v>83</v>
      </c>
      <c r="E1135" t="s">
        <v>35</v>
      </c>
      <c r="F1135" s="3">
        <v>2007</v>
      </c>
      <c r="G1135" s="2">
        <v>74.400000000000006</v>
      </c>
      <c r="H1135" t="s">
        <v>35</v>
      </c>
      <c r="I1135">
        <v>5026</v>
      </c>
      <c r="J1135">
        <v>2</v>
      </c>
      <c r="K1135" t="s">
        <v>36</v>
      </c>
      <c r="L1135" t="s">
        <v>55</v>
      </c>
      <c r="M1135" s="3">
        <v>74</v>
      </c>
      <c r="N1135">
        <v>5026</v>
      </c>
      <c r="O1135">
        <v>0</v>
      </c>
      <c r="P1135" t="s">
        <v>65</v>
      </c>
      <c r="Q1135">
        <v>2011</v>
      </c>
      <c r="R1135" s="2">
        <v>365</v>
      </c>
      <c r="S1135" s="2">
        <v>585</v>
      </c>
      <c r="T1135" s="2">
        <v>415</v>
      </c>
      <c r="U1135" s="2">
        <v>0.60005718233834104</v>
      </c>
      <c r="V1135" s="2">
        <v>435</v>
      </c>
      <c r="W1135" s="2">
        <v>-1</v>
      </c>
      <c r="X1135" s="2">
        <v>-1</v>
      </c>
      <c r="Y1135" s="2">
        <v>-1</v>
      </c>
      <c r="Z1135" s="2">
        <v>-1</v>
      </c>
      <c r="AA1135" s="2">
        <v>-1</v>
      </c>
      <c r="AB1135" s="2">
        <v>-1</v>
      </c>
      <c r="AC1135" s="2">
        <v>1.2827999999999999</v>
      </c>
      <c r="AD1135" s="2">
        <v>0.96879999999999999</v>
      </c>
      <c r="AE1135" s="2">
        <v>0.67200000000000004</v>
      </c>
      <c r="AF1135" s="2">
        <v>1.0024</v>
      </c>
      <c r="AG1135" s="2">
        <v>1.1343000000000001</v>
      </c>
      <c r="AH1135">
        <v>380000</v>
      </c>
      <c r="AI1135" t="str">
        <f>IF(Table_Graduate_Salary[[#This Row],[Salary]]&lt;300000,"Low",IF(Table_Graduate_Salary[[#This Row],[Salary]]&lt;=600000,"Medium","High"))</f>
        <v>Medium</v>
      </c>
      <c r="AJ1135" t="str">
        <f>IF(Table_Graduate_Salary[[#This Row],[collegeGPA]]&gt;=8,"Excellent",IF(Table_Graduate_Salary[[#This Row],[collegeGPA]]&gt;=7,"Good","Average"))</f>
        <v>Excellent</v>
      </c>
      <c r="AK1135" s="2">
        <f>AVERAGE(Table_Graduate_Salary[[#This Row],[English]],Table_Graduate_Salary[[#This Row],[Logical]],Table_Graduate_Salary[[#This Row],[Quant]])</f>
        <v>455</v>
      </c>
    </row>
    <row r="1136" spans="1:37">
      <c r="A1136">
        <v>278898</v>
      </c>
      <c r="B1136" t="s">
        <v>506</v>
      </c>
      <c r="C1136" s="1">
        <v>32690</v>
      </c>
      <c r="D1136" s="2">
        <v>58</v>
      </c>
      <c r="E1136" t="s">
        <v>97</v>
      </c>
      <c r="F1136" s="3">
        <v>2006</v>
      </c>
      <c r="G1136" s="2">
        <v>67</v>
      </c>
      <c r="H1136" t="s">
        <v>97</v>
      </c>
      <c r="I1136">
        <v>4971</v>
      </c>
      <c r="J1136">
        <v>2</v>
      </c>
      <c r="K1136" t="s">
        <v>36</v>
      </c>
      <c r="L1136" t="s">
        <v>77</v>
      </c>
      <c r="M1136" s="3">
        <v>69</v>
      </c>
      <c r="N1136">
        <v>4971</v>
      </c>
      <c r="O1136">
        <v>0</v>
      </c>
      <c r="P1136" t="s">
        <v>41</v>
      </c>
      <c r="Q1136">
        <v>2011</v>
      </c>
      <c r="R1136" s="2">
        <v>215</v>
      </c>
      <c r="S1136" s="2">
        <v>365</v>
      </c>
      <c r="T1136" s="2">
        <v>425</v>
      </c>
      <c r="U1136" s="2">
        <v>0.37605958665154499</v>
      </c>
      <c r="V1136" s="2">
        <v>-1</v>
      </c>
      <c r="W1136" s="2">
        <v>300</v>
      </c>
      <c r="X1136" s="2">
        <v>-1</v>
      </c>
      <c r="Y1136" s="2">
        <v>-1</v>
      </c>
      <c r="Z1136" s="2">
        <v>-1</v>
      </c>
      <c r="AA1136" s="2">
        <v>313</v>
      </c>
      <c r="AB1136" s="2">
        <v>-1</v>
      </c>
      <c r="AC1136" s="2">
        <v>-1.4992000000000001</v>
      </c>
      <c r="AD1136" s="2">
        <v>-2.3073000000000001</v>
      </c>
      <c r="AE1136" s="2">
        <v>-2.0855999999999999</v>
      </c>
      <c r="AF1136" s="2">
        <v>-5.5199999999999999E-2</v>
      </c>
      <c r="AG1136" s="2">
        <v>-2.8151999999999999</v>
      </c>
      <c r="AH1136">
        <v>320000</v>
      </c>
      <c r="AI1136" t="str">
        <f>IF(Table_Graduate_Salary[[#This Row],[Salary]]&lt;300000,"Low",IF(Table_Graduate_Salary[[#This Row],[Salary]]&lt;=600000,"Medium","High"))</f>
        <v>Medium</v>
      </c>
      <c r="AJ1136" t="str">
        <f>IF(Table_Graduate_Salary[[#This Row],[collegeGPA]]&gt;=8,"Excellent",IF(Table_Graduate_Salary[[#This Row],[collegeGPA]]&gt;=7,"Good","Average"))</f>
        <v>Excellent</v>
      </c>
      <c r="AK1136" s="2">
        <f>AVERAGE(Table_Graduate_Salary[[#This Row],[English]],Table_Graduate_Salary[[#This Row],[Logical]],Table_Graduate_Salary[[#This Row],[Quant]])</f>
        <v>335</v>
      </c>
    </row>
    <row r="1137" spans="1:37">
      <c r="A1137">
        <v>784141</v>
      </c>
      <c r="B1137" t="s">
        <v>505</v>
      </c>
      <c r="C1137" s="1">
        <v>33096</v>
      </c>
      <c r="D1137" s="2">
        <v>78.8</v>
      </c>
      <c r="E1137" t="s">
        <v>35</v>
      </c>
      <c r="F1137" s="3">
        <v>2008</v>
      </c>
      <c r="G1137" s="2">
        <v>74.599999999999994</v>
      </c>
      <c r="H1137" t="s">
        <v>35</v>
      </c>
      <c r="I1137">
        <v>7424</v>
      </c>
      <c r="J1137">
        <v>2</v>
      </c>
      <c r="K1137" t="s">
        <v>36</v>
      </c>
      <c r="L1137" t="s">
        <v>60</v>
      </c>
      <c r="M1137" s="3">
        <v>72.2</v>
      </c>
      <c r="N1137">
        <v>7424</v>
      </c>
      <c r="O1137">
        <v>1</v>
      </c>
      <c r="P1137" t="s">
        <v>71</v>
      </c>
      <c r="Q1137">
        <v>2012</v>
      </c>
      <c r="R1137" s="2">
        <v>710</v>
      </c>
      <c r="S1137" s="2">
        <v>555</v>
      </c>
      <c r="T1137" s="2">
        <v>680</v>
      </c>
      <c r="U1137" s="2">
        <v>0.493596387301038</v>
      </c>
      <c r="V1137" s="2">
        <v>345</v>
      </c>
      <c r="W1137" s="2">
        <v>324</v>
      </c>
      <c r="X1137" s="2">
        <v>-1</v>
      </c>
      <c r="Y1137" s="2">
        <v>-1</v>
      </c>
      <c r="Z1137" s="2">
        <v>-1</v>
      </c>
      <c r="AA1137" s="2">
        <v>-1</v>
      </c>
      <c r="AB1137" s="2">
        <v>-1</v>
      </c>
      <c r="AC1137" s="2">
        <v>0.41549999999999998</v>
      </c>
      <c r="AD1137" s="2">
        <v>4.5900000000000003E-2</v>
      </c>
      <c r="AE1137" s="2">
        <v>-0.75849999999999995</v>
      </c>
      <c r="AF1137" s="2">
        <v>2.0474999999999999</v>
      </c>
      <c r="AG1137" s="2">
        <v>0.28889999999999999</v>
      </c>
      <c r="AH1137">
        <v>140000</v>
      </c>
      <c r="AI1137" t="str">
        <f>IF(Table_Graduate_Salary[[#This Row],[Salary]]&lt;300000,"Low",IF(Table_Graduate_Salary[[#This Row],[Salary]]&lt;=600000,"Medium","High"))</f>
        <v>Low</v>
      </c>
      <c r="AJ1137" t="str">
        <f>IF(Table_Graduate_Salary[[#This Row],[collegeGPA]]&gt;=8,"Excellent",IF(Table_Graduate_Salary[[#This Row],[collegeGPA]]&gt;=7,"Good","Average"))</f>
        <v>Excellent</v>
      </c>
      <c r="AK1137" s="2">
        <f>AVERAGE(Table_Graduate_Salary[[#This Row],[English]],Table_Graduate_Salary[[#This Row],[Logical]],Table_Graduate_Salary[[#This Row],[Quant]])</f>
        <v>648.33333333333337</v>
      </c>
    </row>
    <row r="1138" spans="1:37">
      <c r="A1138">
        <v>407688</v>
      </c>
      <c r="B1138" t="s">
        <v>505</v>
      </c>
      <c r="C1138" s="1">
        <v>32931</v>
      </c>
      <c r="D1138" s="2">
        <v>90.4</v>
      </c>
      <c r="E1138" t="s">
        <v>35</v>
      </c>
      <c r="F1138" s="3">
        <v>2007</v>
      </c>
      <c r="G1138" s="2">
        <v>81.599999999999994</v>
      </c>
      <c r="H1138" t="s">
        <v>35</v>
      </c>
      <c r="I1138">
        <v>3801</v>
      </c>
      <c r="J1138">
        <v>2</v>
      </c>
      <c r="K1138" t="s">
        <v>36</v>
      </c>
      <c r="L1138" t="s">
        <v>55</v>
      </c>
      <c r="M1138" s="3">
        <v>85.8</v>
      </c>
      <c r="N1138">
        <v>3801</v>
      </c>
      <c r="O1138">
        <v>0</v>
      </c>
      <c r="P1138" t="s">
        <v>61</v>
      </c>
      <c r="Q1138">
        <v>2012</v>
      </c>
      <c r="R1138" s="2">
        <v>435</v>
      </c>
      <c r="S1138" s="2">
        <v>505</v>
      </c>
      <c r="T1138" s="2">
        <v>625</v>
      </c>
      <c r="U1138" s="2">
        <v>0.76567358123401097</v>
      </c>
      <c r="V1138" s="2">
        <v>485</v>
      </c>
      <c r="W1138" s="2">
        <v>-1</v>
      </c>
      <c r="X1138" s="2">
        <v>-1</v>
      </c>
      <c r="Y1138" s="2">
        <v>-1</v>
      </c>
      <c r="Z1138" s="2">
        <v>-1</v>
      </c>
      <c r="AA1138" s="2">
        <v>-1</v>
      </c>
      <c r="AB1138" s="2">
        <v>-1</v>
      </c>
      <c r="AC1138" s="2">
        <v>0.66459999999999997</v>
      </c>
      <c r="AD1138" s="2">
        <v>-0.31830000000000003</v>
      </c>
      <c r="AE1138" s="2">
        <v>-1.6865000000000001</v>
      </c>
      <c r="AF1138" s="2">
        <v>-0.29020000000000001</v>
      </c>
      <c r="AG1138" s="2">
        <v>-0.1295</v>
      </c>
      <c r="AH1138">
        <v>320000</v>
      </c>
      <c r="AI1138" t="str">
        <f>IF(Table_Graduate_Salary[[#This Row],[Salary]]&lt;300000,"Low",IF(Table_Graduate_Salary[[#This Row],[Salary]]&lt;=600000,"Medium","High"))</f>
        <v>Medium</v>
      </c>
      <c r="AJ1138" t="str">
        <f>IF(Table_Graduate_Salary[[#This Row],[collegeGPA]]&gt;=8,"Excellent",IF(Table_Graduate_Salary[[#This Row],[collegeGPA]]&gt;=7,"Good","Average"))</f>
        <v>Excellent</v>
      </c>
      <c r="AK1138" s="2">
        <f>AVERAGE(Table_Graduate_Salary[[#This Row],[English]],Table_Graduate_Salary[[#This Row],[Logical]],Table_Graduate_Salary[[#This Row],[Quant]])</f>
        <v>521.66666666666663</v>
      </c>
    </row>
    <row r="1139" spans="1:37">
      <c r="A1139">
        <v>47916</v>
      </c>
      <c r="B1139" t="s">
        <v>506</v>
      </c>
      <c r="C1139" s="1">
        <v>31882</v>
      </c>
      <c r="D1139" s="2">
        <v>52.09</v>
      </c>
      <c r="E1139" t="s">
        <v>35</v>
      </c>
      <c r="F1139" s="3">
        <v>2006</v>
      </c>
      <c r="G1139" s="2">
        <v>55.5</v>
      </c>
      <c r="H1139" t="s">
        <v>35</v>
      </c>
      <c r="I1139">
        <v>6268</v>
      </c>
      <c r="J1139">
        <v>2</v>
      </c>
      <c r="K1139" t="s">
        <v>36</v>
      </c>
      <c r="L1139" t="s">
        <v>55</v>
      </c>
      <c r="M1139" s="3">
        <v>61.5</v>
      </c>
      <c r="N1139">
        <v>6268</v>
      </c>
      <c r="O1139">
        <v>0</v>
      </c>
      <c r="P1139" t="s">
        <v>59</v>
      </c>
      <c r="Q1139">
        <v>2010</v>
      </c>
      <c r="R1139" s="2">
        <v>365</v>
      </c>
      <c r="S1139" s="2">
        <v>334</v>
      </c>
      <c r="T1139" s="2">
        <v>475</v>
      </c>
      <c r="U1139" s="2">
        <v>0.276047228046856</v>
      </c>
      <c r="V1139" s="2">
        <v>345</v>
      </c>
      <c r="W1139" s="2">
        <v>-1</v>
      </c>
      <c r="X1139" s="2">
        <v>-1</v>
      </c>
      <c r="Y1139" s="2">
        <v>-1</v>
      </c>
      <c r="Z1139" s="2">
        <v>-1</v>
      </c>
      <c r="AA1139" s="2">
        <v>-1</v>
      </c>
      <c r="AB1139" s="2">
        <v>-1</v>
      </c>
      <c r="AC1139" s="2">
        <v>-0.1082</v>
      </c>
      <c r="AD1139" s="2">
        <v>0.3448</v>
      </c>
      <c r="AE1139" s="2">
        <v>0.2366</v>
      </c>
      <c r="AF1139" s="2">
        <v>0.64980000000000004</v>
      </c>
      <c r="AG1139" s="2">
        <v>-0.9194</v>
      </c>
      <c r="AH1139">
        <v>280000</v>
      </c>
      <c r="AI1139" t="str">
        <f>IF(Table_Graduate_Salary[[#This Row],[Salary]]&lt;300000,"Low",IF(Table_Graduate_Salary[[#This Row],[Salary]]&lt;=600000,"Medium","High"))</f>
        <v>Low</v>
      </c>
      <c r="AJ1139" t="str">
        <f>IF(Table_Graduate_Salary[[#This Row],[collegeGPA]]&gt;=8,"Excellent",IF(Table_Graduate_Salary[[#This Row],[collegeGPA]]&gt;=7,"Good","Average"))</f>
        <v>Excellent</v>
      </c>
      <c r="AK1139" s="2">
        <f>AVERAGE(Table_Graduate_Salary[[#This Row],[English]],Table_Graduate_Salary[[#This Row],[Logical]],Table_Graduate_Salary[[#This Row],[Quant]])</f>
        <v>391.33333333333331</v>
      </c>
    </row>
    <row r="1140" spans="1:37">
      <c r="A1140">
        <v>807302</v>
      </c>
      <c r="B1140" t="s">
        <v>506</v>
      </c>
      <c r="C1140" s="1">
        <v>33621</v>
      </c>
      <c r="D1140" s="2">
        <v>69.849999999999994</v>
      </c>
      <c r="E1140" t="s">
        <v>48</v>
      </c>
      <c r="F1140" s="3">
        <v>2010</v>
      </c>
      <c r="G1140" s="2">
        <v>65.2</v>
      </c>
      <c r="H1140" t="s">
        <v>35</v>
      </c>
      <c r="I1140">
        <v>11759</v>
      </c>
      <c r="J1140">
        <v>2</v>
      </c>
      <c r="K1140" t="s">
        <v>36</v>
      </c>
      <c r="L1140" t="s">
        <v>52</v>
      </c>
      <c r="M1140" s="3">
        <v>66.17</v>
      </c>
      <c r="N1140">
        <v>11759</v>
      </c>
      <c r="O1140">
        <v>0</v>
      </c>
      <c r="P1140" t="s">
        <v>96</v>
      </c>
      <c r="Q1140">
        <v>2014</v>
      </c>
      <c r="R1140" s="2">
        <v>475</v>
      </c>
      <c r="S1140" s="2">
        <v>605</v>
      </c>
      <c r="T1140" s="2">
        <v>470</v>
      </c>
      <c r="U1140" s="2">
        <v>0.206710618336758</v>
      </c>
      <c r="V1140" s="2">
        <v>-1</v>
      </c>
      <c r="W1140" s="2">
        <v>-1</v>
      </c>
      <c r="X1140" s="2">
        <v>-1</v>
      </c>
      <c r="Y1140" s="2">
        <v>313</v>
      </c>
      <c r="Z1140" s="2">
        <v>-1</v>
      </c>
      <c r="AA1140" s="2">
        <v>-1</v>
      </c>
      <c r="AB1140" s="2">
        <v>-1</v>
      </c>
      <c r="AC1140" s="2">
        <v>-0.44629999999999997</v>
      </c>
      <c r="AD1140" s="2">
        <v>4.5900000000000003E-2</v>
      </c>
      <c r="AE1140" s="2">
        <v>-0.91220000000000001</v>
      </c>
      <c r="AF1140" s="2">
        <v>0.2727</v>
      </c>
      <c r="AG1140" s="2">
        <v>-1.0524</v>
      </c>
      <c r="AH1140">
        <v>120000</v>
      </c>
      <c r="AI1140" t="str">
        <f>IF(Table_Graduate_Salary[[#This Row],[Salary]]&lt;300000,"Low",IF(Table_Graduate_Salary[[#This Row],[Salary]]&lt;=600000,"Medium","High"))</f>
        <v>Low</v>
      </c>
      <c r="AJ1140" t="str">
        <f>IF(Table_Graduate_Salary[[#This Row],[collegeGPA]]&gt;=8,"Excellent",IF(Table_Graduate_Salary[[#This Row],[collegeGPA]]&gt;=7,"Good","Average"))</f>
        <v>Excellent</v>
      </c>
      <c r="AK1140" s="2">
        <f>AVERAGE(Table_Graduate_Salary[[#This Row],[English]],Table_Graduate_Salary[[#This Row],[Logical]],Table_Graduate_Salary[[#This Row],[Quant]])</f>
        <v>516.66666666666663</v>
      </c>
    </row>
    <row r="1141" spans="1:37">
      <c r="A1141">
        <v>941955</v>
      </c>
      <c r="B1141" t="s">
        <v>506</v>
      </c>
      <c r="C1141" s="1">
        <v>33129</v>
      </c>
      <c r="D1141" s="2">
        <v>75</v>
      </c>
      <c r="E1141" t="s">
        <v>51</v>
      </c>
      <c r="F1141" s="3">
        <v>2008</v>
      </c>
      <c r="G1141" s="2">
        <v>67</v>
      </c>
      <c r="H1141" t="s">
        <v>51</v>
      </c>
      <c r="I1141">
        <v>272</v>
      </c>
      <c r="J1141">
        <v>2</v>
      </c>
      <c r="K1141" t="s">
        <v>66</v>
      </c>
      <c r="L1141" t="s">
        <v>67</v>
      </c>
      <c r="M1141" s="3">
        <v>72</v>
      </c>
      <c r="N1141">
        <v>272</v>
      </c>
      <c r="O1141">
        <v>0</v>
      </c>
      <c r="P1141" t="s">
        <v>50</v>
      </c>
      <c r="Q1141">
        <v>2014</v>
      </c>
      <c r="R1141" s="2">
        <v>545</v>
      </c>
      <c r="S1141" s="2">
        <v>535</v>
      </c>
      <c r="T1141" s="2">
        <v>445</v>
      </c>
      <c r="U1141" s="2">
        <v>0.99000875672389799</v>
      </c>
      <c r="V1141" s="2">
        <v>655</v>
      </c>
      <c r="W1141" s="2">
        <v>-1</v>
      </c>
      <c r="X1141" s="2">
        <v>-1</v>
      </c>
      <c r="Y1141" s="2">
        <v>-1</v>
      </c>
      <c r="Z1141" s="2">
        <v>-1</v>
      </c>
      <c r="AA1141" s="2">
        <v>-1</v>
      </c>
      <c r="AB1141" s="2">
        <v>-1</v>
      </c>
      <c r="AC1141" s="2">
        <v>-2.4569999999999999</v>
      </c>
      <c r="AD1141" s="2">
        <v>4.5900000000000003E-2</v>
      </c>
      <c r="AE1141" s="2">
        <v>0.31740000000000002</v>
      </c>
      <c r="AF1141" s="2">
        <v>1.2868999999999999</v>
      </c>
      <c r="AG1141" s="2">
        <v>-0.47760000000000002</v>
      </c>
      <c r="AH1141">
        <v>300000</v>
      </c>
      <c r="AI1141" t="str">
        <f>IF(Table_Graduate_Salary[[#This Row],[Salary]]&lt;300000,"Low",IF(Table_Graduate_Salary[[#This Row],[Salary]]&lt;=600000,"Medium","High"))</f>
        <v>Medium</v>
      </c>
      <c r="AJ1141" t="str">
        <f>IF(Table_Graduate_Salary[[#This Row],[collegeGPA]]&gt;=8,"Excellent",IF(Table_Graduate_Salary[[#This Row],[collegeGPA]]&gt;=7,"Good","Average"))</f>
        <v>Excellent</v>
      </c>
      <c r="AK1141" s="2">
        <f>AVERAGE(Table_Graduate_Salary[[#This Row],[English]],Table_Graduate_Salary[[#This Row],[Logical]],Table_Graduate_Salary[[#This Row],[Quant]])</f>
        <v>508.33333333333331</v>
      </c>
    </row>
    <row r="1142" spans="1:37">
      <c r="A1142">
        <v>1179971</v>
      </c>
      <c r="B1142" t="s">
        <v>506</v>
      </c>
      <c r="C1142" s="1">
        <v>33880</v>
      </c>
      <c r="D1142" s="2">
        <v>80</v>
      </c>
      <c r="E1142" t="s">
        <v>51</v>
      </c>
      <c r="F1142" s="3">
        <v>2010</v>
      </c>
      <c r="G1142" s="2">
        <v>84</v>
      </c>
      <c r="H1142" t="s">
        <v>51</v>
      </c>
      <c r="I1142">
        <v>6232</v>
      </c>
      <c r="J1142">
        <v>2</v>
      </c>
      <c r="K1142" t="s">
        <v>36</v>
      </c>
      <c r="L1142" t="s">
        <v>60</v>
      </c>
      <c r="M1142" s="3">
        <v>69.42</v>
      </c>
      <c r="N1142">
        <v>6232</v>
      </c>
      <c r="O1142">
        <v>0</v>
      </c>
      <c r="P1142" t="s">
        <v>166</v>
      </c>
      <c r="Q1142">
        <v>2014</v>
      </c>
      <c r="R1142" s="2">
        <v>560</v>
      </c>
      <c r="S1142" s="2">
        <v>580</v>
      </c>
      <c r="T1142" s="2">
        <v>595</v>
      </c>
      <c r="U1142" s="2">
        <v>-1</v>
      </c>
      <c r="V1142" s="2">
        <v>445</v>
      </c>
      <c r="W1142" s="2">
        <v>-1</v>
      </c>
      <c r="X1142" s="2">
        <v>-1</v>
      </c>
      <c r="Y1142" s="2">
        <v>-1</v>
      </c>
      <c r="Z1142" s="2">
        <v>-1</v>
      </c>
      <c r="AA1142" s="2">
        <v>-1</v>
      </c>
      <c r="AB1142" s="2">
        <v>-1</v>
      </c>
      <c r="AC1142" s="2">
        <v>0.27179999999999999</v>
      </c>
      <c r="AD1142" s="2">
        <v>-1.2861</v>
      </c>
      <c r="AE1142" s="2">
        <v>-1.5269999999999999</v>
      </c>
      <c r="AF1142" s="2">
        <v>-1.2485999999999999</v>
      </c>
      <c r="AG1142" s="2">
        <v>-0.86080000000000001</v>
      </c>
      <c r="AH1142">
        <v>120000</v>
      </c>
      <c r="AI1142" t="str">
        <f>IF(Table_Graduate_Salary[[#This Row],[Salary]]&lt;300000,"Low",IF(Table_Graduate_Salary[[#This Row],[Salary]]&lt;=600000,"Medium","High"))</f>
        <v>Low</v>
      </c>
      <c r="AJ1142" t="str">
        <f>IF(Table_Graduate_Salary[[#This Row],[collegeGPA]]&gt;=8,"Excellent",IF(Table_Graduate_Salary[[#This Row],[collegeGPA]]&gt;=7,"Good","Average"))</f>
        <v>Excellent</v>
      </c>
      <c r="AK1142" s="2">
        <f>AVERAGE(Table_Graduate_Salary[[#This Row],[English]],Table_Graduate_Salary[[#This Row],[Logical]],Table_Graduate_Salary[[#This Row],[Quant]])</f>
        <v>578.33333333333337</v>
      </c>
    </row>
    <row r="1143" spans="1:37">
      <c r="A1143">
        <v>455357</v>
      </c>
      <c r="B1143" t="s">
        <v>506</v>
      </c>
      <c r="C1143" s="1">
        <v>33130</v>
      </c>
      <c r="D1143" s="2">
        <v>76.8</v>
      </c>
      <c r="E1143" t="s">
        <v>35</v>
      </c>
      <c r="F1143" s="3">
        <v>2008</v>
      </c>
      <c r="G1143" s="2">
        <v>65</v>
      </c>
      <c r="H1143" t="s">
        <v>35</v>
      </c>
      <c r="I1143">
        <v>272</v>
      </c>
      <c r="J1143">
        <v>2</v>
      </c>
      <c r="K1143" t="s">
        <v>36</v>
      </c>
      <c r="L1143" t="s">
        <v>64</v>
      </c>
      <c r="M1143" s="3">
        <v>66.599999999999994</v>
      </c>
      <c r="N1143">
        <v>272</v>
      </c>
      <c r="O1143">
        <v>0</v>
      </c>
      <c r="P1143" t="s">
        <v>50</v>
      </c>
      <c r="Q1143">
        <v>2012</v>
      </c>
      <c r="R1143" s="2">
        <v>435</v>
      </c>
      <c r="S1143" s="2">
        <v>464</v>
      </c>
      <c r="T1143" s="2">
        <v>525</v>
      </c>
      <c r="U1143" s="2">
        <v>0.563267823666597</v>
      </c>
      <c r="V1143" s="2">
        <v>425</v>
      </c>
      <c r="W1143" s="2">
        <v>-1</v>
      </c>
      <c r="X1143" s="2">
        <v>-1</v>
      </c>
      <c r="Y1143" s="2">
        <v>-1</v>
      </c>
      <c r="Z1143" s="2">
        <v>-1</v>
      </c>
      <c r="AA1143" s="2">
        <v>-1</v>
      </c>
      <c r="AB1143" s="2">
        <v>-1</v>
      </c>
      <c r="AC1143" s="2">
        <v>0.97370000000000001</v>
      </c>
      <c r="AD1143" s="2">
        <v>-0.55230000000000001</v>
      </c>
      <c r="AE1143" s="2">
        <v>-1.4688000000000001</v>
      </c>
      <c r="AF1143" s="2">
        <v>-1.1128</v>
      </c>
      <c r="AG1143" s="2">
        <v>-1.2354000000000001</v>
      </c>
      <c r="AH1143">
        <v>250000</v>
      </c>
      <c r="AI1143" t="str">
        <f>IF(Table_Graduate_Salary[[#This Row],[Salary]]&lt;300000,"Low",IF(Table_Graduate_Salary[[#This Row],[Salary]]&lt;=600000,"Medium","High"))</f>
        <v>Low</v>
      </c>
      <c r="AJ1143" t="str">
        <f>IF(Table_Graduate_Salary[[#This Row],[collegeGPA]]&gt;=8,"Excellent",IF(Table_Graduate_Salary[[#This Row],[collegeGPA]]&gt;=7,"Good","Average"))</f>
        <v>Excellent</v>
      </c>
      <c r="AK1143" s="2">
        <f>AVERAGE(Table_Graduate_Salary[[#This Row],[English]],Table_Graduate_Salary[[#This Row],[Logical]],Table_Graduate_Salary[[#This Row],[Quant]])</f>
        <v>474.66666666666669</v>
      </c>
    </row>
    <row r="1144" spans="1:37">
      <c r="A1144">
        <v>439077</v>
      </c>
      <c r="B1144" t="s">
        <v>506</v>
      </c>
      <c r="C1144" s="1">
        <v>33399</v>
      </c>
      <c r="D1144" s="2">
        <v>82</v>
      </c>
      <c r="E1144" t="s">
        <v>275</v>
      </c>
      <c r="F1144" s="3">
        <v>2008</v>
      </c>
      <c r="G1144" s="2">
        <v>62.7</v>
      </c>
      <c r="H1144" t="s">
        <v>276</v>
      </c>
      <c r="I1144">
        <v>3081</v>
      </c>
      <c r="J1144">
        <v>2</v>
      </c>
      <c r="K1144" t="s">
        <v>36</v>
      </c>
      <c r="L1144" t="s">
        <v>44</v>
      </c>
      <c r="M1144" s="3">
        <v>71.3</v>
      </c>
      <c r="N1144">
        <v>3081</v>
      </c>
      <c r="O1144">
        <v>0</v>
      </c>
      <c r="P1144" t="s">
        <v>65</v>
      </c>
      <c r="Q1144">
        <v>2012</v>
      </c>
      <c r="R1144" s="2">
        <v>595</v>
      </c>
      <c r="S1144" s="2">
        <v>425</v>
      </c>
      <c r="T1144" s="2">
        <v>355</v>
      </c>
      <c r="U1144" s="2">
        <v>0.155908502722861</v>
      </c>
      <c r="V1144" s="2">
        <v>-1</v>
      </c>
      <c r="W1144" s="2">
        <v>-1</v>
      </c>
      <c r="X1144" s="2">
        <v>-1</v>
      </c>
      <c r="Y1144" s="2">
        <v>-1</v>
      </c>
      <c r="Z1144" s="2">
        <v>-1</v>
      </c>
      <c r="AA1144" s="2">
        <v>260</v>
      </c>
      <c r="AB1144" s="2">
        <v>-1</v>
      </c>
      <c r="AC1144" s="2">
        <v>4.6399999999999997E-2</v>
      </c>
      <c r="AD1144" s="2">
        <v>0.1888</v>
      </c>
      <c r="AE1144" s="2">
        <v>0.38169999999999998</v>
      </c>
      <c r="AF1144" s="2">
        <v>-0.64280000000000004</v>
      </c>
      <c r="AG1144" s="2">
        <v>-0.52449999999999997</v>
      </c>
      <c r="AH1144">
        <v>310000</v>
      </c>
      <c r="AI1144" t="str">
        <f>IF(Table_Graduate_Salary[[#This Row],[Salary]]&lt;300000,"Low",IF(Table_Graduate_Salary[[#This Row],[Salary]]&lt;=600000,"Medium","High"))</f>
        <v>Medium</v>
      </c>
      <c r="AJ1144" t="str">
        <f>IF(Table_Graduate_Salary[[#This Row],[collegeGPA]]&gt;=8,"Excellent",IF(Table_Graduate_Salary[[#This Row],[collegeGPA]]&gt;=7,"Good","Average"))</f>
        <v>Excellent</v>
      </c>
      <c r="AK1144" s="2">
        <f>AVERAGE(Table_Graduate_Salary[[#This Row],[English]],Table_Graduate_Salary[[#This Row],[Logical]],Table_Graduate_Salary[[#This Row],[Quant]])</f>
        <v>458.33333333333331</v>
      </c>
    </row>
    <row r="1145" spans="1:37">
      <c r="A1145">
        <v>1063131</v>
      </c>
      <c r="B1145" t="s">
        <v>505</v>
      </c>
      <c r="C1145" s="1">
        <v>34182</v>
      </c>
      <c r="D1145" s="2">
        <v>84.2</v>
      </c>
      <c r="E1145" t="s">
        <v>51</v>
      </c>
      <c r="F1145" s="3">
        <v>2010</v>
      </c>
      <c r="G1145" s="2">
        <v>86.3</v>
      </c>
      <c r="H1145" t="s">
        <v>51</v>
      </c>
      <c r="I1145">
        <v>3931</v>
      </c>
      <c r="J1145">
        <v>2</v>
      </c>
      <c r="K1145" t="s">
        <v>36</v>
      </c>
      <c r="L1145" t="s">
        <v>40</v>
      </c>
      <c r="M1145" s="3">
        <v>75.27</v>
      </c>
      <c r="N1145">
        <v>3931</v>
      </c>
      <c r="O1145">
        <v>0</v>
      </c>
      <c r="P1145" t="s">
        <v>56</v>
      </c>
      <c r="Q1145">
        <v>2014</v>
      </c>
      <c r="R1145" s="2">
        <v>430</v>
      </c>
      <c r="S1145" s="2">
        <v>545</v>
      </c>
      <c r="T1145" s="2">
        <v>645</v>
      </c>
      <c r="U1145" s="2">
        <v>0.97879929264142795</v>
      </c>
      <c r="V1145" s="2">
        <v>625</v>
      </c>
      <c r="W1145" s="2">
        <v>-1</v>
      </c>
      <c r="X1145" s="2">
        <v>561</v>
      </c>
      <c r="Y1145" s="2">
        <v>-1</v>
      </c>
      <c r="Z1145" s="2">
        <v>-1</v>
      </c>
      <c r="AA1145" s="2">
        <v>-1</v>
      </c>
      <c r="AB1145" s="2">
        <v>-1</v>
      </c>
      <c r="AC1145" s="2">
        <v>-1.4517</v>
      </c>
      <c r="AD1145" s="2">
        <v>-1.6191</v>
      </c>
      <c r="AE1145" s="2">
        <v>-1.6807000000000001</v>
      </c>
      <c r="AF1145" s="2">
        <v>-0.995</v>
      </c>
      <c r="AG1145" s="2">
        <v>-2.5853000000000002</v>
      </c>
      <c r="AH1145">
        <v>100000</v>
      </c>
      <c r="AI1145" t="str">
        <f>IF(Table_Graduate_Salary[[#This Row],[Salary]]&lt;300000,"Low",IF(Table_Graduate_Salary[[#This Row],[Salary]]&lt;=600000,"Medium","High"))</f>
        <v>Low</v>
      </c>
      <c r="AJ1145" t="str">
        <f>IF(Table_Graduate_Salary[[#This Row],[collegeGPA]]&gt;=8,"Excellent",IF(Table_Graduate_Salary[[#This Row],[collegeGPA]]&gt;=7,"Good","Average"))</f>
        <v>Excellent</v>
      </c>
      <c r="AK1145" s="2">
        <f>AVERAGE(Table_Graduate_Salary[[#This Row],[English]],Table_Graduate_Salary[[#This Row],[Logical]],Table_Graduate_Salary[[#This Row],[Quant]])</f>
        <v>540</v>
      </c>
    </row>
    <row r="1146" spans="1:37">
      <c r="A1146">
        <v>1035883</v>
      </c>
      <c r="B1146" t="s">
        <v>506</v>
      </c>
      <c r="C1146" s="1">
        <v>32960</v>
      </c>
      <c r="D1146" s="2">
        <v>62</v>
      </c>
      <c r="E1146" t="s">
        <v>51</v>
      </c>
      <c r="F1146" s="3">
        <v>2007</v>
      </c>
      <c r="G1146" s="2">
        <v>73.8</v>
      </c>
      <c r="H1146" t="s">
        <v>51</v>
      </c>
      <c r="I1146">
        <v>7869</v>
      </c>
      <c r="J1146">
        <v>2</v>
      </c>
      <c r="K1146" t="s">
        <v>36</v>
      </c>
      <c r="L1146" t="s">
        <v>40</v>
      </c>
      <c r="M1146" s="3">
        <v>70.3</v>
      </c>
      <c r="N1146">
        <v>7869</v>
      </c>
      <c r="O1146">
        <v>0</v>
      </c>
      <c r="P1146" t="s">
        <v>41</v>
      </c>
      <c r="Q1146">
        <v>2013</v>
      </c>
      <c r="R1146" s="2">
        <v>385</v>
      </c>
      <c r="S1146" s="2">
        <v>570</v>
      </c>
      <c r="T1146" s="2">
        <v>690</v>
      </c>
      <c r="U1146" s="2">
        <v>0.14478988948246199</v>
      </c>
      <c r="V1146" s="2">
        <v>595</v>
      </c>
      <c r="W1146" s="2">
        <v>-1</v>
      </c>
      <c r="X1146" s="2">
        <v>284</v>
      </c>
      <c r="Y1146" s="2">
        <v>-1</v>
      </c>
      <c r="Z1146" s="2">
        <v>-1</v>
      </c>
      <c r="AA1146" s="2">
        <v>-1</v>
      </c>
      <c r="AB1146" s="2">
        <v>-1</v>
      </c>
      <c r="AC1146" s="2">
        <v>-1.4517</v>
      </c>
      <c r="AD1146" s="2">
        <v>-2.2850999999999999</v>
      </c>
      <c r="AE1146" s="2">
        <v>-1.0659000000000001</v>
      </c>
      <c r="AF1146" s="2">
        <v>0.1459</v>
      </c>
      <c r="AG1146" s="2">
        <v>-2.9685999999999999</v>
      </c>
      <c r="AH1146">
        <v>280000</v>
      </c>
      <c r="AI1146" t="str">
        <f>IF(Table_Graduate_Salary[[#This Row],[Salary]]&lt;300000,"Low",IF(Table_Graduate_Salary[[#This Row],[Salary]]&lt;=600000,"Medium","High"))</f>
        <v>Low</v>
      </c>
      <c r="AJ1146" t="str">
        <f>IF(Table_Graduate_Salary[[#This Row],[collegeGPA]]&gt;=8,"Excellent",IF(Table_Graduate_Salary[[#This Row],[collegeGPA]]&gt;=7,"Good","Average"))</f>
        <v>Excellent</v>
      </c>
      <c r="AK1146" s="2">
        <f>AVERAGE(Table_Graduate_Salary[[#This Row],[English]],Table_Graduate_Salary[[#This Row],[Logical]],Table_Graduate_Salary[[#This Row],[Quant]])</f>
        <v>548.33333333333337</v>
      </c>
    </row>
    <row r="1147" spans="1:37">
      <c r="A1147">
        <v>795013</v>
      </c>
      <c r="B1147" t="s">
        <v>506</v>
      </c>
      <c r="C1147" s="1">
        <v>33155</v>
      </c>
      <c r="D1147" s="2">
        <v>66.5</v>
      </c>
      <c r="E1147" t="s">
        <v>51</v>
      </c>
      <c r="F1147" s="3">
        <v>2007</v>
      </c>
      <c r="G1147" s="2">
        <v>68.77</v>
      </c>
      <c r="H1147" t="s">
        <v>51</v>
      </c>
      <c r="I1147">
        <v>12199</v>
      </c>
      <c r="J1147">
        <v>2</v>
      </c>
      <c r="K1147" t="s">
        <v>66</v>
      </c>
      <c r="L1147" t="s">
        <v>67</v>
      </c>
      <c r="M1147" s="3">
        <v>77.040000000000006</v>
      </c>
      <c r="N1147">
        <v>12199</v>
      </c>
      <c r="O1147">
        <v>0</v>
      </c>
      <c r="P1147" t="s">
        <v>41</v>
      </c>
      <c r="Q1147">
        <v>2014</v>
      </c>
      <c r="R1147" s="2">
        <v>430</v>
      </c>
      <c r="S1147" s="2">
        <v>570</v>
      </c>
      <c r="T1147" s="2">
        <v>470</v>
      </c>
      <c r="U1147" s="2">
        <v>0.35653648772447499</v>
      </c>
      <c r="V1147" s="2">
        <v>635</v>
      </c>
      <c r="W1147" s="2">
        <v>-1</v>
      </c>
      <c r="X1147" s="2">
        <v>346</v>
      </c>
      <c r="Y1147" s="2">
        <v>-1</v>
      </c>
      <c r="Z1147" s="2">
        <v>-1</v>
      </c>
      <c r="AA1147" s="2">
        <v>-1</v>
      </c>
      <c r="AB1147" s="2">
        <v>-1</v>
      </c>
      <c r="AC1147" s="2">
        <v>-0.19819999999999999</v>
      </c>
      <c r="AD1147" s="2">
        <v>0.1125</v>
      </c>
      <c r="AE1147" s="2">
        <v>0.63880000000000003</v>
      </c>
      <c r="AF1147" s="2">
        <v>1.4136</v>
      </c>
      <c r="AG1147" s="2">
        <v>1.6302000000000001</v>
      </c>
      <c r="AH1147">
        <v>105000</v>
      </c>
      <c r="AI1147" t="str">
        <f>IF(Table_Graduate_Salary[[#This Row],[Salary]]&lt;300000,"Low",IF(Table_Graduate_Salary[[#This Row],[Salary]]&lt;=600000,"Medium","High"))</f>
        <v>Low</v>
      </c>
      <c r="AJ1147" t="str">
        <f>IF(Table_Graduate_Salary[[#This Row],[collegeGPA]]&gt;=8,"Excellent",IF(Table_Graduate_Salary[[#This Row],[collegeGPA]]&gt;=7,"Good","Average"))</f>
        <v>Excellent</v>
      </c>
      <c r="AK1147" s="2">
        <f>AVERAGE(Table_Graduate_Salary[[#This Row],[English]],Table_Graduate_Salary[[#This Row],[Logical]],Table_Graduate_Salary[[#This Row],[Quant]])</f>
        <v>490</v>
      </c>
    </row>
    <row r="1148" spans="1:37">
      <c r="A1148">
        <v>917544</v>
      </c>
      <c r="B1148" t="s">
        <v>506</v>
      </c>
      <c r="C1148" s="1">
        <v>33185</v>
      </c>
      <c r="D1148" s="2">
        <v>64.400000000000006</v>
      </c>
      <c r="E1148" t="s">
        <v>35</v>
      </c>
      <c r="F1148" s="3">
        <v>2008</v>
      </c>
      <c r="G1148" s="2">
        <v>68</v>
      </c>
      <c r="H1148" t="s">
        <v>35</v>
      </c>
      <c r="I1148">
        <v>7626</v>
      </c>
      <c r="J1148">
        <v>2</v>
      </c>
      <c r="K1148" t="s">
        <v>66</v>
      </c>
      <c r="L1148" t="s">
        <v>67</v>
      </c>
      <c r="M1148" s="3">
        <v>78.16</v>
      </c>
      <c r="N1148">
        <v>7626</v>
      </c>
      <c r="O1148">
        <v>0</v>
      </c>
      <c r="P1148" t="s">
        <v>41</v>
      </c>
      <c r="Q1148">
        <v>2014</v>
      </c>
      <c r="R1148" s="2">
        <v>555</v>
      </c>
      <c r="S1148" s="2">
        <v>645</v>
      </c>
      <c r="T1148" s="2">
        <v>455</v>
      </c>
      <c r="U1148" s="2">
        <v>0.73579570922465598</v>
      </c>
      <c r="V1148" s="2">
        <v>475</v>
      </c>
      <c r="W1148" s="2">
        <v>-1</v>
      </c>
      <c r="X1148" s="2">
        <v>-1</v>
      </c>
      <c r="Y1148" s="2">
        <v>-1</v>
      </c>
      <c r="Z1148" s="2">
        <v>-1</v>
      </c>
      <c r="AA1148" s="2">
        <v>-1</v>
      </c>
      <c r="AB1148" s="2">
        <v>-1</v>
      </c>
      <c r="AC1148" s="2">
        <v>0.41549999999999998</v>
      </c>
      <c r="AD1148" s="2">
        <v>0.80269999999999997</v>
      </c>
      <c r="AE1148" s="2">
        <v>0.47110000000000002</v>
      </c>
      <c r="AF1148" s="2">
        <v>-0.2344</v>
      </c>
      <c r="AG1148" s="2">
        <v>9.7299999999999998E-2</v>
      </c>
      <c r="AH1148">
        <v>220000</v>
      </c>
      <c r="AI1148" t="str">
        <f>IF(Table_Graduate_Salary[[#This Row],[Salary]]&lt;300000,"Low",IF(Table_Graduate_Salary[[#This Row],[Salary]]&lt;=600000,"Medium","High"))</f>
        <v>Low</v>
      </c>
      <c r="AJ1148" t="str">
        <f>IF(Table_Graduate_Salary[[#This Row],[collegeGPA]]&gt;=8,"Excellent",IF(Table_Graduate_Salary[[#This Row],[collegeGPA]]&gt;=7,"Good","Average"))</f>
        <v>Excellent</v>
      </c>
      <c r="AK1148" s="2">
        <f>AVERAGE(Table_Graduate_Salary[[#This Row],[English]],Table_Graduate_Salary[[#This Row],[Logical]],Table_Graduate_Salary[[#This Row],[Quant]])</f>
        <v>551.66666666666663</v>
      </c>
    </row>
    <row r="1149" spans="1:37">
      <c r="A1149">
        <v>473226</v>
      </c>
      <c r="B1149" t="s">
        <v>505</v>
      </c>
      <c r="C1149" s="1">
        <v>33783</v>
      </c>
      <c r="D1149" s="2">
        <v>83.4</v>
      </c>
      <c r="E1149" t="s">
        <v>35</v>
      </c>
      <c r="F1149" s="3">
        <v>2009</v>
      </c>
      <c r="G1149" s="2">
        <v>80</v>
      </c>
      <c r="H1149" t="s">
        <v>35</v>
      </c>
      <c r="I1149">
        <v>57</v>
      </c>
      <c r="J1149">
        <v>2</v>
      </c>
      <c r="K1149" t="s">
        <v>36</v>
      </c>
      <c r="L1149" t="s">
        <v>60</v>
      </c>
      <c r="M1149" s="3">
        <v>62</v>
      </c>
      <c r="N1149">
        <v>57</v>
      </c>
      <c r="O1149">
        <v>0</v>
      </c>
      <c r="P1149" t="s">
        <v>59</v>
      </c>
      <c r="Q1149">
        <v>2014</v>
      </c>
      <c r="R1149" s="2">
        <v>565</v>
      </c>
      <c r="S1149" s="2">
        <v>435</v>
      </c>
      <c r="T1149" s="2">
        <v>554</v>
      </c>
      <c r="U1149" s="2">
        <v>0.99139758374029097</v>
      </c>
      <c r="V1149" s="2">
        <v>385</v>
      </c>
      <c r="W1149" s="2">
        <v>516</v>
      </c>
      <c r="X1149" s="2">
        <v>-1</v>
      </c>
      <c r="Y1149" s="2">
        <v>-1</v>
      </c>
      <c r="Z1149" s="2">
        <v>-1</v>
      </c>
      <c r="AA1149" s="2">
        <v>-1</v>
      </c>
      <c r="AB1149" s="2">
        <v>-1</v>
      </c>
      <c r="AC1149" s="2">
        <v>-1.4992000000000001</v>
      </c>
      <c r="AD1149" s="2">
        <v>0.3448</v>
      </c>
      <c r="AE1149" s="2">
        <v>1.1073999999999999</v>
      </c>
      <c r="AF1149" s="2">
        <v>1.4723999999999999</v>
      </c>
      <c r="AG1149" s="2">
        <v>0.54190000000000005</v>
      </c>
      <c r="AH1149">
        <v>200000</v>
      </c>
      <c r="AI1149" t="str">
        <f>IF(Table_Graduate_Salary[[#This Row],[Salary]]&lt;300000,"Low",IF(Table_Graduate_Salary[[#This Row],[Salary]]&lt;=600000,"Medium","High"))</f>
        <v>Low</v>
      </c>
      <c r="AJ1149" t="str">
        <f>IF(Table_Graduate_Salary[[#This Row],[collegeGPA]]&gt;=8,"Excellent",IF(Table_Graduate_Salary[[#This Row],[collegeGPA]]&gt;=7,"Good","Average"))</f>
        <v>Excellent</v>
      </c>
      <c r="AK1149" s="2">
        <f>AVERAGE(Table_Graduate_Salary[[#This Row],[English]],Table_Graduate_Salary[[#This Row],[Logical]],Table_Graduate_Salary[[#This Row],[Quant]])</f>
        <v>518</v>
      </c>
    </row>
    <row r="1150" spans="1:37">
      <c r="A1150">
        <v>342743</v>
      </c>
      <c r="B1150" t="s">
        <v>506</v>
      </c>
      <c r="C1150" s="1">
        <v>33592</v>
      </c>
      <c r="D1150" s="2">
        <v>80.7</v>
      </c>
      <c r="E1150">
        <v>0</v>
      </c>
      <c r="F1150" s="3">
        <v>2008</v>
      </c>
      <c r="G1150" s="2">
        <v>75.11</v>
      </c>
      <c r="H1150">
        <v>0</v>
      </c>
      <c r="I1150">
        <v>5475</v>
      </c>
      <c r="J1150">
        <v>1</v>
      </c>
      <c r="K1150" t="s">
        <v>36</v>
      </c>
      <c r="L1150" t="s">
        <v>60</v>
      </c>
      <c r="M1150" s="3">
        <v>90.01</v>
      </c>
      <c r="N1150">
        <v>5475</v>
      </c>
      <c r="O1150">
        <v>0</v>
      </c>
      <c r="P1150" t="s">
        <v>124</v>
      </c>
      <c r="Q1150">
        <v>2012</v>
      </c>
      <c r="R1150" s="2">
        <v>645</v>
      </c>
      <c r="S1150" s="2">
        <v>605</v>
      </c>
      <c r="T1150" s="2">
        <v>655</v>
      </c>
      <c r="U1150" s="2">
        <v>0.82466640067133201</v>
      </c>
      <c r="V1150" s="2">
        <v>-1</v>
      </c>
      <c r="W1150" s="2">
        <v>400</v>
      </c>
      <c r="X1150" s="2">
        <v>-1</v>
      </c>
      <c r="Y1150" s="2">
        <v>-1</v>
      </c>
      <c r="Z1150" s="2">
        <v>-1</v>
      </c>
      <c r="AA1150" s="2">
        <v>-1</v>
      </c>
      <c r="AB1150" s="2">
        <v>-1</v>
      </c>
      <c r="AC1150" s="2">
        <v>0.66459999999999997</v>
      </c>
      <c r="AD1150" s="2">
        <v>3.2800000000000003E-2</v>
      </c>
      <c r="AE1150" s="2">
        <v>-1.9404999999999999</v>
      </c>
      <c r="AF1150" s="2">
        <v>1.1198299999999899</v>
      </c>
      <c r="AG1150" s="2">
        <v>-0.16899999999999901</v>
      </c>
      <c r="AH1150">
        <v>610000</v>
      </c>
      <c r="AI1150" t="str">
        <f>IF(Table_Graduate_Salary[[#This Row],[Salary]]&lt;300000,"Low",IF(Table_Graduate_Salary[[#This Row],[Salary]]&lt;=600000,"Medium","High"))</f>
        <v>High</v>
      </c>
      <c r="AJ1150" t="str">
        <f>IF(Table_Graduate_Salary[[#This Row],[collegeGPA]]&gt;=8,"Excellent",IF(Table_Graduate_Salary[[#This Row],[collegeGPA]]&gt;=7,"Good","Average"))</f>
        <v>Excellent</v>
      </c>
      <c r="AK1150" s="2">
        <f>AVERAGE(Table_Graduate_Salary[[#This Row],[English]],Table_Graduate_Salary[[#This Row],[Logical]],Table_Graduate_Salary[[#This Row],[Quant]])</f>
        <v>635</v>
      </c>
    </row>
    <row r="1151" spans="1:37">
      <c r="A1151">
        <v>1044443</v>
      </c>
      <c r="B1151" t="s">
        <v>505</v>
      </c>
      <c r="C1151" s="1">
        <v>33532</v>
      </c>
      <c r="D1151" s="2">
        <v>69.17</v>
      </c>
      <c r="E1151" t="s">
        <v>51</v>
      </c>
      <c r="F1151" s="3">
        <v>2009</v>
      </c>
      <c r="G1151" s="2">
        <v>65</v>
      </c>
      <c r="H1151" t="s">
        <v>51</v>
      </c>
      <c r="I1151">
        <v>51</v>
      </c>
      <c r="J1151">
        <v>2</v>
      </c>
      <c r="K1151" t="s">
        <v>36</v>
      </c>
      <c r="L1151" t="s">
        <v>40</v>
      </c>
      <c r="M1151" s="3">
        <v>71.78</v>
      </c>
      <c r="N1151">
        <v>51</v>
      </c>
      <c r="O1151">
        <v>0</v>
      </c>
      <c r="P1151" t="s">
        <v>41</v>
      </c>
      <c r="Q1151">
        <v>2013</v>
      </c>
      <c r="R1151" s="2">
        <v>510</v>
      </c>
      <c r="S1151" s="2">
        <v>470</v>
      </c>
      <c r="T1151" s="2">
        <v>370</v>
      </c>
      <c r="U1151" s="2">
        <v>0.52592258425205496</v>
      </c>
      <c r="V1151" s="2">
        <v>415</v>
      </c>
      <c r="W1151" s="2">
        <v>-1</v>
      </c>
      <c r="X1151" s="2">
        <v>-1</v>
      </c>
      <c r="Y1151" s="2">
        <v>-1</v>
      </c>
      <c r="Z1151" s="2">
        <v>-1</v>
      </c>
      <c r="AA1151" s="2">
        <v>-1</v>
      </c>
      <c r="AB1151" s="2">
        <v>-1</v>
      </c>
      <c r="AC1151" s="2">
        <v>0.70269999999999999</v>
      </c>
      <c r="AD1151" s="2">
        <v>0.71189999999999998</v>
      </c>
      <c r="AE1151" s="2">
        <v>1.0859000000000001</v>
      </c>
      <c r="AF1151" s="2">
        <v>0.77980000000000005</v>
      </c>
      <c r="AG1151" s="2">
        <v>-0.28589999999999999</v>
      </c>
      <c r="AH1151">
        <v>240000</v>
      </c>
      <c r="AI1151" t="str">
        <f>IF(Table_Graduate_Salary[[#This Row],[Salary]]&lt;300000,"Low",IF(Table_Graduate_Salary[[#This Row],[Salary]]&lt;=600000,"Medium","High"))</f>
        <v>Low</v>
      </c>
      <c r="AJ1151" t="str">
        <f>IF(Table_Graduate_Salary[[#This Row],[collegeGPA]]&gt;=8,"Excellent",IF(Table_Graduate_Salary[[#This Row],[collegeGPA]]&gt;=7,"Good","Average"))</f>
        <v>Excellent</v>
      </c>
      <c r="AK1151" s="2">
        <f>AVERAGE(Table_Graduate_Salary[[#This Row],[English]],Table_Graduate_Salary[[#This Row],[Logical]],Table_Graduate_Salary[[#This Row],[Quant]])</f>
        <v>450</v>
      </c>
    </row>
    <row r="1152" spans="1:37">
      <c r="A1152">
        <v>225973</v>
      </c>
      <c r="B1152" t="s">
        <v>506</v>
      </c>
      <c r="C1152" s="1">
        <v>33096</v>
      </c>
      <c r="D1152" s="2">
        <v>72</v>
      </c>
      <c r="E1152" t="s">
        <v>35</v>
      </c>
      <c r="F1152" s="3">
        <v>2007</v>
      </c>
      <c r="G1152" s="2">
        <v>73.599999999999994</v>
      </c>
      <c r="H1152" t="s">
        <v>35</v>
      </c>
      <c r="I1152">
        <v>8099</v>
      </c>
      <c r="J1152">
        <v>2</v>
      </c>
      <c r="K1152" t="s">
        <v>36</v>
      </c>
      <c r="L1152" t="s">
        <v>52</v>
      </c>
      <c r="M1152" s="3">
        <v>72.19</v>
      </c>
      <c r="N1152">
        <v>8099</v>
      </c>
      <c r="O1152">
        <v>0</v>
      </c>
      <c r="P1152" t="s">
        <v>61</v>
      </c>
      <c r="Q1152">
        <v>2012</v>
      </c>
      <c r="R1152" s="2">
        <v>404</v>
      </c>
      <c r="S1152" s="2">
        <v>495</v>
      </c>
      <c r="T1152" s="2">
        <v>554</v>
      </c>
      <c r="U1152" s="2">
        <v>0.75537512089554804</v>
      </c>
      <c r="V1152" s="2">
        <v>-1</v>
      </c>
      <c r="W1152" s="2">
        <v>-1</v>
      </c>
      <c r="X1152" s="2">
        <v>-1</v>
      </c>
      <c r="Y1152" s="2">
        <v>446</v>
      </c>
      <c r="Z1152" s="2">
        <v>-1</v>
      </c>
      <c r="AA1152" s="2">
        <v>-1</v>
      </c>
      <c r="AB1152" s="2">
        <v>-1</v>
      </c>
      <c r="AC1152" s="2">
        <v>-0.26279999999999998</v>
      </c>
      <c r="AD1152" s="2">
        <v>0.65680000000000005</v>
      </c>
      <c r="AE1152" s="2">
        <v>-1.6501999999999999</v>
      </c>
      <c r="AF1152" s="2">
        <v>-1.1128</v>
      </c>
      <c r="AG1152" s="2">
        <v>0.50239999999999996</v>
      </c>
      <c r="AH1152">
        <v>400000</v>
      </c>
      <c r="AI1152" t="str">
        <f>IF(Table_Graduate_Salary[[#This Row],[Salary]]&lt;300000,"Low",IF(Table_Graduate_Salary[[#This Row],[Salary]]&lt;=600000,"Medium","High"))</f>
        <v>Medium</v>
      </c>
      <c r="AJ1152" t="str">
        <f>IF(Table_Graduate_Salary[[#This Row],[collegeGPA]]&gt;=8,"Excellent",IF(Table_Graduate_Salary[[#This Row],[collegeGPA]]&gt;=7,"Good","Average"))</f>
        <v>Excellent</v>
      </c>
      <c r="AK1152" s="2">
        <f>AVERAGE(Table_Graduate_Salary[[#This Row],[English]],Table_Graduate_Salary[[#This Row],[Logical]],Table_Graduate_Salary[[#This Row],[Quant]])</f>
        <v>484.33333333333331</v>
      </c>
    </row>
    <row r="1153" spans="1:37">
      <c r="A1153">
        <v>193023</v>
      </c>
      <c r="B1153" t="s">
        <v>506</v>
      </c>
      <c r="C1153" s="1">
        <v>32735</v>
      </c>
      <c r="D1153" s="2">
        <v>75.599999999999994</v>
      </c>
      <c r="E1153" t="s">
        <v>186</v>
      </c>
      <c r="F1153" s="3">
        <v>2006</v>
      </c>
      <c r="G1153" s="2">
        <v>73.599999999999994</v>
      </c>
      <c r="H1153" t="s">
        <v>186</v>
      </c>
      <c r="I1153">
        <v>893</v>
      </c>
      <c r="J1153">
        <v>2</v>
      </c>
      <c r="K1153" t="s">
        <v>36</v>
      </c>
      <c r="L1153" t="s">
        <v>55</v>
      </c>
      <c r="M1153" s="3">
        <v>73.5</v>
      </c>
      <c r="N1153">
        <v>893</v>
      </c>
      <c r="O1153">
        <v>0</v>
      </c>
      <c r="P1153" t="s">
        <v>41</v>
      </c>
      <c r="Q1153">
        <v>2011</v>
      </c>
      <c r="R1153" s="2">
        <v>545</v>
      </c>
      <c r="S1153" s="2">
        <v>485</v>
      </c>
      <c r="T1153" s="2">
        <v>595</v>
      </c>
      <c r="U1153" s="2">
        <v>0.97439611253839797</v>
      </c>
      <c r="V1153" s="2">
        <v>615</v>
      </c>
      <c r="W1153" s="2">
        <v>-1</v>
      </c>
      <c r="X1153" s="2">
        <v>-1</v>
      </c>
      <c r="Y1153" s="2">
        <v>-1</v>
      </c>
      <c r="Z1153" s="2">
        <v>-1</v>
      </c>
      <c r="AA1153" s="2">
        <v>-1</v>
      </c>
      <c r="AB1153" s="2">
        <v>-1</v>
      </c>
      <c r="AC1153" s="2">
        <v>-0.57189999999999996</v>
      </c>
      <c r="AD1153" s="2">
        <v>-0.1232</v>
      </c>
      <c r="AE1153" s="2">
        <v>-0.48909999999999998</v>
      </c>
      <c r="AF1153" s="2">
        <v>-0.17269999999999999</v>
      </c>
      <c r="AG1153" s="2">
        <v>-0.76149999999999995</v>
      </c>
      <c r="AH1153">
        <v>725000</v>
      </c>
      <c r="AI1153" t="str">
        <f>IF(Table_Graduate_Salary[[#This Row],[Salary]]&lt;300000,"Low",IF(Table_Graduate_Salary[[#This Row],[Salary]]&lt;=600000,"Medium","High"))</f>
        <v>High</v>
      </c>
      <c r="AJ1153" t="str">
        <f>IF(Table_Graduate_Salary[[#This Row],[collegeGPA]]&gt;=8,"Excellent",IF(Table_Graduate_Salary[[#This Row],[collegeGPA]]&gt;=7,"Good","Average"))</f>
        <v>Excellent</v>
      </c>
      <c r="AK1153" s="2">
        <f>AVERAGE(Table_Graduate_Salary[[#This Row],[English]],Table_Graduate_Salary[[#This Row],[Logical]],Table_Graduate_Salary[[#This Row],[Quant]])</f>
        <v>541.66666666666663</v>
      </c>
    </row>
    <row r="1154" spans="1:37">
      <c r="A1154">
        <v>337656</v>
      </c>
      <c r="B1154" t="s">
        <v>506</v>
      </c>
      <c r="C1154" s="1">
        <v>33224</v>
      </c>
      <c r="D1154" s="2">
        <v>90.4</v>
      </c>
      <c r="E1154">
        <v>0</v>
      </c>
      <c r="F1154" s="3">
        <v>2009</v>
      </c>
      <c r="G1154" s="2">
        <v>97.5</v>
      </c>
      <c r="H1154">
        <v>0</v>
      </c>
      <c r="I1154">
        <v>3076</v>
      </c>
      <c r="J1154">
        <v>2</v>
      </c>
      <c r="K1154" t="s">
        <v>36</v>
      </c>
      <c r="L1154" t="s">
        <v>60</v>
      </c>
      <c r="M1154" s="3">
        <v>87.1</v>
      </c>
      <c r="N1154">
        <v>3076</v>
      </c>
      <c r="O1154">
        <v>0</v>
      </c>
      <c r="P1154" t="s">
        <v>47</v>
      </c>
      <c r="Q1154">
        <v>2012</v>
      </c>
      <c r="R1154" s="2">
        <v>555</v>
      </c>
      <c r="S1154" s="2">
        <v>625</v>
      </c>
      <c r="T1154" s="2">
        <v>595</v>
      </c>
      <c r="U1154" s="2">
        <v>5.8792800008353401E-2</v>
      </c>
      <c r="V1154" s="2">
        <v>555</v>
      </c>
      <c r="W1154" s="2">
        <v>200</v>
      </c>
      <c r="X1154" s="2">
        <v>-1</v>
      </c>
      <c r="Y1154" s="2">
        <v>-1</v>
      </c>
      <c r="Z1154" s="2">
        <v>-1</v>
      </c>
      <c r="AA1154" s="2">
        <v>-1</v>
      </c>
      <c r="AB1154" s="2">
        <v>-1</v>
      </c>
      <c r="AC1154" s="2">
        <v>0.97370000000000001</v>
      </c>
      <c r="AD1154" s="2">
        <v>-0.55230000000000001</v>
      </c>
      <c r="AE1154" s="2">
        <v>0.92599999999999905</v>
      </c>
      <c r="AF1154" s="2">
        <v>0.53232999999999997</v>
      </c>
      <c r="AG1154" s="2">
        <v>0.18640000000000001</v>
      </c>
      <c r="AH1154">
        <v>500000</v>
      </c>
      <c r="AI1154" t="str">
        <f>IF(Table_Graduate_Salary[[#This Row],[Salary]]&lt;300000,"Low",IF(Table_Graduate_Salary[[#This Row],[Salary]]&lt;=600000,"Medium","High"))</f>
        <v>Medium</v>
      </c>
      <c r="AJ1154" t="str">
        <f>IF(Table_Graduate_Salary[[#This Row],[collegeGPA]]&gt;=8,"Excellent",IF(Table_Graduate_Salary[[#This Row],[collegeGPA]]&gt;=7,"Good","Average"))</f>
        <v>Excellent</v>
      </c>
      <c r="AK1154" s="2">
        <f>AVERAGE(Table_Graduate_Salary[[#This Row],[English]],Table_Graduate_Salary[[#This Row],[Logical]],Table_Graduate_Salary[[#This Row],[Quant]])</f>
        <v>591.66666666666663</v>
      </c>
    </row>
    <row r="1155" spans="1:37">
      <c r="A1155">
        <v>465556</v>
      </c>
      <c r="B1155" t="s">
        <v>506</v>
      </c>
      <c r="C1155" s="1">
        <v>33109</v>
      </c>
      <c r="D1155" s="2">
        <v>64.33</v>
      </c>
      <c r="E1155" t="s">
        <v>100</v>
      </c>
      <c r="F1155" s="3">
        <v>2008</v>
      </c>
      <c r="G1155" s="2">
        <v>52.9</v>
      </c>
      <c r="H1155" t="s">
        <v>277</v>
      </c>
      <c r="I1155">
        <v>9801</v>
      </c>
      <c r="J1155">
        <v>2</v>
      </c>
      <c r="K1155" t="s">
        <v>36</v>
      </c>
      <c r="L1155" t="s">
        <v>81</v>
      </c>
      <c r="M1155" s="3">
        <v>61.14</v>
      </c>
      <c r="N1155">
        <v>9801</v>
      </c>
      <c r="O1155">
        <v>1</v>
      </c>
      <c r="P1155" t="s">
        <v>54</v>
      </c>
      <c r="Q1155">
        <v>2012</v>
      </c>
      <c r="R1155" s="2">
        <v>495</v>
      </c>
      <c r="S1155" s="2">
        <v>365</v>
      </c>
      <c r="T1155" s="2">
        <v>395</v>
      </c>
      <c r="U1155" s="2">
        <v>0.22948175491175499</v>
      </c>
      <c r="V1155" s="2">
        <v>-1</v>
      </c>
      <c r="W1155" s="2">
        <v>266</v>
      </c>
      <c r="X1155" s="2">
        <v>-1</v>
      </c>
      <c r="Y1155" s="2">
        <v>-1</v>
      </c>
      <c r="Z1155" s="2">
        <v>-1</v>
      </c>
      <c r="AA1155" s="2">
        <v>-1</v>
      </c>
      <c r="AB1155" s="2">
        <v>-1</v>
      </c>
      <c r="AC1155" s="2">
        <v>-0.1855</v>
      </c>
      <c r="AD1155" s="2">
        <v>-0.27929999999999999</v>
      </c>
      <c r="AE1155" s="2">
        <v>-0.92449999999999999</v>
      </c>
      <c r="AF1155" s="2">
        <v>1.3254999999999999</v>
      </c>
      <c r="AG1155" s="2">
        <v>-0.28749999999999998</v>
      </c>
      <c r="AH1155">
        <v>100000</v>
      </c>
      <c r="AI1155" t="str">
        <f>IF(Table_Graduate_Salary[[#This Row],[Salary]]&lt;300000,"Low",IF(Table_Graduate_Salary[[#This Row],[Salary]]&lt;=600000,"Medium","High"))</f>
        <v>Low</v>
      </c>
      <c r="AJ1155" t="str">
        <f>IF(Table_Graduate_Salary[[#This Row],[collegeGPA]]&gt;=8,"Excellent",IF(Table_Graduate_Salary[[#This Row],[collegeGPA]]&gt;=7,"Good","Average"))</f>
        <v>Excellent</v>
      </c>
      <c r="AK1155" s="2">
        <f>AVERAGE(Table_Graduate_Salary[[#This Row],[English]],Table_Graduate_Salary[[#This Row],[Logical]],Table_Graduate_Salary[[#This Row],[Quant]])</f>
        <v>418.33333333333331</v>
      </c>
    </row>
    <row r="1156" spans="1:37">
      <c r="A1156">
        <v>1264789</v>
      </c>
      <c r="B1156" t="s">
        <v>506</v>
      </c>
      <c r="C1156" s="1">
        <v>33825</v>
      </c>
      <c r="D1156" s="2">
        <v>82.4</v>
      </c>
      <c r="E1156" t="s">
        <v>35</v>
      </c>
      <c r="F1156" s="3">
        <v>2010</v>
      </c>
      <c r="G1156" s="2">
        <v>71.400000000000006</v>
      </c>
      <c r="H1156" t="s">
        <v>35</v>
      </c>
      <c r="I1156">
        <v>5514</v>
      </c>
      <c r="J1156">
        <v>2</v>
      </c>
      <c r="K1156" t="s">
        <v>36</v>
      </c>
      <c r="L1156" t="s">
        <v>55</v>
      </c>
      <c r="M1156" s="3">
        <v>71.540000000000006</v>
      </c>
      <c r="N1156">
        <v>5514</v>
      </c>
      <c r="O1156">
        <v>0</v>
      </c>
      <c r="P1156" t="s">
        <v>59</v>
      </c>
      <c r="Q1156">
        <v>2014</v>
      </c>
      <c r="R1156" s="2">
        <v>455</v>
      </c>
      <c r="S1156" s="2">
        <v>485</v>
      </c>
      <c r="T1156" s="2">
        <v>560</v>
      </c>
      <c r="U1156" s="2">
        <v>0.74475835400893897</v>
      </c>
      <c r="V1156" s="2">
        <v>465</v>
      </c>
      <c r="W1156" s="2">
        <v>-1</v>
      </c>
      <c r="X1156" s="2">
        <v>438</v>
      </c>
      <c r="Y1156" s="2">
        <v>-1</v>
      </c>
      <c r="Z1156" s="2">
        <v>-1</v>
      </c>
      <c r="AA1156" s="2">
        <v>-1</v>
      </c>
      <c r="AB1156" s="2">
        <v>-1</v>
      </c>
      <c r="AC1156" s="2">
        <v>0.41549999999999998</v>
      </c>
      <c r="AD1156" s="2">
        <v>-0.62009999999999998</v>
      </c>
      <c r="AE1156" s="2">
        <v>0.31740000000000002</v>
      </c>
      <c r="AF1156" s="2">
        <v>0.90659999999999996</v>
      </c>
      <c r="AG1156" s="2">
        <v>-0.66920000000000002</v>
      </c>
      <c r="AH1156">
        <v>320000</v>
      </c>
      <c r="AI1156" t="str">
        <f>IF(Table_Graduate_Salary[[#This Row],[Salary]]&lt;300000,"Low",IF(Table_Graduate_Salary[[#This Row],[Salary]]&lt;=600000,"Medium","High"))</f>
        <v>Medium</v>
      </c>
      <c r="AJ1156" t="str">
        <f>IF(Table_Graduate_Salary[[#This Row],[collegeGPA]]&gt;=8,"Excellent",IF(Table_Graduate_Salary[[#This Row],[collegeGPA]]&gt;=7,"Good","Average"))</f>
        <v>Excellent</v>
      </c>
      <c r="AK1156" s="2">
        <f>AVERAGE(Table_Graduate_Salary[[#This Row],[English]],Table_Graduate_Salary[[#This Row],[Logical]],Table_Graduate_Salary[[#This Row],[Quant]])</f>
        <v>500</v>
      </c>
    </row>
    <row r="1157" spans="1:37">
      <c r="A1157">
        <v>918568</v>
      </c>
      <c r="B1157" t="s">
        <v>506</v>
      </c>
      <c r="C1157" s="1">
        <v>33250</v>
      </c>
      <c r="D1157" s="2">
        <v>87.4</v>
      </c>
      <c r="E1157" t="s">
        <v>35</v>
      </c>
      <c r="F1157" s="3">
        <v>2008</v>
      </c>
      <c r="G1157" s="2">
        <v>63</v>
      </c>
      <c r="H1157" t="s">
        <v>35</v>
      </c>
      <c r="I1157">
        <v>11973</v>
      </c>
      <c r="J1157">
        <v>1</v>
      </c>
      <c r="K1157" t="s">
        <v>36</v>
      </c>
      <c r="L1157" t="s">
        <v>52</v>
      </c>
      <c r="M1157" s="3">
        <v>55</v>
      </c>
      <c r="N1157">
        <v>11973</v>
      </c>
      <c r="O1157">
        <v>1</v>
      </c>
      <c r="P1157" t="s">
        <v>45</v>
      </c>
      <c r="Q1157">
        <v>2013</v>
      </c>
      <c r="R1157" s="2">
        <v>580</v>
      </c>
      <c r="S1157" s="2">
        <v>555</v>
      </c>
      <c r="T1157" s="2">
        <v>410</v>
      </c>
      <c r="U1157" s="2">
        <v>0.82958459979306698</v>
      </c>
      <c r="V1157" s="2">
        <v>-1</v>
      </c>
      <c r="W1157" s="2">
        <v>-1</v>
      </c>
      <c r="X1157" s="2">
        <v>-1</v>
      </c>
      <c r="Y1157" s="2">
        <v>469</v>
      </c>
      <c r="Z1157" s="2">
        <v>-1</v>
      </c>
      <c r="AA1157" s="2">
        <v>-1</v>
      </c>
      <c r="AB1157" s="2">
        <v>-1</v>
      </c>
      <c r="AC1157" s="2">
        <v>-0.87719999999999998</v>
      </c>
      <c r="AD1157" s="2">
        <v>-0.1206</v>
      </c>
      <c r="AE1157" s="2">
        <v>-0.14369999999999999</v>
      </c>
      <c r="AF1157" s="2">
        <v>-0.2344</v>
      </c>
      <c r="AG1157" s="2">
        <v>-9.4299999999999995E-2</v>
      </c>
      <c r="AH1157">
        <v>775000</v>
      </c>
      <c r="AI1157" t="str">
        <f>IF(Table_Graduate_Salary[[#This Row],[Salary]]&lt;300000,"Low",IF(Table_Graduate_Salary[[#This Row],[Salary]]&lt;=600000,"Medium","High"))</f>
        <v>High</v>
      </c>
      <c r="AJ1157" t="str">
        <f>IF(Table_Graduate_Salary[[#This Row],[collegeGPA]]&gt;=8,"Excellent",IF(Table_Graduate_Salary[[#This Row],[collegeGPA]]&gt;=7,"Good","Average"))</f>
        <v>Excellent</v>
      </c>
      <c r="AK1157" s="2">
        <f>AVERAGE(Table_Graduate_Salary[[#This Row],[English]],Table_Graduate_Salary[[#This Row],[Logical]],Table_Graduate_Salary[[#This Row],[Quant]])</f>
        <v>515</v>
      </c>
    </row>
    <row r="1158" spans="1:37">
      <c r="A1158">
        <v>831973</v>
      </c>
      <c r="B1158" t="s">
        <v>506</v>
      </c>
      <c r="C1158" s="1">
        <v>33651</v>
      </c>
      <c r="D1158" s="2">
        <v>77</v>
      </c>
      <c r="E1158" t="s">
        <v>51</v>
      </c>
      <c r="F1158" s="3">
        <v>2009</v>
      </c>
      <c r="G1158" s="2">
        <v>91.7</v>
      </c>
      <c r="H1158" t="s">
        <v>51</v>
      </c>
      <c r="I1158">
        <v>9748</v>
      </c>
      <c r="J1158">
        <v>2</v>
      </c>
      <c r="K1158" t="s">
        <v>36</v>
      </c>
      <c r="L1158" t="s">
        <v>55</v>
      </c>
      <c r="M1158" s="3">
        <v>70</v>
      </c>
      <c r="N1158">
        <v>9748</v>
      </c>
      <c r="O1158">
        <v>1</v>
      </c>
      <c r="P1158" t="s">
        <v>54</v>
      </c>
      <c r="Q1158">
        <v>2014</v>
      </c>
      <c r="R1158" s="2">
        <v>345</v>
      </c>
      <c r="S1158" s="2">
        <v>340</v>
      </c>
      <c r="T1158" s="2">
        <v>445</v>
      </c>
      <c r="U1158" s="2">
        <v>0.73579570922465598</v>
      </c>
      <c r="V1158" s="2">
        <v>475</v>
      </c>
      <c r="W1158" s="2">
        <v>-1</v>
      </c>
      <c r="X1158" s="2">
        <v>-1</v>
      </c>
      <c r="Y1158" s="2">
        <v>-1</v>
      </c>
      <c r="Z1158" s="2">
        <v>-1</v>
      </c>
      <c r="AA1158" s="2">
        <v>-1</v>
      </c>
      <c r="AB1158" s="2">
        <v>-1</v>
      </c>
      <c r="AC1158" s="2">
        <v>-1.1644000000000001</v>
      </c>
      <c r="AD1158" s="2">
        <v>-1.9520999999999999</v>
      </c>
      <c r="AE1158" s="2">
        <v>-1.0659000000000001</v>
      </c>
      <c r="AF1158" s="2">
        <v>-1.1217999999999999</v>
      </c>
      <c r="AG1158" s="2">
        <v>-0.66920000000000002</v>
      </c>
      <c r="AH1158">
        <v>305000</v>
      </c>
      <c r="AI1158" t="str">
        <f>IF(Table_Graduate_Salary[[#This Row],[Salary]]&lt;300000,"Low",IF(Table_Graduate_Salary[[#This Row],[Salary]]&lt;=600000,"Medium","High"))</f>
        <v>Medium</v>
      </c>
      <c r="AJ1158" t="str">
        <f>IF(Table_Graduate_Salary[[#This Row],[collegeGPA]]&gt;=8,"Excellent",IF(Table_Graduate_Salary[[#This Row],[collegeGPA]]&gt;=7,"Good","Average"))</f>
        <v>Excellent</v>
      </c>
      <c r="AK1158" s="2">
        <f>AVERAGE(Table_Graduate_Salary[[#This Row],[English]],Table_Graduate_Salary[[#This Row],[Logical]],Table_Graduate_Salary[[#This Row],[Quant]])</f>
        <v>376.66666666666669</v>
      </c>
    </row>
    <row r="1159" spans="1:37">
      <c r="A1159">
        <v>614413</v>
      </c>
      <c r="B1159" t="s">
        <v>506</v>
      </c>
      <c r="C1159" s="1">
        <v>33284</v>
      </c>
      <c r="D1159" s="2">
        <v>83</v>
      </c>
      <c r="E1159" t="s">
        <v>48</v>
      </c>
      <c r="F1159" s="3">
        <v>2008</v>
      </c>
      <c r="G1159" s="2">
        <v>73</v>
      </c>
      <c r="H1159" t="s">
        <v>35</v>
      </c>
      <c r="I1159">
        <v>272</v>
      </c>
      <c r="J1159">
        <v>2</v>
      </c>
      <c r="K1159" t="s">
        <v>36</v>
      </c>
      <c r="L1159" t="s">
        <v>64</v>
      </c>
      <c r="M1159" s="3">
        <v>62</v>
      </c>
      <c r="N1159">
        <v>272</v>
      </c>
      <c r="O1159">
        <v>0</v>
      </c>
      <c r="P1159" t="s">
        <v>50</v>
      </c>
      <c r="Q1159">
        <v>2014</v>
      </c>
      <c r="R1159" s="2">
        <v>580</v>
      </c>
      <c r="S1159" s="2">
        <v>580</v>
      </c>
      <c r="T1159" s="2">
        <v>650</v>
      </c>
      <c r="U1159" s="2">
        <v>0.86468541337008498</v>
      </c>
      <c r="V1159" s="2">
        <v>525</v>
      </c>
      <c r="W1159" s="2">
        <v>-1</v>
      </c>
      <c r="X1159" s="2">
        <v>-1</v>
      </c>
      <c r="Y1159" s="2">
        <v>-1</v>
      </c>
      <c r="Z1159" s="2">
        <v>-1</v>
      </c>
      <c r="AA1159" s="2">
        <v>-1</v>
      </c>
      <c r="AB1159" s="2">
        <v>-1</v>
      </c>
      <c r="AC1159" s="2">
        <v>0.41549999999999998</v>
      </c>
      <c r="AD1159" s="2">
        <v>0.21240000000000001</v>
      </c>
      <c r="AE1159" s="2">
        <v>1.2396</v>
      </c>
      <c r="AF1159" s="2">
        <v>-0.86819999999999997</v>
      </c>
      <c r="AG1159" s="2">
        <v>-9.4299999999999995E-2</v>
      </c>
      <c r="AH1159">
        <v>120000</v>
      </c>
      <c r="AI1159" t="str">
        <f>IF(Table_Graduate_Salary[[#This Row],[Salary]]&lt;300000,"Low",IF(Table_Graduate_Salary[[#This Row],[Salary]]&lt;=600000,"Medium","High"))</f>
        <v>Low</v>
      </c>
      <c r="AJ1159" t="str">
        <f>IF(Table_Graduate_Salary[[#This Row],[collegeGPA]]&gt;=8,"Excellent",IF(Table_Graduate_Salary[[#This Row],[collegeGPA]]&gt;=7,"Good","Average"))</f>
        <v>Excellent</v>
      </c>
      <c r="AK1159" s="2">
        <f>AVERAGE(Table_Graduate_Salary[[#This Row],[English]],Table_Graduate_Salary[[#This Row],[Logical]],Table_Graduate_Salary[[#This Row],[Quant]])</f>
        <v>603.33333333333337</v>
      </c>
    </row>
    <row r="1160" spans="1:37">
      <c r="A1160">
        <v>1095193</v>
      </c>
      <c r="B1160" t="s">
        <v>505</v>
      </c>
      <c r="C1160" s="1">
        <v>32711</v>
      </c>
      <c r="D1160" s="2">
        <v>67.400000000000006</v>
      </c>
      <c r="E1160" t="s">
        <v>48</v>
      </c>
      <c r="F1160" s="3">
        <v>2007</v>
      </c>
      <c r="G1160" s="2">
        <v>65.599999999999994</v>
      </c>
      <c r="H1160" t="s">
        <v>51</v>
      </c>
      <c r="I1160">
        <v>6814</v>
      </c>
      <c r="J1160">
        <v>2</v>
      </c>
      <c r="K1160" t="s">
        <v>36</v>
      </c>
      <c r="L1160" t="s">
        <v>77</v>
      </c>
      <c r="M1160" s="3">
        <v>76</v>
      </c>
      <c r="N1160">
        <v>6814</v>
      </c>
      <c r="O1160">
        <v>0</v>
      </c>
      <c r="P1160" t="s">
        <v>53</v>
      </c>
      <c r="Q1160">
        <v>2011</v>
      </c>
      <c r="R1160" s="2">
        <v>710</v>
      </c>
      <c r="S1160" s="2">
        <v>590</v>
      </c>
      <c r="T1160" s="2">
        <v>585</v>
      </c>
      <c r="U1160" s="2">
        <v>-1</v>
      </c>
      <c r="V1160" s="2">
        <v>345</v>
      </c>
      <c r="W1160" s="2">
        <v>-1</v>
      </c>
      <c r="X1160" s="2">
        <v>-1</v>
      </c>
      <c r="Y1160" s="2">
        <v>-1</v>
      </c>
      <c r="Z1160" s="2">
        <v>-1</v>
      </c>
      <c r="AA1160" s="2">
        <v>-1</v>
      </c>
      <c r="AB1160" s="2">
        <v>-1</v>
      </c>
      <c r="AC1160" s="2">
        <v>0.12820000000000001</v>
      </c>
      <c r="AD1160" s="2">
        <v>1.2114</v>
      </c>
      <c r="AE1160" s="2">
        <v>0.16370000000000001</v>
      </c>
      <c r="AF1160" s="2">
        <v>-1.1217999999999999</v>
      </c>
      <c r="AG1160" s="2">
        <v>0.48049999999999998</v>
      </c>
      <c r="AH1160">
        <v>120000</v>
      </c>
      <c r="AI1160" t="str">
        <f>IF(Table_Graduate_Salary[[#This Row],[Salary]]&lt;300000,"Low",IF(Table_Graduate_Salary[[#This Row],[Salary]]&lt;=600000,"Medium","High"))</f>
        <v>Low</v>
      </c>
      <c r="AJ1160" t="str">
        <f>IF(Table_Graduate_Salary[[#This Row],[collegeGPA]]&gt;=8,"Excellent",IF(Table_Graduate_Salary[[#This Row],[collegeGPA]]&gt;=7,"Good","Average"))</f>
        <v>Excellent</v>
      </c>
      <c r="AK1160" s="2">
        <f>AVERAGE(Table_Graduate_Salary[[#This Row],[English]],Table_Graduate_Salary[[#This Row],[Logical]],Table_Graduate_Salary[[#This Row],[Quant]])</f>
        <v>628.33333333333337</v>
      </c>
    </row>
    <row r="1161" spans="1:37">
      <c r="A1161">
        <v>1046268</v>
      </c>
      <c r="B1161" t="s">
        <v>506</v>
      </c>
      <c r="C1161" s="1">
        <v>33921</v>
      </c>
      <c r="D1161" s="2">
        <v>59</v>
      </c>
      <c r="E1161" t="s">
        <v>51</v>
      </c>
      <c r="F1161" s="3">
        <v>2009</v>
      </c>
      <c r="G1161" s="2">
        <v>55</v>
      </c>
      <c r="H1161" t="s">
        <v>35</v>
      </c>
      <c r="I1161">
        <v>11467</v>
      </c>
      <c r="J1161">
        <v>2</v>
      </c>
      <c r="K1161" t="s">
        <v>36</v>
      </c>
      <c r="L1161" t="s">
        <v>60</v>
      </c>
      <c r="M1161" s="3">
        <v>66</v>
      </c>
      <c r="N1161">
        <v>11467</v>
      </c>
      <c r="O1161">
        <v>0</v>
      </c>
      <c r="P1161" t="s">
        <v>71</v>
      </c>
      <c r="Q1161">
        <v>2013</v>
      </c>
      <c r="R1161" s="2">
        <v>700</v>
      </c>
      <c r="S1161" s="2">
        <v>570</v>
      </c>
      <c r="T1161" s="2">
        <v>485</v>
      </c>
      <c r="U1161" s="2">
        <v>0.11213943820740301</v>
      </c>
      <c r="V1161" s="2">
        <v>385</v>
      </c>
      <c r="W1161" s="2">
        <v>228</v>
      </c>
      <c r="X1161" s="2">
        <v>469</v>
      </c>
      <c r="Y1161" s="2">
        <v>-1</v>
      </c>
      <c r="Z1161" s="2">
        <v>-1</v>
      </c>
      <c r="AA1161" s="2">
        <v>-1</v>
      </c>
      <c r="AB1161" s="2">
        <v>-1</v>
      </c>
      <c r="AC1161" s="2">
        <v>1.9953000000000001</v>
      </c>
      <c r="AD1161" s="2">
        <v>0.37890000000000001</v>
      </c>
      <c r="AE1161" s="2">
        <v>1.2396</v>
      </c>
      <c r="AF1161" s="2">
        <v>-1.7556</v>
      </c>
      <c r="AG1161" s="2">
        <v>1.4386000000000001</v>
      </c>
      <c r="AH1161">
        <v>240000</v>
      </c>
      <c r="AI1161" t="str">
        <f>IF(Table_Graduate_Salary[[#This Row],[Salary]]&lt;300000,"Low",IF(Table_Graduate_Salary[[#This Row],[Salary]]&lt;=600000,"Medium","High"))</f>
        <v>Low</v>
      </c>
      <c r="AJ1161" t="str">
        <f>IF(Table_Graduate_Salary[[#This Row],[collegeGPA]]&gt;=8,"Excellent",IF(Table_Graduate_Salary[[#This Row],[collegeGPA]]&gt;=7,"Good","Average"))</f>
        <v>Excellent</v>
      </c>
      <c r="AK1161" s="2">
        <f>AVERAGE(Table_Graduate_Salary[[#This Row],[English]],Table_Graduate_Salary[[#This Row],[Logical]],Table_Graduate_Salary[[#This Row],[Quant]])</f>
        <v>585</v>
      </c>
    </row>
    <row r="1162" spans="1:37">
      <c r="A1162">
        <v>1095943</v>
      </c>
      <c r="B1162" t="s">
        <v>506</v>
      </c>
      <c r="C1162" s="1">
        <v>32691</v>
      </c>
      <c r="D1162" s="2">
        <v>77.12</v>
      </c>
      <c r="E1162" t="s">
        <v>51</v>
      </c>
      <c r="F1162" s="3">
        <v>2006</v>
      </c>
      <c r="G1162" s="2">
        <v>56.9</v>
      </c>
      <c r="H1162" t="s">
        <v>51</v>
      </c>
      <c r="I1162">
        <v>6884</v>
      </c>
      <c r="J1162">
        <v>2</v>
      </c>
      <c r="K1162" t="s">
        <v>49</v>
      </c>
      <c r="L1162" t="s">
        <v>40</v>
      </c>
      <c r="M1162" s="3">
        <v>72.5</v>
      </c>
      <c r="N1162">
        <v>6884</v>
      </c>
      <c r="O1162">
        <v>0</v>
      </c>
      <c r="P1162" t="s">
        <v>53</v>
      </c>
      <c r="Q1162">
        <v>2014</v>
      </c>
      <c r="R1162" s="2">
        <v>385</v>
      </c>
      <c r="S1162" s="2">
        <v>590</v>
      </c>
      <c r="T1162" s="2">
        <v>475</v>
      </c>
      <c r="U1162" s="2">
        <v>0.91139527839132795</v>
      </c>
      <c r="V1162" s="2">
        <v>-1</v>
      </c>
      <c r="W1162" s="2">
        <v>-1</v>
      </c>
      <c r="X1162" s="2">
        <v>500</v>
      </c>
      <c r="Y1162" s="2">
        <v>-1</v>
      </c>
      <c r="Z1162" s="2">
        <v>-1</v>
      </c>
      <c r="AA1162" s="2">
        <v>-1</v>
      </c>
      <c r="AB1162" s="2">
        <v>-1</v>
      </c>
      <c r="AC1162" s="2">
        <v>0.84630000000000005</v>
      </c>
      <c r="AD1162" s="2">
        <v>-0.4536</v>
      </c>
      <c r="AE1162" s="2">
        <v>-0.14369999999999999</v>
      </c>
      <c r="AF1162" s="2">
        <v>-1.1217999999999999</v>
      </c>
      <c r="AG1162" s="2">
        <v>-1.244</v>
      </c>
      <c r="AH1162">
        <v>100000</v>
      </c>
      <c r="AI1162" t="str">
        <f>IF(Table_Graduate_Salary[[#This Row],[Salary]]&lt;300000,"Low",IF(Table_Graduate_Salary[[#This Row],[Salary]]&lt;=600000,"Medium","High"))</f>
        <v>Low</v>
      </c>
      <c r="AJ1162" t="str">
        <f>IF(Table_Graduate_Salary[[#This Row],[collegeGPA]]&gt;=8,"Excellent",IF(Table_Graduate_Salary[[#This Row],[collegeGPA]]&gt;=7,"Good","Average"))</f>
        <v>Excellent</v>
      </c>
      <c r="AK1162" s="2">
        <f>AVERAGE(Table_Graduate_Salary[[#This Row],[English]],Table_Graduate_Salary[[#This Row],[Logical]],Table_Graduate_Salary[[#This Row],[Quant]])</f>
        <v>483.33333333333331</v>
      </c>
    </row>
    <row r="1163" spans="1:37">
      <c r="A1163">
        <v>1044954</v>
      </c>
      <c r="B1163" t="s">
        <v>506</v>
      </c>
      <c r="C1163" s="1">
        <v>33377</v>
      </c>
      <c r="D1163" s="2">
        <v>63</v>
      </c>
      <c r="E1163" t="s">
        <v>51</v>
      </c>
      <c r="F1163" s="3">
        <v>2008</v>
      </c>
      <c r="G1163" s="2">
        <v>60</v>
      </c>
      <c r="H1163" t="s">
        <v>51</v>
      </c>
      <c r="I1163">
        <v>8896</v>
      </c>
      <c r="J1163">
        <v>2</v>
      </c>
      <c r="K1163" t="s">
        <v>36</v>
      </c>
      <c r="L1163" t="s">
        <v>40</v>
      </c>
      <c r="M1163" s="3">
        <v>64</v>
      </c>
      <c r="N1163">
        <v>8896</v>
      </c>
      <c r="O1163">
        <v>1</v>
      </c>
      <c r="P1163" t="s">
        <v>54</v>
      </c>
      <c r="Q1163">
        <v>2012</v>
      </c>
      <c r="R1163" s="2">
        <v>370</v>
      </c>
      <c r="S1163" s="2">
        <v>280</v>
      </c>
      <c r="T1163" s="2">
        <v>250</v>
      </c>
      <c r="U1163" s="2">
        <v>0.35653648772447499</v>
      </c>
      <c r="V1163" s="2">
        <v>315</v>
      </c>
      <c r="W1163" s="2">
        <v>-1</v>
      </c>
      <c r="X1163" s="2">
        <v>346</v>
      </c>
      <c r="Y1163" s="2">
        <v>-1</v>
      </c>
      <c r="Z1163" s="2">
        <v>-1</v>
      </c>
      <c r="AA1163" s="2">
        <v>-1</v>
      </c>
      <c r="AB1163" s="2">
        <v>-1</v>
      </c>
      <c r="AC1163" s="2">
        <v>0.99</v>
      </c>
      <c r="AD1163" s="2">
        <v>-0.1206</v>
      </c>
      <c r="AE1163" s="2">
        <v>-0.14369999999999999</v>
      </c>
      <c r="AF1163" s="2">
        <v>-1.7556</v>
      </c>
      <c r="AG1163" s="2">
        <v>-1.244</v>
      </c>
      <c r="AH1163">
        <v>170000</v>
      </c>
      <c r="AI1163" t="str">
        <f>IF(Table_Graduate_Salary[[#This Row],[Salary]]&lt;300000,"Low",IF(Table_Graduate_Salary[[#This Row],[Salary]]&lt;=600000,"Medium","High"))</f>
        <v>Low</v>
      </c>
      <c r="AJ1163" t="str">
        <f>IF(Table_Graduate_Salary[[#This Row],[collegeGPA]]&gt;=8,"Excellent",IF(Table_Graduate_Salary[[#This Row],[collegeGPA]]&gt;=7,"Good","Average"))</f>
        <v>Excellent</v>
      </c>
      <c r="AK1163" s="2">
        <f>AVERAGE(Table_Graduate_Salary[[#This Row],[English]],Table_Graduate_Salary[[#This Row],[Logical]],Table_Graduate_Salary[[#This Row],[Quant]])</f>
        <v>300</v>
      </c>
    </row>
    <row r="1164" spans="1:37">
      <c r="A1164">
        <v>872042</v>
      </c>
      <c r="B1164" t="s">
        <v>506</v>
      </c>
      <c r="C1164" s="1">
        <v>34587</v>
      </c>
      <c r="D1164" s="2">
        <v>85.83</v>
      </c>
      <c r="E1164" t="s">
        <v>278</v>
      </c>
      <c r="F1164" s="3">
        <v>2010</v>
      </c>
      <c r="G1164" s="2">
        <v>69.33</v>
      </c>
      <c r="H1164" t="s">
        <v>278</v>
      </c>
      <c r="I1164">
        <v>347</v>
      </c>
      <c r="J1164">
        <v>2</v>
      </c>
      <c r="K1164" t="s">
        <v>36</v>
      </c>
      <c r="L1164" t="s">
        <v>60</v>
      </c>
      <c r="M1164" s="3">
        <v>66</v>
      </c>
      <c r="N1164">
        <v>347</v>
      </c>
      <c r="O1164">
        <v>0</v>
      </c>
      <c r="P1164" t="s">
        <v>41</v>
      </c>
      <c r="Q1164">
        <v>2014</v>
      </c>
      <c r="R1164" s="2">
        <v>345</v>
      </c>
      <c r="S1164" s="2">
        <v>435</v>
      </c>
      <c r="T1164" s="2">
        <v>560</v>
      </c>
      <c r="U1164" s="2">
        <v>0.207392169717661</v>
      </c>
      <c r="V1164" s="2">
        <v>-1</v>
      </c>
      <c r="W1164" s="2">
        <v>260</v>
      </c>
      <c r="X1164" s="2">
        <v>-1</v>
      </c>
      <c r="Y1164" s="2">
        <v>-1</v>
      </c>
      <c r="Z1164" s="2">
        <v>-1</v>
      </c>
      <c r="AA1164" s="2">
        <v>260</v>
      </c>
      <c r="AB1164" s="2">
        <v>-1</v>
      </c>
      <c r="AC1164" s="2">
        <v>0.41549999999999998</v>
      </c>
      <c r="AD1164" s="2">
        <v>0.37890000000000001</v>
      </c>
      <c r="AE1164" s="2">
        <v>0.77849999999999997</v>
      </c>
      <c r="AF1164" s="2">
        <v>-0.1076</v>
      </c>
      <c r="AG1164" s="2">
        <v>9.7299999999999998E-2</v>
      </c>
      <c r="AH1164">
        <v>200000</v>
      </c>
      <c r="AI1164" t="str">
        <f>IF(Table_Graduate_Salary[[#This Row],[Salary]]&lt;300000,"Low",IF(Table_Graduate_Salary[[#This Row],[Salary]]&lt;=600000,"Medium","High"))</f>
        <v>Low</v>
      </c>
      <c r="AJ1164" t="str">
        <f>IF(Table_Graduate_Salary[[#This Row],[collegeGPA]]&gt;=8,"Excellent",IF(Table_Graduate_Salary[[#This Row],[collegeGPA]]&gt;=7,"Good","Average"))</f>
        <v>Excellent</v>
      </c>
      <c r="AK1164" s="2">
        <f>AVERAGE(Table_Graduate_Salary[[#This Row],[English]],Table_Graduate_Salary[[#This Row],[Logical]],Table_Graduate_Salary[[#This Row],[Quant]])</f>
        <v>446.66666666666669</v>
      </c>
    </row>
    <row r="1165" spans="1:37">
      <c r="A1165">
        <v>373206</v>
      </c>
      <c r="B1165" t="s">
        <v>506</v>
      </c>
      <c r="C1165" s="1">
        <v>33291</v>
      </c>
      <c r="D1165" s="2">
        <v>74.67</v>
      </c>
      <c r="E1165" t="s">
        <v>279</v>
      </c>
      <c r="F1165" s="3">
        <v>2008</v>
      </c>
      <c r="G1165" s="2">
        <v>69.5</v>
      </c>
      <c r="H1165" t="s">
        <v>280</v>
      </c>
      <c r="I1165">
        <v>13536</v>
      </c>
      <c r="J1165">
        <v>2</v>
      </c>
      <c r="K1165" t="s">
        <v>49</v>
      </c>
      <c r="L1165" t="s">
        <v>194</v>
      </c>
      <c r="M1165" s="3">
        <v>69</v>
      </c>
      <c r="N1165">
        <v>13536</v>
      </c>
      <c r="O1165">
        <v>1</v>
      </c>
      <c r="P1165" t="s">
        <v>45</v>
      </c>
      <c r="Q1165">
        <v>2015</v>
      </c>
      <c r="R1165" s="2">
        <v>545</v>
      </c>
      <c r="S1165" s="2">
        <v>545</v>
      </c>
      <c r="T1165" s="2">
        <v>435</v>
      </c>
      <c r="U1165" s="2">
        <v>-1</v>
      </c>
      <c r="V1165" s="2">
        <v>285</v>
      </c>
      <c r="W1165" s="2">
        <v>-1</v>
      </c>
      <c r="X1165" s="2">
        <v>-1</v>
      </c>
      <c r="Y1165" s="2">
        <v>-1</v>
      </c>
      <c r="Z1165" s="2">
        <v>-1</v>
      </c>
      <c r="AA1165" s="2">
        <v>-1</v>
      </c>
      <c r="AB1165" s="2">
        <v>-1</v>
      </c>
      <c r="AC1165" s="2">
        <v>1.5919999999999901</v>
      </c>
      <c r="AD1165" s="2">
        <v>0.73480000000000001</v>
      </c>
      <c r="AE1165" s="2">
        <v>0.49059999999999998</v>
      </c>
      <c r="AF1165" s="2">
        <v>-0.99529999999999996</v>
      </c>
      <c r="AG1165" s="2">
        <v>0.18640000000000001</v>
      </c>
      <c r="AH1165">
        <v>150000</v>
      </c>
      <c r="AI1165" t="str">
        <f>IF(Table_Graduate_Salary[[#This Row],[Salary]]&lt;300000,"Low",IF(Table_Graduate_Salary[[#This Row],[Salary]]&lt;=600000,"Medium","High"))</f>
        <v>Low</v>
      </c>
      <c r="AJ1165" t="str">
        <f>IF(Table_Graduate_Salary[[#This Row],[collegeGPA]]&gt;=8,"Excellent",IF(Table_Graduate_Salary[[#This Row],[collegeGPA]]&gt;=7,"Good","Average"))</f>
        <v>Excellent</v>
      </c>
      <c r="AK1165" s="2">
        <f>AVERAGE(Table_Graduate_Salary[[#This Row],[English]],Table_Graduate_Salary[[#This Row],[Logical]],Table_Graduate_Salary[[#This Row],[Quant]])</f>
        <v>508.33333333333331</v>
      </c>
    </row>
    <row r="1166" spans="1:37">
      <c r="A1166">
        <v>670620</v>
      </c>
      <c r="B1166" t="s">
        <v>506</v>
      </c>
      <c r="C1166" s="1">
        <v>33470</v>
      </c>
      <c r="D1166" s="2">
        <v>63.4</v>
      </c>
      <c r="E1166" t="s">
        <v>51</v>
      </c>
      <c r="F1166" s="3">
        <v>2008</v>
      </c>
      <c r="G1166" s="2">
        <v>66.599999999999994</v>
      </c>
      <c r="H1166" t="s">
        <v>51</v>
      </c>
      <c r="I1166">
        <v>67</v>
      </c>
      <c r="J1166">
        <v>2</v>
      </c>
      <c r="K1166" t="s">
        <v>36</v>
      </c>
      <c r="L1166" t="s">
        <v>40</v>
      </c>
      <c r="M1166" s="3">
        <v>64</v>
      </c>
      <c r="N1166">
        <v>67</v>
      </c>
      <c r="O1166">
        <v>0</v>
      </c>
      <c r="P1166" t="s">
        <v>41</v>
      </c>
      <c r="Q1166">
        <v>2013</v>
      </c>
      <c r="R1166" s="2">
        <v>580</v>
      </c>
      <c r="S1166" s="2">
        <v>560</v>
      </c>
      <c r="T1166" s="2">
        <v>575</v>
      </c>
      <c r="U1166" s="2">
        <v>0.76567358123401097</v>
      </c>
      <c r="V1166" s="2">
        <v>485</v>
      </c>
      <c r="W1166" s="2">
        <v>-1</v>
      </c>
      <c r="X1166" s="2">
        <v>-1</v>
      </c>
      <c r="Y1166" s="2">
        <v>-1</v>
      </c>
      <c r="Z1166" s="2">
        <v>-1</v>
      </c>
      <c r="AA1166" s="2">
        <v>-1</v>
      </c>
      <c r="AB1166" s="2">
        <v>-1</v>
      </c>
      <c r="AC1166" s="2">
        <v>-1.0207999999999999</v>
      </c>
      <c r="AD1166" s="2">
        <v>4.5900000000000003E-2</v>
      </c>
      <c r="AE1166" s="2">
        <v>0.16370000000000001</v>
      </c>
      <c r="AF1166" s="2">
        <v>0.90659999999999996</v>
      </c>
      <c r="AG1166" s="2">
        <v>0.48049999999999998</v>
      </c>
      <c r="AH1166">
        <v>310000</v>
      </c>
      <c r="AI1166" t="str">
        <f>IF(Table_Graduate_Salary[[#This Row],[Salary]]&lt;300000,"Low",IF(Table_Graduate_Salary[[#This Row],[Salary]]&lt;=600000,"Medium","High"))</f>
        <v>Medium</v>
      </c>
      <c r="AJ1166" t="str">
        <f>IF(Table_Graduate_Salary[[#This Row],[collegeGPA]]&gt;=8,"Excellent",IF(Table_Graduate_Salary[[#This Row],[collegeGPA]]&gt;=7,"Good","Average"))</f>
        <v>Excellent</v>
      </c>
      <c r="AK1166" s="2">
        <f>AVERAGE(Table_Graduate_Salary[[#This Row],[English]],Table_Graduate_Salary[[#This Row],[Logical]],Table_Graduate_Salary[[#This Row],[Quant]])</f>
        <v>571.66666666666663</v>
      </c>
    </row>
    <row r="1167" spans="1:37">
      <c r="A1167">
        <v>1123185</v>
      </c>
      <c r="B1167" t="s">
        <v>506</v>
      </c>
      <c r="C1167" s="1">
        <v>33514</v>
      </c>
      <c r="D1167" s="2">
        <v>71.5</v>
      </c>
      <c r="E1167" t="s">
        <v>51</v>
      </c>
      <c r="F1167" s="3">
        <v>2009</v>
      </c>
      <c r="G1167" s="2">
        <v>62</v>
      </c>
      <c r="H1167" t="s">
        <v>51</v>
      </c>
      <c r="I1167">
        <v>13697</v>
      </c>
      <c r="J1167">
        <v>2</v>
      </c>
      <c r="K1167" t="s">
        <v>36</v>
      </c>
      <c r="L1167" t="s">
        <v>40</v>
      </c>
      <c r="M1167" s="3">
        <v>67.2</v>
      </c>
      <c r="N1167">
        <v>13697</v>
      </c>
      <c r="O1167">
        <v>1</v>
      </c>
      <c r="P1167" t="s">
        <v>53</v>
      </c>
      <c r="Q1167">
        <v>2014</v>
      </c>
      <c r="R1167" s="2">
        <v>525</v>
      </c>
      <c r="S1167" s="2">
        <v>470</v>
      </c>
      <c r="T1167" s="2">
        <v>585</v>
      </c>
      <c r="U1167" s="2">
        <v>0.48674700843819302</v>
      </c>
      <c r="V1167" s="2">
        <v>445</v>
      </c>
      <c r="W1167" s="2">
        <v>-1</v>
      </c>
      <c r="X1167" s="2">
        <v>376</v>
      </c>
      <c r="Y1167" s="2">
        <v>-1</v>
      </c>
      <c r="Z1167" s="2">
        <v>-1</v>
      </c>
      <c r="AA1167" s="2">
        <v>-1</v>
      </c>
      <c r="AB1167" s="2">
        <v>-1</v>
      </c>
      <c r="AC1167" s="2">
        <v>0.41549999999999998</v>
      </c>
      <c r="AD1167" s="2">
        <v>0.21240000000000001</v>
      </c>
      <c r="AE1167" s="2">
        <v>-0.4511</v>
      </c>
      <c r="AF1167" s="2">
        <v>-0.61470000000000002</v>
      </c>
      <c r="AG1167" s="2">
        <v>0.28889999999999999</v>
      </c>
      <c r="AH1167">
        <v>100000</v>
      </c>
      <c r="AI1167" t="str">
        <f>IF(Table_Graduate_Salary[[#This Row],[Salary]]&lt;300000,"Low",IF(Table_Graduate_Salary[[#This Row],[Salary]]&lt;=600000,"Medium","High"))</f>
        <v>Low</v>
      </c>
      <c r="AJ1167" t="str">
        <f>IF(Table_Graduate_Salary[[#This Row],[collegeGPA]]&gt;=8,"Excellent",IF(Table_Graduate_Salary[[#This Row],[collegeGPA]]&gt;=7,"Good","Average"))</f>
        <v>Excellent</v>
      </c>
      <c r="AK1167" s="2">
        <f>AVERAGE(Table_Graduate_Salary[[#This Row],[English]],Table_Graduate_Salary[[#This Row],[Logical]],Table_Graduate_Salary[[#This Row],[Quant]])</f>
        <v>526.66666666666663</v>
      </c>
    </row>
    <row r="1168" spans="1:37">
      <c r="A1168">
        <v>611458</v>
      </c>
      <c r="B1168" t="s">
        <v>506</v>
      </c>
      <c r="C1168" s="1">
        <v>33246</v>
      </c>
      <c r="D1168" s="2">
        <v>66</v>
      </c>
      <c r="E1168" t="s">
        <v>35</v>
      </c>
      <c r="F1168" s="3">
        <v>2008</v>
      </c>
      <c r="G1168" s="2">
        <v>64</v>
      </c>
      <c r="H1168" t="s">
        <v>51</v>
      </c>
      <c r="I1168">
        <v>64</v>
      </c>
      <c r="J1168">
        <v>2</v>
      </c>
      <c r="K1168" t="s">
        <v>36</v>
      </c>
      <c r="L1168" t="s">
        <v>60</v>
      </c>
      <c r="M1168" s="3">
        <v>68</v>
      </c>
      <c r="N1168">
        <v>64</v>
      </c>
      <c r="O1168">
        <v>0</v>
      </c>
      <c r="P1168" t="s">
        <v>41</v>
      </c>
      <c r="Q1168">
        <v>2013</v>
      </c>
      <c r="R1168" s="2">
        <v>590</v>
      </c>
      <c r="S1168" s="2">
        <v>630</v>
      </c>
      <c r="T1168" s="2">
        <v>780</v>
      </c>
      <c r="U1168" s="2">
        <v>0.22948175491175499</v>
      </c>
      <c r="V1168" s="2">
        <v>-1</v>
      </c>
      <c r="W1168" s="2">
        <v>266</v>
      </c>
      <c r="X1168" s="2">
        <v>-1</v>
      </c>
      <c r="Y1168" s="2">
        <v>-1</v>
      </c>
      <c r="Z1168" s="2">
        <v>-1</v>
      </c>
      <c r="AA1168" s="2">
        <v>-1</v>
      </c>
      <c r="AB1168" s="2">
        <v>-1</v>
      </c>
      <c r="AC1168" s="2">
        <v>0.55910000000000004</v>
      </c>
      <c r="AD1168" s="2">
        <v>0.87839999999999996</v>
      </c>
      <c r="AE1168" s="2">
        <v>-0.75849999999999995</v>
      </c>
      <c r="AF1168" s="2">
        <v>0.5262</v>
      </c>
      <c r="AG1168" s="2">
        <v>-0.47760000000000002</v>
      </c>
      <c r="AH1168">
        <v>350000</v>
      </c>
      <c r="AI1168" t="str">
        <f>IF(Table_Graduate_Salary[[#This Row],[Salary]]&lt;300000,"Low",IF(Table_Graduate_Salary[[#This Row],[Salary]]&lt;=600000,"Medium","High"))</f>
        <v>Medium</v>
      </c>
      <c r="AJ1168" t="str">
        <f>IF(Table_Graduate_Salary[[#This Row],[collegeGPA]]&gt;=8,"Excellent",IF(Table_Graduate_Salary[[#This Row],[collegeGPA]]&gt;=7,"Good","Average"))</f>
        <v>Excellent</v>
      </c>
      <c r="AK1168" s="2">
        <f>AVERAGE(Table_Graduate_Salary[[#This Row],[English]],Table_Graduate_Salary[[#This Row],[Logical]],Table_Graduate_Salary[[#This Row],[Quant]])</f>
        <v>666.66666666666663</v>
      </c>
    </row>
    <row r="1169" spans="1:37">
      <c r="A1169">
        <v>520456</v>
      </c>
      <c r="B1169" t="s">
        <v>506</v>
      </c>
      <c r="C1169" s="1">
        <v>33551</v>
      </c>
      <c r="D1169" s="2">
        <v>69.69</v>
      </c>
      <c r="E1169" t="s">
        <v>51</v>
      </c>
      <c r="F1169" s="3">
        <v>2009</v>
      </c>
      <c r="G1169" s="2">
        <v>68</v>
      </c>
      <c r="H1169" t="s">
        <v>51</v>
      </c>
      <c r="I1169">
        <v>1871</v>
      </c>
      <c r="J1169">
        <v>2</v>
      </c>
      <c r="K1169" t="s">
        <v>36</v>
      </c>
      <c r="L1169" t="s">
        <v>52</v>
      </c>
      <c r="M1169" s="3">
        <v>67.930000000000007</v>
      </c>
      <c r="N1169">
        <v>1871</v>
      </c>
      <c r="O1169">
        <v>0</v>
      </c>
      <c r="P1169" t="s">
        <v>45</v>
      </c>
      <c r="Q1169">
        <v>2013</v>
      </c>
      <c r="R1169" s="2">
        <v>430</v>
      </c>
      <c r="S1169" s="2">
        <v>535</v>
      </c>
      <c r="T1169" s="2">
        <v>430</v>
      </c>
      <c r="U1169" s="2">
        <v>0.535862819499896</v>
      </c>
      <c r="V1169" s="2">
        <v>-1</v>
      </c>
      <c r="W1169" s="2">
        <v>-1</v>
      </c>
      <c r="X1169" s="2">
        <v>-1</v>
      </c>
      <c r="Y1169" s="2">
        <v>393</v>
      </c>
      <c r="Z1169" s="2">
        <v>-1</v>
      </c>
      <c r="AA1169" s="2">
        <v>-1</v>
      </c>
      <c r="AB1169" s="2">
        <v>-1</v>
      </c>
      <c r="AC1169" s="2">
        <v>-2.1560999999999999</v>
      </c>
      <c r="AD1169" s="2">
        <v>-0.90329999999999999</v>
      </c>
      <c r="AE1169" s="2">
        <v>-0.34399999999999997</v>
      </c>
      <c r="AF1169" s="2">
        <v>0.26790000000000003</v>
      </c>
      <c r="AG1169" s="2">
        <v>-2.6572</v>
      </c>
      <c r="AH1169">
        <v>100000</v>
      </c>
      <c r="AI1169" t="str">
        <f>IF(Table_Graduate_Salary[[#This Row],[Salary]]&lt;300000,"Low",IF(Table_Graduate_Salary[[#This Row],[Salary]]&lt;=600000,"Medium","High"))</f>
        <v>Low</v>
      </c>
      <c r="AJ1169" t="str">
        <f>IF(Table_Graduate_Salary[[#This Row],[collegeGPA]]&gt;=8,"Excellent",IF(Table_Graduate_Salary[[#This Row],[collegeGPA]]&gt;=7,"Good","Average"))</f>
        <v>Excellent</v>
      </c>
      <c r="AK1169" s="2">
        <f>AVERAGE(Table_Graduate_Salary[[#This Row],[English]],Table_Graduate_Salary[[#This Row],[Logical]],Table_Graduate_Salary[[#This Row],[Quant]])</f>
        <v>465</v>
      </c>
    </row>
    <row r="1170" spans="1:37">
      <c r="A1170">
        <v>336560</v>
      </c>
      <c r="B1170" t="s">
        <v>505</v>
      </c>
      <c r="C1170" s="1">
        <v>32774</v>
      </c>
      <c r="D1170" s="2">
        <v>93.67</v>
      </c>
      <c r="E1170" t="s">
        <v>35</v>
      </c>
      <c r="F1170" s="3">
        <v>2007</v>
      </c>
      <c r="G1170" s="2">
        <v>72.599999999999994</v>
      </c>
      <c r="H1170" t="s">
        <v>35</v>
      </c>
      <c r="I1170">
        <v>10930</v>
      </c>
      <c r="J1170">
        <v>2</v>
      </c>
      <c r="K1170" t="s">
        <v>36</v>
      </c>
      <c r="L1170" t="s">
        <v>64</v>
      </c>
      <c r="M1170" s="3">
        <v>78</v>
      </c>
      <c r="N1170">
        <v>10930</v>
      </c>
      <c r="O1170">
        <v>1</v>
      </c>
      <c r="P1170" t="s">
        <v>53</v>
      </c>
      <c r="Q1170">
        <v>2012</v>
      </c>
      <c r="R1170" s="2">
        <v>485</v>
      </c>
      <c r="S1170" s="2">
        <v>565</v>
      </c>
      <c r="T1170" s="2">
        <v>475</v>
      </c>
      <c r="U1170" s="2">
        <v>0.86468541337008498</v>
      </c>
      <c r="V1170" s="2">
        <v>525</v>
      </c>
      <c r="W1170" s="2">
        <v>-1</v>
      </c>
      <c r="X1170" s="2">
        <v>-1</v>
      </c>
      <c r="Y1170" s="2">
        <v>-1</v>
      </c>
      <c r="Z1170" s="2">
        <v>-1</v>
      </c>
      <c r="AA1170" s="2">
        <v>-1</v>
      </c>
      <c r="AB1170" s="2">
        <v>-1</v>
      </c>
      <c r="AC1170" s="2">
        <v>0.97370000000000001</v>
      </c>
      <c r="AD1170" s="2">
        <v>0.50080000000000002</v>
      </c>
      <c r="AE1170" s="2">
        <v>-1.3599000000000001</v>
      </c>
      <c r="AF1170" s="2">
        <v>0.41482999999999998</v>
      </c>
      <c r="AG1170" s="2">
        <v>-0.9194</v>
      </c>
      <c r="AH1170">
        <v>450000</v>
      </c>
      <c r="AI1170" t="str">
        <f>IF(Table_Graduate_Salary[[#This Row],[Salary]]&lt;300000,"Low",IF(Table_Graduate_Salary[[#This Row],[Salary]]&lt;=600000,"Medium","High"))</f>
        <v>Medium</v>
      </c>
      <c r="AJ1170" t="str">
        <f>IF(Table_Graduate_Salary[[#This Row],[collegeGPA]]&gt;=8,"Excellent",IF(Table_Graduate_Salary[[#This Row],[collegeGPA]]&gt;=7,"Good","Average"))</f>
        <v>Excellent</v>
      </c>
      <c r="AK1170" s="2">
        <f>AVERAGE(Table_Graduate_Salary[[#This Row],[English]],Table_Graduate_Salary[[#This Row],[Logical]],Table_Graduate_Salary[[#This Row],[Quant]])</f>
        <v>508.33333333333331</v>
      </c>
    </row>
    <row r="1171" spans="1:37">
      <c r="A1171">
        <v>814788</v>
      </c>
      <c r="B1171" t="s">
        <v>506</v>
      </c>
      <c r="C1171" s="1">
        <v>33207</v>
      </c>
      <c r="D1171" s="2">
        <v>75.400000000000006</v>
      </c>
      <c r="E1171" t="s">
        <v>35</v>
      </c>
      <c r="F1171" s="3">
        <v>2008</v>
      </c>
      <c r="G1171" s="2">
        <v>62.4</v>
      </c>
      <c r="H1171" t="s">
        <v>35</v>
      </c>
      <c r="I1171">
        <v>1714</v>
      </c>
      <c r="J1171">
        <v>2</v>
      </c>
      <c r="K1171" t="s">
        <v>36</v>
      </c>
      <c r="L1171" t="s">
        <v>40</v>
      </c>
      <c r="M1171" s="3">
        <v>74.3</v>
      </c>
      <c r="N1171">
        <v>1714</v>
      </c>
      <c r="O1171">
        <v>0</v>
      </c>
      <c r="P1171" t="s">
        <v>65</v>
      </c>
      <c r="Q1171">
        <v>2012</v>
      </c>
      <c r="R1171" s="2">
        <v>615</v>
      </c>
      <c r="S1171" s="2">
        <v>535</v>
      </c>
      <c r="T1171" s="2">
        <v>650</v>
      </c>
      <c r="U1171" s="2">
        <v>0.81941652983588797</v>
      </c>
      <c r="V1171" s="2">
        <v>505</v>
      </c>
      <c r="W1171" s="2">
        <v>-1</v>
      </c>
      <c r="X1171" s="2">
        <v>-1</v>
      </c>
      <c r="Y1171" s="2">
        <v>-1</v>
      </c>
      <c r="Z1171" s="2">
        <v>-1</v>
      </c>
      <c r="AA1171" s="2">
        <v>-1</v>
      </c>
      <c r="AB1171" s="2">
        <v>-1</v>
      </c>
      <c r="AC1171" s="2">
        <v>-0.58989999999999998</v>
      </c>
      <c r="AD1171" s="2">
        <v>0.37890000000000001</v>
      </c>
      <c r="AE1171" s="2">
        <v>0.01</v>
      </c>
      <c r="AF1171" s="2">
        <v>-0.2344</v>
      </c>
      <c r="AG1171" s="2">
        <v>-0.86080000000000001</v>
      </c>
      <c r="AH1171">
        <v>360000</v>
      </c>
      <c r="AI1171" t="str">
        <f>IF(Table_Graduate_Salary[[#This Row],[Salary]]&lt;300000,"Low",IF(Table_Graduate_Salary[[#This Row],[Salary]]&lt;=600000,"Medium","High"))</f>
        <v>Medium</v>
      </c>
      <c r="AJ1171" t="str">
        <f>IF(Table_Graduate_Salary[[#This Row],[collegeGPA]]&gt;=8,"Excellent",IF(Table_Graduate_Salary[[#This Row],[collegeGPA]]&gt;=7,"Good","Average"))</f>
        <v>Excellent</v>
      </c>
      <c r="AK1171" s="2">
        <f>AVERAGE(Table_Graduate_Salary[[#This Row],[English]],Table_Graduate_Salary[[#This Row],[Logical]],Table_Graduate_Salary[[#This Row],[Quant]])</f>
        <v>600</v>
      </c>
    </row>
    <row r="1172" spans="1:37">
      <c r="A1172">
        <v>927464</v>
      </c>
      <c r="B1172" t="s">
        <v>506</v>
      </c>
      <c r="C1172" s="1">
        <v>34073</v>
      </c>
      <c r="D1172" s="2">
        <v>79.599999999999994</v>
      </c>
      <c r="E1172" t="s">
        <v>51</v>
      </c>
      <c r="F1172" s="3">
        <v>2010</v>
      </c>
      <c r="G1172" s="2">
        <v>93.9</v>
      </c>
      <c r="H1172" t="s">
        <v>51</v>
      </c>
      <c r="I1172">
        <v>5015</v>
      </c>
      <c r="J1172">
        <v>2</v>
      </c>
      <c r="K1172" t="s">
        <v>36</v>
      </c>
      <c r="L1172" t="s">
        <v>40</v>
      </c>
      <c r="M1172" s="3">
        <v>73.2</v>
      </c>
      <c r="N1172">
        <v>5015</v>
      </c>
      <c r="O1172">
        <v>0</v>
      </c>
      <c r="P1172" t="s">
        <v>56</v>
      </c>
      <c r="Q1172">
        <v>2014</v>
      </c>
      <c r="R1172" s="2">
        <v>380</v>
      </c>
      <c r="S1172" s="2">
        <v>525</v>
      </c>
      <c r="T1172" s="2">
        <v>720</v>
      </c>
      <c r="U1172" s="2">
        <v>0.35653648772447499</v>
      </c>
      <c r="V1172" s="2">
        <v>575</v>
      </c>
      <c r="W1172" s="2">
        <v>-1</v>
      </c>
      <c r="X1172" s="2">
        <v>346</v>
      </c>
      <c r="Y1172" s="2">
        <v>-1</v>
      </c>
      <c r="Z1172" s="2">
        <v>-1</v>
      </c>
      <c r="AA1172" s="2">
        <v>-1</v>
      </c>
      <c r="AB1172" s="2">
        <v>-1</v>
      </c>
      <c r="AC1172" s="2">
        <v>-1.1644000000000001</v>
      </c>
      <c r="AD1172" s="2">
        <v>-0.95309999999999995</v>
      </c>
      <c r="AE1172" s="2">
        <v>-1.8344</v>
      </c>
      <c r="AF1172" s="2">
        <v>1.6672</v>
      </c>
      <c r="AG1172" s="2">
        <v>-9.4299999999999995E-2</v>
      </c>
      <c r="AH1172">
        <v>325000</v>
      </c>
      <c r="AI1172" t="str">
        <f>IF(Table_Graduate_Salary[[#This Row],[Salary]]&lt;300000,"Low",IF(Table_Graduate_Salary[[#This Row],[Salary]]&lt;=600000,"Medium","High"))</f>
        <v>Medium</v>
      </c>
      <c r="AJ1172" t="str">
        <f>IF(Table_Graduate_Salary[[#This Row],[collegeGPA]]&gt;=8,"Excellent",IF(Table_Graduate_Salary[[#This Row],[collegeGPA]]&gt;=7,"Good","Average"))</f>
        <v>Excellent</v>
      </c>
      <c r="AK1172" s="2">
        <f>AVERAGE(Table_Graduate_Salary[[#This Row],[English]],Table_Graduate_Salary[[#This Row],[Logical]],Table_Graduate_Salary[[#This Row],[Quant]])</f>
        <v>541.66666666666663</v>
      </c>
    </row>
    <row r="1173" spans="1:37">
      <c r="A1173">
        <v>211934</v>
      </c>
      <c r="B1173" t="s">
        <v>506</v>
      </c>
      <c r="C1173" s="1">
        <v>32647</v>
      </c>
      <c r="D1173" s="2">
        <v>64</v>
      </c>
      <c r="E1173" t="s">
        <v>223</v>
      </c>
      <c r="F1173" s="3">
        <v>2007</v>
      </c>
      <c r="G1173" s="2">
        <v>63</v>
      </c>
      <c r="H1173" t="s">
        <v>223</v>
      </c>
      <c r="I1173">
        <v>176</v>
      </c>
      <c r="J1173">
        <v>2</v>
      </c>
      <c r="K1173" t="s">
        <v>36</v>
      </c>
      <c r="L1173" t="s">
        <v>64</v>
      </c>
      <c r="M1173" s="3">
        <v>64</v>
      </c>
      <c r="N1173">
        <v>176</v>
      </c>
      <c r="O1173">
        <v>0</v>
      </c>
      <c r="P1173" t="s">
        <v>50</v>
      </c>
      <c r="Q1173">
        <v>2012</v>
      </c>
      <c r="R1173" s="2">
        <v>475</v>
      </c>
      <c r="S1173" s="2">
        <v>395</v>
      </c>
      <c r="T1173" s="2">
        <v>435</v>
      </c>
      <c r="U1173" s="2">
        <v>0.10487135986097</v>
      </c>
      <c r="V1173" s="2">
        <v>275</v>
      </c>
      <c r="W1173" s="2">
        <v>-1</v>
      </c>
      <c r="X1173" s="2">
        <v>-1</v>
      </c>
      <c r="Y1173" s="2">
        <v>-1</v>
      </c>
      <c r="Z1173" s="2">
        <v>-1</v>
      </c>
      <c r="AA1173" s="2">
        <v>-1</v>
      </c>
      <c r="AB1173" s="2">
        <v>-1</v>
      </c>
      <c r="AC1173" s="2">
        <v>0.35549999999999998</v>
      </c>
      <c r="AD1173" s="2">
        <v>-1.0592999999999999</v>
      </c>
      <c r="AE1173" s="2">
        <v>0.2366</v>
      </c>
      <c r="AF1173" s="2">
        <v>-0.64280000000000004</v>
      </c>
      <c r="AG1173" s="2">
        <v>1.4501999999999999</v>
      </c>
      <c r="AH1173">
        <v>50000</v>
      </c>
      <c r="AI1173" t="str">
        <f>IF(Table_Graduate_Salary[[#This Row],[Salary]]&lt;300000,"Low",IF(Table_Graduate_Salary[[#This Row],[Salary]]&lt;=600000,"Medium","High"))</f>
        <v>Low</v>
      </c>
      <c r="AJ1173" t="str">
        <f>IF(Table_Graduate_Salary[[#This Row],[collegeGPA]]&gt;=8,"Excellent",IF(Table_Graduate_Salary[[#This Row],[collegeGPA]]&gt;=7,"Good","Average"))</f>
        <v>Excellent</v>
      </c>
      <c r="AK1173" s="2">
        <f>AVERAGE(Table_Graduate_Salary[[#This Row],[English]],Table_Graduate_Salary[[#This Row],[Logical]],Table_Graduate_Salary[[#This Row],[Quant]])</f>
        <v>435</v>
      </c>
    </row>
    <row r="1174" spans="1:37">
      <c r="A1174">
        <v>944290</v>
      </c>
      <c r="B1174" t="s">
        <v>505</v>
      </c>
      <c r="C1174" s="1">
        <v>33442</v>
      </c>
      <c r="D1174" s="2">
        <v>83</v>
      </c>
      <c r="E1174" t="s">
        <v>51</v>
      </c>
      <c r="F1174" s="3">
        <v>2009</v>
      </c>
      <c r="G1174" s="2">
        <v>76</v>
      </c>
      <c r="H1174" t="s">
        <v>51</v>
      </c>
      <c r="I1174">
        <v>3816</v>
      </c>
      <c r="J1174">
        <v>2</v>
      </c>
      <c r="K1174" t="s">
        <v>36</v>
      </c>
      <c r="L1174" t="s">
        <v>81</v>
      </c>
      <c r="M1174" s="3">
        <v>75</v>
      </c>
      <c r="N1174">
        <v>3816</v>
      </c>
      <c r="O1174">
        <v>1</v>
      </c>
      <c r="P1174" t="s">
        <v>47</v>
      </c>
      <c r="Q1174">
        <v>2013</v>
      </c>
      <c r="R1174" s="2">
        <v>625</v>
      </c>
      <c r="S1174" s="2">
        <v>340</v>
      </c>
      <c r="T1174" s="2">
        <v>250</v>
      </c>
      <c r="U1174" s="2">
        <v>0.115022725743068</v>
      </c>
      <c r="V1174" s="2">
        <v>365</v>
      </c>
      <c r="W1174" s="2">
        <v>-1</v>
      </c>
      <c r="X1174" s="2">
        <v>346</v>
      </c>
      <c r="Y1174" s="2">
        <v>-1</v>
      </c>
      <c r="Z1174" s="2">
        <v>292</v>
      </c>
      <c r="AA1174" s="2">
        <v>-1</v>
      </c>
      <c r="AB1174" s="2">
        <v>-1</v>
      </c>
      <c r="AC1174" s="2">
        <v>0.84630000000000005</v>
      </c>
      <c r="AD1174" s="2">
        <v>0.5454</v>
      </c>
      <c r="AE1174" s="2">
        <v>-1.0659000000000001</v>
      </c>
      <c r="AF1174" s="2">
        <v>-1.2485999999999999</v>
      </c>
      <c r="AG1174" s="2">
        <v>-9.4299999999999995E-2</v>
      </c>
      <c r="AH1174">
        <v>200000</v>
      </c>
      <c r="AI1174" t="str">
        <f>IF(Table_Graduate_Salary[[#This Row],[Salary]]&lt;300000,"Low",IF(Table_Graduate_Salary[[#This Row],[Salary]]&lt;=600000,"Medium","High"))</f>
        <v>Low</v>
      </c>
      <c r="AJ1174" t="str">
        <f>IF(Table_Graduate_Salary[[#This Row],[collegeGPA]]&gt;=8,"Excellent",IF(Table_Graduate_Salary[[#This Row],[collegeGPA]]&gt;=7,"Good","Average"))</f>
        <v>Excellent</v>
      </c>
      <c r="AK1174" s="2">
        <f>AVERAGE(Table_Graduate_Salary[[#This Row],[English]],Table_Graduate_Salary[[#This Row],[Logical]],Table_Graduate_Salary[[#This Row],[Quant]])</f>
        <v>405</v>
      </c>
    </row>
    <row r="1175" spans="1:37">
      <c r="A1175">
        <v>467560</v>
      </c>
      <c r="B1175" t="s">
        <v>506</v>
      </c>
      <c r="C1175" s="1">
        <v>32977</v>
      </c>
      <c r="D1175" s="2">
        <v>92.66</v>
      </c>
      <c r="E1175" t="s">
        <v>100</v>
      </c>
      <c r="F1175" s="3">
        <v>2008</v>
      </c>
      <c r="G1175" s="2">
        <v>95.6</v>
      </c>
      <c r="H1175" t="s">
        <v>108</v>
      </c>
      <c r="I1175">
        <v>8400</v>
      </c>
      <c r="J1175">
        <v>2</v>
      </c>
      <c r="K1175" t="s">
        <v>36</v>
      </c>
      <c r="L1175" t="s">
        <v>64</v>
      </c>
      <c r="M1175" s="3">
        <v>71.44</v>
      </c>
      <c r="N1175">
        <v>8400</v>
      </c>
      <c r="O1175">
        <v>0</v>
      </c>
      <c r="P1175" t="s">
        <v>54</v>
      </c>
      <c r="Q1175">
        <v>2012</v>
      </c>
      <c r="R1175" s="2">
        <v>455</v>
      </c>
      <c r="S1175" s="2">
        <v>385</v>
      </c>
      <c r="T1175" s="2">
        <v>515</v>
      </c>
      <c r="U1175" s="2">
        <v>0.90148957137103303</v>
      </c>
      <c r="V1175" s="2">
        <v>545</v>
      </c>
      <c r="W1175" s="2">
        <v>-1</v>
      </c>
      <c r="X1175" s="2">
        <v>-1</v>
      </c>
      <c r="Y1175" s="2">
        <v>-1</v>
      </c>
      <c r="Z1175" s="2">
        <v>-1</v>
      </c>
      <c r="AA1175" s="2">
        <v>-1</v>
      </c>
      <c r="AB1175" s="2">
        <v>-1</v>
      </c>
      <c r="AC1175" s="2">
        <v>0.66459999999999997</v>
      </c>
      <c r="AD1175" s="2">
        <v>0.8518</v>
      </c>
      <c r="AE1175" s="2">
        <v>0.59940000000000004</v>
      </c>
      <c r="AF1175" s="2">
        <v>-0.64280000000000004</v>
      </c>
      <c r="AG1175" s="2">
        <v>0.50239999999999996</v>
      </c>
      <c r="AH1175">
        <v>235000</v>
      </c>
      <c r="AI1175" t="str">
        <f>IF(Table_Graduate_Salary[[#This Row],[Salary]]&lt;300000,"Low",IF(Table_Graduate_Salary[[#This Row],[Salary]]&lt;=600000,"Medium","High"))</f>
        <v>Low</v>
      </c>
      <c r="AJ1175" t="str">
        <f>IF(Table_Graduate_Salary[[#This Row],[collegeGPA]]&gt;=8,"Excellent",IF(Table_Graduate_Salary[[#This Row],[collegeGPA]]&gt;=7,"Good","Average"))</f>
        <v>Excellent</v>
      </c>
      <c r="AK1175" s="2">
        <f>AVERAGE(Table_Graduate_Salary[[#This Row],[English]],Table_Graduate_Salary[[#This Row],[Logical]],Table_Graduate_Salary[[#This Row],[Quant]])</f>
        <v>451.66666666666669</v>
      </c>
    </row>
    <row r="1176" spans="1:37">
      <c r="A1176">
        <v>1202802</v>
      </c>
      <c r="B1176" t="s">
        <v>505</v>
      </c>
      <c r="C1176" s="1">
        <v>33104</v>
      </c>
      <c r="D1176" s="2">
        <v>74</v>
      </c>
      <c r="E1176" t="s">
        <v>51</v>
      </c>
      <c r="F1176" s="3">
        <v>2007</v>
      </c>
      <c r="G1176" s="2">
        <v>65</v>
      </c>
      <c r="H1176" t="s">
        <v>51</v>
      </c>
      <c r="I1176">
        <v>9801</v>
      </c>
      <c r="J1176">
        <v>2</v>
      </c>
      <c r="K1176" t="s">
        <v>66</v>
      </c>
      <c r="L1176" t="s">
        <v>67</v>
      </c>
      <c r="M1176" s="3">
        <v>73</v>
      </c>
      <c r="N1176">
        <v>9801</v>
      </c>
      <c r="O1176">
        <v>1</v>
      </c>
      <c r="P1176" t="s">
        <v>54</v>
      </c>
      <c r="Q1176">
        <v>2013</v>
      </c>
      <c r="R1176" s="2">
        <v>370</v>
      </c>
      <c r="S1176" s="2">
        <v>370</v>
      </c>
      <c r="T1176" s="2">
        <v>380</v>
      </c>
      <c r="U1176" s="2">
        <v>0.23780283983757</v>
      </c>
      <c r="V1176" s="2">
        <v>485</v>
      </c>
      <c r="W1176" s="2">
        <v>-1</v>
      </c>
      <c r="X1176" s="2">
        <v>315</v>
      </c>
      <c r="Y1176" s="2">
        <v>-1</v>
      </c>
      <c r="Z1176" s="2">
        <v>-1</v>
      </c>
      <c r="AA1176" s="2">
        <v>-1</v>
      </c>
      <c r="AB1176" s="2">
        <v>-1</v>
      </c>
      <c r="AC1176" s="2">
        <v>-1.5952999999999999</v>
      </c>
      <c r="AD1176" s="2">
        <v>-0.95309999999999995</v>
      </c>
      <c r="AE1176" s="2">
        <v>-0.2974</v>
      </c>
      <c r="AF1176" s="2">
        <v>1.9199999999999998E-2</v>
      </c>
      <c r="AG1176" s="2">
        <v>-0.66920000000000002</v>
      </c>
      <c r="AH1176">
        <v>100000</v>
      </c>
      <c r="AI1176" t="str">
        <f>IF(Table_Graduate_Salary[[#This Row],[Salary]]&lt;300000,"Low",IF(Table_Graduate_Salary[[#This Row],[Salary]]&lt;=600000,"Medium","High"))</f>
        <v>Low</v>
      </c>
      <c r="AJ1176" t="str">
        <f>IF(Table_Graduate_Salary[[#This Row],[collegeGPA]]&gt;=8,"Excellent",IF(Table_Graduate_Salary[[#This Row],[collegeGPA]]&gt;=7,"Good","Average"))</f>
        <v>Excellent</v>
      </c>
      <c r="AK1176" s="2">
        <f>AVERAGE(Table_Graduate_Salary[[#This Row],[English]],Table_Graduate_Salary[[#This Row],[Logical]],Table_Graduate_Salary[[#This Row],[Quant]])</f>
        <v>373.33333333333331</v>
      </c>
    </row>
    <row r="1177" spans="1:37">
      <c r="A1177">
        <v>616935</v>
      </c>
      <c r="B1177" t="s">
        <v>506</v>
      </c>
      <c r="C1177" s="1">
        <v>33637</v>
      </c>
      <c r="D1177" s="2">
        <v>80</v>
      </c>
      <c r="E1177" t="s">
        <v>51</v>
      </c>
      <c r="F1177" s="3">
        <v>2009</v>
      </c>
      <c r="G1177" s="2">
        <v>79</v>
      </c>
      <c r="H1177" t="s">
        <v>51</v>
      </c>
      <c r="I1177">
        <v>1136</v>
      </c>
      <c r="J1177">
        <v>2</v>
      </c>
      <c r="K1177" t="s">
        <v>36</v>
      </c>
      <c r="L1177" t="s">
        <v>40</v>
      </c>
      <c r="M1177" s="3">
        <v>75</v>
      </c>
      <c r="N1177">
        <v>1136</v>
      </c>
      <c r="O1177">
        <v>0</v>
      </c>
      <c r="P1177" t="s">
        <v>47</v>
      </c>
      <c r="Q1177">
        <v>2013</v>
      </c>
      <c r="R1177" s="2">
        <v>415</v>
      </c>
      <c r="S1177" s="2">
        <v>365</v>
      </c>
      <c r="T1177" s="2">
        <v>310</v>
      </c>
      <c r="U1177" s="2">
        <v>8.0055281340549497E-2</v>
      </c>
      <c r="V1177" s="2">
        <v>315</v>
      </c>
      <c r="W1177" s="2">
        <v>-1</v>
      </c>
      <c r="X1177" s="2">
        <v>253</v>
      </c>
      <c r="Y1177" s="2">
        <v>-1</v>
      </c>
      <c r="Z1177" s="2">
        <v>-1</v>
      </c>
      <c r="AA1177" s="2">
        <v>-1</v>
      </c>
      <c r="AB1177" s="2">
        <v>-1</v>
      </c>
      <c r="AC1177" s="2">
        <v>-1.1644000000000001</v>
      </c>
      <c r="AD1177" s="2">
        <v>0.87839999999999996</v>
      </c>
      <c r="AE1177" s="2">
        <v>1.3933</v>
      </c>
      <c r="AF1177" s="2">
        <v>0.65300000000000002</v>
      </c>
      <c r="AG1177" s="2">
        <v>-0.66920000000000002</v>
      </c>
      <c r="AH1177">
        <v>130000</v>
      </c>
      <c r="AI1177" t="str">
        <f>IF(Table_Graduate_Salary[[#This Row],[Salary]]&lt;300000,"Low",IF(Table_Graduate_Salary[[#This Row],[Salary]]&lt;=600000,"Medium","High"))</f>
        <v>Low</v>
      </c>
      <c r="AJ1177" t="str">
        <f>IF(Table_Graduate_Salary[[#This Row],[collegeGPA]]&gt;=8,"Excellent",IF(Table_Graduate_Salary[[#This Row],[collegeGPA]]&gt;=7,"Good","Average"))</f>
        <v>Excellent</v>
      </c>
      <c r="AK1177" s="2">
        <f>AVERAGE(Table_Graduate_Salary[[#This Row],[English]],Table_Graduate_Salary[[#This Row],[Logical]],Table_Graduate_Salary[[#This Row],[Quant]])</f>
        <v>363.33333333333331</v>
      </c>
    </row>
    <row r="1178" spans="1:37">
      <c r="A1178">
        <v>35408</v>
      </c>
      <c r="B1178" t="s">
        <v>506</v>
      </c>
      <c r="C1178" s="1">
        <v>32358</v>
      </c>
      <c r="D1178" s="2">
        <v>65.33</v>
      </c>
      <c r="E1178" t="s">
        <v>79</v>
      </c>
      <c r="F1178" s="3">
        <v>2008</v>
      </c>
      <c r="G1178" s="2">
        <v>76.239999999999995</v>
      </c>
      <c r="H1178" t="s">
        <v>281</v>
      </c>
      <c r="I1178">
        <v>44</v>
      </c>
      <c r="J1178">
        <v>2</v>
      </c>
      <c r="K1178" t="s">
        <v>36</v>
      </c>
      <c r="L1178" t="s">
        <v>55</v>
      </c>
      <c r="M1178" s="3">
        <v>71.11</v>
      </c>
      <c r="N1178">
        <v>44</v>
      </c>
      <c r="O1178">
        <v>0</v>
      </c>
      <c r="P1178" t="s">
        <v>41</v>
      </c>
      <c r="Q1178">
        <v>2011</v>
      </c>
      <c r="R1178" s="2">
        <v>515</v>
      </c>
      <c r="S1178" s="2">
        <v>575</v>
      </c>
      <c r="T1178" s="2">
        <v>605</v>
      </c>
      <c r="U1178" s="2">
        <v>0.413838255788123</v>
      </c>
      <c r="V1178" s="2">
        <v>385</v>
      </c>
      <c r="W1178" s="2">
        <v>-1</v>
      </c>
      <c r="X1178" s="2">
        <v>-1</v>
      </c>
      <c r="Y1178" s="2">
        <v>-1</v>
      </c>
      <c r="Z1178" s="2">
        <v>-1</v>
      </c>
      <c r="AA1178" s="2">
        <v>-1</v>
      </c>
      <c r="AB1178" s="2">
        <v>-1</v>
      </c>
      <c r="AC1178" s="2">
        <v>-0.26279999999999998</v>
      </c>
      <c r="AD1178" s="2">
        <v>-0.59130000000000005</v>
      </c>
      <c r="AE1178" s="2">
        <v>9.1399999999999995E-2</v>
      </c>
      <c r="AF1178" s="2">
        <v>-1.2302999999999999</v>
      </c>
      <c r="AG1178" s="2">
        <v>0.50239999999999996</v>
      </c>
      <c r="AH1178">
        <v>430000</v>
      </c>
      <c r="AI1178" t="str">
        <f>IF(Table_Graduate_Salary[[#This Row],[Salary]]&lt;300000,"Low",IF(Table_Graduate_Salary[[#This Row],[Salary]]&lt;=600000,"Medium","High"))</f>
        <v>Medium</v>
      </c>
      <c r="AJ1178" t="str">
        <f>IF(Table_Graduate_Salary[[#This Row],[collegeGPA]]&gt;=8,"Excellent",IF(Table_Graduate_Salary[[#This Row],[collegeGPA]]&gt;=7,"Good","Average"))</f>
        <v>Excellent</v>
      </c>
      <c r="AK1178" s="2">
        <f>AVERAGE(Table_Graduate_Salary[[#This Row],[English]],Table_Graduate_Salary[[#This Row],[Logical]],Table_Graduate_Salary[[#This Row],[Quant]])</f>
        <v>565</v>
      </c>
    </row>
    <row r="1179" spans="1:37">
      <c r="A1179">
        <v>984550</v>
      </c>
      <c r="B1179" t="s">
        <v>506</v>
      </c>
      <c r="C1179" s="1">
        <v>33852</v>
      </c>
      <c r="D1179" s="2">
        <v>92.4</v>
      </c>
      <c r="E1179" t="s">
        <v>48</v>
      </c>
      <c r="F1179" s="3">
        <v>2010</v>
      </c>
      <c r="G1179" s="2">
        <v>74</v>
      </c>
      <c r="H1179" t="s">
        <v>35</v>
      </c>
      <c r="I1179">
        <v>387</v>
      </c>
      <c r="J1179">
        <v>2</v>
      </c>
      <c r="K1179" t="s">
        <v>36</v>
      </c>
      <c r="L1179" t="s">
        <v>60</v>
      </c>
      <c r="M1179" s="3">
        <v>82.7</v>
      </c>
      <c r="N1179">
        <v>387</v>
      </c>
      <c r="O1179">
        <v>0</v>
      </c>
      <c r="P1179" t="s">
        <v>41</v>
      </c>
      <c r="Q1179">
        <v>2015</v>
      </c>
      <c r="R1179" s="2">
        <v>795</v>
      </c>
      <c r="S1179" s="2">
        <v>655</v>
      </c>
      <c r="T1179" s="2">
        <v>655</v>
      </c>
      <c r="U1179" s="2">
        <v>0.99139758374029097</v>
      </c>
      <c r="V1179" s="2">
        <v>535</v>
      </c>
      <c r="W1179" s="2">
        <v>516</v>
      </c>
      <c r="X1179" s="2">
        <v>-1</v>
      </c>
      <c r="Y1179" s="2">
        <v>-1</v>
      </c>
      <c r="Z1179" s="2">
        <v>-1</v>
      </c>
      <c r="AA1179" s="2">
        <v>516</v>
      </c>
      <c r="AB1179" s="2">
        <v>-1</v>
      </c>
      <c r="AC1179" s="2">
        <v>0.12820000000000001</v>
      </c>
      <c r="AD1179" s="2">
        <v>-0.1206</v>
      </c>
      <c r="AE1179" s="2">
        <v>1.3933</v>
      </c>
      <c r="AF1179" s="2">
        <v>-0.4879</v>
      </c>
      <c r="AG1179" s="2">
        <v>0.67210000000000003</v>
      </c>
      <c r="AH1179">
        <v>320000</v>
      </c>
      <c r="AI1179" t="str">
        <f>IF(Table_Graduate_Salary[[#This Row],[Salary]]&lt;300000,"Low",IF(Table_Graduate_Salary[[#This Row],[Salary]]&lt;=600000,"Medium","High"))</f>
        <v>Medium</v>
      </c>
      <c r="AJ1179" t="str">
        <f>IF(Table_Graduate_Salary[[#This Row],[collegeGPA]]&gt;=8,"Excellent",IF(Table_Graduate_Salary[[#This Row],[collegeGPA]]&gt;=7,"Good","Average"))</f>
        <v>Excellent</v>
      </c>
      <c r="AK1179" s="2">
        <f>AVERAGE(Table_Graduate_Salary[[#This Row],[English]],Table_Graduate_Salary[[#This Row],[Logical]],Table_Graduate_Salary[[#This Row],[Quant]])</f>
        <v>701.66666666666663</v>
      </c>
    </row>
    <row r="1180" spans="1:37">
      <c r="A1180">
        <v>1171253</v>
      </c>
      <c r="B1180" t="s">
        <v>506</v>
      </c>
      <c r="C1180" s="1">
        <v>33588</v>
      </c>
      <c r="D1180" s="2">
        <v>85.6</v>
      </c>
      <c r="E1180" t="s">
        <v>35</v>
      </c>
      <c r="F1180" s="3">
        <v>2009</v>
      </c>
      <c r="G1180" s="2">
        <v>82</v>
      </c>
      <c r="H1180" t="s">
        <v>35</v>
      </c>
      <c r="I1180">
        <v>3489</v>
      </c>
      <c r="J1180">
        <v>2</v>
      </c>
      <c r="K1180" t="s">
        <v>36</v>
      </c>
      <c r="L1180" t="s">
        <v>55</v>
      </c>
      <c r="M1180" s="3">
        <v>67</v>
      </c>
      <c r="N1180">
        <v>3489</v>
      </c>
      <c r="O1180">
        <v>0</v>
      </c>
      <c r="P1180" t="s">
        <v>45</v>
      </c>
      <c r="Q1180">
        <v>2013</v>
      </c>
      <c r="R1180" s="2">
        <v>665</v>
      </c>
      <c r="S1180" s="2">
        <v>680</v>
      </c>
      <c r="T1180" s="2">
        <v>535</v>
      </c>
      <c r="U1180" s="2">
        <v>0.74475835400893897</v>
      </c>
      <c r="V1180" s="2">
        <v>475</v>
      </c>
      <c r="W1180" s="2">
        <v>-1</v>
      </c>
      <c r="X1180" s="2">
        <v>438</v>
      </c>
      <c r="Y1180" s="2">
        <v>-1</v>
      </c>
      <c r="Z1180" s="2">
        <v>-1</v>
      </c>
      <c r="AA1180" s="2">
        <v>-1</v>
      </c>
      <c r="AB1180" s="2">
        <v>-1</v>
      </c>
      <c r="AC1180" s="2">
        <v>-0.44629999999999997</v>
      </c>
      <c r="AD1180" s="2">
        <v>4.5900000000000003E-2</v>
      </c>
      <c r="AE1180" s="2">
        <v>-1.5269999999999999</v>
      </c>
      <c r="AF1180" s="2">
        <v>-0.1076</v>
      </c>
      <c r="AG1180" s="2">
        <v>0.48049999999999998</v>
      </c>
      <c r="AH1180">
        <v>220000</v>
      </c>
      <c r="AI1180" t="str">
        <f>IF(Table_Graduate_Salary[[#This Row],[Salary]]&lt;300000,"Low",IF(Table_Graduate_Salary[[#This Row],[Salary]]&lt;=600000,"Medium","High"))</f>
        <v>Low</v>
      </c>
      <c r="AJ1180" t="str">
        <f>IF(Table_Graduate_Salary[[#This Row],[collegeGPA]]&gt;=8,"Excellent",IF(Table_Graduate_Salary[[#This Row],[collegeGPA]]&gt;=7,"Good","Average"))</f>
        <v>Excellent</v>
      </c>
      <c r="AK1180" s="2">
        <f>AVERAGE(Table_Graduate_Salary[[#This Row],[English]],Table_Graduate_Salary[[#This Row],[Logical]],Table_Graduate_Salary[[#This Row],[Quant]])</f>
        <v>626.66666666666663</v>
      </c>
    </row>
    <row r="1181" spans="1:37">
      <c r="A1181">
        <v>1207660</v>
      </c>
      <c r="B1181" t="s">
        <v>506</v>
      </c>
      <c r="C1181" s="1">
        <v>34155</v>
      </c>
      <c r="D1181" s="2">
        <v>59</v>
      </c>
      <c r="E1181" t="s">
        <v>51</v>
      </c>
      <c r="F1181" s="3">
        <v>2010</v>
      </c>
      <c r="G1181" s="2">
        <v>87.7</v>
      </c>
      <c r="H1181" t="s">
        <v>51</v>
      </c>
      <c r="I1181">
        <v>16150</v>
      </c>
      <c r="J1181">
        <v>2</v>
      </c>
      <c r="K1181" t="s">
        <v>36</v>
      </c>
      <c r="L1181" t="s">
        <v>60</v>
      </c>
      <c r="M1181" s="3">
        <v>71.040000000000006</v>
      </c>
      <c r="N1181">
        <v>16150</v>
      </c>
      <c r="O1181">
        <v>1</v>
      </c>
      <c r="P1181" t="s">
        <v>54</v>
      </c>
      <c r="Q1181">
        <v>2014</v>
      </c>
      <c r="R1181" s="2">
        <v>300</v>
      </c>
      <c r="S1181" s="2">
        <v>340</v>
      </c>
      <c r="T1181" s="2">
        <v>355</v>
      </c>
      <c r="U1181" s="2">
        <v>0.11213943820740301</v>
      </c>
      <c r="V1181" s="2">
        <v>155</v>
      </c>
      <c r="W1181" s="2">
        <v>228</v>
      </c>
      <c r="X1181" s="2">
        <v>-1</v>
      </c>
      <c r="Y1181" s="2">
        <v>-1</v>
      </c>
      <c r="Z1181" s="2">
        <v>-1</v>
      </c>
      <c r="AA1181" s="2">
        <v>-1</v>
      </c>
      <c r="AB1181" s="2">
        <v>-1</v>
      </c>
      <c r="AC1181" s="2">
        <v>-1.54E-2</v>
      </c>
      <c r="AD1181" s="2">
        <v>-2.4516</v>
      </c>
      <c r="AE1181" s="2">
        <v>-0.4511</v>
      </c>
      <c r="AF1181" s="2">
        <v>0.2727</v>
      </c>
      <c r="AG1181" s="2">
        <v>-3.1602000000000001</v>
      </c>
      <c r="AH1181">
        <v>120000</v>
      </c>
      <c r="AI1181" t="str">
        <f>IF(Table_Graduate_Salary[[#This Row],[Salary]]&lt;300000,"Low",IF(Table_Graduate_Salary[[#This Row],[Salary]]&lt;=600000,"Medium","High"))</f>
        <v>Low</v>
      </c>
      <c r="AJ1181" t="str">
        <f>IF(Table_Graduate_Salary[[#This Row],[collegeGPA]]&gt;=8,"Excellent",IF(Table_Graduate_Salary[[#This Row],[collegeGPA]]&gt;=7,"Good","Average"))</f>
        <v>Excellent</v>
      </c>
      <c r="AK1181" s="2">
        <f>AVERAGE(Table_Graduate_Salary[[#This Row],[English]],Table_Graduate_Salary[[#This Row],[Logical]],Table_Graduate_Salary[[#This Row],[Quant]])</f>
        <v>331.66666666666669</v>
      </c>
    </row>
    <row r="1182" spans="1:37">
      <c r="A1182">
        <v>663786</v>
      </c>
      <c r="B1182" t="s">
        <v>505</v>
      </c>
      <c r="C1182" s="1">
        <v>33839</v>
      </c>
      <c r="D1182" s="2">
        <v>76</v>
      </c>
      <c r="E1182" t="s">
        <v>48</v>
      </c>
      <c r="F1182" s="3">
        <v>2009</v>
      </c>
      <c r="G1182" s="2">
        <v>74</v>
      </c>
      <c r="H1182" t="s">
        <v>48</v>
      </c>
      <c r="I1182">
        <v>4450</v>
      </c>
      <c r="J1182">
        <v>2</v>
      </c>
      <c r="K1182" t="s">
        <v>36</v>
      </c>
      <c r="L1182" t="s">
        <v>55</v>
      </c>
      <c r="M1182" s="3">
        <v>79</v>
      </c>
      <c r="N1182">
        <v>4450</v>
      </c>
      <c r="O1182">
        <v>0</v>
      </c>
      <c r="P1182" t="s">
        <v>41</v>
      </c>
      <c r="Q1182">
        <v>2013</v>
      </c>
      <c r="R1182" s="2">
        <v>590</v>
      </c>
      <c r="S1182" s="2">
        <v>450</v>
      </c>
      <c r="T1182" s="2">
        <v>400</v>
      </c>
      <c r="U1182" s="2">
        <v>0.35653648772447499</v>
      </c>
      <c r="V1182" s="2">
        <v>525</v>
      </c>
      <c r="W1182" s="2">
        <v>-1</v>
      </c>
      <c r="X1182" s="2">
        <v>346</v>
      </c>
      <c r="Y1182" s="2">
        <v>-1</v>
      </c>
      <c r="Z1182" s="2">
        <v>-1</v>
      </c>
      <c r="AA1182" s="2">
        <v>-1</v>
      </c>
      <c r="AB1182" s="2">
        <v>-1</v>
      </c>
      <c r="AC1182" s="2">
        <v>1.5644</v>
      </c>
      <c r="AD1182" s="2">
        <v>1.2114</v>
      </c>
      <c r="AE1182" s="2">
        <v>1.8543000000000001</v>
      </c>
      <c r="AF1182" s="2">
        <v>0.90659999999999996</v>
      </c>
      <c r="AG1182" s="2">
        <v>0.67210000000000003</v>
      </c>
      <c r="AH1182">
        <v>385000</v>
      </c>
      <c r="AI1182" t="str">
        <f>IF(Table_Graduate_Salary[[#This Row],[Salary]]&lt;300000,"Low",IF(Table_Graduate_Salary[[#This Row],[Salary]]&lt;=600000,"Medium","High"))</f>
        <v>Medium</v>
      </c>
      <c r="AJ1182" t="str">
        <f>IF(Table_Graduate_Salary[[#This Row],[collegeGPA]]&gt;=8,"Excellent",IF(Table_Graduate_Salary[[#This Row],[collegeGPA]]&gt;=7,"Good","Average"))</f>
        <v>Excellent</v>
      </c>
      <c r="AK1182" s="2">
        <f>AVERAGE(Table_Graduate_Salary[[#This Row],[English]],Table_Graduate_Salary[[#This Row],[Logical]],Table_Graduate_Salary[[#This Row],[Quant]])</f>
        <v>480</v>
      </c>
    </row>
    <row r="1183" spans="1:37">
      <c r="A1183">
        <v>615835</v>
      </c>
      <c r="B1183" t="s">
        <v>506</v>
      </c>
      <c r="C1183" s="1">
        <v>33853</v>
      </c>
      <c r="D1183" s="2">
        <v>74</v>
      </c>
      <c r="E1183" t="s">
        <v>51</v>
      </c>
      <c r="F1183" s="3">
        <v>2009</v>
      </c>
      <c r="G1183" s="2">
        <v>62</v>
      </c>
      <c r="H1183" t="s">
        <v>51</v>
      </c>
      <c r="I1183">
        <v>272</v>
      </c>
      <c r="J1183">
        <v>2</v>
      </c>
      <c r="K1183" t="s">
        <v>36</v>
      </c>
      <c r="L1183" t="s">
        <v>64</v>
      </c>
      <c r="M1183" s="3">
        <v>60</v>
      </c>
      <c r="N1183">
        <v>272</v>
      </c>
      <c r="O1183">
        <v>0</v>
      </c>
      <c r="P1183" t="s">
        <v>50</v>
      </c>
      <c r="Q1183">
        <v>2014</v>
      </c>
      <c r="R1183" s="2">
        <v>520</v>
      </c>
      <c r="S1183" s="2">
        <v>585</v>
      </c>
      <c r="T1183" s="2">
        <v>500</v>
      </c>
      <c r="U1183" s="2">
        <v>-1</v>
      </c>
      <c r="V1183" s="2">
        <v>-1</v>
      </c>
      <c r="W1183" s="2">
        <v>-1</v>
      </c>
      <c r="X1183" s="2">
        <v>-1</v>
      </c>
      <c r="Y1183" s="2">
        <v>-1</v>
      </c>
      <c r="Z1183" s="2">
        <v>-1</v>
      </c>
      <c r="AA1183" s="2">
        <v>-1</v>
      </c>
      <c r="AB1183" s="2">
        <v>-1</v>
      </c>
      <c r="AC1183" s="2">
        <v>-0.44629999999999997</v>
      </c>
      <c r="AD1183" s="2">
        <v>-1.7856000000000001</v>
      </c>
      <c r="AE1183" s="2">
        <v>1.5469999999999999</v>
      </c>
      <c r="AF1183" s="2">
        <v>0.2727</v>
      </c>
      <c r="AG1183" s="2">
        <v>-9.4299999999999995E-2</v>
      </c>
      <c r="AH1183">
        <v>220000</v>
      </c>
      <c r="AI1183" t="str">
        <f>IF(Table_Graduate_Salary[[#This Row],[Salary]]&lt;300000,"Low",IF(Table_Graduate_Salary[[#This Row],[Salary]]&lt;=600000,"Medium","High"))</f>
        <v>Low</v>
      </c>
      <c r="AJ1183" t="str">
        <f>IF(Table_Graduate_Salary[[#This Row],[collegeGPA]]&gt;=8,"Excellent",IF(Table_Graduate_Salary[[#This Row],[collegeGPA]]&gt;=7,"Good","Average"))</f>
        <v>Excellent</v>
      </c>
      <c r="AK1183" s="2">
        <f>AVERAGE(Table_Graduate_Salary[[#This Row],[English]],Table_Graduate_Salary[[#This Row],[Logical]],Table_Graduate_Salary[[#This Row],[Quant]])</f>
        <v>535</v>
      </c>
    </row>
    <row r="1184" spans="1:37">
      <c r="A1184">
        <v>1044367</v>
      </c>
      <c r="B1184" t="s">
        <v>506</v>
      </c>
      <c r="C1184" s="1">
        <v>34116</v>
      </c>
      <c r="D1184" s="2">
        <v>86</v>
      </c>
      <c r="E1184" t="s">
        <v>51</v>
      </c>
      <c r="F1184" s="3">
        <v>2010</v>
      </c>
      <c r="G1184" s="2">
        <v>85.4</v>
      </c>
      <c r="H1184" t="s">
        <v>51</v>
      </c>
      <c r="I1184">
        <v>14382</v>
      </c>
      <c r="J1184">
        <v>2</v>
      </c>
      <c r="K1184" t="s">
        <v>36</v>
      </c>
      <c r="L1184" t="s">
        <v>81</v>
      </c>
      <c r="M1184" s="3">
        <v>75.3</v>
      </c>
      <c r="N1184">
        <v>14382</v>
      </c>
      <c r="O1184">
        <v>1</v>
      </c>
      <c r="P1184" t="s">
        <v>54</v>
      </c>
      <c r="Q1184">
        <v>2014</v>
      </c>
      <c r="R1184" s="2">
        <v>755</v>
      </c>
      <c r="S1184" s="2">
        <v>520</v>
      </c>
      <c r="T1184" s="2">
        <v>655</v>
      </c>
      <c r="U1184" s="2">
        <v>6.2221291236929599E-2</v>
      </c>
      <c r="V1184" s="2">
        <v>405</v>
      </c>
      <c r="W1184" s="2">
        <v>-1</v>
      </c>
      <c r="X1184" s="2">
        <v>-1</v>
      </c>
      <c r="Y1184" s="2">
        <v>-1</v>
      </c>
      <c r="Z1184" s="2">
        <v>260</v>
      </c>
      <c r="AA1184" s="2">
        <v>-1</v>
      </c>
      <c r="AB1184" s="2">
        <v>-1</v>
      </c>
      <c r="AC1184" s="2">
        <v>0.12820000000000001</v>
      </c>
      <c r="AD1184" s="2">
        <v>0.87839999999999996</v>
      </c>
      <c r="AE1184" s="2">
        <v>-1.3733</v>
      </c>
      <c r="AF1184" s="2">
        <v>1.9199999999999998E-2</v>
      </c>
      <c r="AG1184" s="2">
        <v>0.28889999999999999</v>
      </c>
      <c r="AH1184">
        <v>300000</v>
      </c>
      <c r="AI1184" t="str">
        <f>IF(Table_Graduate_Salary[[#This Row],[Salary]]&lt;300000,"Low",IF(Table_Graduate_Salary[[#This Row],[Salary]]&lt;=600000,"Medium","High"))</f>
        <v>Medium</v>
      </c>
      <c r="AJ1184" t="str">
        <f>IF(Table_Graduate_Salary[[#This Row],[collegeGPA]]&gt;=8,"Excellent",IF(Table_Graduate_Salary[[#This Row],[collegeGPA]]&gt;=7,"Good","Average"))</f>
        <v>Excellent</v>
      </c>
      <c r="AK1184" s="2">
        <f>AVERAGE(Table_Graduate_Salary[[#This Row],[English]],Table_Graduate_Salary[[#This Row],[Logical]],Table_Graduate_Salary[[#This Row],[Quant]])</f>
        <v>643.33333333333337</v>
      </c>
    </row>
    <row r="1185" spans="1:37">
      <c r="A1185">
        <v>711342</v>
      </c>
      <c r="B1185" t="s">
        <v>506</v>
      </c>
      <c r="C1185" s="1">
        <v>33945</v>
      </c>
      <c r="D1185" s="2">
        <v>65</v>
      </c>
      <c r="E1185" t="s">
        <v>51</v>
      </c>
      <c r="F1185" s="3">
        <v>2008</v>
      </c>
      <c r="G1185" s="2">
        <v>64.8</v>
      </c>
      <c r="H1185" t="s">
        <v>48</v>
      </c>
      <c r="I1185">
        <v>184</v>
      </c>
      <c r="J1185">
        <v>2</v>
      </c>
      <c r="K1185" t="s">
        <v>36</v>
      </c>
      <c r="L1185" t="s">
        <v>40</v>
      </c>
      <c r="M1185" s="3">
        <v>69.540000000000006</v>
      </c>
      <c r="N1185">
        <v>184</v>
      </c>
      <c r="O1185">
        <v>0</v>
      </c>
      <c r="P1185" t="s">
        <v>41</v>
      </c>
      <c r="Q1185">
        <v>2013</v>
      </c>
      <c r="R1185" s="2">
        <v>465</v>
      </c>
      <c r="S1185" s="2">
        <v>495</v>
      </c>
      <c r="T1185" s="2">
        <v>515</v>
      </c>
      <c r="U1185" s="2">
        <v>0.563267823666597</v>
      </c>
      <c r="V1185" s="2">
        <v>425</v>
      </c>
      <c r="W1185" s="2">
        <v>-1</v>
      </c>
      <c r="X1185" s="2">
        <v>-1</v>
      </c>
      <c r="Y1185" s="2">
        <v>-1</v>
      </c>
      <c r="Z1185" s="2">
        <v>-1</v>
      </c>
      <c r="AA1185" s="2">
        <v>-1</v>
      </c>
      <c r="AB1185" s="2">
        <v>-1</v>
      </c>
      <c r="AC1185" s="2">
        <v>-0.159</v>
      </c>
      <c r="AD1185" s="2">
        <v>0.37890000000000001</v>
      </c>
      <c r="AE1185" s="2">
        <v>1.3933</v>
      </c>
      <c r="AF1185" s="2">
        <v>-0.2344</v>
      </c>
      <c r="AG1185" s="2">
        <v>1.4386000000000001</v>
      </c>
      <c r="AH1185">
        <v>120000</v>
      </c>
      <c r="AI1185" t="str">
        <f>IF(Table_Graduate_Salary[[#This Row],[Salary]]&lt;300000,"Low",IF(Table_Graduate_Salary[[#This Row],[Salary]]&lt;=600000,"Medium","High"))</f>
        <v>Low</v>
      </c>
      <c r="AJ1185" t="str">
        <f>IF(Table_Graduate_Salary[[#This Row],[collegeGPA]]&gt;=8,"Excellent",IF(Table_Graduate_Salary[[#This Row],[collegeGPA]]&gt;=7,"Good","Average"))</f>
        <v>Excellent</v>
      </c>
      <c r="AK1185" s="2">
        <f>AVERAGE(Table_Graduate_Salary[[#This Row],[English]],Table_Graduate_Salary[[#This Row],[Logical]],Table_Graduate_Salary[[#This Row],[Quant]])</f>
        <v>491.66666666666669</v>
      </c>
    </row>
    <row r="1186" spans="1:37">
      <c r="A1186">
        <v>321090</v>
      </c>
      <c r="B1186" t="s">
        <v>506</v>
      </c>
      <c r="C1186" s="1">
        <v>33069</v>
      </c>
      <c r="D1186" s="2">
        <v>89.8</v>
      </c>
      <c r="E1186" t="s">
        <v>35</v>
      </c>
      <c r="F1186" s="3">
        <v>2007</v>
      </c>
      <c r="G1186" s="2">
        <v>73.400000000000006</v>
      </c>
      <c r="H1186" t="s">
        <v>35</v>
      </c>
      <c r="I1186">
        <v>47</v>
      </c>
      <c r="J1186">
        <v>1</v>
      </c>
      <c r="K1186" t="s">
        <v>36</v>
      </c>
      <c r="L1186" t="s">
        <v>64</v>
      </c>
      <c r="M1186" s="3">
        <v>72</v>
      </c>
      <c r="N1186">
        <v>47</v>
      </c>
      <c r="O1186">
        <v>1</v>
      </c>
      <c r="P1186" t="s">
        <v>38</v>
      </c>
      <c r="Q1186">
        <v>2012</v>
      </c>
      <c r="R1186" s="2">
        <v>535</v>
      </c>
      <c r="S1186" s="2">
        <v>585</v>
      </c>
      <c r="T1186" s="2">
        <v>655</v>
      </c>
      <c r="U1186" s="2">
        <v>0.88412251159373501</v>
      </c>
      <c r="V1186" s="2">
        <v>535</v>
      </c>
      <c r="W1186" s="2">
        <v>-1</v>
      </c>
      <c r="X1186" s="2">
        <v>-1</v>
      </c>
      <c r="Y1186" s="2">
        <v>-1</v>
      </c>
      <c r="Z1186" s="2">
        <v>-1</v>
      </c>
      <c r="AA1186" s="2">
        <v>-1</v>
      </c>
      <c r="AB1186" s="2">
        <v>-1</v>
      </c>
      <c r="AC1186" s="2">
        <v>-0.57189999999999996</v>
      </c>
      <c r="AD1186" s="2">
        <v>0.3448</v>
      </c>
      <c r="AE1186" s="2">
        <v>-0.63429999999999997</v>
      </c>
      <c r="AF1186" s="2">
        <v>1.35483</v>
      </c>
      <c r="AG1186" s="2">
        <v>0.4234</v>
      </c>
      <c r="AH1186">
        <v>520000</v>
      </c>
      <c r="AI1186" t="str">
        <f>IF(Table_Graduate_Salary[[#This Row],[Salary]]&lt;300000,"Low",IF(Table_Graduate_Salary[[#This Row],[Salary]]&lt;=600000,"Medium","High"))</f>
        <v>Medium</v>
      </c>
      <c r="AJ1186" t="str">
        <f>IF(Table_Graduate_Salary[[#This Row],[collegeGPA]]&gt;=8,"Excellent",IF(Table_Graduate_Salary[[#This Row],[collegeGPA]]&gt;=7,"Good","Average"))</f>
        <v>Excellent</v>
      </c>
      <c r="AK1186" s="2">
        <f>AVERAGE(Table_Graduate_Salary[[#This Row],[English]],Table_Graduate_Salary[[#This Row],[Logical]],Table_Graduate_Salary[[#This Row],[Quant]])</f>
        <v>591.66666666666663</v>
      </c>
    </row>
    <row r="1187" spans="1:37">
      <c r="A1187">
        <v>295129</v>
      </c>
      <c r="B1187" t="s">
        <v>505</v>
      </c>
      <c r="C1187" s="1">
        <v>33598</v>
      </c>
      <c r="D1187" s="2">
        <v>72.599999999999994</v>
      </c>
      <c r="E1187" t="s">
        <v>79</v>
      </c>
      <c r="F1187" s="3">
        <v>2008</v>
      </c>
      <c r="G1187" s="2">
        <v>77.16</v>
      </c>
      <c r="H1187" t="s">
        <v>79</v>
      </c>
      <c r="I1187">
        <v>2988</v>
      </c>
      <c r="J1187">
        <v>1</v>
      </c>
      <c r="K1187" t="s">
        <v>36</v>
      </c>
      <c r="L1187" t="s">
        <v>64</v>
      </c>
      <c r="M1187" s="3">
        <v>72</v>
      </c>
      <c r="N1187">
        <v>2988</v>
      </c>
      <c r="O1187">
        <v>0</v>
      </c>
      <c r="P1187" t="s">
        <v>41</v>
      </c>
      <c r="Q1187">
        <v>2012</v>
      </c>
      <c r="R1187" s="2">
        <v>464</v>
      </c>
      <c r="S1187" s="2">
        <v>505</v>
      </c>
      <c r="T1187" s="2">
        <v>505</v>
      </c>
      <c r="U1187" s="2">
        <v>0.52592258425205496</v>
      </c>
      <c r="V1187" s="2">
        <v>415</v>
      </c>
      <c r="W1187" s="2">
        <v>-1</v>
      </c>
      <c r="X1187" s="2">
        <v>-1</v>
      </c>
      <c r="Y1187" s="2">
        <v>-1</v>
      </c>
      <c r="Z1187" s="2">
        <v>-1</v>
      </c>
      <c r="AA1187" s="2">
        <v>-1</v>
      </c>
      <c r="AB1187" s="2">
        <v>-1</v>
      </c>
      <c r="AC1187" s="2">
        <v>-0.4173</v>
      </c>
      <c r="AD1187" s="2">
        <v>0.50080000000000002</v>
      </c>
      <c r="AE1187" s="2">
        <v>-0.34399999999999997</v>
      </c>
      <c r="AF1187" s="2">
        <v>1.4723999999999999</v>
      </c>
      <c r="AG1187" s="2">
        <v>0.34439999999999998</v>
      </c>
      <c r="AH1187">
        <v>300000</v>
      </c>
      <c r="AI1187" t="str">
        <f>IF(Table_Graduate_Salary[[#This Row],[Salary]]&lt;300000,"Low",IF(Table_Graduate_Salary[[#This Row],[Salary]]&lt;=600000,"Medium","High"))</f>
        <v>Medium</v>
      </c>
      <c r="AJ1187" t="str">
        <f>IF(Table_Graduate_Salary[[#This Row],[collegeGPA]]&gt;=8,"Excellent",IF(Table_Graduate_Salary[[#This Row],[collegeGPA]]&gt;=7,"Good","Average"))</f>
        <v>Excellent</v>
      </c>
      <c r="AK1187" s="2">
        <f>AVERAGE(Table_Graduate_Salary[[#This Row],[English]],Table_Graduate_Salary[[#This Row],[Logical]],Table_Graduate_Salary[[#This Row],[Quant]])</f>
        <v>491.33333333333331</v>
      </c>
    </row>
    <row r="1188" spans="1:37">
      <c r="A1188">
        <v>1088210</v>
      </c>
      <c r="B1188" t="s">
        <v>506</v>
      </c>
      <c r="C1188" s="1">
        <v>33325</v>
      </c>
      <c r="D1188" s="2">
        <v>77</v>
      </c>
      <c r="E1188" t="s">
        <v>51</v>
      </c>
      <c r="F1188" s="3">
        <v>2008</v>
      </c>
      <c r="G1188" s="2">
        <v>65</v>
      </c>
      <c r="H1188" t="s">
        <v>51</v>
      </c>
      <c r="I1188">
        <v>13001</v>
      </c>
      <c r="J1188">
        <v>2</v>
      </c>
      <c r="K1188" t="s">
        <v>36</v>
      </c>
      <c r="L1188" t="s">
        <v>55</v>
      </c>
      <c r="M1188" s="3">
        <v>65</v>
      </c>
      <c r="N1188">
        <v>13001</v>
      </c>
      <c r="O1188">
        <v>0</v>
      </c>
      <c r="P1188" t="s">
        <v>84</v>
      </c>
      <c r="Q1188">
        <v>2012</v>
      </c>
      <c r="R1188" s="2">
        <v>465</v>
      </c>
      <c r="S1188" s="2">
        <v>350</v>
      </c>
      <c r="T1188" s="2">
        <v>310</v>
      </c>
      <c r="U1188" s="2">
        <v>0.563267823666597</v>
      </c>
      <c r="V1188" s="2">
        <v>425</v>
      </c>
      <c r="W1188" s="2">
        <v>-1</v>
      </c>
      <c r="X1188" s="2">
        <v>-1</v>
      </c>
      <c r="Y1188" s="2">
        <v>-1</v>
      </c>
      <c r="Z1188" s="2">
        <v>-1</v>
      </c>
      <c r="AA1188" s="2">
        <v>-1</v>
      </c>
      <c r="AB1188" s="2">
        <v>-1</v>
      </c>
      <c r="AC1188" s="2">
        <v>-0.30270000000000002</v>
      </c>
      <c r="AD1188" s="2">
        <v>-1.7856000000000001</v>
      </c>
      <c r="AE1188" s="2">
        <v>-2.4491000000000001</v>
      </c>
      <c r="AF1188" s="2">
        <v>-0.4879</v>
      </c>
      <c r="AG1188" s="2">
        <v>-3.1602000000000001</v>
      </c>
      <c r="AH1188">
        <v>180000</v>
      </c>
      <c r="AI1188" t="str">
        <f>IF(Table_Graduate_Salary[[#This Row],[Salary]]&lt;300000,"Low",IF(Table_Graduate_Salary[[#This Row],[Salary]]&lt;=600000,"Medium","High"))</f>
        <v>Low</v>
      </c>
      <c r="AJ1188" t="str">
        <f>IF(Table_Graduate_Salary[[#This Row],[collegeGPA]]&gt;=8,"Excellent",IF(Table_Graduate_Salary[[#This Row],[collegeGPA]]&gt;=7,"Good","Average"))</f>
        <v>Excellent</v>
      </c>
      <c r="AK1188" s="2">
        <f>AVERAGE(Table_Graduate_Salary[[#This Row],[English]],Table_Graduate_Salary[[#This Row],[Logical]],Table_Graduate_Salary[[#This Row],[Quant]])</f>
        <v>375</v>
      </c>
    </row>
    <row r="1189" spans="1:37">
      <c r="A1189">
        <v>123370</v>
      </c>
      <c r="B1189" t="s">
        <v>506</v>
      </c>
      <c r="C1189" s="1">
        <v>32526</v>
      </c>
      <c r="D1189" s="2">
        <v>65</v>
      </c>
      <c r="E1189">
        <v>0</v>
      </c>
      <c r="F1189" s="3">
        <v>2007</v>
      </c>
      <c r="G1189" s="2">
        <v>67</v>
      </c>
      <c r="H1189">
        <v>0</v>
      </c>
      <c r="I1189">
        <v>1330</v>
      </c>
      <c r="J1189">
        <v>2</v>
      </c>
      <c r="K1189" t="s">
        <v>36</v>
      </c>
      <c r="L1189" t="s">
        <v>55</v>
      </c>
      <c r="M1189" s="3">
        <v>54</v>
      </c>
      <c r="N1189">
        <v>1330</v>
      </c>
      <c r="O1189">
        <v>1</v>
      </c>
      <c r="P1189" t="s">
        <v>45</v>
      </c>
      <c r="Q1189">
        <v>2011</v>
      </c>
      <c r="R1189" s="2">
        <v>425</v>
      </c>
      <c r="S1189" s="2">
        <v>445</v>
      </c>
      <c r="T1189" s="2">
        <v>355</v>
      </c>
      <c r="U1189" s="2">
        <v>0.63597875645679403</v>
      </c>
      <c r="V1189" s="2">
        <v>445</v>
      </c>
      <c r="W1189" s="2">
        <v>-1</v>
      </c>
      <c r="X1189" s="2">
        <v>-1</v>
      </c>
      <c r="Y1189" s="2">
        <v>-1</v>
      </c>
      <c r="Z1189" s="2">
        <v>-1</v>
      </c>
      <c r="AA1189" s="2">
        <v>-1</v>
      </c>
      <c r="AB1189" s="2">
        <v>-1</v>
      </c>
      <c r="AC1189" s="2">
        <v>-0.1082</v>
      </c>
      <c r="AD1189" s="2">
        <v>1.1248</v>
      </c>
      <c r="AE1189" s="2">
        <v>1.2524999999999999</v>
      </c>
      <c r="AF1189" s="2">
        <v>1.8249</v>
      </c>
      <c r="AG1189" s="2">
        <v>1.4501999999999999</v>
      </c>
      <c r="AH1189">
        <v>280000</v>
      </c>
      <c r="AI1189" t="str">
        <f>IF(Table_Graduate_Salary[[#This Row],[Salary]]&lt;300000,"Low",IF(Table_Graduate_Salary[[#This Row],[Salary]]&lt;=600000,"Medium","High"))</f>
        <v>Low</v>
      </c>
      <c r="AJ1189" t="str">
        <f>IF(Table_Graduate_Salary[[#This Row],[collegeGPA]]&gt;=8,"Excellent",IF(Table_Graduate_Salary[[#This Row],[collegeGPA]]&gt;=7,"Good","Average"))</f>
        <v>Excellent</v>
      </c>
      <c r="AK1189" s="2">
        <f>AVERAGE(Table_Graduate_Salary[[#This Row],[English]],Table_Graduate_Salary[[#This Row],[Logical]],Table_Graduate_Salary[[#This Row],[Quant]])</f>
        <v>408.33333333333331</v>
      </c>
    </row>
    <row r="1190" spans="1:37">
      <c r="A1190">
        <v>1091127</v>
      </c>
      <c r="B1190" t="s">
        <v>506</v>
      </c>
      <c r="C1190" s="1">
        <v>33958</v>
      </c>
      <c r="D1190" s="2">
        <v>63.8</v>
      </c>
      <c r="E1190" t="s">
        <v>35</v>
      </c>
      <c r="F1190" s="3">
        <v>2009</v>
      </c>
      <c r="G1190" s="2">
        <v>62.33</v>
      </c>
      <c r="H1190" t="s">
        <v>51</v>
      </c>
      <c r="I1190">
        <v>11118</v>
      </c>
      <c r="J1190">
        <v>2</v>
      </c>
      <c r="K1190" t="s">
        <v>36</v>
      </c>
      <c r="L1190" t="s">
        <v>44</v>
      </c>
      <c r="M1190" s="3">
        <v>74</v>
      </c>
      <c r="N1190">
        <v>11118</v>
      </c>
      <c r="O1190">
        <v>0</v>
      </c>
      <c r="P1190" t="s">
        <v>65</v>
      </c>
      <c r="Q1190">
        <v>2013</v>
      </c>
      <c r="R1190" s="2">
        <v>560</v>
      </c>
      <c r="S1190" s="2">
        <v>495</v>
      </c>
      <c r="T1190" s="2">
        <v>380</v>
      </c>
      <c r="U1190" s="2">
        <v>-1</v>
      </c>
      <c r="V1190" s="2">
        <v>385</v>
      </c>
      <c r="W1190" s="2">
        <v>-1</v>
      </c>
      <c r="X1190" s="2">
        <v>346</v>
      </c>
      <c r="Y1190" s="2">
        <v>-1</v>
      </c>
      <c r="Z1190" s="2">
        <v>-1</v>
      </c>
      <c r="AA1190" s="2">
        <v>-1</v>
      </c>
      <c r="AB1190" s="2">
        <v>-1</v>
      </c>
      <c r="AC1190" s="2">
        <v>0.84630000000000005</v>
      </c>
      <c r="AD1190" s="2">
        <v>1.3778999999999999</v>
      </c>
      <c r="AE1190" s="2">
        <v>2.1617000000000002</v>
      </c>
      <c r="AF1190" s="2">
        <v>-1.2485999999999999</v>
      </c>
      <c r="AG1190" s="2">
        <v>0.67210000000000003</v>
      </c>
      <c r="AH1190">
        <v>150000</v>
      </c>
      <c r="AI1190" t="str">
        <f>IF(Table_Graduate_Salary[[#This Row],[Salary]]&lt;300000,"Low",IF(Table_Graduate_Salary[[#This Row],[Salary]]&lt;=600000,"Medium","High"))</f>
        <v>Low</v>
      </c>
      <c r="AJ1190" t="str">
        <f>IF(Table_Graduate_Salary[[#This Row],[collegeGPA]]&gt;=8,"Excellent",IF(Table_Graduate_Salary[[#This Row],[collegeGPA]]&gt;=7,"Good","Average"))</f>
        <v>Excellent</v>
      </c>
      <c r="AK1190" s="2">
        <f>AVERAGE(Table_Graduate_Salary[[#This Row],[English]],Table_Graduate_Salary[[#This Row],[Logical]],Table_Graduate_Salary[[#This Row],[Quant]])</f>
        <v>478.33333333333331</v>
      </c>
    </row>
    <row r="1191" spans="1:37">
      <c r="A1191">
        <v>329579</v>
      </c>
      <c r="B1191" t="s">
        <v>506</v>
      </c>
      <c r="C1191" s="1">
        <v>32600</v>
      </c>
      <c r="D1191" s="2">
        <v>75.62</v>
      </c>
      <c r="E1191">
        <v>0</v>
      </c>
      <c r="F1191" s="3">
        <v>2006</v>
      </c>
      <c r="G1191" s="2">
        <v>59</v>
      </c>
      <c r="H1191">
        <v>0</v>
      </c>
      <c r="I1191">
        <v>253</v>
      </c>
      <c r="J1191">
        <v>2</v>
      </c>
      <c r="K1191" t="s">
        <v>66</v>
      </c>
      <c r="L1191" t="s">
        <v>67</v>
      </c>
      <c r="M1191" s="3">
        <v>83.52</v>
      </c>
      <c r="N1191">
        <v>253</v>
      </c>
      <c r="O1191">
        <v>1</v>
      </c>
      <c r="P1191" t="s">
        <v>53</v>
      </c>
      <c r="Q1191">
        <v>2012</v>
      </c>
      <c r="R1191" s="2">
        <v>355</v>
      </c>
      <c r="S1191" s="2">
        <v>575</v>
      </c>
      <c r="T1191" s="2">
        <v>615</v>
      </c>
      <c r="U1191" s="2">
        <v>0.91541843483636398</v>
      </c>
      <c r="V1191" s="2">
        <v>554</v>
      </c>
      <c r="W1191" s="2">
        <v>-1</v>
      </c>
      <c r="X1191" s="2">
        <v>-1</v>
      </c>
      <c r="Y1191" s="2">
        <v>-1</v>
      </c>
      <c r="Z1191" s="2">
        <v>-1</v>
      </c>
      <c r="AA1191" s="2">
        <v>-1</v>
      </c>
      <c r="AB1191" s="2">
        <v>-1</v>
      </c>
      <c r="AC1191" s="2">
        <v>-0.1855</v>
      </c>
      <c r="AD1191" s="2">
        <v>1.1248</v>
      </c>
      <c r="AE1191" s="2">
        <v>0.2366</v>
      </c>
      <c r="AF1191" s="2">
        <v>-0.17277000000000001</v>
      </c>
      <c r="AG1191" s="2">
        <v>-0.1295</v>
      </c>
      <c r="AH1191">
        <v>100000</v>
      </c>
      <c r="AI1191" t="str">
        <f>IF(Table_Graduate_Salary[[#This Row],[Salary]]&lt;300000,"Low",IF(Table_Graduate_Salary[[#This Row],[Salary]]&lt;=600000,"Medium","High"))</f>
        <v>Low</v>
      </c>
      <c r="AJ1191" t="str">
        <f>IF(Table_Graduate_Salary[[#This Row],[collegeGPA]]&gt;=8,"Excellent",IF(Table_Graduate_Salary[[#This Row],[collegeGPA]]&gt;=7,"Good","Average"))</f>
        <v>Excellent</v>
      </c>
      <c r="AK1191" s="2">
        <f>AVERAGE(Table_Graduate_Salary[[#This Row],[English]],Table_Graduate_Salary[[#This Row],[Logical]],Table_Graduate_Salary[[#This Row],[Quant]])</f>
        <v>515</v>
      </c>
    </row>
    <row r="1192" spans="1:37">
      <c r="A1192">
        <v>644569</v>
      </c>
      <c r="B1192" t="s">
        <v>506</v>
      </c>
      <c r="C1192" s="1">
        <v>33228</v>
      </c>
      <c r="D1192" s="2">
        <v>78</v>
      </c>
      <c r="E1192" t="s">
        <v>35</v>
      </c>
      <c r="F1192" s="3">
        <v>2008</v>
      </c>
      <c r="G1192" s="2">
        <v>76</v>
      </c>
      <c r="H1192" t="s">
        <v>35</v>
      </c>
      <c r="I1192">
        <v>6907</v>
      </c>
      <c r="J1192">
        <v>2</v>
      </c>
      <c r="K1192" t="s">
        <v>36</v>
      </c>
      <c r="L1192" t="s">
        <v>40</v>
      </c>
      <c r="M1192" s="3">
        <v>65</v>
      </c>
      <c r="N1192">
        <v>6907</v>
      </c>
      <c r="O1192">
        <v>0</v>
      </c>
      <c r="P1192" t="s">
        <v>59</v>
      </c>
      <c r="Q1192">
        <v>2012</v>
      </c>
      <c r="R1192" s="2">
        <v>675</v>
      </c>
      <c r="S1192" s="2">
        <v>570</v>
      </c>
      <c r="T1192" s="2">
        <v>825</v>
      </c>
      <c r="U1192" s="2">
        <v>0.98720708589086803</v>
      </c>
      <c r="V1192" s="2">
        <v>645</v>
      </c>
      <c r="W1192" s="2">
        <v>-1</v>
      </c>
      <c r="X1192" s="2">
        <v>-1</v>
      </c>
      <c r="Y1192" s="2">
        <v>-1</v>
      </c>
      <c r="Z1192" s="2">
        <v>-1</v>
      </c>
      <c r="AA1192" s="2">
        <v>-1</v>
      </c>
      <c r="AB1192" s="2">
        <v>-1</v>
      </c>
      <c r="AC1192" s="2">
        <v>-1.54E-2</v>
      </c>
      <c r="AD1192" s="2">
        <v>-0.78659999999999997</v>
      </c>
      <c r="AE1192" s="2">
        <v>-2.2953999999999999</v>
      </c>
      <c r="AF1192" s="2">
        <v>-0.36120000000000002</v>
      </c>
      <c r="AG1192" s="2">
        <v>-1.4356</v>
      </c>
      <c r="AH1192">
        <v>280000</v>
      </c>
      <c r="AI1192" t="str">
        <f>IF(Table_Graduate_Salary[[#This Row],[Salary]]&lt;300000,"Low",IF(Table_Graduate_Salary[[#This Row],[Salary]]&lt;=600000,"Medium","High"))</f>
        <v>Low</v>
      </c>
      <c r="AJ1192" t="str">
        <f>IF(Table_Graduate_Salary[[#This Row],[collegeGPA]]&gt;=8,"Excellent",IF(Table_Graduate_Salary[[#This Row],[collegeGPA]]&gt;=7,"Good","Average"))</f>
        <v>Excellent</v>
      </c>
      <c r="AK1192" s="2">
        <f>AVERAGE(Table_Graduate_Salary[[#This Row],[English]],Table_Graduate_Salary[[#This Row],[Logical]],Table_Graduate_Salary[[#This Row],[Quant]])</f>
        <v>690</v>
      </c>
    </row>
    <row r="1193" spans="1:37">
      <c r="A1193">
        <v>859668</v>
      </c>
      <c r="B1193" t="s">
        <v>506</v>
      </c>
      <c r="C1193" s="1">
        <v>33398</v>
      </c>
      <c r="D1193" s="2">
        <v>85.4</v>
      </c>
      <c r="E1193" t="s">
        <v>35</v>
      </c>
      <c r="F1193" s="3">
        <v>2008</v>
      </c>
      <c r="G1193" s="2">
        <v>68</v>
      </c>
      <c r="H1193" t="s">
        <v>35</v>
      </c>
      <c r="I1193">
        <v>8351</v>
      </c>
      <c r="J1193">
        <v>1</v>
      </c>
      <c r="K1193" t="s">
        <v>36</v>
      </c>
      <c r="L1193" t="s">
        <v>77</v>
      </c>
      <c r="M1193" s="3">
        <v>69.400000000000006</v>
      </c>
      <c r="N1193">
        <v>8351</v>
      </c>
      <c r="O1193">
        <v>0</v>
      </c>
      <c r="P1193" t="s">
        <v>61</v>
      </c>
      <c r="Q1193">
        <v>2013</v>
      </c>
      <c r="R1193" s="2">
        <v>765</v>
      </c>
      <c r="S1193" s="2">
        <v>640</v>
      </c>
      <c r="T1193" s="2">
        <v>680</v>
      </c>
      <c r="U1193" s="2">
        <v>0.87550390734933703</v>
      </c>
      <c r="V1193" s="2">
        <v>395</v>
      </c>
      <c r="W1193" s="2">
        <v>324</v>
      </c>
      <c r="X1193" s="2">
        <v>-1</v>
      </c>
      <c r="Y1193" s="2">
        <v>-1</v>
      </c>
      <c r="Z1193" s="2">
        <v>516</v>
      </c>
      <c r="AA1193" s="2">
        <v>-1</v>
      </c>
      <c r="AB1193" s="2">
        <v>-1</v>
      </c>
      <c r="AC1193" s="2">
        <v>1.1335999999999999</v>
      </c>
      <c r="AD1193" s="2">
        <v>1.3778999999999999</v>
      </c>
      <c r="AE1193" s="2">
        <v>1.0859000000000001</v>
      </c>
      <c r="AF1193" s="2">
        <v>-0.86819999999999997</v>
      </c>
      <c r="AG1193" s="2">
        <v>9.7299999999999998E-2</v>
      </c>
      <c r="AH1193">
        <v>330000</v>
      </c>
      <c r="AI1193" t="str">
        <f>IF(Table_Graduate_Salary[[#This Row],[Salary]]&lt;300000,"Low",IF(Table_Graduate_Salary[[#This Row],[Salary]]&lt;=600000,"Medium","High"))</f>
        <v>Medium</v>
      </c>
      <c r="AJ1193" t="str">
        <f>IF(Table_Graduate_Salary[[#This Row],[collegeGPA]]&gt;=8,"Excellent",IF(Table_Graduate_Salary[[#This Row],[collegeGPA]]&gt;=7,"Good","Average"))</f>
        <v>Excellent</v>
      </c>
      <c r="AK1193" s="2">
        <f>AVERAGE(Table_Graduate_Salary[[#This Row],[English]],Table_Graduate_Salary[[#This Row],[Logical]],Table_Graduate_Salary[[#This Row],[Quant]])</f>
        <v>695</v>
      </c>
    </row>
    <row r="1194" spans="1:37">
      <c r="A1194">
        <v>652414</v>
      </c>
      <c r="B1194" t="s">
        <v>506</v>
      </c>
      <c r="C1194" s="1">
        <v>33512</v>
      </c>
      <c r="D1194" s="2">
        <v>70.2</v>
      </c>
      <c r="E1194" t="s">
        <v>35</v>
      </c>
      <c r="F1194" s="3">
        <v>2009</v>
      </c>
      <c r="G1194" s="2">
        <v>73.2</v>
      </c>
      <c r="H1194" t="s">
        <v>35</v>
      </c>
      <c r="I1194">
        <v>1985</v>
      </c>
      <c r="J1194">
        <v>2</v>
      </c>
      <c r="K1194" t="s">
        <v>36</v>
      </c>
      <c r="L1194" t="s">
        <v>81</v>
      </c>
      <c r="M1194" s="3">
        <v>75</v>
      </c>
      <c r="N1194">
        <v>1985</v>
      </c>
      <c r="O1194">
        <v>1</v>
      </c>
      <c r="P1194" t="s">
        <v>47</v>
      </c>
      <c r="Q1194">
        <v>2013</v>
      </c>
      <c r="R1194" s="2">
        <v>395</v>
      </c>
      <c r="S1194" s="2">
        <v>355</v>
      </c>
      <c r="T1194" s="2">
        <v>235</v>
      </c>
      <c r="U1194" s="2">
        <v>0.55738950564608802</v>
      </c>
      <c r="V1194" s="2">
        <v>295</v>
      </c>
      <c r="W1194" s="2">
        <v>-1</v>
      </c>
      <c r="X1194" s="2">
        <v>-1</v>
      </c>
      <c r="Y1194" s="2">
        <v>-1</v>
      </c>
      <c r="Z1194" s="2">
        <v>420</v>
      </c>
      <c r="AA1194" s="2">
        <v>-1</v>
      </c>
      <c r="AB1194" s="2">
        <v>-1</v>
      </c>
      <c r="AC1194" s="2">
        <v>0.41549999999999998</v>
      </c>
      <c r="AD1194" s="2">
        <v>-0.28710000000000002</v>
      </c>
      <c r="AE1194" s="2">
        <v>1.3933</v>
      </c>
      <c r="AF1194" s="2">
        <v>-0.2344</v>
      </c>
      <c r="AG1194" s="2">
        <v>-9.4299999999999995E-2</v>
      </c>
      <c r="AH1194">
        <v>180000</v>
      </c>
      <c r="AI1194" t="str">
        <f>IF(Table_Graduate_Salary[[#This Row],[Salary]]&lt;300000,"Low",IF(Table_Graduate_Salary[[#This Row],[Salary]]&lt;=600000,"Medium","High"))</f>
        <v>Low</v>
      </c>
      <c r="AJ1194" t="str">
        <f>IF(Table_Graduate_Salary[[#This Row],[collegeGPA]]&gt;=8,"Excellent",IF(Table_Graduate_Salary[[#This Row],[collegeGPA]]&gt;=7,"Good","Average"))</f>
        <v>Excellent</v>
      </c>
      <c r="AK1194" s="2">
        <f>AVERAGE(Table_Graduate_Salary[[#This Row],[English]],Table_Graduate_Salary[[#This Row],[Logical]],Table_Graduate_Salary[[#This Row],[Quant]])</f>
        <v>328.33333333333331</v>
      </c>
    </row>
    <row r="1195" spans="1:37">
      <c r="A1195">
        <v>512748</v>
      </c>
      <c r="B1195" t="s">
        <v>506</v>
      </c>
      <c r="C1195" s="1">
        <v>33243</v>
      </c>
      <c r="D1195" s="2">
        <v>76</v>
      </c>
      <c r="E1195" t="s">
        <v>35</v>
      </c>
      <c r="F1195" s="3">
        <v>2008</v>
      </c>
      <c r="G1195" s="2">
        <v>69.89</v>
      </c>
      <c r="H1195" t="s">
        <v>35</v>
      </c>
      <c r="I1195">
        <v>12478</v>
      </c>
      <c r="J1195">
        <v>2</v>
      </c>
      <c r="K1195" t="s">
        <v>36</v>
      </c>
      <c r="L1195" t="s">
        <v>64</v>
      </c>
      <c r="M1195" s="3">
        <v>66.5</v>
      </c>
      <c r="N1195">
        <v>12478</v>
      </c>
      <c r="O1195">
        <v>0</v>
      </c>
      <c r="P1195" t="s">
        <v>41</v>
      </c>
      <c r="Q1195">
        <v>2012</v>
      </c>
      <c r="R1195" s="2">
        <v>345</v>
      </c>
      <c r="S1195" s="2">
        <v>630</v>
      </c>
      <c r="T1195" s="2">
        <v>590</v>
      </c>
      <c r="U1195" s="2">
        <v>0.95224557292430301</v>
      </c>
      <c r="V1195" s="2">
        <v>585</v>
      </c>
      <c r="W1195" s="2">
        <v>-1</v>
      </c>
      <c r="X1195" s="2">
        <v>-1</v>
      </c>
      <c r="Y1195" s="2">
        <v>-1</v>
      </c>
      <c r="Z1195" s="2">
        <v>-1</v>
      </c>
      <c r="AA1195" s="2">
        <v>-1</v>
      </c>
      <c r="AB1195" s="2">
        <v>-1</v>
      </c>
      <c r="AC1195" s="2">
        <v>-0.88099999999999901</v>
      </c>
      <c r="AD1195" s="2">
        <v>3.2800000000000003E-2</v>
      </c>
      <c r="AE1195" s="2">
        <v>-0.34399999999999997</v>
      </c>
      <c r="AF1195" s="2">
        <v>0.64980000000000004</v>
      </c>
      <c r="AG1195" s="2">
        <v>6.7900000000000002E-2</v>
      </c>
      <c r="AH1195">
        <v>520000</v>
      </c>
      <c r="AI1195" t="str">
        <f>IF(Table_Graduate_Salary[[#This Row],[Salary]]&lt;300000,"Low",IF(Table_Graduate_Salary[[#This Row],[Salary]]&lt;=600000,"Medium","High"))</f>
        <v>Medium</v>
      </c>
      <c r="AJ1195" t="str">
        <f>IF(Table_Graduate_Salary[[#This Row],[collegeGPA]]&gt;=8,"Excellent",IF(Table_Graduate_Salary[[#This Row],[collegeGPA]]&gt;=7,"Good","Average"))</f>
        <v>Excellent</v>
      </c>
      <c r="AK1195" s="2">
        <f>AVERAGE(Table_Graduate_Salary[[#This Row],[English]],Table_Graduate_Salary[[#This Row],[Logical]],Table_Graduate_Salary[[#This Row],[Quant]])</f>
        <v>521.66666666666663</v>
      </c>
    </row>
    <row r="1196" spans="1:37">
      <c r="A1196">
        <v>1169464</v>
      </c>
      <c r="B1196" t="s">
        <v>505</v>
      </c>
      <c r="C1196" s="1">
        <v>32698</v>
      </c>
      <c r="D1196" s="2">
        <v>69</v>
      </c>
      <c r="E1196" t="s">
        <v>51</v>
      </c>
      <c r="F1196" s="3">
        <v>2007</v>
      </c>
      <c r="G1196" s="2">
        <v>69.83</v>
      </c>
      <c r="H1196" t="s">
        <v>51</v>
      </c>
      <c r="I1196">
        <v>7464</v>
      </c>
      <c r="J1196">
        <v>2</v>
      </c>
      <c r="K1196" t="s">
        <v>36</v>
      </c>
      <c r="L1196" t="s">
        <v>77</v>
      </c>
      <c r="M1196" s="3">
        <v>63.83</v>
      </c>
      <c r="N1196">
        <v>7464</v>
      </c>
      <c r="O1196">
        <v>0</v>
      </c>
      <c r="P1196" t="s">
        <v>45</v>
      </c>
      <c r="Q1196">
        <v>2012</v>
      </c>
      <c r="R1196" s="2">
        <v>395</v>
      </c>
      <c r="S1196" s="2">
        <v>495</v>
      </c>
      <c r="T1196" s="2">
        <v>400</v>
      </c>
      <c r="U1196" s="2">
        <v>0.42395139637643298</v>
      </c>
      <c r="V1196" s="2">
        <v>-1</v>
      </c>
      <c r="W1196" s="2">
        <v>388</v>
      </c>
      <c r="X1196" s="2">
        <v>-1</v>
      </c>
      <c r="Y1196" s="2">
        <v>-1</v>
      </c>
      <c r="Z1196" s="2">
        <v>388</v>
      </c>
      <c r="AA1196" s="2">
        <v>-1</v>
      </c>
      <c r="AB1196" s="2">
        <v>-1</v>
      </c>
      <c r="AC1196" s="2">
        <v>-0.159</v>
      </c>
      <c r="AD1196" s="2">
        <v>-0.78659999999999997</v>
      </c>
      <c r="AE1196" s="2">
        <v>1.5469999999999999</v>
      </c>
      <c r="AF1196" s="2">
        <v>-1.3753</v>
      </c>
      <c r="AG1196" s="2">
        <v>0.48049999999999998</v>
      </c>
      <c r="AH1196">
        <v>300000</v>
      </c>
      <c r="AI1196" t="str">
        <f>IF(Table_Graduate_Salary[[#This Row],[Salary]]&lt;300000,"Low",IF(Table_Graduate_Salary[[#This Row],[Salary]]&lt;=600000,"Medium","High"))</f>
        <v>Medium</v>
      </c>
      <c r="AJ1196" t="str">
        <f>IF(Table_Graduate_Salary[[#This Row],[collegeGPA]]&gt;=8,"Excellent",IF(Table_Graduate_Salary[[#This Row],[collegeGPA]]&gt;=7,"Good","Average"))</f>
        <v>Excellent</v>
      </c>
      <c r="AK1196" s="2">
        <f>AVERAGE(Table_Graduate_Salary[[#This Row],[English]],Table_Graduate_Salary[[#This Row],[Logical]],Table_Graduate_Salary[[#This Row],[Quant]])</f>
        <v>430</v>
      </c>
    </row>
    <row r="1197" spans="1:37">
      <c r="A1197">
        <v>327337</v>
      </c>
      <c r="B1197" t="s">
        <v>506</v>
      </c>
      <c r="C1197" s="1">
        <v>32941</v>
      </c>
      <c r="D1197" s="2">
        <v>85</v>
      </c>
      <c r="E1197">
        <v>0</v>
      </c>
      <c r="F1197" s="3">
        <v>2009</v>
      </c>
      <c r="G1197" s="2">
        <v>85.88</v>
      </c>
      <c r="H1197">
        <v>0</v>
      </c>
      <c r="I1197">
        <v>6196</v>
      </c>
      <c r="J1197">
        <v>2</v>
      </c>
      <c r="K1197" t="s">
        <v>36</v>
      </c>
      <c r="L1197" t="s">
        <v>44</v>
      </c>
      <c r="M1197" s="3">
        <v>62</v>
      </c>
      <c r="N1197">
        <v>6196</v>
      </c>
      <c r="O1197">
        <v>0</v>
      </c>
      <c r="P1197" t="s">
        <v>45</v>
      </c>
      <c r="Q1197">
        <v>2012</v>
      </c>
      <c r="R1197" s="2">
        <v>505</v>
      </c>
      <c r="S1197" s="2">
        <v>455</v>
      </c>
      <c r="T1197" s="2">
        <v>595</v>
      </c>
      <c r="U1197" s="2">
        <v>0.69447932770846299</v>
      </c>
      <c r="V1197" s="2">
        <v>345</v>
      </c>
      <c r="W1197" s="2">
        <v>366</v>
      </c>
      <c r="X1197" s="2">
        <v>-1</v>
      </c>
      <c r="Y1197" s="2">
        <v>-1</v>
      </c>
      <c r="Z1197" s="2">
        <v>-1</v>
      </c>
      <c r="AA1197" s="2">
        <v>-1</v>
      </c>
      <c r="AB1197" s="2">
        <v>-1</v>
      </c>
      <c r="AC1197" s="2">
        <v>-1.1900999999999999</v>
      </c>
      <c r="AD1197" s="2">
        <v>1.5538000000000001</v>
      </c>
      <c r="AE1197" s="2">
        <v>-0.92449999999999999</v>
      </c>
      <c r="AF1197" s="2">
        <v>-0.17277000000000001</v>
      </c>
      <c r="AG1197" s="2">
        <v>-0.44550000000000001</v>
      </c>
      <c r="AH1197">
        <v>415000</v>
      </c>
      <c r="AI1197" t="str">
        <f>IF(Table_Graduate_Salary[[#This Row],[Salary]]&lt;300000,"Low",IF(Table_Graduate_Salary[[#This Row],[Salary]]&lt;=600000,"Medium","High"))</f>
        <v>Medium</v>
      </c>
      <c r="AJ1197" t="str">
        <f>IF(Table_Graduate_Salary[[#This Row],[collegeGPA]]&gt;=8,"Excellent",IF(Table_Graduate_Salary[[#This Row],[collegeGPA]]&gt;=7,"Good","Average"))</f>
        <v>Excellent</v>
      </c>
      <c r="AK1197" s="2">
        <f>AVERAGE(Table_Graduate_Salary[[#This Row],[English]],Table_Graduate_Salary[[#This Row],[Logical]],Table_Graduate_Salary[[#This Row],[Quant]])</f>
        <v>518.33333333333337</v>
      </c>
    </row>
    <row r="1198" spans="1:37">
      <c r="A1198">
        <v>421614</v>
      </c>
      <c r="B1198" t="s">
        <v>506</v>
      </c>
      <c r="C1198" s="1">
        <v>33040</v>
      </c>
      <c r="D1198" s="2">
        <v>81.66</v>
      </c>
      <c r="E1198" t="s">
        <v>197</v>
      </c>
      <c r="F1198" s="3">
        <v>2007</v>
      </c>
      <c r="G1198" s="2">
        <v>80</v>
      </c>
      <c r="H1198" t="s">
        <v>197</v>
      </c>
      <c r="I1198">
        <v>79</v>
      </c>
      <c r="J1198">
        <v>2</v>
      </c>
      <c r="K1198" t="s">
        <v>36</v>
      </c>
      <c r="L1198" t="s">
        <v>60</v>
      </c>
      <c r="M1198" s="3">
        <v>66.5</v>
      </c>
      <c r="N1198">
        <v>79</v>
      </c>
      <c r="O1198">
        <v>0</v>
      </c>
      <c r="P1198" t="s">
        <v>41</v>
      </c>
      <c r="Q1198">
        <v>2012</v>
      </c>
      <c r="R1198" s="2">
        <v>435</v>
      </c>
      <c r="S1198" s="2">
        <v>315</v>
      </c>
      <c r="T1198" s="2">
        <v>465</v>
      </c>
      <c r="U1198" s="2">
        <v>0.37605958665154499</v>
      </c>
      <c r="V1198" s="2">
        <v>-1</v>
      </c>
      <c r="W1198" s="2">
        <v>300</v>
      </c>
      <c r="X1198" s="2">
        <v>-1</v>
      </c>
      <c r="Y1198" s="2">
        <v>-1</v>
      </c>
      <c r="Z1198" s="2">
        <v>-1</v>
      </c>
      <c r="AA1198" s="2">
        <v>-1</v>
      </c>
      <c r="AB1198" s="2">
        <v>-1</v>
      </c>
      <c r="AC1198" s="2">
        <v>1.3214999999999999</v>
      </c>
      <c r="AD1198" s="2">
        <v>-0.59130000000000005</v>
      </c>
      <c r="AE1198" s="2">
        <v>0.38169999999999998</v>
      </c>
      <c r="AF1198" s="2">
        <v>0.44419999999999998</v>
      </c>
      <c r="AG1198" s="2">
        <v>-1.3934</v>
      </c>
      <c r="AH1198">
        <v>215000</v>
      </c>
      <c r="AI1198" t="str">
        <f>IF(Table_Graduate_Salary[[#This Row],[Salary]]&lt;300000,"Low",IF(Table_Graduate_Salary[[#This Row],[Salary]]&lt;=600000,"Medium","High"))</f>
        <v>Low</v>
      </c>
      <c r="AJ1198" t="str">
        <f>IF(Table_Graduate_Salary[[#This Row],[collegeGPA]]&gt;=8,"Excellent",IF(Table_Graduate_Salary[[#This Row],[collegeGPA]]&gt;=7,"Good","Average"))</f>
        <v>Excellent</v>
      </c>
      <c r="AK1198" s="2">
        <f>AVERAGE(Table_Graduate_Salary[[#This Row],[English]],Table_Graduate_Salary[[#This Row],[Logical]],Table_Graduate_Salary[[#This Row],[Quant]])</f>
        <v>405</v>
      </c>
    </row>
    <row r="1199" spans="1:37">
      <c r="A1199">
        <v>676634</v>
      </c>
      <c r="B1199" t="s">
        <v>506</v>
      </c>
      <c r="C1199" s="1">
        <v>33598</v>
      </c>
      <c r="D1199" s="2">
        <v>76</v>
      </c>
      <c r="E1199" t="s">
        <v>51</v>
      </c>
      <c r="F1199" s="3">
        <v>2009</v>
      </c>
      <c r="G1199" s="2">
        <v>77.2</v>
      </c>
      <c r="H1199" t="s">
        <v>51</v>
      </c>
      <c r="I1199">
        <v>4374</v>
      </c>
      <c r="J1199">
        <v>2</v>
      </c>
      <c r="K1199" t="s">
        <v>36</v>
      </c>
      <c r="L1199" t="s">
        <v>55</v>
      </c>
      <c r="M1199" s="3">
        <v>68.53</v>
      </c>
      <c r="N1199">
        <v>4374</v>
      </c>
      <c r="O1199">
        <v>0</v>
      </c>
      <c r="P1199" t="s">
        <v>84</v>
      </c>
      <c r="Q1199">
        <v>2013</v>
      </c>
      <c r="R1199" s="2">
        <v>475</v>
      </c>
      <c r="S1199" s="2">
        <v>470</v>
      </c>
      <c r="T1199" s="2">
        <v>560</v>
      </c>
      <c r="U1199" s="2">
        <v>0.45087658448345103</v>
      </c>
      <c r="V1199" s="2">
        <v>395</v>
      </c>
      <c r="W1199" s="2">
        <v>-1</v>
      </c>
      <c r="X1199" s="2">
        <v>-1</v>
      </c>
      <c r="Y1199" s="2">
        <v>-1</v>
      </c>
      <c r="Z1199" s="2">
        <v>-1</v>
      </c>
      <c r="AA1199" s="2">
        <v>-1</v>
      </c>
      <c r="AB1199" s="2">
        <v>-1</v>
      </c>
      <c r="AC1199" s="2">
        <v>0.99</v>
      </c>
      <c r="AD1199" s="2">
        <v>0.37890000000000001</v>
      </c>
      <c r="AE1199" s="2">
        <v>0.16370000000000001</v>
      </c>
      <c r="AF1199" s="2">
        <v>-0.74150000000000005</v>
      </c>
      <c r="AG1199" s="2">
        <v>-0.28589999999999999</v>
      </c>
      <c r="AH1199">
        <v>310000</v>
      </c>
      <c r="AI1199" t="str">
        <f>IF(Table_Graduate_Salary[[#This Row],[Salary]]&lt;300000,"Low",IF(Table_Graduate_Salary[[#This Row],[Salary]]&lt;=600000,"Medium","High"))</f>
        <v>Medium</v>
      </c>
      <c r="AJ1199" t="str">
        <f>IF(Table_Graduate_Salary[[#This Row],[collegeGPA]]&gt;=8,"Excellent",IF(Table_Graduate_Salary[[#This Row],[collegeGPA]]&gt;=7,"Good","Average"))</f>
        <v>Excellent</v>
      </c>
      <c r="AK1199" s="2">
        <f>AVERAGE(Table_Graduate_Salary[[#This Row],[English]],Table_Graduate_Salary[[#This Row],[Logical]],Table_Graduate_Salary[[#This Row],[Quant]])</f>
        <v>501.66666666666669</v>
      </c>
    </row>
    <row r="1200" spans="1:37">
      <c r="A1200">
        <v>833462</v>
      </c>
      <c r="B1200" t="s">
        <v>506</v>
      </c>
      <c r="C1200" s="1">
        <v>32601</v>
      </c>
      <c r="D1200" s="2">
        <v>78.3</v>
      </c>
      <c r="E1200" t="s">
        <v>48</v>
      </c>
      <c r="F1200" s="3">
        <v>2006</v>
      </c>
      <c r="G1200" s="2">
        <v>85.6</v>
      </c>
      <c r="H1200" t="s">
        <v>51</v>
      </c>
      <c r="I1200">
        <v>4647</v>
      </c>
      <c r="J1200">
        <v>2</v>
      </c>
      <c r="K1200" t="s">
        <v>36</v>
      </c>
      <c r="L1200" t="s">
        <v>64</v>
      </c>
      <c r="M1200" s="3">
        <v>73</v>
      </c>
      <c r="N1200">
        <v>4647</v>
      </c>
      <c r="O1200">
        <v>0</v>
      </c>
      <c r="P1200" t="s">
        <v>47</v>
      </c>
      <c r="Q1200">
        <v>2010</v>
      </c>
      <c r="R1200" s="2">
        <v>500</v>
      </c>
      <c r="S1200" s="2">
        <v>525</v>
      </c>
      <c r="T1200" s="2">
        <v>445</v>
      </c>
      <c r="U1200" s="2">
        <v>0.62264291584993803</v>
      </c>
      <c r="V1200" s="2">
        <v>435</v>
      </c>
      <c r="W1200" s="2">
        <v>-1</v>
      </c>
      <c r="X1200" s="2">
        <v>407</v>
      </c>
      <c r="Y1200" s="2">
        <v>-1</v>
      </c>
      <c r="Z1200" s="2">
        <v>-1</v>
      </c>
      <c r="AA1200" s="2">
        <v>-1</v>
      </c>
      <c r="AB1200" s="2">
        <v>-1</v>
      </c>
      <c r="AC1200" s="2">
        <v>-1.7388999999999999</v>
      </c>
      <c r="AD1200" s="2">
        <v>-1.7856000000000001</v>
      </c>
      <c r="AE1200" s="2">
        <v>0.93220000000000003</v>
      </c>
      <c r="AF1200" s="2">
        <v>1.0333000000000001</v>
      </c>
      <c r="AG1200" s="2">
        <v>-1.4356</v>
      </c>
      <c r="AH1200">
        <v>240000</v>
      </c>
      <c r="AI1200" t="str">
        <f>IF(Table_Graduate_Salary[[#This Row],[Salary]]&lt;300000,"Low",IF(Table_Graduate_Salary[[#This Row],[Salary]]&lt;=600000,"Medium","High"))</f>
        <v>Low</v>
      </c>
      <c r="AJ1200" t="str">
        <f>IF(Table_Graduate_Salary[[#This Row],[collegeGPA]]&gt;=8,"Excellent",IF(Table_Graduate_Salary[[#This Row],[collegeGPA]]&gt;=7,"Good","Average"))</f>
        <v>Excellent</v>
      </c>
      <c r="AK1200" s="2">
        <f>AVERAGE(Table_Graduate_Salary[[#This Row],[English]],Table_Graduate_Salary[[#This Row],[Logical]],Table_Graduate_Salary[[#This Row],[Quant]])</f>
        <v>490</v>
      </c>
    </row>
    <row r="1201" spans="1:37">
      <c r="A1201">
        <v>576127</v>
      </c>
      <c r="B1201" t="s">
        <v>506</v>
      </c>
      <c r="C1201" s="1">
        <v>33129</v>
      </c>
      <c r="D1201" s="2">
        <v>76.2</v>
      </c>
      <c r="E1201" t="s">
        <v>35</v>
      </c>
      <c r="F1201" s="3">
        <v>2008</v>
      </c>
      <c r="G1201" s="2">
        <v>60.2</v>
      </c>
      <c r="H1201" t="s">
        <v>35</v>
      </c>
      <c r="I1201">
        <v>7376</v>
      </c>
      <c r="J1201">
        <v>2</v>
      </c>
      <c r="K1201" t="s">
        <v>36</v>
      </c>
      <c r="L1201" t="s">
        <v>55</v>
      </c>
      <c r="M1201" s="3">
        <v>69.62</v>
      </c>
      <c r="N1201">
        <v>7376</v>
      </c>
      <c r="O1201">
        <v>0</v>
      </c>
      <c r="P1201" t="s">
        <v>41</v>
      </c>
      <c r="Q1201">
        <v>2013</v>
      </c>
      <c r="R1201" s="2">
        <v>590</v>
      </c>
      <c r="S1201" s="2">
        <v>535</v>
      </c>
      <c r="T1201" s="2">
        <v>695</v>
      </c>
      <c r="U1201" s="2">
        <v>0.52592258425205496</v>
      </c>
      <c r="V1201" s="2">
        <v>415</v>
      </c>
      <c r="W1201" s="2">
        <v>-1</v>
      </c>
      <c r="X1201" s="2">
        <v>-1</v>
      </c>
      <c r="Y1201" s="2">
        <v>-1</v>
      </c>
      <c r="Z1201" s="2">
        <v>-1</v>
      </c>
      <c r="AA1201" s="2">
        <v>-1</v>
      </c>
      <c r="AB1201" s="2">
        <v>-1</v>
      </c>
      <c r="AC1201" s="2">
        <v>0.12820000000000001</v>
      </c>
      <c r="AD1201" s="2">
        <v>0.71189999999999998</v>
      </c>
      <c r="AE1201" s="2">
        <v>0.16370000000000001</v>
      </c>
      <c r="AF1201" s="2">
        <v>1.9199999999999998E-2</v>
      </c>
      <c r="AG1201" s="2">
        <v>-0.47760000000000002</v>
      </c>
      <c r="AH1201">
        <v>195000</v>
      </c>
      <c r="AI1201" t="str">
        <f>IF(Table_Graduate_Salary[[#This Row],[Salary]]&lt;300000,"Low",IF(Table_Graduate_Salary[[#This Row],[Salary]]&lt;=600000,"Medium","High"))</f>
        <v>Low</v>
      </c>
      <c r="AJ1201" t="str">
        <f>IF(Table_Graduate_Salary[[#This Row],[collegeGPA]]&gt;=8,"Excellent",IF(Table_Graduate_Salary[[#This Row],[collegeGPA]]&gt;=7,"Good","Average"))</f>
        <v>Excellent</v>
      </c>
      <c r="AK1201" s="2">
        <f>AVERAGE(Table_Graduate_Salary[[#This Row],[English]],Table_Graduate_Salary[[#This Row],[Logical]],Table_Graduate_Salary[[#This Row],[Quant]])</f>
        <v>606.66666666666663</v>
      </c>
    </row>
    <row r="1202" spans="1:37">
      <c r="A1202">
        <v>298308</v>
      </c>
      <c r="B1202" t="s">
        <v>506</v>
      </c>
      <c r="C1202" s="1">
        <v>33147</v>
      </c>
      <c r="D1202" s="2">
        <v>87.2</v>
      </c>
      <c r="E1202" t="s">
        <v>51</v>
      </c>
      <c r="F1202" s="3">
        <v>2008</v>
      </c>
      <c r="G1202" s="2">
        <v>79.8</v>
      </c>
      <c r="H1202" t="s">
        <v>51</v>
      </c>
      <c r="I1202">
        <v>7586</v>
      </c>
      <c r="J1202">
        <v>2</v>
      </c>
      <c r="K1202" t="s">
        <v>36</v>
      </c>
      <c r="L1202" t="s">
        <v>55</v>
      </c>
      <c r="M1202" s="3">
        <v>82.6</v>
      </c>
      <c r="N1202">
        <v>7586</v>
      </c>
      <c r="O1202">
        <v>0</v>
      </c>
      <c r="P1202" t="s">
        <v>47</v>
      </c>
      <c r="Q1202">
        <v>2012</v>
      </c>
      <c r="R1202" s="2">
        <v>605</v>
      </c>
      <c r="S1202" s="2">
        <v>495</v>
      </c>
      <c r="T1202" s="2">
        <v>485</v>
      </c>
      <c r="U1202" s="2">
        <v>0.37755141942454101</v>
      </c>
      <c r="V1202" s="2">
        <v>375</v>
      </c>
      <c r="W1202" s="2">
        <v>-1</v>
      </c>
      <c r="X1202" s="2">
        <v>-1</v>
      </c>
      <c r="Y1202" s="2">
        <v>-1</v>
      </c>
      <c r="Z1202" s="2">
        <v>-1</v>
      </c>
      <c r="AA1202" s="2">
        <v>-1</v>
      </c>
      <c r="AB1202" s="2">
        <v>-1</v>
      </c>
      <c r="AC1202" s="2">
        <v>-1.3447</v>
      </c>
      <c r="AD1202" s="2">
        <v>-1.2153</v>
      </c>
      <c r="AE1202" s="2">
        <v>-1.3599000000000001</v>
      </c>
      <c r="AF1202" s="2">
        <v>0.76729999999999998</v>
      </c>
      <c r="AG1202" s="2">
        <v>-0.9194</v>
      </c>
      <c r="AH1202">
        <v>430000</v>
      </c>
      <c r="AI1202" t="str">
        <f>IF(Table_Graduate_Salary[[#This Row],[Salary]]&lt;300000,"Low",IF(Table_Graduate_Salary[[#This Row],[Salary]]&lt;=600000,"Medium","High"))</f>
        <v>Medium</v>
      </c>
      <c r="AJ1202" t="str">
        <f>IF(Table_Graduate_Salary[[#This Row],[collegeGPA]]&gt;=8,"Excellent",IF(Table_Graduate_Salary[[#This Row],[collegeGPA]]&gt;=7,"Good","Average"))</f>
        <v>Excellent</v>
      </c>
      <c r="AK1202" s="2">
        <f>AVERAGE(Table_Graduate_Salary[[#This Row],[English]],Table_Graduate_Salary[[#This Row],[Logical]],Table_Graduate_Salary[[#This Row],[Quant]])</f>
        <v>528.33333333333337</v>
      </c>
    </row>
    <row r="1203" spans="1:37">
      <c r="A1203">
        <v>247966</v>
      </c>
      <c r="B1203" t="s">
        <v>506</v>
      </c>
      <c r="C1203" s="1">
        <v>32666</v>
      </c>
      <c r="D1203" s="2">
        <v>77</v>
      </c>
      <c r="E1203" t="s">
        <v>125</v>
      </c>
      <c r="F1203" s="3">
        <v>2007</v>
      </c>
      <c r="G1203" s="2">
        <v>83.7</v>
      </c>
      <c r="H1203" t="s">
        <v>105</v>
      </c>
      <c r="I1203">
        <v>6164</v>
      </c>
      <c r="J1203">
        <v>2</v>
      </c>
      <c r="K1203" t="s">
        <v>36</v>
      </c>
      <c r="L1203" t="s">
        <v>64</v>
      </c>
      <c r="M1203" s="3">
        <v>68.75</v>
      </c>
      <c r="N1203">
        <v>6164</v>
      </c>
      <c r="O1203">
        <v>1</v>
      </c>
      <c r="P1203" t="s">
        <v>54</v>
      </c>
      <c r="Q1203">
        <v>2011</v>
      </c>
      <c r="R1203" s="2">
        <v>445</v>
      </c>
      <c r="S1203" s="2">
        <v>465</v>
      </c>
      <c r="T1203" s="2">
        <v>415</v>
      </c>
      <c r="U1203" s="2">
        <v>0.60005718233834104</v>
      </c>
      <c r="V1203" s="2">
        <v>435</v>
      </c>
      <c r="W1203" s="2">
        <v>-1</v>
      </c>
      <c r="X1203" s="2">
        <v>-1</v>
      </c>
      <c r="Y1203" s="2">
        <v>-1</v>
      </c>
      <c r="Z1203" s="2">
        <v>-1</v>
      </c>
      <c r="AA1203" s="2">
        <v>-1</v>
      </c>
      <c r="AB1203" s="2">
        <v>-1</v>
      </c>
      <c r="AC1203" s="2">
        <v>-2.1175000000000002</v>
      </c>
      <c r="AD1203" s="2">
        <v>1.2807999999999999</v>
      </c>
      <c r="AE1203" s="2">
        <v>1.3976999999999999</v>
      </c>
      <c r="AF1203" s="2">
        <v>-5.5199999999999999E-2</v>
      </c>
      <c r="AG1203" s="2">
        <v>1.4501999999999999</v>
      </c>
      <c r="AH1203">
        <v>400000</v>
      </c>
      <c r="AI1203" t="str">
        <f>IF(Table_Graduate_Salary[[#This Row],[Salary]]&lt;300000,"Low",IF(Table_Graduate_Salary[[#This Row],[Salary]]&lt;=600000,"Medium","High"))</f>
        <v>Medium</v>
      </c>
      <c r="AJ1203" t="str">
        <f>IF(Table_Graduate_Salary[[#This Row],[collegeGPA]]&gt;=8,"Excellent",IF(Table_Graduate_Salary[[#This Row],[collegeGPA]]&gt;=7,"Good","Average"))</f>
        <v>Excellent</v>
      </c>
      <c r="AK1203" s="2">
        <f>AVERAGE(Table_Graduate_Salary[[#This Row],[English]],Table_Graduate_Salary[[#This Row],[Logical]],Table_Graduate_Salary[[#This Row],[Quant]])</f>
        <v>441.66666666666669</v>
      </c>
    </row>
    <row r="1204" spans="1:37">
      <c r="A1204">
        <v>326978</v>
      </c>
      <c r="B1204" t="s">
        <v>506</v>
      </c>
      <c r="C1204" s="1">
        <v>33202</v>
      </c>
      <c r="D1204" s="2">
        <v>83.33</v>
      </c>
      <c r="E1204" t="s">
        <v>100</v>
      </c>
      <c r="F1204" s="3">
        <v>2009</v>
      </c>
      <c r="G1204" s="2">
        <v>85.6</v>
      </c>
      <c r="H1204" t="s">
        <v>181</v>
      </c>
      <c r="I1204">
        <v>6196</v>
      </c>
      <c r="J1204">
        <v>2</v>
      </c>
      <c r="K1204" t="s">
        <v>36</v>
      </c>
      <c r="L1204" t="s">
        <v>44</v>
      </c>
      <c r="M1204" s="3">
        <v>73.59</v>
      </c>
      <c r="N1204">
        <v>6196</v>
      </c>
      <c r="O1204">
        <v>0</v>
      </c>
      <c r="P1204" t="s">
        <v>45</v>
      </c>
      <c r="Q1204">
        <v>2012</v>
      </c>
      <c r="R1204" s="2">
        <v>625</v>
      </c>
      <c r="S1204" s="2">
        <v>605</v>
      </c>
      <c r="T1204" s="2">
        <v>525</v>
      </c>
      <c r="U1204" s="2">
        <v>0.91077016424602197</v>
      </c>
      <c r="V1204" s="2">
        <v>445</v>
      </c>
      <c r="W1204" s="2">
        <v>433</v>
      </c>
      <c r="X1204" s="2">
        <v>-1</v>
      </c>
      <c r="Y1204" s="2">
        <v>-1</v>
      </c>
      <c r="Z1204" s="2">
        <v>-1</v>
      </c>
      <c r="AA1204" s="2">
        <v>-1</v>
      </c>
      <c r="AB1204" s="2">
        <v>-1</v>
      </c>
      <c r="AC1204" s="2">
        <v>-1.3447</v>
      </c>
      <c r="AD1204" s="2">
        <v>-0.31830000000000003</v>
      </c>
      <c r="AE1204" s="2">
        <v>-0.48909999999999998</v>
      </c>
      <c r="AF1204" s="2">
        <v>0.64983000000000002</v>
      </c>
      <c r="AG1204" s="2">
        <v>-0.44550000000000001</v>
      </c>
      <c r="AH1204">
        <v>450000</v>
      </c>
      <c r="AI1204" t="str">
        <f>IF(Table_Graduate_Salary[[#This Row],[Salary]]&lt;300000,"Low",IF(Table_Graduate_Salary[[#This Row],[Salary]]&lt;=600000,"Medium","High"))</f>
        <v>Medium</v>
      </c>
      <c r="AJ1204" t="str">
        <f>IF(Table_Graduate_Salary[[#This Row],[collegeGPA]]&gt;=8,"Excellent",IF(Table_Graduate_Salary[[#This Row],[collegeGPA]]&gt;=7,"Good","Average"))</f>
        <v>Excellent</v>
      </c>
      <c r="AK1204" s="2">
        <f>AVERAGE(Table_Graduate_Salary[[#This Row],[English]],Table_Graduate_Salary[[#This Row],[Logical]],Table_Graduate_Salary[[#This Row],[Quant]])</f>
        <v>585</v>
      </c>
    </row>
    <row r="1205" spans="1:37">
      <c r="A1205">
        <v>669535</v>
      </c>
      <c r="B1205" t="s">
        <v>506</v>
      </c>
      <c r="C1205" s="1">
        <v>33096</v>
      </c>
      <c r="D1205" s="2">
        <v>79.2</v>
      </c>
      <c r="E1205" t="s">
        <v>51</v>
      </c>
      <c r="F1205" s="3">
        <v>2007</v>
      </c>
      <c r="G1205" s="2">
        <v>69.7</v>
      </c>
      <c r="H1205" t="s">
        <v>51</v>
      </c>
      <c r="I1205">
        <v>7269</v>
      </c>
      <c r="J1205">
        <v>2</v>
      </c>
      <c r="K1205" t="s">
        <v>66</v>
      </c>
      <c r="L1205" t="s">
        <v>67</v>
      </c>
      <c r="M1205" s="3">
        <v>69.06</v>
      </c>
      <c r="N1205">
        <v>7269</v>
      </c>
      <c r="O1205">
        <v>1</v>
      </c>
      <c r="P1205" t="s">
        <v>54</v>
      </c>
      <c r="Q1205">
        <v>2013</v>
      </c>
      <c r="R1205" s="2">
        <v>265</v>
      </c>
      <c r="S1205" s="2">
        <v>375</v>
      </c>
      <c r="T1205" s="2">
        <v>325</v>
      </c>
      <c r="U1205" s="2">
        <v>-1</v>
      </c>
      <c r="V1205" s="2">
        <v>-1</v>
      </c>
      <c r="W1205" s="2">
        <v>-1</v>
      </c>
      <c r="X1205" s="2">
        <v>-1</v>
      </c>
      <c r="Y1205" s="2">
        <v>-1</v>
      </c>
      <c r="Z1205" s="2">
        <v>-1</v>
      </c>
      <c r="AA1205" s="2">
        <v>-1</v>
      </c>
      <c r="AB1205" s="2">
        <v>-1</v>
      </c>
      <c r="AC1205" s="2">
        <v>-0.87719999999999998</v>
      </c>
      <c r="AD1205" s="2">
        <v>-3.6171000000000002</v>
      </c>
      <c r="AE1205" s="2">
        <v>0.01</v>
      </c>
      <c r="AF1205" s="2">
        <v>0.65300000000000002</v>
      </c>
      <c r="AG1205" s="2">
        <v>-2.0105</v>
      </c>
      <c r="AH1205">
        <v>105000</v>
      </c>
      <c r="AI1205" t="str">
        <f>IF(Table_Graduate_Salary[[#This Row],[Salary]]&lt;300000,"Low",IF(Table_Graduate_Salary[[#This Row],[Salary]]&lt;=600000,"Medium","High"))</f>
        <v>Low</v>
      </c>
      <c r="AJ1205" t="str">
        <f>IF(Table_Graduate_Salary[[#This Row],[collegeGPA]]&gt;=8,"Excellent",IF(Table_Graduate_Salary[[#This Row],[collegeGPA]]&gt;=7,"Good","Average"))</f>
        <v>Excellent</v>
      </c>
      <c r="AK1205" s="2">
        <f>AVERAGE(Table_Graduate_Salary[[#This Row],[English]],Table_Graduate_Salary[[#This Row],[Logical]],Table_Graduate_Salary[[#This Row],[Quant]])</f>
        <v>321.66666666666669</v>
      </c>
    </row>
    <row r="1206" spans="1:37">
      <c r="A1206">
        <v>902378</v>
      </c>
      <c r="B1206" t="s">
        <v>506</v>
      </c>
      <c r="C1206" s="1">
        <v>33826</v>
      </c>
      <c r="D1206" s="2">
        <v>85.6</v>
      </c>
      <c r="E1206" t="s">
        <v>35</v>
      </c>
      <c r="F1206" s="3">
        <v>2010</v>
      </c>
      <c r="G1206" s="2">
        <v>80.400000000000006</v>
      </c>
      <c r="H1206" t="s">
        <v>35</v>
      </c>
      <c r="I1206">
        <v>3918</v>
      </c>
      <c r="J1206">
        <v>2</v>
      </c>
      <c r="K1206" t="s">
        <v>36</v>
      </c>
      <c r="L1206" t="s">
        <v>40</v>
      </c>
      <c r="M1206" s="3">
        <v>68.709999999999994</v>
      </c>
      <c r="N1206">
        <v>3918</v>
      </c>
      <c r="O1206">
        <v>1</v>
      </c>
      <c r="P1206" t="s">
        <v>61</v>
      </c>
      <c r="Q1206">
        <v>2014</v>
      </c>
      <c r="R1206" s="2">
        <v>545</v>
      </c>
      <c r="S1206" s="2">
        <v>620</v>
      </c>
      <c r="T1206" s="2">
        <v>650</v>
      </c>
      <c r="U1206" s="2">
        <v>0.95389977507992596</v>
      </c>
      <c r="V1206" s="2">
        <v>475</v>
      </c>
      <c r="W1206" s="2">
        <v>-1</v>
      </c>
      <c r="X1206" s="2">
        <v>530</v>
      </c>
      <c r="Y1206" s="2">
        <v>-1</v>
      </c>
      <c r="Z1206" s="2">
        <v>-1</v>
      </c>
      <c r="AA1206" s="2">
        <v>-1</v>
      </c>
      <c r="AB1206" s="2">
        <v>-1</v>
      </c>
      <c r="AC1206" s="2">
        <v>-0.44629999999999997</v>
      </c>
      <c r="AD1206" s="2">
        <v>4.5900000000000003E-2</v>
      </c>
      <c r="AE1206" s="2">
        <v>0.47110000000000002</v>
      </c>
      <c r="AF1206" s="2">
        <v>0.39950000000000002</v>
      </c>
      <c r="AG1206" s="2">
        <v>-1.0524</v>
      </c>
      <c r="AH1206">
        <v>275000</v>
      </c>
      <c r="AI1206" t="str">
        <f>IF(Table_Graduate_Salary[[#This Row],[Salary]]&lt;300000,"Low",IF(Table_Graduate_Salary[[#This Row],[Salary]]&lt;=600000,"Medium","High"))</f>
        <v>Low</v>
      </c>
      <c r="AJ1206" t="str">
        <f>IF(Table_Graduate_Salary[[#This Row],[collegeGPA]]&gt;=8,"Excellent",IF(Table_Graduate_Salary[[#This Row],[collegeGPA]]&gt;=7,"Good","Average"))</f>
        <v>Excellent</v>
      </c>
      <c r="AK1206" s="2">
        <f>AVERAGE(Table_Graduate_Salary[[#This Row],[English]],Table_Graduate_Salary[[#This Row],[Logical]],Table_Graduate_Salary[[#This Row],[Quant]])</f>
        <v>605</v>
      </c>
    </row>
    <row r="1207" spans="1:37">
      <c r="A1207">
        <v>308991</v>
      </c>
      <c r="B1207" t="s">
        <v>505</v>
      </c>
      <c r="C1207" s="1">
        <v>33335</v>
      </c>
      <c r="D1207" s="2">
        <v>68</v>
      </c>
      <c r="E1207" t="s">
        <v>79</v>
      </c>
      <c r="F1207" s="3">
        <v>2009</v>
      </c>
      <c r="G1207" s="2">
        <v>64</v>
      </c>
      <c r="H1207" t="s">
        <v>79</v>
      </c>
      <c r="I1207">
        <v>5904</v>
      </c>
      <c r="J1207">
        <v>2</v>
      </c>
      <c r="K1207" t="s">
        <v>36</v>
      </c>
      <c r="L1207" t="s">
        <v>55</v>
      </c>
      <c r="M1207" s="3">
        <v>70</v>
      </c>
      <c r="N1207">
        <v>5904</v>
      </c>
      <c r="O1207">
        <v>0</v>
      </c>
      <c r="P1207" t="s">
        <v>41</v>
      </c>
      <c r="Q1207">
        <v>2013</v>
      </c>
      <c r="R1207" s="2">
        <v>465</v>
      </c>
      <c r="S1207" s="2">
        <v>335</v>
      </c>
      <c r="T1207" s="2">
        <v>355</v>
      </c>
      <c r="U1207" s="2">
        <v>0.45087658448345103</v>
      </c>
      <c r="V1207" s="2">
        <v>395</v>
      </c>
      <c r="W1207" s="2">
        <v>-1</v>
      </c>
      <c r="X1207" s="2">
        <v>-1</v>
      </c>
      <c r="Y1207" s="2">
        <v>-1</v>
      </c>
      <c r="Z1207" s="2">
        <v>-1</v>
      </c>
      <c r="AA1207" s="2">
        <v>-1</v>
      </c>
      <c r="AB1207" s="2">
        <v>-1</v>
      </c>
      <c r="AC1207" s="2">
        <v>0.97370000000000001</v>
      </c>
      <c r="AD1207" s="2">
        <v>0.65680000000000005</v>
      </c>
      <c r="AE1207" s="2">
        <v>0.67200000000000004</v>
      </c>
      <c r="AF1207" s="2">
        <v>1.3549</v>
      </c>
      <c r="AG1207" s="2">
        <v>0.6603</v>
      </c>
      <c r="AH1207">
        <v>250000</v>
      </c>
      <c r="AI1207" t="str">
        <f>IF(Table_Graduate_Salary[[#This Row],[Salary]]&lt;300000,"Low",IF(Table_Graduate_Salary[[#This Row],[Salary]]&lt;=600000,"Medium","High"))</f>
        <v>Low</v>
      </c>
      <c r="AJ1207" t="str">
        <f>IF(Table_Graduate_Salary[[#This Row],[collegeGPA]]&gt;=8,"Excellent",IF(Table_Graduate_Salary[[#This Row],[collegeGPA]]&gt;=7,"Good","Average"))</f>
        <v>Excellent</v>
      </c>
      <c r="AK1207" s="2">
        <f>AVERAGE(Table_Graduate_Salary[[#This Row],[English]],Table_Graduate_Salary[[#This Row],[Logical]],Table_Graduate_Salary[[#This Row],[Quant]])</f>
        <v>385</v>
      </c>
    </row>
    <row r="1208" spans="1:37">
      <c r="A1208">
        <v>330310</v>
      </c>
      <c r="B1208" t="s">
        <v>505</v>
      </c>
      <c r="C1208" s="1">
        <v>33123</v>
      </c>
      <c r="D1208" s="2">
        <v>85</v>
      </c>
      <c r="E1208" t="s">
        <v>100</v>
      </c>
      <c r="F1208" s="3">
        <v>2008</v>
      </c>
      <c r="G1208" s="2">
        <v>89</v>
      </c>
      <c r="H1208" t="s">
        <v>282</v>
      </c>
      <c r="I1208">
        <v>8818</v>
      </c>
      <c r="J1208">
        <v>2</v>
      </c>
      <c r="K1208" t="s">
        <v>36</v>
      </c>
      <c r="L1208" t="s">
        <v>64</v>
      </c>
      <c r="M1208" s="3">
        <v>74</v>
      </c>
      <c r="N1208">
        <v>8818</v>
      </c>
      <c r="O1208">
        <v>1</v>
      </c>
      <c r="P1208" t="s">
        <v>54</v>
      </c>
      <c r="Q1208">
        <v>2012</v>
      </c>
      <c r="R1208" s="2">
        <v>545</v>
      </c>
      <c r="S1208" s="2">
        <v>495</v>
      </c>
      <c r="T1208" s="2">
        <v>485</v>
      </c>
      <c r="U1208" s="2">
        <v>0.60005718233834104</v>
      </c>
      <c r="V1208" s="2">
        <v>435</v>
      </c>
      <c r="W1208" s="2">
        <v>-1</v>
      </c>
      <c r="X1208" s="2">
        <v>-1</v>
      </c>
      <c r="Y1208" s="2">
        <v>-1</v>
      </c>
      <c r="Z1208" s="2">
        <v>-1</v>
      </c>
      <c r="AA1208" s="2">
        <v>-1</v>
      </c>
      <c r="AB1208" s="2">
        <v>-1</v>
      </c>
      <c r="AC1208" s="2">
        <v>1.1283000000000001</v>
      </c>
      <c r="AD1208" s="2">
        <v>0.61780000000000002</v>
      </c>
      <c r="AE1208" s="2">
        <v>-0.16259999999999999</v>
      </c>
      <c r="AF1208" s="2">
        <v>-0.17277000000000001</v>
      </c>
      <c r="AG1208" s="2">
        <v>0.6603</v>
      </c>
      <c r="AH1208">
        <v>280000</v>
      </c>
      <c r="AI1208" t="str">
        <f>IF(Table_Graduate_Salary[[#This Row],[Salary]]&lt;300000,"Low",IF(Table_Graduate_Salary[[#This Row],[Salary]]&lt;=600000,"Medium","High"))</f>
        <v>Low</v>
      </c>
      <c r="AJ1208" t="str">
        <f>IF(Table_Graduate_Salary[[#This Row],[collegeGPA]]&gt;=8,"Excellent",IF(Table_Graduate_Salary[[#This Row],[collegeGPA]]&gt;=7,"Good","Average"))</f>
        <v>Excellent</v>
      </c>
      <c r="AK1208" s="2">
        <f>AVERAGE(Table_Graduate_Salary[[#This Row],[English]],Table_Graduate_Salary[[#This Row],[Logical]],Table_Graduate_Salary[[#This Row],[Quant]])</f>
        <v>508.33333333333331</v>
      </c>
    </row>
    <row r="1209" spans="1:37">
      <c r="A1209">
        <v>333767</v>
      </c>
      <c r="B1209" t="s">
        <v>506</v>
      </c>
      <c r="C1209" s="1">
        <v>33473</v>
      </c>
      <c r="D1209" s="2">
        <v>85.3</v>
      </c>
      <c r="E1209" t="s">
        <v>100</v>
      </c>
      <c r="F1209" s="3">
        <v>2008</v>
      </c>
      <c r="G1209" s="2">
        <v>97.4</v>
      </c>
      <c r="H1209" t="s">
        <v>221</v>
      </c>
      <c r="I1209">
        <v>11168</v>
      </c>
      <c r="J1209">
        <v>2</v>
      </c>
      <c r="K1209" t="s">
        <v>36</v>
      </c>
      <c r="L1209" t="s">
        <v>60</v>
      </c>
      <c r="M1209" s="3">
        <v>68.8</v>
      </c>
      <c r="N1209">
        <v>11168</v>
      </c>
      <c r="O1209">
        <v>1</v>
      </c>
      <c r="P1209" t="s">
        <v>54</v>
      </c>
      <c r="Q1209">
        <v>2012</v>
      </c>
      <c r="R1209" s="2">
        <v>335</v>
      </c>
      <c r="S1209" s="2">
        <v>405</v>
      </c>
      <c r="T1209" s="2">
        <v>705</v>
      </c>
      <c r="U1209" s="2">
        <v>0.22948175491175499</v>
      </c>
      <c r="V1209" s="2">
        <v>405</v>
      </c>
      <c r="W1209" s="2">
        <v>266</v>
      </c>
      <c r="X1209" s="2">
        <v>-1</v>
      </c>
      <c r="Y1209" s="2">
        <v>-1</v>
      </c>
      <c r="Z1209" s="2">
        <v>-1</v>
      </c>
      <c r="AA1209" s="2">
        <v>313</v>
      </c>
      <c r="AB1209" s="2">
        <v>-1</v>
      </c>
      <c r="AC1209" s="2">
        <v>0.2009</v>
      </c>
      <c r="AD1209" s="2">
        <v>0.96879999999999999</v>
      </c>
      <c r="AE1209" s="2">
        <v>-1.9404999999999999</v>
      </c>
      <c r="AF1209" s="2">
        <v>1.3549</v>
      </c>
      <c r="AG1209" s="2">
        <v>-0.16899999999999901</v>
      </c>
      <c r="AH1209">
        <v>425000</v>
      </c>
      <c r="AI1209" t="str">
        <f>IF(Table_Graduate_Salary[[#This Row],[Salary]]&lt;300000,"Low",IF(Table_Graduate_Salary[[#This Row],[Salary]]&lt;=600000,"Medium","High"))</f>
        <v>Medium</v>
      </c>
      <c r="AJ1209" t="str">
        <f>IF(Table_Graduate_Salary[[#This Row],[collegeGPA]]&gt;=8,"Excellent",IF(Table_Graduate_Salary[[#This Row],[collegeGPA]]&gt;=7,"Good","Average"))</f>
        <v>Excellent</v>
      </c>
      <c r="AK1209" s="2">
        <f>AVERAGE(Table_Graduate_Salary[[#This Row],[English]],Table_Graduate_Salary[[#This Row],[Logical]],Table_Graduate_Salary[[#This Row],[Quant]])</f>
        <v>481.66666666666669</v>
      </c>
    </row>
    <row r="1210" spans="1:37">
      <c r="A1210">
        <v>1190029</v>
      </c>
      <c r="B1210" t="s">
        <v>506</v>
      </c>
      <c r="C1210" s="1">
        <v>33573</v>
      </c>
      <c r="D1210" s="2">
        <v>78.3</v>
      </c>
      <c r="E1210" t="s">
        <v>51</v>
      </c>
      <c r="F1210" s="3">
        <v>2010</v>
      </c>
      <c r="G1210" s="2">
        <v>70.67</v>
      </c>
      <c r="H1210" t="s">
        <v>51</v>
      </c>
      <c r="I1210">
        <v>5717</v>
      </c>
      <c r="J1210">
        <v>2</v>
      </c>
      <c r="K1210" t="s">
        <v>36</v>
      </c>
      <c r="L1210" t="s">
        <v>40</v>
      </c>
      <c r="M1210" s="3">
        <v>63</v>
      </c>
      <c r="N1210">
        <v>5717</v>
      </c>
      <c r="O1210">
        <v>0</v>
      </c>
      <c r="P1210" t="s">
        <v>45</v>
      </c>
      <c r="Q1210">
        <v>2014</v>
      </c>
      <c r="R1210" s="2">
        <v>630</v>
      </c>
      <c r="S1210" s="2">
        <v>495</v>
      </c>
      <c r="T1210" s="2">
        <v>415</v>
      </c>
      <c r="U1210" s="2">
        <v>0.84224832225783597</v>
      </c>
      <c r="V1210" s="2">
        <v>555</v>
      </c>
      <c r="W1210" s="2">
        <v>-1</v>
      </c>
      <c r="X1210" s="2">
        <v>469</v>
      </c>
      <c r="Y1210" s="2">
        <v>-1</v>
      </c>
      <c r="Z1210" s="2">
        <v>-1</v>
      </c>
      <c r="AA1210" s="2">
        <v>-1</v>
      </c>
      <c r="AB1210" s="2">
        <v>-1</v>
      </c>
      <c r="AC1210" s="2">
        <v>0.27179999999999999</v>
      </c>
      <c r="AD1210" s="2">
        <v>0.87839999999999996</v>
      </c>
      <c r="AE1210" s="2">
        <v>1.7007000000000001</v>
      </c>
      <c r="AF1210" s="2">
        <v>-0.86819999999999997</v>
      </c>
      <c r="AG1210" s="2">
        <v>1.2470000000000001</v>
      </c>
      <c r="AH1210">
        <v>300000</v>
      </c>
      <c r="AI1210" t="str">
        <f>IF(Table_Graduate_Salary[[#This Row],[Salary]]&lt;300000,"Low",IF(Table_Graduate_Salary[[#This Row],[Salary]]&lt;=600000,"Medium","High"))</f>
        <v>Medium</v>
      </c>
      <c r="AJ1210" t="str">
        <f>IF(Table_Graduate_Salary[[#This Row],[collegeGPA]]&gt;=8,"Excellent",IF(Table_Graduate_Salary[[#This Row],[collegeGPA]]&gt;=7,"Good","Average"))</f>
        <v>Excellent</v>
      </c>
      <c r="AK1210" s="2">
        <f>AVERAGE(Table_Graduate_Salary[[#This Row],[English]],Table_Graduate_Salary[[#This Row],[Logical]],Table_Graduate_Salary[[#This Row],[Quant]])</f>
        <v>513.33333333333337</v>
      </c>
    </row>
    <row r="1211" spans="1:37">
      <c r="A1211">
        <v>510158</v>
      </c>
      <c r="B1211" t="s">
        <v>506</v>
      </c>
      <c r="C1211" s="1">
        <v>33169</v>
      </c>
      <c r="D1211" s="2">
        <v>52</v>
      </c>
      <c r="E1211">
        <v>0</v>
      </c>
      <c r="F1211" s="3">
        <v>2006</v>
      </c>
      <c r="G1211" s="2">
        <v>55</v>
      </c>
      <c r="H1211">
        <v>0</v>
      </c>
      <c r="I1211">
        <v>4234</v>
      </c>
      <c r="J1211">
        <v>2</v>
      </c>
      <c r="K1211" t="s">
        <v>36</v>
      </c>
      <c r="L1211" t="s">
        <v>64</v>
      </c>
      <c r="M1211" s="3">
        <v>65.8</v>
      </c>
      <c r="N1211">
        <v>4234</v>
      </c>
      <c r="O1211">
        <v>0</v>
      </c>
      <c r="P1211" t="s">
        <v>41</v>
      </c>
      <c r="Q1211">
        <v>2012</v>
      </c>
      <c r="R1211" s="2">
        <v>395</v>
      </c>
      <c r="S1211" s="2">
        <v>350</v>
      </c>
      <c r="T1211" s="2">
        <v>445</v>
      </c>
      <c r="U1211" s="2">
        <v>0.276047228046856</v>
      </c>
      <c r="V1211" s="2">
        <v>345</v>
      </c>
      <c r="W1211" s="2">
        <v>-1</v>
      </c>
      <c r="X1211" s="2">
        <v>-1</v>
      </c>
      <c r="Y1211" s="2">
        <v>-1</v>
      </c>
      <c r="Z1211" s="2">
        <v>-1</v>
      </c>
      <c r="AA1211" s="2">
        <v>-1</v>
      </c>
      <c r="AB1211" s="2">
        <v>-1</v>
      </c>
      <c r="AC1211" s="2">
        <v>-1.1128</v>
      </c>
      <c r="AD1211" s="2">
        <v>-2.6193</v>
      </c>
      <c r="AE1211" s="2">
        <v>-1.0697000000000001</v>
      </c>
      <c r="AF1211" s="2">
        <v>1.3254999999999999</v>
      </c>
      <c r="AG1211" s="2">
        <v>-1.2354000000000001</v>
      </c>
      <c r="AH1211">
        <v>335000</v>
      </c>
      <c r="AI1211" t="str">
        <f>IF(Table_Graduate_Salary[[#This Row],[Salary]]&lt;300000,"Low",IF(Table_Graduate_Salary[[#This Row],[Salary]]&lt;=600000,"Medium","High"))</f>
        <v>Medium</v>
      </c>
      <c r="AJ1211" t="str">
        <f>IF(Table_Graduate_Salary[[#This Row],[collegeGPA]]&gt;=8,"Excellent",IF(Table_Graduate_Salary[[#This Row],[collegeGPA]]&gt;=7,"Good","Average"))</f>
        <v>Excellent</v>
      </c>
      <c r="AK1211" s="2">
        <f>AVERAGE(Table_Graduate_Salary[[#This Row],[English]],Table_Graduate_Salary[[#This Row],[Logical]],Table_Graduate_Salary[[#This Row],[Quant]])</f>
        <v>396.66666666666669</v>
      </c>
    </row>
    <row r="1212" spans="1:37">
      <c r="A1212">
        <v>611624</v>
      </c>
      <c r="B1212" t="s">
        <v>506</v>
      </c>
      <c r="C1212" s="1">
        <v>33323</v>
      </c>
      <c r="D1212" s="2">
        <v>80.599999999999994</v>
      </c>
      <c r="E1212" t="s">
        <v>35</v>
      </c>
      <c r="F1212" s="3">
        <v>2008</v>
      </c>
      <c r="G1212" s="2">
        <v>65.2</v>
      </c>
      <c r="H1212" t="s">
        <v>35</v>
      </c>
      <c r="I1212">
        <v>64</v>
      </c>
      <c r="J1212">
        <v>2</v>
      </c>
      <c r="K1212" t="s">
        <v>36</v>
      </c>
      <c r="L1212" t="s">
        <v>60</v>
      </c>
      <c r="M1212" s="3">
        <v>64.34</v>
      </c>
      <c r="N1212">
        <v>64</v>
      </c>
      <c r="O1212">
        <v>0</v>
      </c>
      <c r="P1212" t="s">
        <v>41</v>
      </c>
      <c r="Q1212">
        <v>2013</v>
      </c>
      <c r="R1212" s="2">
        <v>530</v>
      </c>
      <c r="S1212" s="2">
        <v>555</v>
      </c>
      <c r="T1212" s="2">
        <v>695</v>
      </c>
      <c r="U1212" s="2">
        <v>0.91077016424602197</v>
      </c>
      <c r="V1212" s="2">
        <v>375</v>
      </c>
      <c r="W1212" s="2">
        <v>433</v>
      </c>
      <c r="X1212" s="2">
        <v>-1</v>
      </c>
      <c r="Y1212" s="2">
        <v>-1</v>
      </c>
      <c r="Z1212" s="2">
        <v>-1</v>
      </c>
      <c r="AA1212" s="2">
        <v>-1</v>
      </c>
      <c r="AB1212" s="2">
        <v>-1</v>
      </c>
      <c r="AC1212" s="2">
        <v>0.12820000000000001</v>
      </c>
      <c r="AD1212" s="2">
        <v>0.21240000000000001</v>
      </c>
      <c r="AE1212" s="2">
        <v>0.01</v>
      </c>
      <c r="AF1212" s="2">
        <v>1.9199999999999998E-2</v>
      </c>
      <c r="AG1212" s="2">
        <v>-0.86080000000000001</v>
      </c>
      <c r="AH1212">
        <v>300000</v>
      </c>
      <c r="AI1212" t="str">
        <f>IF(Table_Graduate_Salary[[#This Row],[Salary]]&lt;300000,"Low",IF(Table_Graduate_Salary[[#This Row],[Salary]]&lt;=600000,"Medium","High"))</f>
        <v>Medium</v>
      </c>
      <c r="AJ1212" t="str">
        <f>IF(Table_Graduate_Salary[[#This Row],[collegeGPA]]&gt;=8,"Excellent",IF(Table_Graduate_Salary[[#This Row],[collegeGPA]]&gt;=7,"Good","Average"))</f>
        <v>Excellent</v>
      </c>
      <c r="AK1212" s="2">
        <f>AVERAGE(Table_Graduate_Salary[[#This Row],[English]],Table_Graduate_Salary[[#This Row],[Logical]],Table_Graduate_Salary[[#This Row],[Quant]])</f>
        <v>593.33333333333337</v>
      </c>
    </row>
    <row r="1213" spans="1:37">
      <c r="A1213">
        <v>256138</v>
      </c>
      <c r="B1213" t="s">
        <v>506</v>
      </c>
      <c r="C1213" s="1">
        <v>31645</v>
      </c>
      <c r="D1213" s="2">
        <v>72.5</v>
      </c>
      <c r="E1213">
        <v>0</v>
      </c>
      <c r="F1213" s="3">
        <v>2004</v>
      </c>
      <c r="G1213" s="2">
        <v>72.400000000000006</v>
      </c>
      <c r="H1213">
        <v>0</v>
      </c>
      <c r="I1213">
        <v>1699</v>
      </c>
      <c r="J1213">
        <v>2</v>
      </c>
      <c r="K1213" t="s">
        <v>66</v>
      </c>
      <c r="L1213" t="s">
        <v>67</v>
      </c>
      <c r="M1213" s="3">
        <v>77.430000000000007</v>
      </c>
      <c r="N1213">
        <v>1699</v>
      </c>
      <c r="O1213">
        <v>0</v>
      </c>
      <c r="P1213" t="s">
        <v>56</v>
      </c>
      <c r="Q1213">
        <v>2010</v>
      </c>
      <c r="R1213" s="2">
        <v>505</v>
      </c>
      <c r="S1213" s="2">
        <v>615</v>
      </c>
      <c r="T1213" s="2">
        <v>605</v>
      </c>
      <c r="U1213" s="2">
        <v>0.86468541337008498</v>
      </c>
      <c r="V1213" s="2">
        <v>525</v>
      </c>
      <c r="W1213" s="2">
        <v>-1</v>
      </c>
      <c r="X1213" s="2">
        <v>-1</v>
      </c>
      <c r="Y1213" s="2">
        <v>-1</v>
      </c>
      <c r="Z1213" s="2">
        <v>-1</v>
      </c>
      <c r="AA1213" s="2">
        <v>-1</v>
      </c>
      <c r="AB1213" s="2">
        <v>-1</v>
      </c>
      <c r="AC1213" s="2">
        <v>0.35549999999999998</v>
      </c>
      <c r="AD1213" s="2">
        <v>-1.5273000000000001</v>
      </c>
      <c r="AE1213" s="2">
        <v>0.81710000000000005</v>
      </c>
      <c r="AF1213" s="2">
        <v>2.2949000000000002</v>
      </c>
      <c r="AG1213" s="2">
        <v>0.6603</v>
      </c>
      <c r="AH1213">
        <v>500000</v>
      </c>
      <c r="AI1213" t="str">
        <f>IF(Table_Graduate_Salary[[#This Row],[Salary]]&lt;300000,"Low",IF(Table_Graduate_Salary[[#This Row],[Salary]]&lt;=600000,"Medium","High"))</f>
        <v>Medium</v>
      </c>
      <c r="AJ1213" t="str">
        <f>IF(Table_Graduate_Salary[[#This Row],[collegeGPA]]&gt;=8,"Excellent",IF(Table_Graduate_Salary[[#This Row],[collegeGPA]]&gt;=7,"Good","Average"))</f>
        <v>Excellent</v>
      </c>
      <c r="AK1213" s="2">
        <f>AVERAGE(Table_Graduate_Salary[[#This Row],[English]],Table_Graduate_Salary[[#This Row],[Logical]],Table_Graduate_Salary[[#This Row],[Quant]])</f>
        <v>575</v>
      </c>
    </row>
    <row r="1214" spans="1:37">
      <c r="A1214">
        <v>806544</v>
      </c>
      <c r="B1214" t="s">
        <v>506</v>
      </c>
      <c r="C1214" s="1">
        <v>34014</v>
      </c>
      <c r="D1214" s="2">
        <v>74</v>
      </c>
      <c r="E1214" t="s">
        <v>35</v>
      </c>
      <c r="F1214" s="3">
        <v>2010</v>
      </c>
      <c r="G1214" s="2">
        <v>70</v>
      </c>
      <c r="H1214" t="s">
        <v>35</v>
      </c>
      <c r="I1214">
        <v>11759</v>
      </c>
      <c r="J1214">
        <v>2</v>
      </c>
      <c r="K1214" t="s">
        <v>36</v>
      </c>
      <c r="L1214" t="s">
        <v>40</v>
      </c>
      <c r="M1214" s="3">
        <v>75.3</v>
      </c>
      <c r="N1214">
        <v>11759</v>
      </c>
      <c r="O1214">
        <v>0</v>
      </c>
      <c r="P1214" t="s">
        <v>96</v>
      </c>
      <c r="Q1214">
        <v>2014</v>
      </c>
      <c r="R1214" s="2">
        <v>450</v>
      </c>
      <c r="S1214" s="2">
        <v>495</v>
      </c>
      <c r="T1214" s="2">
        <v>575</v>
      </c>
      <c r="U1214" s="2">
        <v>0.48674700843819302</v>
      </c>
      <c r="V1214" s="2">
        <v>544</v>
      </c>
      <c r="W1214" s="2">
        <v>-1</v>
      </c>
      <c r="X1214" s="2">
        <v>376</v>
      </c>
      <c r="Y1214" s="2">
        <v>-1</v>
      </c>
      <c r="Z1214" s="2">
        <v>-1</v>
      </c>
      <c r="AA1214" s="2">
        <v>-1</v>
      </c>
      <c r="AB1214" s="2">
        <v>-1</v>
      </c>
      <c r="AC1214" s="2">
        <v>-2.1698</v>
      </c>
      <c r="AD1214" s="2">
        <v>-2.2850999999999999</v>
      </c>
      <c r="AE1214" s="2">
        <v>-0.91220000000000001</v>
      </c>
      <c r="AF1214" s="2">
        <v>0.39950000000000002</v>
      </c>
      <c r="AG1214" s="2">
        <v>-3.1602000000000001</v>
      </c>
      <c r="AH1214">
        <v>280000</v>
      </c>
      <c r="AI1214" t="str">
        <f>IF(Table_Graduate_Salary[[#This Row],[Salary]]&lt;300000,"Low",IF(Table_Graduate_Salary[[#This Row],[Salary]]&lt;=600000,"Medium","High"))</f>
        <v>Low</v>
      </c>
      <c r="AJ1214" t="str">
        <f>IF(Table_Graduate_Salary[[#This Row],[collegeGPA]]&gt;=8,"Excellent",IF(Table_Graduate_Salary[[#This Row],[collegeGPA]]&gt;=7,"Good","Average"))</f>
        <v>Excellent</v>
      </c>
      <c r="AK1214" s="2">
        <f>AVERAGE(Table_Graduate_Salary[[#This Row],[English]],Table_Graduate_Salary[[#This Row],[Logical]],Table_Graduate_Salary[[#This Row],[Quant]])</f>
        <v>506.66666666666669</v>
      </c>
    </row>
    <row r="1215" spans="1:37">
      <c r="A1215">
        <v>391149</v>
      </c>
      <c r="B1215" t="s">
        <v>506</v>
      </c>
      <c r="C1215" s="1">
        <v>33239</v>
      </c>
      <c r="D1215" s="2">
        <v>77.22</v>
      </c>
      <c r="E1215" t="s">
        <v>114</v>
      </c>
      <c r="F1215" s="3">
        <v>2008</v>
      </c>
      <c r="G1215" s="2">
        <v>75.66</v>
      </c>
      <c r="H1215" t="s">
        <v>133</v>
      </c>
      <c r="I1215">
        <v>356</v>
      </c>
      <c r="J1215">
        <v>2</v>
      </c>
      <c r="K1215" t="s">
        <v>36</v>
      </c>
      <c r="L1215" t="s">
        <v>60</v>
      </c>
      <c r="M1215" s="3">
        <v>77.010000000000005</v>
      </c>
      <c r="N1215">
        <v>356</v>
      </c>
      <c r="O1215">
        <v>1</v>
      </c>
      <c r="P1215" t="s">
        <v>61</v>
      </c>
      <c r="Q1215">
        <v>2012</v>
      </c>
      <c r="R1215" s="2">
        <v>385</v>
      </c>
      <c r="S1215" s="2">
        <v>465</v>
      </c>
      <c r="T1215" s="2">
        <v>595</v>
      </c>
      <c r="U1215" s="2">
        <v>0.82466640067133201</v>
      </c>
      <c r="V1215" s="2">
        <v>-1</v>
      </c>
      <c r="W1215" s="2">
        <v>400</v>
      </c>
      <c r="X1215" s="2">
        <v>-1</v>
      </c>
      <c r="Y1215" s="2">
        <v>-1</v>
      </c>
      <c r="Z1215" s="2">
        <v>-1</v>
      </c>
      <c r="AA1215" s="2">
        <v>260</v>
      </c>
      <c r="AB1215" s="2">
        <v>-1</v>
      </c>
      <c r="AC1215" s="2">
        <v>-0.4173</v>
      </c>
      <c r="AD1215" s="2">
        <v>0.1888</v>
      </c>
      <c r="AE1215" s="2">
        <v>-0.1988</v>
      </c>
      <c r="AF1215" s="2">
        <v>-0.34899999999999998</v>
      </c>
      <c r="AG1215" s="2">
        <v>-0.1295</v>
      </c>
      <c r="AH1215">
        <v>335000</v>
      </c>
      <c r="AI1215" t="str">
        <f>IF(Table_Graduate_Salary[[#This Row],[Salary]]&lt;300000,"Low",IF(Table_Graduate_Salary[[#This Row],[Salary]]&lt;=600000,"Medium","High"))</f>
        <v>Medium</v>
      </c>
      <c r="AJ1215" t="str">
        <f>IF(Table_Graduate_Salary[[#This Row],[collegeGPA]]&gt;=8,"Excellent",IF(Table_Graduate_Salary[[#This Row],[collegeGPA]]&gt;=7,"Good","Average"))</f>
        <v>Excellent</v>
      </c>
      <c r="AK1215" s="2">
        <f>AVERAGE(Table_Graduate_Salary[[#This Row],[English]],Table_Graduate_Salary[[#This Row],[Logical]],Table_Graduate_Salary[[#This Row],[Quant]])</f>
        <v>481.66666666666669</v>
      </c>
    </row>
    <row r="1216" spans="1:37">
      <c r="A1216">
        <v>1161576</v>
      </c>
      <c r="B1216" t="s">
        <v>505</v>
      </c>
      <c r="C1216" s="1">
        <v>33665</v>
      </c>
      <c r="D1216" s="2">
        <v>80.599999999999994</v>
      </c>
      <c r="E1216" t="s">
        <v>35</v>
      </c>
      <c r="F1216" s="3">
        <v>2010</v>
      </c>
      <c r="G1216" s="2">
        <v>88</v>
      </c>
      <c r="H1216" t="s">
        <v>35</v>
      </c>
      <c r="I1216">
        <v>7626</v>
      </c>
      <c r="J1216">
        <v>2</v>
      </c>
      <c r="K1216" t="s">
        <v>36</v>
      </c>
      <c r="L1216" t="s">
        <v>55</v>
      </c>
      <c r="M1216" s="3">
        <v>72.3</v>
      </c>
      <c r="N1216">
        <v>7626</v>
      </c>
      <c r="O1216">
        <v>0</v>
      </c>
      <c r="P1216" t="s">
        <v>41</v>
      </c>
      <c r="Q1216">
        <v>2014</v>
      </c>
      <c r="R1216" s="2">
        <v>455</v>
      </c>
      <c r="S1216" s="2">
        <v>470</v>
      </c>
      <c r="T1216" s="2">
        <v>355</v>
      </c>
      <c r="U1216" s="2">
        <v>-1</v>
      </c>
      <c r="V1216" s="2">
        <v>-1</v>
      </c>
      <c r="W1216" s="2">
        <v>-1</v>
      </c>
      <c r="X1216" s="2">
        <v>-1</v>
      </c>
      <c r="Y1216" s="2">
        <v>-1</v>
      </c>
      <c r="Z1216" s="2">
        <v>-1</v>
      </c>
      <c r="AA1216" s="2">
        <v>-1</v>
      </c>
      <c r="AB1216" s="2">
        <v>-1</v>
      </c>
      <c r="AC1216" s="2">
        <v>-1.8825000000000001</v>
      </c>
      <c r="AD1216" s="2">
        <v>-0.28710000000000002</v>
      </c>
      <c r="AE1216" s="2">
        <v>0.77849999999999997</v>
      </c>
      <c r="AF1216" s="2">
        <v>1.2868999999999999</v>
      </c>
      <c r="AG1216" s="2">
        <v>9.7299999999999998E-2</v>
      </c>
      <c r="AH1216">
        <v>200000</v>
      </c>
      <c r="AI1216" t="str">
        <f>IF(Table_Graduate_Salary[[#This Row],[Salary]]&lt;300000,"Low",IF(Table_Graduate_Salary[[#This Row],[Salary]]&lt;=600000,"Medium","High"))</f>
        <v>Low</v>
      </c>
      <c r="AJ1216" t="str">
        <f>IF(Table_Graduate_Salary[[#This Row],[collegeGPA]]&gt;=8,"Excellent",IF(Table_Graduate_Salary[[#This Row],[collegeGPA]]&gt;=7,"Good","Average"))</f>
        <v>Excellent</v>
      </c>
      <c r="AK1216" s="2">
        <f>AVERAGE(Table_Graduate_Salary[[#This Row],[English]],Table_Graduate_Salary[[#This Row],[Logical]],Table_Graduate_Salary[[#This Row],[Quant]])</f>
        <v>426.66666666666669</v>
      </c>
    </row>
    <row r="1217" spans="1:37">
      <c r="A1217">
        <v>1188011</v>
      </c>
      <c r="B1217" t="s">
        <v>506</v>
      </c>
      <c r="C1217" s="1">
        <v>33498</v>
      </c>
      <c r="D1217" s="2">
        <v>68.5</v>
      </c>
      <c r="E1217" t="s">
        <v>51</v>
      </c>
      <c r="F1217" s="3">
        <v>2010</v>
      </c>
      <c r="G1217" s="2">
        <v>64.5</v>
      </c>
      <c r="H1217" t="s">
        <v>51</v>
      </c>
      <c r="I1217">
        <v>8116</v>
      </c>
      <c r="J1217">
        <v>2</v>
      </c>
      <c r="K1217" t="s">
        <v>36</v>
      </c>
      <c r="L1217" t="s">
        <v>55</v>
      </c>
      <c r="M1217" s="3">
        <v>70.3</v>
      </c>
      <c r="N1217">
        <v>8116</v>
      </c>
      <c r="O1217">
        <v>1</v>
      </c>
      <c r="P1217" t="s">
        <v>47</v>
      </c>
      <c r="Q1217">
        <v>2014</v>
      </c>
      <c r="R1217" s="2">
        <v>605</v>
      </c>
      <c r="S1217" s="2">
        <v>540</v>
      </c>
      <c r="T1217" s="2">
        <v>465</v>
      </c>
      <c r="U1217" s="2">
        <v>0.95389977507992596</v>
      </c>
      <c r="V1217" s="2">
        <v>445</v>
      </c>
      <c r="W1217" s="2">
        <v>-1</v>
      </c>
      <c r="X1217" s="2">
        <v>530</v>
      </c>
      <c r="Y1217" s="2">
        <v>-1</v>
      </c>
      <c r="Z1217" s="2">
        <v>-1</v>
      </c>
      <c r="AA1217" s="2">
        <v>-1</v>
      </c>
      <c r="AB1217" s="2">
        <v>-1</v>
      </c>
      <c r="AC1217" s="2">
        <v>0.84630000000000005</v>
      </c>
      <c r="AD1217" s="2">
        <v>0.5454</v>
      </c>
      <c r="AE1217" s="2">
        <v>0.77849999999999997</v>
      </c>
      <c r="AF1217" s="2">
        <v>-1.5021</v>
      </c>
      <c r="AG1217" s="2">
        <v>-0.28589999999999999</v>
      </c>
      <c r="AH1217">
        <v>305000</v>
      </c>
      <c r="AI1217" t="str">
        <f>IF(Table_Graduate_Salary[[#This Row],[Salary]]&lt;300000,"Low",IF(Table_Graduate_Salary[[#This Row],[Salary]]&lt;=600000,"Medium","High"))</f>
        <v>Medium</v>
      </c>
      <c r="AJ1217" t="str">
        <f>IF(Table_Graduate_Salary[[#This Row],[collegeGPA]]&gt;=8,"Excellent",IF(Table_Graduate_Salary[[#This Row],[collegeGPA]]&gt;=7,"Good","Average"))</f>
        <v>Excellent</v>
      </c>
      <c r="AK1217" s="2">
        <f>AVERAGE(Table_Graduate_Salary[[#This Row],[English]],Table_Graduate_Salary[[#This Row],[Logical]],Table_Graduate_Salary[[#This Row],[Quant]])</f>
        <v>536.66666666666663</v>
      </c>
    </row>
    <row r="1218" spans="1:37">
      <c r="A1218">
        <v>806990</v>
      </c>
      <c r="B1218" t="s">
        <v>506</v>
      </c>
      <c r="C1218" s="1">
        <v>33390</v>
      </c>
      <c r="D1218" s="2">
        <v>86.6</v>
      </c>
      <c r="E1218" t="s">
        <v>35</v>
      </c>
      <c r="F1218" s="3">
        <v>2009</v>
      </c>
      <c r="G1218" s="2">
        <v>85.8</v>
      </c>
      <c r="H1218" t="s">
        <v>35</v>
      </c>
      <c r="I1218">
        <v>23</v>
      </c>
      <c r="J1218">
        <v>2</v>
      </c>
      <c r="K1218" t="s">
        <v>36</v>
      </c>
      <c r="L1218" t="s">
        <v>40</v>
      </c>
      <c r="M1218" s="3">
        <v>71.45</v>
      </c>
      <c r="N1218">
        <v>23</v>
      </c>
      <c r="O1218">
        <v>0</v>
      </c>
      <c r="P1218" t="s">
        <v>41</v>
      </c>
      <c r="Q1218">
        <v>2013</v>
      </c>
      <c r="R1218" s="2">
        <v>625</v>
      </c>
      <c r="S1218" s="2">
        <v>605</v>
      </c>
      <c r="T1218" s="2">
        <v>560</v>
      </c>
      <c r="U1218" s="2">
        <v>0.76567358123401097</v>
      </c>
      <c r="V1218" s="2">
        <v>485</v>
      </c>
      <c r="W1218" s="2">
        <v>-1</v>
      </c>
      <c r="X1218" s="2">
        <v>-1</v>
      </c>
      <c r="Y1218" s="2">
        <v>-1</v>
      </c>
      <c r="Z1218" s="2">
        <v>-1</v>
      </c>
      <c r="AA1218" s="2">
        <v>-1</v>
      </c>
      <c r="AB1218" s="2">
        <v>-1</v>
      </c>
      <c r="AC1218" s="2">
        <v>1.1335999999999999</v>
      </c>
      <c r="AD1218" s="2">
        <v>1.0448999999999999</v>
      </c>
      <c r="AE1218" s="2">
        <v>0.93220000000000003</v>
      </c>
      <c r="AF1218" s="2">
        <v>-2.3895</v>
      </c>
      <c r="AG1218" s="2">
        <v>-0.28589999999999999</v>
      </c>
      <c r="AH1218">
        <v>480000</v>
      </c>
      <c r="AI1218" t="str">
        <f>IF(Table_Graduate_Salary[[#This Row],[Salary]]&lt;300000,"Low",IF(Table_Graduate_Salary[[#This Row],[Salary]]&lt;=600000,"Medium","High"))</f>
        <v>Medium</v>
      </c>
      <c r="AJ1218" t="str">
        <f>IF(Table_Graduate_Salary[[#This Row],[collegeGPA]]&gt;=8,"Excellent",IF(Table_Graduate_Salary[[#This Row],[collegeGPA]]&gt;=7,"Good","Average"))</f>
        <v>Excellent</v>
      </c>
      <c r="AK1218" s="2">
        <f>AVERAGE(Table_Graduate_Salary[[#This Row],[English]],Table_Graduate_Salary[[#This Row],[Logical]],Table_Graduate_Salary[[#This Row],[Quant]])</f>
        <v>596.66666666666663</v>
      </c>
    </row>
    <row r="1219" spans="1:37">
      <c r="A1219">
        <v>216527</v>
      </c>
      <c r="B1219" t="s">
        <v>505</v>
      </c>
      <c r="C1219" s="1">
        <v>31573</v>
      </c>
      <c r="D1219" s="2">
        <v>55</v>
      </c>
      <c r="E1219">
        <v>0</v>
      </c>
      <c r="F1219" s="3">
        <v>2005</v>
      </c>
      <c r="G1219" s="2">
        <v>65</v>
      </c>
      <c r="H1219">
        <v>0</v>
      </c>
      <c r="I1219">
        <v>350</v>
      </c>
      <c r="J1219">
        <v>2</v>
      </c>
      <c r="K1219" t="s">
        <v>66</v>
      </c>
      <c r="L1219" t="s">
        <v>67</v>
      </c>
      <c r="M1219" s="3">
        <v>64</v>
      </c>
      <c r="N1219">
        <v>350</v>
      </c>
      <c r="O1219">
        <v>0</v>
      </c>
      <c r="P1219" t="s">
        <v>41</v>
      </c>
      <c r="Q1219">
        <v>2011</v>
      </c>
      <c r="R1219" s="2">
        <v>515</v>
      </c>
      <c r="S1219" s="2">
        <v>425</v>
      </c>
      <c r="T1219" s="2">
        <v>325</v>
      </c>
      <c r="U1219" s="2">
        <v>0.45087658448345103</v>
      </c>
      <c r="V1219" s="2">
        <v>395</v>
      </c>
      <c r="W1219" s="2">
        <v>-1</v>
      </c>
      <c r="X1219" s="2">
        <v>-1</v>
      </c>
      <c r="Y1219" s="2">
        <v>-1</v>
      </c>
      <c r="Z1219" s="2">
        <v>-1</v>
      </c>
      <c r="AA1219" s="2">
        <v>-1</v>
      </c>
      <c r="AB1219" s="2">
        <v>-1</v>
      </c>
      <c r="AC1219" s="2">
        <v>4.6399999999999997E-2</v>
      </c>
      <c r="AD1219" s="2">
        <v>3.2800000000000003E-2</v>
      </c>
      <c r="AE1219" s="2">
        <v>1.1073999999999999</v>
      </c>
      <c r="AF1219" s="2">
        <v>2.0598999999999998</v>
      </c>
      <c r="AG1219" s="2">
        <v>0.34439999999999998</v>
      </c>
      <c r="AH1219">
        <v>120000</v>
      </c>
      <c r="AI1219" t="str">
        <f>IF(Table_Graduate_Salary[[#This Row],[Salary]]&lt;300000,"Low",IF(Table_Graduate_Salary[[#This Row],[Salary]]&lt;=600000,"Medium","High"))</f>
        <v>Low</v>
      </c>
      <c r="AJ1219" t="str">
        <f>IF(Table_Graduate_Salary[[#This Row],[collegeGPA]]&gt;=8,"Excellent",IF(Table_Graduate_Salary[[#This Row],[collegeGPA]]&gt;=7,"Good","Average"))</f>
        <v>Excellent</v>
      </c>
      <c r="AK1219" s="2">
        <f>AVERAGE(Table_Graduate_Salary[[#This Row],[English]],Table_Graduate_Salary[[#This Row],[Logical]],Table_Graduate_Salary[[#This Row],[Quant]])</f>
        <v>421.66666666666669</v>
      </c>
    </row>
    <row r="1220" spans="1:37">
      <c r="A1220">
        <v>872338</v>
      </c>
      <c r="B1220" t="s">
        <v>506</v>
      </c>
      <c r="C1220" s="1">
        <v>33414</v>
      </c>
      <c r="D1220" s="2">
        <v>74</v>
      </c>
      <c r="E1220" t="s">
        <v>48</v>
      </c>
      <c r="F1220" s="3">
        <v>2009</v>
      </c>
      <c r="G1220" s="2">
        <v>78</v>
      </c>
      <c r="H1220" t="s">
        <v>48</v>
      </c>
      <c r="I1220">
        <v>347</v>
      </c>
      <c r="J1220">
        <v>2</v>
      </c>
      <c r="K1220" t="s">
        <v>36</v>
      </c>
      <c r="L1220" t="s">
        <v>40</v>
      </c>
      <c r="M1220" s="3">
        <v>72</v>
      </c>
      <c r="N1220">
        <v>347</v>
      </c>
      <c r="O1220">
        <v>0</v>
      </c>
      <c r="P1220" t="s">
        <v>41</v>
      </c>
      <c r="Q1220">
        <v>2014</v>
      </c>
      <c r="R1220" s="2">
        <v>730</v>
      </c>
      <c r="S1220" s="2">
        <v>620</v>
      </c>
      <c r="T1220" s="2">
        <v>650</v>
      </c>
      <c r="U1220" s="2">
        <v>0.97439611253839797</v>
      </c>
      <c r="V1220" s="2">
        <v>615</v>
      </c>
      <c r="W1220" s="2">
        <v>-1</v>
      </c>
      <c r="X1220" s="2">
        <v>-1</v>
      </c>
      <c r="Y1220" s="2">
        <v>-1</v>
      </c>
      <c r="Z1220" s="2">
        <v>-1</v>
      </c>
      <c r="AA1220" s="2">
        <v>-1</v>
      </c>
      <c r="AB1220" s="2">
        <v>-1</v>
      </c>
      <c r="AC1220" s="2">
        <v>-0.30270000000000002</v>
      </c>
      <c r="AD1220" s="2">
        <v>1.3778999999999999</v>
      </c>
      <c r="AE1220" s="2">
        <v>1.0859000000000001</v>
      </c>
      <c r="AF1220" s="2">
        <v>1.9199999999999998E-2</v>
      </c>
      <c r="AG1220" s="2">
        <v>0.48049999999999998</v>
      </c>
      <c r="AH1220">
        <v>305000</v>
      </c>
      <c r="AI1220" t="str">
        <f>IF(Table_Graduate_Salary[[#This Row],[Salary]]&lt;300000,"Low",IF(Table_Graduate_Salary[[#This Row],[Salary]]&lt;=600000,"Medium","High"))</f>
        <v>Medium</v>
      </c>
      <c r="AJ1220" t="str">
        <f>IF(Table_Graduate_Salary[[#This Row],[collegeGPA]]&gt;=8,"Excellent",IF(Table_Graduate_Salary[[#This Row],[collegeGPA]]&gt;=7,"Good","Average"))</f>
        <v>Excellent</v>
      </c>
      <c r="AK1220" s="2">
        <f>AVERAGE(Table_Graduate_Salary[[#This Row],[English]],Table_Graduate_Salary[[#This Row],[Logical]],Table_Graduate_Salary[[#This Row],[Quant]])</f>
        <v>666.66666666666663</v>
      </c>
    </row>
    <row r="1221" spans="1:37">
      <c r="A1221">
        <v>815859</v>
      </c>
      <c r="B1221" t="s">
        <v>506</v>
      </c>
      <c r="C1221" s="1">
        <v>33548</v>
      </c>
      <c r="D1221" s="2">
        <v>74</v>
      </c>
      <c r="E1221" t="s">
        <v>35</v>
      </c>
      <c r="F1221" s="3">
        <v>2010</v>
      </c>
      <c r="G1221" s="2">
        <v>85</v>
      </c>
      <c r="H1221" t="s">
        <v>35</v>
      </c>
      <c r="I1221">
        <v>44</v>
      </c>
      <c r="J1221">
        <v>2</v>
      </c>
      <c r="K1221" t="s">
        <v>36</v>
      </c>
      <c r="L1221" t="s">
        <v>60</v>
      </c>
      <c r="M1221" s="3">
        <v>65.599999999999994</v>
      </c>
      <c r="N1221">
        <v>44</v>
      </c>
      <c r="O1221">
        <v>0</v>
      </c>
      <c r="P1221" t="s">
        <v>41</v>
      </c>
      <c r="Q1221">
        <v>2014</v>
      </c>
      <c r="R1221" s="2">
        <v>615</v>
      </c>
      <c r="S1221" s="2">
        <v>510</v>
      </c>
      <c r="T1221" s="2">
        <v>575</v>
      </c>
      <c r="U1221" s="2">
        <v>0.94327215786655505</v>
      </c>
      <c r="V1221" s="2">
        <v>385</v>
      </c>
      <c r="W1221" s="2">
        <v>452</v>
      </c>
      <c r="X1221" s="2">
        <v>-1</v>
      </c>
      <c r="Y1221" s="2">
        <v>-1</v>
      </c>
      <c r="Z1221" s="2">
        <v>-1</v>
      </c>
      <c r="AA1221" s="2">
        <v>-1</v>
      </c>
      <c r="AB1221" s="2">
        <v>-1</v>
      </c>
      <c r="AC1221" s="2">
        <v>0.99</v>
      </c>
      <c r="AD1221" s="2">
        <v>0.5454</v>
      </c>
      <c r="AE1221" s="2">
        <v>0.16370000000000001</v>
      </c>
      <c r="AF1221" s="2">
        <v>-1.2485999999999999</v>
      </c>
      <c r="AG1221" s="2">
        <v>-0.66920000000000002</v>
      </c>
      <c r="AH1221">
        <v>330000</v>
      </c>
      <c r="AI1221" t="str">
        <f>IF(Table_Graduate_Salary[[#This Row],[Salary]]&lt;300000,"Low",IF(Table_Graduate_Salary[[#This Row],[Salary]]&lt;=600000,"Medium","High"))</f>
        <v>Medium</v>
      </c>
      <c r="AJ1221" t="str">
        <f>IF(Table_Graduate_Salary[[#This Row],[collegeGPA]]&gt;=8,"Excellent",IF(Table_Graduate_Salary[[#This Row],[collegeGPA]]&gt;=7,"Good","Average"))</f>
        <v>Excellent</v>
      </c>
      <c r="AK1221" s="2">
        <f>AVERAGE(Table_Graduate_Salary[[#This Row],[English]],Table_Graduate_Salary[[#This Row],[Logical]],Table_Graduate_Salary[[#This Row],[Quant]])</f>
        <v>566.66666666666663</v>
      </c>
    </row>
    <row r="1222" spans="1:37">
      <c r="A1222">
        <v>962293</v>
      </c>
      <c r="B1222" t="s">
        <v>506</v>
      </c>
      <c r="C1222" s="1">
        <v>33868</v>
      </c>
      <c r="D1222" s="2">
        <v>80.64</v>
      </c>
      <c r="E1222" t="s">
        <v>51</v>
      </c>
      <c r="F1222" s="3">
        <v>2010</v>
      </c>
      <c r="G1222" s="2">
        <v>76.5</v>
      </c>
      <c r="H1222" t="s">
        <v>51</v>
      </c>
      <c r="I1222">
        <v>9509</v>
      </c>
      <c r="J1222">
        <v>2</v>
      </c>
      <c r="K1222" t="s">
        <v>36</v>
      </c>
      <c r="L1222" t="s">
        <v>52</v>
      </c>
      <c r="M1222" s="3">
        <v>65.900000000000006</v>
      </c>
      <c r="N1222">
        <v>9509</v>
      </c>
      <c r="O1222">
        <v>0</v>
      </c>
      <c r="P1222" t="s">
        <v>61</v>
      </c>
      <c r="Q1222">
        <v>2014</v>
      </c>
      <c r="R1222" s="2">
        <v>500</v>
      </c>
      <c r="S1222" s="2">
        <v>690</v>
      </c>
      <c r="T1222" s="2">
        <v>460</v>
      </c>
      <c r="U1222" s="2">
        <v>0.82958459979306698</v>
      </c>
      <c r="V1222" s="2">
        <v>-1</v>
      </c>
      <c r="W1222" s="2">
        <v>-1</v>
      </c>
      <c r="X1222" s="2">
        <v>-1</v>
      </c>
      <c r="Y1222" s="2">
        <v>469</v>
      </c>
      <c r="Z1222" s="2">
        <v>-1</v>
      </c>
      <c r="AA1222" s="2">
        <v>-1</v>
      </c>
      <c r="AB1222" s="2">
        <v>-1</v>
      </c>
      <c r="AC1222" s="2">
        <v>-0.159</v>
      </c>
      <c r="AD1222" s="2">
        <v>-0.1206</v>
      </c>
      <c r="AE1222" s="2">
        <v>0.31740000000000002</v>
      </c>
      <c r="AF1222" s="2">
        <v>-0.1076</v>
      </c>
      <c r="AG1222" s="2">
        <v>9.7299999999999998E-2</v>
      </c>
      <c r="AH1222">
        <v>100000</v>
      </c>
      <c r="AI1222" t="str">
        <f>IF(Table_Graduate_Salary[[#This Row],[Salary]]&lt;300000,"Low",IF(Table_Graduate_Salary[[#This Row],[Salary]]&lt;=600000,"Medium","High"))</f>
        <v>Low</v>
      </c>
      <c r="AJ1222" t="str">
        <f>IF(Table_Graduate_Salary[[#This Row],[collegeGPA]]&gt;=8,"Excellent",IF(Table_Graduate_Salary[[#This Row],[collegeGPA]]&gt;=7,"Good","Average"))</f>
        <v>Excellent</v>
      </c>
      <c r="AK1222" s="2">
        <f>AVERAGE(Table_Graduate_Salary[[#This Row],[English]],Table_Graduate_Salary[[#This Row],[Logical]],Table_Graduate_Salary[[#This Row],[Quant]])</f>
        <v>550</v>
      </c>
    </row>
    <row r="1223" spans="1:37">
      <c r="A1223">
        <v>1122867</v>
      </c>
      <c r="B1223" t="s">
        <v>506</v>
      </c>
      <c r="C1223" s="1">
        <v>34012</v>
      </c>
      <c r="D1223" s="2">
        <v>78.599999999999994</v>
      </c>
      <c r="E1223" t="s">
        <v>48</v>
      </c>
      <c r="F1223" s="3">
        <v>2010</v>
      </c>
      <c r="G1223" s="2">
        <v>80</v>
      </c>
      <c r="H1223" t="s">
        <v>48</v>
      </c>
      <c r="I1223">
        <v>15645</v>
      </c>
      <c r="J1223">
        <v>2</v>
      </c>
      <c r="K1223" t="s">
        <v>36</v>
      </c>
      <c r="L1223" t="s">
        <v>81</v>
      </c>
      <c r="M1223" s="3">
        <v>69.290000000000006</v>
      </c>
      <c r="N1223">
        <v>15645</v>
      </c>
      <c r="O1223">
        <v>0</v>
      </c>
      <c r="P1223" t="s">
        <v>41</v>
      </c>
      <c r="Q1223">
        <v>2014</v>
      </c>
      <c r="R1223" s="2">
        <v>640</v>
      </c>
      <c r="S1223" s="2">
        <v>540</v>
      </c>
      <c r="T1223" s="2">
        <v>440</v>
      </c>
      <c r="U1223" s="2">
        <v>0.42395139637643298</v>
      </c>
      <c r="V1223" s="2">
        <v>-1</v>
      </c>
      <c r="W1223" s="2">
        <v>-1</v>
      </c>
      <c r="X1223" s="2">
        <v>346</v>
      </c>
      <c r="Y1223" s="2">
        <v>-1</v>
      </c>
      <c r="Z1223" s="2">
        <v>388</v>
      </c>
      <c r="AA1223" s="2">
        <v>-1</v>
      </c>
      <c r="AB1223" s="2">
        <v>-1</v>
      </c>
      <c r="AC1223" s="2">
        <v>-1.54E-2</v>
      </c>
      <c r="AD1223" s="2">
        <v>-0.95309999999999995</v>
      </c>
      <c r="AE1223" s="2">
        <v>-1.3733</v>
      </c>
      <c r="AF1223" s="2">
        <v>-0.36120000000000002</v>
      </c>
      <c r="AG1223" s="2">
        <v>-1.244</v>
      </c>
      <c r="AH1223">
        <v>305000</v>
      </c>
      <c r="AI1223" t="str">
        <f>IF(Table_Graduate_Salary[[#This Row],[Salary]]&lt;300000,"Low",IF(Table_Graduate_Salary[[#This Row],[Salary]]&lt;=600000,"Medium","High"))</f>
        <v>Medium</v>
      </c>
      <c r="AJ1223" t="str">
        <f>IF(Table_Graduate_Salary[[#This Row],[collegeGPA]]&gt;=8,"Excellent",IF(Table_Graduate_Salary[[#This Row],[collegeGPA]]&gt;=7,"Good","Average"))</f>
        <v>Excellent</v>
      </c>
      <c r="AK1223" s="2">
        <f>AVERAGE(Table_Graduate_Salary[[#This Row],[English]],Table_Graduate_Salary[[#This Row],[Logical]],Table_Graduate_Salary[[#This Row],[Quant]])</f>
        <v>540</v>
      </c>
    </row>
    <row r="1224" spans="1:37">
      <c r="A1224">
        <v>940518</v>
      </c>
      <c r="B1224" t="s">
        <v>506</v>
      </c>
      <c r="C1224" s="1">
        <v>33011</v>
      </c>
      <c r="D1224" s="2">
        <v>81</v>
      </c>
      <c r="E1224" t="s">
        <v>51</v>
      </c>
      <c r="F1224" s="3">
        <v>2007</v>
      </c>
      <c r="G1224" s="2">
        <v>77</v>
      </c>
      <c r="H1224" t="s">
        <v>51</v>
      </c>
      <c r="I1224">
        <v>14865</v>
      </c>
      <c r="J1224">
        <v>2</v>
      </c>
      <c r="K1224" t="s">
        <v>36</v>
      </c>
      <c r="L1224" t="s">
        <v>81</v>
      </c>
      <c r="M1224" s="3">
        <v>67</v>
      </c>
      <c r="N1224">
        <v>14865</v>
      </c>
      <c r="O1224">
        <v>0</v>
      </c>
      <c r="P1224" t="s">
        <v>47</v>
      </c>
      <c r="Q1224">
        <v>2011</v>
      </c>
      <c r="R1224" s="2">
        <v>605</v>
      </c>
      <c r="S1224" s="2">
        <v>510</v>
      </c>
      <c r="T1224" s="2">
        <v>545</v>
      </c>
      <c r="U1224" s="2">
        <v>-1</v>
      </c>
      <c r="V1224" s="2">
        <v>-1</v>
      </c>
      <c r="W1224" s="2">
        <v>-1</v>
      </c>
      <c r="X1224" s="2">
        <v>-1</v>
      </c>
      <c r="Y1224" s="2">
        <v>-1</v>
      </c>
      <c r="Z1224" s="2">
        <v>-1</v>
      </c>
      <c r="AA1224" s="2">
        <v>-1</v>
      </c>
      <c r="AB1224" s="2">
        <v>-1</v>
      </c>
      <c r="AC1224" s="2">
        <v>1.2771999999999999</v>
      </c>
      <c r="AD1224" s="2">
        <v>1.2114</v>
      </c>
      <c r="AE1224" s="2">
        <v>2.008</v>
      </c>
      <c r="AF1224" s="2">
        <v>1.9199999999999998E-2</v>
      </c>
      <c r="AG1224" s="2">
        <v>0.86370000000000002</v>
      </c>
      <c r="AH1224">
        <v>225000</v>
      </c>
      <c r="AI1224" t="str">
        <f>IF(Table_Graduate_Salary[[#This Row],[Salary]]&lt;300000,"Low",IF(Table_Graduate_Salary[[#This Row],[Salary]]&lt;=600000,"Medium","High"))</f>
        <v>Low</v>
      </c>
      <c r="AJ1224" t="str">
        <f>IF(Table_Graduate_Salary[[#This Row],[collegeGPA]]&gt;=8,"Excellent",IF(Table_Graduate_Salary[[#This Row],[collegeGPA]]&gt;=7,"Good","Average"))</f>
        <v>Excellent</v>
      </c>
      <c r="AK1224" s="2">
        <f>AVERAGE(Table_Graduate_Salary[[#This Row],[English]],Table_Graduate_Salary[[#This Row],[Logical]],Table_Graduate_Salary[[#This Row],[Quant]])</f>
        <v>553.33333333333337</v>
      </c>
    </row>
    <row r="1225" spans="1:37">
      <c r="A1225">
        <v>924753</v>
      </c>
      <c r="B1225" t="s">
        <v>506</v>
      </c>
      <c r="C1225" s="1">
        <v>33848</v>
      </c>
      <c r="D1225" s="2">
        <v>96</v>
      </c>
      <c r="E1225" t="s">
        <v>48</v>
      </c>
      <c r="F1225" s="3">
        <v>2010</v>
      </c>
      <c r="G1225" s="2">
        <v>79.5</v>
      </c>
      <c r="H1225" t="s">
        <v>51</v>
      </c>
      <c r="I1225">
        <v>124</v>
      </c>
      <c r="J1225">
        <v>2</v>
      </c>
      <c r="K1225" t="s">
        <v>36</v>
      </c>
      <c r="L1225" t="s">
        <v>40</v>
      </c>
      <c r="M1225" s="3">
        <v>90</v>
      </c>
      <c r="N1225">
        <v>124</v>
      </c>
      <c r="O1225">
        <v>0</v>
      </c>
      <c r="P1225" t="s">
        <v>65</v>
      </c>
      <c r="Q1225">
        <v>2014</v>
      </c>
      <c r="R1225" s="2">
        <v>765</v>
      </c>
      <c r="S1225" s="2">
        <v>670</v>
      </c>
      <c r="T1225" s="2">
        <v>720</v>
      </c>
      <c r="U1225" s="2">
        <v>0.84224832225783597</v>
      </c>
      <c r="V1225" s="2">
        <v>575</v>
      </c>
      <c r="W1225" s="2">
        <v>-1</v>
      </c>
      <c r="X1225" s="2">
        <v>469</v>
      </c>
      <c r="Y1225" s="2">
        <v>-1</v>
      </c>
      <c r="Z1225" s="2">
        <v>-1</v>
      </c>
      <c r="AA1225" s="2">
        <v>-1</v>
      </c>
      <c r="AB1225" s="2">
        <v>-1</v>
      </c>
      <c r="AC1225" s="2">
        <v>-0.44629999999999997</v>
      </c>
      <c r="AD1225" s="2">
        <v>1.2114</v>
      </c>
      <c r="AE1225" s="2">
        <v>0.93220000000000003</v>
      </c>
      <c r="AF1225" s="2">
        <v>1.1600999999999999</v>
      </c>
      <c r="AG1225" s="2">
        <v>-9.4299999999999995E-2</v>
      </c>
      <c r="AH1225">
        <v>325000</v>
      </c>
      <c r="AI1225" t="str">
        <f>IF(Table_Graduate_Salary[[#This Row],[Salary]]&lt;300000,"Low",IF(Table_Graduate_Salary[[#This Row],[Salary]]&lt;=600000,"Medium","High"))</f>
        <v>Medium</v>
      </c>
      <c r="AJ1225" t="str">
        <f>IF(Table_Graduate_Salary[[#This Row],[collegeGPA]]&gt;=8,"Excellent",IF(Table_Graduate_Salary[[#This Row],[collegeGPA]]&gt;=7,"Good","Average"))</f>
        <v>Excellent</v>
      </c>
      <c r="AK1225" s="2">
        <f>AVERAGE(Table_Graduate_Salary[[#This Row],[English]],Table_Graduate_Salary[[#This Row],[Logical]],Table_Graduate_Salary[[#This Row],[Quant]])</f>
        <v>718.33333333333337</v>
      </c>
    </row>
    <row r="1226" spans="1:37">
      <c r="A1226">
        <v>78978</v>
      </c>
      <c r="B1226" t="s">
        <v>506</v>
      </c>
      <c r="C1226" s="1">
        <v>32360</v>
      </c>
      <c r="D1226" s="2">
        <v>73.3</v>
      </c>
      <c r="E1226" t="s">
        <v>283</v>
      </c>
      <c r="F1226" s="3">
        <v>2005</v>
      </c>
      <c r="G1226" s="2">
        <v>75.599999999999994</v>
      </c>
      <c r="H1226" t="s">
        <v>283</v>
      </c>
      <c r="I1226">
        <v>137</v>
      </c>
      <c r="J1226">
        <v>2</v>
      </c>
      <c r="K1226" t="s">
        <v>36</v>
      </c>
      <c r="L1226" t="s">
        <v>55</v>
      </c>
      <c r="M1226" s="3">
        <v>68.88</v>
      </c>
      <c r="N1226">
        <v>137</v>
      </c>
      <c r="O1226">
        <v>0</v>
      </c>
      <c r="P1226" t="s">
        <v>41</v>
      </c>
      <c r="Q1226">
        <v>2010</v>
      </c>
      <c r="R1226" s="2">
        <v>565</v>
      </c>
      <c r="S1226" s="2">
        <v>565</v>
      </c>
      <c r="T1226" s="2">
        <v>605</v>
      </c>
      <c r="U1226" s="2">
        <v>0.563267823666597</v>
      </c>
      <c r="V1226" s="2">
        <v>425</v>
      </c>
      <c r="W1226" s="2">
        <v>-1</v>
      </c>
      <c r="X1226" s="2">
        <v>-1</v>
      </c>
      <c r="Y1226" s="2">
        <v>-1</v>
      </c>
      <c r="Z1226" s="2">
        <v>-1</v>
      </c>
      <c r="AA1226" s="2">
        <v>-1</v>
      </c>
      <c r="AB1226" s="2">
        <v>-1</v>
      </c>
      <c r="AC1226" s="2">
        <v>-0.26279999999999998</v>
      </c>
      <c r="AD1226" s="2">
        <v>-0.43530000000000002</v>
      </c>
      <c r="AE1226" s="2">
        <v>-0.34399999999999997</v>
      </c>
      <c r="AF1226" s="2">
        <v>0.29730000000000001</v>
      </c>
      <c r="AG1226" s="2">
        <v>-0.76149999999999995</v>
      </c>
      <c r="AH1226">
        <v>555000</v>
      </c>
      <c r="AI1226" t="str">
        <f>IF(Table_Graduate_Salary[[#This Row],[Salary]]&lt;300000,"Low",IF(Table_Graduate_Salary[[#This Row],[Salary]]&lt;=600000,"Medium","High"))</f>
        <v>Medium</v>
      </c>
      <c r="AJ1226" t="str">
        <f>IF(Table_Graduate_Salary[[#This Row],[collegeGPA]]&gt;=8,"Excellent",IF(Table_Graduate_Salary[[#This Row],[collegeGPA]]&gt;=7,"Good","Average"))</f>
        <v>Excellent</v>
      </c>
      <c r="AK1226" s="2">
        <f>AVERAGE(Table_Graduate_Salary[[#This Row],[English]],Table_Graduate_Salary[[#This Row],[Logical]],Table_Graduate_Salary[[#This Row],[Quant]])</f>
        <v>578.33333333333337</v>
      </c>
    </row>
    <row r="1227" spans="1:37">
      <c r="A1227">
        <v>640779</v>
      </c>
      <c r="B1227" t="s">
        <v>506</v>
      </c>
      <c r="C1227" s="1">
        <v>33386</v>
      </c>
      <c r="D1227" s="2">
        <v>64</v>
      </c>
      <c r="E1227" t="s">
        <v>48</v>
      </c>
      <c r="F1227" s="3">
        <v>2009</v>
      </c>
      <c r="G1227" s="2">
        <v>62</v>
      </c>
      <c r="H1227" t="s">
        <v>35</v>
      </c>
      <c r="I1227">
        <v>8105</v>
      </c>
      <c r="J1227">
        <v>2</v>
      </c>
      <c r="K1227" t="s">
        <v>36</v>
      </c>
      <c r="L1227" t="s">
        <v>55</v>
      </c>
      <c r="M1227" s="3">
        <v>69.5</v>
      </c>
      <c r="N1227">
        <v>8105</v>
      </c>
      <c r="O1227">
        <v>0</v>
      </c>
      <c r="P1227" t="s">
        <v>84</v>
      </c>
      <c r="Q1227">
        <v>2013</v>
      </c>
      <c r="R1227" s="2">
        <v>590</v>
      </c>
      <c r="S1227" s="2">
        <v>495</v>
      </c>
      <c r="T1227" s="2">
        <v>530</v>
      </c>
      <c r="U1227" s="2">
        <v>0.60005718233834104</v>
      </c>
      <c r="V1227" s="2">
        <v>435</v>
      </c>
      <c r="W1227" s="2">
        <v>-1</v>
      </c>
      <c r="X1227" s="2">
        <v>-1</v>
      </c>
      <c r="Y1227" s="2">
        <v>-1</v>
      </c>
      <c r="Z1227" s="2">
        <v>-1</v>
      </c>
      <c r="AA1227" s="2">
        <v>-1</v>
      </c>
      <c r="AB1227" s="2">
        <v>-1</v>
      </c>
      <c r="AC1227" s="2">
        <v>-0.44629999999999997</v>
      </c>
      <c r="AD1227" s="2">
        <v>4.5900000000000003E-2</v>
      </c>
      <c r="AE1227" s="2">
        <v>-2.6027999999999998</v>
      </c>
      <c r="AF1227" s="2">
        <v>-1.2485999999999999</v>
      </c>
      <c r="AG1227" s="2">
        <v>-1.6273</v>
      </c>
      <c r="AH1227">
        <v>210000</v>
      </c>
      <c r="AI1227" t="str">
        <f>IF(Table_Graduate_Salary[[#This Row],[Salary]]&lt;300000,"Low",IF(Table_Graduate_Salary[[#This Row],[Salary]]&lt;=600000,"Medium","High"))</f>
        <v>Low</v>
      </c>
      <c r="AJ1227" t="str">
        <f>IF(Table_Graduate_Salary[[#This Row],[collegeGPA]]&gt;=8,"Excellent",IF(Table_Graduate_Salary[[#This Row],[collegeGPA]]&gt;=7,"Good","Average"))</f>
        <v>Excellent</v>
      </c>
      <c r="AK1227" s="2">
        <f>AVERAGE(Table_Graduate_Salary[[#This Row],[English]],Table_Graduate_Salary[[#This Row],[Logical]],Table_Graduate_Salary[[#This Row],[Quant]])</f>
        <v>538.33333333333337</v>
      </c>
    </row>
    <row r="1228" spans="1:37">
      <c r="A1228">
        <v>341946</v>
      </c>
      <c r="B1228" t="s">
        <v>506</v>
      </c>
      <c r="C1228" s="1">
        <v>33246</v>
      </c>
      <c r="D1228" s="2">
        <v>80.599999999999994</v>
      </c>
      <c r="E1228" t="s">
        <v>35</v>
      </c>
      <c r="F1228" s="3">
        <v>2008</v>
      </c>
      <c r="G1228" s="2">
        <v>76</v>
      </c>
      <c r="H1228" t="s">
        <v>35</v>
      </c>
      <c r="I1228">
        <v>2563</v>
      </c>
      <c r="J1228">
        <v>2</v>
      </c>
      <c r="K1228" t="s">
        <v>36</v>
      </c>
      <c r="L1228" t="s">
        <v>60</v>
      </c>
      <c r="M1228" s="3">
        <v>81.400000000000006</v>
      </c>
      <c r="N1228">
        <v>2563</v>
      </c>
      <c r="O1228">
        <v>0</v>
      </c>
      <c r="P1228" t="s">
        <v>96</v>
      </c>
      <c r="Q1228">
        <v>2012</v>
      </c>
      <c r="R1228" s="2">
        <v>535</v>
      </c>
      <c r="S1228" s="2">
        <v>635</v>
      </c>
      <c r="T1228" s="2">
        <v>575</v>
      </c>
      <c r="U1228" s="2">
        <v>0.53838689298509601</v>
      </c>
      <c r="V1228" s="2">
        <v>-1</v>
      </c>
      <c r="W1228" s="2">
        <v>333</v>
      </c>
      <c r="X1228" s="2">
        <v>-1</v>
      </c>
      <c r="Y1228" s="2">
        <v>-1</v>
      </c>
      <c r="Z1228" s="2">
        <v>-1</v>
      </c>
      <c r="AA1228" s="2">
        <v>-1</v>
      </c>
      <c r="AB1228" s="2">
        <v>-1</v>
      </c>
      <c r="AC1228" s="2">
        <v>-0.26279999999999998</v>
      </c>
      <c r="AD1228" s="2">
        <v>0.3448</v>
      </c>
      <c r="AE1228" s="2">
        <v>-1.0697000000000001</v>
      </c>
      <c r="AF1228" s="2">
        <v>0.88482999999999901</v>
      </c>
      <c r="AG1228" s="2">
        <v>-0.16899999999999901</v>
      </c>
      <c r="AH1228">
        <v>450000</v>
      </c>
      <c r="AI1228" t="str">
        <f>IF(Table_Graduate_Salary[[#This Row],[Salary]]&lt;300000,"Low",IF(Table_Graduate_Salary[[#This Row],[Salary]]&lt;=600000,"Medium","High"))</f>
        <v>Medium</v>
      </c>
      <c r="AJ1228" t="str">
        <f>IF(Table_Graduate_Salary[[#This Row],[collegeGPA]]&gt;=8,"Excellent",IF(Table_Graduate_Salary[[#This Row],[collegeGPA]]&gt;=7,"Good","Average"))</f>
        <v>Excellent</v>
      </c>
      <c r="AK1228" s="2">
        <f>AVERAGE(Table_Graduate_Salary[[#This Row],[English]],Table_Graduate_Salary[[#This Row],[Logical]],Table_Graduate_Salary[[#This Row],[Quant]])</f>
        <v>581.66666666666663</v>
      </c>
    </row>
    <row r="1229" spans="1:37">
      <c r="A1229">
        <v>796733</v>
      </c>
      <c r="B1229" t="s">
        <v>506</v>
      </c>
      <c r="C1229" s="1">
        <v>33619</v>
      </c>
      <c r="D1229" s="2">
        <v>94.2</v>
      </c>
      <c r="E1229" t="s">
        <v>35</v>
      </c>
      <c r="F1229" s="3">
        <v>2009</v>
      </c>
      <c r="G1229" s="2">
        <v>89.8</v>
      </c>
      <c r="H1229" t="s">
        <v>35</v>
      </c>
      <c r="I1229">
        <v>222</v>
      </c>
      <c r="J1229">
        <v>2</v>
      </c>
      <c r="K1229" t="s">
        <v>36</v>
      </c>
      <c r="L1229" t="s">
        <v>81</v>
      </c>
      <c r="M1229" s="3">
        <v>80.599999999999994</v>
      </c>
      <c r="N1229">
        <v>222</v>
      </c>
      <c r="O1229">
        <v>0</v>
      </c>
      <c r="P1229" t="s">
        <v>120</v>
      </c>
      <c r="Q1229">
        <v>2013</v>
      </c>
      <c r="R1229" s="2">
        <v>475</v>
      </c>
      <c r="S1229" s="2">
        <v>525</v>
      </c>
      <c r="T1229" s="2">
        <v>665</v>
      </c>
      <c r="U1229" s="2">
        <v>0.93839913679117504</v>
      </c>
      <c r="V1229" s="2">
        <v>345</v>
      </c>
      <c r="W1229" s="2">
        <v>-1</v>
      </c>
      <c r="X1229" s="2">
        <v>-1</v>
      </c>
      <c r="Y1229" s="2">
        <v>-1</v>
      </c>
      <c r="Z1229" s="2">
        <v>553</v>
      </c>
      <c r="AA1229" s="2">
        <v>-1</v>
      </c>
      <c r="AB1229" s="2">
        <v>-1</v>
      </c>
      <c r="AC1229" s="2">
        <v>0.41549999999999998</v>
      </c>
      <c r="AD1229" s="2">
        <v>0.37890000000000001</v>
      </c>
      <c r="AE1229" s="2">
        <v>-0.6048</v>
      </c>
      <c r="AF1229" s="2">
        <v>-0.74150000000000005</v>
      </c>
      <c r="AG1229" s="2">
        <v>0.28889999999999999</v>
      </c>
      <c r="AH1229">
        <v>315000</v>
      </c>
      <c r="AI1229" t="str">
        <f>IF(Table_Graduate_Salary[[#This Row],[Salary]]&lt;300000,"Low",IF(Table_Graduate_Salary[[#This Row],[Salary]]&lt;=600000,"Medium","High"))</f>
        <v>Medium</v>
      </c>
      <c r="AJ1229" t="str">
        <f>IF(Table_Graduate_Salary[[#This Row],[collegeGPA]]&gt;=8,"Excellent",IF(Table_Graduate_Salary[[#This Row],[collegeGPA]]&gt;=7,"Good","Average"))</f>
        <v>Excellent</v>
      </c>
      <c r="AK1229" s="2">
        <f>AVERAGE(Table_Graduate_Salary[[#This Row],[English]],Table_Graduate_Salary[[#This Row],[Logical]],Table_Graduate_Salary[[#This Row],[Quant]])</f>
        <v>555</v>
      </c>
    </row>
    <row r="1230" spans="1:37">
      <c r="A1230">
        <v>705093</v>
      </c>
      <c r="B1230" t="s">
        <v>506</v>
      </c>
      <c r="C1230" s="1">
        <v>33772</v>
      </c>
      <c r="D1230" s="2">
        <v>79</v>
      </c>
      <c r="E1230" t="s">
        <v>51</v>
      </c>
      <c r="F1230" s="3">
        <v>2009</v>
      </c>
      <c r="G1230" s="2">
        <v>90</v>
      </c>
      <c r="H1230" t="s">
        <v>51</v>
      </c>
      <c r="I1230">
        <v>551</v>
      </c>
      <c r="J1230">
        <v>2</v>
      </c>
      <c r="K1230" t="s">
        <v>36</v>
      </c>
      <c r="L1230" t="s">
        <v>60</v>
      </c>
      <c r="M1230" s="3">
        <v>75</v>
      </c>
      <c r="N1230">
        <v>551</v>
      </c>
      <c r="O1230">
        <v>0</v>
      </c>
      <c r="P1230" t="s">
        <v>47</v>
      </c>
      <c r="Q1230">
        <v>2013</v>
      </c>
      <c r="R1230" s="2">
        <v>625</v>
      </c>
      <c r="S1230" s="2">
        <v>535</v>
      </c>
      <c r="T1230" s="2">
        <v>595</v>
      </c>
      <c r="U1230" s="2">
        <v>-1</v>
      </c>
      <c r="V1230" s="2">
        <v>455</v>
      </c>
      <c r="W1230" s="2">
        <v>-1</v>
      </c>
      <c r="X1230" s="2">
        <v>192</v>
      </c>
      <c r="Y1230" s="2">
        <v>-1</v>
      </c>
      <c r="Z1230" s="2">
        <v>-1</v>
      </c>
      <c r="AA1230" s="2">
        <v>-1</v>
      </c>
      <c r="AB1230" s="2">
        <v>-1</v>
      </c>
      <c r="AC1230" s="2">
        <v>-1.7388999999999999</v>
      </c>
      <c r="AD1230" s="2">
        <v>-0.95309999999999995</v>
      </c>
      <c r="AE1230" s="2">
        <v>-0.2974</v>
      </c>
      <c r="AF1230" s="2">
        <v>-0.995</v>
      </c>
      <c r="AG1230" s="2">
        <v>9.7299999999999998E-2</v>
      </c>
      <c r="AH1230">
        <v>325000</v>
      </c>
      <c r="AI1230" t="str">
        <f>IF(Table_Graduate_Salary[[#This Row],[Salary]]&lt;300000,"Low",IF(Table_Graduate_Salary[[#This Row],[Salary]]&lt;=600000,"Medium","High"))</f>
        <v>Medium</v>
      </c>
      <c r="AJ1230" t="str">
        <f>IF(Table_Graduate_Salary[[#This Row],[collegeGPA]]&gt;=8,"Excellent",IF(Table_Graduate_Salary[[#This Row],[collegeGPA]]&gt;=7,"Good","Average"))</f>
        <v>Excellent</v>
      </c>
      <c r="AK1230" s="2">
        <f>AVERAGE(Table_Graduate_Salary[[#This Row],[English]],Table_Graduate_Salary[[#This Row],[Logical]],Table_Graduate_Salary[[#This Row],[Quant]])</f>
        <v>585</v>
      </c>
    </row>
    <row r="1231" spans="1:37">
      <c r="A1231">
        <v>391977</v>
      </c>
      <c r="B1231" t="s">
        <v>506</v>
      </c>
      <c r="C1231" s="1">
        <v>33079</v>
      </c>
      <c r="D1231" s="2">
        <v>76.2</v>
      </c>
      <c r="E1231" t="s">
        <v>35</v>
      </c>
      <c r="F1231" s="3">
        <v>2008</v>
      </c>
      <c r="G1231" s="2">
        <v>72.8</v>
      </c>
      <c r="H1231" t="s">
        <v>35</v>
      </c>
      <c r="I1231">
        <v>3944</v>
      </c>
      <c r="J1231">
        <v>2</v>
      </c>
      <c r="K1231" t="s">
        <v>36</v>
      </c>
      <c r="L1231" t="s">
        <v>81</v>
      </c>
      <c r="M1231" s="3">
        <v>73.03</v>
      </c>
      <c r="N1231">
        <v>3944</v>
      </c>
      <c r="O1231">
        <v>1</v>
      </c>
      <c r="P1231" t="s">
        <v>47</v>
      </c>
      <c r="Q1231">
        <v>2012</v>
      </c>
      <c r="R1231" s="2">
        <v>585</v>
      </c>
      <c r="S1231" s="2">
        <v>555</v>
      </c>
      <c r="T1231" s="2">
        <v>545</v>
      </c>
      <c r="U1231" s="2">
        <v>0.37605958665154499</v>
      </c>
      <c r="V1231" s="2">
        <v>495</v>
      </c>
      <c r="W1231" s="2">
        <v>300</v>
      </c>
      <c r="X1231" s="2">
        <v>-1</v>
      </c>
      <c r="Y1231" s="2">
        <v>-1</v>
      </c>
      <c r="Z1231" s="2">
        <v>-1</v>
      </c>
      <c r="AA1231" s="2">
        <v>-1</v>
      </c>
      <c r="AB1231" s="2">
        <v>-1</v>
      </c>
      <c r="AC1231" s="2">
        <v>-0.4173</v>
      </c>
      <c r="AD1231" s="2">
        <v>0.1888</v>
      </c>
      <c r="AE1231" s="2">
        <v>-0.63429999999999997</v>
      </c>
      <c r="AF1231" s="2">
        <v>-1.2302999999999999</v>
      </c>
      <c r="AG1231" s="2">
        <v>0.54190000000000005</v>
      </c>
      <c r="AH1231">
        <v>225000</v>
      </c>
      <c r="AI1231" t="str">
        <f>IF(Table_Graduate_Salary[[#This Row],[Salary]]&lt;300000,"Low",IF(Table_Graduate_Salary[[#This Row],[Salary]]&lt;=600000,"Medium","High"))</f>
        <v>Low</v>
      </c>
      <c r="AJ1231" t="str">
        <f>IF(Table_Graduate_Salary[[#This Row],[collegeGPA]]&gt;=8,"Excellent",IF(Table_Graduate_Salary[[#This Row],[collegeGPA]]&gt;=7,"Good","Average"))</f>
        <v>Excellent</v>
      </c>
      <c r="AK1231" s="2">
        <f>AVERAGE(Table_Graduate_Salary[[#This Row],[English]],Table_Graduate_Salary[[#This Row],[Logical]],Table_Graduate_Salary[[#This Row],[Quant]])</f>
        <v>561.66666666666663</v>
      </c>
    </row>
    <row r="1232" spans="1:37">
      <c r="A1232">
        <v>1092890</v>
      </c>
      <c r="B1232" t="s">
        <v>506</v>
      </c>
      <c r="C1232" s="1">
        <v>33775</v>
      </c>
      <c r="D1232" s="2">
        <v>82.8</v>
      </c>
      <c r="E1232" t="s">
        <v>51</v>
      </c>
      <c r="F1232" s="3">
        <v>2009</v>
      </c>
      <c r="G1232" s="2">
        <v>89.2</v>
      </c>
      <c r="H1232" t="s">
        <v>51</v>
      </c>
      <c r="I1232">
        <v>8128</v>
      </c>
      <c r="J1232">
        <v>2</v>
      </c>
      <c r="K1232" t="s">
        <v>36</v>
      </c>
      <c r="L1232" t="s">
        <v>60</v>
      </c>
      <c r="M1232" s="3">
        <v>75</v>
      </c>
      <c r="N1232">
        <v>8128</v>
      </c>
      <c r="O1232">
        <v>0</v>
      </c>
      <c r="P1232" t="s">
        <v>47</v>
      </c>
      <c r="Q1232">
        <v>2013</v>
      </c>
      <c r="R1232" s="2">
        <v>405</v>
      </c>
      <c r="S1232" s="2">
        <v>395</v>
      </c>
      <c r="T1232" s="2">
        <v>500</v>
      </c>
      <c r="U1232" s="2">
        <v>0.88162006953017702</v>
      </c>
      <c r="V1232" s="2">
        <v>705</v>
      </c>
      <c r="W1232" s="2">
        <v>420</v>
      </c>
      <c r="X1232" s="2">
        <v>-1</v>
      </c>
      <c r="Y1232" s="2">
        <v>-1</v>
      </c>
      <c r="Z1232" s="2">
        <v>-1</v>
      </c>
      <c r="AA1232" s="2">
        <v>-1</v>
      </c>
      <c r="AB1232" s="2">
        <v>-1</v>
      </c>
      <c r="AC1232" s="2">
        <v>-0.30270000000000002</v>
      </c>
      <c r="AD1232" s="2">
        <v>-0.1206</v>
      </c>
      <c r="AE1232" s="2">
        <v>0.31740000000000002</v>
      </c>
      <c r="AF1232" s="2">
        <v>-0.36120000000000002</v>
      </c>
      <c r="AG1232" s="2">
        <v>-0.28589999999999999</v>
      </c>
      <c r="AH1232">
        <v>310000</v>
      </c>
      <c r="AI1232" t="str">
        <f>IF(Table_Graduate_Salary[[#This Row],[Salary]]&lt;300000,"Low",IF(Table_Graduate_Salary[[#This Row],[Salary]]&lt;=600000,"Medium","High"))</f>
        <v>Medium</v>
      </c>
      <c r="AJ1232" t="str">
        <f>IF(Table_Graduate_Salary[[#This Row],[collegeGPA]]&gt;=8,"Excellent",IF(Table_Graduate_Salary[[#This Row],[collegeGPA]]&gt;=7,"Good","Average"))</f>
        <v>Excellent</v>
      </c>
      <c r="AK1232" s="2">
        <f>AVERAGE(Table_Graduate_Salary[[#This Row],[English]],Table_Graduate_Salary[[#This Row],[Logical]],Table_Graduate_Salary[[#This Row],[Quant]])</f>
        <v>433.33333333333331</v>
      </c>
    </row>
    <row r="1233" spans="1:37">
      <c r="A1233">
        <v>631799</v>
      </c>
      <c r="B1233" t="s">
        <v>506</v>
      </c>
      <c r="C1233" s="1">
        <v>33403</v>
      </c>
      <c r="D1233" s="2">
        <v>78.599999999999994</v>
      </c>
      <c r="E1233" t="s">
        <v>51</v>
      </c>
      <c r="F1233" s="3">
        <v>2009</v>
      </c>
      <c r="G1233" s="2">
        <v>88.5</v>
      </c>
      <c r="H1233" t="s">
        <v>51</v>
      </c>
      <c r="I1233">
        <v>11530</v>
      </c>
      <c r="J1233">
        <v>2</v>
      </c>
      <c r="K1233" t="s">
        <v>36</v>
      </c>
      <c r="L1233" t="s">
        <v>77</v>
      </c>
      <c r="M1233" s="3">
        <v>73</v>
      </c>
      <c r="N1233">
        <v>11530</v>
      </c>
      <c r="O1233">
        <v>0</v>
      </c>
      <c r="P1233" t="s">
        <v>56</v>
      </c>
      <c r="Q1233">
        <v>2013</v>
      </c>
      <c r="R1233" s="2">
        <v>500</v>
      </c>
      <c r="S1233" s="2">
        <v>495</v>
      </c>
      <c r="T1233" s="2">
        <v>575</v>
      </c>
      <c r="U1233" s="2">
        <v>0.75837988302350401</v>
      </c>
      <c r="V1233" s="2">
        <v>455</v>
      </c>
      <c r="W1233" s="2">
        <v>333</v>
      </c>
      <c r="X1233" s="2">
        <v>-1</v>
      </c>
      <c r="Y1233" s="2">
        <v>-1</v>
      </c>
      <c r="Z1233" s="2">
        <v>473</v>
      </c>
      <c r="AA1233" s="2">
        <v>-1</v>
      </c>
      <c r="AB1233" s="2">
        <v>-1</v>
      </c>
      <c r="AC1233" s="2">
        <v>-2.1698</v>
      </c>
      <c r="AD1233" s="2">
        <v>-4.2831000000000001</v>
      </c>
      <c r="AE1233" s="2">
        <v>-1.8344</v>
      </c>
      <c r="AF1233" s="2">
        <v>-0.1076</v>
      </c>
      <c r="AG1233" s="2">
        <v>-2.9685999999999999</v>
      </c>
      <c r="AH1233">
        <v>200000</v>
      </c>
      <c r="AI1233" t="str">
        <f>IF(Table_Graduate_Salary[[#This Row],[Salary]]&lt;300000,"Low",IF(Table_Graduate_Salary[[#This Row],[Salary]]&lt;=600000,"Medium","High"))</f>
        <v>Low</v>
      </c>
      <c r="AJ1233" t="str">
        <f>IF(Table_Graduate_Salary[[#This Row],[collegeGPA]]&gt;=8,"Excellent",IF(Table_Graduate_Salary[[#This Row],[collegeGPA]]&gt;=7,"Good","Average"))</f>
        <v>Excellent</v>
      </c>
      <c r="AK1233" s="2">
        <f>AVERAGE(Table_Graduate_Salary[[#This Row],[English]],Table_Graduate_Salary[[#This Row],[Logical]],Table_Graduate_Salary[[#This Row],[Quant]])</f>
        <v>523.33333333333337</v>
      </c>
    </row>
    <row r="1234" spans="1:37">
      <c r="A1234">
        <v>391116</v>
      </c>
      <c r="B1234" t="s">
        <v>506</v>
      </c>
      <c r="C1234" s="1">
        <v>33375</v>
      </c>
      <c r="D1234" s="2">
        <v>65.56</v>
      </c>
      <c r="E1234" t="s">
        <v>79</v>
      </c>
      <c r="F1234" s="3">
        <v>2008</v>
      </c>
      <c r="G1234" s="2">
        <v>55.54</v>
      </c>
      <c r="H1234" t="s">
        <v>79</v>
      </c>
      <c r="I1234">
        <v>356</v>
      </c>
      <c r="J1234">
        <v>2</v>
      </c>
      <c r="K1234" t="s">
        <v>36</v>
      </c>
      <c r="L1234" t="s">
        <v>64</v>
      </c>
      <c r="M1234" s="3">
        <v>72.39</v>
      </c>
      <c r="N1234">
        <v>356</v>
      </c>
      <c r="O1234">
        <v>1</v>
      </c>
      <c r="P1234" t="s">
        <v>61</v>
      </c>
      <c r="Q1234">
        <v>2012</v>
      </c>
      <c r="R1234" s="2">
        <v>405</v>
      </c>
      <c r="S1234" s="2">
        <v>525</v>
      </c>
      <c r="T1234" s="2">
        <v>525</v>
      </c>
      <c r="U1234" s="2">
        <v>0.84312372666574198</v>
      </c>
      <c r="V1234" s="2">
        <v>515</v>
      </c>
      <c r="W1234" s="2">
        <v>-1</v>
      </c>
      <c r="X1234" s="2">
        <v>-1</v>
      </c>
      <c r="Y1234" s="2">
        <v>-1</v>
      </c>
      <c r="Z1234" s="2">
        <v>-1</v>
      </c>
      <c r="AA1234" s="2">
        <v>-1</v>
      </c>
      <c r="AB1234" s="2">
        <v>-1</v>
      </c>
      <c r="AC1234" s="2">
        <v>-0.1082</v>
      </c>
      <c r="AD1234" s="2">
        <v>-8.4199999999999997E-2</v>
      </c>
      <c r="AE1234" s="2">
        <v>-0.27139999999999997</v>
      </c>
      <c r="AF1234" s="2">
        <v>-0.17269999999999999</v>
      </c>
      <c r="AG1234" s="2">
        <v>-0.60350000000000004</v>
      </c>
      <c r="AH1234">
        <v>350000</v>
      </c>
      <c r="AI1234" t="str">
        <f>IF(Table_Graduate_Salary[[#This Row],[Salary]]&lt;300000,"Low",IF(Table_Graduate_Salary[[#This Row],[Salary]]&lt;=600000,"Medium","High"))</f>
        <v>Medium</v>
      </c>
      <c r="AJ1234" t="str">
        <f>IF(Table_Graduate_Salary[[#This Row],[collegeGPA]]&gt;=8,"Excellent",IF(Table_Graduate_Salary[[#This Row],[collegeGPA]]&gt;=7,"Good","Average"))</f>
        <v>Excellent</v>
      </c>
      <c r="AK1234" s="2">
        <f>AVERAGE(Table_Graduate_Salary[[#This Row],[English]],Table_Graduate_Salary[[#This Row],[Logical]],Table_Graduate_Salary[[#This Row],[Quant]])</f>
        <v>485</v>
      </c>
    </row>
    <row r="1235" spans="1:37">
      <c r="A1235">
        <v>656053</v>
      </c>
      <c r="B1235" t="s">
        <v>505</v>
      </c>
      <c r="C1235" s="1">
        <v>33135</v>
      </c>
      <c r="D1235" s="2">
        <v>94.24</v>
      </c>
      <c r="E1235" t="s">
        <v>51</v>
      </c>
      <c r="F1235" s="3">
        <v>2009</v>
      </c>
      <c r="G1235" s="2">
        <v>91</v>
      </c>
      <c r="H1235" t="s">
        <v>51</v>
      </c>
      <c r="I1235">
        <v>3423</v>
      </c>
      <c r="J1235">
        <v>2</v>
      </c>
      <c r="K1235" t="s">
        <v>36</v>
      </c>
      <c r="L1235" t="s">
        <v>40</v>
      </c>
      <c r="M1235" s="3">
        <v>82.3</v>
      </c>
      <c r="N1235">
        <v>3423</v>
      </c>
      <c r="O1235">
        <v>0</v>
      </c>
      <c r="P1235" t="s">
        <v>61</v>
      </c>
      <c r="Q1235">
        <v>2013</v>
      </c>
      <c r="R1235" s="2">
        <v>455</v>
      </c>
      <c r="S1235" s="2">
        <v>645</v>
      </c>
      <c r="T1235" s="2">
        <v>635</v>
      </c>
      <c r="U1235" s="2">
        <v>0.81941652983588797</v>
      </c>
      <c r="V1235" s="2">
        <v>505</v>
      </c>
      <c r="W1235" s="2">
        <v>-1</v>
      </c>
      <c r="X1235" s="2">
        <v>-1</v>
      </c>
      <c r="Y1235" s="2">
        <v>-1</v>
      </c>
      <c r="Z1235" s="2">
        <v>-1</v>
      </c>
      <c r="AA1235" s="2">
        <v>-1</v>
      </c>
      <c r="AB1235" s="2">
        <v>-1</v>
      </c>
      <c r="AC1235" s="2">
        <v>-0.44629999999999997</v>
      </c>
      <c r="AD1235" s="2">
        <v>0.87839999999999996</v>
      </c>
      <c r="AE1235" s="2">
        <v>-0.91220000000000001</v>
      </c>
      <c r="AF1235" s="2">
        <v>-0.4879</v>
      </c>
      <c r="AG1235" s="2">
        <v>-0.86080000000000001</v>
      </c>
      <c r="AH1235">
        <v>305000</v>
      </c>
      <c r="AI1235" t="str">
        <f>IF(Table_Graduate_Salary[[#This Row],[Salary]]&lt;300000,"Low",IF(Table_Graduate_Salary[[#This Row],[Salary]]&lt;=600000,"Medium","High"))</f>
        <v>Medium</v>
      </c>
      <c r="AJ1235" t="str">
        <f>IF(Table_Graduate_Salary[[#This Row],[collegeGPA]]&gt;=8,"Excellent",IF(Table_Graduate_Salary[[#This Row],[collegeGPA]]&gt;=7,"Good","Average"))</f>
        <v>Excellent</v>
      </c>
      <c r="AK1235" s="2">
        <f>AVERAGE(Table_Graduate_Salary[[#This Row],[English]],Table_Graduate_Salary[[#This Row],[Logical]],Table_Graduate_Salary[[#This Row],[Quant]])</f>
        <v>578.33333333333337</v>
      </c>
    </row>
    <row r="1236" spans="1:37">
      <c r="A1236">
        <v>642997</v>
      </c>
      <c r="B1236" t="s">
        <v>506</v>
      </c>
      <c r="C1236" s="1">
        <v>33772</v>
      </c>
      <c r="D1236" s="2">
        <v>86</v>
      </c>
      <c r="E1236" t="s">
        <v>35</v>
      </c>
      <c r="F1236" s="3">
        <v>2009</v>
      </c>
      <c r="G1236" s="2">
        <v>65</v>
      </c>
      <c r="H1236" t="s">
        <v>35</v>
      </c>
      <c r="I1236">
        <v>6874</v>
      </c>
      <c r="J1236">
        <v>2</v>
      </c>
      <c r="K1236" t="s">
        <v>36</v>
      </c>
      <c r="L1236" t="s">
        <v>55</v>
      </c>
      <c r="M1236" s="3">
        <v>61</v>
      </c>
      <c r="N1236">
        <v>6874</v>
      </c>
      <c r="O1236">
        <v>0</v>
      </c>
      <c r="P1236" t="s">
        <v>96</v>
      </c>
      <c r="Q1236">
        <v>2013</v>
      </c>
      <c r="R1236" s="2">
        <v>615</v>
      </c>
      <c r="S1236" s="2">
        <v>545</v>
      </c>
      <c r="T1236" s="2">
        <v>750</v>
      </c>
      <c r="U1236" s="2">
        <v>0.63597875645679403</v>
      </c>
      <c r="V1236" s="2">
        <v>445</v>
      </c>
      <c r="W1236" s="2">
        <v>-1</v>
      </c>
      <c r="X1236" s="2">
        <v>-1</v>
      </c>
      <c r="Y1236" s="2">
        <v>-1</v>
      </c>
      <c r="Z1236" s="2">
        <v>-1</v>
      </c>
      <c r="AA1236" s="2">
        <v>-1</v>
      </c>
      <c r="AB1236" s="2">
        <v>-1</v>
      </c>
      <c r="AC1236" s="2">
        <v>0.99</v>
      </c>
      <c r="AD1236" s="2">
        <v>1.5444</v>
      </c>
      <c r="AE1236" s="2">
        <v>0.16370000000000001</v>
      </c>
      <c r="AF1236" s="2">
        <v>-0.74150000000000005</v>
      </c>
      <c r="AG1236" s="2">
        <v>1.0553999999999999</v>
      </c>
      <c r="AH1236">
        <v>110000</v>
      </c>
      <c r="AI1236" t="str">
        <f>IF(Table_Graduate_Salary[[#This Row],[Salary]]&lt;300000,"Low",IF(Table_Graduate_Salary[[#This Row],[Salary]]&lt;=600000,"Medium","High"))</f>
        <v>Low</v>
      </c>
      <c r="AJ1236" t="str">
        <f>IF(Table_Graduate_Salary[[#This Row],[collegeGPA]]&gt;=8,"Excellent",IF(Table_Graduate_Salary[[#This Row],[collegeGPA]]&gt;=7,"Good","Average"))</f>
        <v>Excellent</v>
      </c>
      <c r="AK1236" s="2">
        <f>AVERAGE(Table_Graduate_Salary[[#This Row],[English]],Table_Graduate_Salary[[#This Row],[Logical]],Table_Graduate_Salary[[#This Row],[Quant]])</f>
        <v>636.66666666666663</v>
      </c>
    </row>
    <row r="1237" spans="1:37">
      <c r="A1237">
        <v>49508</v>
      </c>
      <c r="B1237" t="s">
        <v>506</v>
      </c>
      <c r="C1237" s="1">
        <v>30944</v>
      </c>
      <c r="D1237" s="2">
        <v>72</v>
      </c>
      <c r="E1237" t="s">
        <v>168</v>
      </c>
      <c r="F1237" s="3">
        <v>2005</v>
      </c>
      <c r="G1237" s="2">
        <v>61.2</v>
      </c>
      <c r="H1237" t="s">
        <v>168</v>
      </c>
      <c r="I1237">
        <v>3477</v>
      </c>
      <c r="J1237">
        <v>2</v>
      </c>
      <c r="K1237" t="s">
        <v>36</v>
      </c>
      <c r="L1237" t="s">
        <v>64</v>
      </c>
      <c r="M1237" s="3">
        <v>66.3</v>
      </c>
      <c r="N1237">
        <v>3477</v>
      </c>
      <c r="O1237">
        <v>0</v>
      </c>
      <c r="P1237" t="s">
        <v>84</v>
      </c>
      <c r="Q1237">
        <v>2009</v>
      </c>
      <c r="R1237" s="2">
        <v>345</v>
      </c>
      <c r="S1237" s="2">
        <v>335</v>
      </c>
      <c r="T1237" s="2">
        <v>345</v>
      </c>
      <c r="U1237" s="2">
        <v>0.19015340560101801</v>
      </c>
      <c r="V1237" s="2">
        <v>315</v>
      </c>
      <c r="W1237" s="2">
        <v>-1</v>
      </c>
      <c r="X1237" s="2">
        <v>-1</v>
      </c>
      <c r="Y1237" s="2">
        <v>-1</v>
      </c>
      <c r="Z1237" s="2">
        <v>-1</v>
      </c>
      <c r="AA1237" s="2">
        <v>-1</v>
      </c>
      <c r="AB1237" s="2">
        <v>-1</v>
      </c>
      <c r="AC1237" s="2">
        <v>-0.26279999999999998</v>
      </c>
      <c r="AD1237" s="2">
        <v>-1.6313</v>
      </c>
      <c r="AE1237" s="2">
        <v>6.5000000000000002E-2</v>
      </c>
      <c r="AF1237" s="2">
        <v>0.66049999999999998</v>
      </c>
      <c r="AG1237" s="2">
        <v>-0.28749999999999998</v>
      </c>
      <c r="AH1237">
        <v>415000</v>
      </c>
      <c r="AI1237" t="str">
        <f>IF(Table_Graduate_Salary[[#This Row],[Salary]]&lt;300000,"Low",IF(Table_Graduate_Salary[[#This Row],[Salary]]&lt;=600000,"Medium","High"))</f>
        <v>Medium</v>
      </c>
      <c r="AJ1237" t="str">
        <f>IF(Table_Graduate_Salary[[#This Row],[collegeGPA]]&gt;=8,"Excellent",IF(Table_Graduate_Salary[[#This Row],[collegeGPA]]&gt;=7,"Good","Average"))</f>
        <v>Excellent</v>
      </c>
      <c r="AK1237" s="2">
        <f>AVERAGE(Table_Graduate_Salary[[#This Row],[English]],Table_Graduate_Salary[[#This Row],[Logical]],Table_Graduate_Salary[[#This Row],[Quant]])</f>
        <v>341.66666666666669</v>
      </c>
    </row>
    <row r="1238" spans="1:37">
      <c r="A1238">
        <v>868791</v>
      </c>
      <c r="B1238" t="s">
        <v>506</v>
      </c>
      <c r="C1238" s="1">
        <v>34108</v>
      </c>
      <c r="D1238" s="2">
        <v>83.6</v>
      </c>
      <c r="E1238" t="s">
        <v>51</v>
      </c>
      <c r="F1238" s="3">
        <v>2010</v>
      </c>
      <c r="G1238" s="2">
        <v>89.91</v>
      </c>
      <c r="H1238" t="s">
        <v>51</v>
      </c>
      <c r="I1238">
        <v>8888</v>
      </c>
      <c r="J1238">
        <v>2</v>
      </c>
      <c r="K1238" t="s">
        <v>36</v>
      </c>
      <c r="L1238" t="s">
        <v>55</v>
      </c>
      <c r="M1238" s="3">
        <v>80.010000000000005</v>
      </c>
      <c r="N1238">
        <v>8888</v>
      </c>
      <c r="O1238">
        <v>0</v>
      </c>
      <c r="P1238" t="s">
        <v>47</v>
      </c>
      <c r="Q1238">
        <v>2014</v>
      </c>
      <c r="R1238" s="2">
        <v>545</v>
      </c>
      <c r="S1238" s="2">
        <v>610</v>
      </c>
      <c r="T1238" s="2">
        <v>705</v>
      </c>
      <c r="U1238" s="2">
        <v>0.62264291584993803</v>
      </c>
      <c r="V1238" s="2">
        <v>445</v>
      </c>
      <c r="W1238" s="2">
        <v>-1</v>
      </c>
      <c r="X1238" s="2">
        <v>407</v>
      </c>
      <c r="Y1238" s="2">
        <v>-1</v>
      </c>
      <c r="Z1238" s="2">
        <v>-1</v>
      </c>
      <c r="AA1238" s="2">
        <v>-1</v>
      </c>
      <c r="AB1238" s="2">
        <v>-1</v>
      </c>
      <c r="AC1238" s="2">
        <v>1.5644</v>
      </c>
      <c r="AD1238" s="2">
        <v>0.71189999999999998</v>
      </c>
      <c r="AE1238" s="2">
        <v>1.5469999999999999</v>
      </c>
      <c r="AF1238" s="2">
        <v>-2.1360000000000001</v>
      </c>
      <c r="AG1238" s="2">
        <v>-9.4299999999999995E-2</v>
      </c>
      <c r="AH1238">
        <v>325000</v>
      </c>
      <c r="AI1238" t="str">
        <f>IF(Table_Graduate_Salary[[#This Row],[Salary]]&lt;300000,"Low",IF(Table_Graduate_Salary[[#This Row],[Salary]]&lt;=600000,"Medium","High"))</f>
        <v>Medium</v>
      </c>
      <c r="AJ1238" t="str">
        <f>IF(Table_Graduate_Salary[[#This Row],[collegeGPA]]&gt;=8,"Excellent",IF(Table_Graduate_Salary[[#This Row],[collegeGPA]]&gt;=7,"Good","Average"))</f>
        <v>Excellent</v>
      </c>
      <c r="AK1238" s="2">
        <f>AVERAGE(Table_Graduate_Salary[[#This Row],[English]],Table_Graduate_Salary[[#This Row],[Logical]],Table_Graduate_Salary[[#This Row],[Quant]])</f>
        <v>620</v>
      </c>
    </row>
    <row r="1239" spans="1:37">
      <c r="A1239">
        <v>432156</v>
      </c>
      <c r="B1239" t="s">
        <v>506</v>
      </c>
      <c r="C1239" s="1">
        <v>33056</v>
      </c>
      <c r="D1239" s="2">
        <v>80.2</v>
      </c>
      <c r="E1239">
        <v>0</v>
      </c>
      <c r="F1239" s="3">
        <v>2007</v>
      </c>
      <c r="G1239" s="2">
        <v>91.9</v>
      </c>
      <c r="H1239">
        <v>0</v>
      </c>
      <c r="I1239">
        <v>3838</v>
      </c>
      <c r="J1239">
        <v>2</v>
      </c>
      <c r="K1239" t="s">
        <v>36</v>
      </c>
      <c r="L1239" t="s">
        <v>55</v>
      </c>
      <c r="M1239" s="3">
        <v>62</v>
      </c>
      <c r="N1239">
        <v>3838</v>
      </c>
      <c r="O1239">
        <v>0</v>
      </c>
      <c r="P1239" t="s">
        <v>56</v>
      </c>
      <c r="Q1239">
        <v>2011</v>
      </c>
      <c r="R1239" s="2">
        <v>465</v>
      </c>
      <c r="S1239" s="2">
        <v>425</v>
      </c>
      <c r="T1239" s="2">
        <v>465</v>
      </c>
      <c r="U1239" s="2">
        <v>0.90148957137103303</v>
      </c>
      <c r="V1239" s="2">
        <v>545</v>
      </c>
      <c r="W1239" s="2">
        <v>-1</v>
      </c>
      <c r="X1239" s="2">
        <v>-1</v>
      </c>
      <c r="Y1239" s="2">
        <v>-1</v>
      </c>
      <c r="Z1239" s="2">
        <v>-1</v>
      </c>
      <c r="AA1239" s="2">
        <v>-1</v>
      </c>
      <c r="AB1239" s="2">
        <v>-1</v>
      </c>
      <c r="AC1239" s="2">
        <v>1.5919999999999901</v>
      </c>
      <c r="AD1239" s="2">
        <v>3.2800000000000003E-2</v>
      </c>
      <c r="AE1239" s="2">
        <v>-5.3699999999999998E-2</v>
      </c>
      <c r="AF1239" s="2">
        <v>-0.64280000000000004</v>
      </c>
      <c r="AG1239" s="2">
        <v>0.34439999999999998</v>
      </c>
      <c r="AH1239">
        <v>290000</v>
      </c>
      <c r="AI1239" t="str">
        <f>IF(Table_Graduate_Salary[[#This Row],[Salary]]&lt;300000,"Low",IF(Table_Graduate_Salary[[#This Row],[Salary]]&lt;=600000,"Medium","High"))</f>
        <v>Low</v>
      </c>
      <c r="AJ1239" t="str">
        <f>IF(Table_Graduate_Salary[[#This Row],[collegeGPA]]&gt;=8,"Excellent",IF(Table_Graduate_Salary[[#This Row],[collegeGPA]]&gt;=7,"Good","Average"))</f>
        <v>Excellent</v>
      </c>
      <c r="AK1239" s="2">
        <f>AVERAGE(Table_Graduate_Salary[[#This Row],[English]],Table_Graduate_Salary[[#This Row],[Logical]],Table_Graduate_Salary[[#This Row],[Quant]])</f>
        <v>451.66666666666669</v>
      </c>
    </row>
    <row r="1240" spans="1:37">
      <c r="A1240">
        <v>471396</v>
      </c>
      <c r="B1240" t="s">
        <v>506</v>
      </c>
      <c r="C1240" s="1">
        <v>33493</v>
      </c>
      <c r="D1240" s="2">
        <v>82.2</v>
      </c>
      <c r="E1240" t="s">
        <v>35</v>
      </c>
      <c r="F1240" s="3">
        <v>2009</v>
      </c>
      <c r="G1240" s="2">
        <v>82.4</v>
      </c>
      <c r="H1240" t="s">
        <v>35</v>
      </c>
      <c r="I1240">
        <v>57</v>
      </c>
      <c r="J1240">
        <v>2</v>
      </c>
      <c r="K1240" t="s">
        <v>36</v>
      </c>
      <c r="L1240" t="s">
        <v>52</v>
      </c>
      <c r="M1240" s="3">
        <v>73</v>
      </c>
      <c r="N1240">
        <v>57</v>
      </c>
      <c r="O1240">
        <v>0</v>
      </c>
      <c r="P1240" t="s">
        <v>59</v>
      </c>
      <c r="Q1240">
        <v>2013</v>
      </c>
      <c r="R1240" s="2">
        <v>515</v>
      </c>
      <c r="S1240" s="2">
        <v>565</v>
      </c>
      <c r="T1240" s="2">
        <v>505</v>
      </c>
      <c r="U1240" s="2">
        <v>0.607034038145014</v>
      </c>
      <c r="V1240" s="2">
        <v>-1</v>
      </c>
      <c r="W1240" s="2">
        <v>-1</v>
      </c>
      <c r="X1240" s="2">
        <v>-1</v>
      </c>
      <c r="Y1240" s="2">
        <v>409</v>
      </c>
      <c r="Z1240" s="2">
        <v>-1</v>
      </c>
      <c r="AA1240" s="2">
        <v>-1</v>
      </c>
      <c r="AB1240" s="2">
        <v>-1</v>
      </c>
      <c r="AC1240" s="2">
        <v>0.66459999999999997</v>
      </c>
      <c r="AD1240" s="2">
        <v>1.4368000000000001</v>
      </c>
      <c r="AE1240" s="2">
        <v>-0.34399999999999997</v>
      </c>
      <c r="AF1240" s="2">
        <v>-1.1128</v>
      </c>
      <c r="AG1240" s="2">
        <v>0.3049</v>
      </c>
      <c r="AH1240">
        <v>245000</v>
      </c>
      <c r="AI1240" t="str">
        <f>IF(Table_Graduate_Salary[[#This Row],[Salary]]&lt;300000,"Low",IF(Table_Graduate_Salary[[#This Row],[Salary]]&lt;=600000,"Medium","High"))</f>
        <v>Low</v>
      </c>
      <c r="AJ1240" t="str">
        <f>IF(Table_Graduate_Salary[[#This Row],[collegeGPA]]&gt;=8,"Excellent",IF(Table_Graduate_Salary[[#This Row],[collegeGPA]]&gt;=7,"Good","Average"))</f>
        <v>Excellent</v>
      </c>
      <c r="AK1240" s="2">
        <f>AVERAGE(Table_Graduate_Salary[[#This Row],[English]],Table_Graduate_Salary[[#This Row],[Logical]],Table_Graduate_Salary[[#This Row],[Quant]])</f>
        <v>528.33333333333337</v>
      </c>
    </row>
    <row r="1241" spans="1:37">
      <c r="A1241">
        <v>640581</v>
      </c>
      <c r="B1241" t="s">
        <v>505</v>
      </c>
      <c r="C1241" s="1">
        <v>33506</v>
      </c>
      <c r="D1241" s="2">
        <v>77.8</v>
      </c>
      <c r="E1241" t="s">
        <v>35</v>
      </c>
      <c r="F1241" s="3">
        <v>2009</v>
      </c>
      <c r="G1241" s="2">
        <v>79.400000000000006</v>
      </c>
      <c r="H1241" t="s">
        <v>35</v>
      </c>
      <c r="I1241">
        <v>1622</v>
      </c>
      <c r="J1241">
        <v>2</v>
      </c>
      <c r="K1241" t="s">
        <v>36</v>
      </c>
      <c r="L1241" t="s">
        <v>64</v>
      </c>
      <c r="M1241" s="3">
        <v>80</v>
      </c>
      <c r="N1241">
        <v>1622</v>
      </c>
      <c r="O1241">
        <v>0</v>
      </c>
      <c r="P1241" t="s">
        <v>84</v>
      </c>
      <c r="Q1241">
        <v>2013</v>
      </c>
      <c r="R1241" s="2">
        <v>520</v>
      </c>
      <c r="S1241" s="2">
        <v>655</v>
      </c>
      <c r="T1241" s="2">
        <v>825</v>
      </c>
      <c r="U1241" s="2">
        <v>0.76567358123401097</v>
      </c>
      <c r="V1241" s="2">
        <v>485</v>
      </c>
      <c r="W1241" s="2">
        <v>-1</v>
      </c>
      <c r="X1241" s="2">
        <v>-1</v>
      </c>
      <c r="Y1241" s="2">
        <v>-1</v>
      </c>
      <c r="Z1241" s="2">
        <v>-1</v>
      </c>
      <c r="AA1241" s="2">
        <v>-1</v>
      </c>
      <c r="AB1241" s="2">
        <v>-1</v>
      </c>
      <c r="AC1241" s="2">
        <v>0.27179999999999999</v>
      </c>
      <c r="AD1241" s="2">
        <v>1.0448999999999999</v>
      </c>
      <c r="AE1241" s="2">
        <v>0.01</v>
      </c>
      <c r="AF1241" s="2">
        <v>-0.86819999999999997</v>
      </c>
      <c r="AG1241" s="2">
        <v>0.28889999999999999</v>
      </c>
      <c r="AH1241">
        <v>360000</v>
      </c>
      <c r="AI1241" t="str">
        <f>IF(Table_Graduate_Salary[[#This Row],[Salary]]&lt;300000,"Low",IF(Table_Graduate_Salary[[#This Row],[Salary]]&lt;=600000,"Medium","High"))</f>
        <v>Medium</v>
      </c>
      <c r="AJ1241" t="str">
        <f>IF(Table_Graduate_Salary[[#This Row],[collegeGPA]]&gt;=8,"Excellent",IF(Table_Graduate_Salary[[#This Row],[collegeGPA]]&gt;=7,"Good","Average"))</f>
        <v>Excellent</v>
      </c>
      <c r="AK1241" s="2">
        <f>AVERAGE(Table_Graduate_Salary[[#This Row],[English]],Table_Graduate_Salary[[#This Row],[Logical]],Table_Graduate_Salary[[#This Row],[Quant]])</f>
        <v>666.66666666666663</v>
      </c>
    </row>
    <row r="1242" spans="1:37">
      <c r="A1242">
        <v>466888</v>
      </c>
      <c r="B1242" t="s">
        <v>505</v>
      </c>
      <c r="C1242" s="1">
        <v>33207</v>
      </c>
      <c r="D1242" s="2">
        <v>79</v>
      </c>
      <c r="E1242" t="s">
        <v>35</v>
      </c>
      <c r="F1242" s="3">
        <v>2008</v>
      </c>
      <c r="G1242" s="2">
        <v>62.2</v>
      </c>
      <c r="H1242" t="s">
        <v>35</v>
      </c>
      <c r="I1242">
        <v>7977</v>
      </c>
      <c r="J1242">
        <v>2</v>
      </c>
      <c r="K1242" t="s">
        <v>36</v>
      </c>
      <c r="L1242" t="s">
        <v>64</v>
      </c>
      <c r="M1242" s="3">
        <v>76.3</v>
      </c>
      <c r="N1242">
        <v>7977</v>
      </c>
      <c r="O1242">
        <v>0</v>
      </c>
      <c r="P1242" t="s">
        <v>41</v>
      </c>
      <c r="Q1242">
        <v>2012</v>
      </c>
      <c r="R1242" s="2">
        <v>485</v>
      </c>
      <c r="S1242" s="2">
        <v>445</v>
      </c>
      <c r="T1242" s="2">
        <v>435</v>
      </c>
      <c r="U1242" s="2">
        <v>0.86468541337008498</v>
      </c>
      <c r="V1242" s="2">
        <v>525</v>
      </c>
      <c r="W1242" s="2">
        <v>-1</v>
      </c>
      <c r="X1242" s="2">
        <v>-1</v>
      </c>
      <c r="Y1242" s="2">
        <v>-1</v>
      </c>
      <c r="Z1242" s="2">
        <v>-1</v>
      </c>
      <c r="AA1242" s="2">
        <v>-1</v>
      </c>
      <c r="AB1242" s="2">
        <v>-1</v>
      </c>
      <c r="AC1242" s="2">
        <v>0.81920000000000004</v>
      </c>
      <c r="AD1242" s="2">
        <v>0.26679999999999998</v>
      </c>
      <c r="AE1242" s="2">
        <v>-0.27139999999999997</v>
      </c>
      <c r="AF1242" s="2">
        <v>-0.4078</v>
      </c>
      <c r="AG1242" s="2">
        <v>-0.1295</v>
      </c>
      <c r="AH1242">
        <v>325000</v>
      </c>
      <c r="AI1242" t="str">
        <f>IF(Table_Graduate_Salary[[#This Row],[Salary]]&lt;300000,"Low",IF(Table_Graduate_Salary[[#This Row],[Salary]]&lt;=600000,"Medium","High"))</f>
        <v>Medium</v>
      </c>
      <c r="AJ1242" t="str">
        <f>IF(Table_Graduate_Salary[[#This Row],[collegeGPA]]&gt;=8,"Excellent",IF(Table_Graduate_Salary[[#This Row],[collegeGPA]]&gt;=7,"Good","Average"))</f>
        <v>Excellent</v>
      </c>
      <c r="AK1242" s="2">
        <f>AVERAGE(Table_Graduate_Salary[[#This Row],[English]],Table_Graduate_Salary[[#This Row],[Logical]],Table_Graduate_Salary[[#This Row],[Quant]])</f>
        <v>455</v>
      </c>
    </row>
    <row r="1243" spans="1:37">
      <c r="A1243">
        <v>796891</v>
      </c>
      <c r="B1243" t="s">
        <v>505</v>
      </c>
      <c r="C1243" s="1">
        <v>33793</v>
      </c>
      <c r="D1243" s="2">
        <v>93</v>
      </c>
      <c r="E1243" t="s">
        <v>35</v>
      </c>
      <c r="F1243" s="3">
        <v>2010</v>
      </c>
      <c r="G1243" s="2">
        <v>89.4</v>
      </c>
      <c r="H1243" t="s">
        <v>35</v>
      </c>
      <c r="I1243">
        <v>13136</v>
      </c>
      <c r="J1243">
        <v>1</v>
      </c>
      <c r="K1243" t="s">
        <v>36</v>
      </c>
      <c r="L1243" t="s">
        <v>40</v>
      </c>
      <c r="M1243" s="3">
        <v>80.599999999999994</v>
      </c>
      <c r="N1243">
        <v>13136</v>
      </c>
      <c r="O1243">
        <v>1</v>
      </c>
      <c r="P1243" t="s">
        <v>71</v>
      </c>
      <c r="Q1243">
        <v>2014</v>
      </c>
      <c r="R1243" s="2">
        <v>545</v>
      </c>
      <c r="S1243" s="2">
        <v>585</v>
      </c>
      <c r="T1243" s="2">
        <v>575</v>
      </c>
      <c r="U1243" s="2">
        <v>0.99123062526287098</v>
      </c>
      <c r="V1243" s="2">
        <v>575</v>
      </c>
      <c r="W1243" s="2">
        <v>-1</v>
      </c>
      <c r="X1243" s="2">
        <v>592</v>
      </c>
      <c r="Y1243" s="2">
        <v>-1</v>
      </c>
      <c r="Z1243" s="2">
        <v>-1</v>
      </c>
      <c r="AA1243" s="2">
        <v>-1</v>
      </c>
      <c r="AB1243" s="2">
        <v>-1</v>
      </c>
      <c r="AC1243" s="2">
        <v>-1.54E-2</v>
      </c>
      <c r="AD1243" s="2">
        <v>1.2114</v>
      </c>
      <c r="AE1243" s="2">
        <v>0.93220000000000003</v>
      </c>
      <c r="AF1243" s="2">
        <v>1.5404</v>
      </c>
      <c r="AG1243" s="2">
        <v>0.86370000000000002</v>
      </c>
      <c r="AH1243">
        <v>300000</v>
      </c>
      <c r="AI1243" t="str">
        <f>IF(Table_Graduate_Salary[[#This Row],[Salary]]&lt;300000,"Low",IF(Table_Graduate_Salary[[#This Row],[Salary]]&lt;=600000,"Medium","High"))</f>
        <v>Medium</v>
      </c>
      <c r="AJ1243" t="str">
        <f>IF(Table_Graduate_Salary[[#This Row],[collegeGPA]]&gt;=8,"Excellent",IF(Table_Graduate_Salary[[#This Row],[collegeGPA]]&gt;=7,"Good","Average"))</f>
        <v>Excellent</v>
      </c>
      <c r="AK1243" s="2">
        <f>AVERAGE(Table_Graduate_Salary[[#This Row],[English]],Table_Graduate_Salary[[#This Row],[Logical]],Table_Graduate_Salary[[#This Row],[Quant]])</f>
        <v>568.33333333333337</v>
      </c>
    </row>
    <row r="1244" spans="1:37">
      <c r="A1244">
        <v>541286</v>
      </c>
      <c r="B1244" t="s">
        <v>506</v>
      </c>
      <c r="C1244" s="1">
        <v>33148</v>
      </c>
      <c r="D1244" s="2">
        <v>76</v>
      </c>
      <c r="E1244" t="s">
        <v>35</v>
      </c>
      <c r="F1244" s="3">
        <v>2008</v>
      </c>
      <c r="G1244" s="2">
        <v>79</v>
      </c>
      <c r="H1244" t="s">
        <v>35</v>
      </c>
      <c r="I1244">
        <v>11476</v>
      </c>
      <c r="J1244">
        <v>2</v>
      </c>
      <c r="K1244" t="s">
        <v>36</v>
      </c>
      <c r="L1244" t="s">
        <v>64</v>
      </c>
      <c r="M1244" s="3">
        <v>73</v>
      </c>
      <c r="N1244">
        <v>11476</v>
      </c>
      <c r="O1244">
        <v>1</v>
      </c>
      <c r="P1244" t="s">
        <v>61</v>
      </c>
      <c r="Q1244">
        <v>2013</v>
      </c>
      <c r="R1244" s="2">
        <v>580</v>
      </c>
      <c r="S1244" s="2">
        <v>580</v>
      </c>
      <c r="T1244" s="2">
        <v>840</v>
      </c>
      <c r="U1244" s="2">
        <v>0.73579570922465598</v>
      </c>
      <c r="V1244" s="2">
        <v>475</v>
      </c>
      <c r="W1244" s="2">
        <v>-1</v>
      </c>
      <c r="X1244" s="2">
        <v>-1</v>
      </c>
      <c r="Y1244" s="2">
        <v>-1</v>
      </c>
      <c r="Z1244" s="2">
        <v>-1</v>
      </c>
      <c r="AA1244" s="2">
        <v>-1</v>
      </c>
      <c r="AB1244" s="2">
        <v>-1</v>
      </c>
      <c r="AC1244" s="2">
        <v>-0.26279999999999998</v>
      </c>
      <c r="AD1244" s="2">
        <v>1.1248</v>
      </c>
      <c r="AE1244" s="2">
        <v>0.38169999999999998</v>
      </c>
      <c r="AF1244" s="2">
        <v>0.5323</v>
      </c>
      <c r="AG1244" s="2">
        <v>0.4234</v>
      </c>
      <c r="AH1244">
        <v>415000</v>
      </c>
      <c r="AI1244" t="str">
        <f>IF(Table_Graduate_Salary[[#This Row],[Salary]]&lt;300000,"Low",IF(Table_Graduate_Salary[[#This Row],[Salary]]&lt;=600000,"Medium","High"))</f>
        <v>Medium</v>
      </c>
      <c r="AJ1244" t="str">
        <f>IF(Table_Graduate_Salary[[#This Row],[collegeGPA]]&gt;=8,"Excellent",IF(Table_Graduate_Salary[[#This Row],[collegeGPA]]&gt;=7,"Good","Average"))</f>
        <v>Excellent</v>
      </c>
      <c r="AK1244" s="2">
        <f>AVERAGE(Table_Graduate_Salary[[#This Row],[English]],Table_Graduate_Salary[[#This Row],[Logical]],Table_Graduate_Salary[[#This Row],[Quant]])</f>
        <v>666.66666666666663</v>
      </c>
    </row>
    <row r="1245" spans="1:37">
      <c r="A1245">
        <v>670672</v>
      </c>
      <c r="B1245" t="s">
        <v>506</v>
      </c>
      <c r="C1245" s="1">
        <v>33069</v>
      </c>
      <c r="D1245" s="2">
        <v>66.599999999999994</v>
      </c>
      <c r="E1245" t="s">
        <v>35</v>
      </c>
      <c r="F1245" s="3">
        <v>2008</v>
      </c>
      <c r="G1245" s="2">
        <v>58.2</v>
      </c>
      <c r="H1245" t="s">
        <v>35</v>
      </c>
      <c r="I1245">
        <v>7564</v>
      </c>
      <c r="J1245">
        <v>2</v>
      </c>
      <c r="K1245" t="s">
        <v>36</v>
      </c>
      <c r="L1245" t="s">
        <v>40</v>
      </c>
      <c r="M1245" s="3">
        <v>66.7</v>
      </c>
      <c r="N1245">
        <v>7564</v>
      </c>
      <c r="O1245">
        <v>0</v>
      </c>
      <c r="P1245" t="s">
        <v>59</v>
      </c>
      <c r="Q1245">
        <v>2013</v>
      </c>
      <c r="R1245" s="2">
        <v>465</v>
      </c>
      <c r="S1245" s="2">
        <v>525</v>
      </c>
      <c r="T1245" s="2">
        <v>470</v>
      </c>
      <c r="U1245" s="2">
        <v>0.86468541337008498</v>
      </c>
      <c r="V1245" s="2">
        <v>525</v>
      </c>
      <c r="W1245" s="2">
        <v>-1</v>
      </c>
      <c r="X1245" s="2">
        <v>-1</v>
      </c>
      <c r="Y1245" s="2">
        <v>-1</v>
      </c>
      <c r="Z1245" s="2">
        <v>-1</v>
      </c>
      <c r="AA1245" s="2">
        <v>-1</v>
      </c>
      <c r="AB1245" s="2">
        <v>-1</v>
      </c>
      <c r="AC1245" s="2">
        <v>-0.30270000000000002</v>
      </c>
      <c r="AD1245" s="2">
        <v>4.5900000000000003E-2</v>
      </c>
      <c r="AE1245" s="2">
        <v>0.93220000000000003</v>
      </c>
      <c r="AF1245" s="2">
        <v>0.90659999999999996</v>
      </c>
      <c r="AG1245" s="2">
        <v>1.2470000000000001</v>
      </c>
      <c r="AH1245">
        <v>280000</v>
      </c>
      <c r="AI1245" t="str">
        <f>IF(Table_Graduate_Salary[[#This Row],[Salary]]&lt;300000,"Low",IF(Table_Graduate_Salary[[#This Row],[Salary]]&lt;=600000,"Medium","High"))</f>
        <v>Low</v>
      </c>
      <c r="AJ1245" t="str">
        <f>IF(Table_Graduate_Salary[[#This Row],[collegeGPA]]&gt;=8,"Excellent",IF(Table_Graduate_Salary[[#This Row],[collegeGPA]]&gt;=7,"Good","Average"))</f>
        <v>Excellent</v>
      </c>
      <c r="AK1245" s="2">
        <f>AVERAGE(Table_Graduate_Salary[[#This Row],[English]],Table_Graduate_Salary[[#This Row],[Logical]],Table_Graduate_Salary[[#This Row],[Quant]])</f>
        <v>486.66666666666669</v>
      </c>
    </row>
    <row r="1246" spans="1:37">
      <c r="A1246">
        <v>856700</v>
      </c>
      <c r="B1246" t="s">
        <v>506</v>
      </c>
      <c r="C1246" s="1">
        <v>33397</v>
      </c>
      <c r="D1246" s="2">
        <v>89.12</v>
      </c>
      <c r="E1246" t="s">
        <v>51</v>
      </c>
      <c r="F1246" s="3">
        <v>2009</v>
      </c>
      <c r="G1246" s="2">
        <v>65</v>
      </c>
      <c r="H1246" t="s">
        <v>51</v>
      </c>
      <c r="I1246">
        <v>6575</v>
      </c>
      <c r="J1246">
        <v>2</v>
      </c>
      <c r="K1246" t="s">
        <v>36</v>
      </c>
      <c r="L1246" t="s">
        <v>77</v>
      </c>
      <c r="M1246" s="3">
        <v>65.239999999999995</v>
      </c>
      <c r="N1246">
        <v>6575</v>
      </c>
      <c r="O1246">
        <v>1</v>
      </c>
      <c r="P1246" t="s">
        <v>61</v>
      </c>
      <c r="Q1246">
        <v>2013</v>
      </c>
      <c r="R1246" s="2">
        <v>370</v>
      </c>
      <c r="S1246" s="2">
        <v>410</v>
      </c>
      <c r="T1246" s="2">
        <v>470</v>
      </c>
      <c r="U1246" s="2">
        <v>0.29876912856399401</v>
      </c>
      <c r="V1246" s="2">
        <v>325</v>
      </c>
      <c r="W1246" s="2">
        <v>-1</v>
      </c>
      <c r="X1246" s="2">
        <v>315</v>
      </c>
      <c r="Y1246" s="2">
        <v>-1</v>
      </c>
      <c r="Z1246" s="2">
        <v>356</v>
      </c>
      <c r="AA1246" s="2">
        <v>-1</v>
      </c>
      <c r="AB1246" s="2">
        <v>-1</v>
      </c>
      <c r="AC1246" s="2">
        <v>0.27179999999999999</v>
      </c>
      <c r="AD1246" s="2">
        <v>1.2114</v>
      </c>
      <c r="AE1246" s="2">
        <v>1.3933</v>
      </c>
      <c r="AF1246" s="2">
        <v>1.4136</v>
      </c>
      <c r="AG1246" s="2">
        <v>-0.28589999999999999</v>
      </c>
      <c r="AH1246">
        <v>200000</v>
      </c>
      <c r="AI1246" t="str">
        <f>IF(Table_Graduate_Salary[[#This Row],[Salary]]&lt;300000,"Low",IF(Table_Graduate_Salary[[#This Row],[Salary]]&lt;=600000,"Medium","High"))</f>
        <v>Low</v>
      </c>
      <c r="AJ1246" t="str">
        <f>IF(Table_Graduate_Salary[[#This Row],[collegeGPA]]&gt;=8,"Excellent",IF(Table_Graduate_Salary[[#This Row],[collegeGPA]]&gt;=7,"Good","Average"))</f>
        <v>Excellent</v>
      </c>
      <c r="AK1246" s="2">
        <f>AVERAGE(Table_Graduate_Salary[[#This Row],[English]],Table_Graduate_Salary[[#This Row],[Logical]],Table_Graduate_Salary[[#This Row],[Quant]])</f>
        <v>416.66666666666669</v>
      </c>
    </row>
    <row r="1247" spans="1:37">
      <c r="A1247">
        <v>962937</v>
      </c>
      <c r="B1247" t="s">
        <v>506</v>
      </c>
      <c r="C1247" s="1">
        <v>33527</v>
      </c>
      <c r="D1247" s="2">
        <v>88.8</v>
      </c>
      <c r="E1247" t="s">
        <v>35</v>
      </c>
      <c r="F1247" s="3">
        <v>2010</v>
      </c>
      <c r="G1247" s="2">
        <v>70.040000000000006</v>
      </c>
      <c r="H1247" t="s">
        <v>35</v>
      </c>
      <c r="I1247">
        <v>14716</v>
      </c>
      <c r="J1247">
        <v>2</v>
      </c>
      <c r="K1247" t="s">
        <v>36</v>
      </c>
      <c r="L1247" t="s">
        <v>55</v>
      </c>
      <c r="M1247" s="3">
        <v>76</v>
      </c>
      <c r="N1247">
        <v>14716</v>
      </c>
      <c r="O1247">
        <v>0</v>
      </c>
      <c r="P1247" t="s">
        <v>65</v>
      </c>
      <c r="Q1247">
        <v>2014</v>
      </c>
      <c r="R1247" s="2">
        <v>650</v>
      </c>
      <c r="S1247" s="2">
        <v>680</v>
      </c>
      <c r="T1247" s="2">
        <v>485</v>
      </c>
      <c r="U1247" s="2">
        <v>0.35653648772447499</v>
      </c>
      <c r="V1247" s="2">
        <v>415</v>
      </c>
      <c r="W1247" s="2">
        <v>-1</v>
      </c>
      <c r="X1247" s="2">
        <v>346</v>
      </c>
      <c r="Y1247" s="2">
        <v>-1</v>
      </c>
      <c r="Z1247" s="2">
        <v>-1</v>
      </c>
      <c r="AA1247" s="2">
        <v>-1</v>
      </c>
      <c r="AB1247" s="2">
        <v>-1</v>
      </c>
      <c r="AC1247" s="2">
        <v>-1.1644000000000001</v>
      </c>
      <c r="AD1247" s="2">
        <v>4.5900000000000003E-2</v>
      </c>
      <c r="AE1247" s="2">
        <v>0.16370000000000001</v>
      </c>
      <c r="AF1247" s="2">
        <v>-0.2344</v>
      </c>
      <c r="AG1247" s="2">
        <v>-1.244</v>
      </c>
      <c r="AH1247">
        <v>325000</v>
      </c>
      <c r="AI1247" t="str">
        <f>IF(Table_Graduate_Salary[[#This Row],[Salary]]&lt;300000,"Low",IF(Table_Graduate_Salary[[#This Row],[Salary]]&lt;=600000,"Medium","High"))</f>
        <v>Medium</v>
      </c>
      <c r="AJ1247" t="str">
        <f>IF(Table_Graduate_Salary[[#This Row],[collegeGPA]]&gt;=8,"Excellent",IF(Table_Graduate_Salary[[#This Row],[collegeGPA]]&gt;=7,"Good","Average"))</f>
        <v>Excellent</v>
      </c>
      <c r="AK1247" s="2">
        <f>AVERAGE(Table_Graduate_Salary[[#This Row],[English]],Table_Graduate_Salary[[#This Row],[Logical]],Table_Graduate_Salary[[#This Row],[Quant]])</f>
        <v>605</v>
      </c>
    </row>
    <row r="1248" spans="1:37">
      <c r="A1248">
        <v>1119098</v>
      </c>
      <c r="B1248" t="s">
        <v>505</v>
      </c>
      <c r="C1248" s="1">
        <v>34117</v>
      </c>
      <c r="D1248" s="2">
        <v>74</v>
      </c>
      <c r="E1248" t="s">
        <v>284</v>
      </c>
      <c r="F1248" s="3">
        <v>2011</v>
      </c>
      <c r="G1248" s="2">
        <v>73</v>
      </c>
      <c r="H1248" t="s">
        <v>285</v>
      </c>
      <c r="I1248">
        <v>5818</v>
      </c>
      <c r="J1248">
        <v>2</v>
      </c>
      <c r="K1248" t="s">
        <v>36</v>
      </c>
      <c r="L1248" t="s">
        <v>40</v>
      </c>
      <c r="M1248" s="3">
        <v>68</v>
      </c>
      <c r="N1248">
        <v>5818</v>
      </c>
      <c r="O1248">
        <v>0</v>
      </c>
      <c r="P1248" t="s">
        <v>65</v>
      </c>
      <c r="Q1248">
        <v>2014</v>
      </c>
      <c r="R1248" s="2">
        <v>440</v>
      </c>
      <c r="S1248" s="2">
        <v>470</v>
      </c>
      <c r="T1248" s="2">
        <v>200</v>
      </c>
      <c r="U1248" s="2">
        <v>0.23780283983757</v>
      </c>
      <c r="V1248" s="2">
        <v>195</v>
      </c>
      <c r="W1248" s="2">
        <v>-1</v>
      </c>
      <c r="X1248" s="2">
        <v>315</v>
      </c>
      <c r="Y1248" s="2">
        <v>-1</v>
      </c>
      <c r="Z1248" s="2">
        <v>-1</v>
      </c>
      <c r="AA1248" s="2">
        <v>-1</v>
      </c>
      <c r="AB1248" s="2">
        <v>-1</v>
      </c>
      <c r="AC1248" s="2">
        <v>1.2771999999999999</v>
      </c>
      <c r="AD1248" s="2">
        <v>1.3778999999999999</v>
      </c>
      <c r="AE1248" s="2">
        <v>1.0859000000000001</v>
      </c>
      <c r="AF1248" s="2">
        <v>1.0333000000000001</v>
      </c>
      <c r="AG1248" s="2">
        <v>1.0553999999999999</v>
      </c>
      <c r="AH1248">
        <v>180000</v>
      </c>
      <c r="AI1248" t="str">
        <f>IF(Table_Graduate_Salary[[#This Row],[Salary]]&lt;300000,"Low",IF(Table_Graduate_Salary[[#This Row],[Salary]]&lt;=600000,"Medium","High"))</f>
        <v>Low</v>
      </c>
      <c r="AJ1248" t="str">
        <f>IF(Table_Graduate_Salary[[#This Row],[collegeGPA]]&gt;=8,"Excellent",IF(Table_Graduate_Salary[[#This Row],[collegeGPA]]&gt;=7,"Good","Average"))</f>
        <v>Excellent</v>
      </c>
      <c r="AK1248" s="2">
        <f>AVERAGE(Table_Graduate_Salary[[#This Row],[English]],Table_Graduate_Salary[[#This Row],[Logical]],Table_Graduate_Salary[[#This Row],[Quant]])</f>
        <v>370</v>
      </c>
    </row>
    <row r="1249" spans="1:37">
      <c r="A1249">
        <v>204287</v>
      </c>
      <c r="B1249" t="s">
        <v>505</v>
      </c>
      <c r="C1249" s="1">
        <v>32755</v>
      </c>
      <c r="D1249" s="2">
        <v>88</v>
      </c>
      <c r="E1249">
        <v>0</v>
      </c>
      <c r="F1249" s="3">
        <v>2007</v>
      </c>
      <c r="G1249" s="2">
        <v>88</v>
      </c>
      <c r="H1249">
        <v>0</v>
      </c>
      <c r="I1249">
        <v>6327</v>
      </c>
      <c r="J1249">
        <v>2</v>
      </c>
      <c r="K1249" t="s">
        <v>36</v>
      </c>
      <c r="L1249" t="s">
        <v>60</v>
      </c>
      <c r="M1249" s="3">
        <v>73</v>
      </c>
      <c r="N1249">
        <v>6327</v>
      </c>
      <c r="O1249">
        <v>0</v>
      </c>
      <c r="P1249" t="s">
        <v>56</v>
      </c>
      <c r="Q1249">
        <v>2011</v>
      </c>
      <c r="R1249" s="2">
        <v>334</v>
      </c>
      <c r="S1249" s="2">
        <v>425</v>
      </c>
      <c r="T1249" s="2">
        <v>605</v>
      </c>
      <c r="U1249" s="2">
        <v>0.82466640067133201</v>
      </c>
      <c r="V1249" s="2">
        <v>285</v>
      </c>
      <c r="W1249" s="2">
        <v>400</v>
      </c>
      <c r="X1249" s="2">
        <v>-1</v>
      </c>
      <c r="Y1249" s="2">
        <v>-1</v>
      </c>
      <c r="Z1249" s="2">
        <v>-1</v>
      </c>
      <c r="AA1249" s="2">
        <v>233</v>
      </c>
      <c r="AB1249" s="2">
        <v>-1</v>
      </c>
      <c r="AC1249" s="2">
        <v>0.66459999999999997</v>
      </c>
      <c r="AD1249" s="2">
        <v>0.3448</v>
      </c>
      <c r="AE1249" s="2">
        <v>0.38169999999999998</v>
      </c>
      <c r="AF1249" s="2">
        <v>-1.3478000000000001</v>
      </c>
      <c r="AG1249" s="2">
        <v>0.81830000000000003</v>
      </c>
      <c r="AH1249">
        <v>480000</v>
      </c>
      <c r="AI1249" t="str">
        <f>IF(Table_Graduate_Salary[[#This Row],[Salary]]&lt;300000,"Low",IF(Table_Graduate_Salary[[#This Row],[Salary]]&lt;=600000,"Medium","High"))</f>
        <v>Medium</v>
      </c>
      <c r="AJ1249" t="str">
        <f>IF(Table_Graduate_Salary[[#This Row],[collegeGPA]]&gt;=8,"Excellent",IF(Table_Graduate_Salary[[#This Row],[collegeGPA]]&gt;=7,"Good","Average"))</f>
        <v>Excellent</v>
      </c>
      <c r="AK1249" s="2">
        <f>AVERAGE(Table_Graduate_Salary[[#This Row],[English]],Table_Graduate_Salary[[#This Row],[Logical]],Table_Graduate_Salary[[#This Row],[Quant]])</f>
        <v>454.66666666666669</v>
      </c>
    </row>
    <row r="1250" spans="1:37">
      <c r="A1250">
        <v>955427</v>
      </c>
      <c r="B1250" t="s">
        <v>505</v>
      </c>
      <c r="C1250" s="1">
        <v>33895</v>
      </c>
      <c r="D1250" s="2">
        <v>66.599999999999994</v>
      </c>
      <c r="E1250" t="s">
        <v>48</v>
      </c>
      <c r="F1250" s="3">
        <v>2010</v>
      </c>
      <c r="G1250" s="2">
        <v>67.3</v>
      </c>
      <c r="H1250" t="s">
        <v>48</v>
      </c>
      <c r="I1250">
        <v>17244</v>
      </c>
      <c r="J1250">
        <v>2</v>
      </c>
      <c r="K1250" t="s">
        <v>36</v>
      </c>
      <c r="L1250" t="s">
        <v>60</v>
      </c>
      <c r="M1250" s="3">
        <v>71.08</v>
      </c>
      <c r="N1250">
        <v>17244</v>
      </c>
      <c r="O1250">
        <v>0</v>
      </c>
      <c r="P1250" t="s">
        <v>41</v>
      </c>
      <c r="Q1250">
        <v>2014</v>
      </c>
      <c r="R1250" s="2">
        <v>395</v>
      </c>
      <c r="S1250" s="2">
        <v>390</v>
      </c>
      <c r="T1250" s="2">
        <v>555</v>
      </c>
      <c r="U1250" s="2">
        <v>0.493596387301038</v>
      </c>
      <c r="V1250" s="2">
        <v>365</v>
      </c>
      <c r="W1250" s="2">
        <v>324</v>
      </c>
      <c r="X1250" s="2">
        <v>-1</v>
      </c>
      <c r="Y1250" s="2">
        <v>-1</v>
      </c>
      <c r="Z1250" s="2">
        <v>-1</v>
      </c>
      <c r="AA1250" s="2">
        <v>388</v>
      </c>
      <c r="AB1250" s="2">
        <v>-1</v>
      </c>
      <c r="AC1250" s="2">
        <v>-1.54E-2</v>
      </c>
      <c r="AD1250" s="2">
        <v>-0.28710000000000002</v>
      </c>
      <c r="AE1250" s="2">
        <v>0.01</v>
      </c>
      <c r="AF1250" s="2">
        <v>0.2727</v>
      </c>
      <c r="AG1250" s="2">
        <v>0.28889999999999999</v>
      </c>
      <c r="AH1250">
        <v>180000</v>
      </c>
      <c r="AI1250" t="str">
        <f>IF(Table_Graduate_Salary[[#This Row],[Salary]]&lt;300000,"Low",IF(Table_Graduate_Salary[[#This Row],[Salary]]&lt;=600000,"Medium","High"))</f>
        <v>Low</v>
      </c>
      <c r="AJ1250" t="str">
        <f>IF(Table_Graduate_Salary[[#This Row],[collegeGPA]]&gt;=8,"Excellent",IF(Table_Graduate_Salary[[#This Row],[collegeGPA]]&gt;=7,"Good","Average"))</f>
        <v>Excellent</v>
      </c>
      <c r="AK1250" s="2">
        <f>AVERAGE(Table_Graduate_Salary[[#This Row],[English]],Table_Graduate_Salary[[#This Row],[Logical]],Table_Graduate_Salary[[#This Row],[Quant]])</f>
        <v>446.66666666666669</v>
      </c>
    </row>
    <row r="1251" spans="1:37">
      <c r="A1251">
        <v>1208205</v>
      </c>
      <c r="B1251" t="s">
        <v>506</v>
      </c>
      <c r="C1251" s="1">
        <v>33297</v>
      </c>
      <c r="D1251" s="2">
        <v>62.5</v>
      </c>
      <c r="E1251" t="s">
        <v>51</v>
      </c>
      <c r="F1251" s="3">
        <v>2008</v>
      </c>
      <c r="G1251" s="2">
        <v>60</v>
      </c>
      <c r="H1251" t="s">
        <v>51</v>
      </c>
      <c r="I1251">
        <v>8297</v>
      </c>
      <c r="J1251">
        <v>2</v>
      </c>
      <c r="K1251" t="s">
        <v>36</v>
      </c>
      <c r="L1251" t="s">
        <v>60</v>
      </c>
      <c r="M1251" s="3">
        <v>72</v>
      </c>
      <c r="N1251">
        <v>8297</v>
      </c>
      <c r="O1251">
        <v>1</v>
      </c>
      <c r="P1251" t="s">
        <v>53</v>
      </c>
      <c r="Q1251">
        <v>2014</v>
      </c>
      <c r="R1251" s="2">
        <v>465</v>
      </c>
      <c r="S1251" s="2">
        <v>540</v>
      </c>
      <c r="T1251" s="2">
        <v>465</v>
      </c>
      <c r="U1251" s="2">
        <v>0.11213943820740301</v>
      </c>
      <c r="V1251" s="2">
        <v>335</v>
      </c>
      <c r="W1251" s="2">
        <v>228</v>
      </c>
      <c r="X1251" s="2">
        <v>-1</v>
      </c>
      <c r="Y1251" s="2">
        <v>-1</v>
      </c>
      <c r="Z1251" s="2">
        <v>-1</v>
      </c>
      <c r="AA1251" s="2">
        <v>-1</v>
      </c>
      <c r="AB1251" s="2">
        <v>-1</v>
      </c>
      <c r="AC1251" s="2">
        <v>-0.44629999999999997</v>
      </c>
      <c r="AD1251" s="2">
        <v>-0.78659999999999997</v>
      </c>
      <c r="AE1251" s="2">
        <v>-0.4511</v>
      </c>
      <c r="AF1251" s="2">
        <v>-0.995</v>
      </c>
      <c r="AG1251" s="2">
        <v>-1.0524</v>
      </c>
      <c r="AH1251">
        <v>165000</v>
      </c>
      <c r="AI1251" t="str">
        <f>IF(Table_Graduate_Salary[[#This Row],[Salary]]&lt;300000,"Low",IF(Table_Graduate_Salary[[#This Row],[Salary]]&lt;=600000,"Medium","High"))</f>
        <v>Low</v>
      </c>
      <c r="AJ1251" t="str">
        <f>IF(Table_Graduate_Salary[[#This Row],[collegeGPA]]&gt;=8,"Excellent",IF(Table_Graduate_Salary[[#This Row],[collegeGPA]]&gt;=7,"Good","Average"))</f>
        <v>Excellent</v>
      </c>
      <c r="AK1251" s="2">
        <f>AVERAGE(Table_Graduate_Salary[[#This Row],[English]],Table_Graduate_Salary[[#This Row],[Logical]],Table_Graduate_Salary[[#This Row],[Quant]])</f>
        <v>490</v>
      </c>
    </row>
    <row r="1252" spans="1:37">
      <c r="A1252">
        <v>1194293</v>
      </c>
      <c r="B1252" t="s">
        <v>506</v>
      </c>
      <c r="C1252" s="1">
        <v>33566</v>
      </c>
      <c r="D1252" s="2">
        <v>75</v>
      </c>
      <c r="E1252" t="s">
        <v>51</v>
      </c>
      <c r="F1252" s="3">
        <v>2010</v>
      </c>
      <c r="G1252" s="2">
        <v>49</v>
      </c>
      <c r="H1252" t="s">
        <v>51</v>
      </c>
      <c r="I1252">
        <v>4758</v>
      </c>
      <c r="J1252">
        <v>2</v>
      </c>
      <c r="K1252" t="s">
        <v>36</v>
      </c>
      <c r="L1252" t="s">
        <v>91</v>
      </c>
      <c r="M1252" s="3">
        <v>60.96</v>
      </c>
      <c r="N1252">
        <v>4758</v>
      </c>
      <c r="O1252">
        <v>1</v>
      </c>
      <c r="P1252" t="s">
        <v>61</v>
      </c>
      <c r="Q1252">
        <v>2014</v>
      </c>
      <c r="R1252" s="2">
        <v>500</v>
      </c>
      <c r="S1252" s="2">
        <v>425</v>
      </c>
      <c r="T1252" s="2">
        <v>295</v>
      </c>
      <c r="U1252" s="2">
        <v>0.14478988948246199</v>
      </c>
      <c r="V1252" s="2">
        <v>395</v>
      </c>
      <c r="W1252" s="2">
        <v>-1</v>
      </c>
      <c r="X1252" s="2">
        <v>284</v>
      </c>
      <c r="Y1252" s="2">
        <v>-1</v>
      </c>
      <c r="Z1252" s="2">
        <v>-1</v>
      </c>
      <c r="AA1252" s="2">
        <v>-1</v>
      </c>
      <c r="AB1252" s="2">
        <v>-1</v>
      </c>
      <c r="AC1252" s="2">
        <v>-1.54E-2</v>
      </c>
      <c r="AD1252" s="2">
        <v>1.0448999999999999</v>
      </c>
      <c r="AE1252" s="2">
        <v>0.47110000000000002</v>
      </c>
      <c r="AF1252" s="2">
        <v>-0.2344</v>
      </c>
      <c r="AG1252" s="2">
        <v>-1.244</v>
      </c>
      <c r="AH1252">
        <v>120000</v>
      </c>
      <c r="AI1252" t="str">
        <f>IF(Table_Graduate_Salary[[#This Row],[Salary]]&lt;300000,"Low",IF(Table_Graduate_Salary[[#This Row],[Salary]]&lt;=600000,"Medium","High"))</f>
        <v>Low</v>
      </c>
      <c r="AJ1252" t="str">
        <f>IF(Table_Graduate_Salary[[#This Row],[collegeGPA]]&gt;=8,"Excellent",IF(Table_Graduate_Salary[[#This Row],[collegeGPA]]&gt;=7,"Good","Average"))</f>
        <v>Excellent</v>
      </c>
      <c r="AK1252" s="2">
        <f>AVERAGE(Table_Graduate_Salary[[#This Row],[English]],Table_Graduate_Salary[[#This Row],[Logical]],Table_Graduate_Salary[[#This Row],[Quant]])</f>
        <v>406.66666666666669</v>
      </c>
    </row>
    <row r="1253" spans="1:37">
      <c r="A1253">
        <v>932813</v>
      </c>
      <c r="B1253" t="s">
        <v>505</v>
      </c>
      <c r="C1253" s="1">
        <v>33679</v>
      </c>
      <c r="D1253" s="2">
        <v>75.599999999999994</v>
      </c>
      <c r="E1253" t="s">
        <v>48</v>
      </c>
      <c r="F1253" s="3">
        <v>2010</v>
      </c>
      <c r="G1253" s="2">
        <v>84</v>
      </c>
      <c r="H1253" t="s">
        <v>48</v>
      </c>
      <c r="I1253">
        <v>6874</v>
      </c>
      <c r="J1253">
        <v>2</v>
      </c>
      <c r="K1253" t="s">
        <v>36</v>
      </c>
      <c r="L1253" t="s">
        <v>40</v>
      </c>
      <c r="M1253" s="3">
        <v>75.599999999999994</v>
      </c>
      <c r="N1253">
        <v>6874</v>
      </c>
      <c r="O1253">
        <v>0</v>
      </c>
      <c r="P1253" t="s">
        <v>96</v>
      </c>
      <c r="Q1253">
        <v>2014</v>
      </c>
      <c r="R1253" s="2">
        <v>675</v>
      </c>
      <c r="S1253" s="2">
        <v>570</v>
      </c>
      <c r="T1253" s="2">
        <v>630</v>
      </c>
      <c r="U1253" s="2">
        <v>0.86468541337008498</v>
      </c>
      <c r="V1253" s="2">
        <v>525</v>
      </c>
      <c r="W1253" s="2">
        <v>-1</v>
      </c>
      <c r="X1253" s="2">
        <v>-1</v>
      </c>
      <c r="Y1253" s="2">
        <v>-1</v>
      </c>
      <c r="Z1253" s="2">
        <v>-1</v>
      </c>
      <c r="AA1253" s="2">
        <v>-1</v>
      </c>
      <c r="AB1253" s="2">
        <v>-1</v>
      </c>
      <c r="AC1253" s="2">
        <v>0.41549999999999998</v>
      </c>
      <c r="AD1253" s="2">
        <v>0.5454</v>
      </c>
      <c r="AE1253" s="2">
        <v>0.93220000000000003</v>
      </c>
      <c r="AF1253" s="2">
        <v>-0.2344</v>
      </c>
      <c r="AG1253" s="2">
        <v>-9.4299999999999995E-2</v>
      </c>
      <c r="AH1253">
        <v>325000</v>
      </c>
      <c r="AI1253" t="str">
        <f>IF(Table_Graduate_Salary[[#This Row],[Salary]]&lt;300000,"Low",IF(Table_Graduate_Salary[[#This Row],[Salary]]&lt;=600000,"Medium","High"))</f>
        <v>Medium</v>
      </c>
      <c r="AJ1253" t="str">
        <f>IF(Table_Graduate_Salary[[#This Row],[collegeGPA]]&gt;=8,"Excellent",IF(Table_Graduate_Salary[[#This Row],[collegeGPA]]&gt;=7,"Good","Average"))</f>
        <v>Excellent</v>
      </c>
      <c r="AK1253" s="2">
        <f>AVERAGE(Table_Graduate_Salary[[#This Row],[English]],Table_Graduate_Salary[[#This Row],[Logical]],Table_Graduate_Salary[[#This Row],[Quant]])</f>
        <v>625</v>
      </c>
    </row>
    <row r="1254" spans="1:37">
      <c r="A1254">
        <v>222887</v>
      </c>
      <c r="B1254" t="s">
        <v>506</v>
      </c>
      <c r="C1254" s="1">
        <v>32789</v>
      </c>
      <c r="D1254" s="2">
        <v>86.33</v>
      </c>
      <c r="E1254" t="s">
        <v>72</v>
      </c>
      <c r="F1254" s="3">
        <v>2007</v>
      </c>
      <c r="G1254" s="2">
        <v>86.8</v>
      </c>
      <c r="H1254" t="s">
        <v>35</v>
      </c>
      <c r="I1254">
        <v>1003</v>
      </c>
      <c r="J1254">
        <v>2</v>
      </c>
      <c r="K1254" t="s">
        <v>36</v>
      </c>
      <c r="L1254" t="s">
        <v>64</v>
      </c>
      <c r="M1254" s="3">
        <v>68.52</v>
      </c>
      <c r="N1254">
        <v>1003</v>
      </c>
      <c r="O1254">
        <v>1</v>
      </c>
      <c r="P1254" t="s">
        <v>71</v>
      </c>
      <c r="Q1254">
        <v>2011</v>
      </c>
      <c r="R1254" s="2">
        <v>475</v>
      </c>
      <c r="S1254" s="2">
        <v>485</v>
      </c>
      <c r="T1254" s="2">
        <v>554</v>
      </c>
      <c r="U1254" s="2">
        <v>0.94211655148500795</v>
      </c>
      <c r="V1254" s="2">
        <v>575</v>
      </c>
      <c r="W1254" s="2">
        <v>-1</v>
      </c>
      <c r="X1254" s="2">
        <v>-1</v>
      </c>
      <c r="Y1254" s="2">
        <v>-1</v>
      </c>
      <c r="Z1254" s="2">
        <v>-1</v>
      </c>
      <c r="AA1254" s="2">
        <v>-1</v>
      </c>
      <c r="AB1254" s="2">
        <v>-1</v>
      </c>
      <c r="AC1254" s="2">
        <v>-0.4173</v>
      </c>
      <c r="AD1254" s="2">
        <v>-1.9953000000000001</v>
      </c>
      <c r="AE1254" s="2">
        <v>0.67200000000000004</v>
      </c>
      <c r="AF1254" s="2">
        <v>1.2374000000000001</v>
      </c>
      <c r="AG1254" s="2">
        <v>-0.9194</v>
      </c>
      <c r="AH1254">
        <v>360000</v>
      </c>
      <c r="AI1254" t="str">
        <f>IF(Table_Graduate_Salary[[#This Row],[Salary]]&lt;300000,"Low",IF(Table_Graduate_Salary[[#This Row],[Salary]]&lt;=600000,"Medium","High"))</f>
        <v>Medium</v>
      </c>
      <c r="AJ1254" t="str">
        <f>IF(Table_Graduate_Salary[[#This Row],[collegeGPA]]&gt;=8,"Excellent",IF(Table_Graduate_Salary[[#This Row],[collegeGPA]]&gt;=7,"Good","Average"))</f>
        <v>Excellent</v>
      </c>
      <c r="AK1254" s="2">
        <f>AVERAGE(Table_Graduate_Salary[[#This Row],[English]],Table_Graduate_Salary[[#This Row],[Logical]],Table_Graduate_Salary[[#This Row],[Quant]])</f>
        <v>504.66666666666669</v>
      </c>
    </row>
    <row r="1255" spans="1:37">
      <c r="A1255">
        <v>357365</v>
      </c>
      <c r="B1255" t="s">
        <v>506</v>
      </c>
      <c r="C1255" s="1">
        <v>33338</v>
      </c>
      <c r="D1255" s="2">
        <v>89.4</v>
      </c>
      <c r="E1255" t="s">
        <v>35</v>
      </c>
      <c r="F1255" s="3">
        <v>2008</v>
      </c>
      <c r="G1255" s="2">
        <v>82.4</v>
      </c>
      <c r="H1255" t="s">
        <v>35</v>
      </c>
      <c r="I1255">
        <v>527</v>
      </c>
      <c r="J1255">
        <v>2</v>
      </c>
      <c r="K1255" t="s">
        <v>36</v>
      </c>
      <c r="L1255" t="s">
        <v>64</v>
      </c>
      <c r="M1255" s="3">
        <v>72.680000000000007</v>
      </c>
      <c r="N1255">
        <v>527</v>
      </c>
      <c r="O1255">
        <v>0</v>
      </c>
      <c r="P1255" t="s">
        <v>59</v>
      </c>
      <c r="Q1255">
        <v>2012</v>
      </c>
      <c r="R1255" s="2">
        <v>684</v>
      </c>
      <c r="S1255" s="2">
        <v>605</v>
      </c>
      <c r="T1255" s="2">
        <v>645</v>
      </c>
      <c r="U1255" s="2">
        <v>0.90148957137103303</v>
      </c>
      <c r="V1255" s="2">
        <v>545</v>
      </c>
      <c r="W1255" s="2">
        <v>-1</v>
      </c>
      <c r="X1255" s="2">
        <v>-1</v>
      </c>
      <c r="Y1255" s="2">
        <v>-1</v>
      </c>
      <c r="Z1255" s="2">
        <v>-1</v>
      </c>
      <c r="AA1255" s="2">
        <v>-1</v>
      </c>
      <c r="AB1255" s="2">
        <v>-1</v>
      </c>
      <c r="AC1255" s="2">
        <v>-0.26279999999999998</v>
      </c>
      <c r="AD1255" s="2">
        <v>0.38379999999999997</v>
      </c>
      <c r="AE1255" s="2">
        <v>-1.2511000000000001</v>
      </c>
      <c r="AF1255" s="2">
        <v>-0.87780000000000002</v>
      </c>
      <c r="AG1255" s="2">
        <v>0.97629999999999995</v>
      </c>
      <c r="AH1255">
        <v>265000</v>
      </c>
      <c r="AI1255" t="str">
        <f>IF(Table_Graduate_Salary[[#This Row],[Salary]]&lt;300000,"Low",IF(Table_Graduate_Salary[[#This Row],[Salary]]&lt;=600000,"Medium","High"))</f>
        <v>Low</v>
      </c>
      <c r="AJ1255" t="str">
        <f>IF(Table_Graduate_Salary[[#This Row],[collegeGPA]]&gt;=8,"Excellent",IF(Table_Graduate_Salary[[#This Row],[collegeGPA]]&gt;=7,"Good","Average"))</f>
        <v>Excellent</v>
      </c>
      <c r="AK1255" s="2">
        <f>AVERAGE(Table_Graduate_Salary[[#This Row],[English]],Table_Graduate_Salary[[#This Row],[Logical]],Table_Graduate_Salary[[#This Row],[Quant]])</f>
        <v>644.66666666666663</v>
      </c>
    </row>
    <row r="1256" spans="1:37">
      <c r="A1256">
        <v>1203568</v>
      </c>
      <c r="B1256" t="s">
        <v>505</v>
      </c>
      <c r="C1256" s="1">
        <v>34079</v>
      </c>
      <c r="D1256" s="2">
        <v>96.8</v>
      </c>
      <c r="E1256" t="s">
        <v>35</v>
      </c>
      <c r="F1256" s="3">
        <v>2010</v>
      </c>
      <c r="G1256" s="2">
        <v>92.3</v>
      </c>
      <c r="H1256" t="s">
        <v>35</v>
      </c>
      <c r="I1256">
        <v>7701</v>
      </c>
      <c r="J1256">
        <v>2</v>
      </c>
      <c r="K1256" t="s">
        <v>36</v>
      </c>
      <c r="L1256" t="s">
        <v>44</v>
      </c>
      <c r="M1256" s="3">
        <v>81</v>
      </c>
      <c r="N1256">
        <v>7701</v>
      </c>
      <c r="O1256">
        <v>0</v>
      </c>
      <c r="P1256" t="s">
        <v>65</v>
      </c>
      <c r="Q1256">
        <v>2014</v>
      </c>
      <c r="R1256" s="2">
        <v>630</v>
      </c>
      <c r="S1256" s="2">
        <v>570</v>
      </c>
      <c r="T1256" s="2">
        <v>605</v>
      </c>
      <c r="U1256" s="2">
        <v>0.94327215786655505</v>
      </c>
      <c r="V1256" s="2">
        <v>425</v>
      </c>
      <c r="W1256" s="2">
        <v>452</v>
      </c>
      <c r="X1256" s="2">
        <v>-1</v>
      </c>
      <c r="Y1256" s="2">
        <v>-1</v>
      </c>
      <c r="Z1256" s="2">
        <v>-1</v>
      </c>
      <c r="AA1256" s="2">
        <v>-1</v>
      </c>
      <c r="AB1256" s="2">
        <v>-1</v>
      </c>
      <c r="AC1256" s="2">
        <v>0.12820000000000001</v>
      </c>
      <c r="AD1256" s="2">
        <v>0.71189999999999998</v>
      </c>
      <c r="AE1256" s="2">
        <v>0.47110000000000002</v>
      </c>
      <c r="AF1256" s="2">
        <v>-0.995</v>
      </c>
      <c r="AG1256" s="2">
        <v>1.0553999999999999</v>
      </c>
      <c r="AH1256">
        <v>300000</v>
      </c>
      <c r="AI1256" t="str">
        <f>IF(Table_Graduate_Salary[[#This Row],[Salary]]&lt;300000,"Low",IF(Table_Graduate_Salary[[#This Row],[Salary]]&lt;=600000,"Medium","High"))</f>
        <v>Medium</v>
      </c>
      <c r="AJ1256" t="str">
        <f>IF(Table_Graduate_Salary[[#This Row],[collegeGPA]]&gt;=8,"Excellent",IF(Table_Graduate_Salary[[#This Row],[collegeGPA]]&gt;=7,"Good","Average"))</f>
        <v>Excellent</v>
      </c>
      <c r="AK1256" s="2">
        <f>AVERAGE(Table_Graduate_Salary[[#This Row],[English]],Table_Graduate_Salary[[#This Row],[Logical]],Table_Graduate_Salary[[#This Row],[Quant]])</f>
        <v>601.66666666666663</v>
      </c>
    </row>
    <row r="1257" spans="1:37">
      <c r="A1257">
        <v>929961</v>
      </c>
      <c r="B1257" t="s">
        <v>506</v>
      </c>
      <c r="C1257" s="1">
        <v>33464</v>
      </c>
      <c r="D1257" s="2">
        <v>81</v>
      </c>
      <c r="E1257" t="s">
        <v>35</v>
      </c>
      <c r="F1257" s="3">
        <v>2009</v>
      </c>
      <c r="G1257" s="2">
        <v>67</v>
      </c>
      <c r="H1257" t="s">
        <v>35</v>
      </c>
      <c r="I1257">
        <v>10266</v>
      </c>
      <c r="J1257">
        <v>2</v>
      </c>
      <c r="K1257" t="s">
        <v>36</v>
      </c>
      <c r="L1257" t="s">
        <v>91</v>
      </c>
      <c r="M1257" s="3">
        <v>65</v>
      </c>
      <c r="N1257">
        <v>10266</v>
      </c>
      <c r="O1257">
        <v>1</v>
      </c>
      <c r="P1257" t="s">
        <v>61</v>
      </c>
      <c r="Q1257">
        <v>2014</v>
      </c>
      <c r="R1257" s="2">
        <v>430</v>
      </c>
      <c r="S1257" s="2">
        <v>340</v>
      </c>
      <c r="T1257" s="2">
        <v>415</v>
      </c>
      <c r="U1257" s="2">
        <v>0.74475835400893897</v>
      </c>
      <c r="V1257" s="2">
        <v>475</v>
      </c>
      <c r="W1257" s="2">
        <v>-1</v>
      </c>
      <c r="X1257" s="2">
        <v>438</v>
      </c>
      <c r="Y1257" s="2">
        <v>-1</v>
      </c>
      <c r="Z1257" s="2">
        <v>-1</v>
      </c>
      <c r="AA1257" s="2">
        <v>-1</v>
      </c>
      <c r="AB1257" s="2">
        <v>-1</v>
      </c>
      <c r="AC1257" s="2">
        <v>-1.0207999999999999</v>
      </c>
      <c r="AD1257" s="2">
        <v>-0.95309999999999995</v>
      </c>
      <c r="AE1257" s="2">
        <v>0.01</v>
      </c>
      <c r="AF1257" s="2">
        <v>1.0333000000000001</v>
      </c>
      <c r="AG1257" s="2">
        <v>-0.86080000000000001</v>
      </c>
      <c r="AH1257">
        <v>240000</v>
      </c>
      <c r="AI1257" t="str">
        <f>IF(Table_Graduate_Salary[[#This Row],[Salary]]&lt;300000,"Low",IF(Table_Graduate_Salary[[#This Row],[Salary]]&lt;=600000,"Medium","High"))</f>
        <v>Low</v>
      </c>
      <c r="AJ1257" t="str">
        <f>IF(Table_Graduate_Salary[[#This Row],[collegeGPA]]&gt;=8,"Excellent",IF(Table_Graduate_Salary[[#This Row],[collegeGPA]]&gt;=7,"Good","Average"))</f>
        <v>Excellent</v>
      </c>
      <c r="AK1257" s="2">
        <f>AVERAGE(Table_Graduate_Salary[[#This Row],[English]],Table_Graduate_Salary[[#This Row],[Logical]],Table_Graduate_Salary[[#This Row],[Quant]])</f>
        <v>395</v>
      </c>
    </row>
    <row r="1258" spans="1:37">
      <c r="A1258">
        <v>278972</v>
      </c>
      <c r="B1258" t="s">
        <v>506</v>
      </c>
      <c r="C1258" s="1">
        <v>32380</v>
      </c>
      <c r="D1258" s="2">
        <v>73.400000000000006</v>
      </c>
      <c r="E1258" t="s">
        <v>35</v>
      </c>
      <c r="F1258" s="3">
        <v>2006</v>
      </c>
      <c r="G1258" s="2">
        <v>67</v>
      </c>
      <c r="H1258" t="s">
        <v>35</v>
      </c>
      <c r="I1258">
        <v>4971</v>
      </c>
      <c r="J1258">
        <v>2</v>
      </c>
      <c r="K1258" t="s">
        <v>36</v>
      </c>
      <c r="L1258" t="s">
        <v>153</v>
      </c>
      <c r="M1258" s="3">
        <v>63.2</v>
      </c>
      <c r="N1258">
        <v>4971</v>
      </c>
      <c r="O1258">
        <v>0</v>
      </c>
      <c r="P1258" t="s">
        <v>41</v>
      </c>
      <c r="Q1258">
        <v>2011</v>
      </c>
      <c r="R1258" s="2">
        <v>515</v>
      </c>
      <c r="S1258" s="2">
        <v>475</v>
      </c>
      <c r="T1258" s="2">
        <v>625</v>
      </c>
      <c r="U1258" s="2">
        <v>0.82466640067133201</v>
      </c>
      <c r="V1258" s="2">
        <v>-1</v>
      </c>
      <c r="W1258" s="2">
        <v>400</v>
      </c>
      <c r="X1258" s="2">
        <v>-1</v>
      </c>
      <c r="Y1258" s="2">
        <v>-1</v>
      </c>
      <c r="Z1258" s="2">
        <v>-1</v>
      </c>
      <c r="AA1258" s="2">
        <v>260</v>
      </c>
      <c r="AB1258" s="2">
        <v>-1</v>
      </c>
      <c r="AC1258" s="2">
        <v>1.2827999999999999</v>
      </c>
      <c r="AD1258" s="2">
        <v>-0.59130000000000005</v>
      </c>
      <c r="AE1258" s="2">
        <v>-0.92449999999999999</v>
      </c>
      <c r="AF1258" s="2">
        <v>-0.99529999999999996</v>
      </c>
      <c r="AG1258" s="2">
        <v>-1.0773999999999999</v>
      </c>
      <c r="AH1258">
        <v>300000</v>
      </c>
      <c r="AI1258" t="str">
        <f>IF(Table_Graduate_Salary[[#This Row],[Salary]]&lt;300000,"Low",IF(Table_Graduate_Salary[[#This Row],[Salary]]&lt;=600000,"Medium","High"))</f>
        <v>Medium</v>
      </c>
      <c r="AJ1258" t="str">
        <f>IF(Table_Graduate_Salary[[#This Row],[collegeGPA]]&gt;=8,"Excellent",IF(Table_Graduate_Salary[[#This Row],[collegeGPA]]&gt;=7,"Good","Average"))</f>
        <v>Excellent</v>
      </c>
      <c r="AK1258" s="2">
        <f>AVERAGE(Table_Graduate_Salary[[#This Row],[English]],Table_Graduate_Salary[[#This Row],[Logical]],Table_Graduate_Salary[[#This Row],[Quant]])</f>
        <v>538.33333333333337</v>
      </c>
    </row>
    <row r="1259" spans="1:37">
      <c r="A1259">
        <v>814673</v>
      </c>
      <c r="B1259" t="s">
        <v>506</v>
      </c>
      <c r="C1259" s="1">
        <v>32794</v>
      </c>
      <c r="D1259" s="2">
        <v>69</v>
      </c>
      <c r="E1259" t="s">
        <v>35</v>
      </c>
      <c r="F1259" s="3">
        <v>2007</v>
      </c>
      <c r="G1259" s="2">
        <v>61</v>
      </c>
      <c r="H1259" t="s">
        <v>35</v>
      </c>
      <c r="I1259">
        <v>183</v>
      </c>
      <c r="J1259">
        <v>2</v>
      </c>
      <c r="K1259" t="s">
        <v>36</v>
      </c>
      <c r="L1259" t="s">
        <v>55</v>
      </c>
      <c r="M1259" s="3">
        <v>62</v>
      </c>
      <c r="N1259">
        <v>183</v>
      </c>
      <c r="O1259">
        <v>1</v>
      </c>
      <c r="P1259" t="s">
        <v>71</v>
      </c>
      <c r="Q1259">
        <v>2013</v>
      </c>
      <c r="R1259" s="2">
        <v>300</v>
      </c>
      <c r="S1259" s="2">
        <v>385</v>
      </c>
      <c r="T1259" s="2">
        <v>340</v>
      </c>
      <c r="U1259" s="2">
        <v>0.19015340560101801</v>
      </c>
      <c r="V1259" s="2">
        <v>315</v>
      </c>
      <c r="W1259" s="2">
        <v>-1</v>
      </c>
      <c r="X1259" s="2">
        <v>-1</v>
      </c>
      <c r="Y1259" s="2">
        <v>-1</v>
      </c>
      <c r="Z1259" s="2">
        <v>-1</v>
      </c>
      <c r="AA1259" s="2">
        <v>-1</v>
      </c>
      <c r="AB1259" s="2">
        <v>-1</v>
      </c>
      <c r="AC1259" s="2">
        <v>0.27179999999999999</v>
      </c>
      <c r="AD1259" s="2">
        <v>-1.1195999999999999</v>
      </c>
      <c r="AE1259" s="2">
        <v>0.16370000000000001</v>
      </c>
      <c r="AF1259" s="2">
        <v>1.4136</v>
      </c>
      <c r="AG1259" s="2">
        <v>-0.28589999999999999</v>
      </c>
      <c r="AH1259">
        <v>200000</v>
      </c>
      <c r="AI1259" t="str">
        <f>IF(Table_Graduate_Salary[[#This Row],[Salary]]&lt;300000,"Low",IF(Table_Graduate_Salary[[#This Row],[Salary]]&lt;=600000,"Medium","High"))</f>
        <v>Low</v>
      </c>
      <c r="AJ1259" t="str">
        <f>IF(Table_Graduate_Salary[[#This Row],[collegeGPA]]&gt;=8,"Excellent",IF(Table_Graduate_Salary[[#This Row],[collegeGPA]]&gt;=7,"Good","Average"))</f>
        <v>Excellent</v>
      </c>
      <c r="AK1259" s="2">
        <f>AVERAGE(Table_Graduate_Salary[[#This Row],[English]],Table_Graduate_Salary[[#This Row],[Logical]],Table_Graduate_Salary[[#This Row],[Quant]])</f>
        <v>341.66666666666669</v>
      </c>
    </row>
    <row r="1260" spans="1:37">
      <c r="A1260">
        <v>389358</v>
      </c>
      <c r="B1260" t="s">
        <v>506</v>
      </c>
      <c r="C1260" s="1">
        <v>32372</v>
      </c>
      <c r="D1260" s="2">
        <v>59.7</v>
      </c>
      <c r="E1260" t="s">
        <v>286</v>
      </c>
      <c r="F1260" s="3">
        <v>2005</v>
      </c>
      <c r="G1260" s="2">
        <v>54</v>
      </c>
      <c r="H1260" t="s">
        <v>258</v>
      </c>
      <c r="I1260">
        <v>7557</v>
      </c>
      <c r="J1260">
        <v>2</v>
      </c>
      <c r="K1260" t="s">
        <v>66</v>
      </c>
      <c r="L1260" t="s">
        <v>67</v>
      </c>
      <c r="M1260" s="3">
        <v>82</v>
      </c>
      <c r="N1260">
        <v>7557</v>
      </c>
      <c r="O1260">
        <v>1</v>
      </c>
      <c r="P1260" t="s">
        <v>38</v>
      </c>
      <c r="Q1260">
        <v>2012</v>
      </c>
      <c r="R1260" s="2">
        <v>445</v>
      </c>
      <c r="S1260" s="2">
        <v>455</v>
      </c>
      <c r="T1260" s="2">
        <v>565</v>
      </c>
      <c r="U1260" s="2">
        <v>0.81941652983588797</v>
      </c>
      <c r="V1260" s="2">
        <v>505</v>
      </c>
      <c r="W1260" s="2">
        <v>-1</v>
      </c>
      <c r="X1260" s="2">
        <v>-1</v>
      </c>
      <c r="Y1260" s="2">
        <v>-1</v>
      </c>
      <c r="Z1260" s="2">
        <v>-1</v>
      </c>
      <c r="AA1260" s="2">
        <v>-1</v>
      </c>
      <c r="AB1260" s="2">
        <v>-1</v>
      </c>
      <c r="AC1260" s="2">
        <v>-1.4992000000000001</v>
      </c>
      <c r="AD1260" s="2">
        <v>-0.74729999999999996</v>
      </c>
      <c r="AE1260" s="2">
        <v>-0.48909999999999998</v>
      </c>
      <c r="AF1260" s="2">
        <v>1.3549</v>
      </c>
      <c r="AG1260" s="2">
        <v>-1.4723999999999999</v>
      </c>
      <c r="AH1260">
        <v>180000</v>
      </c>
      <c r="AI1260" t="str">
        <f>IF(Table_Graduate_Salary[[#This Row],[Salary]]&lt;300000,"Low",IF(Table_Graduate_Salary[[#This Row],[Salary]]&lt;=600000,"Medium","High"))</f>
        <v>Low</v>
      </c>
      <c r="AJ1260" t="str">
        <f>IF(Table_Graduate_Salary[[#This Row],[collegeGPA]]&gt;=8,"Excellent",IF(Table_Graduate_Salary[[#This Row],[collegeGPA]]&gt;=7,"Good","Average"))</f>
        <v>Excellent</v>
      </c>
      <c r="AK1260" s="2">
        <f>AVERAGE(Table_Graduate_Salary[[#This Row],[English]],Table_Graduate_Salary[[#This Row],[Logical]],Table_Graduate_Salary[[#This Row],[Quant]])</f>
        <v>488.33333333333331</v>
      </c>
    </row>
    <row r="1261" spans="1:37">
      <c r="A1261">
        <v>728009</v>
      </c>
      <c r="B1261" t="s">
        <v>506</v>
      </c>
      <c r="C1261" s="1">
        <v>32645</v>
      </c>
      <c r="D1261" s="2">
        <v>77</v>
      </c>
      <c r="E1261" t="s">
        <v>35</v>
      </c>
      <c r="F1261" s="3">
        <v>2007</v>
      </c>
      <c r="G1261" s="2">
        <v>60.2</v>
      </c>
      <c r="H1261" t="s">
        <v>35</v>
      </c>
      <c r="I1261">
        <v>4971</v>
      </c>
      <c r="J1261">
        <v>2</v>
      </c>
      <c r="K1261" t="s">
        <v>36</v>
      </c>
      <c r="L1261" t="s">
        <v>55</v>
      </c>
      <c r="M1261" s="3">
        <v>68.5</v>
      </c>
      <c r="N1261">
        <v>4971</v>
      </c>
      <c r="O1261">
        <v>0</v>
      </c>
      <c r="P1261" t="s">
        <v>41</v>
      </c>
      <c r="Q1261">
        <v>2012</v>
      </c>
      <c r="R1261" s="2">
        <v>570</v>
      </c>
      <c r="S1261" s="2">
        <v>475</v>
      </c>
      <c r="T1261" s="2">
        <v>500</v>
      </c>
      <c r="U1261" s="2">
        <v>0.48834797678271402</v>
      </c>
      <c r="V1261" s="2">
        <v>405</v>
      </c>
      <c r="W1261" s="2">
        <v>-1</v>
      </c>
      <c r="X1261" s="2">
        <v>-1</v>
      </c>
      <c r="Y1261" s="2">
        <v>-1</v>
      </c>
      <c r="Z1261" s="2">
        <v>-1</v>
      </c>
      <c r="AA1261" s="2">
        <v>-1</v>
      </c>
      <c r="AB1261" s="2">
        <v>-1</v>
      </c>
      <c r="AC1261" s="2">
        <v>-1.54E-2</v>
      </c>
      <c r="AD1261" s="2">
        <v>-2.1185999999999998</v>
      </c>
      <c r="AE1261" s="2">
        <v>0.16370000000000001</v>
      </c>
      <c r="AF1261" s="2">
        <v>1.6672</v>
      </c>
      <c r="AG1261" s="2">
        <v>-1.6273</v>
      </c>
      <c r="AH1261">
        <v>405000</v>
      </c>
      <c r="AI1261" t="str">
        <f>IF(Table_Graduate_Salary[[#This Row],[Salary]]&lt;300000,"Low",IF(Table_Graduate_Salary[[#This Row],[Salary]]&lt;=600000,"Medium","High"))</f>
        <v>Medium</v>
      </c>
      <c r="AJ1261" t="str">
        <f>IF(Table_Graduate_Salary[[#This Row],[collegeGPA]]&gt;=8,"Excellent",IF(Table_Graduate_Salary[[#This Row],[collegeGPA]]&gt;=7,"Good","Average"))</f>
        <v>Excellent</v>
      </c>
      <c r="AK1261" s="2">
        <f>AVERAGE(Table_Graduate_Salary[[#This Row],[English]],Table_Graduate_Salary[[#This Row],[Logical]],Table_Graduate_Salary[[#This Row],[Quant]])</f>
        <v>515</v>
      </c>
    </row>
    <row r="1262" spans="1:37">
      <c r="A1262">
        <v>1152098</v>
      </c>
      <c r="B1262" t="s">
        <v>506</v>
      </c>
      <c r="C1262" s="1">
        <v>33226</v>
      </c>
      <c r="D1262" s="2">
        <v>79</v>
      </c>
      <c r="E1262" t="s">
        <v>51</v>
      </c>
      <c r="F1262" s="3">
        <v>2008</v>
      </c>
      <c r="G1262" s="2">
        <v>74</v>
      </c>
      <c r="H1262" t="s">
        <v>51</v>
      </c>
      <c r="I1262">
        <v>4979</v>
      </c>
      <c r="J1262">
        <v>2</v>
      </c>
      <c r="K1262" t="s">
        <v>36</v>
      </c>
      <c r="L1262" t="s">
        <v>77</v>
      </c>
      <c r="M1262" s="3">
        <v>76.099999999999994</v>
      </c>
      <c r="N1262">
        <v>4979</v>
      </c>
      <c r="O1262">
        <v>0</v>
      </c>
      <c r="P1262" t="s">
        <v>53</v>
      </c>
      <c r="Q1262">
        <v>2013</v>
      </c>
      <c r="R1262" s="2">
        <v>595</v>
      </c>
      <c r="S1262" s="2">
        <v>510</v>
      </c>
      <c r="T1262" s="2">
        <v>585</v>
      </c>
      <c r="U1262" s="2">
        <v>0.193768441980019</v>
      </c>
      <c r="V1262" s="2">
        <v>-1</v>
      </c>
      <c r="W1262" s="2">
        <v>-1</v>
      </c>
      <c r="X1262" s="2">
        <v>-1</v>
      </c>
      <c r="Y1262" s="2">
        <v>-1</v>
      </c>
      <c r="Z1262" s="2">
        <v>324</v>
      </c>
      <c r="AA1262" s="2">
        <v>-1</v>
      </c>
      <c r="AB1262" s="2">
        <v>-1</v>
      </c>
      <c r="AC1262" s="2">
        <v>-1.0207999999999999</v>
      </c>
      <c r="AD1262" s="2">
        <v>-0.28710000000000002</v>
      </c>
      <c r="AE1262" s="2">
        <v>-0.2974</v>
      </c>
      <c r="AF1262" s="2">
        <v>1.2868999999999999</v>
      </c>
      <c r="AG1262" s="2">
        <v>0.48049999999999998</v>
      </c>
      <c r="AH1262">
        <v>170000</v>
      </c>
      <c r="AI1262" t="str">
        <f>IF(Table_Graduate_Salary[[#This Row],[Salary]]&lt;300000,"Low",IF(Table_Graduate_Salary[[#This Row],[Salary]]&lt;=600000,"Medium","High"))</f>
        <v>Low</v>
      </c>
      <c r="AJ1262" t="str">
        <f>IF(Table_Graduate_Salary[[#This Row],[collegeGPA]]&gt;=8,"Excellent",IF(Table_Graduate_Salary[[#This Row],[collegeGPA]]&gt;=7,"Good","Average"))</f>
        <v>Excellent</v>
      </c>
      <c r="AK1262" s="2">
        <f>AVERAGE(Table_Graduate_Salary[[#This Row],[English]],Table_Graduate_Salary[[#This Row],[Logical]],Table_Graduate_Salary[[#This Row],[Quant]])</f>
        <v>563.33333333333337</v>
      </c>
    </row>
    <row r="1263" spans="1:37">
      <c r="A1263">
        <v>625434</v>
      </c>
      <c r="B1263" t="s">
        <v>506</v>
      </c>
      <c r="C1263" s="1">
        <v>33539</v>
      </c>
      <c r="D1263" s="2">
        <v>92.83</v>
      </c>
      <c r="E1263" t="s">
        <v>35</v>
      </c>
      <c r="F1263" s="3">
        <v>2009</v>
      </c>
      <c r="G1263" s="2">
        <v>88</v>
      </c>
      <c r="H1263" t="s">
        <v>35</v>
      </c>
      <c r="I1263">
        <v>9019</v>
      </c>
      <c r="J1263">
        <v>2</v>
      </c>
      <c r="K1263" t="s">
        <v>36</v>
      </c>
      <c r="L1263" t="s">
        <v>77</v>
      </c>
      <c r="M1263" s="3">
        <v>74.959999999999994</v>
      </c>
      <c r="N1263">
        <v>9019</v>
      </c>
      <c r="O1263">
        <v>0</v>
      </c>
      <c r="P1263" t="s">
        <v>59</v>
      </c>
      <c r="Q1263">
        <v>2013</v>
      </c>
      <c r="R1263" s="2">
        <v>650</v>
      </c>
      <c r="S1263" s="2">
        <v>645</v>
      </c>
      <c r="T1263" s="2">
        <v>680</v>
      </c>
      <c r="U1263" s="2">
        <v>0.99615597092758701</v>
      </c>
      <c r="V1263" s="2">
        <v>-1</v>
      </c>
      <c r="W1263" s="2">
        <v>-1</v>
      </c>
      <c r="X1263" s="2">
        <v>-1</v>
      </c>
      <c r="Y1263" s="2">
        <v>-1</v>
      </c>
      <c r="Z1263" s="2">
        <v>660</v>
      </c>
      <c r="AA1263" s="2">
        <v>-1</v>
      </c>
      <c r="AB1263" s="2">
        <v>-1</v>
      </c>
      <c r="AC1263" s="2">
        <v>0.12820000000000001</v>
      </c>
      <c r="AD1263" s="2">
        <v>4.5900000000000003E-2</v>
      </c>
      <c r="AE1263" s="2">
        <v>-0.14369999999999999</v>
      </c>
      <c r="AF1263" s="2">
        <v>-0.2344</v>
      </c>
      <c r="AG1263" s="2">
        <v>9.7299999999999998E-2</v>
      </c>
      <c r="AH1263">
        <v>565000</v>
      </c>
      <c r="AI1263" t="str">
        <f>IF(Table_Graduate_Salary[[#This Row],[Salary]]&lt;300000,"Low",IF(Table_Graduate_Salary[[#This Row],[Salary]]&lt;=600000,"Medium","High"))</f>
        <v>Medium</v>
      </c>
      <c r="AJ1263" t="str">
        <f>IF(Table_Graduate_Salary[[#This Row],[collegeGPA]]&gt;=8,"Excellent",IF(Table_Graduate_Salary[[#This Row],[collegeGPA]]&gt;=7,"Good","Average"))</f>
        <v>Excellent</v>
      </c>
      <c r="AK1263" s="2">
        <f>AVERAGE(Table_Graduate_Salary[[#This Row],[English]],Table_Graduate_Salary[[#This Row],[Logical]],Table_Graduate_Salary[[#This Row],[Quant]])</f>
        <v>658.33333333333337</v>
      </c>
    </row>
    <row r="1264" spans="1:37">
      <c r="A1264">
        <v>298284</v>
      </c>
      <c r="B1264" t="s">
        <v>506</v>
      </c>
      <c r="C1264" s="1">
        <v>33072</v>
      </c>
      <c r="D1264" s="2">
        <v>86</v>
      </c>
      <c r="E1264" t="s">
        <v>51</v>
      </c>
      <c r="F1264" s="3">
        <v>2008</v>
      </c>
      <c r="G1264" s="2">
        <v>75</v>
      </c>
      <c r="H1264" t="s">
        <v>51</v>
      </c>
      <c r="I1264">
        <v>7586</v>
      </c>
      <c r="J1264">
        <v>2</v>
      </c>
      <c r="K1264" t="s">
        <v>36</v>
      </c>
      <c r="L1264" t="s">
        <v>55</v>
      </c>
      <c r="M1264" s="3">
        <v>79</v>
      </c>
      <c r="N1264">
        <v>7586</v>
      </c>
      <c r="O1264">
        <v>0</v>
      </c>
      <c r="P1264" t="s">
        <v>47</v>
      </c>
      <c r="Q1264">
        <v>2012</v>
      </c>
      <c r="R1264" s="2">
        <v>445</v>
      </c>
      <c r="S1264" s="2">
        <v>355</v>
      </c>
      <c r="T1264" s="2">
        <v>385</v>
      </c>
      <c r="U1264" s="2">
        <v>0.52592258425205496</v>
      </c>
      <c r="V1264" s="2">
        <v>415</v>
      </c>
      <c r="W1264" s="2">
        <v>-1</v>
      </c>
      <c r="X1264" s="2">
        <v>-1</v>
      </c>
      <c r="Y1264" s="2">
        <v>-1</v>
      </c>
      <c r="Z1264" s="2">
        <v>-1</v>
      </c>
      <c r="AA1264" s="2">
        <v>-1</v>
      </c>
      <c r="AB1264" s="2">
        <v>-1</v>
      </c>
      <c r="AC1264" s="2">
        <v>-1.0355000000000001</v>
      </c>
      <c r="AD1264" s="2">
        <v>-0.90329999999999999</v>
      </c>
      <c r="AE1264" s="2">
        <v>0.52690000000000003</v>
      </c>
      <c r="AF1264" s="2">
        <v>6.2300000000000001E-2</v>
      </c>
      <c r="AG1264" s="2">
        <v>0.18640000000000001</v>
      </c>
      <c r="AH1264">
        <v>540000</v>
      </c>
      <c r="AI1264" t="str">
        <f>IF(Table_Graduate_Salary[[#This Row],[Salary]]&lt;300000,"Low",IF(Table_Graduate_Salary[[#This Row],[Salary]]&lt;=600000,"Medium","High"))</f>
        <v>Medium</v>
      </c>
      <c r="AJ1264" t="str">
        <f>IF(Table_Graduate_Salary[[#This Row],[collegeGPA]]&gt;=8,"Excellent",IF(Table_Graduate_Salary[[#This Row],[collegeGPA]]&gt;=7,"Good","Average"))</f>
        <v>Excellent</v>
      </c>
      <c r="AK1264" s="2">
        <f>AVERAGE(Table_Graduate_Salary[[#This Row],[English]],Table_Graduate_Salary[[#This Row],[Logical]],Table_Graduate_Salary[[#This Row],[Quant]])</f>
        <v>395</v>
      </c>
    </row>
    <row r="1265" spans="1:37">
      <c r="A1265">
        <v>910069</v>
      </c>
      <c r="B1265" t="s">
        <v>506</v>
      </c>
      <c r="C1265" s="1">
        <v>34096</v>
      </c>
      <c r="D1265" s="2">
        <v>89</v>
      </c>
      <c r="E1265" t="s">
        <v>51</v>
      </c>
      <c r="F1265" s="3">
        <v>2010</v>
      </c>
      <c r="G1265" s="2">
        <v>82.2</v>
      </c>
      <c r="H1265" t="s">
        <v>51</v>
      </c>
      <c r="I1265">
        <v>4042</v>
      </c>
      <c r="J1265">
        <v>2</v>
      </c>
      <c r="K1265" t="s">
        <v>36</v>
      </c>
      <c r="L1265" t="s">
        <v>40</v>
      </c>
      <c r="M1265" s="3">
        <v>72.400000000000006</v>
      </c>
      <c r="N1265">
        <v>4042</v>
      </c>
      <c r="O1265">
        <v>0</v>
      </c>
      <c r="P1265" t="s">
        <v>47</v>
      </c>
      <c r="Q1265">
        <v>2014</v>
      </c>
      <c r="R1265" s="2">
        <v>450</v>
      </c>
      <c r="S1265" s="2">
        <v>510</v>
      </c>
      <c r="T1265" s="2">
        <v>575</v>
      </c>
      <c r="U1265" s="2">
        <v>0.62264291584993803</v>
      </c>
      <c r="V1265" s="2">
        <v>505</v>
      </c>
      <c r="W1265" s="2">
        <v>-1</v>
      </c>
      <c r="X1265" s="2">
        <v>407</v>
      </c>
      <c r="Y1265" s="2">
        <v>-1</v>
      </c>
      <c r="Z1265" s="2">
        <v>-1</v>
      </c>
      <c r="AA1265" s="2">
        <v>-1</v>
      </c>
      <c r="AB1265" s="2">
        <v>-1</v>
      </c>
      <c r="AC1265" s="2">
        <v>0.84630000000000005</v>
      </c>
      <c r="AD1265" s="2">
        <v>0.87839999999999996</v>
      </c>
      <c r="AE1265" s="2">
        <v>1.7007000000000001</v>
      </c>
      <c r="AF1265" s="2">
        <v>-1.1217999999999999</v>
      </c>
      <c r="AG1265" s="2">
        <v>0.86370000000000002</v>
      </c>
      <c r="AH1265">
        <v>420000</v>
      </c>
      <c r="AI1265" t="str">
        <f>IF(Table_Graduate_Salary[[#This Row],[Salary]]&lt;300000,"Low",IF(Table_Graduate_Salary[[#This Row],[Salary]]&lt;=600000,"Medium","High"))</f>
        <v>Medium</v>
      </c>
      <c r="AJ1265" t="str">
        <f>IF(Table_Graduate_Salary[[#This Row],[collegeGPA]]&gt;=8,"Excellent",IF(Table_Graduate_Salary[[#This Row],[collegeGPA]]&gt;=7,"Good","Average"))</f>
        <v>Excellent</v>
      </c>
      <c r="AK1265" s="2">
        <f>AVERAGE(Table_Graduate_Salary[[#This Row],[English]],Table_Graduate_Salary[[#This Row],[Logical]],Table_Graduate_Salary[[#This Row],[Quant]])</f>
        <v>511.66666666666669</v>
      </c>
    </row>
    <row r="1266" spans="1:37">
      <c r="A1266">
        <v>192591</v>
      </c>
      <c r="B1266" t="s">
        <v>506</v>
      </c>
      <c r="C1266" s="1">
        <v>32958</v>
      </c>
      <c r="D1266" s="2">
        <v>83</v>
      </c>
      <c r="E1266" t="s">
        <v>287</v>
      </c>
      <c r="F1266" s="3">
        <v>2007</v>
      </c>
      <c r="G1266" s="2">
        <v>87.3</v>
      </c>
      <c r="H1266" t="s">
        <v>288</v>
      </c>
      <c r="I1266">
        <v>5003</v>
      </c>
      <c r="J1266">
        <v>2</v>
      </c>
      <c r="K1266" t="s">
        <v>36</v>
      </c>
      <c r="L1266" t="s">
        <v>81</v>
      </c>
      <c r="M1266" s="3">
        <v>71.67</v>
      </c>
      <c r="N1266">
        <v>5003</v>
      </c>
      <c r="O1266">
        <v>0</v>
      </c>
      <c r="P1266" t="s">
        <v>56</v>
      </c>
      <c r="Q1266">
        <v>2011</v>
      </c>
      <c r="R1266" s="2">
        <v>554</v>
      </c>
      <c r="S1266" s="2">
        <v>515</v>
      </c>
      <c r="T1266" s="2">
        <v>725</v>
      </c>
      <c r="U1266" s="2">
        <v>0.91077016424602197</v>
      </c>
      <c r="V1266" s="2">
        <v>445</v>
      </c>
      <c r="W1266" s="2">
        <v>433</v>
      </c>
      <c r="X1266" s="2">
        <v>-1</v>
      </c>
      <c r="Y1266" s="2">
        <v>-1</v>
      </c>
      <c r="Z1266" s="2">
        <v>-1</v>
      </c>
      <c r="AA1266" s="2">
        <v>-1</v>
      </c>
      <c r="AB1266" s="2">
        <v>-1</v>
      </c>
      <c r="AC1266" s="2">
        <v>-0.26279999999999998</v>
      </c>
      <c r="AD1266" s="2">
        <v>0.65680000000000005</v>
      </c>
      <c r="AE1266" s="2">
        <v>0.81710000000000005</v>
      </c>
      <c r="AF1266" s="2">
        <v>0.88480000000000003</v>
      </c>
      <c r="AG1266" s="2">
        <v>-1.7093</v>
      </c>
      <c r="AH1266">
        <v>500000</v>
      </c>
      <c r="AI1266" t="str">
        <f>IF(Table_Graduate_Salary[[#This Row],[Salary]]&lt;300000,"Low",IF(Table_Graduate_Salary[[#This Row],[Salary]]&lt;=600000,"Medium","High"))</f>
        <v>Medium</v>
      </c>
      <c r="AJ1266" t="str">
        <f>IF(Table_Graduate_Salary[[#This Row],[collegeGPA]]&gt;=8,"Excellent",IF(Table_Graduate_Salary[[#This Row],[collegeGPA]]&gt;=7,"Good","Average"))</f>
        <v>Excellent</v>
      </c>
      <c r="AK1266" s="2">
        <f>AVERAGE(Table_Graduate_Salary[[#This Row],[English]],Table_Graduate_Salary[[#This Row],[Logical]],Table_Graduate_Salary[[#This Row],[Quant]])</f>
        <v>598</v>
      </c>
    </row>
    <row r="1267" spans="1:37">
      <c r="A1267">
        <v>619651</v>
      </c>
      <c r="B1267" t="s">
        <v>505</v>
      </c>
      <c r="C1267" s="1">
        <v>32367</v>
      </c>
      <c r="D1267" s="2">
        <v>70.400000000000006</v>
      </c>
      <c r="E1267" t="s">
        <v>51</v>
      </c>
      <c r="F1267" s="3">
        <v>2006</v>
      </c>
      <c r="G1267" s="2">
        <v>53.6</v>
      </c>
      <c r="H1267" t="s">
        <v>51</v>
      </c>
      <c r="I1267">
        <v>275</v>
      </c>
      <c r="J1267">
        <v>2</v>
      </c>
      <c r="K1267" t="s">
        <v>66</v>
      </c>
      <c r="L1267" t="s">
        <v>67</v>
      </c>
      <c r="M1267" s="3">
        <v>76.5</v>
      </c>
      <c r="N1267">
        <v>275</v>
      </c>
      <c r="O1267">
        <v>1</v>
      </c>
      <c r="P1267" t="s">
        <v>61</v>
      </c>
      <c r="Q1267">
        <v>2013</v>
      </c>
      <c r="R1267" s="2">
        <v>430</v>
      </c>
      <c r="S1267" s="2">
        <v>525</v>
      </c>
      <c r="T1267" s="2">
        <v>560</v>
      </c>
      <c r="U1267" s="2">
        <v>0.95224557292430301</v>
      </c>
      <c r="V1267" s="2">
        <v>585</v>
      </c>
      <c r="W1267" s="2">
        <v>-1</v>
      </c>
      <c r="X1267" s="2">
        <v>-1</v>
      </c>
      <c r="Y1267" s="2">
        <v>-1</v>
      </c>
      <c r="Z1267" s="2">
        <v>-1</v>
      </c>
      <c r="AA1267" s="2">
        <v>-1</v>
      </c>
      <c r="AB1267" s="2">
        <v>-1</v>
      </c>
      <c r="AC1267" s="2">
        <v>1.1335999999999999</v>
      </c>
      <c r="AD1267" s="2">
        <v>1.0448999999999999</v>
      </c>
      <c r="AE1267" s="2">
        <v>1.5469999999999999</v>
      </c>
      <c r="AF1267" s="2">
        <v>-0.1076</v>
      </c>
      <c r="AG1267" s="2">
        <v>1.6302000000000001</v>
      </c>
      <c r="AH1267">
        <v>180000</v>
      </c>
      <c r="AI1267" t="str">
        <f>IF(Table_Graduate_Salary[[#This Row],[Salary]]&lt;300000,"Low",IF(Table_Graduate_Salary[[#This Row],[Salary]]&lt;=600000,"Medium","High"))</f>
        <v>Low</v>
      </c>
      <c r="AJ1267" t="str">
        <f>IF(Table_Graduate_Salary[[#This Row],[collegeGPA]]&gt;=8,"Excellent",IF(Table_Graduate_Salary[[#This Row],[collegeGPA]]&gt;=7,"Good","Average"))</f>
        <v>Excellent</v>
      </c>
      <c r="AK1267" s="2">
        <f>AVERAGE(Table_Graduate_Salary[[#This Row],[English]],Table_Graduate_Salary[[#This Row],[Logical]],Table_Graduate_Salary[[#This Row],[Quant]])</f>
        <v>505</v>
      </c>
    </row>
    <row r="1268" spans="1:37">
      <c r="A1268">
        <v>1194679</v>
      </c>
      <c r="B1268" t="s">
        <v>505</v>
      </c>
      <c r="C1268" s="1">
        <v>34028</v>
      </c>
      <c r="D1268" s="2">
        <v>80</v>
      </c>
      <c r="E1268" t="s">
        <v>35</v>
      </c>
      <c r="F1268" s="3">
        <v>2010</v>
      </c>
      <c r="G1268" s="2">
        <v>91.7</v>
      </c>
      <c r="H1268" t="s">
        <v>51</v>
      </c>
      <c r="I1268">
        <v>2999</v>
      </c>
      <c r="J1268">
        <v>2</v>
      </c>
      <c r="K1268" t="s">
        <v>36</v>
      </c>
      <c r="L1268" t="s">
        <v>60</v>
      </c>
      <c r="M1268" s="3">
        <v>69.3</v>
      </c>
      <c r="N1268">
        <v>2999</v>
      </c>
      <c r="O1268">
        <v>0</v>
      </c>
      <c r="P1268" t="s">
        <v>56</v>
      </c>
      <c r="Q1268">
        <v>2014</v>
      </c>
      <c r="R1268" s="2">
        <v>605</v>
      </c>
      <c r="S1268" s="2">
        <v>545</v>
      </c>
      <c r="T1268" s="2">
        <v>525</v>
      </c>
      <c r="U1268" s="2">
        <v>0.94327215786655505</v>
      </c>
      <c r="V1268" s="2">
        <v>275</v>
      </c>
      <c r="W1268" s="2">
        <v>452</v>
      </c>
      <c r="X1268" s="2">
        <v>-1</v>
      </c>
      <c r="Y1268" s="2">
        <v>-1</v>
      </c>
      <c r="Z1268" s="2">
        <v>-1</v>
      </c>
      <c r="AA1268" s="2">
        <v>-1</v>
      </c>
      <c r="AB1268" s="2">
        <v>-1</v>
      </c>
      <c r="AC1268" s="2">
        <v>-0.30270000000000002</v>
      </c>
      <c r="AD1268" s="2">
        <v>4.5900000000000003E-2</v>
      </c>
      <c r="AE1268" s="2">
        <v>0.77849999999999997</v>
      </c>
      <c r="AF1268" s="2">
        <v>-1.2485999999999999</v>
      </c>
      <c r="AG1268" s="2">
        <v>0.67210000000000003</v>
      </c>
      <c r="AH1268">
        <v>145000</v>
      </c>
      <c r="AI1268" t="str">
        <f>IF(Table_Graduate_Salary[[#This Row],[Salary]]&lt;300000,"Low",IF(Table_Graduate_Salary[[#This Row],[Salary]]&lt;=600000,"Medium","High"))</f>
        <v>Low</v>
      </c>
      <c r="AJ1268" t="str">
        <f>IF(Table_Graduate_Salary[[#This Row],[collegeGPA]]&gt;=8,"Excellent",IF(Table_Graduate_Salary[[#This Row],[collegeGPA]]&gt;=7,"Good","Average"))</f>
        <v>Excellent</v>
      </c>
      <c r="AK1268" s="2">
        <f>AVERAGE(Table_Graduate_Salary[[#This Row],[English]],Table_Graduate_Salary[[#This Row],[Logical]],Table_Graduate_Salary[[#This Row],[Quant]])</f>
        <v>558.33333333333337</v>
      </c>
    </row>
    <row r="1269" spans="1:37">
      <c r="A1269">
        <v>896584</v>
      </c>
      <c r="B1269" t="s">
        <v>505</v>
      </c>
      <c r="C1269" s="1">
        <v>33208</v>
      </c>
      <c r="D1269" s="2">
        <v>79</v>
      </c>
      <c r="E1269" t="s">
        <v>48</v>
      </c>
      <c r="F1269" s="3">
        <v>2008</v>
      </c>
      <c r="G1269" s="2">
        <v>73</v>
      </c>
      <c r="H1269" t="s">
        <v>48</v>
      </c>
      <c r="I1269">
        <v>3678</v>
      </c>
      <c r="J1269">
        <v>2</v>
      </c>
      <c r="K1269" t="s">
        <v>36</v>
      </c>
      <c r="L1269" t="s">
        <v>40</v>
      </c>
      <c r="M1269" s="3">
        <v>75</v>
      </c>
      <c r="N1269">
        <v>3678</v>
      </c>
      <c r="O1269">
        <v>1</v>
      </c>
      <c r="P1269" t="s">
        <v>71</v>
      </c>
      <c r="Q1269">
        <v>2013</v>
      </c>
      <c r="R1269" s="2">
        <v>685</v>
      </c>
      <c r="S1269" s="2">
        <v>535</v>
      </c>
      <c r="T1269" s="2">
        <v>605</v>
      </c>
      <c r="U1269" s="2">
        <v>0.35653648772447499</v>
      </c>
      <c r="V1269" s="2">
        <v>365</v>
      </c>
      <c r="W1269" s="2">
        <v>-1</v>
      </c>
      <c r="X1269" s="2">
        <v>346</v>
      </c>
      <c r="Y1269" s="2">
        <v>-1</v>
      </c>
      <c r="Z1269" s="2">
        <v>-1</v>
      </c>
      <c r="AA1269" s="2">
        <v>-1</v>
      </c>
      <c r="AB1269" s="2">
        <v>-1</v>
      </c>
      <c r="AC1269" s="2">
        <v>1.7081</v>
      </c>
      <c r="AD1269" s="2">
        <v>1.3778999999999999</v>
      </c>
      <c r="AE1269" s="2">
        <v>1.2396</v>
      </c>
      <c r="AF1269" s="2">
        <v>-1.2485999999999999</v>
      </c>
      <c r="AG1269" s="2">
        <v>1.0553999999999999</v>
      </c>
      <c r="AH1269">
        <v>100000</v>
      </c>
      <c r="AI1269" t="str">
        <f>IF(Table_Graduate_Salary[[#This Row],[Salary]]&lt;300000,"Low",IF(Table_Graduate_Salary[[#This Row],[Salary]]&lt;=600000,"Medium","High"))</f>
        <v>Low</v>
      </c>
      <c r="AJ1269" t="str">
        <f>IF(Table_Graduate_Salary[[#This Row],[collegeGPA]]&gt;=8,"Excellent",IF(Table_Graduate_Salary[[#This Row],[collegeGPA]]&gt;=7,"Good","Average"))</f>
        <v>Excellent</v>
      </c>
      <c r="AK1269" s="2">
        <f>AVERAGE(Table_Graduate_Salary[[#This Row],[English]],Table_Graduate_Salary[[#This Row],[Logical]],Table_Graduate_Salary[[#This Row],[Quant]])</f>
        <v>608.33333333333337</v>
      </c>
    </row>
    <row r="1270" spans="1:37">
      <c r="A1270">
        <v>295355</v>
      </c>
      <c r="B1270" t="s">
        <v>506</v>
      </c>
      <c r="C1270" s="1">
        <v>33013</v>
      </c>
      <c r="D1270" s="2">
        <v>83.3</v>
      </c>
      <c r="E1270" t="s">
        <v>113</v>
      </c>
      <c r="F1270" s="3">
        <v>2007</v>
      </c>
      <c r="G1270" s="2">
        <v>83.3</v>
      </c>
      <c r="H1270" t="s">
        <v>51</v>
      </c>
      <c r="I1270">
        <v>1034</v>
      </c>
      <c r="J1270">
        <v>2</v>
      </c>
      <c r="K1270" t="s">
        <v>36</v>
      </c>
      <c r="L1270" t="s">
        <v>60</v>
      </c>
      <c r="M1270" s="3">
        <v>76.599999999999994</v>
      </c>
      <c r="N1270">
        <v>1034</v>
      </c>
      <c r="O1270">
        <v>0</v>
      </c>
      <c r="P1270" t="s">
        <v>47</v>
      </c>
      <c r="Q1270">
        <v>2011</v>
      </c>
      <c r="R1270" s="2">
        <v>435</v>
      </c>
      <c r="S1270" s="2">
        <v>325</v>
      </c>
      <c r="T1270" s="2">
        <v>405</v>
      </c>
      <c r="U1270" s="2">
        <v>0.69447932770846299</v>
      </c>
      <c r="V1270" s="2">
        <v>145</v>
      </c>
      <c r="W1270" s="2">
        <v>366</v>
      </c>
      <c r="X1270" s="2">
        <v>-1</v>
      </c>
      <c r="Y1270" s="2">
        <v>-1</v>
      </c>
      <c r="Z1270" s="2">
        <v>-1</v>
      </c>
      <c r="AA1270" s="2">
        <v>473</v>
      </c>
      <c r="AB1270" s="2">
        <v>-1</v>
      </c>
      <c r="AC1270" s="2">
        <v>-1.3447</v>
      </c>
      <c r="AD1270" s="2">
        <v>3.2800000000000003E-2</v>
      </c>
      <c r="AE1270" s="2">
        <v>-1.2148000000000001</v>
      </c>
      <c r="AF1270" s="2">
        <v>0.17979999999999999</v>
      </c>
      <c r="AG1270" s="2">
        <v>-1.2354000000000001</v>
      </c>
      <c r="AH1270">
        <v>110000</v>
      </c>
      <c r="AI1270" t="str">
        <f>IF(Table_Graduate_Salary[[#This Row],[Salary]]&lt;300000,"Low",IF(Table_Graduate_Salary[[#This Row],[Salary]]&lt;=600000,"Medium","High"))</f>
        <v>Low</v>
      </c>
      <c r="AJ1270" t="str">
        <f>IF(Table_Graduate_Salary[[#This Row],[collegeGPA]]&gt;=8,"Excellent",IF(Table_Graduate_Salary[[#This Row],[collegeGPA]]&gt;=7,"Good","Average"))</f>
        <v>Excellent</v>
      </c>
      <c r="AK1270" s="2">
        <f>AVERAGE(Table_Graduate_Salary[[#This Row],[English]],Table_Graduate_Salary[[#This Row],[Logical]],Table_Graduate_Salary[[#This Row],[Quant]])</f>
        <v>388.33333333333331</v>
      </c>
    </row>
    <row r="1271" spans="1:37">
      <c r="A1271">
        <v>827775</v>
      </c>
      <c r="B1271" t="s">
        <v>506</v>
      </c>
      <c r="C1271" s="1">
        <v>33721</v>
      </c>
      <c r="D1271" s="2">
        <v>82.6</v>
      </c>
      <c r="E1271" t="s">
        <v>35</v>
      </c>
      <c r="F1271" s="3">
        <v>2010</v>
      </c>
      <c r="G1271" s="2">
        <v>88</v>
      </c>
      <c r="H1271" t="s">
        <v>35</v>
      </c>
      <c r="I1271">
        <v>47</v>
      </c>
      <c r="J1271">
        <v>1</v>
      </c>
      <c r="K1271" t="s">
        <v>36</v>
      </c>
      <c r="L1271" t="s">
        <v>247</v>
      </c>
      <c r="M1271" s="3">
        <v>76.260000000000005</v>
      </c>
      <c r="N1271">
        <v>47</v>
      </c>
      <c r="O1271">
        <v>1</v>
      </c>
      <c r="P1271" t="s">
        <v>38</v>
      </c>
      <c r="Q1271">
        <v>2014</v>
      </c>
      <c r="R1271" s="2">
        <v>745</v>
      </c>
      <c r="S1271" s="2">
        <v>575</v>
      </c>
      <c r="T1271" s="2">
        <v>680</v>
      </c>
      <c r="U1271" s="2">
        <v>0.75537512089554804</v>
      </c>
      <c r="V1271" s="2">
        <v>-1</v>
      </c>
      <c r="W1271" s="2">
        <v>-1</v>
      </c>
      <c r="X1271" s="2">
        <v>-1</v>
      </c>
      <c r="Y1271" s="2">
        <v>446</v>
      </c>
      <c r="Z1271" s="2">
        <v>-1</v>
      </c>
      <c r="AA1271" s="2">
        <v>-1</v>
      </c>
      <c r="AB1271" s="2">
        <v>-1</v>
      </c>
      <c r="AC1271" s="2">
        <v>-0.159</v>
      </c>
      <c r="AD1271" s="2">
        <v>0.21240000000000001</v>
      </c>
      <c r="AE1271" s="2">
        <v>-0.75849999999999995</v>
      </c>
      <c r="AF1271" s="2">
        <v>0.77980000000000005</v>
      </c>
      <c r="AG1271" s="2">
        <v>0.67210000000000003</v>
      </c>
      <c r="AH1271">
        <v>325000</v>
      </c>
      <c r="AI1271" t="str">
        <f>IF(Table_Graduate_Salary[[#This Row],[Salary]]&lt;300000,"Low",IF(Table_Graduate_Salary[[#This Row],[Salary]]&lt;=600000,"Medium","High"))</f>
        <v>Medium</v>
      </c>
      <c r="AJ1271" t="str">
        <f>IF(Table_Graduate_Salary[[#This Row],[collegeGPA]]&gt;=8,"Excellent",IF(Table_Graduate_Salary[[#This Row],[collegeGPA]]&gt;=7,"Good","Average"))</f>
        <v>Excellent</v>
      </c>
      <c r="AK1271" s="2">
        <f>AVERAGE(Table_Graduate_Salary[[#This Row],[English]],Table_Graduate_Salary[[#This Row],[Logical]],Table_Graduate_Salary[[#This Row],[Quant]])</f>
        <v>666.66666666666663</v>
      </c>
    </row>
    <row r="1272" spans="1:37">
      <c r="A1272">
        <v>358631</v>
      </c>
      <c r="B1272" t="s">
        <v>505</v>
      </c>
      <c r="C1272" s="1">
        <v>33085</v>
      </c>
      <c r="D1272" s="2">
        <v>83</v>
      </c>
      <c r="E1272" t="s">
        <v>94</v>
      </c>
      <c r="F1272" s="3">
        <v>2008</v>
      </c>
      <c r="G1272" s="2">
        <v>82</v>
      </c>
      <c r="H1272" t="s">
        <v>94</v>
      </c>
      <c r="I1272">
        <v>3905</v>
      </c>
      <c r="J1272">
        <v>2</v>
      </c>
      <c r="K1272" t="s">
        <v>36</v>
      </c>
      <c r="L1272" t="s">
        <v>64</v>
      </c>
      <c r="M1272" s="3">
        <v>73.5</v>
      </c>
      <c r="N1272">
        <v>3905</v>
      </c>
      <c r="O1272">
        <v>0</v>
      </c>
      <c r="P1272" t="s">
        <v>84</v>
      </c>
      <c r="Q1272">
        <v>2012</v>
      </c>
      <c r="R1272" s="2">
        <v>485</v>
      </c>
      <c r="S1272" s="2">
        <v>465</v>
      </c>
      <c r="T1272" s="2">
        <v>565</v>
      </c>
      <c r="U1272" s="2">
        <v>0.76567358123401097</v>
      </c>
      <c r="V1272" s="2">
        <v>485</v>
      </c>
      <c r="W1272" s="2">
        <v>-1</v>
      </c>
      <c r="X1272" s="2">
        <v>-1</v>
      </c>
      <c r="Y1272" s="2">
        <v>-1</v>
      </c>
      <c r="Z1272" s="2">
        <v>-1</v>
      </c>
      <c r="AA1272" s="2">
        <v>-1</v>
      </c>
      <c r="AB1272" s="2">
        <v>-1</v>
      </c>
      <c r="AC1272" s="2">
        <v>-2.4266000000000001</v>
      </c>
      <c r="AD1272" s="2">
        <v>-1.0592999999999999</v>
      </c>
      <c r="AE1272" s="2">
        <v>-2.0855999999999999</v>
      </c>
      <c r="AF1272" s="2">
        <v>-0.4078</v>
      </c>
      <c r="AG1272" s="2">
        <v>-1.2354000000000001</v>
      </c>
      <c r="AH1272">
        <v>375000</v>
      </c>
      <c r="AI1272" t="str">
        <f>IF(Table_Graduate_Salary[[#This Row],[Salary]]&lt;300000,"Low",IF(Table_Graduate_Salary[[#This Row],[Salary]]&lt;=600000,"Medium","High"))</f>
        <v>Medium</v>
      </c>
      <c r="AJ1272" t="str">
        <f>IF(Table_Graduate_Salary[[#This Row],[collegeGPA]]&gt;=8,"Excellent",IF(Table_Graduate_Salary[[#This Row],[collegeGPA]]&gt;=7,"Good","Average"))</f>
        <v>Excellent</v>
      </c>
      <c r="AK1272" s="2">
        <f>AVERAGE(Table_Graduate_Salary[[#This Row],[English]],Table_Graduate_Salary[[#This Row],[Logical]],Table_Graduate_Salary[[#This Row],[Quant]])</f>
        <v>505</v>
      </c>
    </row>
    <row r="1273" spans="1:37">
      <c r="A1273">
        <v>108231</v>
      </c>
      <c r="B1273" t="s">
        <v>505</v>
      </c>
      <c r="C1273" s="1">
        <v>31784</v>
      </c>
      <c r="D1273" s="2">
        <v>61</v>
      </c>
      <c r="E1273" t="s">
        <v>100</v>
      </c>
      <c r="F1273" s="3">
        <v>2004</v>
      </c>
      <c r="G1273" s="2">
        <v>53</v>
      </c>
      <c r="H1273" t="s">
        <v>289</v>
      </c>
      <c r="I1273">
        <v>1029</v>
      </c>
      <c r="J1273">
        <v>2</v>
      </c>
      <c r="K1273" t="s">
        <v>66</v>
      </c>
      <c r="L1273" t="s">
        <v>67</v>
      </c>
      <c r="M1273" s="3">
        <v>69</v>
      </c>
      <c r="N1273">
        <v>1029</v>
      </c>
      <c r="O1273">
        <v>1</v>
      </c>
      <c r="P1273" t="s">
        <v>54</v>
      </c>
      <c r="Q1273">
        <v>2010</v>
      </c>
      <c r="R1273" s="2">
        <v>355</v>
      </c>
      <c r="S1273" s="2">
        <v>315</v>
      </c>
      <c r="T1273" s="2">
        <v>435</v>
      </c>
      <c r="U1273" s="2">
        <v>0.60005718233834104</v>
      </c>
      <c r="V1273" s="2">
        <v>435</v>
      </c>
      <c r="W1273" s="2">
        <v>-1</v>
      </c>
      <c r="X1273" s="2">
        <v>-1</v>
      </c>
      <c r="Y1273" s="2">
        <v>-1</v>
      </c>
      <c r="Z1273" s="2">
        <v>-1</v>
      </c>
      <c r="AA1273" s="2">
        <v>-1</v>
      </c>
      <c r="AB1273" s="2">
        <v>-1</v>
      </c>
      <c r="AC1273" s="2">
        <v>-0.26279999999999998</v>
      </c>
      <c r="AD1273" s="2">
        <v>-1.3713</v>
      </c>
      <c r="AE1273" s="2">
        <v>9.1399999999999995E-2</v>
      </c>
      <c r="AF1273" s="2">
        <v>0.17979999999999999</v>
      </c>
      <c r="AG1273" s="2">
        <v>0.50239999999999996</v>
      </c>
      <c r="AH1273">
        <v>1200000</v>
      </c>
      <c r="AI1273" t="str">
        <f>IF(Table_Graduate_Salary[[#This Row],[Salary]]&lt;300000,"Low",IF(Table_Graduate_Salary[[#This Row],[Salary]]&lt;=600000,"Medium","High"))</f>
        <v>High</v>
      </c>
      <c r="AJ1273" t="str">
        <f>IF(Table_Graduate_Salary[[#This Row],[collegeGPA]]&gt;=8,"Excellent",IF(Table_Graduate_Salary[[#This Row],[collegeGPA]]&gt;=7,"Good","Average"))</f>
        <v>Excellent</v>
      </c>
      <c r="AK1273" s="2">
        <f>AVERAGE(Table_Graduate_Salary[[#This Row],[English]],Table_Graduate_Salary[[#This Row],[Logical]],Table_Graduate_Salary[[#This Row],[Quant]])</f>
        <v>368.33333333333331</v>
      </c>
    </row>
    <row r="1274" spans="1:37">
      <c r="A1274">
        <v>342176</v>
      </c>
      <c r="B1274" t="s">
        <v>506</v>
      </c>
      <c r="C1274" s="1">
        <v>32583</v>
      </c>
      <c r="D1274" s="2">
        <v>91.4</v>
      </c>
      <c r="E1274">
        <v>0</v>
      </c>
      <c r="F1274" s="3">
        <v>2007</v>
      </c>
      <c r="G1274" s="2">
        <v>93</v>
      </c>
      <c r="H1274">
        <v>0</v>
      </c>
      <c r="I1274">
        <v>2563</v>
      </c>
      <c r="J1274">
        <v>2</v>
      </c>
      <c r="K1274" t="s">
        <v>36</v>
      </c>
      <c r="L1274" t="s">
        <v>64</v>
      </c>
      <c r="M1274" s="3">
        <v>79.56</v>
      </c>
      <c r="N1274">
        <v>2563</v>
      </c>
      <c r="O1274">
        <v>0</v>
      </c>
      <c r="P1274" t="s">
        <v>96</v>
      </c>
      <c r="Q1274">
        <v>2012</v>
      </c>
      <c r="R1274" s="2">
        <v>705</v>
      </c>
      <c r="S1274" s="2">
        <v>505</v>
      </c>
      <c r="T1274" s="2">
        <v>635</v>
      </c>
      <c r="U1274" s="2">
        <v>0.94211655148500795</v>
      </c>
      <c r="V1274" s="2">
        <v>575</v>
      </c>
      <c r="W1274" s="2">
        <v>-1</v>
      </c>
      <c r="X1274" s="2">
        <v>-1</v>
      </c>
      <c r="Y1274" s="2">
        <v>-1</v>
      </c>
      <c r="Z1274" s="2">
        <v>-1</v>
      </c>
      <c r="AA1274" s="2">
        <v>-1</v>
      </c>
      <c r="AB1274" s="2">
        <v>-1</v>
      </c>
      <c r="AC1274" s="2">
        <v>-0.26279999999999998</v>
      </c>
      <c r="AD1274" s="2">
        <v>-0.27929999999999999</v>
      </c>
      <c r="AE1274" s="2">
        <v>0.38169999999999998</v>
      </c>
      <c r="AF1274" s="2">
        <v>1.1198299999999899</v>
      </c>
      <c r="AG1274" s="2">
        <v>-0.16899999999999901</v>
      </c>
      <c r="AH1274">
        <v>515000</v>
      </c>
      <c r="AI1274" t="str">
        <f>IF(Table_Graduate_Salary[[#This Row],[Salary]]&lt;300000,"Low",IF(Table_Graduate_Salary[[#This Row],[Salary]]&lt;=600000,"Medium","High"))</f>
        <v>Medium</v>
      </c>
      <c r="AJ1274" t="str">
        <f>IF(Table_Graduate_Salary[[#This Row],[collegeGPA]]&gt;=8,"Excellent",IF(Table_Graduate_Salary[[#This Row],[collegeGPA]]&gt;=7,"Good","Average"))</f>
        <v>Excellent</v>
      </c>
      <c r="AK1274" s="2">
        <f>AVERAGE(Table_Graduate_Salary[[#This Row],[English]],Table_Graduate_Salary[[#This Row],[Logical]],Table_Graduate_Salary[[#This Row],[Quant]])</f>
        <v>615</v>
      </c>
    </row>
    <row r="1275" spans="1:37">
      <c r="A1275">
        <v>791334</v>
      </c>
      <c r="B1275" t="s">
        <v>505</v>
      </c>
      <c r="C1275" s="1">
        <v>33486</v>
      </c>
      <c r="D1275" s="2">
        <v>84</v>
      </c>
      <c r="E1275" t="s">
        <v>48</v>
      </c>
      <c r="F1275" s="3">
        <v>2009</v>
      </c>
      <c r="G1275" s="2">
        <v>87</v>
      </c>
      <c r="H1275" t="s">
        <v>48</v>
      </c>
      <c r="I1275">
        <v>8161</v>
      </c>
      <c r="J1275">
        <v>2</v>
      </c>
      <c r="K1275" t="s">
        <v>36</v>
      </c>
      <c r="L1275" t="s">
        <v>40</v>
      </c>
      <c r="M1275" s="3">
        <v>80.3</v>
      </c>
      <c r="N1275">
        <v>8161</v>
      </c>
      <c r="O1275">
        <v>0</v>
      </c>
      <c r="P1275" t="s">
        <v>41</v>
      </c>
      <c r="Q1275">
        <v>2013</v>
      </c>
      <c r="R1275" s="2">
        <v>615</v>
      </c>
      <c r="S1275" s="2">
        <v>470</v>
      </c>
      <c r="T1275" s="2">
        <v>470</v>
      </c>
      <c r="U1275" s="2">
        <v>0.93037060720269105</v>
      </c>
      <c r="V1275" s="2">
        <v>565</v>
      </c>
      <c r="W1275" s="2">
        <v>-1</v>
      </c>
      <c r="X1275" s="2">
        <v>-1</v>
      </c>
      <c r="Y1275" s="2">
        <v>-1</v>
      </c>
      <c r="Z1275" s="2">
        <v>-1</v>
      </c>
      <c r="AA1275" s="2">
        <v>-1</v>
      </c>
      <c r="AB1275" s="2">
        <v>-1</v>
      </c>
      <c r="AC1275" s="2">
        <v>-1.54E-2</v>
      </c>
      <c r="AD1275" s="2">
        <v>0.71189999999999998</v>
      </c>
      <c r="AE1275" s="2">
        <v>1.2396</v>
      </c>
      <c r="AF1275" s="2">
        <v>-0.74150000000000005</v>
      </c>
      <c r="AG1275" s="2">
        <v>1.2470000000000001</v>
      </c>
      <c r="AH1275">
        <v>60000</v>
      </c>
      <c r="AI1275" t="str">
        <f>IF(Table_Graduate_Salary[[#This Row],[Salary]]&lt;300000,"Low",IF(Table_Graduate_Salary[[#This Row],[Salary]]&lt;=600000,"Medium","High"))</f>
        <v>Low</v>
      </c>
      <c r="AJ1275" t="str">
        <f>IF(Table_Graduate_Salary[[#This Row],[collegeGPA]]&gt;=8,"Excellent",IF(Table_Graduate_Salary[[#This Row],[collegeGPA]]&gt;=7,"Good","Average"))</f>
        <v>Excellent</v>
      </c>
      <c r="AK1275" s="2">
        <f>AVERAGE(Table_Graduate_Salary[[#This Row],[English]],Table_Graduate_Salary[[#This Row],[Logical]],Table_Graduate_Salary[[#This Row],[Quant]])</f>
        <v>518.33333333333337</v>
      </c>
    </row>
    <row r="1276" spans="1:37">
      <c r="A1276">
        <v>963688</v>
      </c>
      <c r="B1276" t="s">
        <v>506</v>
      </c>
      <c r="C1276" s="1">
        <v>34251</v>
      </c>
      <c r="D1276" s="2">
        <v>70</v>
      </c>
      <c r="E1276" t="s">
        <v>51</v>
      </c>
      <c r="F1276" s="3">
        <v>2010</v>
      </c>
      <c r="G1276" s="2">
        <v>74</v>
      </c>
      <c r="H1276" t="s">
        <v>51</v>
      </c>
      <c r="I1276">
        <v>7269</v>
      </c>
      <c r="J1276">
        <v>2</v>
      </c>
      <c r="K1276" t="s">
        <v>36</v>
      </c>
      <c r="L1276" t="s">
        <v>60</v>
      </c>
      <c r="M1276" s="3">
        <v>65</v>
      </c>
      <c r="N1276">
        <v>7269</v>
      </c>
      <c r="O1276">
        <v>1</v>
      </c>
      <c r="P1276" t="s">
        <v>54</v>
      </c>
      <c r="Q1276">
        <v>2014</v>
      </c>
      <c r="R1276" s="2">
        <v>430</v>
      </c>
      <c r="S1276" s="2">
        <v>365</v>
      </c>
      <c r="T1276" s="2">
        <v>255</v>
      </c>
      <c r="U1276" s="2">
        <v>0.11213943820740301</v>
      </c>
      <c r="V1276" s="2">
        <v>-1</v>
      </c>
      <c r="W1276" s="2">
        <v>228</v>
      </c>
      <c r="X1276" s="2">
        <v>-1</v>
      </c>
      <c r="Y1276" s="2">
        <v>-1</v>
      </c>
      <c r="Z1276" s="2">
        <v>-1</v>
      </c>
      <c r="AA1276" s="2">
        <v>313</v>
      </c>
      <c r="AB1276" s="2">
        <v>-1</v>
      </c>
      <c r="AC1276" s="2">
        <v>0.27179999999999999</v>
      </c>
      <c r="AD1276" s="2">
        <v>-0.28710000000000002</v>
      </c>
      <c r="AE1276" s="2">
        <v>0.16370000000000001</v>
      </c>
      <c r="AF1276" s="2">
        <v>0.39950000000000002</v>
      </c>
      <c r="AG1276" s="2">
        <v>0.48049999999999998</v>
      </c>
      <c r="AH1276">
        <v>150000</v>
      </c>
      <c r="AI1276" t="str">
        <f>IF(Table_Graduate_Salary[[#This Row],[Salary]]&lt;300000,"Low",IF(Table_Graduate_Salary[[#This Row],[Salary]]&lt;=600000,"Medium","High"))</f>
        <v>Low</v>
      </c>
      <c r="AJ1276" t="str">
        <f>IF(Table_Graduate_Salary[[#This Row],[collegeGPA]]&gt;=8,"Excellent",IF(Table_Graduate_Salary[[#This Row],[collegeGPA]]&gt;=7,"Good","Average"))</f>
        <v>Excellent</v>
      </c>
      <c r="AK1276" s="2">
        <f>AVERAGE(Table_Graduate_Salary[[#This Row],[English]],Table_Graduate_Salary[[#This Row],[Logical]],Table_Graduate_Salary[[#This Row],[Quant]])</f>
        <v>350</v>
      </c>
    </row>
    <row r="1277" spans="1:37">
      <c r="A1277">
        <v>615766</v>
      </c>
      <c r="B1277" t="s">
        <v>506</v>
      </c>
      <c r="C1277" s="1">
        <v>33541</v>
      </c>
      <c r="D1277" s="2">
        <v>79.400000000000006</v>
      </c>
      <c r="E1277" t="s">
        <v>35</v>
      </c>
      <c r="F1277" s="3">
        <v>2009</v>
      </c>
      <c r="G1277" s="2">
        <v>60.2</v>
      </c>
      <c r="H1277" t="s">
        <v>35</v>
      </c>
      <c r="I1277">
        <v>272</v>
      </c>
      <c r="J1277">
        <v>2</v>
      </c>
      <c r="K1277" t="s">
        <v>36</v>
      </c>
      <c r="L1277" t="s">
        <v>40</v>
      </c>
      <c r="M1277" s="3">
        <v>72</v>
      </c>
      <c r="N1277">
        <v>272</v>
      </c>
      <c r="O1277">
        <v>0</v>
      </c>
      <c r="P1277" t="s">
        <v>50</v>
      </c>
      <c r="Q1277">
        <v>2014</v>
      </c>
      <c r="R1277" s="2">
        <v>510</v>
      </c>
      <c r="S1277" s="2">
        <v>570</v>
      </c>
      <c r="T1277" s="2">
        <v>735</v>
      </c>
      <c r="U1277" s="2">
        <v>0.84224832225783597</v>
      </c>
      <c r="V1277" s="2">
        <v>475</v>
      </c>
      <c r="W1277" s="2">
        <v>-1</v>
      </c>
      <c r="X1277" s="2">
        <v>469</v>
      </c>
      <c r="Y1277" s="2">
        <v>-1</v>
      </c>
      <c r="Z1277" s="2">
        <v>-1</v>
      </c>
      <c r="AA1277" s="2">
        <v>-1</v>
      </c>
      <c r="AB1277" s="2">
        <v>-1</v>
      </c>
      <c r="AC1277" s="2">
        <v>0.84630000000000005</v>
      </c>
      <c r="AD1277" s="2">
        <v>0.37890000000000001</v>
      </c>
      <c r="AE1277" s="2">
        <v>-1.8344</v>
      </c>
      <c r="AF1277" s="2">
        <v>-0.74150000000000005</v>
      </c>
      <c r="AG1277" s="2">
        <v>9.7299999999999998E-2</v>
      </c>
      <c r="AH1277">
        <v>450000</v>
      </c>
      <c r="AI1277" t="str">
        <f>IF(Table_Graduate_Salary[[#This Row],[Salary]]&lt;300000,"Low",IF(Table_Graduate_Salary[[#This Row],[Salary]]&lt;=600000,"Medium","High"))</f>
        <v>Medium</v>
      </c>
      <c r="AJ1277" t="str">
        <f>IF(Table_Graduate_Salary[[#This Row],[collegeGPA]]&gt;=8,"Excellent",IF(Table_Graduate_Salary[[#This Row],[collegeGPA]]&gt;=7,"Good","Average"))</f>
        <v>Excellent</v>
      </c>
      <c r="AK1277" s="2">
        <f>AVERAGE(Table_Graduate_Salary[[#This Row],[English]],Table_Graduate_Salary[[#This Row],[Logical]],Table_Graduate_Salary[[#This Row],[Quant]])</f>
        <v>605</v>
      </c>
    </row>
    <row r="1278" spans="1:37">
      <c r="A1278">
        <v>141813</v>
      </c>
      <c r="B1278" t="s">
        <v>506</v>
      </c>
      <c r="C1278" s="1">
        <v>31443</v>
      </c>
      <c r="D1278" s="2">
        <v>70.5</v>
      </c>
      <c r="E1278">
        <v>0</v>
      </c>
      <c r="F1278" s="3">
        <v>2005</v>
      </c>
      <c r="G1278" s="2">
        <v>54.5</v>
      </c>
      <c r="H1278">
        <v>0</v>
      </c>
      <c r="I1278">
        <v>1569</v>
      </c>
      <c r="J1278">
        <v>2</v>
      </c>
      <c r="K1278" t="s">
        <v>36</v>
      </c>
      <c r="L1278" t="s">
        <v>64</v>
      </c>
      <c r="M1278" s="3">
        <v>57</v>
      </c>
      <c r="N1278">
        <v>1569</v>
      </c>
      <c r="O1278">
        <v>0</v>
      </c>
      <c r="P1278" t="s">
        <v>290</v>
      </c>
      <c r="Q1278">
        <v>2010</v>
      </c>
      <c r="R1278" s="2">
        <v>315</v>
      </c>
      <c r="S1278" s="2">
        <v>394</v>
      </c>
      <c r="T1278" s="2">
        <v>355</v>
      </c>
      <c r="U1278" s="2">
        <v>0.19015340560101801</v>
      </c>
      <c r="V1278" s="2">
        <v>315</v>
      </c>
      <c r="W1278" s="2">
        <v>-1</v>
      </c>
      <c r="X1278" s="2">
        <v>-1</v>
      </c>
      <c r="Y1278" s="2">
        <v>-1</v>
      </c>
      <c r="Z1278" s="2">
        <v>-1</v>
      </c>
      <c r="AA1278" s="2">
        <v>-1</v>
      </c>
      <c r="AB1278" s="2">
        <v>-1</v>
      </c>
      <c r="AC1278" s="2">
        <v>0.35549999999999998</v>
      </c>
      <c r="AD1278" s="2">
        <v>-0.1232</v>
      </c>
      <c r="AE1278" s="2">
        <v>0.67200000000000004</v>
      </c>
      <c r="AF1278" s="2">
        <v>1.9423999999999999</v>
      </c>
      <c r="AG1278" s="2">
        <v>-0.28749999999999998</v>
      </c>
      <c r="AH1278">
        <v>175000</v>
      </c>
      <c r="AI1278" t="str">
        <f>IF(Table_Graduate_Salary[[#This Row],[Salary]]&lt;300000,"Low",IF(Table_Graduate_Salary[[#This Row],[Salary]]&lt;=600000,"Medium","High"))</f>
        <v>Low</v>
      </c>
      <c r="AJ1278" t="str">
        <f>IF(Table_Graduate_Salary[[#This Row],[collegeGPA]]&gt;=8,"Excellent",IF(Table_Graduate_Salary[[#This Row],[collegeGPA]]&gt;=7,"Good","Average"))</f>
        <v>Excellent</v>
      </c>
      <c r="AK1278" s="2">
        <f>AVERAGE(Table_Graduate_Salary[[#This Row],[English]],Table_Graduate_Salary[[#This Row],[Logical]],Table_Graduate_Salary[[#This Row],[Quant]])</f>
        <v>354.66666666666669</v>
      </c>
    </row>
    <row r="1279" spans="1:37">
      <c r="A1279">
        <v>1292126</v>
      </c>
      <c r="B1279" t="s">
        <v>506</v>
      </c>
      <c r="C1279" s="1">
        <v>33475</v>
      </c>
      <c r="D1279" s="2">
        <v>64.400000000000006</v>
      </c>
      <c r="E1279" t="s">
        <v>35</v>
      </c>
      <c r="F1279" s="3">
        <v>2009</v>
      </c>
      <c r="G1279" s="2">
        <v>65.599999999999994</v>
      </c>
      <c r="H1279" t="s">
        <v>35</v>
      </c>
      <c r="I1279">
        <v>1920</v>
      </c>
      <c r="J1279">
        <v>2</v>
      </c>
      <c r="K1279" t="s">
        <v>36</v>
      </c>
      <c r="L1279" t="s">
        <v>55</v>
      </c>
      <c r="M1279" s="3">
        <v>63.5</v>
      </c>
      <c r="N1279">
        <v>1920</v>
      </c>
      <c r="O1279">
        <v>0</v>
      </c>
      <c r="P1279" t="s">
        <v>41</v>
      </c>
      <c r="Q1279">
        <v>2014</v>
      </c>
      <c r="R1279" s="2">
        <v>335</v>
      </c>
      <c r="S1279" s="2">
        <v>530</v>
      </c>
      <c r="T1279" s="2">
        <v>575</v>
      </c>
      <c r="U1279" s="2">
        <v>0.76567358123401097</v>
      </c>
      <c r="V1279" s="2">
        <v>485</v>
      </c>
      <c r="W1279" s="2">
        <v>-1</v>
      </c>
      <c r="X1279" s="2">
        <v>-1</v>
      </c>
      <c r="Y1279" s="2">
        <v>-1</v>
      </c>
      <c r="Z1279" s="2">
        <v>-1</v>
      </c>
      <c r="AA1279" s="2">
        <v>-1</v>
      </c>
      <c r="AB1279" s="2">
        <v>-1</v>
      </c>
      <c r="AC1279" s="2">
        <v>-0.73350000000000004</v>
      </c>
      <c r="AD1279" s="2">
        <v>-0.28710000000000002</v>
      </c>
      <c r="AE1279" s="2">
        <v>0.31740000000000002</v>
      </c>
      <c r="AF1279" s="2">
        <v>1.794</v>
      </c>
      <c r="AG1279" s="2">
        <v>9.7299999999999998E-2</v>
      </c>
      <c r="AH1279">
        <v>150000</v>
      </c>
      <c r="AI1279" t="str">
        <f>IF(Table_Graduate_Salary[[#This Row],[Salary]]&lt;300000,"Low",IF(Table_Graduate_Salary[[#This Row],[Salary]]&lt;=600000,"Medium","High"))</f>
        <v>Low</v>
      </c>
      <c r="AJ1279" t="str">
        <f>IF(Table_Graduate_Salary[[#This Row],[collegeGPA]]&gt;=8,"Excellent",IF(Table_Graduate_Salary[[#This Row],[collegeGPA]]&gt;=7,"Good","Average"))</f>
        <v>Excellent</v>
      </c>
      <c r="AK1279" s="2">
        <f>AVERAGE(Table_Graduate_Salary[[#This Row],[English]],Table_Graduate_Salary[[#This Row],[Logical]],Table_Graduate_Salary[[#This Row],[Quant]])</f>
        <v>480</v>
      </c>
    </row>
    <row r="1280" spans="1:37">
      <c r="A1280">
        <v>121686</v>
      </c>
      <c r="B1280" t="s">
        <v>506</v>
      </c>
      <c r="C1280" s="1">
        <v>32651</v>
      </c>
      <c r="D1280" s="2">
        <v>93.4</v>
      </c>
      <c r="E1280" t="s">
        <v>51</v>
      </c>
      <c r="F1280" s="3">
        <v>2006</v>
      </c>
      <c r="G1280" s="2">
        <v>89.08</v>
      </c>
      <c r="H1280" t="s">
        <v>51</v>
      </c>
      <c r="I1280">
        <v>2460</v>
      </c>
      <c r="J1280">
        <v>2</v>
      </c>
      <c r="K1280" t="s">
        <v>36</v>
      </c>
      <c r="L1280" t="s">
        <v>64</v>
      </c>
      <c r="M1280" s="3">
        <v>80.27</v>
      </c>
      <c r="N1280">
        <v>2460</v>
      </c>
      <c r="O1280">
        <v>0</v>
      </c>
      <c r="P1280" t="s">
        <v>47</v>
      </c>
      <c r="Q1280">
        <v>2010</v>
      </c>
      <c r="R1280" s="2">
        <v>465</v>
      </c>
      <c r="S1280" s="2">
        <v>385</v>
      </c>
      <c r="T1280" s="2">
        <v>625</v>
      </c>
      <c r="U1280" s="2">
        <v>0.60005718233834104</v>
      </c>
      <c r="V1280" s="2">
        <v>435</v>
      </c>
      <c r="W1280" s="2">
        <v>-1</v>
      </c>
      <c r="X1280" s="2">
        <v>-1</v>
      </c>
      <c r="Y1280" s="2">
        <v>-1</v>
      </c>
      <c r="Z1280" s="2">
        <v>-1</v>
      </c>
      <c r="AA1280" s="2">
        <v>-1</v>
      </c>
      <c r="AB1280" s="2">
        <v>-1</v>
      </c>
      <c r="AC1280" s="2">
        <v>0.97370000000000001</v>
      </c>
      <c r="AD1280" s="2">
        <v>0.65680000000000005</v>
      </c>
      <c r="AE1280" s="2">
        <v>0.81710000000000005</v>
      </c>
      <c r="AF1280" s="2">
        <v>-0.99529999999999996</v>
      </c>
      <c r="AG1280" s="2">
        <v>0.18640000000000001</v>
      </c>
      <c r="AH1280">
        <v>415000</v>
      </c>
      <c r="AI1280" t="str">
        <f>IF(Table_Graduate_Salary[[#This Row],[Salary]]&lt;300000,"Low",IF(Table_Graduate_Salary[[#This Row],[Salary]]&lt;=600000,"Medium","High"))</f>
        <v>Medium</v>
      </c>
      <c r="AJ1280" t="str">
        <f>IF(Table_Graduate_Salary[[#This Row],[collegeGPA]]&gt;=8,"Excellent",IF(Table_Graduate_Salary[[#This Row],[collegeGPA]]&gt;=7,"Good","Average"))</f>
        <v>Excellent</v>
      </c>
      <c r="AK1280" s="2">
        <f>AVERAGE(Table_Graduate_Salary[[#This Row],[English]],Table_Graduate_Salary[[#This Row],[Logical]],Table_Graduate_Salary[[#This Row],[Quant]])</f>
        <v>491.66666666666669</v>
      </c>
    </row>
    <row r="1281" spans="1:37">
      <c r="A1281">
        <v>602377</v>
      </c>
      <c r="B1281" t="s">
        <v>505</v>
      </c>
      <c r="C1281" s="1">
        <v>33837</v>
      </c>
      <c r="D1281" s="2">
        <v>91.5</v>
      </c>
      <c r="E1281" t="s">
        <v>51</v>
      </c>
      <c r="F1281" s="3">
        <v>2009</v>
      </c>
      <c r="G1281" s="2">
        <v>93.8</v>
      </c>
      <c r="H1281" t="s">
        <v>51</v>
      </c>
      <c r="I1281">
        <v>11509</v>
      </c>
      <c r="J1281">
        <v>1</v>
      </c>
      <c r="K1281" t="s">
        <v>36</v>
      </c>
      <c r="L1281" t="s">
        <v>64</v>
      </c>
      <c r="M1281" s="3">
        <v>74.099999999999994</v>
      </c>
      <c r="N1281">
        <v>11509</v>
      </c>
      <c r="O1281">
        <v>1</v>
      </c>
      <c r="P1281" t="s">
        <v>54</v>
      </c>
      <c r="Q1281">
        <v>2013</v>
      </c>
      <c r="R1281" s="2">
        <v>380</v>
      </c>
      <c r="S1281" s="2">
        <v>535</v>
      </c>
      <c r="T1281" s="2">
        <v>530</v>
      </c>
      <c r="U1281" s="2">
        <v>0.52592258425205496</v>
      </c>
      <c r="V1281" s="2">
        <v>415</v>
      </c>
      <c r="W1281" s="2">
        <v>-1</v>
      </c>
      <c r="X1281" s="2">
        <v>-1</v>
      </c>
      <c r="Y1281" s="2">
        <v>-1</v>
      </c>
      <c r="Z1281" s="2">
        <v>-1</v>
      </c>
      <c r="AA1281" s="2">
        <v>-1</v>
      </c>
      <c r="AB1281" s="2">
        <v>-1</v>
      </c>
      <c r="AC1281" s="2">
        <v>-1.0207999999999999</v>
      </c>
      <c r="AD1281" s="2">
        <v>0.21240000000000001</v>
      </c>
      <c r="AE1281" s="2">
        <v>0.47110000000000002</v>
      </c>
      <c r="AF1281" s="2">
        <v>0.2727</v>
      </c>
      <c r="AG1281" s="2">
        <v>-9.4299999999999995E-2</v>
      </c>
      <c r="AH1281">
        <v>270000</v>
      </c>
      <c r="AI1281" t="str">
        <f>IF(Table_Graduate_Salary[[#This Row],[Salary]]&lt;300000,"Low",IF(Table_Graduate_Salary[[#This Row],[Salary]]&lt;=600000,"Medium","High"))</f>
        <v>Low</v>
      </c>
      <c r="AJ1281" t="str">
        <f>IF(Table_Graduate_Salary[[#This Row],[collegeGPA]]&gt;=8,"Excellent",IF(Table_Graduate_Salary[[#This Row],[collegeGPA]]&gt;=7,"Good","Average"))</f>
        <v>Excellent</v>
      </c>
      <c r="AK1281" s="2">
        <f>AVERAGE(Table_Graduate_Salary[[#This Row],[English]],Table_Graduate_Salary[[#This Row],[Logical]],Table_Graduate_Salary[[#This Row],[Quant]])</f>
        <v>481.66666666666669</v>
      </c>
    </row>
    <row r="1282" spans="1:37">
      <c r="A1282">
        <v>1026255</v>
      </c>
      <c r="B1282" t="s">
        <v>505</v>
      </c>
      <c r="C1282" s="1">
        <v>33793</v>
      </c>
      <c r="D1282" s="2">
        <v>86.67</v>
      </c>
      <c r="E1282" t="s">
        <v>35</v>
      </c>
      <c r="F1282" s="3">
        <v>2010</v>
      </c>
      <c r="G1282" s="2">
        <v>74.3</v>
      </c>
      <c r="H1282" t="s">
        <v>51</v>
      </c>
      <c r="I1282">
        <v>1373</v>
      </c>
      <c r="J1282">
        <v>2</v>
      </c>
      <c r="K1282" t="s">
        <v>36</v>
      </c>
      <c r="L1282" t="s">
        <v>60</v>
      </c>
      <c r="M1282" s="3">
        <v>79</v>
      </c>
      <c r="N1282">
        <v>1373</v>
      </c>
      <c r="O1282">
        <v>0</v>
      </c>
      <c r="P1282" t="s">
        <v>65</v>
      </c>
      <c r="Q1282">
        <v>2014</v>
      </c>
      <c r="R1282" s="2">
        <v>710</v>
      </c>
      <c r="S1282" s="2">
        <v>650</v>
      </c>
      <c r="T1282" s="2">
        <v>500</v>
      </c>
      <c r="U1282" s="2">
        <v>0.493596387301038</v>
      </c>
      <c r="V1282" s="2">
        <v>455</v>
      </c>
      <c r="W1282" s="2">
        <v>324</v>
      </c>
      <c r="X1282" s="2">
        <v>-1</v>
      </c>
      <c r="Y1282" s="2">
        <v>-1</v>
      </c>
      <c r="Z1282" s="2">
        <v>-1</v>
      </c>
      <c r="AA1282" s="2">
        <v>-1</v>
      </c>
      <c r="AB1282" s="2">
        <v>-1</v>
      </c>
      <c r="AC1282" s="2">
        <v>0.55910000000000004</v>
      </c>
      <c r="AD1282" s="2">
        <v>0.87839999999999996</v>
      </c>
      <c r="AE1282" s="2">
        <v>0.47110000000000002</v>
      </c>
      <c r="AF1282" s="2">
        <v>-0.61470000000000002</v>
      </c>
      <c r="AG1282" s="2">
        <v>-9.4299999999999995E-2</v>
      </c>
      <c r="AH1282">
        <v>325000</v>
      </c>
      <c r="AI1282" t="str">
        <f>IF(Table_Graduate_Salary[[#This Row],[Salary]]&lt;300000,"Low",IF(Table_Graduate_Salary[[#This Row],[Salary]]&lt;=600000,"Medium","High"))</f>
        <v>Medium</v>
      </c>
      <c r="AJ1282" t="str">
        <f>IF(Table_Graduate_Salary[[#This Row],[collegeGPA]]&gt;=8,"Excellent",IF(Table_Graduate_Salary[[#This Row],[collegeGPA]]&gt;=7,"Good","Average"))</f>
        <v>Excellent</v>
      </c>
      <c r="AK1282" s="2">
        <f>AVERAGE(Table_Graduate_Salary[[#This Row],[English]],Table_Graduate_Salary[[#This Row],[Logical]],Table_Graduate_Salary[[#This Row],[Quant]])</f>
        <v>620</v>
      </c>
    </row>
    <row r="1283" spans="1:37">
      <c r="A1283">
        <v>1066385</v>
      </c>
      <c r="B1283" t="s">
        <v>505</v>
      </c>
      <c r="C1283" s="1">
        <v>33651</v>
      </c>
      <c r="D1283" s="2">
        <v>87</v>
      </c>
      <c r="E1283" t="s">
        <v>35</v>
      </c>
      <c r="F1283" s="3">
        <v>2009</v>
      </c>
      <c r="G1283" s="2">
        <v>64</v>
      </c>
      <c r="H1283" t="s">
        <v>35</v>
      </c>
      <c r="I1283">
        <v>13128</v>
      </c>
      <c r="J1283">
        <v>2</v>
      </c>
      <c r="K1283" t="s">
        <v>36</v>
      </c>
      <c r="L1283" t="s">
        <v>40</v>
      </c>
      <c r="M1283" s="3">
        <v>68</v>
      </c>
      <c r="N1283">
        <v>13128</v>
      </c>
      <c r="O1283">
        <v>1</v>
      </c>
      <c r="P1283" t="s">
        <v>38</v>
      </c>
      <c r="Q1283">
        <v>2013</v>
      </c>
      <c r="R1283" s="2">
        <v>535</v>
      </c>
      <c r="S1283" s="2">
        <v>580</v>
      </c>
      <c r="T1283" s="2">
        <v>260</v>
      </c>
      <c r="U1283" s="2">
        <v>0.48674700843819302</v>
      </c>
      <c r="V1283" s="2">
        <v>505</v>
      </c>
      <c r="W1283" s="2">
        <v>-1</v>
      </c>
      <c r="X1283" s="2">
        <v>376</v>
      </c>
      <c r="Y1283" s="2">
        <v>-1</v>
      </c>
      <c r="Z1283" s="2">
        <v>-1</v>
      </c>
      <c r="AA1283" s="2">
        <v>-1</v>
      </c>
      <c r="AB1283" s="2">
        <v>-1</v>
      </c>
      <c r="AC1283" s="2">
        <v>-0.159</v>
      </c>
      <c r="AD1283" s="2">
        <v>0.5454</v>
      </c>
      <c r="AE1283" s="2">
        <v>0.62480000000000002</v>
      </c>
      <c r="AF1283" s="2">
        <v>-0.1076</v>
      </c>
      <c r="AG1283" s="2">
        <v>1.2470000000000001</v>
      </c>
      <c r="AH1283">
        <v>240000</v>
      </c>
      <c r="AI1283" t="str">
        <f>IF(Table_Graduate_Salary[[#This Row],[Salary]]&lt;300000,"Low",IF(Table_Graduate_Salary[[#This Row],[Salary]]&lt;=600000,"Medium","High"))</f>
        <v>Low</v>
      </c>
      <c r="AJ1283" t="str">
        <f>IF(Table_Graduate_Salary[[#This Row],[collegeGPA]]&gt;=8,"Excellent",IF(Table_Graduate_Salary[[#This Row],[collegeGPA]]&gt;=7,"Good","Average"))</f>
        <v>Excellent</v>
      </c>
      <c r="AK1283" s="2">
        <f>AVERAGE(Table_Graduate_Salary[[#This Row],[English]],Table_Graduate_Salary[[#This Row],[Logical]],Table_Graduate_Salary[[#This Row],[Quant]])</f>
        <v>458.33333333333331</v>
      </c>
    </row>
    <row r="1284" spans="1:37">
      <c r="A1284">
        <v>124198</v>
      </c>
      <c r="B1284" t="s">
        <v>505</v>
      </c>
      <c r="C1284" s="1">
        <v>32116</v>
      </c>
      <c r="D1284" s="2">
        <v>62.26</v>
      </c>
      <c r="E1284">
        <v>0</v>
      </c>
      <c r="F1284" s="3">
        <v>2007</v>
      </c>
      <c r="G1284" s="2">
        <v>78.88</v>
      </c>
      <c r="H1284">
        <v>0</v>
      </c>
      <c r="I1284">
        <v>1329</v>
      </c>
      <c r="J1284">
        <v>2</v>
      </c>
      <c r="K1284" t="s">
        <v>36</v>
      </c>
      <c r="L1284" t="s">
        <v>44</v>
      </c>
      <c r="M1284" s="3">
        <v>60.68</v>
      </c>
      <c r="N1284">
        <v>1329</v>
      </c>
      <c r="O1284">
        <v>1</v>
      </c>
      <c r="P1284" t="s">
        <v>45</v>
      </c>
      <c r="Q1284">
        <v>2010</v>
      </c>
      <c r="R1284" s="2">
        <v>515</v>
      </c>
      <c r="S1284" s="2">
        <v>325</v>
      </c>
      <c r="T1284" s="2">
        <v>415</v>
      </c>
      <c r="U1284" s="2">
        <v>0.985461394326131</v>
      </c>
      <c r="V1284" s="2">
        <v>-1</v>
      </c>
      <c r="W1284" s="2">
        <v>500</v>
      </c>
      <c r="X1284" s="2">
        <v>-1</v>
      </c>
      <c r="Y1284" s="2">
        <v>-1</v>
      </c>
      <c r="Z1284" s="2">
        <v>-1</v>
      </c>
      <c r="AA1284" s="2">
        <v>-1</v>
      </c>
      <c r="AB1284" s="2">
        <v>-1</v>
      </c>
      <c r="AC1284" s="2">
        <v>1.2827999999999999</v>
      </c>
      <c r="AD1284" s="2">
        <v>-0.74729999999999996</v>
      </c>
      <c r="AE1284" s="2">
        <v>-0.92449999999999999</v>
      </c>
      <c r="AF1284" s="2">
        <v>0.29730000000000001</v>
      </c>
      <c r="AG1284" s="2">
        <v>-0.9194</v>
      </c>
      <c r="AH1284">
        <v>100000</v>
      </c>
      <c r="AI1284" t="str">
        <f>IF(Table_Graduate_Salary[[#This Row],[Salary]]&lt;300000,"Low",IF(Table_Graduate_Salary[[#This Row],[Salary]]&lt;=600000,"Medium","High"))</f>
        <v>Low</v>
      </c>
      <c r="AJ1284" t="str">
        <f>IF(Table_Graduate_Salary[[#This Row],[collegeGPA]]&gt;=8,"Excellent",IF(Table_Graduate_Salary[[#This Row],[collegeGPA]]&gt;=7,"Good","Average"))</f>
        <v>Excellent</v>
      </c>
      <c r="AK1284" s="2">
        <f>AVERAGE(Table_Graduate_Salary[[#This Row],[English]],Table_Graduate_Salary[[#This Row],[Logical]],Table_Graduate_Salary[[#This Row],[Quant]])</f>
        <v>418.33333333333331</v>
      </c>
    </row>
    <row r="1285" spans="1:37">
      <c r="A1285">
        <v>239943</v>
      </c>
      <c r="B1285" t="s">
        <v>505</v>
      </c>
      <c r="C1285" s="1">
        <v>32721</v>
      </c>
      <c r="D1285" s="2">
        <v>93.43</v>
      </c>
      <c r="E1285">
        <v>0</v>
      </c>
      <c r="F1285" s="3">
        <v>2007</v>
      </c>
      <c r="G1285" s="2">
        <v>55.66</v>
      </c>
      <c r="H1285">
        <v>0</v>
      </c>
      <c r="I1285">
        <v>1866</v>
      </c>
      <c r="J1285">
        <v>2</v>
      </c>
      <c r="K1285" t="s">
        <v>36</v>
      </c>
      <c r="L1285" t="s">
        <v>60</v>
      </c>
      <c r="M1285" s="3">
        <v>67.760000000000005</v>
      </c>
      <c r="N1285">
        <v>1866</v>
      </c>
      <c r="O1285">
        <v>1</v>
      </c>
      <c r="P1285" t="s">
        <v>61</v>
      </c>
      <c r="Q1285">
        <v>2011</v>
      </c>
      <c r="R1285" s="2">
        <v>705</v>
      </c>
      <c r="S1285" s="2">
        <v>595</v>
      </c>
      <c r="T1285" s="2">
        <v>375</v>
      </c>
      <c r="U1285" s="2">
        <v>5.8792800008353401E-2</v>
      </c>
      <c r="V1285" s="2">
        <v>375</v>
      </c>
      <c r="W1285" s="2">
        <v>200</v>
      </c>
      <c r="X1285" s="2">
        <v>-1</v>
      </c>
      <c r="Y1285" s="2">
        <v>-1</v>
      </c>
      <c r="Z1285" s="2">
        <v>-1</v>
      </c>
      <c r="AA1285" s="2">
        <v>260</v>
      </c>
      <c r="AB1285" s="2">
        <v>-1</v>
      </c>
      <c r="AC1285" s="2">
        <v>0.66459999999999997</v>
      </c>
      <c r="AD1285" s="2">
        <v>0.1888</v>
      </c>
      <c r="AE1285" s="2">
        <v>0.2366</v>
      </c>
      <c r="AF1285" s="2">
        <v>-0.87780000000000002</v>
      </c>
      <c r="AG1285" s="2">
        <v>-0.1295</v>
      </c>
      <c r="AH1285">
        <v>475000</v>
      </c>
      <c r="AI1285" t="str">
        <f>IF(Table_Graduate_Salary[[#This Row],[Salary]]&lt;300000,"Low",IF(Table_Graduate_Salary[[#This Row],[Salary]]&lt;=600000,"Medium","High"))</f>
        <v>Medium</v>
      </c>
      <c r="AJ1285" t="str">
        <f>IF(Table_Graduate_Salary[[#This Row],[collegeGPA]]&gt;=8,"Excellent",IF(Table_Graduate_Salary[[#This Row],[collegeGPA]]&gt;=7,"Good","Average"))</f>
        <v>Excellent</v>
      </c>
      <c r="AK1285" s="2">
        <f>AVERAGE(Table_Graduate_Salary[[#This Row],[English]],Table_Graduate_Salary[[#This Row],[Logical]],Table_Graduate_Salary[[#This Row],[Quant]])</f>
        <v>558.33333333333337</v>
      </c>
    </row>
    <row r="1286" spans="1:37">
      <c r="A1286">
        <v>48796</v>
      </c>
      <c r="B1286" t="s">
        <v>506</v>
      </c>
      <c r="C1286" s="1">
        <v>30888</v>
      </c>
      <c r="D1286" s="2">
        <v>77</v>
      </c>
      <c r="E1286" t="s">
        <v>168</v>
      </c>
      <c r="F1286" s="3">
        <v>2002</v>
      </c>
      <c r="G1286" s="2">
        <v>66</v>
      </c>
      <c r="H1286" t="s">
        <v>168</v>
      </c>
      <c r="I1286">
        <v>2832</v>
      </c>
      <c r="J1286">
        <v>2</v>
      </c>
      <c r="K1286" t="s">
        <v>66</v>
      </c>
      <c r="L1286" t="s">
        <v>67</v>
      </c>
      <c r="M1286" s="3">
        <v>70</v>
      </c>
      <c r="N1286">
        <v>2832</v>
      </c>
      <c r="O1286">
        <v>0</v>
      </c>
      <c r="P1286" t="s">
        <v>84</v>
      </c>
      <c r="Q1286">
        <v>2009</v>
      </c>
      <c r="R1286" s="2">
        <v>335</v>
      </c>
      <c r="S1286" s="2">
        <v>355</v>
      </c>
      <c r="T1286" s="2">
        <v>295</v>
      </c>
      <c r="U1286" s="2">
        <v>0.79358061454850604</v>
      </c>
      <c r="V1286" s="2">
        <v>495</v>
      </c>
      <c r="W1286" s="2">
        <v>-1</v>
      </c>
      <c r="X1286" s="2">
        <v>-1</v>
      </c>
      <c r="Y1286" s="2">
        <v>-1</v>
      </c>
      <c r="Z1286" s="2">
        <v>-1</v>
      </c>
      <c r="AA1286" s="2">
        <v>-1</v>
      </c>
      <c r="AB1286" s="2">
        <v>-1</v>
      </c>
      <c r="AC1286" s="2">
        <v>4.6399999999999997E-2</v>
      </c>
      <c r="AD1286" s="2">
        <v>0.50080000000000002</v>
      </c>
      <c r="AE1286" s="2">
        <v>-5.3699999999999998E-2</v>
      </c>
      <c r="AF1286" s="2">
        <v>-0.4078</v>
      </c>
      <c r="AG1286" s="2">
        <v>0.6603</v>
      </c>
      <c r="AH1286">
        <v>680000</v>
      </c>
      <c r="AI1286" t="str">
        <f>IF(Table_Graduate_Salary[[#This Row],[Salary]]&lt;300000,"Low",IF(Table_Graduate_Salary[[#This Row],[Salary]]&lt;=600000,"Medium","High"))</f>
        <v>High</v>
      </c>
      <c r="AJ1286" t="str">
        <f>IF(Table_Graduate_Salary[[#This Row],[collegeGPA]]&gt;=8,"Excellent",IF(Table_Graduate_Salary[[#This Row],[collegeGPA]]&gt;=7,"Good","Average"))</f>
        <v>Excellent</v>
      </c>
      <c r="AK1286" s="2">
        <f>AVERAGE(Table_Graduate_Salary[[#This Row],[English]],Table_Graduate_Salary[[#This Row],[Logical]],Table_Graduate_Salary[[#This Row],[Quant]])</f>
        <v>328.33333333333331</v>
      </c>
    </row>
    <row r="1287" spans="1:37">
      <c r="A1287">
        <v>1241846</v>
      </c>
      <c r="B1287" t="s">
        <v>505</v>
      </c>
      <c r="C1287" s="1">
        <v>33582</v>
      </c>
      <c r="D1287" s="2">
        <v>82</v>
      </c>
      <c r="E1287" t="s">
        <v>51</v>
      </c>
      <c r="F1287" s="3">
        <v>2010</v>
      </c>
      <c r="G1287" s="2">
        <v>71.400000000000006</v>
      </c>
      <c r="H1287" t="s">
        <v>51</v>
      </c>
      <c r="I1287">
        <v>11153</v>
      </c>
      <c r="J1287">
        <v>2</v>
      </c>
      <c r="K1287" t="s">
        <v>36</v>
      </c>
      <c r="L1287" t="s">
        <v>155</v>
      </c>
      <c r="M1287" s="3">
        <v>82.5</v>
      </c>
      <c r="N1287">
        <v>11153</v>
      </c>
      <c r="O1287">
        <v>1</v>
      </c>
      <c r="P1287" t="s">
        <v>53</v>
      </c>
      <c r="Q1287">
        <v>2014</v>
      </c>
      <c r="R1287" s="2">
        <v>580</v>
      </c>
      <c r="S1287" s="2">
        <v>570</v>
      </c>
      <c r="T1287" s="2">
        <v>475</v>
      </c>
      <c r="U1287" s="2">
        <v>0.60064395944660798</v>
      </c>
      <c r="V1287" s="2">
        <v>455</v>
      </c>
      <c r="W1287" s="2">
        <v>-1</v>
      </c>
      <c r="X1287" s="2">
        <v>-1</v>
      </c>
      <c r="Y1287" s="2">
        <v>-1</v>
      </c>
      <c r="Z1287" s="2">
        <v>-1</v>
      </c>
      <c r="AA1287" s="2">
        <v>-1</v>
      </c>
      <c r="AB1287" s="2">
        <v>-1</v>
      </c>
      <c r="AC1287" s="2">
        <v>0.70269999999999999</v>
      </c>
      <c r="AD1287" s="2">
        <v>0.87839999999999996</v>
      </c>
      <c r="AE1287" s="2">
        <v>0.62480000000000002</v>
      </c>
      <c r="AF1287" s="2">
        <v>1.9199999999999998E-2</v>
      </c>
      <c r="AG1287" s="2">
        <v>0.86370000000000002</v>
      </c>
      <c r="AH1287">
        <v>175000</v>
      </c>
      <c r="AI1287" t="str">
        <f>IF(Table_Graduate_Salary[[#This Row],[Salary]]&lt;300000,"Low",IF(Table_Graduate_Salary[[#This Row],[Salary]]&lt;=600000,"Medium","High"))</f>
        <v>Low</v>
      </c>
      <c r="AJ1287" t="str">
        <f>IF(Table_Graduate_Salary[[#This Row],[collegeGPA]]&gt;=8,"Excellent",IF(Table_Graduate_Salary[[#This Row],[collegeGPA]]&gt;=7,"Good","Average"))</f>
        <v>Excellent</v>
      </c>
      <c r="AK1287" s="2">
        <f>AVERAGE(Table_Graduate_Salary[[#This Row],[English]],Table_Graduate_Salary[[#This Row],[Logical]],Table_Graduate_Salary[[#This Row],[Quant]])</f>
        <v>541.66666666666663</v>
      </c>
    </row>
    <row r="1288" spans="1:37">
      <c r="A1288">
        <v>1037121</v>
      </c>
      <c r="B1288" t="s">
        <v>506</v>
      </c>
      <c r="C1288" s="1">
        <v>32793</v>
      </c>
      <c r="D1288" s="2">
        <v>86</v>
      </c>
      <c r="E1288" t="s">
        <v>35</v>
      </c>
      <c r="F1288" s="3">
        <v>2008</v>
      </c>
      <c r="G1288" s="2">
        <v>87.4</v>
      </c>
      <c r="H1288" t="s">
        <v>35</v>
      </c>
      <c r="I1288">
        <v>9072</v>
      </c>
      <c r="J1288">
        <v>2</v>
      </c>
      <c r="K1288" t="s">
        <v>36</v>
      </c>
      <c r="L1288" t="s">
        <v>44</v>
      </c>
      <c r="M1288" s="3">
        <v>90</v>
      </c>
      <c r="N1288">
        <v>9072</v>
      </c>
      <c r="O1288">
        <v>0</v>
      </c>
      <c r="P1288" t="s">
        <v>65</v>
      </c>
      <c r="Q1288">
        <v>2013</v>
      </c>
      <c r="R1288" s="2">
        <v>630</v>
      </c>
      <c r="S1288" s="2">
        <v>565</v>
      </c>
      <c r="T1288" s="2">
        <v>655</v>
      </c>
      <c r="U1288" s="2">
        <v>0.99729896786652805</v>
      </c>
      <c r="V1288" s="2">
        <v>595</v>
      </c>
      <c r="W1288" s="2">
        <v>548</v>
      </c>
      <c r="X1288" s="2">
        <v>-1</v>
      </c>
      <c r="Y1288" s="2">
        <v>-1</v>
      </c>
      <c r="Z1288" s="2">
        <v>-1</v>
      </c>
      <c r="AA1288" s="2">
        <v>-1</v>
      </c>
      <c r="AB1288" s="2">
        <v>-1</v>
      </c>
      <c r="AC1288" s="2">
        <v>-1.4517</v>
      </c>
      <c r="AD1288" s="2">
        <v>-0.1206</v>
      </c>
      <c r="AE1288" s="2">
        <v>-1.5269999999999999</v>
      </c>
      <c r="AF1288" s="2">
        <v>1.2868999999999999</v>
      </c>
      <c r="AG1288" s="2">
        <v>-1.0524</v>
      </c>
      <c r="AH1288">
        <v>325000</v>
      </c>
      <c r="AI1288" t="str">
        <f>IF(Table_Graduate_Salary[[#This Row],[Salary]]&lt;300000,"Low",IF(Table_Graduate_Salary[[#This Row],[Salary]]&lt;=600000,"Medium","High"))</f>
        <v>Medium</v>
      </c>
      <c r="AJ1288" t="str">
        <f>IF(Table_Graduate_Salary[[#This Row],[collegeGPA]]&gt;=8,"Excellent",IF(Table_Graduate_Salary[[#This Row],[collegeGPA]]&gt;=7,"Good","Average"))</f>
        <v>Excellent</v>
      </c>
      <c r="AK1288" s="2">
        <f>AVERAGE(Table_Graduate_Salary[[#This Row],[English]],Table_Graduate_Salary[[#This Row],[Logical]],Table_Graduate_Salary[[#This Row],[Quant]])</f>
        <v>616.66666666666663</v>
      </c>
    </row>
    <row r="1289" spans="1:37">
      <c r="A1289">
        <v>225191</v>
      </c>
      <c r="B1289" t="s">
        <v>506</v>
      </c>
      <c r="C1289" s="1">
        <v>32238</v>
      </c>
      <c r="D1289" s="2">
        <v>81.5</v>
      </c>
      <c r="E1289" t="s">
        <v>72</v>
      </c>
      <c r="F1289" s="3">
        <v>2006</v>
      </c>
      <c r="G1289" s="2">
        <v>73.69</v>
      </c>
      <c r="H1289" t="s">
        <v>72</v>
      </c>
      <c r="I1289">
        <v>9699</v>
      </c>
      <c r="J1289">
        <v>2</v>
      </c>
      <c r="K1289" t="s">
        <v>36</v>
      </c>
      <c r="L1289" t="s">
        <v>60</v>
      </c>
      <c r="M1289" s="3">
        <v>64.53</v>
      </c>
      <c r="N1289">
        <v>9699</v>
      </c>
      <c r="O1289">
        <v>1</v>
      </c>
      <c r="P1289" t="s">
        <v>71</v>
      </c>
      <c r="Q1289">
        <v>2011</v>
      </c>
      <c r="R1289" s="2">
        <v>405</v>
      </c>
      <c r="S1289" s="2">
        <v>365</v>
      </c>
      <c r="T1289" s="2">
        <v>425</v>
      </c>
      <c r="U1289" s="2">
        <v>0.96060325199705299</v>
      </c>
      <c r="V1289" s="2">
        <v>175</v>
      </c>
      <c r="W1289" s="2">
        <v>466</v>
      </c>
      <c r="X1289" s="2">
        <v>-1</v>
      </c>
      <c r="Y1289" s="2">
        <v>-1</v>
      </c>
      <c r="Z1289" s="2">
        <v>-1</v>
      </c>
      <c r="AA1289" s="2">
        <v>393</v>
      </c>
      <c r="AB1289" s="2">
        <v>-1</v>
      </c>
      <c r="AC1289" s="2">
        <v>-0.57189999999999996</v>
      </c>
      <c r="AD1289" s="2">
        <v>-1.2153</v>
      </c>
      <c r="AE1289" s="2">
        <v>0.2366</v>
      </c>
      <c r="AF1289" s="2">
        <v>0.29730000000000001</v>
      </c>
      <c r="AG1289" s="2">
        <v>-1.5512999999999999</v>
      </c>
      <c r="AH1289">
        <v>150000</v>
      </c>
      <c r="AI1289" t="str">
        <f>IF(Table_Graduate_Salary[[#This Row],[Salary]]&lt;300000,"Low",IF(Table_Graduate_Salary[[#This Row],[Salary]]&lt;=600000,"Medium","High"))</f>
        <v>Low</v>
      </c>
      <c r="AJ1289" t="str">
        <f>IF(Table_Graduate_Salary[[#This Row],[collegeGPA]]&gt;=8,"Excellent",IF(Table_Graduate_Salary[[#This Row],[collegeGPA]]&gt;=7,"Good","Average"))</f>
        <v>Excellent</v>
      </c>
      <c r="AK1289" s="2">
        <f>AVERAGE(Table_Graduate_Salary[[#This Row],[English]],Table_Graduate_Salary[[#This Row],[Logical]],Table_Graduate_Salary[[#This Row],[Quant]])</f>
        <v>398.33333333333331</v>
      </c>
    </row>
    <row r="1290" spans="1:37">
      <c r="A1290">
        <v>1124992</v>
      </c>
      <c r="B1290" t="s">
        <v>506</v>
      </c>
      <c r="C1290" s="1">
        <v>33887</v>
      </c>
      <c r="D1290" s="2">
        <v>88.5</v>
      </c>
      <c r="E1290" t="s">
        <v>51</v>
      </c>
      <c r="F1290" s="3">
        <v>2010</v>
      </c>
      <c r="G1290" s="2">
        <v>94.1</v>
      </c>
      <c r="H1290" t="s">
        <v>51</v>
      </c>
      <c r="I1290">
        <v>10986</v>
      </c>
      <c r="J1290">
        <v>2</v>
      </c>
      <c r="K1290" t="s">
        <v>36</v>
      </c>
      <c r="L1290" t="s">
        <v>60</v>
      </c>
      <c r="M1290" s="3">
        <v>73.2</v>
      </c>
      <c r="N1290">
        <v>10986</v>
      </c>
      <c r="O1290">
        <v>1</v>
      </c>
      <c r="P1290" t="s">
        <v>54</v>
      </c>
      <c r="Q1290">
        <v>2014</v>
      </c>
      <c r="R1290" s="2">
        <v>510</v>
      </c>
      <c r="S1290" s="2">
        <v>485</v>
      </c>
      <c r="T1290" s="2">
        <v>460</v>
      </c>
      <c r="U1290" s="2">
        <v>0.207392169717661</v>
      </c>
      <c r="V1290" s="2">
        <v>-1</v>
      </c>
      <c r="W1290" s="2">
        <v>260</v>
      </c>
      <c r="X1290" s="2">
        <v>284</v>
      </c>
      <c r="Y1290" s="2">
        <v>-1</v>
      </c>
      <c r="Z1290" s="2">
        <v>-1</v>
      </c>
      <c r="AA1290" s="2">
        <v>-1</v>
      </c>
      <c r="AB1290" s="2">
        <v>-1</v>
      </c>
      <c r="AC1290" s="2">
        <v>1.1335999999999999</v>
      </c>
      <c r="AD1290" s="2">
        <v>-0.4536</v>
      </c>
      <c r="AE1290" s="2">
        <v>0.01</v>
      </c>
      <c r="AF1290" s="2">
        <v>-2.5163000000000002</v>
      </c>
      <c r="AG1290" s="2">
        <v>-0.28589999999999999</v>
      </c>
      <c r="AH1290">
        <v>140000</v>
      </c>
      <c r="AI1290" t="str">
        <f>IF(Table_Graduate_Salary[[#This Row],[Salary]]&lt;300000,"Low",IF(Table_Graduate_Salary[[#This Row],[Salary]]&lt;=600000,"Medium","High"))</f>
        <v>Low</v>
      </c>
      <c r="AJ1290" t="str">
        <f>IF(Table_Graduate_Salary[[#This Row],[collegeGPA]]&gt;=8,"Excellent",IF(Table_Graduate_Salary[[#This Row],[collegeGPA]]&gt;=7,"Good","Average"))</f>
        <v>Excellent</v>
      </c>
      <c r="AK1290" s="2">
        <f>AVERAGE(Table_Graduate_Salary[[#This Row],[English]],Table_Graduate_Salary[[#This Row],[Logical]],Table_Graduate_Salary[[#This Row],[Quant]])</f>
        <v>485</v>
      </c>
    </row>
    <row r="1291" spans="1:37">
      <c r="A1291">
        <v>557677</v>
      </c>
      <c r="B1291" t="s">
        <v>506</v>
      </c>
      <c r="C1291" s="1">
        <v>33093</v>
      </c>
      <c r="D1291" s="2">
        <v>77</v>
      </c>
      <c r="E1291" t="s">
        <v>291</v>
      </c>
      <c r="F1291" s="3">
        <v>2007</v>
      </c>
      <c r="G1291" s="2">
        <v>64</v>
      </c>
      <c r="H1291" t="s">
        <v>291</v>
      </c>
      <c r="I1291">
        <v>9037</v>
      </c>
      <c r="J1291">
        <v>2</v>
      </c>
      <c r="K1291" t="s">
        <v>36</v>
      </c>
      <c r="L1291" t="s">
        <v>60</v>
      </c>
      <c r="M1291" s="3">
        <v>70</v>
      </c>
      <c r="N1291">
        <v>9037</v>
      </c>
      <c r="O1291">
        <v>0</v>
      </c>
      <c r="P1291" t="s">
        <v>41</v>
      </c>
      <c r="Q1291">
        <v>2012</v>
      </c>
      <c r="R1291" s="2">
        <v>475</v>
      </c>
      <c r="S1291" s="2">
        <v>585</v>
      </c>
      <c r="T1291" s="2">
        <v>560</v>
      </c>
      <c r="U1291" s="2">
        <v>0.53838689298509601</v>
      </c>
      <c r="V1291" s="2">
        <v>-1</v>
      </c>
      <c r="W1291" s="2">
        <v>333</v>
      </c>
      <c r="X1291" s="2">
        <v>-1</v>
      </c>
      <c r="Y1291" s="2">
        <v>-1</v>
      </c>
      <c r="Z1291" s="2">
        <v>-1</v>
      </c>
      <c r="AA1291" s="2">
        <v>-1</v>
      </c>
      <c r="AB1291" s="2">
        <v>-1</v>
      </c>
      <c r="AC1291" s="2">
        <v>0.12820000000000001</v>
      </c>
      <c r="AD1291" s="2">
        <v>0.5454</v>
      </c>
      <c r="AE1291" s="2">
        <v>0.77849999999999997</v>
      </c>
      <c r="AF1291" s="2">
        <v>-0.4879</v>
      </c>
      <c r="AG1291" s="2">
        <v>0.67210000000000003</v>
      </c>
      <c r="AH1291">
        <v>315000</v>
      </c>
      <c r="AI1291" t="str">
        <f>IF(Table_Graduate_Salary[[#This Row],[Salary]]&lt;300000,"Low",IF(Table_Graduate_Salary[[#This Row],[Salary]]&lt;=600000,"Medium","High"))</f>
        <v>Medium</v>
      </c>
      <c r="AJ1291" t="str">
        <f>IF(Table_Graduate_Salary[[#This Row],[collegeGPA]]&gt;=8,"Excellent",IF(Table_Graduate_Salary[[#This Row],[collegeGPA]]&gt;=7,"Good","Average"))</f>
        <v>Excellent</v>
      </c>
      <c r="AK1291" s="2">
        <f>AVERAGE(Table_Graduate_Salary[[#This Row],[English]],Table_Graduate_Salary[[#This Row],[Logical]],Table_Graduate_Salary[[#This Row],[Quant]])</f>
        <v>540</v>
      </c>
    </row>
    <row r="1292" spans="1:37">
      <c r="A1292">
        <v>1231828</v>
      </c>
      <c r="B1292" t="s">
        <v>506</v>
      </c>
      <c r="C1292" s="1">
        <v>33055</v>
      </c>
      <c r="D1292" s="2">
        <v>79.2</v>
      </c>
      <c r="E1292" t="s">
        <v>51</v>
      </c>
      <c r="F1292" s="3">
        <v>2008</v>
      </c>
      <c r="G1292" s="2">
        <v>71.900000000000006</v>
      </c>
      <c r="H1292" t="s">
        <v>51</v>
      </c>
      <c r="I1292">
        <v>11363</v>
      </c>
      <c r="J1292">
        <v>2</v>
      </c>
      <c r="K1292" t="s">
        <v>36</v>
      </c>
      <c r="L1292" t="s">
        <v>52</v>
      </c>
      <c r="M1292" s="3">
        <v>72</v>
      </c>
      <c r="N1292">
        <v>11363</v>
      </c>
      <c r="O1292">
        <v>0</v>
      </c>
      <c r="P1292" t="s">
        <v>56</v>
      </c>
      <c r="Q1292">
        <v>2013</v>
      </c>
      <c r="R1292" s="2">
        <v>545</v>
      </c>
      <c r="S1292" s="2">
        <v>580</v>
      </c>
      <c r="T1292" s="2">
        <v>570</v>
      </c>
      <c r="U1292" s="2">
        <v>0.328746378624932</v>
      </c>
      <c r="V1292" s="2">
        <v>-1</v>
      </c>
      <c r="W1292" s="2">
        <v>-1</v>
      </c>
      <c r="X1292" s="2">
        <v>-1</v>
      </c>
      <c r="Y1292" s="2">
        <v>346</v>
      </c>
      <c r="Z1292" s="2">
        <v>-1</v>
      </c>
      <c r="AA1292" s="2">
        <v>-1</v>
      </c>
      <c r="AB1292" s="2">
        <v>-1</v>
      </c>
      <c r="AC1292" s="2">
        <v>-0.73350000000000004</v>
      </c>
      <c r="AD1292" s="2">
        <v>-0.1206</v>
      </c>
      <c r="AE1292" s="2">
        <v>-0.4511</v>
      </c>
      <c r="AF1292" s="2">
        <v>0.2727</v>
      </c>
      <c r="AG1292" s="2">
        <v>-1.0524</v>
      </c>
      <c r="AH1292">
        <v>335000</v>
      </c>
      <c r="AI1292" t="str">
        <f>IF(Table_Graduate_Salary[[#This Row],[Salary]]&lt;300000,"Low",IF(Table_Graduate_Salary[[#This Row],[Salary]]&lt;=600000,"Medium","High"))</f>
        <v>Medium</v>
      </c>
      <c r="AJ1292" t="str">
        <f>IF(Table_Graduate_Salary[[#This Row],[collegeGPA]]&gt;=8,"Excellent",IF(Table_Graduate_Salary[[#This Row],[collegeGPA]]&gt;=7,"Good","Average"))</f>
        <v>Excellent</v>
      </c>
      <c r="AK1292" s="2">
        <f>AVERAGE(Table_Graduate_Salary[[#This Row],[English]],Table_Graduate_Salary[[#This Row],[Logical]],Table_Graduate_Salary[[#This Row],[Quant]])</f>
        <v>565</v>
      </c>
    </row>
    <row r="1293" spans="1:37">
      <c r="A1293">
        <v>340244</v>
      </c>
      <c r="B1293" t="s">
        <v>506</v>
      </c>
      <c r="C1293" s="1">
        <v>32964</v>
      </c>
      <c r="D1293" s="2">
        <v>80</v>
      </c>
      <c r="E1293" t="s">
        <v>35</v>
      </c>
      <c r="F1293" s="3">
        <v>2008</v>
      </c>
      <c r="G1293" s="2">
        <v>59</v>
      </c>
      <c r="H1293" t="s">
        <v>35</v>
      </c>
      <c r="I1293">
        <v>10932</v>
      </c>
      <c r="J1293">
        <v>2</v>
      </c>
      <c r="K1293" t="s">
        <v>36</v>
      </c>
      <c r="L1293" t="s">
        <v>60</v>
      </c>
      <c r="M1293" s="3">
        <v>69.760000000000005</v>
      </c>
      <c r="N1293">
        <v>10932</v>
      </c>
      <c r="O1293">
        <v>0</v>
      </c>
      <c r="P1293" t="s">
        <v>41</v>
      </c>
      <c r="Q1293">
        <v>2013</v>
      </c>
      <c r="R1293" s="2">
        <v>465</v>
      </c>
      <c r="S1293" s="2">
        <v>475</v>
      </c>
      <c r="T1293" s="2">
        <v>465</v>
      </c>
      <c r="U1293" s="2">
        <v>0.53838689298509601</v>
      </c>
      <c r="V1293" s="2">
        <v>345</v>
      </c>
      <c r="W1293" s="2">
        <v>333</v>
      </c>
      <c r="X1293" s="2">
        <v>-1</v>
      </c>
      <c r="Y1293" s="2">
        <v>-1</v>
      </c>
      <c r="Z1293" s="2">
        <v>-1</v>
      </c>
      <c r="AA1293" s="2">
        <v>313</v>
      </c>
      <c r="AB1293" s="2">
        <v>-1</v>
      </c>
      <c r="AC1293" s="2">
        <v>-1.9629000000000001</v>
      </c>
      <c r="AD1293" s="2">
        <v>-0.1232</v>
      </c>
      <c r="AE1293" s="2">
        <v>-0.77939999999999998</v>
      </c>
      <c r="AF1293" s="2">
        <v>6.2229999999999903E-2</v>
      </c>
      <c r="AG1293" s="2">
        <v>-1.2354000000000001</v>
      </c>
      <c r="AH1293">
        <v>150000</v>
      </c>
      <c r="AI1293" t="str">
        <f>IF(Table_Graduate_Salary[[#This Row],[Salary]]&lt;300000,"Low",IF(Table_Graduate_Salary[[#This Row],[Salary]]&lt;=600000,"Medium","High"))</f>
        <v>Low</v>
      </c>
      <c r="AJ1293" t="str">
        <f>IF(Table_Graduate_Salary[[#This Row],[collegeGPA]]&gt;=8,"Excellent",IF(Table_Graduate_Salary[[#This Row],[collegeGPA]]&gt;=7,"Good","Average"))</f>
        <v>Excellent</v>
      </c>
      <c r="AK1293" s="2">
        <f>AVERAGE(Table_Graduate_Salary[[#This Row],[English]],Table_Graduate_Salary[[#This Row],[Logical]],Table_Graduate_Salary[[#This Row],[Quant]])</f>
        <v>468.33333333333331</v>
      </c>
    </row>
    <row r="1294" spans="1:37">
      <c r="A1294">
        <v>1173129</v>
      </c>
      <c r="B1294" t="s">
        <v>506</v>
      </c>
      <c r="C1294" s="1">
        <v>32922</v>
      </c>
      <c r="D1294" s="2">
        <v>79.28</v>
      </c>
      <c r="E1294" t="s">
        <v>51</v>
      </c>
      <c r="F1294" s="3">
        <v>2008</v>
      </c>
      <c r="G1294" s="2">
        <v>68.55</v>
      </c>
      <c r="H1294" t="s">
        <v>51</v>
      </c>
      <c r="I1294">
        <v>13517</v>
      </c>
      <c r="J1294">
        <v>2</v>
      </c>
      <c r="K1294" t="s">
        <v>36</v>
      </c>
      <c r="L1294" t="s">
        <v>52</v>
      </c>
      <c r="M1294" s="3">
        <v>79.75</v>
      </c>
      <c r="N1294">
        <v>13517</v>
      </c>
      <c r="O1294">
        <v>0</v>
      </c>
      <c r="P1294" t="s">
        <v>47</v>
      </c>
      <c r="Q1294">
        <v>2013</v>
      </c>
      <c r="R1294" s="2">
        <v>615</v>
      </c>
      <c r="S1294" s="2">
        <v>640</v>
      </c>
      <c r="T1294" s="2">
        <v>545</v>
      </c>
      <c r="U1294" s="2">
        <v>0.909151943253525</v>
      </c>
      <c r="V1294" s="2">
        <v>-1</v>
      </c>
      <c r="W1294" s="2">
        <v>-1</v>
      </c>
      <c r="X1294" s="2">
        <v>-1</v>
      </c>
      <c r="Y1294" s="2">
        <v>-1</v>
      </c>
      <c r="Z1294" s="2">
        <v>-1</v>
      </c>
      <c r="AA1294" s="2">
        <v>-1</v>
      </c>
      <c r="AB1294" s="2">
        <v>-1</v>
      </c>
      <c r="AC1294" s="2">
        <v>1.1335999999999999</v>
      </c>
      <c r="AD1294" s="2">
        <v>1.2114</v>
      </c>
      <c r="AE1294" s="2">
        <v>-1.5269999999999999</v>
      </c>
      <c r="AF1294" s="2">
        <v>-0.995</v>
      </c>
      <c r="AG1294" s="2">
        <v>0.86370000000000002</v>
      </c>
      <c r="AH1294">
        <v>240000</v>
      </c>
      <c r="AI1294" t="str">
        <f>IF(Table_Graduate_Salary[[#This Row],[Salary]]&lt;300000,"Low",IF(Table_Graduate_Salary[[#This Row],[Salary]]&lt;=600000,"Medium","High"))</f>
        <v>Low</v>
      </c>
      <c r="AJ1294" t="str">
        <f>IF(Table_Graduate_Salary[[#This Row],[collegeGPA]]&gt;=8,"Excellent",IF(Table_Graduate_Salary[[#This Row],[collegeGPA]]&gt;=7,"Good","Average"))</f>
        <v>Excellent</v>
      </c>
      <c r="AK1294" s="2">
        <f>AVERAGE(Table_Graduate_Salary[[#This Row],[English]],Table_Graduate_Salary[[#This Row],[Logical]],Table_Graduate_Salary[[#This Row],[Quant]])</f>
        <v>600</v>
      </c>
    </row>
    <row r="1295" spans="1:37">
      <c r="A1295">
        <v>36759</v>
      </c>
      <c r="B1295" t="s">
        <v>506</v>
      </c>
      <c r="C1295" s="1">
        <v>32640</v>
      </c>
      <c r="D1295" s="2">
        <v>78</v>
      </c>
      <c r="E1295" t="s">
        <v>35</v>
      </c>
      <c r="F1295" s="3">
        <v>2006</v>
      </c>
      <c r="G1295" s="2">
        <v>77</v>
      </c>
      <c r="H1295" t="s">
        <v>35</v>
      </c>
      <c r="I1295">
        <v>382</v>
      </c>
      <c r="J1295">
        <v>2</v>
      </c>
      <c r="K1295" t="s">
        <v>36</v>
      </c>
      <c r="L1295" t="s">
        <v>60</v>
      </c>
      <c r="M1295" s="3">
        <v>68.64</v>
      </c>
      <c r="N1295">
        <v>382</v>
      </c>
      <c r="O1295">
        <v>0</v>
      </c>
      <c r="P1295" t="s">
        <v>41</v>
      </c>
      <c r="Q1295">
        <v>2010</v>
      </c>
      <c r="R1295" s="2">
        <v>505</v>
      </c>
      <c r="S1295" s="2">
        <v>555</v>
      </c>
      <c r="T1295" s="2">
        <v>554</v>
      </c>
      <c r="U1295" s="2">
        <v>0.91077016424602197</v>
      </c>
      <c r="V1295" s="2">
        <v>275</v>
      </c>
      <c r="W1295" s="2">
        <v>433</v>
      </c>
      <c r="X1295" s="2">
        <v>-1</v>
      </c>
      <c r="Y1295" s="2">
        <v>-1</v>
      </c>
      <c r="Z1295" s="2">
        <v>-1</v>
      </c>
      <c r="AA1295" s="2">
        <v>313</v>
      </c>
      <c r="AB1295" s="2">
        <v>-1</v>
      </c>
      <c r="AC1295" s="2">
        <v>-0.26279999999999998</v>
      </c>
      <c r="AD1295" s="2">
        <v>3.2800000000000003E-2</v>
      </c>
      <c r="AE1295" s="2">
        <v>-1.5051000000000001</v>
      </c>
      <c r="AF1295" s="2">
        <v>-0.64280000000000004</v>
      </c>
      <c r="AG1295" s="2">
        <v>1.1343000000000001</v>
      </c>
      <c r="AH1295">
        <v>250000</v>
      </c>
      <c r="AI1295" t="str">
        <f>IF(Table_Graduate_Salary[[#This Row],[Salary]]&lt;300000,"Low",IF(Table_Graduate_Salary[[#This Row],[Salary]]&lt;=600000,"Medium","High"))</f>
        <v>Low</v>
      </c>
      <c r="AJ1295" t="str">
        <f>IF(Table_Graduate_Salary[[#This Row],[collegeGPA]]&gt;=8,"Excellent",IF(Table_Graduate_Salary[[#This Row],[collegeGPA]]&gt;=7,"Good","Average"))</f>
        <v>Excellent</v>
      </c>
      <c r="AK1295" s="2">
        <f>AVERAGE(Table_Graduate_Salary[[#This Row],[English]],Table_Graduate_Salary[[#This Row],[Logical]],Table_Graduate_Salary[[#This Row],[Quant]])</f>
        <v>538</v>
      </c>
    </row>
    <row r="1296" spans="1:37">
      <c r="A1296">
        <v>330576</v>
      </c>
      <c r="B1296" t="s">
        <v>505</v>
      </c>
      <c r="C1296" s="1">
        <v>33298</v>
      </c>
      <c r="D1296" s="2">
        <v>86</v>
      </c>
      <c r="E1296" t="s">
        <v>100</v>
      </c>
      <c r="F1296" s="3">
        <v>2008</v>
      </c>
      <c r="G1296" s="2">
        <v>94.1</v>
      </c>
      <c r="H1296" t="s">
        <v>221</v>
      </c>
      <c r="I1296">
        <v>8818</v>
      </c>
      <c r="J1296">
        <v>2</v>
      </c>
      <c r="K1296" t="s">
        <v>36</v>
      </c>
      <c r="L1296" t="s">
        <v>60</v>
      </c>
      <c r="M1296" s="3">
        <v>83.45</v>
      </c>
      <c r="N1296">
        <v>8818</v>
      </c>
      <c r="O1296">
        <v>1</v>
      </c>
      <c r="P1296" t="s">
        <v>54</v>
      </c>
      <c r="Q1296">
        <v>2012</v>
      </c>
      <c r="R1296" s="2">
        <v>495</v>
      </c>
      <c r="S1296" s="2">
        <v>505</v>
      </c>
      <c r="T1296" s="2">
        <v>595</v>
      </c>
      <c r="U1296" s="2">
        <v>0.82466640067133201</v>
      </c>
      <c r="V1296" s="2">
        <v>445</v>
      </c>
      <c r="W1296" s="2">
        <v>400</v>
      </c>
      <c r="X1296" s="2">
        <v>-1</v>
      </c>
      <c r="Y1296" s="2">
        <v>-1</v>
      </c>
      <c r="Z1296" s="2">
        <v>-1</v>
      </c>
      <c r="AA1296" s="2">
        <v>313</v>
      </c>
      <c r="AB1296" s="2">
        <v>-1</v>
      </c>
      <c r="AC1296" s="2">
        <v>-0.26279999999999998</v>
      </c>
      <c r="AD1296" s="2">
        <v>0.1888</v>
      </c>
      <c r="AE1296" s="2">
        <v>-1.0697000000000001</v>
      </c>
      <c r="AF1296" s="2">
        <v>-1.3478000000000001</v>
      </c>
      <c r="AG1296" s="2">
        <v>6.7900000000000002E-2</v>
      </c>
      <c r="AH1296">
        <v>180000</v>
      </c>
      <c r="AI1296" t="str">
        <f>IF(Table_Graduate_Salary[[#This Row],[Salary]]&lt;300000,"Low",IF(Table_Graduate_Salary[[#This Row],[Salary]]&lt;=600000,"Medium","High"))</f>
        <v>Low</v>
      </c>
      <c r="AJ1296" t="str">
        <f>IF(Table_Graduate_Salary[[#This Row],[collegeGPA]]&gt;=8,"Excellent",IF(Table_Graduate_Salary[[#This Row],[collegeGPA]]&gt;=7,"Good","Average"))</f>
        <v>Excellent</v>
      </c>
      <c r="AK1296" s="2">
        <f>AVERAGE(Table_Graduate_Salary[[#This Row],[English]],Table_Graduate_Salary[[#This Row],[Logical]],Table_Graduate_Salary[[#This Row],[Quant]])</f>
        <v>531.66666666666663</v>
      </c>
    </row>
    <row r="1297" spans="1:37">
      <c r="A1297">
        <v>1089852</v>
      </c>
      <c r="B1297" t="s">
        <v>505</v>
      </c>
      <c r="C1297" s="1">
        <v>33741</v>
      </c>
      <c r="D1297" s="2">
        <v>86</v>
      </c>
      <c r="E1297" t="s">
        <v>51</v>
      </c>
      <c r="F1297" s="3">
        <v>2009</v>
      </c>
      <c r="G1297" s="2">
        <v>95</v>
      </c>
      <c r="H1297" t="s">
        <v>51</v>
      </c>
      <c r="I1297">
        <v>4726</v>
      </c>
      <c r="J1297">
        <v>2</v>
      </c>
      <c r="K1297" t="s">
        <v>36</v>
      </c>
      <c r="L1297" t="s">
        <v>60</v>
      </c>
      <c r="M1297" s="3">
        <v>78.599999999999994</v>
      </c>
      <c r="N1297">
        <v>4726</v>
      </c>
      <c r="O1297">
        <v>0</v>
      </c>
      <c r="P1297" t="s">
        <v>54</v>
      </c>
      <c r="Q1297">
        <v>2013</v>
      </c>
      <c r="R1297" s="2">
        <v>405</v>
      </c>
      <c r="S1297" s="2">
        <v>545</v>
      </c>
      <c r="T1297" s="2">
        <v>450</v>
      </c>
      <c r="U1297" s="2">
        <v>0.64938971484669095</v>
      </c>
      <c r="V1297" s="2">
        <v>375</v>
      </c>
      <c r="W1297" s="2">
        <v>356</v>
      </c>
      <c r="X1297" s="2">
        <v>-1</v>
      </c>
      <c r="Y1297" s="2">
        <v>-1</v>
      </c>
      <c r="Z1297" s="2">
        <v>-1</v>
      </c>
      <c r="AA1297" s="2">
        <v>-1</v>
      </c>
      <c r="AB1297" s="2">
        <v>-1</v>
      </c>
      <c r="AC1297" s="2">
        <v>0.55910000000000004</v>
      </c>
      <c r="AD1297" s="2">
        <v>-0.4536</v>
      </c>
      <c r="AE1297" s="2">
        <v>0.01</v>
      </c>
      <c r="AF1297" s="2">
        <v>-0.4879</v>
      </c>
      <c r="AG1297" s="2">
        <v>0.67210000000000003</v>
      </c>
      <c r="AH1297">
        <v>100000</v>
      </c>
      <c r="AI1297" t="str">
        <f>IF(Table_Graduate_Salary[[#This Row],[Salary]]&lt;300000,"Low",IF(Table_Graduate_Salary[[#This Row],[Salary]]&lt;=600000,"Medium","High"))</f>
        <v>Low</v>
      </c>
      <c r="AJ1297" t="str">
        <f>IF(Table_Graduate_Salary[[#This Row],[collegeGPA]]&gt;=8,"Excellent",IF(Table_Graduate_Salary[[#This Row],[collegeGPA]]&gt;=7,"Good","Average"))</f>
        <v>Excellent</v>
      </c>
      <c r="AK1297" s="2">
        <f>AVERAGE(Table_Graduate_Salary[[#This Row],[English]],Table_Graduate_Salary[[#This Row],[Logical]],Table_Graduate_Salary[[#This Row],[Quant]])</f>
        <v>466.66666666666669</v>
      </c>
    </row>
    <row r="1298" spans="1:37">
      <c r="A1298">
        <v>913913</v>
      </c>
      <c r="B1298" t="s">
        <v>506</v>
      </c>
      <c r="C1298" s="1">
        <v>33643</v>
      </c>
      <c r="D1298" s="2">
        <v>68</v>
      </c>
      <c r="E1298" t="s">
        <v>51</v>
      </c>
      <c r="F1298" s="3">
        <v>2008</v>
      </c>
      <c r="G1298" s="2">
        <v>53</v>
      </c>
      <c r="H1298" t="s">
        <v>51</v>
      </c>
      <c r="I1298">
        <v>51</v>
      </c>
      <c r="J1298">
        <v>2</v>
      </c>
      <c r="K1298" t="s">
        <v>66</v>
      </c>
      <c r="L1298" t="s">
        <v>67</v>
      </c>
      <c r="M1298" s="3">
        <v>76</v>
      </c>
      <c r="N1298">
        <v>51</v>
      </c>
      <c r="O1298">
        <v>0</v>
      </c>
      <c r="P1298" t="s">
        <v>41</v>
      </c>
      <c r="Q1298">
        <v>2014</v>
      </c>
      <c r="R1298" s="2">
        <v>360</v>
      </c>
      <c r="S1298" s="2">
        <v>325</v>
      </c>
      <c r="T1298" s="2">
        <v>370</v>
      </c>
      <c r="U1298" s="2">
        <v>0.74475835400893897</v>
      </c>
      <c r="V1298" s="2">
        <v>345</v>
      </c>
      <c r="W1298" s="2">
        <v>-1</v>
      </c>
      <c r="X1298" s="2">
        <v>438</v>
      </c>
      <c r="Y1298" s="2">
        <v>-1</v>
      </c>
      <c r="Z1298" s="2">
        <v>-1</v>
      </c>
      <c r="AA1298" s="2">
        <v>-1</v>
      </c>
      <c r="AB1298" s="2">
        <v>-1</v>
      </c>
      <c r="AC1298" s="2">
        <v>0.70269999999999999</v>
      </c>
      <c r="AD1298" s="2">
        <v>0.21240000000000001</v>
      </c>
      <c r="AE1298" s="2">
        <v>0.77849999999999997</v>
      </c>
      <c r="AF1298" s="2">
        <v>-0.61470000000000002</v>
      </c>
      <c r="AG1298" s="2">
        <v>1.4386000000000001</v>
      </c>
      <c r="AH1298">
        <v>245000</v>
      </c>
      <c r="AI1298" t="str">
        <f>IF(Table_Graduate_Salary[[#This Row],[Salary]]&lt;300000,"Low",IF(Table_Graduate_Salary[[#This Row],[Salary]]&lt;=600000,"Medium","High"))</f>
        <v>Low</v>
      </c>
      <c r="AJ1298" t="str">
        <f>IF(Table_Graduate_Salary[[#This Row],[collegeGPA]]&gt;=8,"Excellent",IF(Table_Graduate_Salary[[#This Row],[collegeGPA]]&gt;=7,"Good","Average"))</f>
        <v>Excellent</v>
      </c>
      <c r="AK1298" s="2">
        <f>AVERAGE(Table_Graduate_Salary[[#This Row],[English]],Table_Graduate_Salary[[#This Row],[Logical]],Table_Graduate_Salary[[#This Row],[Quant]])</f>
        <v>351.66666666666669</v>
      </c>
    </row>
    <row r="1299" spans="1:37">
      <c r="A1299">
        <v>342188</v>
      </c>
      <c r="B1299" t="s">
        <v>506</v>
      </c>
      <c r="C1299" s="1">
        <v>33197</v>
      </c>
      <c r="D1299" s="2">
        <v>72.8</v>
      </c>
      <c r="E1299">
        <v>0</v>
      </c>
      <c r="F1299" s="3">
        <v>2008</v>
      </c>
      <c r="G1299" s="2">
        <v>62.8</v>
      </c>
      <c r="H1299">
        <v>0</v>
      </c>
      <c r="I1299">
        <v>2563</v>
      </c>
      <c r="J1299">
        <v>2</v>
      </c>
      <c r="K1299" t="s">
        <v>36</v>
      </c>
      <c r="L1299" t="s">
        <v>55</v>
      </c>
      <c r="M1299" s="3">
        <v>70</v>
      </c>
      <c r="N1299">
        <v>2563</v>
      </c>
      <c r="O1299">
        <v>0</v>
      </c>
      <c r="P1299" t="s">
        <v>96</v>
      </c>
      <c r="Q1299">
        <v>2012</v>
      </c>
      <c r="R1299" s="2">
        <v>535</v>
      </c>
      <c r="S1299" s="2">
        <v>535</v>
      </c>
      <c r="T1299" s="2">
        <v>464</v>
      </c>
      <c r="U1299" s="2">
        <v>0.30840058286030803</v>
      </c>
      <c r="V1299" s="2">
        <v>355</v>
      </c>
      <c r="W1299" s="2">
        <v>-1</v>
      </c>
      <c r="X1299" s="2">
        <v>-1</v>
      </c>
      <c r="Y1299" s="2">
        <v>-1</v>
      </c>
      <c r="Z1299" s="2">
        <v>-1</v>
      </c>
      <c r="AA1299" s="2">
        <v>-1</v>
      </c>
      <c r="AB1299" s="2">
        <v>-1</v>
      </c>
      <c r="AC1299" s="2">
        <v>-6.9599999999999995E-2</v>
      </c>
      <c r="AD1299" s="2">
        <v>0.96879999999999999</v>
      </c>
      <c r="AE1299" s="2">
        <v>9.1399999999999995E-2</v>
      </c>
      <c r="AF1299" s="2">
        <v>-0.78966999999999998</v>
      </c>
      <c r="AG1299" s="2">
        <v>0.97629999999999995</v>
      </c>
      <c r="AH1299">
        <v>420000</v>
      </c>
      <c r="AI1299" t="str">
        <f>IF(Table_Graduate_Salary[[#This Row],[Salary]]&lt;300000,"Low",IF(Table_Graduate_Salary[[#This Row],[Salary]]&lt;=600000,"Medium","High"))</f>
        <v>Medium</v>
      </c>
      <c r="AJ1299" t="str">
        <f>IF(Table_Graduate_Salary[[#This Row],[collegeGPA]]&gt;=8,"Excellent",IF(Table_Graduate_Salary[[#This Row],[collegeGPA]]&gt;=7,"Good","Average"))</f>
        <v>Excellent</v>
      </c>
      <c r="AK1299" s="2">
        <f>AVERAGE(Table_Graduate_Salary[[#This Row],[English]],Table_Graduate_Salary[[#This Row],[Logical]],Table_Graduate_Salary[[#This Row],[Quant]])</f>
        <v>511.33333333333331</v>
      </c>
    </row>
    <row r="1300" spans="1:37">
      <c r="A1300">
        <v>285799</v>
      </c>
      <c r="B1300" t="s">
        <v>506</v>
      </c>
      <c r="C1300" s="1">
        <v>32599</v>
      </c>
      <c r="D1300" s="2">
        <v>78.8</v>
      </c>
      <c r="E1300" t="s">
        <v>292</v>
      </c>
      <c r="F1300" s="3">
        <v>2009</v>
      </c>
      <c r="G1300" s="2">
        <v>68.33</v>
      </c>
      <c r="H1300" t="s">
        <v>181</v>
      </c>
      <c r="I1300">
        <v>974</v>
      </c>
      <c r="J1300">
        <v>2</v>
      </c>
      <c r="K1300" t="s">
        <v>36</v>
      </c>
      <c r="L1300" t="s">
        <v>64</v>
      </c>
      <c r="M1300" s="3">
        <v>62</v>
      </c>
      <c r="N1300">
        <v>974</v>
      </c>
      <c r="O1300">
        <v>0</v>
      </c>
      <c r="P1300" t="s">
        <v>45</v>
      </c>
      <c r="Q1300">
        <v>2011</v>
      </c>
      <c r="R1300" s="2">
        <v>535</v>
      </c>
      <c r="S1300" s="2">
        <v>455</v>
      </c>
      <c r="T1300" s="2">
        <v>335</v>
      </c>
      <c r="U1300" s="2">
        <v>0.93037060720269105</v>
      </c>
      <c r="V1300" s="2">
        <v>565</v>
      </c>
      <c r="W1300" s="2">
        <v>-1</v>
      </c>
      <c r="X1300" s="2">
        <v>-1</v>
      </c>
      <c r="Y1300" s="2">
        <v>-1</v>
      </c>
      <c r="Z1300" s="2">
        <v>-1</v>
      </c>
      <c r="AA1300" s="2">
        <v>-1</v>
      </c>
      <c r="AB1300" s="2">
        <v>-1</v>
      </c>
      <c r="AC1300" s="2">
        <v>-0.72640000000000005</v>
      </c>
      <c r="AD1300" s="2">
        <v>-0.27929999999999999</v>
      </c>
      <c r="AE1300" s="2">
        <v>0.96230000000000004</v>
      </c>
      <c r="AF1300" s="2">
        <v>-0.76029999999999998</v>
      </c>
      <c r="AG1300" s="2">
        <v>-1.0773999999999999</v>
      </c>
      <c r="AH1300">
        <v>325000</v>
      </c>
      <c r="AI1300" t="str">
        <f>IF(Table_Graduate_Salary[[#This Row],[Salary]]&lt;300000,"Low",IF(Table_Graduate_Salary[[#This Row],[Salary]]&lt;=600000,"Medium","High"))</f>
        <v>Medium</v>
      </c>
      <c r="AJ1300" t="str">
        <f>IF(Table_Graduate_Salary[[#This Row],[collegeGPA]]&gt;=8,"Excellent",IF(Table_Graduate_Salary[[#This Row],[collegeGPA]]&gt;=7,"Good","Average"))</f>
        <v>Excellent</v>
      </c>
      <c r="AK1300" s="2">
        <f>AVERAGE(Table_Graduate_Salary[[#This Row],[English]],Table_Graduate_Salary[[#This Row],[Logical]],Table_Graduate_Salary[[#This Row],[Quant]])</f>
        <v>441.66666666666669</v>
      </c>
    </row>
    <row r="1301" spans="1:37">
      <c r="A1301">
        <v>993561</v>
      </c>
      <c r="B1301" t="s">
        <v>506</v>
      </c>
      <c r="C1301" s="1">
        <v>33419</v>
      </c>
      <c r="D1301" s="2">
        <v>91.6</v>
      </c>
      <c r="E1301" t="s">
        <v>51</v>
      </c>
      <c r="F1301" s="3">
        <v>2009</v>
      </c>
      <c r="G1301" s="2">
        <v>76</v>
      </c>
      <c r="H1301" t="s">
        <v>51</v>
      </c>
      <c r="I1301">
        <v>3725</v>
      </c>
      <c r="J1301">
        <v>2</v>
      </c>
      <c r="K1301" t="s">
        <v>36</v>
      </c>
      <c r="L1301" t="s">
        <v>55</v>
      </c>
      <c r="M1301" s="3">
        <v>70.25</v>
      </c>
      <c r="N1301">
        <v>3725</v>
      </c>
      <c r="O1301">
        <v>0</v>
      </c>
      <c r="P1301" t="s">
        <v>84</v>
      </c>
      <c r="Q1301">
        <v>2013</v>
      </c>
      <c r="R1301" s="2">
        <v>570</v>
      </c>
      <c r="S1301" s="2">
        <v>545</v>
      </c>
      <c r="T1301" s="2">
        <v>405</v>
      </c>
      <c r="U1301" s="2">
        <v>0.84224832225783597</v>
      </c>
      <c r="V1301" s="2">
        <v>445</v>
      </c>
      <c r="W1301" s="2">
        <v>-1</v>
      </c>
      <c r="X1301" s="2">
        <v>469</v>
      </c>
      <c r="Y1301" s="2">
        <v>-1</v>
      </c>
      <c r="Z1301" s="2">
        <v>-1</v>
      </c>
      <c r="AA1301" s="2">
        <v>-1</v>
      </c>
      <c r="AB1301" s="2">
        <v>-1</v>
      </c>
      <c r="AC1301" s="2">
        <v>0.27179999999999999</v>
      </c>
      <c r="AD1301" s="2">
        <v>-0.1206</v>
      </c>
      <c r="AE1301" s="2">
        <v>-0.6048</v>
      </c>
      <c r="AF1301" s="2">
        <v>-0.36120000000000002</v>
      </c>
      <c r="AG1301" s="2">
        <v>-9.4299999999999995E-2</v>
      </c>
      <c r="AH1301">
        <v>220000</v>
      </c>
      <c r="AI1301" t="str">
        <f>IF(Table_Graduate_Salary[[#This Row],[Salary]]&lt;300000,"Low",IF(Table_Graduate_Salary[[#This Row],[Salary]]&lt;=600000,"Medium","High"))</f>
        <v>Low</v>
      </c>
      <c r="AJ1301" t="str">
        <f>IF(Table_Graduate_Salary[[#This Row],[collegeGPA]]&gt;=8,"Excellent",IF(Table_Graduate_Salary[[#This Row],[collegeGPA]]&gt;=7,"Good","Average"))</f>
        <v>Excellent</v>
      </c>
      <c r="AK1301" s="2">
        <f>AVERAGE(Table_Graduate_Salary[[#This Row],[English]],Table_Graduate_Salary[[#This Row],[Logical]],Table_Graduate_Salary[[#This Row],[Quant]])</f>
        <v>506.66666666666669</v>
      </c>
    </row>
    <row r="1302" spans="1:37">
      <c r="A1302">
        <v>345243</v>
      </c>
      <c r="B1302" t="s">
        <v>505</v>
      </c>
      <c r="C1302" s="1">
        <v>32582</v>
      </c>
      <c r="D1302" s="2">
        <v>93.6</v>
      </c>
      <c r="E1302" t="s">
        <v>35</v>
      </c>
      <c r="F1302" s="3">
        <v>2007</v>
      </c>
      <c r="G1302" s="2">
        <v>86.4</v>
      </c>
      <c r="H1302" t="s">
        <v>35</v>
      </c>
      <c r="I1302">
        <v>55</v>
      </c>
      <c r="J1302">
        <v>2</v>
      </c>
      <c r="K1302" t="s">
        <v>36</v>
      </c>
      <c r="L1302" t="s">
        <v>64</v>
      </c>
      <c r="M1302" s="3">
        <v>77.7</v>
      </c>
      <c r="N1302">
        <v>55</v>
      </c>
      <c r="O1302">
        <v>0</v>
      </c>
      <c r="P1302" t="s">
        <v>41</v>
      </c>
      <c r="Q1302">
        <v>2012</v>
      </c>
      <c r="R1302" s="2">
        <v>605</v>
      </c>
      <c r="S1302" s="2">
        <v>635</v>
      </c>
      <c r="T1302" s="2">
        <v>525</v>
      </c>
      <c r="U1302" s="2">
        <v>0.79358061454850604</v>
      </c>
      <c r="V1302" s="2">
        <v>495</v>
      </c>
      <c r="W1302" s="2">
        <v>-1</v>
      </c>
      <c r="X1302" s="2">
        <v>-1</v>
      </c>
      <c r="Y1302" s="2">
        <v>-1</v>
      </c>
      <c r="Z1302" s="2">
        <v>-1</v>
      </c>
      <c r="AA1302" s="2">
        <v>-1</v>
      </c>
      <c r="AB1302" s="2">
        <v>-1</v>
      </c>
      <c r="AC1302" s="2">
        <v>-0.57189999999999996</v>
      </c>
      <c r="AD1302" s="2">
        <v>0.1888</v>
      </c>
      <c r="AE1302" s="2">
        <v>-0.48909999999999998</v>
      </c>
      <c r="AF1302" s="2">
        <v>-0.40776999999999902</v>
      </c>
      <c r="AG1302" s="2">
        <v>-0.64300000000000002</v>
      </c>
      <c r="AH1302">
        <v>500000</v>
      </c>
      <c r="AI1302" t="str">
        <f>IF(Table_Graduate_Salary[[#This Row],[Salary]]&lt;300000,"Low",IF(Table_Graduate_Salary[[#This Row],[Salary]]&lt;=600000,"Medium","High"))</f>
        <v>Medium</v>
      </c>
      <c r="AJ1302" t="str">
        <f>IF(Table_Graduate_Salary[[#This Row],[collegeGPA]]&gt;=8,"Excellent",IF(Table_Graduate_Salary[[#This Row],[collegeGPA]]&gt;=7,"Good","Average"))</f>
        <v>Excellent</v>
      </c>
      <c r="AK1302" s="2">
        <f>AVERAGE(Table_Graduate_Salary[[#This Row],[English]],Table_Graduate_Salary[[#This Row],[Logical]],Table_Graduate_Salary[[#This Row],[Quant]])</f>
        <v>588.33333333333337</v>
      </c>
    </row>
    <row r="1303" spans="1:37">
      <c r="A1303">
        <v>29161</v>
      </c>
      <c r="B1303" t="s">
        <v>506</v>
      </c>
      <c r="C1303" s="1">
        <v>32659</v>
      </c>
      <c r="D1303" s="2">
        <v>64</v>
      </c>
      <c r="E1303" t="s">
        <v>35</v>
      </c>
      <c r="F1303" s="3">
        <v>2006</v>
      </c>
      <c r="G1303" s="2">
        <v>58.4</v>
      </c>
      <c r="H1303" t="s">
        <v>35</v>
      </c>
      <c r="I1303">
        <v>347</v>
      </c>
      <c r="J1303">
        <v>2</v>
      </c>
      <c r="K1303" t="s">
        <v>36</v>
      </c>
      <c r="L1303" t="s">
        <v>55</v>
      </c>
      <c r="M1303" s="3">
        <v>73</v>
      </c>
      <c r="N1303">
        <v>347</v>
      </c>
      <c r="O1303">
        <v>0</v>
      </c>
      <c r="P1303" t="s">
        <v>41</v>
      </c>
      <c r="Q1303">
        <v>2010</v>
      </c>
      <c r="R1303" s="2">
        <v>505</v>
      </c>
      <c r="S1303" s="2">
        <v>565</v>
      </c>
      <c r="T1303" s="2">
        <v>465</v>
      </c>
      <c r="U1303" s="2">
        <v>0.413838255788123</v>
      </c>
      <c r="V1303" s="2">
        <v>385</v>
      </c>
      <c r="W1303" s="2">
        <v>-1</v>
      </c>
      <c r="X1303" s="2">
        <v>-1</v>
      </c>
      <c r="Y1303" s="2">
        <v>-1</v>
      </c>
      <c r="Z1303" s="2">
        <v>-1</v>
      </c>
      <c r="AA1303" s="2">
        <v>-1</v>
      </c>
      <c r="AB1303" s="2">
        <v>-1</v>
      </c>
      <c r="AC1303" s="2">
        <v>-2.2719999999999998</v>
      </c>
      <c r="AD1303" s="2">
        <v>-0.1232</v>
      </c>
      <c r="AE1303" s="2">
        <v>-0.77939999999999998</v>
      </c>
      <c r="AF1303" s="2">
        <v>0.17979999999999999</v>
      </c>
      <c r="AG1303" s="2">
        <v>0.50239999999999996</v>
      </c>
      <c r="AH1303">
        <v>140000</v>
      </c>
      <c r="AI1303" t="str">
        <f>IF(Table_Graduate_Salary[[#This Row],[Salary]]&lt;300000,"Low",IF(Table_Graduate_Salary[[#This Row],[Salary]]&lt;=600000,"Medium","High"))</f>
        <v>Low</v>
      </c>
      <c r="AJ1303" t="str">
        <f>IF(Table_Graduate_Salary[[#This Row],[collegeGPA]]&gt;=8,"Excellent",IF(Table_Graduate_Salary[[#This Row],[collegeGPA]]&gt;=7,"Good","Average"))</f>
        <v>Excellent</v>
      </c>
      <c r="AK1303" s="2">
        <f>AVERAGE(Table_Graduate_Salary[[#This Row],[English]],Table_Graduate_Salary[[#This Row],[Logical]],Table_Graduate_Salary[[#This Row],[Quant]])</f>
        <v>511.66666666666669</v>
      </c>
    </row>
    <row r="1304" spans="1:37">
      <c r="A1304">
        <v>354675</v>
      </c>
      <c r="B1304" t="s">
        <v>505</v>
      </c>
      <c r="C1304" s="1">
        <v>33115</v>
      </c>
      <c r="D1304" s="2">
        <v>78</v>
      </c>
      <c r="E1304" t="s">
        <v>126</v>
      </c>
      <c r="F1304" s="3">
        <v>2008</v>
      </c>
      <c r="G1304" s="2">
        <v>50</v>
      </c>
      <c r="H1304" t="s">
        <v>127</v>
      </c>
      <c r="I1304">
        <v>8703</v>
      </c>
      <c r="J1304">
        <v>2</v>
      </c>
      <c r="K1304" t="s">
        <v>36</v>
      </c>
      <c r="L1304" t="s">
        <v>64</v>
      </c>
      <c r="M1304" s="3">
        <v>61</v>
      </c>
      <c r="N1304">
        <v>8703</v>
      </c>
      <c r="O1304">
        <v>0</v>
      </c>
      <c r="P1304" t="s">
        <v>61</v>
      </c>
      <c r="Q1304">
        <v>2012</v>
      </c>
      <c r="R1304" s="2">
        <v>375</v>
      </c>
      <c r="S1304" s="2">
        <v>425</v>
      </c>
      <c r="T1304" s="2">
        <v>315</v>
      </c>
      <c r="U1304" s="2">
        <v>0.37755141942454101</v>
      </c>
      <c r="V1304" s="2">
        <v>375</v>
      </c>
      <c r="W1304" s="2">
        <v>-1</v>
      </c>
      <c r="X1304" s="2">
        <v>-1</v>
      </c>
      <c r="Y1304" s="2">
        <v>-1</v>
      </c>
      <c r="Z1304" s="2">
        <v>-1</v>
      </c>
      <c r="AA1304" s="2">
        <v>-1</v>
      </c>
      <c r="AB1304" s="2">
        <v>-1</v>
      </c>
      <c r="AC1304" s="2">
        <v>0.66459999999999997</v>
      </c>
      <c r="AD1304" s="2">
        <v>0.81279999999999997</v>
      </c>
      <c r="AE1304" s="2">
        <v>-0.34399999999999997</v>
      </c>
      <c r="AF1304" s="2">
        <v>0.4148</v>
      </c>
      <c r="AG1304" s="2">
        <v>-0.40600000000000003</v>
      </c>
      <c r="AH1304">
        <v>300000</v>
      </c>
      <c r="AI1304" t="str">
        <f>IF(Table_Graduate_Salary[[#This Row],[Salary]]&lt;300000,"Low",IF(Table_Graduate_Salary[[#This Row],[Salary]]&lt;=600000,"Medium","High"))</f>
        <v>Medium</v>
      </c>
      <c r="AJ1304" t="str">
        <f>IF(Table_Graduate_Salary[[#This Row],[collegeGPA]]&gt;=8,"Excellent",IF(Table_Graduate_Salary[[#This Row],[collegeGPA]]&gt;=7,"Good","Average"))</f>
        <v>Excellent</v>
      </c>
      <c r="AK1304" s="2">
        <f>AVERAGE(Table_Graduate_Salary[[#This Row],[English]],Table_Graduate_Salary[[#This Row],[Logical]],Table_Graduate_Salary[[#This Row],[Quant]])</f>
        <v>371.66666666666669</v>
      </c>
    </row>
    <row r="1305" spans="1:37">
      <c r="A1305">
        <v>354739</v>
      </c>
      <c r="B1305" t="s">
        <v>506</v>
      </c>
      <c r="C1305" s="1">
        <v>32367</v>
      </c>
      <c r="D1305" s="2">
        <v>56</v>
      </c>
      <c r="E1305" t="s">
        <v>136</v>
      </c>
      <c r="F1305" s="3">
        <v>2009</v>
      </c>
      <c r="G1305" s="2">
        <v>76</v>
      </c>
      <c r="H1305" t="s">
        <v>293</v>
      </c>
      <c r="I1305">
        <v>8703</v>
      </c>
      <c r="J1305">
        <v>2</v>
      </c>
      <c r="K1305" t="s">
        <v>36</v>
      </c>
      <c r="L1305" t="s">
        <v>60</v>
      </c>
      <c r="M1305" s="3">
        <v>58.21</v>
      </c>
      <c r="N1305">
        <v>8703</v>
      </c>
      <c r="O1305">
        <v>0</v>
      </c>
      <c r="P1305" t="s">
        <v>61</v>
      </c>
      <c r="Q1305">
        <v>2012</v>
      </c>
      <c r="R1305" s="2">
        <v>375</v>
      </c>
      <c r="S1305" s="2">
        <v>495</v>
      </c>
      <c r="T1305" s="2">
        <v>435</v>
      </c>
      <c r="U1305" s="2">
        <v>0.69447932770846299</v>
      </c>
      <c r="V1305" s="2">
        <v>-1</v>
      </c>
      <c r="W1305" s="2">
        <v>366</v>
      </c>
      <c r="X1305" s="2">
        <v>-1</v>
      </c>
      <c r="Y1305" s="2">
        <v>-1</v>
      </c>
      <c r="Z1305" s="2">
        <v>-1</v>
      </c>
      <c r="AA1305" s="2">
        <v>-1</v>
      </c>
      <c r="AB1305" s="2">
        <v>-1</v>
      </c>
      <c r="AC1305" s="2">
        <v>-1.8083</v>
      </c>
      <c r="AD1305" s="2">
        <v>0.38379999999999997</v>
      </c>
      <c r="AE1305" s="2">
        <v>0.27289999999999998</v>
      </c>
      <c r="AF1305" s="2">
        <v>0.17979999999999999</v>
      </c>
      <c r="AG1305" s="2">
        <v>-0.1295</v>
      </c>
      <c r="AH1305">
        <v>105000</v>
      </c>
      <c r="AI1305" t="str">
        <f>IF(Table_Graduate_Salary[[#This Row],[Salary]]&lt;300000,"Low",IF(Table_Graduate_Salary[[#This Row],[Salary]]&lt;=600000,"Medium","High"))</f>
        <v>Low</v>
      </c>
      <c r="AJ1305" t="str">
        <f>IF(Table_Graduate_Salary[[#This Row],[collegeGPA]]&gt;=8,"Excellent",IF(Table_Graduate_Salary[[#This Row],[collegeGPA]]&gt;=7,"Good","Average"))</f>
        <v>Excellent</v>
      </c>
      <c r="AK1305" s="2">
        <f>AVERAGE(Table_Graduate_Salary[[#This Row],[English]],Table_Graduate_Salary[[#This Row],[Logical]],Table_Graduate_Salary[[#This Row],[Quant]])</f>
        <v>435</v>
      </c>
    </row>
    <row r="1306" spans="1:37">
      <c r="A1306">
        <v>633535</v>
      </c>
      <c r="B1306" t="s">
        <v>505</v>
      </c>
      <c r="C1306" s="1">
        <v>33684</v>
      </c>
      <c r="D1306" s="2">
        <v>84.6</v>
      </c>
      <c r="E1306" t="s">
        <v>35</v>
      </c>
      <c r="F1306" s="3">
        <v>2009</v>
      </c>
      <c r="G1306" s="2">
        <v>64.7</v>
      </c>
      <c r="H1306" t="s">
        <v>35</v>
      </c>
      <c r="I1306">
        <v>11630</v>
      </c>
      <c r="J1306">
        <v>2</v>
      </c>
      <c r="K1306" t="s">
        <v>36</v>
      </c>
      <c r="L1306" t="s">
        <v>55</v>
      </c>
      <c r="M1306" s="3">
        <v>73</v>
      </c>
      <c r="N1306">
        <v>11630</v>
      </c>
      <c r="O1306">
        <v>0</v>
      </c>
      <c r="P1306" t="s">
        <v>41</v>
      </c>
      <c r="Q1306">
        <v>2013</v>
      </c>
      <c r="R1306" s="2">
        <v>475</v>
      </c>
      <c r="S1306" s="2">
        <v>595</v>
      </c>
      <c r="T1306" s="2">
        <v>470</v>
      </c>
      <c r="U1306" s="2">
        <v>0.81941652983588797</v>
      </c>
      <c r="V1306" s="2">
        <v>505</v>
      </c>
      <c r="W1306" s="2">
        <v>-1</v>
      </c>
      <c r="X1306" s="2">
        <v>-1</v>
      </c>
      <c r="Y1306" s="2">
        <v>-1</v>
      </c>
      <c r="Z1306" s="2">
        <v>-1</v>
      </c>
      <c r="AA1306" s="2">
        <v>-1</v>
      </c>
      <c r="AB1306" s="2">
        <v>-1</v>
      </c>
      <c r="AC1306" s="2">
        <v>1.4208000000000001</v>
      </c>
      <c r="AD1306" s="2">
        <v>0.71189999999999998</v>
      </c>
      <c r="AE1306" s="2">
        <v>-0.4511</v>
      </c>
      <c r="AF1306" s="2">
        <v>-0.995</v>
      </c>
      <c r="AG1306" s="2">
        <v>0.86370000000000002</v>
      </c>
      <c r="AH1306">
        <v>265000</v>
      </c>
      <c r="AI1306" t="str">
        <f>IF(Table_Graduate_Salary[[#This Row],[Salary]]&lt;300000,"Low",IF(Table_Graduate_Salary[[#This Row],[Salary]]&lt;=600000,"Medium","High"))</f>
        <v>Low</v>
      </c>
      <c r="AJ1306" t="str">
        <f>IF(Table_Graduate_Salary[[#This Row],[collegeGPA]]&gt;=8,"Excellent",IF(Table_Graduate_Salary[[#This Row],[collegeGPA]]&gt;=7,"Good","Average"))</f>
        <v>Excellent</v>
      </c>
      <c r="AK1306" s="2">
        <f>AVERAGE(Table_Graduate_Salary[[#This Row],[English]],Table_Graduate_Salary[[#This Row],[Logical]],Table_Graduate_Salary[[#This Row],[Quant]])</f>
        <v>513.33333333333337</v>
      </c>
    </row>
    <row r="1307" spans="1:37">
      <c r="A1307">
        <v>803471</v>
      </c>
      <c r="B1307" t="s">
        <v>506</v>
      </c>
      <c r="C1307" s="1">
        <v>33684</v>
      </c>
      <c r="D1307" s="2">
        <v>89.2</v>
      </c>
      <c r="E1307" t="s">
        <v>35</v>
      </c>
      <c r="F1307" s="3">
        <v>2010</v>
      </c>
      <c r="G1307" s="2">
        <v>69</v>
      </c>
      <c r="H1307" t="s">
        <v>35</v>
      </c>
      <c r="I1307">
        <v>11790</v>
      </c>
      <c r="J1307">
        <v>2</v>
      </c>
      <c r="K1307" t="s">
        <v>36</v>
      </c>
      <c r="L1307" t="s">
        <v>40</v>
      </c>
      <c r="M1307" s="3">
        <v>67.2</v>
      </c>
      <c r="N1307">
        <v>11790</v>
      </c>
      <c r="O1307">
        <v>0</v>
      </c>
      <c r="P1307" t="s">
        <v>121</v>
      </c>
      <c r="Q1307">
        <v>2014</v>
      </c>
      <c r="R1307" s="2">
        <v>500</v>
      </c>
      <c r="S1307" s="2">
        <v>520</v>
      </c>
      <c r="T1307" s="2">
        <v>355</v>
      </c>
      <c r="U1307" s="2">
        <v>8.0055281340549497E-2</v>
      </c>
      <c r="V1307" s="2">
        <v>275</v>
      </c>
      <c r="W1307" s="2">
        <v>-1</v>
      </c>
      <c r="X1307" s="2">
        <v>253</v>
      </c>
      <c r="Y1307" s="2">
        <v>-1</v>
      </c>
      <c r="Z1307" s="2">
        <v>-1</v>
      </c>
      <c r="AA1307" s="2">
        <v>-1</v>
      </c>
      <c r="AB1307" s="2">
        <v>-1</v>
      </c>
      <c r="AC1307" s="2">
        <v>-1.4517</v>
      </c>
      <c r="AD1307" s="2">
        <v>-1.4525999999999999</v>
      </c>
      <c r="AE1307" s="2">
        <v>0.47110000000000002</v>
      </c>
      <c r="AF1307" s="2">
        <v>1.6672</v>
      </c>
      <c r="AG1307" s="2">
        <v>-9.4299999999999995E-2</v>
      </c>
      <c r="AH1307">
        <v>225000</v>
      </c>
      <c r="AI1307" t="str">
        <f>IF(Table_Graduate_Salary[[#This Row],[Salary]]&lt;300000,"Low",IF(Table_Graduate_Salary[[#This Row],[Salary]]&lt;=600000,"Medium","High"))</f>
        <v>Low</v>
      </c>
      <c r="AJ1307" t="str">
        <f>IF(Table_Graduate_Salary[[#This Row],[collegeGPA]]&gt;=8,"Excellent",IF(Table_Graduate_Salary[[#This Row],[collegeGPA]]&gt;=7,"Good","Average"))</f>
        <v>Excellent</v>
      </c>
      <c r="AK1307" s="2">
        <f>AVERAGE(Table_Graduate_Salary[[#This Row],[English]],Table_Graduate_Salary[[#This Row],[Logical]],Table_Graduate_Salary[[#This Row],[Quant]])</f>
        <v>458.33333333333331</v>
      </c>
    </row>
    <row r="1308" spans="1:37">
      <c r="A1308">
        <v>640755</v>
      </c>
      <c r="B1308" t="s">
        <v>506</v>
      </c>
      <c r="C1308" s="1">
        <v>33704</v>
      </c>
      <c r="D1308" s="2">
        <v>78.13</v>
      </c>
      <c r="E1308" t="s">
        <v>51</v>
      </c>
      <c r="F1308" s="3">
        <v>2009</v>
      </c>
      <c r="G1308" s="2">
        <v>56.12</v>
      </c>
      <c r="H1308" t="s">
        <v>51</v>
      </c>
      <c r="I1308">
        <v>11166</v>
      </c>
      <c r="J1308">
        <v>2</v>
      </c>
      <c r="K1308" t="s">
        <v>36</v>
      </c>
      <c r="L1308" t="s">
        <v>60</v>
      </c>
      <c r="M1308" s="3">
        <v>74.599999999999994</v>
      </c>
      <c r="N1308">
        <v>11166</v>
      </c>
      <c r="O1308">
        <v>0</v>
      </c>
      <c r="P1308" t="s">
        <v>53</v>
      </c>
      <c r="Q1308">
        <v>2013</v>
      </c>
      <c r="R1308" s="2">
        <v>415</v>
      </c>
      <c r="S1308" s="2">
        <v>475</v>
      </c>
      <c r="T1308" s="2">
        <v>340</v>
      </c>
      <c r="U1308" s="2">
        <v>0.69447932770846299</v>
      </c>
      <c r="V1308" s="2">
        <v>-1</v>
      </c>
      <c r="W1308" s="2">
        <v>366</v>
      </c>
      <c r="X1308" s="2">
        <v>-1</v>
      </c>
      <c r="Y1308" s="2">
        <v>-1</v>
      </c>
      <c r="Z1308" s="2">
        <v>-1</v>
      </c>
      <c r="AA1308" s="2">
        <v>-1</v>
      </c>
      <c r="AB1308" s="2">
        <v>-1</v>
      </c>
      <c r="AC1308" s="2">
        <v>1.4208000000000001</v>
      </c>
      <c r="AD1308" s="2">
        <v>0.71189999999999998</v>
      </c>
      <c r="AE1308" s="2">
        <v>0.93220000000000003</v>
      </c>
      <c r="AF1308" s="2">
        <v>-0.1076</v>
      </c>
      <c r="AG1308" s="2">
        <v>-0.28589999999999999</v>
      </c>
      <c r="AH1308">
        <v>70000</v>
      </c>
      <c r="AI1308" t="str">
        <f>IF(Table_Graduate_Salary[[#This Row],[Salary]]&lt;300000,"Low",IF(Table_Graduate_Salary[[#This Row],[Salary]]&lt;=600000,"Medium","High"))</f>
        <v>Low</v>
      </c>
      <c r="AJ1308" t="str">
        <f>IF(Table_Graduate_Salary[[#This Row],[collegeGPA]]&gt;=8,"Excellent",IF(Table_Graduate_Salary[[#This Row],[collegeGPA]]&gt;=7,"Good","Average"))</f>
        <v>Excellent</v>
      </c>
      <c r="AK1308" s="2">
        <f>AVERAGE(Table_Graduate_Salary[[#This Row],[English]],Table_Graduate_Salary[[#This Row],[Logical]],Table_Graduate_Salary[[#This Row],[Quant]])</f>
        <v>410</v>
      </c>
    </row>
    <row r="1309" spans="1:37">
      <c r="A1309">
        <v>345175</v>
      </c>
      <c r="B1309" t="s">
        <v>506</v>
      </c>
      <c r="C1309" s="1">
        <v>32063</v>
      </c>
      <c r="D1309" s="2">
        <v>79.16</v>
      </c>
      <c r="E1309">
        <v>0</v>
      </c>
      <c r="F1309" s="3">
        <v>2004</v>
      </c>
      <c r="G1309" s="2">
        <v>77.400000000000006</v>
      </c>
      <c r="H1309">
        <v>0</v>
      </c>
      <c r="I1309">
        <v>55</v>
      </c>
      <c r="J1309">
        <v>2</v>
      </c>
      <c r="K1309" t="s">
        <v>36</v>
      </c>
      <c r="L1309" t="s">
        <v>64</v>
      </c>
      <c r="M1309" s="3">
        <v>62.4</v>
      </c>
      <c r="N1309">
        <v>55</v>
      </c>
      <c r="O1309">
        <v>0</v>
      </c>
      <c r="P1309" t="s">
        <v>41</v>
      </c>
      <c r="Q1309">
        <v>2010</v>
      </c>
      <c r="R1309" s="2">
        <v>505</v>
      </c>
      <c r="S1309" s="2">
        <v>635</v>
      </c>
      <c r="T1309" s="2">
        <v>525</v>
      </c>
      <c r="U1309" s="2">
        <v>0.76567358123401097</v>
      </c>
      <c r="V1309" s="2">
        <v>485</v>
      </c>
      <c r="W1309" s="2">
        <v>-1</v>
      </c>
      <c r="X1309" s="2">
        <v>-1</v>
      </c>
      <c r="Y1309" s="2">
        <v>-1</v>
      </c>
      <c r="Z1309" s="2">
        <v>-1</v>
      </c>
      <c r="AA1309" s="2">
        <v>-1</v>
      </c>
      <c r="AB1309" s="2">
        <v>-1</v>
      </c>
      <c r="AC1309" s="2">
        <v>-2.1175000000000002</v>
      </c>
      <c r="AD1309" s="2">
        <v>0.14979999999999999</v>
      </c>
      <c r="AE1309" s="2">
        <v>0.81710000000000005</v>
      </c>
      <c r="AF1309" s="2">
        <v>-0.17277000000000001</v>
      </c>
      <c r="AG1309" s="2">
        <v>-0.9194</v>
      </c>
      <c r="AH1309">
        <v>2000000</v>
      </c>
      <c r="AI1309" t="str">
        <f>IF(Table_Graduate_Salary[[#This Row],[Salary]]&lt;300000,"Low",IF(Table_Graduate_Salary[[#This Row],[Salary]]&lt;=600000,"Medium","High"))</f>
        <v>High</v>
      </c>
      <c r="AJ1309" t="str">
        <f>IF(Table_Graduate_Salary[[#This Row],[collegeGPA]]&gt;=8,"Excellent",IF(Table_Graduate_Salary[[#This Row],[collegeGPA]]&gt;=7,"Good","Average"))</f>
        <v>Excellent</v>
      </c>
      <c r="AK1309" s="2">
        <f>AVERAGE(Table_Graduate_Salary[[#This Row],[English]],Table_Graduate_Salary[[#This Row],[Logical]],Table_Graduate_Salary[[#This Row],[Quant]])</f>
        <v>555</v>
      </c>
    </row>
    <row r="1310" spans="1:37">
      <c r="A1310">
        <v>60279</v>
      </c>
      <c r="B1310" t="s">
        <v>506</v>
      </c>
      <c r="C1310" s="1">
        <v>32204</v>
      </c>
      <c r="D1310" s="2">
        <v>65.2</v>
      </c>
      <c r="E1310" t="s">
        <v>35</v>
      </c>
      <c r="F1310" s="3">
        <v>2005</v>
      </c>
      <c r="G1310" s="2">
        <v>66</v>
      </c>
      <c r="H1310" t="s">
        <v>35</v>
      </c>
      <c r="I1310">
        <v>501</v>
      </c>
      <c r="J1310">
        <v>2</v>
      </c>
      <c r="K1310" t="s">
        <v>36</v>
      </c>
      <c r="L1310" t="s">
        <v>60</v>
      </c>
      <c r="M1310" s="3">
        <v>68.739999999999995</v>
      </c>
      <c r="N1310">
        <v>501</v>
      </c>
      <c r="O1310">
        <v>0</v>
      </c>
      <c r="P1310" t="s">
        <v>41</v>
      </c>
      <c r="Q1310">
        <v>2010</v>
      </c>
      <c r="R1310" s="2">
        <v>355</v>
      </c>
      <c r="S1310" s="2">
        <v>505</v>
      </c>
      <c r="T1310" s="2">
        <v>565</v>
      </c>
      <c r="U1310" s="2">
        <v>2.3312168242986299E-2</v>
      </c>
      <c r="V1310" s="2">
        <v>-1</v>
      </c>
      <c r="W1310" s="2">
        <v>166</v>
      </c>
      <c r="X1310" s="2">
        <v>-1</v>
      </c>
      <c r="Y1310" s="2">
        <v>-1</v>
      </c>
      <c r="Z1310" s="2">
        <v>-1</v>
      </c>
      <c r="AA1310" s="2">
        <v>-1</v>
      </c>
      <c r="AB1310" s="2">
        <v>-1</v>
      </c>
      <c r="AC1310" s="2">
        <v>-1.1900999999999999</v>
      </c>
      <c r="AD1310" s="2">
        <v>-0.43530000000000002</v>
      </c>
      <c r="AE1310" s="2">
        <v>-1.3599000000000001</v>
      </c>
      <c r="AF1310" s="2">
        <v>0.17979999999999999</v>
      </c>
      <c r="AG1310" s="2">
        <v>0.34439999999999998</v>
      </c>
      <c r="AH1310">
        <v>200000</v>
      </c>
      <c r="AI1310" t="str">
        <f>IF(Table_Graduate_Salary[[#This Row],[Salary]]&lt;300000,"Low",IF(Table_Graduate_Salary[[#This Row],[Salary]]&lt;=600000,"Medium","High"))</f>
        <v>Low</v>
      </c>
      <c r="AJ1310" t="str">
        <f>IF(Table_Graduate_Salary[[#This Row],[collegeGPA]]&gt;=8,"Excellent",IF(Table_Graduate_Salary[[#This Row],[collegeGPA]]&gt;=7,"Good","Average"))</f>
        <v>Excellent</v>
      </c>
      <c r="AK1310" s="2">
        <f>AVERAGE(Table_Graduate_Salary[[#This Row],[English]],Table_Graduate_Salary[[#This Row],[Logical]],Table_Graduate_Salary[[#This Row],[Quant]])</f>
        <v>475</v>
      </c>
    </row>
    <row r="1311" spans="1:37">
      <c r="A1311">
        <v>1001419</v>
      </c>
      <c r="B1311" t="s">
        <v>506</v>
      </c>
      <c r="C1311" s="1">
        <v>33847</v>
      </c>
      <c r="D1311" s="2">
        <v>93</v>
      </c>
      <c r="E1311" t="s">
        <v>51</v>
      </c>
      <c r="F1311" s="3">
        <v>2010</v>
      </c>
      <c r="G1311" s="2">
        <v>94</v>
      </c>
      <c r="H1311" t="s">
        <v>51</v>
      </c>
      <c r="I1311">
        <v>1450</v>
      </c>
      <c r="J1311">
        <v>2</v>
      </c>
      <c r="K1311" t="s">
        <v>36</v>
      </c>
      <c r="L1311" t="s">
        <v>40</v>
      </c>
      <c r="M1311" s="3">
        <v>80</v>
      </c>
      <c r="N1311">
        <v>1450</v>
      </c>
      <c r="O1311">
        <v>1</v>
      </c>
      <c r="P1311" t="s">
        <v>54</v>
      </c>
      <c r="Q1311">
        <v>2014</v>
      </c>
      <c r="R1311" s="2">
        <v>525</v>
      </c>
      <c r="S1311" s="2">
        <v>470</v>
      </c>
      <c r="T1311" s="2">
        <v>570</v>
      </c>
      <c r="U1311" s="2">
        <v>0.97879929264142795</v>
      </c>
      <c r="V1311" s="2">
        <v>525</v>
      </c>
      <c r="W1311" s="2">
        <v>-1</v>
      </c>
      <c r="X1311" s="2">
        <v>561</v>
      </c>
      <c r="Y1311" s="2">
        <v>-1</v>
      </c>
      <c r="Z1311" s="2">
        <v>-1</v>
      </c>
      <c r="AA1311" s="2">
        <v>-1</v>
      </c>
      <c r="AB1311" s="2">
        <v>-1</v>
      </c>
      <c r="AC1311" s="2">
        <v>0.41549999999999998</v>
      </c>
      <c r="AD1311" s="2">
        <v>-0.78659999999999997</v>
      </c>
      <c r="AE1311" s="2">
        <v>-0.2974</v>
      </c>
      <c r="AF1311" s="2">
        <v>0.90659999999999996</v>
      </c>
      <c r="AG1311" s="2">
        <v>-0.28589999999999999</v>
      </c>
      <c r="AH1311">
        <v>450000</v>
      </c>
      <c r="AI1311" t="str">
        <f>IF(Table_Graduate_Salary[[#This Row],[Salary]]&lt;300000,"Low",IF(Table_Graduate_Salary[[#This Row],[Salary]]&lt;=600000,"Medium","High"))</f>
        <v>Medium</v>
      </c>
      <c r="AJ1311" t="str">
        <f>IF(Table_Graduate_Salary[[#This Row],[collegeGPA]]&gt;=8,"Excellent",IF(Table_Graduate_Salary[[#This Row],[collegeGPA]]&gt;=7,"Good","Average"))</f>
        <v>Excellent</v>
      </c>
      <c r="AK1311" s="2">
        <f>AVERAGE(Table_Graduate_Salary[[#This Row],[English]],Table_Graduate_Salary[[#This Row],[Logical]],Table_Graduate_Salary[[#This Row],[Quant]])</f>
        <v>521.66666666666663</v>
      </c>
    </row>
    <row r="1312" spans="1:37">
      <c r="A1312">
        <v>1251123</v>
      </c>
      <c r="B1312" t="s">
        <v>505</v>
      </c>
      <c r="C1312" s="1">
        <v>34003</v>
      </c>
      <c r="D1312" s="2">
        <v>87</v>
      </c>
      <c r="E1312" t="s">
        <v>51</v>
      </c>
      <c r="F1312" s="3">
        <v>2010</v>
      </c>
      <c r="G1312" s="2">
        <v>78</v>
      </c>
      <c r="H1312" t="s">
        <v>51</v>
      </c>
      <c r="I1312">
        <v>11548</v>
      </c>
      <c r="J1312">
        <v>2</v>
      </c>
      <c r="K1312" t="s">
        <v>36</v>
      </c>
      <c r="L1312" t="s">
        <v>40</v>
      </c>
      <c r="M1312" s="3">
        <v>71.5</v>
      </c>
      <c r="N1312">
        <v>11548</v>
      </c>
      <c r="O1312">
        <v>0</v>
      </c>
      <c r="P1312" t="s">
        <v>45</v>
      </c>
      <c r="Q1312">
        <v>2014</v>
      </c>
      <c r="R1312" s="2">
        <v>580</v>
      </c>
      <c r="S1312" s="2">
        <v>435</v>
      </c>
      <c r="T1312" s="2">
        <v>285</v>
      </c>
      <c r="U1312" s="2">
        <v>0.48674700843819302</v>
      </c>
      <c r="V1312" s="2">
        <v>365</v>
      </c>
      <c r="W1312" s="2">
        <v>-1</v>
      </c>
      <c r="X1312" s="2">
        <v>376</v>
      </c>
      <c r="Y1312" s="2">
        <v>-1</v>
      </c>
      <c r="Z1312" s="2">
        <v>-1</v>
      </c>
      <c r="AA1312" s="2">
        <v>-1</v>
      </c>
      <c r="AB1312" s="2">
        <v>-1</v>
      </c>
      <c r="AC1312" s="2">
        <v>-1.0207999999999999</v>
      </c>
      <c r="AD1312" s="2">
        <v>-0.4536</v>
      </c>
      <c r="AE1312" s="2">
        <v>-1.0659000000000001</v>
      </c>
      <c r="AF1312" s="2">
        <v>0.39950000000000002</v>
      </c>
      <c r="AG1312" s="2">
        <v>-0.66920000000000002</v>
      </c>
      <c r="AH1312">
        <v>95000</v>
      </c>
      <c r="AI1312" t="str">
        <f>IF(Table_Graduate_Salary[[#This Row],[Salary]]&lt;300000,"Low",IF(Table_Graduate_Salary[[#This Row],[Salary]]&lt;=600000,"Medium","High"))</f>
        <v>Low</v>
      </c>
      <c r="AJ1312" t="str">
        <f>IF(Table_Graduate_Salary[[#This Row],[collegeGPA]]&gt;=8,"Excellent",IF(Table_Graduate_Salary[[#This Row],[collegeGPA]]&gt;=7,"Good","Average"))</f>
        <v>Excellent</v>
      </c>
      <c r="AK1312" s="2">
        <f>AVERAGE(Table_Graduate_Salary[[#This Row],[English]],Table_Graduate_Salary[[#This Row],[Logical]],Table_Graduate_Salary[[#This Row],[Quant]])</f>
        <v>433.33333333333331</v>
      </c>
    </row>
    <row r="1313" spans="1:37">
      <c r="A1313">
        <v>119221</v>
      </c>
      <c r="B1313" t="s">
        <v>506</v>
      </c>
      <c r="C1313" s="1">
        <v>32436</v>
      </c>
      <c r="D1313" s="2">
        <v>85.46</v>
      </c>
      <c r="E1313" t="s">
        <v>118</v>
      </c>
      <c r="F1313" s="3">
        <v>2006</v>
      </c>
      <c r="G1313" s="2">
        <v>82.5</v>
      </c>
      <c r="H1313" t="s">
        <v>118</v>
      </c>
      <c r="I1313">
        <v>1281</v>
      </c>
      <c r="J1313">
        <v>2</v>
      </c>
      <c r="K1313" t="s">
        <v>36</v>
      </c>
      <c r="L1313" t="s">
        <v>64</v>
      </c>
      <c r="M1313" s="3">
        <v>62</v>
      </c>
      <c r="N1313">
        <v>1281</v>
      </c>
      <c r="O1313">
        <v>1</v>
      </c>
      <c r="P1313" t="s">
        <v>45</v>
      </c>
      <c r="Q1313">
        <v>2010</v>
      </c>
      <c r="R1313" s="2">
        <v>495</v>
      </c>
      <c r="S1313" s="2">
        <v>505</v>
      </c>
      <c r="T1313" s="2">
        <v>625</v>
      </c>
      <c r="U1313" s="2">
        <v>0.98374996654107005</v>
      </c>
      <c r="V1313" s="2">
        <v>635</v>
      </c>
      <c r="W1313" s="2">
        <v>-1</v>
      </c>
      <c r="X1313" s="2">
        <v>-1</v>
      </c>
      <c r="Y1313" s="2">
        <v>-1</v>
      </c>
      <c r="Z1313" s="2">
        <v>-1</v>
      </c>
      <c r="AA1313" s="2">
        <v>-1</v>
      </c>
      <c r="AB1313" s="2">
        <v>-1</v>
      </c>
      <c r="AC1313" s="2">
        <v>0.35549999999999998</v>
      </c>
      <c r="AD1313" s="2">
        <v>-0.90329999999999999</v>
      </c>
      <c r="AE1313" s="2">
        <v>-0.1988</v>
      </c>
      <c r="AF1313" s="2">
        <v>-0.52529999999999999</v>
      </c>
      <c r="AG1313" s="2">
        <v>0.34439999999999998</v>
      </c>
      <c r="AH1313">
        <v>400000</v>
      </c>
      <c r="AI1313" t="str">
        <f>IF(Table_Graduate_Salary[[#This Row],[Salary]]&lt;300000,"Low",IF(Table_Graduate_Salary[[#This Row],[Salary]]&lt;=600000,"Medium","High"))</f>
        <v>Medium</v>
      </c>
      <c r="AJ1313" t="str">
        <f>IF(Table_Graduate_Salary[[#This Row],[collegeGPA]]&gt;=8,"Excellent",IF(Table_Graduate_Salary[[#This Row],[collegeGPA]]&gt;=7,"Good","Average"))</f>
        <v>Excellent</v>
      </c>
      <c r="AK1313" s="2">
        <f>AVERAGE(Table_Graduate_Salary[[#This Row],[English]],Table_Graduate_Salary[[#This Row],[Logical]],Table_Graduate_Salary[[#This Row],[Quant]])</f>
        <v>541.66666666666663</v>
      </c>
    </row>
    <row r="1314" spans="1:37">
      <c r="A1314">
        <v>1233727</v>
      </c>
      <c r="B1314" t="s">
        <v>506</v>
      </c>
      <c r="C1314" s="1">
        <v>34515</v>
      </c>
      <c r="D1314" s="2">
        <v>81</v>
      </c>
      <c r="E1314" t="s">
        <v>35</v>
      </c>
      <c r="F1314" s="3">
        <v>2011</v>
      </c>
      <c r="G1314" s="2">
        <v>80.2</v>
      </c>
      <c r="H1314" t="s">
        <v>35</v>
      </c>
      <c r="I1314">
        <v>272</v>
      </c>
      <c r="J1314">
        <v>2</v>
      </c>
      <c r="K1314" t="s">
        <v>36</v>
      </c>
      <c r="L1314" t="s">
        <v>40</v>
      </c>
      <c r="M1314" s="3">
        <v>77.040000000000006</v>
      </c>
      <c r="N1314">
        <v>272</v>
      </c>
      <c r="O1314">
        <v>0</v>
      </c>
      <c r="P1314" t="s">
        <v>50</v>
      </c>
      <c r="Q1314">
        <v>2015</v>
      </c>
      <c r="R1314" s="2">
        <v>370</v>
      </c>
      <c r="S1314" s="2">
        <v>590</v>
      </c>
      <c r="T1314" s="2">
        <v>605</v>
      </c>
      <c r="U1314" s="2">
        <v>0.99123062526287098</v>
      </c>
      <c r="V1314" s="2">
        <v>555</v>
      </c>
      <c r="W1314" s="2">
        <v>-1</v>
      </c>
      <c r="X1314" s="2">
        <v>592</v>
      </c>
      <c r="Y1314" s="2">
        <v>-1</v>
      </c>
      <c r="Z1314" s="2">
        <v>-1</v>
      </c>
      <c r="AA1314" s="2">
        <v>-1</v>
      </c>
      <c r="AB1314" s="2">
        <v>-1</v>
      </c>
      <c r="AC1314" s="2">
        <v>-1.3080000000000001</v>
      </c>
      <c r="AD1314" s="2">
        <v>0.21240000000000001</v>
      </c>
      <c r="AE1314" s="2">
        <v>1.3933</v>
      </c>
      <c r="AF1314" s="2">
        <v>2.9348999999999998</v>
      </c>
      <c r="AG1314" s="2">
        <v>0.48049999999999998</v>
      </c>
      <c r="AH1314">
        <v>300000</v>
      </c>
      <c r="AI1314" t="str">
        <f>IF(Table_Graduate_Salary[[#This Row],[Salary]]&lt;300000,"Low",IF(Table_Graduate_Salary[[#This Row],[Salary]]&lt;=600000,"Medium","High"))</f>
        <v>Medium</v>
      </c>
      <c r="AJ1314" t="str">
        <f>IF(Table_Graduate_Salary[[#This Row],[collegeGPA]]&gt;=8,"Excellent",IF(Table_Graduate_Salary[[#This Row],[collegeGPA]]&gt;=7,"Good","Average"))</f>
        <v>Excellent</v>
      </c>
      <c r="AK1314" s="2">
        <f>AVERAGE(Table_Graduate_Salary[[#This Row],[English]],Table_Graduate_Salary[[#This Row],[Logical]],Table_Graduate_Salary[[#This Row],[Quant]])</f>
        <v>521.66666666666663</v>
      </c>
    </row>
    <row r="1315" spans="1:37">
      <c r="A1315">
        <v>337533</v>
      </c>
      <c r="B1315" t="s">
        <v>506</v>
      </c>
      <c r="C1315" s="1">
        <v>33134</v>
      </c>
      <c r="D1315" s="2">
        <v>90.3</v>
      </c>
      <c r="E1315" t="s">
        <v>89</v>
      </c>
      <c r="F1315" s="3">
        <v>2008</v>
      </c>
      <c r="G1315" s="2">
        <v>96.25</v>
      </c>
      <c r="H1315" t="s">
        <v>294</v>
      </c>
      <c r="I1315">
        <v>3076</v>
      </c>
      <c r="J1315">
        <v>2</v>
      </c>
      <c r="K1315" t="s">
        <v>36</v>
      </c>
      <c r="L1315" t="s">
        <v>60</v>
      </c>
      <c r="M1315" s="3">
        <v>88.88</v>
      </c>
      <c r="N1315">
        <v>3076</v>
      </c>
      <c r="O1315">
        <v>0</v>
      </c>
      <c r="P1315" t="s">
        <v>47</v>
      </c>
      <c r="Q1315">
        <v>2012</v>
      </c>
      <c r="R1315" s="2">
        <v>505</v>
      </c>
      <c r="S1315" s="2">
        <v>575</v>
      </c>
      <c r="T1315" s="2">
        <v>585</v>
      </c>
      <c r="U1315" s="2">
        <v>0.124502074009537</v>
      </c>
      <c r="V1315" s="2">
        <v>585</v>
      </c>
      <c r="W1315" s="2">
        <v>233</v>
      </c>
      <c r="X1315" s="2">
        <v>-1</v>
      </c>
      <c r="Y1315" s="2">
        <v>-1</v>
      </c>
      <c r="Z1315" s="2">
        <v>-1</v>
      </c>
      <c r="AA1315" s="2">
        <v>-1</v>
      </c>
      <c r="AB1315" s="2">
        <v>-1</v>
      </c>
      <c r="AC1315" s="2">
        <v>0.66459999999999997</v>
      </c>
      <c r="AD1315" s="2">
        <v>0.8518</v>
      </c>
      <c r="AE1315" s="2">
        <v>-0.27139999999999997</v>
      </c>
      <c r="AF1315" s="2">
        <v>-1.23027</v>
      </c>
      <c r="AG1315" s="2">
        <v>0.34439999999999998</v>
      </c>
      <c r="AH1315">
        <v>450000</v>
      </c>
      <c r="AI1315" t="str">
        <f>IF(Table_Graduate_Salary[[#This Row],[Salary]]&lt;300000,"Low",IF(Table_Graduate_Salary[[#This Row],[Salary]]&lt;=600000,"Medium","High"))</f>
        <v>Medium</v>
      </c>
      <c r="AJ1315" t="str">
        <f>IF(Table_Graduate_Salary[[#This Row],[collegeGPA]]&gt;=8,"Excellent",IF(Table_Graduate_Salary[[#This Row],[collegeGPA]]&gt;=7,"Good","Average"))</f>
        <v>Excellent</v>
      </c>
      <c r="AK1315" s="2">
        <f>AVERAGE(Table_Graduate_Salary[[#This Row],[English]],Table_Graduate_Salary[[#This Row],[Logical]],Table_Graduate_Salary[[#This Row],[Quant]])</f>
        <v>555</v>
      </c>
    </row>
    <row r="1316" spans="1:37">
      <c r="A1316">
        <v>1026244</v>
      </c>
      <c r="B1316" t="s">
        <v>505</v>
      </c>
      <c r="C1316" s="1">
        <v>34188</v>
      </c>
      <c r="D1316" s="2">
        <v>69</v>
      </c>
      <c r="E1316" t="s">
        <v>48</v>
      </c>
      <c r="F1316" s="3">
        <v>2010</v>
      </c>
      <c r="G1316" s="2">
        <v>93.6</v>
      </c>
      <c r="H1316" t="s">
        <v>51</v>
      </c>
      <c r="I1316">
        <v>12434</v>
      </c>
      <c r="J1316">
        <v>2</v>
      </c>
      <c r="K1316" t="s">
        <v>36</v>
      </c>
      <c r="L1316" t="s">
        <v>60</v>
      </c>
      <c r="M1316" s="3">
        <v>78.3</v>
      </c>
      <c r="N1316">
        <v>12434</v>
      </c>
      <c r="O1316">
        <v>0</v>
      </c>
      <c r="P1316" t="s">
        <v>56</v>
      </c>
      <c r="Q1316">
        <v>2014</v>
      </c>
      <c r="R1316" s="2">
        <v>455</v>
      </c>
      <c r="S1316" s="2">
        <v>485</v>
      </c>
      <c r="T1316" s="2">
        <v>535</v>
      </c>
      <c r="U1316" s="2">
        <v>0.64938971484669095</v>
      </c>
      <c r="V1316" s="2">
        <v>395</v>
      </c>
      <c r="W1316" s="2">
        <v>356</v>
      </c>
      <c r="X1316" s="2">
        <v>-1</v>
      </c>
      <c r="Y1316" s="2">
        <v>-1</v>
      </c>
      <c r="Z1316" s="2">
        <v>-1</v>
      </c>
      <c r="AA1316" s="2">
        <v>-1</v>
      </c>
      <c r="AB1316" s="2">
        <v>-1</v>
      </c>
      <c r="AC1316" s="2">
        <v>1.1335999999999999</v>
      </c>
      <c r="AD1316" s="2">
        <v>0.87839999999999996</v>
      </c>
      <c r="AE1316" s="2">
        <v>1.5469999999999999</v>
      </c>
      <c r="AF1316" s="2">
        <v>-0.86819999999999997</v>
      </c>
      <c r="AG1316" s="2">
        <v>0.48049999999999998</v>
      </c>
      <c r="AH1316">
        <v>325000</v>
      </c>
      <c r="AI1316" t="str">
        <f>IF(Table_Graduate_Salary[[#This Row],[Salary]]&lt;300000,"Low",IF(Table_Graduate_Salary[[#This Row],[Salary]]&lt;=600000,"Medium","High"))</f>
        <v>Medium</v>
      </c>
      <c r="AJ1316" t="str">
        <f>IF(Table_Graduate_Salary[[#This Row],[collegeGPA]]&gt;=8,"Excellent",IF(Table_Graduate_Salary[[#This Row],[collegeGPA]]&gt;=7,"Good","Average"))</f>
        <v>Excellent</v>
      </c>
      <c r="AK1316" s="2">
        <f>AVERAGE(Table_Graduate_Salary[[#This Row],[English]],Table_Graduate_Salary[[#This Row],[Logical]],Table_Graduate_Salary[[#This Row],[Quant]])</f>
        <v>491.66666666666669</v>
      </c>
    </row>
    <row r="1317" spans="1:37">
      <c r="A1317">
        <v>533466</v>
      </c>
      <c r="B1317" t="s">
        <v>506</v>
      </c>
      <c r="C1317" s="1">
        <v>32765</v>
      </c>
      <c r="D1317" s="2">
        <v>91.67</v>
      </c>
      <c r="E1317" t="s">
        <v>35</v>
      </c>
      <c r="F1317" s="3">
        <v>2007</v>
      </c>
      <c r="G1317" s="2">
        <v>74.2</v>
      </c>
      <c r="H1317" t="s">
        <v>35</v>
      </c>
      <c r="I1317">
        <v>11817</v>
      </c>
      <c r="J1317">
        <v>2</v>
      </c>
      <c r="K1317" t="s">
        <v>36</v>
      </c>
      <c r="L1317" t="s">
        <v>116</v>
      </c>
      <c r="M1317" s="3">
        <v>63.8</v>
      </c>
      <c r="N1317">
        <v>11817</v>
      </c>
      <c r="O1317">
        <v>0</v>
      </c>
      <c r="P1317" t="s">
        <v>45</v>
      </c>
      <c r="Q1317">
        <v>2012</v>
      </c>
      <c r="R1317" s="2">
        <v>675</v>
      </c>
      <c r="S1317" s="2">
        <v>500</v>
      </c>
      <c r="T1317" s="2">
        <v>545</v>
      </c>
      <c r="U1317" s="2">
        <v>0.82466640067133201</v>
      </c>
      <c r="V1317" s="2">
        <v>365</v>
      </c>
      <c r="W1317" s="2">
        <v>400</v>
      </c>
      <c r="X1317" s="2">
        <v>-1</v>
      </c>
      <c r="Y1317" s="2">
        <v>-1</v>
      </c>
      <c r="Z1317" s="2">
        <v>-1</v>
      </c>
      <c r="AA1317" s="2">
        <v>-1</v>
      </c>
      <c r="AB1317" s="2">
        <v>-1</v>
      </c>
      <c r="AC1317" s="2">
        <v>1.2827999999999999</v>
      </c>
      <c r="AD1317" s="2">
        <v>0.96879999999999999</v>
      </c>
      <c r="AE1317" s="2">
        <v>0.49059999999999998</v>
      </c>
      <c r="AF1317" s="2">
        <v>0.64980000000000004</v>
      </c>
      <c r="AG1317" s="2">
        <v>0.50239999999999996</v>
      </c>
      <c r="AH1317">
        <v>240000</v>
      </c>
      <c r="AI1317" t="str">
        <f>IF(Table_Graduate_Salary[[#This Row],[Salary]]&lt;300000,"Low",IF(Table_Graduate_Salary[[#This Row],[Salary]]&lt;=600000,"Medium","High"))</f>
        <v>Low</v>
      </c>
      <c r="AJ1317" t="str">
        <f>IF(Table_Graduate_Salary[[#This Row],[collegeGPA]]&gt;=8,"Excellent",IF(Table_Graduate_Salary[[#This Row],[collegeGPA]]&gt;=7,"Good","Average"))</f>
        <v>Excellent</v>
      </c>
      <c r="AK1317" s="2">
        <f>AVERAGE(Table_Graduate_Salary[[#This Row],[English]],Table_Graduate_Salary[[#This Row],[Logical]],Table_Graduate_Salary[[#This Row],[Quant]])</f>
        <v>573.33333333333337</v>
      </c>
    </row>
    <row r="1318" spans="1:37">
      <c r="A1318">
        <v>1052809</v>
      </c>
      <c r="B1318" t="s">
        <v>506</v>
      </c>
      <c r="C1318" s="1">
        <v>33615</v>
      </c>
      <c r="D1318" s="2">
        <v>81.38</v>
      </c>
      <c r="E1318" t="s">
        <v>51</v>
      </c>
      <c r="F1318" s="3">
        <v>2009</v>
      </c>
      <c r="G1318" s="2">
        <v>67.5</v>
      </c>
      <c r="H1318" t="s">
        <v>51</v>
      </c>
      <c r="I1318">
        <v>14417</v>
      </c>
      <c r="J1318">
        <v>2</v>
      </c>
      <c r="K1318" t="s">
        <v>36</v>
      </c>
      <c r="L1318" t="s">
        <v>40</v>
      </c>
      <c r="M1318" s="3">
        <v>61.43</v>
      </c>
      <c r="N1318">
        <v>14417</v>
      </c>
      <c r="O1318">
        <v>0</v>
      </c>
      <c r="P1318" t="s">
        <v>45</v>
      </c>
      <c r="Q1318">
        <v>2013</v>
      </c>
      <c r="R1318" s="2">
        <v>405</v>
      </c>
      <c r="S1318" s="2">
        <v>385</v>
      </c>
      <c r="T1318" s="2">
        <v>390</v>
      </c>
      <c r="U1318" s="2">
        <v>0.74475835400893897</v>
      </c>
      <c r="V1318" s="2">
        <v>435</v>
      </c>
      <c r="W1318" s="2">
        <v>-1</v>
      </c>
      <c r="X1318" s="2">
        <v>438</v>
      </c>
      <c r="Y1318" s="2">
        <v>-1</v>
      </c>
      <c r="Z1318" s="2">
        <v>-1</v>
      </c>
      <c r="AA1318" s="2">
        <v>-1</v>
      </c>
      <c r="AB1318" s="2">
        <v>-1</v>
      </c>
      <c r="AC1318" s="2">
        <v>0.55910000000000004</v>
      </c>
      <c r="AD1318" s="2">
        <v>-1.1195999999999999</v>
      </c>
      <c r="AE1318" s="2">
        <v>-0.14369999999999999</v>
      </c>
      <c r="AF1318" s="2">
        <v>1.794</v>
      </c>
      <c r="AG1318" s="2">
        <v>-0.28589999999999999</v>
      </c>
      <c r="AH1318">
        <v>120000</v>
      </c>
      <c r="AI1318" t="str">
        <f>IF(Table_Graduate_Salary[[#This Row],[Salary]]&lt;300000,"Low",IF(Table_Graduate_Salary[[#This Row],[Salary]]&lt;=600000,"Medium","High"))</f>
        <v>Low</v>
      </c>
      <c r="AJ1318" t="str">
        <f>IF(Table_Graduate_Salary[[#This Row],[collegeGPA]]&gt;=8,"Excellent",IF(Table_Graduate_Salary[[#This Row],[collegeGPA]]&gt;=7,"Good","Average"))</f>
        <v>Excellent</v>
      </c>
      <c r="AK1318" s="2">
        <f>AVERAGE(Table_Graduate_Salary[[#This Row],[English]],Table_Graduate_Salary[[#This Row],[Logical]],Table_Graduate_Salary[[#This Row],[Quant]])</f>
        <v>393.33333333333331</v>
      </c>
    </row>
    <row r="1319" spans="1:37">
      <c r="A1319">
        <v>280764</v>
      </c>
      <c r="B1319" t="s">
        <v>505</v>
      </c>
      <c r="C1319" s="1">
        <v>32958</v>
      </c>
      <c r="D1319" s="2">
        <v>82.2</v>
      </c>
      <c r="E1319" t="s">
        <v>35</v>
      </c>
      <c r="F1319" s="3">
        <v>2007</v>
      </c>
      <c r="G1319" s="2">
        <v>72.3</v>
      </c>
      <c r="H1319" t="s">
        <v>35</v>
      </c>
      <c r="I1319">
        <v>57</v>
      </c>
      <c r="J1319">
        <v>2</v>
      </c>
      <c r="K1319" t="s">
        <v>36</v>
      </c>
      <c r="L1319" t="s">
        <v>295</v>
      </c>
      <c r="M1319" s="3">
        <v>63.4</v>
      </c>
      <c r="N1319">
        <v>57</v>
      </c>
      <c r="O1319">
        <v>0</v>
      </c>
      <c r="P1319" t="s">
        <v>59</v>
      </c>
      <c r="Q1319">
        <v>2011</v>
      </c>
      <c r="R1319" s="2">
        <v>595</v>
      </c>
      <c r="S1319" s="2">
        <v>505</v>
      </c>
      <c r="T1319" s="2">
        <v>455</v>
      </c>
      <c r="U1319" s="2">
        <v>-1</v>
      </c>
      <c r="V1319" s="2">
        <v>-1</v>
      </c>
      <c r="W1319" s="2">
        <v>-1</v>
      </c>
      <c r="X1319" s="2">
        <v>-1</v>
      </c>
      <c r="Y1319" s="2">
        <v>-1</v>
      </c>
      <c r="Z1319" s="2">
        <v>-1</v>
      </c>
      <c r="AA1319" s="2">
        <v>-1</v>
      </c>
      <c r="AB1319" s="2">
        <v>-1</v>
      </c>
      <c r="AC1319" s="2">
        <v>-1.0355000000000001</v>
      </c>
      <c r="AD1319" s="2">
        <v>-0.1232</v>
      </c>
      <c r="AE1319" s="2">
        <v>-1.2148000000000001</v>
      </c>
      <c r="AF1319" s="2">
        <v>6.2300000000000001E-2</v>
      </c>
      <c r="AG1319" s="2">
        <v>0.34439999999999998</v>
      </c>
      <c r="AH1319">
        <v>145000</v>
      </c>
      <c r="AI1319" t="str">
        <f>IF(Table_Graduate_Salary[[#This Row],[Salary]]&lt;300000,"Low",IF(Table_Graduate_Salary[[#This Row],[Salary]]&lt;=600000,"Medium","High"))</f>
        <v>Low</v>
      </c>
      <c r="AJ1319" t="str">
        <f>IF(Table_Graduate_Salary[[#This Row],[collegeGPA]]&gt;=8,"Excellent",IF(Table_Graduate_Salary[[#This Row],[collegeGPA]]&gt;=7,"Good","Average"))</f>
        <v>Excellent</v>
      </c>
      <c r="AK1319" s="2">
        <f>AVERAGE(Table_Graduate_Salary[[#This Row],[English]],Table_Graduate_Salary[[#This Row],[Logical]],Table_Graduate_Salary[[#This Row],[Quant]])</f>
        <v>518.33333333333337</v>
      </c>
    </row>
    <row r="1320" spans="1:37">
      <c r="A1320">
        <v>812583</v>
      </c>
      <c r="B1320" t="s">
        <v>506</v>
      </c>
      <c r="C1320" s="1">
        <v>31062</v>
      </c>
      <c r="D1320" s="2">
        <v>46</v>
      </c>
      <c r="E1320" t="s">
        <v>51</v>
      </c>
      <c r="F1320" s="3">
        <v>2002</v>
      </c>
      <c r="G1320" s="2">
        <v>56</v>
      </c>
      <c r="H1320" t="s">
        <v>51</v>
      </c>
      <c r="I1320">
        <v>1551</v>
      </c>
      <c r="J1320">
        <v>2</v>
      </c>
      <c r="K1320" t="s">
        <v>66</v>
      </c>
      <c r="L1320" t="s">
        <v>67</v>
      </c>
      <c r="M1320" s="3">
        <v>75</v>
      </c>
      <c r="N1320">
        <v>1551</v>
      </c>
      <c r="O1320">
        <v>1</v>
      </c>
      <c r="P1320" t="s">
        <v>61</v>
      </c>
      <c r="Q1320">
        <v>2012</v>
      </c>
      <c r="R1320" s="2">
        <v>535</v>
      </c>
      <c r="S1320" s="2">
        <v>450</v>
      </c>
      <c r="T1320" s="2">
        <v>665</v>
      </c>
      <c r="U1320" s="2">
        <v>0.73579570922465598</v>
      </c>
      <c r="V1320" s="2">
        <v>475</v>
      </c>
      <c r="W1320" s="2">
        <v>-1</v>
      </c>
      <c r="X1320" s="2">
        <v>-1</v>
      </c>
      <c r="Y1320" s="2">
        <v>-1</v>
      </c>
      <c r="Z1320" s="2">
        <v>-1</v>
      </c>
      <c r="AA1320" s="2">
        <v>-1</v>
      </c>
      <c r="AB1320" s="2">
        <v>-1</v>
      </c>
      <c r="AC1320" s="2">
        <v>0.27179999999999999</v>
      </c>
      <c r="AD1320" s="2">
        <v>-0.1206</v>
      </c>
      <c r="AE1320" s="2">
        <v>-0.6048</v>
      </c>
      <c r="AF1320" s="2">
        <v>-0.86819999999999997</v>
      </c>
      <c r="AG1320" s="2">
        <v>-0.28589999999999999</v>
      </c>
      <c r="AH1320">
        <v>290000</v>
      </c>
      <c r="AI1320" t="str">
        <f>IF(Table_Graduate_Salary[[#This Row],[Salary]]&lt;300000,"Low",IF(Table_Graduate_Salary[[#This Row],[Salary]]&lt;=600000,"Medium","High"))</f>
        <v>Low</v>
      </c>
      <c r="AJ1320" t="str">
        <f>IF(Table_Graduate_Salary[[#This Row],[collegeGPA]]&gt;=8,"Excellent",IF(Table_Graduate_Salary[[#This Row],[collegeGPA]]&gt;=7,"Good","Average"))</f>
        <v>Excellent</v>
      </c>
      <c r="AK1320" s="2">
        <f>AVERAGE(Table_Graduate_Salary[[#This Row],[English]],Table_Graduate_Salary[[#This Row],[Logical]],Table_Graduate_Salary[[#This Row],[Quant]])</f>
        <v>550</v>
      </c>
    </row>
    <row r="1321" spans="1:37">
      <c r="A1321">
        <v>1270682</v>
      </c>
      <c r="B1321" t="s">
        <v>506</v>
      </c>
      <c r="C1321" s="1">
        <v>34037</v>
      </c>
      <c r="D1321" s="2">
        <v>89.4</v>
      </c>
      <c r="E1321" t="s">
        <v>51</v>
      </c>
      <c r="F1321" s="3">
        <v>2010</v>
      </c>
      <c r="G1321" s="2">
        <v>94.5</v>
      </c>
      <c r="H1321" t="s">
        <v>51</v>
      </c>
      <c r="I1321">
        <v>551</v>
      </c>
      <c r="J1321">
        <v>2</v>
      </c>
      <c r="K1321" t="s">
        <v>36</v>
      </c>
      <c r="L1321" t="s">
        <v>40</v>
      </c>
      <c r="M1321" s="3">
        <v>74</v>
      </c>
      <c r="N1321">
        <v>551</v>
      </c>
      <c r="O1321">
        <v>0</v>
      </c>
      <c r="P1321" t="s">
        <v>47</v>
      </c>
      <c r="Q1321">
        <v>2014</v>
      </c>
      <c r="R1321" s="2">
        <v>490</v>
      </c>
      <c r="S1321" s="2">
        <v>445</v>
      </c>
      <c r="T1321" s="2">
        <v>405</v>
      </c>
      <c r="U1321" s="2">
        <v>8.0055281340549497E-2</v>
      </c>
      <c r="V1321" s="2">
        <v>385</v>
      </c>
      <c r="W1321" s="2">
        <v>-1</v>
      </c>
      <c r="X1321" s="2">
        <v>253</v>
      </c>
      <c r="Y1321" s="2">
        <v>-1</v>
      </c>
      <c r="Z1321" s="2">
        <v>-1</v>
      </c>
      <c r="AA1321" s="2">
        <v>-1</v>
      </c>
      <c r="AB1321" s="2">
        <v>-1</v>
      </c>
      <c r="AC1321" s="2">
        <v>1.9953000000000001</v>
      </c>
      <c r="AD1321" s="2">
        <v>1.5444</v>
      </c>
      <c r="AE1321" s="2">
        <v>-1.2196</v>
      </c>
      <c r="AF1321" s="2">
        <v>-1.7556</v>
      </c>
      <c r="AG1321" s="2">
        <v>1.2470000000000001</v>
      </c>
      <c r="AH1321">
        <v>205000</v>
      </c>
      <c r="AI1321" t="str">
        <f>IF(Table_Graduate_Salary[[#This Row],[Salary]]&lt;300000,"Low",IF(Table_Graduate_Salary[[#This Row],[Salary]]&lt;=600000,"Medium","High"))</f>
        <v>Low</v>
      </c>
      <c r="AJ1321" t="str">
        <f>IF(Table_Graduate_Salary[[#This Row],[collegeGPA]]&gt;=8,"Excellent",IF(Table_Graduate_Salary[[#This Row],[collegeGPA]]&gt;=7,"Good","Average"))</f>
        <v>Excellent</v>
      </c>
      <c r="AK1321" s="2">
        <f>AVERAGE(Table_Graduate_Salary[[#This Row],[English]],Table_Graduate_Salary[[#This Row],[Logical]],Table_Graduate_Salary[[#This Row],[Quant]])</f>
        <v>446.66666666666669</v>
      </c>
    </row>
    <row r="1322" spans="1:37">
      <c r="A1322">
        <v>641222</v>
      </c>
      <c r="B1322" t="s">
        <v>505</v>
      </c>
      <c r="C1322" s="1">
        <v>33635</v>
      </c>
      <c r="D1322" s="2">
        <v>92.3</v>
      </c>
      <c r="E1322" t="s">
        <v>51</v>
      </c>
      <c r="F1322" s="3">
        <v>2009</v>
      </c>
      <c r="G1322" s="2">
        <v>93.9</v>
      </c>
      <c r="H1322" t="s">
        <v>51</v>
      </c>
      <c r="I1322">
        <v>9769</v>
      </c>
      <c r="J1322">
        <v>2</v>
      </c>
      <c r="K1322" t="s">
        <v>36</v>
      </c>
      <c r="L1322" t="s">
        <v>55</v>
      </c>
      <c r="M1322" s="3">
        <v>76.900000000000006</v>
      </c>
      <c r="N1322">
        <v>9769</v>
      </c>
      <c r="O1322">
        <v>1</v>
      </c>
      <c r="P1322" t="s">
        <v>54</v>
      </c>
      <c r="Q1322">
        <v>2013</v>
      </c>
      <c r="R1322" s="2">
        <v>465</v>
      </c>
      <c r="S1322" s="2">
        <v>510</v>
      </c>
      <c r="T1322" s="2">
        <v>635</v>
      </c>
      <c r="U1322" s="2">
        <v>0.76567358123401097</v>
      </c>
      <c r="V1322" s="2">
        <v>485</v>
      </c>
      <c r="W1322" s="2">
        <v>-1</v>
      </c>
      <c r="X1322" s="2">
        <v>-1</v>
      </c>
      <c r="Y1322" s="2">
        <v>-1</v>
      </c>
      <c r="Z1322" s="2">
        <v>-1</v>
      </c>
      <c r="AA1322" s="2">
        <v>-1</v>
      </c>
      <c r="AB1322" s="2">
        <v>-1</v>
      </c>
      <c r="AC1322" s="2">
        <v>1.4208000000000001</v>
      </c>
      <c r="AD1322" s="2">
        <v>1.7109000000000001</v>
      </c>
      <c r="AE1322" s="2">
        <v>-0.14369999999999999</v>
      </c>
      <c r="AF1322" s="2">
        <v>-1.6289</v>
      </c>
      <c r="AG1322" s="2">
        <v>0.86370000000000002</v>
      </c>
      <c r="AH1322">
        <v>300000</v>
      </c>
      <c r="AI1322" t="str">
        <f>IF(Table_Graduate_Salary[[#This Row],[Salary]]&lt;300000,"Low",IF(Table_Graduate_Salary[[#This Row],[Salary]]&lt;=600000,"Medium","High"))</f>
        <v>Medium</v>
      </c>
      <c r="AJ1322" t="str">
        <f>IF(Table_Graduate_Salary[[#This Row],[collegeGPA]]&gt;=8,"Excellent",IF(Table_Graduate_Salary[[#This Row],[collegeGPA]]&gt;=7,"Good","Average"))</f>
        <v>Excellent</v>
      </c>
      <c r="AK1322" s="2">
        <f>AVERAGE(Table_Graduate_Salary[[#This Row],[English]],Table_Graduate_Salary[[#This Row],[Logical]],Table_Graduate_Salary[[#This Row],[Quant]])</f>
        <v>536.66666666666663</v>
      </c>
    </row>
    <row r="1323" spans="1:37">
      <c r="A1323">
        <v>781274</v>
      </c>
      <c r="B1323" t="s">
        <v>505</v>
      </c>
      <c r="C1323" s="1">
        <v>33593</v>
      </c>
      <c r="D1323" s="2">
        <v>77.400000000000006</v>
      </c>
      <c r="E1323" t="s">
        <v>35</v>
      </c>
      <c r="F1323" s="3">
        <v>2009</v>
      </c>
      <c r="G1323" s="2">
        <v>81</v>
      </c>
      <c r="H1323" t="s">
        <v>35</v>
      </c>
      <c r="I1323">
        <v>1125</v>
      </c>
      <c r="J1323">
        <v>2</v>
      </c>
      <c r="K1323" t="s">
        <v>36</v>
      </c>
      <c r="L1323" t="s">
        <v>44</v>
      </c>
      <c r="M1323" s="3">
        <v>77.8</v>
      </c>
      <c r="N1323">
        <v>1125</v>
      </c>
      <c r="O1323">
        <v>0</v>
      </c>
      <c r="P1323" t="s">
        <v>65</v>
      </c>
      <c r="Q1323">
        <v>2013</v>
      </c>
      <c r="R1323" s="2">
        <v>415</v>
      </c>
      <c r="S1323" s="2">
        <v>510</v>
      </c>
      <c r="T1323" s="2">
        <v>590</v>
      </c>
      <c r="U1323" s="2">
        <v>0.64938971484669095</v>
      </c>
      <c r="V1323" s="2">
        <v>335</v>
      </c>
      <c r="W1323" s="2">
        <v>356</v>
      </c>
      <c r="X1323" s="2">
        <v>-1</v>
      </c>
      <c r="Y1323" s="2">
        <v>-1</v>
      </c>
      <c r="Z1323" s="2">
        <v>-1</v>
      </c>
      <c r="AA1323" s="2">
        <v>-1</v>
      </c>
      <c r="AB1323" s="2">
        <v>-1</v>
      </c>
      <c r="AC1323" s="2">
        <v>0.41549999999999998</v>
      </c>
      <c r="AD1323" s="2">
        <v>-0.4536</v>
      </c>
      <c r="AE1323" s="2">
        <v>-1.5269999999999999</v>
      </c>
      <c r="AF1323" s="2">
        <v>0.2727</v>
      </c>
      <c r="AG1323" s="2">
        <v>-9.4299999999999995E-2</v>
      </c>
      <c r="AH1323">
        <v>280000</v>
      </c>
      <c r="AI1323" t="str">
        <f>IF(Table_Graduate_Salary[[#This Row],[Salary]]&lt;300000,"Low",IF(Table_Graduate_Salary[[#This Row],[Salary]]&lt;=600000,"Medium","High"))</f>
        <v>Low</v>
      </c>
      <c r="AJ1323" t="str">
        <f>IF(Table_Graduate_Salary[[#This Row],[collegeGPA]]&gt;=8,"Excellent",IF(Table_Graduate_Salary[[#This Row],[collegeGPA]]&gt;=7,"Good","Average"))</f>
        <v>Excellent</v>
      </c>
      <c r="AK1323" s="2">
        <f>AVERAGE(Table_Graduate_Salary[[#This Row],[English]],Table_Graduate_Salary[[#This Row],[Logical]],Table_Graduate_Salary[[#This Row],[Quant]])</f>
        <v>505</v>
      </c>
    </row>
    <row r="1324" spans="1:37">
      <c r="A1324">
        <v>352532</v>
      </c>
      <c r="B1324" t="s">
        <v>505</v>
      </c>
      <c r="C1324" s="1">
        <v>33038</v>
      </c>
      <c r="D1324" s="2">
        <v>85.46</v>
      </c>
      <c r="E1324" t="s">
        <v>296</v>
      </c>
      <c r="F1324" s="3">
        <v>2008</v>
      </c>
      <c r="G1324" s="2">
        <v>90.17</v>
      </c>
      <c r="H1324" t="s">
        <v>296</v>
      </c>
      <c r="I1324">
        <v>8148</v>
      </c>
      <c r="J1324">
        <v>2</v>
      </c>
      <c r="K1324" t="s">
        <v>36</v>
      </c>
      <c r="L1324" t="s">
        <v>64</v>
      </c>
      <c r="M1324" s="3">
        <v>67.75</v>
      </c>
      <c r="N1324">
        <v>8148</v>
      </c>
      <c r="O1324">
        <v>0</v>
      </c>
      <c r="P1324" t="s">
        <v>45</v>
      </c>
      <c r="Q1324">
        <v>2012</v>
      </c>
      <c r="R1324" s="2">
        <v>365</v>
      </c>
      <c r="S1324" s="2">
        <v>395</v>
      </c>
      <c r="T1324" s="2">
        <v>485</v>
      </c>
      <c r="U1324" s="2">
        <v>0.91686996110361896</v>
      </c>
      <c r="V1324" s="2">
        <v>555</v>
      </c>
      <c r="W1324" s="2">
        <v>-1</v>
      </c>
      <c r="X1324" s="2">
        <v>-1</v>
      </c>
      <c r="Y1324" s="2">
        <v>-1</v>
      </c>
      <c r="Z1324" s="2">
        <v>-1</v>
      </c>
      <c r="AA1324" s="2">
        <v>-1</v>
      </c>
      <c r="AB1324" s="2">
        <v>-1</v>
      </c>
      <c r="AC1324" s="2">
        <v>1.9011</v>
      </c>
      <c r="AD1324" s="2">
        <v>3.2800000000000003E-2</v>
      </c>
      <c r="AE1324" s="2">
        <v>-2.1219000000000001</v>
      </c>
      <c r="AF1324" s="2">
        <v>6.2300000000000001E-2</v>
      </c>
      <c r="AG1324" s="2">
        <v>2.8400000000000002E-2</v>
      </c>
      <c r="AH1324">
        <v>250000</v>
      </c>
      <c r="AI1324" t="str">
        <f>IF(Table_Graduate_Salary[[#This Row],[Salary]]&lt;300000,"Low",IF(Table_Graduate_Salary[[#This Row],[Salary]]&lt;=600000,"Medium","High"))</f>
        <v>Low</v>
      </c>
      <c r="AJ1324" t="str">
        <f>IF(Table_Graduate_Salary[[#This Row],[collegeGPA]]&gt;=8,"Excellent",IF(Table_Graduate_Salary[[#This Row],[collegeGPA]]&gt;=7,"Good","Average"))</f>
        <v>Excellent</v>
      </c>
      <c r="AK1324" s="2">
        <f>AVERAGE(Table_Graduate_Salary[[#This Row],[English]],Table_Graduate_Salary[[#This Row],[Logical]],Table_Graduate_Salary[[#This Row],[Quant]])</f>
        <v>415</v>
      </c>
    </row>
    <row r="1325" spans="1:37">
      <c r="A1325">
        <v>423068</v>
      </c>
      <c r="B1325" t="s">
        <v>506</v>
      </c>
      <c r="C1325" s="1">
        <v>32843</v>
      </c>
      <c r="D1325" s="2">
        <v>65</v>
      </c>
      <c r="E1325" t="s">
        <v>79</v>
      </c>
      <c r="F1325" s="3">
        <v>2005</v>
      </c>
      <c r="G1325" s="2">
        <v>75</v>
      </c>
      <c r="H1325" t="s">
        <v>79</v>
      </c>
      <c r="I1325">
        <v>184</v>
      </c>
      <c r="J1325">
        <v>2</v>
      </c>
      <c r="K1325" t="s">
        <v>36</v>
      </c>
      <c r="L1325" t="s">
        <v>60</v>
      </c>
      <c r="M1325" s="3">
        <v>62</v>
      </c>
      <c r="N1325">
        <v>184</v>
      </c>
      <c r="O1325">
        <v>0</v>
      </c>
      <c r="P1325" t="s">
        <v>41</v>
      </c>
      <c r="Q1325">
        <v>2012</v>
      </c>
      <c r="R1325" s="2">
        <v>475</v>
      </c>
      <c r="S1325" s="2">
        <v>415</v>
      </c>
      <c r="T1325" s="2">
        <v>575</v>
      </c>
      <c r="U1325" s="2">
        <v>0.22948175491175499</v>
      </c>
      <c r="V1325" s="2">
        <v>-1</v>
      </c>
      <c r="W1325" s="2">
        <v>266</v>
      </c>
      <c r="X1325" s="2">
        <v>-1</v>
      </c>
      <c r="Y1325" s="2">
        <v>-1</v>
      </c>
      <c r="Z1325" s="2">
        <v>-1</v>
      </c>
      <c r="AA1325" s="2">
        <v>340</v>
      </c>
      <c r="AB1325" s="2">
        <v>-1</v>
      </c>
      <c r="AC1325" s="2">
        <v>0.66459999999999997</v>
      </c>
      <c r="AD1325" s="2">
        <v>1.4368000000000001</v>
      </c>
      <c r="AE1325" s="2">
        <v>-1.7954000000000001</v>
      </c>
      <c r="AF1325" s="2">
        <v>-1.4653</v>
      </c>
      <c r="AG1325" s="2">
        <v>-5.0599999999999999E-2</v>
      </c>
      <c r="AH1325">
        <v>195000</v>
      </c>
      <c r="AI1325" t="str">
        <f>IF(Table_Graduate_Salary[[#This Row],[Salary]]&lt;300000,"Low",IF(Table_Graduate_Salary[[#This Row],[Salary]]&lt;=600000,"Medium","High"))</f>
        <v>Low</v>
      </c>
      <c r="AJ1325" t="str">
        <f>IF(Table_Graduate_Salary[[#This Row],[collegeGPA]]&gt;=8,"Excellent",IF(Table_Graduate_Salary[[#This Row],[collegeGPA]]&gt;=7,"Good","Average"))</f>
        <v>Excellent</v>
      </c>
      <c r="AK1325" s="2">
        <f>AVERAGE(Table_Graduate_Salary[[#This Row],[English]],Table_Graduate_Salary[[#This Row],[Logical]],Table_Graduate_Salary[[#This Row],[Quant]])</f>
        <v>488.33333333333331</v>
      </c>
    </row>
    <row r="1326" spans="1:37">
      <c r="A1326">
        <v>1080089</v>
      </c>
      <c r="B1326" t="s">
        <v>506</v>
      </c>
      <c r="C1326" s="1">
        <v>33398</v>
      </c>
      <c r="D1326" s="2">
        <v>89.29</v>
      </c>
      <c r="E1326" t="s">
        <v>51</v>
      </c>
      <c r="F1326" s="3">
        <v>2008</v>
      </c>
      <c r="G1326" s="2">
        <v>69.599999999999994</v>
      </c>
      <c r="H1326" t="s">
        <v>51</v>
      </c>
      <c r="I1326">
        <v>5493</v>
      </c>
      <c r="J1326">
        <v>2</v>
      </c>
      <c r="K1326" t="s">
        <v>49</v>
      </c>
      <c r="L1326" t="s">
        <v>40</v>
      </c>
      <c r="M1326" s="3">
        <v>73</v>
      </c>
      <c r="N1326">
        <v>5493</v>
      </c>
      <c r="O1326">
        <v>1</v>
      </c>
      <c r="P1326" t="s">
        <v>111</v>
      </c>
      <c r="Q1326">
        <v>2014</v>
      </c>
      <c r="R1326" s="2">
        <v>560</v>
      </c>
      <c r="S1326" s="2">
        <v>690</v>
      </c>
      <c r="T1326" s="2">
        <v>605</v>
      </c>
      <c r="U1326" s="2">
        <v>0.74475835400893897</v>
      </c>
      <c r="V1326" s="2">
        <v>465</v>
      </c>
      <c r="W1326" s="2">
        <v>-1</v>
      </c>
      <c r="X1326" s="2">
        <v>438</v>
      </c>
      <c r="Y1326" s="2">
        <v>-1</v>
      </c>
      <c r="Z1326" s="2">
        <v>-1</v>
      </c>
      <c r="AA1326" s="2">
        <v>-1</v>
      </c>
      <c r="AB1326" s="2">
        <v>-1</v>
      </c>
      <c r="AC1326" s="2">
        <v>0.12820000000000001</v>
      </c>
      <c r="AD1326" s="2">
        <v>0.71189999999999998</v>
      </c>
      <c r="AE1326" s="2">
        <v>0.16370000000000001</v>
      </c>
      <c r="AF1326" s="2">
        <v>-0.86819999999999997</v>
      </c>
      <c r="AG1326" s="2">
        <v>1.0553999999999999</v>
      </c>
      <c r="AH1326">
        <v>200000</v>
      </c>
      <c r="AI1326" t="str">
        <f>IF(Table_Graduate_Salary[[#This Row],[Salary]]&lt;300000,"Low",IF(Table_Graduate_Salary[[#This Row],[Salary]]&lt;=600000,"Medium","High"))</f>
        <v>Low</v>
      </c>
      <c r="AJ1326" t="str">
        <f>IF(Table_Graduate_Salary[[#This Row],[collegeGPA]]&gt;=8,"Excellent",IF(Table_Graduate_Salary[[#This Row],[collegeGPA]]&gt;=7,"Good","Average"))</f>
        <v>Excellent</v>
      </c>
      <c r="AK1326" s="2">
        <f>AVERAGE(Table_Graduate_Salary[[#This Row],[English]],Table_Graduate_Salary[[#This Row],[Logical]],Table_Graduate_Salary[[#This Row],[Quant]])</f>
        <v>618.33333333333337</v>
      </c>
    </row>
    <row r="1327" spans="1:37">
      <c r="A1327">
        <v>503183</v>
      </c>
      <c r="B1327" t="s">
        <v>506</v>
      </c>
      <c r="C1327" s="1">
        <v>33460</v>
      </c>
      <c r="D1327" s="2">
        <v>86.33</v>
      </c>
      <c r="E1327" t="s">
        <v>51</v>
      </c>
      <c r="F1327" s="3">
        <v>2009</v>
      </c>
      <c r="G1327" s="2">
        <v>86.33</v>
      </c>
      <c r="H1327" t="s">
        <v>51</v>
      </c>
      <c r="I1327">
        <v>5111</v>
      </c>
      <c r="J1327">
        <v>2</v>
      </c>
      <c r="K1327" t="s">
        <v>36</v>
      </c>
      <c r="L1327" t="s">
        <v>55</v>
      </c>
      <c r="M1327" s="3">
        <v>66.930000000000007</v>
      </c>
      <c r="N1327">
        <v>5111</v>
      </c>
      <c r="O1327">
        <v>0</v>
      </c>
      <c r="P1327" t="s">
        <v>45</v>
      </c>
      <c r="Q1327">
        <v>2013</v>
      </c>
      <c r="R1327" s="2">
        <v>370</v>
      </c>
      <c r="S1327" s="2">
        <v>400</v>
      </c>
      <c r="T1327" s="2">
        <v>485</v>
      </c>
      <c r="U1327" s="2">
        <v>0.37755141942454101</v>
      </c>
      <c r="V1327" s="2">
        <v>375</v>
      </c>
      <c r="W1327" s="2">
        <v>-1</v>
      </c>
      <c r="X1327" s="2">
        <v>-1</v>
      </c>
      <c r="Y1327" s="2">
        <v>-1</v>
      </c>
      <c r="Z1327" s="2">
        <v>-1</v>
      </c>
      <c r="AA1327" s="2">
        <v>-1</v>
      </c>
      <c r="AB1327" s="2">
        <v>-1</v>
      </c>
      <c r="AC1327" s="2">
        <v>0.2009</v>
      </c>
      <c r="AD1327" s="2">
        <v>0.81279999999999997</v>
      </c>
      <c r="AE1327" s="2">
        <v>0.67200000000000004</v>
      </c>
      <c r="AF1327" s="2">
        <v>1.7074</v>
      </c>
      <c r="AG1327" s="2">
        <v>0.54190000000000005</v>
      </c>
      <c r="AH1327">
        <v>360000</v>
      </c>
      <c r="AI1327" t="str">
        <f>IF(Table_Graduate_Salary[[#This Row],[Salary]]&lt;300000,"Low",IF(Table_Graduate_Salary[[#This Row],[Salary]]&lt;=600000,"Medium","High"))</f>
        <v>Medium</v>
      </c>
      <c r="AJ1327" t="str">
        <f>IF(Table_Graduate_Salary[[#This Row],[collegeGPA]]&gt;=8,"Excellent",IF(Table_Graduate_Salary[[#This Row],[collegeGPA]]&gt;=7,"Good","Average"))</f>
        <v>Excellent</v>
      </c>
      <c r="AK1327" s="2">
        <f>AVERAGE(Table_Graduate_Salary[[#This Row],[English]],Table_Graduate_Salary[[#This Row],[Logical]],Table_Graduate_Salary[[#This Row],[Quant]])</f>
        <v>418.33333333333331</v>
      </c>
    </row>
    <row r="1328" spans="1:37">
      <c r="A1328">
        <v>624771</v>
      </c>
      <c r="B1328" t="s">
        <v>506</v>
      </c>
      <c r="C1328" s="1">
        <v>33577</v>
      </c>
      <c r="D1328" s="2">
        <v>89</v>
      </c>
      <c r="E1328" t="s">
        <v>51</v>
      </c>
      <c r="F1328" s="3">
        <v>2009</v>
      </c>
      <c r="G1328" s="2">
        <v>80</v>
      </c>
      <c r="H1328" t="s">
        <v>51</v>
      </c>
      <c r="I1328">
        <v>4233</v>
      </c>
      <c r="J1328">
        <v>2</v>
      </c>
      <c r="K1328" t="s">
        <v>36</v>
      </c>
      <c r="L1328" t="s">
        <v>60</v>
      </c>
      <c r="M1328" s="3">
        <v>64.8</v>
      </c>
      <c r="N1328">
        <v>4233</v>
      </c>
      <c r="O1328">
        <v>0</v>
      </c>
      <c r="P1328" t="s">
        <v>47</v>
      </c>
      <c r="Q1328">
        <v>2013</v>
      </c>
      <c r="R1328" s="2">
        <v>545</v>
      </c>
      <c r="S1328" s="2">
        <v>535</v>
      </c>
      <c r="T1328" s="2">
        <v>485</v>
      </c>
      <c r="U1328" s="2">
        <v>0.37605958665154499</v>
      </c>
      <c r="V1328" s="2">
        <v>285</v>
      </c>
      <c r="W1328" s="2">
        <v>300</v>
      </c>
      <c r="X1328" s="2">
        <v>-1</v>
      </c>
      <c r="Y1328" s="2">
        <v>-1</v>
      </c>
      <c r="Z1328" s="2">
        <v>-1</v>
      </c>
      <c r="AA1328" s="2">
        <v>-1</v>
      </c>
      <c r="AB1328" s="2">
        <v>-1</v>
      </c>
      <c r="AC1328" s="2">
        <v>-0.159</v>
      </c>
      <c r="AD1328" s="2">
        <v>-0.62009999999999998</v>
      </c>
      <c r="AE1328" s="2">
        <v>0.31740000000000002</v>
      </c>
      <c r="AF1328" s="2">
        <v>0.77980000000000005</v>
      </c>
      <c r="AG1328" s="2">
        <v>-1.8189</v>
      </c>
      <c r="AH1328">
        <v>240000</v>
      </c>
      <c r="AI1328" t="str">
        <f>IF(Table_Graduate_Salary[[#This Row],[Salary]]&lt;300000,"Low",IF(Table_Graduate_Salary[[#This Row],[Salary]]&lt;=600000,"Medium","High"))</f>
        <v>Low</v>
      </c>
      <c r="AJ1328" t="str">
        <f>IF(Table_Graduate_Salary[[#This Row],[collegeGPA]]&gt;=8,"Excellent",IF(Table_Graduate_Salary[[#This Row],[collegeGPA]]&gt;=7,"Good","Average"))</f>
        <v>Excellent</v>
      </c>
      <c r="AK1328" s="2">
        <f>AVERAGE(Table_Graduate_Salary[[#This Row],[English]],Table_Graduate_Salary[[#This Row],[Logical]],Table_Graduate_Salary[[#This Row],[Quant]])</f>
        <v>521.66666666666663</v>
      </c>
    </row>
    <row r="1329" spans="1:37">
      <c r="A1329">
        <v>1203329</v>
      </c>
      <c r="B1329" t="s">
        <v>506</v>
      </c>
      <c r="C1329" s="1">
        <v>32983</v>
      </c>
      <c r="D1329" s="2">
        <v>70</v>
      </c>
      <c r="E1329" t="s">
        <v>48</v>
      </c>
      <c r="F1329" s="3">
        <v>2008</v>
      </c>
      <c r="G1329" s="2">
        <v>82</v>
      </c>
      <c r="H1329" t="s">
        <v>48</v>
      </c>
      <c r="I1329">
        <v>11154</v>
      </c>
      <c r="J1329">
        <v>2</v>
      </c>
      <c r="K1329" t="s">
        <v>36</v>
      </c>
      <c r="L1329" t="s">
        <v>77</v>
      </c>
      <c r="M1329" s="3">
        <v>82.1</v>
      </c>
      <c r="N1329">
        <v>11154</v>
      </c>
      <c r="O1329">
        <v>1</v>
      </c>
      <c r="P1329" t="s">
        <v>53</v>
      </c>
      <c r="Q1329">
        <v>2013</v>
      </c>
      <c r="R1329" s="2">
        <v>650</v>
      </c>
      <c r="S1329" s="2">
        <v>495</v>
      </c>
      <c r="T1329" s="2">
        <v>450</v>
      </c>
      <c r="U1329" s="2">
        <v>0.29876912856399401</v>
      </c>
      <c r="V1329" s="2">
        <v>355</v>
      </c>
      <c r="W1329" s="2">
        <v>-1</v>
      </c>
      <c r="X1329" s="2">
        <v>-1</v>
      </c>
      <c r="Y1329" s="2">
        <v>-1</v>
      </c>
      <c r="Z1329" s="2">
        <v>356</v>
      </c>
      <c r="AA1329" s="2">
        <v>-1</v>
      </c>
      <c r="AB1329" s="2">
        <v>-1</v>
      </c>
      <c r="AC1329" s="2">
        <v>0.12820000000000001</v>
      </c>
      <c r="AD1329" s="2">
        <v>0.87839999999999996</v>
      </c>
      <c r="AE1329" s="2">
        <v>0.01</v>
      </c>
      <c r="AF1329" s="2">
        <v>0.77980000000000005</v>
      </c>
      <c r="AG1329" s="2">
        <v>0.48049999999999998</v>
      </c>
      <c r="AH1329">
        <v>125000</v>
      </c>
      <c r="AI1329" t="str">
        <f>IF(Table_Graduate_Salary[[#This Row],[Salary]]&lt;300000,"Low",IF(Table_Graduate_Salary[[#This Row],[Salary]]&lt;=600000,"Medium","High"))</f>
        <v>Low</v>
      </c>
      <c r="AJ1329" t="str">
        <f>IF(Table_Graduate_Salary[[#This Row],[collegeGPA]]&gt;=8,"Excellent",IF(Table_Graduate_Salary[[#This Row],[collegeGPA]]&gt;=7,"Good","Average"))</f>
        <v>Excellent</v>
      </c>
      <c r="AK1329" s="2">
        <f>AVERAGE(Table_Graduate_Salary[[#This Row],[English]],Table_Graduate_Salary[[#This Row],[Logical]],Table_Graduate_Salary[[#This Row],[Quant]])</f>
        <v>531.66666666666663</v>
      </c>
    </row>
    <row r="1330" spans="1:37">
      <c r="A1330">
        <v>320706</v>
      </c>
      <c r="B1330" t="s">
        <v>506</v>
      </c>
      <c r="C1330" s="1">
        <v>32966</v>
      </c>
      <c r="D1330" s="2">
        <v>85.3</v>
      </c>
      <c r="E1330" t="s">
        <v>100</v>
      </c>
      <c r="F1330" s="3">
        <v>2008</v>
      </c>
      <c r="G1330" s="2">
        <v>75</v>
      </c>
      <c r="H1330" t="s">
        <v>108</v>
      </c>
      <c r="I1330">
        <v>5015</v>
      </c>
      <c r="J1330">
        <v>2</v>
      </c>
      <c r="K1330" t="s">
        <v>36</v>
      </c>
      <c r="L1330" t="s">
        <v>81</v>
      </c>
      <c r="M1330" s="3">
        <v>76</v>
      </c>
      <c r="N1330">
        <v>5015</v>
      </c>
      <c r="O1330">
        <v>0</v>
      </c>
      <c r="P1330" t="s">
        <v>56</v>
      </c>
      <c r="Q1330">
        <v>2012</v>
      </c>
      <c r="R1330" s="2">
        <v>435</v>
      </c>
      <c r="S1330" s="2">
        <v>475</v>
      </c>
      <c r="T1330" s="2">
        <v>335</v>
      </c>
      <c r="U1330" s="2">
        <v>0.124502074009537</v>
      </c>
      <c r="V1330" s="2">
        <v>395</v>
      </c>
      <c r="W1330" s="2">
        <v>233</v>
      </c>
      <c r="X1330" s="2">
        <v>-1</v>
      </c>
      <c r="Y1330" s="2">
        <v>-1</v>
      </c>
      <c r="Z1330" s="2">
        <v>-1</v>
      </c>
      <c r="AA1330" s="2">
        <v>-1</v>
      </c>
      <c r="AB1330" s="2">
        <v>-1</v>
      </c>
      <c r="AC1330" s="2">
        <v>-0.4173</v>
      </c>
      <c r="AD1330" s="2">
        <v>-0.43530000000000002</v>
      </c>
      <c r="AE1330" s="2">
        <v>9.1399999999999995E-2</v>
      </c>
      <c r="AF1330" s="2">
        <v>0.62039999999999995</v>
      </c>
      <c r="AG1330" s="2">
        <v>-2.1833</v>
      </c>
      <c r="AH1330">
        <v>405000</v>
      </c>
      <c r="AI1330" t="str">
        <f>IF(Table_Graduate_Salary[[#This Row],[Salary]]&lt;300000,"Low",IF(Table_Graduate_Salary[[#This Row],[Salary]]&lt;=600000,"Medium","High"))</f>
        <v>Medium</v>
      </c>
      <c r="AJ1330" t="str">
        <f>IF(Table_Graduate_Salary[[#This Row],[collegeGPA]]&gt;=8,"Excellent",IF(Table_Graduate_Salary[[#This Row],[collegeGPA]]&gt;=7,"Good","Average"))</f>
        <v>Excellent</v>
      </c>
      <c r="AK1330" s="2">
        <f>AVERAGE(Table_Graduate_Salary[[#This Row],[English]],Table_Graduate_Salary[[#This Row],[Logical]],Table_Graduate_Salary[[#This Row],[Quant]])</f>
        <v>415</v>
      </c>
    </row>
    <row r="1331" spans="1:37">
      <c r="A1331">
        <v>78587</v>
      </c>
      <c r="B1331" t="s">
        <v>506</v>
      </c>
      <c r="C1331" s="1">
        <v>31653</v>
      </c>
      <c r="D1331" s="2">
        <v>52</v>
      </c>
      <c r="E1331" t="s">
        <v>297</v>
      </c>
      <c r="F1331" s="3">
        <v>2004</v>
      </c>
      <c r="G1331" s="2">
        <v>59</v>
      </c>
      <c r="H1331" t="s">
        <v>298</v>
      </c>
      <c r="I1331">
        <v>182</v>
      </c>
      <c r="J1331">
        <v>2</v>
      </c>
      <c r="K1331" t="s">
        <v>36</v>
      </c>
      <c r="L1331" t="s">
        <v>81</v>
      </c>
      <c r="M1331" s="3">
        <v>57</v>
      </c>
      <c r="N1331">
        <v>182</v>
      </c>
      <c r="O1331">
        <v>1</v>
      </c>
      <c r="P1331" t="s">
        <v>61</v>
      </c>
      <c r="Q1331">
        <v>2011</v>
      </c>
      <c r="R1331" s="2">
        <v>485</v>
      </c>
      <c r="S1331" s="2">
        <v>365</v>
      </c>
      <c r="T1331" s="2">
        <v>214</v>
      </c>
      <c r="U1331" s="2">
        <v>0.124502074009537</v>
      </c>
      <c r="V1331" s="2">
        <v>325</v>
      </c>
      <c r="W1331" s="2">
        <v>233</v>
      </c>
      <c r="X1331" s="2">
        <v>-1</v>
      </c>
      <c r="Y1331" s="2">
        <v>-1</v>
      </c>
      <c r="Z1331" s="2">
        <v>-1</v>
      </c>
      <c r="AA1331" s="2">
        <v>-1</v>
      </c>
      <c r="AB1331" s="2">
        <v>-1</v>
      </c>
      <c r="AC1331" s="2">
        <v>-0.1082</v>
      </c>
      <c r="AD1331" s="2">
        <v>-0.1232</v>
      </c>
      <c r="AE1331" s="2">
        <v>0.96230000000000004</v>
      </c>
      <c r="AF1331" s="2">
        <v>1.7074</v>
      </c>
      <c r="AG1331" s="2">
        <v>-0.1295</v>
      </c>
      <c r="AH1331">
        <v>255000</v>
      </c>
      <c r="AI1331" t="str">
        <f>IF(Table_Graduate_Salary[[#This Row],[Salary]]&lt;300000,"Low",IF(Table_Graduate_Salary[[#This Row],[Salary]]&lt;=600000,"Medium","High"))</f>
        <v>Low</v>
      </c>
      <c r="AJ1331" t="str">
        <f>IF(Table_Graduate_Salary[[#This Row],[collegeGPA]]&gt;=8,"Excellent",IF(Table_Graduate_Salary[[#This Row],[collegeGPA]]&gt;=7,"Good","Average"))</f>
        <v>Excellent</v>
      </c>
      <c r="AK1331" s="2">
        <f>AVERAGE(Table_Graduate_Salary[[#This Row],[English]],Table_Graduate_Salary[[#This Row],[Logical]],Table_Graduate_Salary[[#This Row],[Quant]])</f>
        <v>354.66666666666669</v>
      </c>
    </row>
    <row r="1332" spans="1:37">
      <c r="A1332">
        <v>1133196</v>
      </c>
      <c r="B1332" t="s">
        <v>506</v>
      </c>
      <c r="C1332" s="1">
        <v>33589</v>
      </c>
      <c r="D1332" s="2">
        <v>76.599999999999994</v>
      </c>
      <c r="E1332" t="s">
        <v>35</v>
      </c>
      <c r="F1332" s="3">
        <v>2010</v>
      </c>
      <c r="G1332" s="2">
        <v>51</v>
      </c>
      <c r="H1332" t="s">
        <v>51</v>
      </c>
      <c r="I1332">
        <v>15157</v>
      </c>
      <c r="J1332">
        <v>2</v>
      </c>
      <c r="K1332" t="s">
        <v>36</v>
      </c>
      <c r="L1332" t="s">
        <v>60</v>
      </c>
      <c r="M1332" s="3">
        <v>60.19</v>
      </c>
      <c r="N1332">
        <v>15157</v>
      </c>
      <c r="O1332">
        <v>1</v>
      </c>
      <c r="P1332" t="s">
        <v>61</v>
      </c>
      <c r="Q1332">
        <v>2014</v>
      </c>
      <c r="R1332" s="2">
        <v>440</v>
      </c>
      <c r="S1332" s="2">
        <v>455</v>
      </c>
      <c r="T1332" s="2">
        <v>225</v>
      </c>
      <c r="U1332" s="2">
        <v>0.493596387301038</v>
      </c>
      <c r="V1332" s="2">
        <v>145</v>
      </c>
      <c r="W1332" s="2">
        <v>324</v>
      </c>
      <c r="X1332" s="2">
        <v>-1</v>
      </c>
      <c r="Y1332" s="2">
        <v>-1</v>
      </c>
      <c r="Z1332" s="2">
        <v>-1</v>
      </c>
      <c r="AA1332" s="2">
        <v>-1</v>
      </c>
      <c r="AB1332" s="2">
        <v>-1</v>
      </c>
      <c r="AC1332" s="2">
        <v>-1.54E-2</v>
      </c>
      <c r="AD1332" s="2">
        <v>-0.4536</v>
      </c>
      <c r="AE1332" s="2">
        <v>-0.75849999999999995</v>
      </c>
      <c r="AF1332" s="2">
        <v>1.1600999999999999</v>
      </c>
      <c r="AG1332" s="2">
        <v>-1.0524</v>
      </c>
      <c r="AH1332">
        <v>150000</v>
      </c>
      <c r="AI1332" t="str">
        <f>IF(Table_Graduate_Salary[[#This Row],[Salary]]&lt;300000,"Low",IF(Table_Graduate_Salary[[#This Row],[Salary]]&lt;=600000,"Medium","High"))</f>
        <v>Low</v>
      </c>
      <c r="AJ1332" t="str">
        <f>IF(Table_Graduate_Salary[[#This Row],[collegeGPA]]&gt;=8,"Excellent",IF(Table_Graduate_Salary[[#This Row],[collegeGPA]]&gt;=7,"Good","Average"))</f>
        <v>Excellent</v>
      </c>
      <c r="AK1332" s="2">
        <f>AVERAGE(Table_Graduate_Salary[[#This Row],[English]],Table_Graduate_Salary[[#This Row],[Logical]],Table_Graduate_Salary[[#This Row],[Quant]])</f>
        <v>373.33333333333331</v>
      </c>
    </row>
    <row r="1333" spans="1:37">
      <c r="A1333">
        <v>1093783</v>
      </c>
      <c r="B1333" t="s">
        <v>506</v>
      </c>
      <c r="C1333" s="1">
        <v>34409</v>
      </c>
      <c r="D1333" s="2">
        <v>76.5</v>
      </c>
      <c r="E1333" t="s">
        <v>51</v>
      </c>
      <c r="F1333" s="3">
        <v>2010</v>
      </c>
      <c r="G1333" s="2">
        <v>66.77</v>
      </c>
      <c r="H1333" t="s">
        <v>51</v>
      </c>
      <c r="I1333">
        <v>10991</v>
      </c>
      <c r="J1333">
        <v>2</v>
      </c>
      <c r="K1333" t="s">
        <v>36</v>
      </c>
      <c r="L1333" t="s">
        <v>60</v>
      </c>
      <c r="M1333" s="3">
        <v>69.099999999999994</v>
      </c>
      <c r="N1333">
        <v>10991</v>
      </c>
      <c r="O1333">
        <v>0</v>
      </c>
      <c r="P1333" t="s">
        <v>71</v>
      </c>
      <c r="Q1333">
        <v>2014</v>
      </c>
      <c r="R1333" s="2">
        <v>360</v>
      </c>
      <c r="S1333" s="2">
        <v>495</v>
      </c>
      <c r="T1333" s="2">
        <v>430</v>
      </c>
      <c r="U1333" s="2">
        <v>0.493596387301038</v>
      </c>
      <c r="V1333" s="2">
        <v>-1</v>
      </c>
      <c r="W1333" s="2">
        <v>324</v>
      </c>
      <c r="X1333" s="2">
        <v>-1</v>
      </c>
      <c r="Y1333" s="2">
        <v>-1</v>
      </c>
      <c r="Z1333" s="2">
        <v>-1</v>
      </c>
      <c r="AA1333" s="2">
        <v>548</v>
      </c>
      <c r="AB1333" s="2">
        <v>-1</v>
      </c>
      <c r="AC1333" s="2">
        <v>-0.87719999999999998</v>
      </c>
      <c r="AD1333" s="2">
        <v>-1.6191</v>
      </c>
      <c r="AE1333" s="2">
        <v>-1.8344</v>
      </c>
      <c r="AF1333" s="2">
        <v>0.39950000000000002</v>
      </c>
      <c r="AG1333" s="2">
        <v>-1.244</v>
      </c>
      <c r="AH1333">
        <v>100000</v>
      </c>
      <c r="AI1333" t="str">
        <f>IF(Table_Graduate_Salary[[#This Row],[Salary]]&lt;300000,"Low",IF(Table_Graduate_Salary[[#This Row],[Salary]]&lt;=600000,"Medium","High"))</f>
        <v>Low</v>
      </c>
      <c r="AJ1333" t="str">
        <f>IF(Table_Graduate_Salary[[#This Row],[collegeGPA]]&gt;=8,"Excellent",IF(Table_Graduate_Salary[[#This Row],[collegeGPA]]&gt;=7,"Good","Average"))</f>
        <v>Excellent</v>
      </c>
      <c r="AK1333" s="2">
        <f>AVERAGE(Table_Graduate_Salary[[#This Row],[English]],Table_Graduate_Salary[[#This Row],[Logical]],Table_Graduate_Salary[[#This Row],[Quant]])</f>
        <v>428.33333333333331</v>
      </c>
    </row>
    <row r="1334" spans="1:37">
      <c r="A1334">
        <v>922200</v>
      </c>
      <c r="B1334" t="s">
        <v>506</v>
      </c>
      <c r="C1334" s="1">
        <v>34081</v>
      </c>
      <c r="D1334" s="2">
        <v>82.8</v>
      </c>
      <c r="E1334" t="s">
        <v>51</v>
      </c>
      <c r="F1334" s="3">
        <v>2010</v>
      </c>
      <c r="G1334" s="2">
        <v>78.25</v>
      </c>
      <c r="H1334" t="s">
        <v>51</v>
      </c>
      <c r="I1334">
        <v>1370</v>
      </c>
      <c r="J1334">
        <v>2</v>
      </c>
      <c r="K1334" t="s">
        <v>36</v>
      </c>
      <c r="L1334" t="s">
        <v>60</v>
      </c>
      <c r="M1334" s="3">
        <v>69</v>
      </c>
      <c r="N1334">
        <v>1370</v>
      </c>
      <c r="O1334">
        <v>0</v>
      </c>
      <c r="P1334" t="s">
        <v>47</v>
      </c>
      <c r="Q1334">
        <v>2014</v>
      </c>
      <c r="R1334" s="2">
        <v>555</v>
      </c>
      <c r="S1334" s="2">
        <v>460</v>
      </c>
      <c r="T1334" s="2">
        <v>415</v>
      </c>
      <c r="U1334" s="2">
        <v>4.1733195724394399E-2</v>
      </c>
      <c r="V1334" s="2">
        <v>375</v>
      </c>
      <c r="W1334" s="2">
        <v>-1</v>
      </c>
      <c r="X1334" s="2">
        <v>-1</v>
      </c>
      <c r="Y1334" s="2">
        <v>-1</v>
      </c>
      <c r="Z1334" s="2">
        <v>-1</v>
      </c>
      <c r="AA1334" s="2">
        <v>206</v>
      </c>
      <c r="AB1334" s="2">
        <v>-1</v>
      </c>
      <c r="AC1334" s="2">
        <v>-0.159</v>
      </c>
      <c r="AD1334" s="2">
        <v>1.3778999999999999</v>
      </c>
      <c r="AE1334" s="2">
        <v>0.93220000000000003</v>
      </c>
      <c r="AF1334" s="2">
        <v>-1.1217999999999999</v>
      </c>
      <c r="AG1334" s="2">
        <v>0.86370000000000002</v>
      </c>
      <c r="AH1334">
        <v>250000</v>
      </c>
      <c r="AI1334" t="str">
        <f>IF(Table_Graduate_Salary[[#This Row],[Salary]]&lt;300000,"Low",IF(Table_Graduate_Salary[[#This Row],[Salary]]&lt;=600000,"Medium","High"))</f>
        <v>Low</v>
      </c>
      <c r="AJ1334" t="str">
        <f>IF(Table_Graduate_Salary[[#This Row],[collegeGPA]]&gt;=8,"Excellent",IF(Table_Graduate_Salary[[#This Row],[collegeGPA]]&gt;=7,"Good","Average"))</f>
        <v>Excellent</v>
      </c>
      <c r="AK1334" s="2">
        <f>AVERAGE(Table_Graduate_Salary[[#This Row],[English]],Table_Graduate_Salary[[#This Row],[Logical]],Table_Graduate_Salary[[#This Row],[Quant]])</f>
        <v>476.66666666666669</v>
      </c>
    </row>
    <row r="1335" spans="1:37">
      <c r="A1335">
        <v>478702</v>
      </c>
      <c r="B1335" t="s">
        <v>506</v>
      </c>
      <c r="C1335" s="1">
        <v>33119</v>
      </c>
      <c r="D1335" s="2">
        <v>75</v>
      </c>
      <c r="E1335">
        <v>0</v>
      </c>
      <c r="F1335" s="3">
        <v>2008</v>
      </c>
      <c r="G1335" s="2">
        <v>77</v>
      </c>
      <c r="H1335">
        <v>0</v>
      </c>
      <c r="I1335">
        <v>11986</v>
      </c>
      <c r="J1335">
        <v>2</v>
      </c>
      <c r="K1335" t="s">
        <v>36</v>
      </c>
      <c r="L1335" t="s">
        <v>55</v>
      </c>
      <c r="M1335" s="3">
        <v>55</v>
      </c>
      <c r="N1335">
        <v>11986</v>
      </c>
      <c r="O1335">
        <v>0</v>
      </c>
      <c r="P1335" t="s">
        <v>56</v>
      </c>
      <c r="Q1335">
        <v>2012</v>
      </c>
      <c r="R1335" s="2">
        <v>755</v>
      </c>
      <c r="S1335" s="2">
        <v>465</v>
      </c>
      <c r="T1335" s="2">
        <v>355</v>
      </c>
      <c r="U1335" s="2">
        <v>0.24545565999982899</v>
      </c>
      <c r="V1335" s="2">
        <v>335</v>
      </c>
      <c r="W1335" s="2">
        <v>-1</v>
      </c>
      <c r="X1335" s="2">
        <v>-1</v>
      </c>
      <c r="Y1335" s="2">
        <v>-1</v>
      </c>
      <c r="Z1335" s="2">
        <v>-1</v>
      </c>
      <c r="AA1335" s="2">
        <v>-1</v>
      </c>
      <c r="AB1335" s="2">
        <v>-1</v>
      </c>
      <c r="AC1335" s="2">
        <v>-2.2719999999999998</v>
      </c>
      <c r="AD1335" s="2">
        <v>-3.1263999999999998</v>
      </c>
      <c r="AE1335" s="2">
        <v>-3.8635999999999999</v>
      </c>
      <c r="AF1335" s="2">
        <v>0.29730000000000001</v>
      </c>
      <c r="AG1335" s="2">
        <v>-3.6051000000000002</v>
      </c>
      <c r="AH1335">
        <v>240000</v>
      </c>
      <c r="AI1335" t="str">
        <f>IF(Table_Graduate_Salary[[#This Row],[Salary]]&lt;300000,"Low",IF(Table_Graduate_Salary[[#This Row],[Salary]]&lt;=600000,"Medium","High"))</f>
        <v>Low</v>
      </c>
      <c r="AJ1335" t="str">
        <f>IF(Table_Graduate_Salary[[#This Row],[collegeGPA]]&gt;=8,"Excellent",IF(Table_Graduate_Salary[[#This Row],[collegeGPA]]&gt;=7,"Good","Average"))</f>
        <v>Excellent</v>
      </c>
      <c r="AK1335" s="2">
        <f>AVERAGE(Table_Graduate_Salary[[#This Row],[English]],Table_Graduate_Salary[[#This Row],[Logical]],Table_Graduate_Salary[[#This Row],[Quant]])</f>
        <v>525</v>
      </c>
    </row>
    <row r="1336" spans="1:37">
      <c r="A1336">
        <v>243493</v>
      </c>
      <c r="B1336" t="s">
        <v>506</v>
      </c>
      <c r="C1336" s="1">
        <v>32916</v>
      </c>
      <c r="D1336" s="2">
        <v>81.5</v>
      </c>
      <c r="E1336" t="s">
        <v>87</v>
      </c>
      <c r="F1336" s="3">
        <v>2007</v>
      </c>
      <c r="G1336" s="2">
        <v>72</v>
      </c>
      <c r="H1336" t="s">
        <v>88</v>
      </c>
      <c r="I1336">
        <v>1906</v>
      </c>
      <c r="J1336">
        <v>2</v>
      </c>
      <c r="K1336" t="s">
        <v>36</v>
      </c>
      <c r="L1336" t="s">
        <v>77</v>
      </c>
      <c r="M1336" s="3">
        <v>75.099999999999994</v>
      </c>
      <c r="N1336">
        <v>1906</v>
      </c>
      <c r="O1336">
        <v>1</v>
      </c>
      <c r="P1336" t="s">
        <v>53</v>
      </c>
      <c r="Q1336">
        <v>2011</v>
      </c>
      <c r="R1336" s="2">
        <v>475</v>
      </c>
      <c r="S1336" s="2">
        <v>585</v>
      </c>
      <c r="T1336" s="2">
        <v>615</v>
      </c>
      <c r="U1336" s="2">
        <v>0.22948175491175499</v>
      </c>
      <c r="V1336" s="2">
        <v>-1</v>
      </c>
      <c r="W1336" s="2">
        <v>266</v>
      </c>
      <c r="X1336" s="2">
        <v>-1</v>
      </c>
      <c r="Y1336" s="2">
        <v>-1</v>
      </c>
      <c r="Z1336" s="2">
        <v>-1</v>
      </c>
      <c r="AA1336" s="2">
        <v>-1</v>
      </c>
      <c r="AB1336" s="2">
        <v>-1</v>
      </c>
      <c r="AC1336" s="2">
        <v>-0.72640000000000005</v>
      </c>
      <c r="AD1336" s="2">
        <v>0.65680000000000005</v>
      </c>
      <c r="AE1336" s="2">
        <v>-2.2307999999999999</v>
      </c>
      <c r="AF1336" s="2">
        <v>-0.52529999999999999</v>
      </c>
      <c r="AG1336" s="2">
        <v>2.8400000000000002E-2</v>
      </c>
      <c r="AH1336">
        <v>300000</v>
      </c>
      <c r="AI1336" t="str">
        <f>IF(Table_Graduate_Salary[[#This Row],[Salary]]&lt;300000,"Low",IF(Table_Graduate_Salary[[#This Row],[Salary]]&lt;=600000,"Medium","High"))</f>
        <v>Medium</v>
      </c>
      <c r="AJ1336" t="str">
        <f>IF(Table_Graduate_Salary[[#This Row],[collegeGPA]]&gt;=8,"Excellent",IF(Table_Graduate_Salary[[#This Row],[collegeGPA]]&gt;=7,"Good","Average"))</f>
        <v>Excellent</v>
      </c>
      <c r="AK1336" s="2">
        <f>AVERAGE(Table_Graduate_Salary[[#This Row],[English]],Table_Graduate_Salary[[#This Row],[Logical]],Table_Graduate_Salary[[#This Row],[Quant]])</f>
        <v>558.33333333333337</v>
      </c>
    </row>
    <row r="1337" spans="1:37">
      <c r="A1337">
        <v>682615</v>
      </c>
      <c r="B1337" t="s">
        <v>505</v>
      </c>
      <c r="C1337" s="1">
        <v>33303</v>
      </c>
      <c r="D1337" s="2">
        <v>62</v>
      </c>
      <c r="E1337" t="s">
        <v>35</v>
      </c>
      <c r="F1337" s="3">
        <v>2012</v>
      </c>
      <c r="G1337" s="2">
        <v>61</v>
      </c>
      <c r="H1337" t="s">
        <v>35</v>
      </c>
      <c r="I1337">
        <v>2637</v>
      </c>
      <c r="J1337">
        <v>2</v>
      </c>
      <c r="K1337" t="s">
        <v>36</v>
      </c>
      <c r="L1337" t="s">
        <v>64</v>
      </c>
      <c r="M1337" s="3">
        <v>70</v>
      </c>
      <c r="N1337">
        <v>2637</v>
      </c>
      <c r="O1337">
        <v>0</v>
      </c>
      <c r="P1337" t="s">
        <v>59</v>
      </c>
      <c r="Q1337">
        <v>2013</v>
      </c>
      <c r="R1337" s="2">
        <v>250</v>
      </c>
      <c r="S1337" s="2">
        <v>305</v>
      </c>
      <c r="T1337" s="2">
        <v>385</v>
      </c>
      <c r="U1337" s="2">
        <v>0.10487135986097</v>
      </c>
      <c r="V1337" s="2">
        <v>275</v>
      </c>
      <c r="W1337" s="2">
        <v>-1</v>
      </c>
      <c r="X1337" s="2">
        <v>-1</v>
      </c>
      <c r="Y1337" s="2">
        <v>-1</v>
      </c>
      <c r="Z1337" s="2">
        <v>-1</v>
      </c>
      <c r="AA1337" s="2">
        <v>-1</v>
      </c>
      <c r="AB1337" s="2">
        <v>-1</v>
      </c>
      <c r="AC1337" s="2">
        <v>-0.51160000000000005</v>
      </c>
      <c r="AD1337" s="2">
        <v>0.82289999999999996</v>
      </c>
      <c r="AE1337" s="2">
        <v>0.88090000000000002</v>
      </c>
      <c r="AF1337" s="2">
        <v>1.9199999999999998E-2</v>
      </c>
      <c r="AG1337" s="2">
        <v>1.6302000000000001</v>
      </c>
      <c r="AH1337">
        <v>300000</v>
      </c>
      <c r="AI1337" t="str">
        <f>IF(Table_Graduate_Salary[[#This Row],[Salary]]&lt;300000,"Low",IF(Table_Graduate_Salary[[#This Row],[Salary]]&lt;=600000,"Medium","High"))</f>
        <v>Medium</v>
      </c>
      <c r="AJ1337" t="str">
        <f>IF(Table_Graduate_Salary[[#This Row],[collegeGPA]]&gt;=8,"Excellent",IF(Table_Graduate_Salary[[#This Row],[collegeGPA]]&gt;=7,"Good","Average"))</f>
        <v>Excellent</v>
      </c>
      <c r="AK1337" s="2">
        <f>AVERAGE(Table_Graduate_Salary[[#This Row],[English]],Table_Graduate_Salary[[#This Row],[Logical]],Table_Graduate_Salary[[#This Row],[Quant]])</f>
        <v>313.33333333333331</v>
      </c>
    </row>
    <row r="1338" spans="1:37">
      <c r="A1338">
        <v>242775</v>
      </c>
      <c r="B1338" t="s">
        <v>506</v>
      </c>
      <c r="C1338" s="1">
        <v>32777</v>
      </c>
      <c r="D1338" s="2">
        <v>86</v>
      </c>
      <c r="E1338">
        <v>0</v>
      </c>
      <c r="F1338" s="3">
        <v>2007</v>
      </c>
      <c r="G1338" s="2">
        <v>84</v>
      </c>
      <c r="H1338">
        <v>0</v>
      </c>
      <c r="I1338">
        <v>2552</v>
      </c>
      <c r="J1338">
        <v>2</v>
      </c>
      <c r="K1338" t="s">
        <v>36</v>
      </c>
      <c r="L1338" t="s">
        <v>60</v>
      </c>
      <c r="M1338" s="3">
        <v>72</v>
      </c>
      <c r="N1338">
        <v>2552</v>
      </c>
      <c r="O1338">
        <v>0</v>
      </c>
      <c r="P1338" t="s">
        <v>61</v>
      </c>
      <c r="Q1338">
        <v>2011</v>
      </c>
      <c r="R1338" s="2">
        <v>325</v>
      </c>
      <c r="S1338" s="2">
        <v>345</v>
      </c>
      <c r="T1338" s="2">
        <v>575</v>
      </c>
      <c r="U1338" s="2">
        <v>5.8792800008353401E-2</v>
      </c>
      <c r="V1338" s="2">
        <v>425</v>
      </c>
      <c r="W1338" s="2">
        <v>200</v>
      </c>
      <c r="X1338" s="2">
        <v>-1</v>
      </c>
      <c r="Y1338" s="2">
        <v>-1</v>
      </c>
      <c r="Z1338" s="2">
        <v>-1</v>
      </c>
      <c r="AA1338" s="2">
        <v>233</v>
      </c>
      <c r="AB1338" s="2">
        <v>-1</v>
      </c>
      <c r="AC1338" s="2">
        <v>-0.26279999999999998</v>
      </c>
      <c r="AD1338" s="2">
        <v>0.50080000000000002</v>
      </c>
      <c r="AE1338" s="2">
        <v>0.38169999999999998</v>
      </c>
      <c r="AF1338" s="2">
        <v>-0.29020000000000001</v>
      </c>
      <c r="AG1338" s="2">
        <v>-0.44550000000000001</v>
      </c>
      <c r="AH1338">
        <v>240000</v>
      </c>
      <c r="AI1338" t="str">
        <f>IF(Table_Graduate_Salary[[#This Row],[Salary]]&lt;300000,"Low",IF(Table_Graduate_Salary[[#This Row],[Salary]]&lt;=600000,"Medium","High"))</f>
        <v>Low</v>
      </c>
      <c r="AJ1338" t="str">
        <f>IF(Table_Graduate_Salary[[#This Row],[collegeGPA]]&gt;=8,"Excellent",IF(Table_Graduate_Salary[[#This Row],[collegeGPA]]&gt;=7,"Good","Average"))</f>
        <v>Excellent</v>
      </c>
      <c r="AK1338" s="2">
        <f>AVERAGE(Table_Graduate_Salary[[#This Row],[English]],Table_Graduate_Salary[[#This Row],[Logical]],Table_Graduate_Salary[[#This Row],[Quant]])</f>
        <v>415</v>
      </c>
    </row>
    <row r="1339" spans="1:37">
      <c r="A1339">
        <v>677204</v>
      </c>
      <c r="B1339" t="s">
        <v>506</v>
      </c>
      <c r="C1339" s="1">
        <v>33609</v>
      </c>
      <c r="D1339" s="2">
        <v>73.2</v>
      </c>
      <c r="E1339" t="s">
        <v>35</v>
      </c>
      <c r="F1339" s="3">
        <v>2009</v>
      </c>
      <c r="G1339" s="2">
        <v>76.8</v>
      </c>
      <c r="H1339" t="s">
        <v>35</v>
      </c>
      <c r="I1339">
        <v>457</v>
      </c>
      <c r="J1339">
        <v>2</v>
      </c>
      <c r="K1339" t="s">
        <v>36</v>
      </c>
      <c r="L1339" t="s">
        <v>40</v>
      </c>
      <c r="M1339" s="3">
        <v>74.209999999999994</v>
      </c>
      <c r="N1339">
        <v>457</v>
      </c>
      <c r="O1339">
        <v>0</v>
      </c>
      <c r="P1339" t="s">
        <v>71</v>
      </c>
      <c r="Q1339">
        <v>2013</v>
      </c>
      <c r="R1339" s="2">
        <v>535</v>
      </c>
      <c r="S1339" s="2">
        <v>610</v>
      </c>
      <c r="T1339" s="2">
        <v>705</v>
      </c>
      <c r="U1339" s="2">
        <v>0.95224557292430301</v>
      </c>
      <c r="V1339" s="2">
        <v>585</v>
      </c>
      <c r="W1339" s="2">
        <v>-1</v>
      </c>
      <c r="X1339" s="2">
        <v>-1</v>
      </c>
      <c r="Y1339" s="2">
        <v>-1</v>
      </c>
      <c r="Z1339" s="2">
        <v>-1</v>
      </c>
      <c r="AA1339" s="2">
        <v>-1</v>
      </c>
      <c r="AB1339" s="2">
        <v>-1</v>
      </c>
      <c r="AC1339" s="2">
        <v>0.12820000000000001</v>
      </c>
      <c r="AD1339" s="2">
        <v>0.21240000000000001</v>
      </c>
      <c r="AE1339" s="2">
        <v>-0.14369999999999999</v>
      </c>
      <c r="AF1339" s="2">
        <v>-1.3753</v>
      </c>
      <c r="AG1339" s="2">
        <v>-2.7768999999999999</v>
      </c>
      <c r="AH1339">
        <v>390000</v>
      </c>
      <c r="AI1339" t="str">
        <f>IF(Table_Graduate_Salary[[#This Row],[Salary]]&lt;300000,"Low",IF(Table_Graduate_Salary[[#This Row],[Salary]]&lt;=600000,"Medium","High"))</f>
        <v>Medium</v>
      </c>
      <c r="AJ1339" t="str">
        <f>IF(Table_Graduate_Salary[[#This Row],[collegeGPA]]&gt;=8,"Excellent",IF(Table_Graduate_Salary[[#This Row],[collegeGPA]]&gt;=7,"Good","Average"))</f>
        <v>Excellent</v>
      </c>
      <c r="AK1339" s="2">
        <f>AVERAGE(Table_Graduate_Salary[[#This Row],[English]],Table_Graduate_Salary[[#This Row],[Logical]],Table_Graduate_Salary[[#This Row],[Quant]])</f>
        <v>616.66666666666663</v>
      </c>
    </row>
    <row r="1340" spans="1:37">
      <c r="A1340">
        <v>552482</v>
      </c>
      <c r="B1340" t="s">
        <v>506</v>
      </c>
      <c r="C1340" s="1">
        <v>33324</v>
      </c>
      <c r="D1340" s="2">
        <v>90</v>
      </c>
      <c r="E1340" t="s">
        <v>35</v>
      </c>
      <c r="F1340" s="3">
        <v>2009</v>
      </c>
      <c r="G1340" s="2">
        <v>92</v>
      </c>
      <c r="H1340" t="s">
        <v>35</v>
      </c>
      <c r="I1340">
        <v>7542</v>
      </c>
      <c r="J1340">
        <v>2</v>
      </c>
      <c r="K1340" t="s">
        <v>36</v>
      </c>
      <c r="L1340" t="s">
        <v>60</v>
      </c>
      <c r="M1340" s="3">
        <v>76.400000000000006</v>
      </c>
      <c r="N1340">
        <v>7542</v>
      </c>
      <c r="O1340">
        <v>1</v>
      </c>
      <c r="P1340" t="s">
        <v>38</v>
      </c>
      <c r="Q1340">
        <v>2013</v>
      </c>
      <c r="R1340" s="2">
        <v>695</v>
      </c>
      <c r="S1340" s="2">
        <v>450</v>
      </c>
      <c r="T1340" s="2">
        <v>665</v>
      </c>
      <c r="U1340" s="2">
        <v>0.53838689298509601</v>
      </c>
      <c r="V1340" s="2">
        <v>485</v>
      </c>
      <c r="W1340" s="2">
        <v>333</v>
      </c>
      <c r="X1340" s="2">
        <v>-1</v>
      </c>
      <c r="Y1340" s="2">
        <v>-1</v>
      </c>
      <c r="Z1340" s="2">
        <v>-1</v>
      </c>
      <c r="AA1340" s="2">
        <v>-1</v>
      </c>
      <c r="AB1340" s="2">
        <v>-1</v>
      </c>
      <c r="AC1340" s="2">
        <v>-0.44629999999999997</v>
      </c>
      <c r="AD1340" s="2">
        <v>4.5900000000000003E-2</v>
      </c>
      <c r="AE1340" s="2">
        <v>-0.4511</v>
      </c>
      <c r="AF1340" s="2">
        <v>0.5262</v>
      </c>
      <c r="AG1340" s="2">
        <v>0.28889999999999999</v>
      </c>
      <c r="AH1340">
        <v>705000</v>
      </c>
      <c r="AI1340" t="str">
        <f>IF(Table_Graduate_Salary[[#This Row],[Salary]]&lt;300000,"Low",IF(Table_Graduate_Salary[[#This Row],[Salary]]&lt;=600000,"Medium","High"))</f>
        <v>High</v>
      </c>
      <c r="AJ1340" t="str">
        <f>IF(Table_Graduate_Salary[[#This Row],[collegeGPA]]&gt;=8,"Excellent",IF(Table_Graduate_Salary[[#This Row],[collegeGPA]]&gt;=7,"Good","Average"))</f>
        <v>Excellent</v>
      </c>
      <c r="AK1340" s="2">
        <f>AVERAGE(Table_Graduate_Salary[[#This Row],[English]],Table_Graduate_Salary[[#This Row],[Logical]],Table_Graduate_Salary[[#This Row],[Quant]])</f>
        <v>603.33333333333337</v>
      </c>
    </row>
    <row r="1341" spans="1:37">
      <c r="A1341">
        <v>126780</v>
      </c>
      <c r="B1341" t="s">
        <v>506</v>
      </c>
      <c r="C1341" s="1">
        <v>32673</v>
      </c>
      <c r="D1341" s="2">
        <v>87.16</v>
      </c>
      <c r="E1341" t="s">
        <v>299</v>
      </c>
      <c r="F1341" s="3">
        <v>2006</v>
      </c>
      <c r="G1341" s="2">
        <v>86.9</v>
      </c>
      <c r="H1341" t="s">
        <v>300</v>
      </c>
      <c r="I1341">
        <v>1286</v>
      </c>
      <c r="J1341">
        <v>2</v>
      </c>
      <c r="K1341" t="s">
        <v>36</v>
      </c>
      <c r="L1341" t="s">
        <v>55</v>
      </c>
      <c r="M1341" s="3">
        <v>78.53</v>
      </c>
      <c r="N1341">
        <v>1286</v>
      </c>
      <c r="O1341">
        <v>0</v>
      </c>
      <c r="P1341" t="s">
        <v>56</v>
      </c>
      <c r="Q1341">
        <v>2010</v>
      </c>
      <c r="R1341" s="2">
        <v>535</v>
      </c>
      <c r="S1341" s="2">
        <v>485</v>
      </c>
      <c r="T1341" s="2">
        <v>555</v>
      </c>
      <c r="U1341" s="2">
        <v>0.73579570922465598</v>
      </c>
      <c r="V1341" s="2">
        <v>475</v>
      </c>
      <c r="W1341" s="2">
        <v>-1</v>
      </c>
      <c r="X1341" s="2">
        <v>-1</v>
      </c>
      <c r="Y1341" s="2">
        <v>-1</v>
      </c>
      <c r="Z1341" s="2">
        <v>-1</v>
      </c>
      <c r="AA1341" s="2">
        <v>-1</v>
      </c>
      <c r="AB1341" s="2">
        <v>-1</v>
      </c>
      <c r="AC1341" s="2">
        <v>-0.72640000000000005</v>
      </c>
      <c r="AD1341" s="2">
        <v>-1.5273000000000001</v>
      </c>
      <c r="AE1341" s="2">
        <v>-0.48909999999999998</v>
      </c>
      <c r="AF1341" s="2">
        <v>0.4148</v>
      </c>
      <c r="AG1341" s="2">
        <v>-1.2354000000000001</v>
      </c>
      <c r="AH1341">
        <v>620000</v>
      </c>
      <c r="AI1341" t="str">
        <f>IF(Table_Graduate_Salary[[#This Row],[Salary]]&lt;300000,"Low",IF(Table_Graduate_Salary[[#This Row],[Salary]]&lt;=600000,"Medium","High"))</f>
        <v>High</v>
      </c>
      <c r="AJ1341" t="str">
        <f>IF(Table_Graduate_Salary[[#This Row],[collegeGPA]]&gt;=8,"Excellent",IF(Table_Graduate_Salary[[#This Row],[collegeGPA]]&gt;=7,"Good","Average"))</f>
        <v>Excellent</v>
      </c>
      <c r="AK1341" s="2">
        <f>AVERAGE(Table_Graduate_Salary[[#This Row],[English]],Table_Graduate_Salary[[#This Row],[Logical]],Table_Graduate_Salary[[#This Row],[Quant]])</f>
        <v>525</v>
      </c>
    </row>
    <row r="1342" spans="1:37">
      <c r="A1342">
        <v>338352</v>
      </c>
      <c r="B1342" t="s">
        <v>506</v>
      </c>
      <c r="C1342" s="1">
        <v>33615</v>
      </c>
      <c r="D1342" s="2">
        <v>78</v>
      </c>
      <c r="E1342" t="s">
        <v>35</v>
      </c>
      <c r="F1342" s="3">
        <v>2009</v>
      </c>
      <c r="G1342" s="2">
        <v>65.8</v>
      </c>
      <c r="H1342" t="s">
        <v>35</v>
      </c>
      <c r="I1342">
        <v>11637</v>
      </c>
      <c r="J1342">
        <v>2</v>
      </c>
      <c r="K1342" t="s">
        <v>36</v>
      </c>
      <c r="L1342" t="s">
        <v>64</v>
      </c>
      <c r="M1342" s="3">
        <v>73.5</v>
      </c>
      <c r="N1342">
        <v>11637</v>
      </c>
      <c r="O1342">
        <v>0</v>
      </c>
      <c r="P1342" t="s">
        <v>84</v>
      </c>
      <c r="Q1342">
        <v>2013</v>
      </c>
      <c r="R1342" s="2">
        <v>575</v>
      </c>
      <c r="S1342" s="2">
        <v>575</v>
      </c>
      <c r="T1342" s="2">
        <v>585</v>
      </c>
      <c r="U1342" s="2">
        <v>0.74475835400893897</v>
      </c>
      <c r="V1342" s="2">
        <v>645</v>
      </c>
      <c r="W1342" s="2">
        <v>-1</v>
      </c>
      <c r="X1342" s="2">
        <v>438</v>
      </c>
      <c r="Y1342" s="2">
        <v>-1</v>
      </c>
      <c r="Z1342" s="2">
        <v>-1</v>
      </c>
      <c r="AA1342" s="2">
        <v>-1</v>
      </c>
      <c r="AB1342" s="2">
        <v>-1</v>
      </c>
      <c r="AC1342" s="2">
        <v>-1.9242999999999999</v>
      </c>
      <c r="AD1342" s="2">
        <v>3.2800000000000003E-2</v>
      </c>
      <c r="AE1342" s="2">
        <v>-0.48909999999999998</v>
      </c>
      <c r="AF1342" s="2">
        <v>1.6780299999999999</v>
      </c>
      <c r="AG1342" s="2">
        <v>-0.60350000000000004</v>
      </c>
      <c r="AH1342">
        <v>345000</v>
      </c>
      <c r="AI1342" t="str">
        <f>IF(Table_Graduate_Salary[[#This Row],[Salary]]&lt;300000,"Low",IF(Table_Graduate_Salary[[#This Row],[Salary]]&lt;=600000,"Medium","High"))</f>
        <v>Medium</v>
      </c>
      <c r="AJ1342" t="str">
        <f>IF(Table_Graduate_Salary[[#This Row],[collegeGPA]]&gt;=8,"Excellent",IF(Table_Graduate_Salary[[#This Row],[collegeGPA]]&gt;=7,"Good","Average"))</f>
        <v>Excellent</v>
      </c>
      <c r="AK1342" s="2">
        <f>AVERAGE(Table_Graduate_Salary[[#This Row],[English]],Table_Graduate_Salary[[#This Row],[Logical]],Table_Graduate_Salary[[#This Row],[Quant]])</f>
        <v>578.33333333333337</v>
      </c>
    </row>
    <row r="1343" spans="1:37">
      <c r="A1343">
        <v>1211611</v>
      </c>
      <c r="B1343" t="s">
        <v>505</v>
      </c>
      <c r="C1343" s="1">
        <v>33690</v>
      </c>
      <c r="D1343" s="2">
        <v>79</v>
      </c>
      <c r="E1343" t="s">
        <v>35</v>
      </c>
      <c r="F1343" s="3">
        <v>2009</v>
      </c>
      <c r="G1343" s="2">
        <v>67.7</v>
      </c>
      <c r="H1343" t="s">
        <v>48</v>
      </c>
      <c r="I1343">
        <v>2429</v>
      </c>
      <c r="J1343">
        <v>2</v>
      </c>
      <c r="K1343" t="s">
        <v>36</v>
      </c>
      <c r="L1343" t="s">
        <v>60</v>
      </c>
      <c r="M1343" s="3">
        <v>73.92</v>
      </c>
      <c r="N1343">
        <v>2429</v>
      </c>
      <c r="O1343">
        <v>0</v>
      </c>
      <c r="P1343" t="s">
        <v>41</v>
      </c>
      <c r="Q1343">
        <v>2013</v>
      </c>
      <c r="R1343" s="2">
        <v>630</v>
      </c>
      <c r="S1343" s="2">
        <v>625</v>
      </c>
      <c r="T1343" s="2">
        <v>715</v>
      </c>
      <c r="U1343" s="2">
        <v>0.33878634721952799</v>
      </c>
      <c r="V1343" s="2">
        <v>-1</v>
      </c>
      <c r="W1343" s="2">
        <v>292</v>
      </c>
      <c r="X1343" s="2">
        <v>346</v>
      </c>
      <c r="Y1343" s="2">
        <v>-1</v>
      </c>
      <c r="Z1343" s="2">
        <v>-1</v>
      </c>
      <c r="AA1343" s="2">
        <v>-1</v>
      </c>
      <c r="AB1343" s="2">
        <v>-1</v>
      </c>
      <c r="AC1343" s="2">
        <v>0.99</v>
      </c>
      <c r="AD1343" s="2">
        <v>1.7109000000000001</v>
      </c>
      <c r="AE1343" s="2">
        <v>0.93220000000000003</v>
      </c>
      <c r="AF1343" s="2">
        <v>-1.2485999999999999</v>
      </c>
      <c r="AG1343" s="2">
        <v>0.67210000000000003</v>
      </c>
      <c r="AH1343">
        <v>330000</v>
      </c>
      <c r="AI1343" t="str">
        <f>IF(Table_Graduate_Salary[[#This Row],[Salary]]&lt;300000,"Low",IF(Table_Graduate_Salary[[#This Row],[Salary]]&lt;=600000,"Medium","High"))</f>
        <v>Medium</v>
      </c>
      <c r="AJ1343" t="str">
        <f>IF(Table_Graduate_Salary[[#This Row],[collegeGPA]]&gt;=8,"Excellent",IF(Table_Graduate_Salary[[#This Row],[collegeGPA]]&gt;=7,"Good","Average"))</f>
        <v>Excellent</v>
      </c>
      <c r="AK1343" s="2">
        <f>AVERAGE(Table_Graduate_Salary[[#This Row],[English]],Table_Graduate_Salary[[#This Row],[Logical]],Table_Graduate_Salary[[#This Row],[Quant]])</f>
        <v>656.66666666666663</v>
      </c>
    </row>
    <row r="1344" spans="1:37">
      <c r="A1344">
        <v>579845</v>
      </c>
      <c r="B1344" t="s">
        <v>505</v>
      </c>
      <c r="C1344" s="1">
        <v>33090</v>
      </c>
      <c r="D1344" s="2">
        <v>83</v>
      </c>
      <c r="E1344">
        <v>0</v>
      </c>
      <c r="F1344" s="3">
        <v>2008</v>
      </c>
      <c r="G1344" s="2">
        <v>74</v>
      </c>
      <c r="H1344">
        <v>0</v>
      </c>
      <c r="I1344">
        <v>11477</v>
      </c>
      <c r="J1344">
        <v>2</v>
      </c>
      <c r="K1344" t="s">
        <v>36</v>
      </c>
      <c r="L1344" t="s">
        <v>60</v>
      </c>
      <c r="M1344" s="3">
        <v>86</v>
      </c>
      <c r="N1344">
        <v>11477</v>
      </c>
      <c r="O1344">
        <v>0</v>
      </c>
      <c r="P1344" t="s">
        <v>50</v>
      </c>
      <c r="Q1344">
        <v>2012</v>
      </c>
      <c r="R1344" s="2">
        <v>535</v>
      </c>
      <c r="S1344" s="2">
        <v>485</v>
      </c>
      <c r="T1344" s="2">
        <v>500</v>
      </c>
      <c r="U1344" s="2">
        <v>0.53838689298509601</v>
      </c>
      <c r="V1344" s="2">
        <v>415</v>
      </c>
      <c r="W1344" s="2">
        <v>333</v>
      </c>
      <c r="X1344" s="2">
        <v>-1</v>
      </c>
      <c r="Y1344" s="2">
        <v>-1</v>
      </c>
      <c r="Z1344" s="2">
        <v>-1</v>
      </c>
      <c r="AA1344" s="2">
        <v>-1</v>
      </c>
      <c r="AB1344" s="2">
        <v>-1</v>
      </c>
      <c r="AC1344" s="2">
        <v>1.8516999999999999</v>
      </c>
      <c r="AD1344" s="2">
        <v>1.3778999999999999</v>
      </c>
      <c r="AE1344" s="2">
        <v>1.5469999999999999</v>
      </c>
      <c r="AF1344" s="2">
        <v>-2.1360000000000001</v>
      </c>
      <c r="AG1344" s="2">
        <v>0.67210000000000003</v>
      </c>
      <c r="AH1344">
        <v>240000</v>
      </c>
      <c r="AI1344" t="str">
        <f>IF(Table_Graduate_Salary[[#This Row],[Salary]]&lt;300000,"Low",IF(Table_Graduate_Salary[[#This Row],[Salary]]&lt;=600000,"Medium","High"))</f>
        <v>Low</v>
      </c>
      <c r="AJ1344" t="str">
        <f>IF(Table_Graduate_Salary[[#This Row],[collegeGPA]]&gt;=8,"Excellent",IF(Table_Graduate_Salary[[#This Row],[collegeGPA]]&gt;=7,"Good","Average"))</f>
        <v>Excellent</v>
      </c>
      <c r="AK1344" s="2">
        <f>AVERAGE(Table_Graduate_Salary[[#This Row],[English]],Table_Graduate_Salary[[#This Row],[Logical]],Table_Graduate_Salary[[#This Row],[Quant]])</f>
        <v>506.66666666666669</v>
      </c>
    </row>
    <row r="1345" spans="1:37">
      <c r="A1345">
        <v>1068768</v>
      </c>
      <c r="B1345" t="s">
        <v>506</v>
      </c>
      <c r="C1345" s="1">
        <v>33569</v>
      </c>
      <c r="D1345" s="2">
        <v>86</v>
      </c>
      <c r="E1345" t="s">
        <v>35</v>
      </c>
      <c r="F1345" s="3">
        <v>2009</v>
      </c>
      <c r="G1345" s="2">
        <v>86.4</v>
      </c>
      <c r="H1345" t="s">
        <v>35</v>
      </c>
      <c r="I1345">
        <v>8433</v>
      </c>
      <c r="J1345">
        <v>1</v>
      </c>
      <c r="K1345" t="s">
        <v>36</v>
      </c>
      <c r="L1345" t="s">
        <v>60</v>
      </c>
      <c r="M1345" s="3">
        <v>67.23</v>
      </c>
      <c r="N1345">
        <v>8433</v>
      </c>
      <c r="O1345">
        <v>0</v>
      </c>
      <c r="P1345" t="s">
        <v>59</v>
      </c>
      <c r="Q1345">
        <v>2013</v>
      </c>
      <c r="R1345" s="2">
        <v>650</v>
      </c>
      <c r="S1345" s="2">
        <v>700</v>
      </c>
      <c r="T1345" s="2">
        <v>585</v>
      </c>
      <c r="U1345" s="2">
        <v>0.11213943820740301</v>
      </c>
      <c r="V1345" s="2">
        <v>525</v>
      </c>
      <c r="W1345" s="2">
        <v>228</v>
      </c>
      <c r="X1345" s="2">
        <v>-1</v>
      </c>
      <c r="Y1345" s="2">
        <v>-1</v>
      </c>
      <c r="Z1345" s="2">
        <v>-1</v>
      </c>
      <c r="AA1345" s="2">
        <v>-1</v>
      </c>
      <c r="AB1345" s="2">
        <v>-1</v>
      </c>
      <c r="AC1345" s="2">
        <v>-0.44629999999999997</v>
      </c>
      <c r="AD1345" s="2">
        <v>0.37890000000000001</v>
      </c>
      <c r="AE1345" s="2">
        <v>0.62480000000000002</v>
      </c>
      <c r="AF1345" s="2">
        <v>-0.1076</v>
      </c>
      <c r="AG1345" s="2">
        <v>-0.28589999999999999</v>
      </c>
      <c r="AH1345">
        <v>400000</v>
      </c>
      <c r="AI1345" t="str">
        <f>IF(Table_Graduate_Salary[[#This Row],[Salary]]&lt;300000,"Low",IF(Table_Graduate_Salary[[#This Row],[Salary]]&lt;=600000,"Medium","High"))</f>
        <v>Medium</v>
      </c>
      <c r="AJ1345" t="str">
        <f>IF(Table_Graduate_Salary[[#This Row],[collegeGPA]]&gt;=8,"Excellent",IF(Table_Graduate_Salary[[#This Row],[collegeGPA]]&gt;=7,"Good","Average"))</f>
        <v>Excellent</v>
      </c>
      <c r="AK1345" s="2">
        <f>AVERAGE(Table_Graduate_Salary[[#This Row],[English]],Table_Graduate_Salary[[#This Row],[Logical]],Table_Graduate_Salary[[#This Row],[Quant]])</f>
        <v>645</v>
      </c>
    </row>
    <row r="1346" spans="1:37">
      <c r="A1346">
        <v>801764</v>
      </c>
      <c r="B1346" t="s">
        <v>506</v>
      </c>
      <c r="C1346" s="1">
        <v>33796</v>
      </c>
      <c r="D1346" s="2">
        <v>86.7</v>
      </c>
      <c r="E1346" t="s">
        <v>51</v>
      </c>
      <c r="F1346" s="3">
        <v>2009</v>
      </c>
      <c r="G1346" s="2">
        <v>90.2</v>
      </c>
      <c r="H1346" t="s">
        <v>51</v>
      </c>
      <c r="I1346">
        <v>14382</v>
      </c>
      <c r="J1346">
        <v>2</v>
      </c>
      <c r="K1346" t="s">
        <v>36</v>
      </c>
      <c r="L1346" t="s">
        <v>60</v>
      </c>
      <c r="M1346" s="3">
        <v>84.3</v>
      </c>
      <c r="N1346">
        <v>14382</v>
      </c>
      <c r="O1346">
        <v>1</v>
      </c>
      <c r="P1346" t="s">
        <v>54</v>
      </c>
      <c r="Q1346">
        <v>2013</v>
      </c>
      <c r="R1346" s="2">
        <v>660</v>
      </c>
      <c r="S1346" s="2">
        <v>640</v>
      </c>
      <c r="T1346" s="2">
        <v>560</v>
      </c>
      <c r="U1346" s="2">
        <v>0.33878634721952799</v>
      </c>
      <c r="V1346" s="2">
        <v>455</v>
      </c>
      <c r="W1346" s="2">
        <v>292</v>
      </c>
      <c r="X1346" s="2">
        <v>-1</v>
      </c>
      <c r="Y1346" s="2">
        <v>-1</v>
      </c>
      <c r="Z1346" s="2">
        <v>-1</v>
      </c>
      <c r="AA1346" s="2">
        <v>-1</v>
      </c>
      <c r="AB1346" s="2">
        <v>-1</v>
      </c>
      <c r="AC1346" s="2">
        <v>-0.58989999999999998</v>
      </c>
      <c r="AD1346" s="2">
        <v>-0.4536</v>
      </c>
      <c r="AE1346" s="2">
        <v>-0.14369999999999999</v>
      </c>
      <c r="AF1346" s="2">
        <v>1.5404</v>
      </c>
      <c r="AG1346" s="2">
        <v>9.7299999999999998E-2</v>
      </c>
      <c r="AH1346">
        <v>335000</v>
      </c>
      <c r="AI1346" t="str">
        <f>IF(Table_Graduate_Salary[[#This Row],[Salary]]&lt;300000,"Low",IF(Table_Graduate_Salary[[#This Row],[Salary]]&lt;=600000,"Medium","High"))</f>
        <v>Medium</v>
      </c>
      <c r="AJ1346" t="str">
        <f>IF(Table_Graduate_Salary[[#This Row],[collegeGPA]]&gt;=8,"Excellent",IF(Table_Graduate_Salary[[#This Row],[collegeGPA]]&gt;=7,"Good","Average"))</f>
        <v>Excellent</v>
      </c>
      <c r="AK1346" s="2">
        <f>AVERAGE(Table_Graduate_Salary[[#This Row],[English]],Table_Graduate_Salary[[#This Row],[Logical]],Table_Graduate_Salary[[#This Row],[Quant]])</f>
        <v>620</v>
      </c>
    </row>
    <row r="1347" spans="1:37">
      <c r="A1347">
        <v>902971</v>
      </c>
      <c r="B1347" t="s">
        <v>505</v>
      </c>
      <c r="C1347" s="1">
        <v>33280</v>
      </c>
      <c r="D1347" s="2">
        <v>78</v>
      </c>
      <c r="E1347" t="s">
        <v>51</v>
      </c>
      <c r="F1347" s="3">
        <v>2008</v>
      </c>
      <c r="G1347" s="2">
        <v>75.849999999999994</v>
      </c>
      <c r="H1347" t="s">
        <v>48</v>
      </c>
      <c r="I1347">
        <v>4417</v>
      </c>
      <c r="J1347">
        <v>2</v>
      </c>
      <c r="K1347" t="s">
        <v>36</v>
      </c>
      <c r="L1347" t="s">
        <v>60</v>
      </c>
      <c r="M1347" s="3">
        <v>73.900000000000006</v>
      </c>
      <c r="N1347">
        <v>4417</v>
      </c>
      <c r="O1347">
        <v>0</v>
      </c>
      <c r="P1347" t="s">
        <v>84</v>
      </c>
      <c r="Q1347">
        <v>2013</v>
      </c>
      <c r="R1347" s="2">
        <v>555</v>
      </c>
      <c r="S1347" s="2">
        <v>385</v>
      </c>
      <c r="T1347" s="2">
        <v>545</v>
      </c>
      <c r="U1347" s="2">
        <v>0.64938971484669095</v>
      </c>
      <c r="V1347" s="2">
        <v>465</v>
      </c>
      <c r="W1347" s="2">
        <v>356</v>
      </c>
      <c r="X1347" s="2">
        <v>-1</v>
      </c>
      <c r="Y1347" s="2">
        <v>-1</v>
      </c>
      <c r="Z1347" s="2">
        <v>-1</v>
      </c>
      <c r="AA1347" s="2">
        <v>-1</v>
      </c>
      <c r="AB1347" s="2">
        <v>-1</v>
      </c>
      <c r="AC1347" s="2">
        <v>0.55910000000000004</v>
      </c>
      <c r="AD1347" s="2">
        <v>0.5454</v>
      </c>
      <c r="AE1347" s="2">
        <v>0.31740000000000002</v>
      </c>
      <c r="AF1347" s="2">
        <v>-0.2344</v>
      </c>
      <c r="AG1347" s="2">
        <v>9.7299999999999998E-2</v>
      </c>
      <c r="AH1347">
        <v>325000</v>
      </c>
      <c r="AI1347" t="str">
        <f>IF(Table_Graduate_Salary[[#This Row],[Salary]]&lt;300000,"Low",IF(Table_Graduate_Salary[[#This Row],[Salary]]&lt;=600000,"Medium","High"))</f>
        <v>Medium</v>
      </c>
      <c r="AJ1347" t="str">
        <f>IF(Table_Graduate_Salary[[#This Row],[collegeGPA]]&gt;=8,"Excellent",IF(Table_Graduate_Salary[[#This Row],[collegeGPA]]&gt;=7,"Good","Average"))</f>
        <v>Excellent</v>
      </c>
      <c r="AK1347" s="2">
        <f>AVERAGE(Table_Graduate_Salary[[#This Row],[English]],Table_Graduate_Salary[[#This Row],[Logical]],Table_Graduate_Salary[[#This Row],[Quant]])</f>
        <v>495</v>
      </c>
    </row>
    <row r="1348" spans="1:37">
      <c r="A1348">
        <v>342865</v>
      </c>
      <c r="B1348" t="s">
        <v>506</v>
      </c>
      <c r="C1348" s="1">
        <v>33686</v>
      </c>
      <c r="D1348" s="2">
        <v>67</v>
      </c>
      <c r="E1348" t="s">
        <v>35</v>
      </c>
      <c r="F1348" s="3">
        <v>2009</v>
      </c>
      <c r="G1348" s="2">
        <v>63</v>
      </c>
      <c r="H1348" t="s">
        <v>35</v>
      </c>
      <c r="I1348">
        <v>10932</v>
      </c>
      <c r="J1348">
        <v>2</v>
      </c>
      <c r="K1348" t="s">
        <v>36</v>
      </c>
      <c r="L1348" t="s">
        <v>52</v>
      </c>
      <c r="M1348" s="3">
        <v>62.9</v>
      </c>
      <c r="N1348">
        <v>10932</v>
      </c>
      <c r="O1348">
        <v>0</v>
      </c>
      <c r="P1348" t="s">
        <v>41</v>
      </c>
      <c r="Q1348">
        <v>2014</v>
      </c>
      <c r="R1348" s="2">
        <v>395</v>
      </c>
      <c r="S1348" s="2">
        <v>365</v>
      </c>
      <c r="T1348" s="2">
        <v>315</v>
      </c>
      <c r="U1348" s="2">
        <v>0.11655256491433701</v>
      </c>
      <c r="V1348" s="2">
        <v>-1</v>
      </c>
      <c r="W1348" s="2">
        <v>-1</v>
      </c>
      <c r="X1348" s="2">
        <v>-1</v>
      </c>
      <c r="Y1348" s="2">
        <v>280</v>
      </c>
      <c r="Z1348" s="2">
        <v>-1</v>
      </c>
      <c r="AA1348" s="2">
        <v>-1</v>
      </c>
      <c r="AB1348" s="2">
        <v>-1</v>
      </c>
      <c r="AC1348" s="2">
        <v>0.2782</v>
      </c>
      <c r="AD1348" s="2">
        <v>0.81279999999999997</v>
      </c>
      <c r="AE1348" s="2">
        <v>-0.1988</v>
      </c>
      <c r="AF1348" s="2">
        <v>1.0611299999999999</v>
      </c>
      <c r="AG1348" s="2">
        <v>-0.44550000000000001</v>
      </c>
      <c r="AH1348">
        <v>120000</v>
      </c>
      <c r="AI1348" t="str">
        <f>IF(Table_Graduate_Salary[[#This Row],[Salary]]&lt;300000,"Low",IF(Table_Graduate_Salary[[#This Row],[Salary]]&lt;=600000,"Medium","High"))</f>
        <v>Low</v>
      </c>
      <c r="AJ1348" t="str">
        <f>IF(Table_Graduate_Salary[[#This Row],[collegeGPA]]&gt;=8,"Excellent",IF(Table_Graduate_Salary[[#This Row],[collegeGPA]]&gt;=7,"Good","Average"))</f>
        <v>Excellent</v>
      </c>
      <c r="AK1348" s="2">
        <f>AVERAGE(Table_Graduate_Salary[[#This Row],[English]],Table_Graduate_Salary[[#This Row],[Logical]],Table_Graduate_Salary[[#This Row],[Quant]])</f>
        <v>358.33333333333331</v>
      </c>
    </row>
    <row r="1349" spans="1:37">
      <c r="A1349">
        <v>580660</v>
      </c>
      <c r="B1349" t="s">
        <v>506</v>
      </c>
      <c r="C1349" s="1">
        <v>33578</v>
      </c>
      <c r="D1349" s="2">
        <v>87.6</v>
      </c>
      <c r="E1349" t="s">
        <v>35</v>
      </c>
      <c r="F1349" s="3">
        <v>2009</v>
      </c>
      <c r="G1349" s="2">
        <v>77.8</v>
      </c>
      <c r="H1349" t="s">
        <v>35</v>
      </c>
      <c r="I1349">
        <v>8195</v>
      </c>
      <c r="J1349">
        <v>1</v>
      </c>
      <c r="K1349" t="s">
        <v>36</v>
      </c>
      <c r="L1349" t="s">
        <v>40</v>
      </c>
      <c r="M1349" s="3">
        <v>75</v>
      </c>
      <c r="N1349">
        <v>8195</v>
      </c>
      <c r="O1349">
        <v>1</v>
      </c>
      <c r="P1349" t="s">
        <v>38</v>
      </c>
      <c r="Q1349">
        <v>2013</v>
      </c>
      <c r="R1349" s="2">
        <v>660</v>
      </c>
      <c r="S1349" s="2">
        <v>510</v>
      </c>
      <c r="T1349" s="2">
        <v>780</v>
      </c>
      <c r="U1349" s="2">
        <v>0.96823749589054298</v>
      </c>
      <c r="V1349" s="2">
        <v>605</v>
      </c>
      <c r="W1349" s="2">
        <v>-1</v>
      </c>
      <c r="X1349" s="2">
        <v>-1</v>
      </c>
      <c r="Y1349" s="2">
        <v>-1</v>
      </c>
      <c r="Z1349" s="2">
        <v>-1</v>
      </c>
      <c r="AA1349" s="2">
        <v>-1</v>
      </c>
      <c r="AB1349" s="2">
        <v>-1</v>
      </c>
      <c r="AC1349" s="2">
        <v>0.27179999999999999</v>
      </c>
      <c r="AD1349" s="2">
        <v>0.37890000000000001</v>
      </c>
      <c r="AE1349" s="2">
        <v>1.5469999999999999</v>
      </c>
      <c r="AF1349" s="2">
        <v>-0.61470000000000002</v>
      </c>
      <c r="AG1349" s="2">
        <v>1.2470000000000001</v>
      </c>
      <c r="AH1349">
        <v>925000</v>
      </c>
      <c r="AI1349" t="str">
        <f>IF(Table_Graduate_Salary[[#This Row],[Salary]]&lt;300000,"Low",IF(Table_Graduate_Salary[[#This Row],[Salary]]&lt;=600000,"Medium","High"))</f>
        <v>High</v>
      </c>
      <c r="AJ1349" t="str">
        <f>IF(Table_Graduate_Salary[[#This Row],[collegeGPA]]&gt;=8,"Excellent",IF(Table_Graduate_Salary[[#This Row],[collegeGPA]]&gt;=7,"Good","Average"))</f>
        <v>Excellent</v>
      </c>
      <c r="AK1349" s="2">
        <f>AVERAGE(Table_Graduate_Salary[[#This Row],[English]],Table_Graduate_Salary[[#This Row],[Logical]],Table_Graduate_Salary[[#This Row],[Quant]])</f>
        <v>650</v>
      </c>
    </row>
    <row r="1350" spans="1:37">
      <c r="A1350">
        <v>466809</v>
      </c>
      <c r="B1350" t="s">
        <v>506</v>
      </c>
      <c r="C1350" s="1">
        <v>32465</v>
      </c>
      <c r="D1350" s="2">
        <v>61.8</v>
      </c>
      <c r="E1350">
        <v>0</v>
      </c>
      <c r="F1350" s="3">
        <v>2006</v>
      </c>
      <c r="G1350" s="2">
        <v>55.4</v>
      </c>
      <c r="H1350">
        <v>0</v>
      </c>
      <c r="I1350">
        <v>3741</v>
      </c>
      <c r="J1350">
        <v>2</v>
      </c>
      <c r="K1350" t="s">
        <v>66</v>
      </c>
      <c r="L1350" t="s">
        <v>67</v>
      </c>
      <c r="M1350" s="3">
        <v>64.150000000000006</v>
      </c>
      <c r="N1350">
        <v>3741</v>
      </c>
      <c r="O1350">
        <v>0</v>
      </c>
      <c r="P1350" t="s">
        <v>96</v>
      </c>
      <c r="Q1350">
        <v>2012</v>
      </c>
      <c r="R1350" s="2">
        <v>455</v>
      </c>
      <c r="S1350" s="2">
        <v>394</v>
      </c>
      <c r="T1350" s="2">
        <v>435</v>
      </c>
      <c r="U1350" s="2">
        <v>0.60005718233834104</v>
      </c>
      <c r="V1350" s="2">
        <v>435</v>
      </c>
      <c r="W1350" s="2">
        <v>-1</v>
      </c>
      <c r="X1350" s="2">
        <v>-1</v>
      </c>
      <c r="Y1350" s="2">
        <v>-1</v>
      </c>
      <c r="Z1350" s="2">
        <v>-1</v>
      </c>
      <c r="AA1350" s="2">
        <v>-1</v>
      </c>
      <c r="AB1350" s="2">
        <v>-1</v>
      </c>
      <c r="AC1350" s="2">
        <v>-1.6537999999999999</v>
      </c>
      <c r="AD1350" s="2">
        <v>-0.7863</v>
      </c>
      <c r="AE1350" s="2">
        <v>-0.59799999999999998</v>
      </c>
      <c r="AF1350" s="2">
        <v>1.5899000000000001</v>
      </c>
      <c r="AG1350" s="2">
        <v>0.81830000000000003</v>
      </c>
      <c r="AH1350">
        <v>280000</v>
      </c>
      <c r="AI1350" t="str">
        <f>IF(Table_Graduate_Salary[[#This Row],[Salary]]&lt;300000,"Low",IF(Table_Graduate_Salary[[#This Row],[Salary]]&lt;=600000,"Medium","High"))</f>
        <v>Low</v>
      </c>
      <c r="AJ1350" t="str">
        <f>IF(Table_Graduate_Salary[[#This Row],[collegeGPA]]&gt;=8,"Excellent",IF(Table_Graduate_Salary[[#This Row],[collegeGPA]]&gt;=7,"Good","Average"))</f>
        <v>Excellent</v>
      </c>
      <c r="AK1350" s="2">
        <f>AVERAGE(Table_Graduate_Salary[[#This Row],[English]],Table_Graduate_Salary[[#This Row],[Logical]],Table_Graduate_Salary[[#This Row],[Quant]])</f>
        <v>428</v>
      </c>
    </row>
    <row r="1351" spans="1:37">
      <c r="A1351">
        <v>374573</v>
      </c>
      <c r="B1351" t="s">
        <v>506</v>
      </c>
      <c r="C1351" s="1">
        <v>33025</v>
      </c>
      <c r="D1351" s="2">
        <v>76</v>
      </c>
      <c r="E1351" t="s">
        <v>137</v>
      </c>
      <c r="F1351" s="3">
        <v>2008</v>
      </c>
      <c r="G1351" s="2">
        <v>78.13</v>
      </c>
      <c r="H1351" t="s">
        <v>137</v>
      </c>
      <c r="I1351">
        <v>11546</v>
      </c>
      <c r="J1351">
        <v>2</v>
      </c>
      <c r="K1351" t="s">
        <v>36</v>
      </c>
      <c r="L1351" t="s">
        <v>64</v>
      </c>
      <c r="M1351" s="3">
        <v>55.7</v>
      </c>
      <c r="N1351">
        <v>11546</v>
      </c>
      <c r="O1351">
        <v>0</v>
      </c>
      <c r="P1351" t="s">
        <v>45</v>
      </c>
      <c r="Q1351">
        <v>2012</v>
      </c>
      <c r="R1351" s="2">
        <v>475</v>
      </c>
      <c r="S1351" s="2">
        <v>615</v>
      </c>
      <c r="T1351" s="2">
        <v>675</v>
      </c>
      <c r="U1351" s="2">
        <v>0.86468541337008498</v>
      </c>
      <c r="V1351" s="2">
        <v>525</v>
      </c>
      <c r="W1351" s="2">
        <v>-1</v>
      </c>
      <c r="X1351" s="2">
        <v>-1</v>
      </c>
      <c r="Y1351" s="2">
        <v>-1</v>
      </c>
      <c r="Z1351" s="2">
        <v>-1</v>
      </c>
      <c r="AA1351" s="2">
        <v>-1</v>
      </c>
      <c r="AB1351" s="2">
        <v>-1</v>
      </c>
      <c r="AC1351" s="2">
        <v>0.97370000000000001</v>
      </c>
      <c r="AD1351" s="2">
        <v>1.7487999999999999</v>
      </c>
      <c r="AE1351" s="2">
        <v>-0.1988</v>
      </c>
      <c r="AF1351" s="2">
        <v>-1.9354</v>
      </c>
      <c r="AG1351" s="2">
        <v>-0.1295</v>
      </c>
      <c r="AH1351">
        <v>500000</v>
      </c>
      <c r="AI1351" t="str">
        <f>IF(Table_Graduate_Salary[[#This Row],[Salary]]&lt;300000,"Low",IF(Table_Graduate_Salary[[#This Row],[Salary]]&lt;=600000,"Medium","High"))</f>
        <v>Medium</v>
      </c>
      <c r="AJ1351" t="str">
        <f>IF(Table_Graduate_Salary[[#This Row],[collegeGPA]]&gt;=8,"Excellent",IF(Table_Graduate_Salary[[#This Row],[collegeGPA]]&gt;=7,"Good","Average"))</f>
        <v>Excellent</v>
      </c>
      <c r="AK1351" s="2">
        <f>AVERAGE(Table_Graduate_Salary[[#This Row],[English]],Table_Graduate_Salary[[#This Row],[Logical]],Table_Graduate_Salary[[#This Row],[Quant]])</f>
        <v>588.33333333333337</v>
      </c>
    </row>
    <row r="1352" spans="1:37">
      <c r="A1352">
        <v>328915</v>
      </c>
      <c r="B1352" t="s">
        <v>506</v>
      </c>
      <c r="C1352" s="1">
        <v>33201</v>
      </c>
      <c r="D1352" s="2">
        <v>85.76</v>
      </c>
      <c r="E1352" t="s">
        <v>126</v>
      </c>
      <c r="F1352" s="3">
        <v>2008</v>
      </c>
      <c r="G1352" s="2">
        <v>75.5</v>
      </c>
      <c r="H1352" t="s">
        <v>159</v>
      </c>
      <c r="I1352">
        <v>1866</v>
      </c>
      <c r="J1352">
        <v>2</v>
      </c>
      <c r="K1352" t="s">
        <v>36</v>
      </c>
      <c r="L1352" t="s">
        <v>44</v>
      </c>
      <c r="M1352" s="3">
        <v>76.5</v>
      </c>
      <c r="N1352">
        <v>1866</v>
      </c>
      <c r="O1352">
        <v>1</v>
      </c>
      <c r="P1352" t="s">
        <v>61</v>
      </c>
      <c r="Q1352">
        <v>2012</v>
      </c>
      <c r="R1352" s="2">
        <v>565</v>
      </c>
      <c r="S1352" s="2">
        <v>635</v>
      </c>
      <c r="T1352" s="2">
        <v>684</v>
      </c>
      <c r="U1352" s="2">
        <v>0.77657832422744999</v>
      </c>
      <c r="V1352" s="2">
        <v>-1</v>
      </c>
      <c r="W1352" s="2">
        <v>-1</v>
      </c>
      <c r="X1352" s="2">
        <v>-1</v>
      </c>
      <c r="Y1352" s="2">
        <v>-1</v>
      </c>
      <c r="Z1352" s="2">
        <v>-1</v>
      </c>
      <c r="AA1352" s="2">
        <v>393</v>
      </c>
      <c r="AB1352" s="2">
        <v>-1</v>
      </c>
      <c r="AC1352" s="2">
        <v>0.2009</v>
      </c>
      <c r="AD1352" s="2">
        <v>-1.2153</v>
      </c>
      <c r="AE1352" s="2">
        <v>-2.0855999999999999</v>
      </c>
      <c r="AF1352" s="2">
        <v>-0.17277000000000001</v>
      </c>
      <c r="AG1352" s="2">
        <v>-2.0648</v>
      </c>
      <c r="AH1352">
        <v>620000</v>
      </c>
      <c r="AI1352" t="str">
        <f>IF(Table_Graduate_Salary[[#This Row],[Salary]]&lt;300000,"Low",IF(Table_Graduate_Salary[[#This Row],[Salary]]&lt;=600000,"Medium","High"))</f>
        <v>High</v>
      </c>
      <c r="AJ1352" t="str">
        <f>IF(Table_Graduate_Salary[[#This Row],[collegeGPA]]&gt;=8,"Excellent",IF(Table_Graduate_Salary[[#This Row],[collegeGPA]]&gt;=7,"Good","Average"))</f>
        <v>Excellent</v>
      </c>
      <c r="AK1352" s="2">
        <f>AVERAGE(Table_Graduate_Salary[[#This Row],[English]],Table_Graduate_Salary[[#This Row],[Logical]],Table_Graduate_Salary[[#This Row],[Quant]])</f>
        <v>628</v>
      </c>
    </row>
    <row r="1353" spans="1:37">
      <c r="A1353">
        <v>203388</v>
      </c>
      <c r="B1353" t="s">
        <v>506</v>
      </c>
      <c r="C1353" s="1">
        <v>32734</v>
      </c>
      <c r="D1353" s="2">
        <v>87</v>
      </c>
      <c r="E1353">
        <v>0</v>
      </c>
      <c r="F1353" s="3">
        <v>2007</v>
      </c>
      <c r="G1353" s="2">
        <v>80</v>
      </c>
      <c r="H1353">
        <v>0</v>
      </c>
      <c r="I1353">
        <v>3716</v>
      </c>
      <c r="J1353">
        <v>2</v>
      </c>
      <c r="K1353" t="s">
        <v>36</v>
      </c>
      <c r="L1353" t="s">
        <v>60</v>
      </c>
      <c r="M1353" s="3">
        <v>70</v>
      </c>
      <c r="N1353">
        <v>3716</v>
      </c>
      <c r="O1353">
        <v>1</v>
      </c>
      <c r="P1353" t="s">
        <v>61</v>
      </c>
      <c r="Q1353">
        <v>2011</v>
      </c>
      <c r="R1353" s="2">
        <v>685</v>
      </c>
      <c r="S1353" s="2">
        <v>555</v>
      </c>
      <c r="T1353" s="2">
        <v>554</v>
      </c>
      <c r="U1353" s="2">
        <v>0.82466640067133201</v>
      </c>
      <c r="V1353" s="2">
        <v>395</v>
      </c>
      <c r="W1353" s="2">
        <v>400</v>
      </c>
      <c r="X1353" s="2">
        <v>-1</v>
      </c>
      <c r="Y1353" s="2">
        <v>-1</v>
      </c>
      <c r="Z1353" s="2">
        <v>-1</v>
      </c>
      <c r="AA1353" s="2">
        <v>-1</v>
      </c>
      <c r="AB1353" s="2">
        <v>-1</v>
      </c>
      <c r="AC1353" s="2">
        <v>0.97370000000000001</v>
      </c>
      <c r="AD1353" s="2">
        <v>1.7487999999999999</v>
      </c>
      <c r="AE1353" s="2">
        <v>0.96230000000000004</v>
      </c>
      <c r="AF1353" s="2">
        <v>-2.1703999999999999</v>
      </c>
      <c r="AG1353" s="2">
        <v>0.18640000000000001</v>
      </c>
      <c r="AH1353">
        <v>320000</v>
      </c>
      <c r="AI1353" t="str">
        <f>IF(Table_Graduate_Salary[[#This Row],[Salary]]&lt;300000,"Low",IF(Table_Graduate_Salary[[#This Row],[Salary]]&lt;=600000,"Medium","High"))</f>
        <v>Medium</v>
      </c>
      <c r="AJ1353" t="str">
        <f>IF(Table_Graduate_Salary[[#This Row],[collegeGPA]]&gt;=8,"Excellent",IF(Table_Graduate_Salary[[#This Row],[collegeGPA]]&gt;=7,"Good","Average"))</f>
        <v>Excellent</v>
      </c>
      <c r="AK1353" s="2">
        <f>AVERAGE(Table_Graduate_Salary[[#This Row],[English]],Table_Graduate_Salary[[#This Row],[Logical]],Table_Graduate_Salary[[#This Row],[Quant]])</f>
        <v>598</v>
      </c>
    </row>
    <row r="1354" spans="1:37">
      <c r="A1354">
        <v>285838</v>
      </c>
      <c r="B1354" t="s">
        <v>505</v>
      </c>
      <c r="C1354" s="1">
        <v>32927</v>
      </c>
      <c r="D1354" s="2">
        <v>80</v>
      </c>
      <c r="E1354" t="s">
        <v>51</v>
      </c>
      <c r="F1354" s="3">
        <v>2007</v>
      </c>
      <c r="G1354" s="2">
        <v>74</v>
      </c>
      <c r="H1354" t="s">
        <v>51</v>
      </c>
      <c r="I1354">
        <v>974</v>
      </c>
      <c r="J1354">
        <v>2</v>
      </c>
      <c r="K1354" t="s">
        <v>36</v>
      </c>
      <c r="L1354" t="s">
        <v>44</v>
      </c>
      <c r="M1354" s="3">
        <v>72</v>
      </c>
      <c r="N1354">
        <v>974</v>
      </c>
      <c r="O1354">
        <v>0</v>
      </c>
      <c r="P1354" t="s">
        <v>45</v>
      </c>
      <c r="Q1354">
        <v>2011</v>
      </c>
      <c r="R1354" s="2">
        <v>325</v>
      </c>
      <c r="S1354" s="2">
        <v>565</v>
      </c>
      <c r="T1354" s="2">
        <v>605</v>
      </c>
      <c r="U1354" s="2">
        <v>0.82466640067133201</v>
      </c>
      <c r="V1354" s="2">
        <v>-1</v>
      </c>
      <c r="W1354" s="2">
        <v>400</v>
      </c>
      <c r="X1354" s="2">
        <v>-1</v>
      </c>
      <c r="Y1354" s="2">
        <v>-1</v>
      </c>
      <c r="Z1354" s="2">
        <v>-1</v>
      </c>
      <c r="AA1354" s="2">
        <v>366</v>
      </c>
      <c r="AB1354" s="2">
        <v>-1</v>
      </c>
      <c r="AC1354" s="2">
        <v>0.81920000000000004</v>
      </c>
      <c r="AD1354" s="2">
        <v>-0.90329999999999999</v>
      </c>
      <c r="AE1354" s="2">
        <v>9.1399999999999995E-2</v>
      </c>
      <c r="AF1354" s="2">
        <v>-0.29020000000000001</v>
      </c>
      <c r="AG1354" s="2">
        <v>-1.5512999999999999</v>
      </c>
      <c r="AH1354">
        <v>400000</v>
      </c>
      <c r="AI1354" t="str">
        <f>IF(Table_Graduate_Salary[[#This Row],[Salary]]&lt;300000,"Low",IF(Table_Graduate_Salary[[#This Row],[Salary]]&lt;=600000,"Medium","High"))</f>
        <v>Medium</v>
      </c>
      <c r="AJ1354" t="str">
        <f>IF(Table_Graduate_Salary[[#This Row],[collegeGPA]]&gt;=8,"Excellent",IF(Table_Graduate_Salary[[#This Row],[collegeGPA]]&gt;=7,"Good","Average"))</f>
        <v>Excellent</v>
      </c>
      <c r="AK1354" s="2">
        <f>AVERAGE(Table_Graduate_Salary[[#This Row],[English]],Table_Graduate_Salary[[#This Row],[Logical]],Table_Graduate_Salary[[#This Row],[Quant]])</f>
        <v>498.33333333333331</v>
      </c>
    </row>
    <row r="1355" spans="1:37">
      <c r="A1355">
        <v>103861</v>
      </c>
      <c r="B1355" t="s">
        <v>506</v>
      </c>
      <c r="C1355" s="1">
        <v>32345</v>
      </c>
      <c r="D1355" s="2">
        <v>75.099999999999994</v>
      </c>
      <c r="E1355" t="s">
        <v>213</v>
      </c>
      <c r="F1355" s="3">
        <v>2006</v>
      </c>
      <c r="G1355" s="2">
        <v>81.2</v>
      </c>
      <c r="H1355" t="s">
        <v>51</v>
      </c>
      <c r="I1355">
        <v>519</v>
      </c>
      <c r="J1355">
        <v>2</v>
      </c>
      <c r="K1355" t="s">
        <v>36</v>
      </c>
      <c r="L1355" t="s">
        <v>60</v>
      </c>
      <c r="M1355" s="3">
        <v>71</v>
      </c>
      <c r="N1355">
        <v>519</v>
      </c>
      <c r="O1355">
        <v>1</v>
      </c>
      <c r="P1355" t="s">
        <v>47</v>
      </c>
      <c r="Q1355">
        <v>2010</v>
      </c>
      <c r="R1355" s="2">
        <v>505</v>
      </c>
      <c r="S1355" s="2">
        <v>305</v>
      </c>
      <c r="T1355" s="2">
        <v>495</v>
      </c>
      <c r="U1355" s="2">
        <v>0.37605958665154499</v>
      </c>
      <c r="V1355" s="2">
        <v>445</v>
      </c>
      <c r="W1355" s="2">
        <v>300</v>
      </c>
      <c r="X1355" s="2">
        <v>-1</v>
      </c>
      <c r="Y1355" s="2">
        <v>-1</v>
      </c>
      <c r="Z1355" s="2">
        <v>-1</v>
      </c>
      <c r="AA1355" s="2">
        <v>-1</v>
      </c>
      <c r="AB1355" s="2">
        <v>-1</v>
      </c>
      <c r="AC1355" s="2">
        <v>1.7464999999999999</v>
      </c>
      <c r="AD1355" s="2">
        <v>0.3448</v>
      </c>
      <c r="AE1355" s="2">
        <v>-0.34399999999999997</v>
      </c>
      <c r="AF1355" s="2">
        <v>-5.5199999999999999E-2</v>
      </c>
      <c r="AG1355" s="2">
        <v>0.81830000000000003</v>
      </c>
      <c r="AH1355">
        <v>505000</v>
      </c>
      <c r="AI1355" t="str">
        <f>IF(Table_Graduate_Salary[[#This Row],[Salary]]&lt;300000,"Low",IF(Table_Graduate_Salary[[#This Row],[Salary]]&lt;=600000,"Medium","High"))</f>
        <v>Medium</v>
      </c>
      <c r="AJ1355" t="str">
        <f>IF(Table_Graduate_Salary[[#This Row],[collegeGPA]]&gt;=8,"Excellent",IF(Table_Graduate_Salary[[#This Row],[collegeGPA]]&gt;=7,"Good","Average"))</f>
        <v>Excellent</v>
      </c>
      <c r="AK1355" s="2">
        <f>AVERAGE(Table_Graduate_Salary[[#This Row],[English]],Table_Graduate_Salary[[#This Row],[Logical]],Table_Graduate_Salary[[#This Row],[Quant]])</f>
        <v>435</v>
      </c>
    </row>
    <row r="1356" spans="1:37">
      <c r="A1356">
        <v>331256</v>
      </c>
      <c r="B1356" t="s">
        <v>505</v>
      </c>
      <c r="C1356" s="1">
        <v>33226</v>
      </c>
      <c r="D1356" s="2">
        <v>85</v>
      </c>
      <c r="E1356" t="s">
        <v>100</v>
      </c>
      <c r="F1356" s="3">
        <v>2008</v>
      </c>
      <c r="G1356" s="2">
        <v>93</v>
      </c>
      <c r="H1356" t="s">
        <v>160</v>
      </c>
      <c r="I1356">
        <v>9769</v>
      </c>
      <c r="J1356">
        <v>2</v>
      </c>
      <c r="K1356" t="s">
        <v>36</v>
      </c>
      <c r="L1356" t="s">
        <v>55</v>
      </c>
      <c r="M1356" s="3">
        <v>76.12</v>
      </c>
      <c r="N1356">
        <v>9769</v>
      </c>
      <c r="O1356">
        <v>1</v>
      </c>
      <c r="P1356" t="s">
        <v>54</v>
      </c>
      <c r="Q1356">
        <v>2012</v>
      </c>
      <c r="R1356" s="2">
        <v>545</v>
      </c>
      <c r="S1356" s="2">
        <v>465</v>
      </c>
      <c r="T1356" s="2">
        <v>685</v>
      </c>
      <c r="U1356" s="2">
        <v>0.93037060720269105</v>
      </c>
      <c r="V1356" s="2">
        <v>565</v>
      </c>
      <c r="W1356" s="2">
        <v>-1</v>
      </c>
      <c r="X1356" s="2">
        <v>-1</v>
      </c>
      <c r="Y1356" s="2">
        <v>-1</v>
      </c>
      <c r="Z1356" s="2">
        <v>-1</v>
      </c>
      <c r="AA1356" s="2">
        <v>-1</v>
      </c>
      <c r="AB1356" s="2">
        <v>-1</v>
      </c>
      <c r="AC1356" s="2">
        <v>4.6399999999999997E-2</v>
      </c>
      <c r="AD1356" s="2">
        <v>0.3448</v>
      </c>
      <c r="AE1356" s="2">
        <v>0.52690000000000003</v>
      </c>
      <c r="AF1356" s="2">
        <v>-1.1128</v>
      </c>
      <c r="AG1356" s="2">
        <v>0.4234</v>
      </c>
      <c r="AH1356">
        <v>500000</v>
      </c>
      <c r="AI1356" t="str">
        <f>IF(Table_Graduate_Salary[[#This Row],[Salary]]&lt;300000,"Low",IF(Table_Graduate_Salary[[#This Row],[Salary]]&lt;=600000,"Medium","High"))</f>
        <v>Medium</v>
      </c>
      <c r="AJ1356" t="str">
        <f>IF(Table_Graduate_Salary[[#This Row],[collegeGPA]]&gt;=8,"Excellent",IF(Table_Graduate_Salary[[#This Row],[collegeGPA]]&gt;=7,"Good","Average"))</f>
        <v>Excellent</v>
      </c>
      <c r="AK1356" s="2">
        <f>AVERAGE(Table_Graduate_Salary[[#This Row],[English]],Table_Graduate_Salary[[#This Row],[Logical]],Table_Graduate_Salary[[#This Row],[Quant]])</f>
        <v>565</v>
      </c>
    </row>
    <row r="1357" spans="1:37">
      <c r="A1357">
        <v>125529</v>
      </c>
      <c r="B1357" t="s">
        <v>506</v>
      </c>
      <c r="C1357" s="1">
        <v>32749</v>
      </c>
      <c r="D1357" s="2">
        <v>90</v>
      </c>
      <c r="E1357" t="s">
        <v>301</v>
      </c>
      <c r="F1357" s="3">
        <v>2006</v>
      </c>
      <c r="G1357" s="2">
        <v>94.4</v>
      </c>
      <c r="H1357" t="s">
        <v>302</v>
      </c>
      <c r="I1357">
        <v>1396</v>
      </c>
      <c r="J1357">
        <v>2</v>
      </c>
      <c r="K1357" t="s">
        <v>36</v>
      </c>
      <c r="L1357" t="s">
        <v>60</v>
      </c>
      <c r="M1357" s="3">
        <v>76.12</v>
      </c>
      <c r="N1357">
        <v>1396</v>
      </c>
      <c r="O1357">
        <v>0</v>
      </c>
      <c r="P1357" t="s">
        <v>56</v>
      </c>
      <c r="Q1357">
        <v>2010</v>
      </c>
      <c r="R1357" s="2">
        <v>505</v>
      </c>
      <c r="S1357" s="2">
        <v>525</v>
      </c>
      <c r="T1357" s="2">
        <v>595</v>
      </c>
      <c r="U1357" s="2">
        <v>0.124502074009537</v>
      </c>
      <c r="V1357" s="2">
        <v>615</v>
      </c>
      <c r="W1357" s="2">
        <v>233</v>
      </c>
      <c r="X1357" s="2">
        <v>-1</v>
      </c>
      <c r="Y1357" s="2">
        <v>-1</v>
      </c>
      <c r="Z1357" s="2">
        <v>-1</v>
      </c>
      <c r="AA1357" s="2">
        <v>-1</v>
      </c>
      <c r="AB1357" s="2">
        <v>-1</v>
      </c>
      <c r="AC1357" s="2">
        <v>-0.26279999999999998</v>
      </c>
      <c r="AD1357" s="2">
        <v>-0.1232</v>
      </c>
      <c r="AE1357" s="2">
        <v>9.1399999999999995E-2</v>
      </c>
      <c r="AF1357" s="2">
        <v>-1.2302999999999999</v>
      </c>
      <c r="AG1357" s="2">
        <v>-0.1295</v>
      </c>
      <c r="AH1357">
        <v>455000</v>
      </c>
      <c r="AI1357" t="str">
        <f>IF(Table_Graduate_Salary[[#This Row],[Salary]]&lt;300000,"Low",IF(Table_Graduate_Salary[[#This Row],[Salary]]&lt;=600000,"Medium","High"))</f>
        <v>Medium</v>
      </c>
      <c r="AJ1357" t="str">
        <f>IF(Table_Graduate_Salary[[#This Row],[collegeGPA]]&gt;=8,"Excellent",IF(Table_Graduate_Salary[[#This Row],[collegeGPA]]&gt;=7,"Good","Average"))</f>
        <v>Excellent</v>
      </c>
      <c r="AK1357" s="2">
        <f>AVERAGE(Table_Graduate_Salary[[#This Row],[English]],Table_Graduate_Salary[[#This Row],[Logical]],Table_Graduate_Salary[[#This Row],[Quant]])</f>
        <v>541.66666666666663</v>
      </c>
    </row>
    <row r="1358" spans="1:37">
      <c r="A1358">
        <v>955377</v>
      </c>
      <c r="B1358" t="s">
        <v>506</v>
      </c>
      <c r="C1358" s="1">
        <v>33309</v>
      </c>
      <c r="D1358" s="2">
        <v>76</v>
      </c>
      <c r="E1358" t="s">
        <v>48</v>
      </c>
      <c r="F1358" s="3">
        <v>2010</v>
      </c>
      <c r="G1358" s="2">
        <v>70</v>
      </c>
      <c r="H1358" t="s">
        <v>48</v>
      </c>
      <c r="I1358">
        <v>172</v>
      </c>
      <c r="J1358">
        <v>2</v>
      </c>
      <c r="K1358" t="s">
        <v>36</v>
      </c>
      <c r="L1358" t="s">
        <v>55</v>
      </c>
      <c r="M1358" s="3">
        <v>68</v>
      </c>
      <c r="N1358">
        <v>172</v>
      </c>
      <c r="O1358">
        <v>0</v>
      </c>
      <c r="P1358" t="s">
        <v>41</v>
      </c>
      <c r="Q1358">
        <v>2014</v>
      </c>
      <c r="R1358" s="2">
        <v>625</v>
      </c>
      <c r="S1358" s="2">
        <v>470</v>
      </c>
      <c r="T1358" s="2">
        <v>535</v>
      </c>
      <c r="U1358" s="2">
        <v>0.62264291584993803</v>
      </c>
      <c r="V1358" s="2">
        <v>505</v>
      </c>
      <c r="W1358" s="2">
        <v>-1</v>
      </c>
      <c r="X1358" s="2">
        <v>407</v>
      </c>
      <c r="Y1358" s="2">
        <v>-1</v>
      </c>
      <c r="Z1358" s="2">
        <v>-1</v>
      </c>
      <c r="AA1358" s="2">
        <v>-1</v>
      </c>
      <c r="AB1358" s="2">
        <v>-1</v>
      </c>
      <c r="AC1358" s="2">
        <v>0.70269999999999999</v>
      </c>
      <c r="AD1358" s="2">
        <v>0.37890000000000001</v>
      </c>
      <c r="AE1358" s="2">
        <v>0.16370000000000001</v>
      </c>
      <c r="AF1358" s="2">
        <v>-0.61470000000000002</v>
      </c>
      <c r="AG1358" s="2">
        <v>-9.4299999999999995E-2</v>
      </c>
      <c r="AH1358">
        <v>330000</v>
      </c>
      <c r="AI1358" t="str">
        <f>IF(Table_Graduate_Salary[[#This Row],[Salary]]&lt;300000,"Low",IF(Table_Graduate_Salary[[#This Row],[Salary]]&lt;=600000,"Medium","High"))</f>
        <v>Medium</v>
      </c>
      <c r="AJ1358" t="str">
        <f>IF(Table_Graduate_Salary[[#This Row],[collegeGPA]]&gt;=8,"Excellent",IF(Table_Graduate_Salary[[#This Row],[collegeGPA]]&gt;=7,"Good","Average"))</f>
        <v>Excellent</v>
      </c>
      <c r="AK1358" s="2">
        <f>AVERAGE(Table_Graduate_Salary[[#This Row],[English]],Table_Graduate_Salary[[#This Row],[Logical]],Table_Graduate_Salary[[#This Row],[Quant]])</f>
        <v>543.33333333333337</v>
      </c>
    </row>
    <row r="1359" spans="1:37">
      <c r="A1359">
        <v>1204936</v>
      </c>
      <c r="B1359" t="s">
        <v>505</v>
      </c>
      <c r="C1359" s="1">
        <v>34221</v>
      </c>
      <c r="D1359" s="2">
        <v>89</v>
      </c>
      <c r="E1359" t="s">
        <v>35</v>
      </c>
      <c r="F1359" s="3">
        <v>2010</v>
      </c>
      <c r="G1359" s="2">
        <v>80</v>
      </c>
      <c r="H1359" t="s">
        <v>35</v>
      </c>
      <c r="I1359">
        <v>2688</v>
      </c>
      <c r="J1359">
        <v>2</v>
      </c>
      <c r="K1359" t="s">
        <v>36</v>
      </c>
      <c r="L1359" t="s">
        <v>44</v>
      </c>
      <c r="M1359" s="3">
        <v>77</v>
      </c>
      <c r="N1359">
        <v>2688</v>
      </c>
      <c r="O1359">
        <v>0</v>
      </c>
      <c r="P1359" t="s">
        <v>84</v>
      </c>
      <c r="Q1359">
        <v>2014</v>
      </c>
      <c r="R1359" s="2">
        <v>630</v>
      </c>
      <c r="S1359" s="2">
        <v>520</v>
      </c>
      <c r="T1359" s="2">
        <v>605</v>
      </c>
      <c r="U1359" s="2">
        <v>0.88162006953017702</v>
      </c>
      <c r="V1359" s="2">
        <v>-1</v>
      </c>
      <c r="W1359" s="2">
        <v>420</v>
      </c>
      <c r="X1359" s="2">
        <v>-1</v>
      </c>
      <c r="Y1359" s="2">
        <v>-1</v>
      </c>
      <c r="Z1359" s="2">
        <v>-1</v>
      </c>
      <c r="AA1359" s="2">
        <v>228</v>
      </c>
      <c r="AB1359" s="2">
        <v>-1</v>
      </c>
      <c r="AC1359" s="2">
        <v>1.2771999999999999</v>
      </c>
      <c r="AD1359" s="2">
        <v>0.87839999999999996</v>
      </c>
      <c r="AE1359" s="2">
        <v>-0.14369999999999999</v>
      </c>
      <c r="AF1359" s="2">
        <v>0.1459</v>
      </c>
      <c r="AG1359" s="2">
        <v>1.6302000000000001</v>
      </c>
      <c r="AH1359">
        <v>325000</v>
      </c>
      <c r="AI1359" t="str">
        <f>IF(Table_Graduate_Salary[[#This Row],[Salary]]&lt;300000,"Low",IF(Table_Graduate_Salary[[#This Row],[Salary]]&lt;=600000,"Medium","High"))</f>
        <v>Medium</v>
      </c>
      <c r="AJ1359" t="str">
        <f>IF(Table_Graduate_Salary[[#This Row],[collegeGPA]]&gt;=8,"Excellent",IF(Table_Graduate_Salary[[#This Row],[collegeGPA]]&gt;=7,"Good","Average"))</f>
        <v>Excellent</v>
      </c>
      <c r="AK1359" s="2">
        <f>AVERAGE(Table_Graduate_Salary[[#This Row],[English]],Table_Graduate_Salary[[#This Row],[Logical]],Table_Graduate_Salary[[#This Row],[Quant]])</f>
        <v>585</v>
      </c>
    </row>
    <row r="1360" spans="1:37">
      <c r="A1360">
        <v>469011</v>
      </c>
      <c r="B1360" t="s">
        <v>506</v>
      </c>
      <c r="C1360" s="1">
        <v>33121</v>
      </c>
      <c r="D1360" s="2">
        <v>73</v>
      </c>
      <c r="E1360" t="s">
        <v>48</v>
      </c>
      <c r="F1360" s="3">
        <v>2008</v>
      </c>
      <c r="G1360" s="2">
        <v>74</v>
      </c>
      <c r="H1360" t="s">
        <v>48</v>
      </c>
      <c r="I1360">
        <v>8143</v>
      </c>
      <c r="J1360">
        <v>2</v>
      </c>
      <c r="K1360" t="s">
        <v>36</v>
      </c>
      <c r="L1360" t="s">
        <v>55</v>
      </c>
      <c r="M1360" s="3">
        <v>73.36</v>
      </c>
      <c r="N1360">
        <v>8143</v>
      </c>
      <c r="O1360">
        <v>0</v>
      </c>
      <c r="P1360" t="s">
        <v>41</v>
      </c>
      <c r="Q1360">
        <v>2012</v>
      </c>
      <c r="R1360" s="2">
        <v>595</v>
      </c>
      <c r="S1360" s="2">
        <v>475</v>
      </c>
      <c r="T1360" s="2">
        <v>404</v>
      </c>
      <c r="U1360" s="2">
        <v>0.73579570922465598</v>
      </c>
      <c r="V1360" s="2">
        <v>475</v>
      </c>
      <c r="W1360" s="2">
        <v>-1</v>
      </c>
      <c r="X1360" s="2">
        <v>-1</v>
      </c>
      <c r="Y1360" s="2">
        <v>-1</v>
      </c>
      <c r="Z1360" s="2">
        <v>-1</v>
      </c>
      <c r="AA1360" s="2">
        <v>-1</v>
      </c>
      <c r="AB1360" s="2">
        <v>-1</v>
      </c>
      <c r="AC1360" s="2">
        <v>-0.64910000000000001</v>
      </c>
      <c r="AD1360" s="2">
        <v>-0.43530000000000002</v>
      </c>
      <c r="AE1360" s="2">
        <v>0.2366</v>
      </c>
      <c r="AF1360" s="2">
        <v>-0.17269999999999999</v>
      </c>
      <c r="AG1360" s="2">
        <v>-0.60350000000000004</v>
      </c>
      <c r="AH1360">
        <v>405000</v>
      </c>
      <c r="AI1360" t="str">
        <f>IF(Table_Graduate_Salary[[#This Row],[Salary]]&lt;300000,"Low",IF(Table_Graduate_Salary[[#This Row],[Salary]]&lt;=600000,"Medium","High"))</f>
        <v>Medium</v>
      </c>
      <c r="AJ1360" t="str">
        <f>IF(Table_Graduate_Salary[[#This Row],[collegeGPA]]&gt;=8,"Excellent",IF(Table_Graduate_Salary[[#This Row],[collegeGPA]]&gt;=7,"Good","Average"))</f>
        <v>Excellent</v>
      </c>
      <c r="AK1360" s="2">
        <f>AVERAGE(Table_Graduate_Salary[[#This Row],[English]],Table_Graduate_Salary[[#This Row],[Logical]],Table_Graduate_Salary[[#This Row],[Quant]])</f>
        <v>491.33333333333331</v>
      </c>
    </row>
    <row r="1361" spans="1:37">
      <c r="A1361">
        <v>345100</v>
      </c>
      <c r="B1361" t="s">
        <v>505</v>
      </c>
      <c r="C1361" s="1">
        <v>33113</v>
      </c>
      <c r="D1361" s="2">
        <v>76.400000000000006</v>
      </c>
      <c r="E1361" t="s">
        <v>35</v>
      </c>
      <c r="F1361" s="3">
        <v>2008</v>
      </c>
      <c r="G1361" s="2">
        <v>65.5</v>
      </c>
      <c r="H1361" t="s">
        <v>35</v>
      </c>
      <c r="I1361">
        <v>172</v>
      </c>
      <c r="J1361">
        <v>2</v>
      </c>
      <c r="K1361" t="s">
        <v>36</v>
      </c>
      <c r="L1361" t="s">
        <v>60</v>
      </c>
      <c r="M1361" s="3">
        <v>59.94</v>
      </c>
      <c r="N1361">
        <v>172</v>
      </c>
      <c r="O1361">
        <v>0</v>
      </c>
      <c r="P1361" t="s">
        <v>41</v>
      </c>
      <c r="Q1361">
        <v>2012</v>
      </c>
      <c r="R1361" s="2">
        <v>485</v>
      </c>
      <c r="S1361" s="2">
        <v>324</v>
      </c>
      <c r="T1361" s="2">
        <v>525</v>
      </c>
      <c r="U1361" s="2">
        <v>0.37605958665154499</v>
      </c>
      <c r="V1361" s="2">
        <v>-1</v>
      </c>
      <c r="W1361" s="2">
        <v>300</v>
      </c>
      <c r="X1361" s="2">
        <v>-1</v>
      </c>
      <c r="Y1361" s="2">
        <v>-1</v>
      </c>
      <c r="Z1361" s="2">
        <v>-1</v>
      </c>
      <c r="AA1361" s="2">
        <v>340</v>
      </c>
      <c r="AB1361" s="2">
        <v>-1</v>
      </c>
      <c r="AC1361" s="2">
        <v>0.39410000000000001</v>
      </c>
      <c r="AD1361" s="2">
        <v>1.2807999999999999</v>
      </c>
      <c r="AE1361" s="2">
        <v>1.3976999999999999</v>
      </c>
      <c r="AF1361" s="2">
        <v>2.4712299999999998</v>
      </c>
      <c r="AG1361" s="2">
        <v>-0.1295</v>
      </c>
      <c r="AH1361">
        <v>200000</v>
      </c>
      <c r="AI1361" t="str">
        <f>IF(Table_Graduate_Salary[[#This Row],[Salary]]&lt;300000,"Low",IF(Table_Graduate_Salary[[#This Row],[Salary]]&lt;=600000,"Medium","High"))</f>
        <v>Low</v>
      </c>
      <c r="AJ1361" t="str">
        <f>IF(Table_Graduate_Salary[[#This Row],[collegeGPA]]&gt;=8,"Excellent",IF(Table_Graduate_Salary[[#This Row],[collegeGPA]]&gt;=7,"Good","Average"))</f>
        <v>Excellent</v>
      </c>
      <c r="AK1361" s="2">
        <f>AVERAGE(Table_Graduate_Salary[[#This Row],[English]],Table_Graduate_Salary[[#This Row],[Logical]],Table_Graduate_Salary[[#This Row],[Quant]])</f>
        <v>444.66666666666669</v>
      </c>
    </row>
    <row r="1362" spans="1:37">
      <c r="A1362">
        <v>998833</v>
      </c>
      <c r="B1362" t="s">
        <v>506</v>
      </c>
      <c r="C1362" s="1">
        <v>33345</v>
      </c>
      <c r="D1362" s="2">
        <v>78.44</v>
      </c>
      <c r="E1362" t="s">
        <v>51</v>
      </c>
      <c r="F1362" s="3">
        <v>2009</v>
      </c>
      <c r="G1362" s="2">
        <v>70.14</v>
      </c>
      <c r="H1362" t="s">
        <v>51</v>
      </c>
      <c r="I1362">
        <v>7299</v>
      </c>
      <c r="J1362">
        <v>2</v>
      </c>
      <c r="K1362" t="s">
        <v>36</v>
      </c>
      <c r="L1362" t="s">
        <v>55</v>
      </c>
      <c r="M1362" s="3">
        <v>76</v>
      </c>
      <c r="N1362">
        <v>7299</v>
      </c>
      <c r="O1362">
        <v>1</v>
      </c>
      <c r="P1362" t="s">
        <v>53</v>
      </c>
      <c r="Q1362">
        <v>2013</v>
      </c>
      <c r="R1362" s="2">
        <v>490</v>
      </c>
      <c r="S1362" s="2">
        <v>520</v>
      </c>
      <c r="T1362" s="2">
        <v>430</v>
      </c>
      <c r="U1362" s="2">
        <v>0.74475835400893897</v>
      </c>
      <c r="V1362" s="2">
        <v>475</v>
      </c>
      <c r="W1362" s="2">
        <v>-1</v>
      </c>
      <c r="X1362" s="2">
        <v>438</v>
      </c>
      <c r="Y1362" s="2">
        <v>-1</v>
      </c>
      <c r="Z1362" s="2">
        <v>-1</v>
      </c>
      <c r="AA1362" s="2">
        <v>-1</v>
      </c>
      <c r="AB1362" s="2">
        <v>-1</v>
      </c>
      <c r="AC1362" s="2">
        <v>0.84630000000000005</v>
      </c>
      <c r="AD1362" s="2">
        <v>-0.28710000000000002</v>
      </c>
      <c r="AE1362" s="2">
        <v>0.93220000000000003</v>
      </c>
      <c r="AF1362" s="2">
        <v>0.5262</v>
      </c>
      <c r="AG1362" s="2">
        <v>0.67210000000000003</v>
      </c>
      <c r="AH1362">
        <v>120000</v>
      </c>
      <c r="AI1362" t="str">
        <f>IF(Table_Graduate_Salary[[#This Row],[Salary]]&lt;300000,"Low",IF(Table_Graduate_Salary[[#This Row],[Salary]]&lt;=600000,"Medium","High"))</f>
        <v>Low</v>
      </c>
      <c r="AJ1362" t="str">
        <f>IF(Table_Graduate_Salary[[#This Row],[collegeGPA]]&gt;=8,"Excellent",IF(Table_Graduate_Salary[[#This Row],[collegeGPA]]&gt;=7,"Good","Average"))</f>
        <v>Excellent</v>
      </c>
      <c r="AK1362" s="2">
        <f>AVERAGE(Table_Graduate_Salary[[#This Row],[English]],Table_Graduate_Salary[[#This Row],[Logical]],Table_Graduate_Salary[[#This Row],[Quant]])</f>
        <v>480</v>
      </c>
    </row>
    <row r="1363" spans="1:37">
      <c r="A1363">
        <v>601301</v>
      </c>
      <c r="B1363" t="s">
        <v>506</v>
      </c>
      <c r="C1363" s="1">
        <v>32690</v>
      </c>
      <c r="D1363" s="2">
        <v>54</v>
      </c>
      <c r="E1363" t="s">
        <v>51</v>
      </c>
      <c r="F1363" s="3">
        <v>2004</v>
      </c>
      <c r="G1363" s="2">
        <v>54</v>
      </c>
      <c r="H1363" t="s">
        <v>35</v>
      </c>
      <c r="I1363">
        <v>272</v>
      </c>
      <c r="J1363">
        <v>2</v>
      </c>
      <c r="K1363" t="s">
        <v>66</v>
      </c>
      <c r="L1363" t="s">
        <v>67</v>
      </c>
      <c r="M1363" s="3">
        <v>67.05</v>
      </c>
      <c r="N1363">
        <v>272</v>
      </c>
      <c r="O1363">
        <v>0</v>
      </c>
      <c r="P1363" t="s">
        <v>50</v>
      </c>
      <c r="Q1363">
        <v>2013</v>
      </c>
      <c r="R1363" s="2">
        <v>380</v>
      </c>
      <c r="S1363" s="2">
        <v>365</v>
      </c>
      <c r="T1363" s="2">
        <v>430</v>
      </c>
      <c r="U1363" s="2">
        <v>0.73579570922465598</v>
      </c>
      <c r="V1363" s="2">
        <v>475</v>
      </c>
      <c r="W1363" s="2">
        <v>-1</v>
      </c>
      <c r="X1363" s="2">
        <v>-1</v>
      </c>
      <c r="Y1363" s="2">
        <v>-1</v>
      </c>
      <c r="Z1363" s="2">
        <v>-1</v>
      </c>
      <c r="AA1363" s="2">
        <v>-1</v>
      </c>
      <c r="AB1363" s="2">
        <v>-1</v>
      </c>
      <c r="AC1363" s="2">
        <v>-1.54E-2</v>
      </c>
      <c r="AD1363" s="2">
        <v>4.5900000000000003E-2</v>
      </c>
      <c r="AE1363" s="2">
        <v>0.16370000000000001</v>
      </c>
      <c r="AF1363" s="2">
        <v>0.5262</v>
      </c>
      <c r="AG1363" s="2">
        <v>0.28889999999999999</v>
      </c>
      <c r="AH1363">
        <v>100000</v>
      </c>
      <c r="AI1363" t="str">
        <f>IF(Table_Graduate_Salary[[#This Row],[Salary]]&lt;300000,"Low",IF(Table_Graduate_Salary[[#This Row],[Salary]]&lt;=600000,"Medium","High"))</f>
        <v>Low</v>
      </c>
      <c r="AJ1363" t="str">
        <f>IF(Table_Graduate_Salary[[#This Row],[collegeGPA]]&gt;=8,"Excellent",IF(Table_Graduate_Salary[[#This Row],[collegeGPA]]&gt;=7,"Good","Average"))</f>
        <v>Excellent</v>
      </c>
      <c r="AK1363" s="2">
        <f>AVERAGE(Table_Graduate_Salary[[#This Row],[English]],Table_Graduate_Salary[[#This Row],[Logical]],Table_Graduate_Salary[[#This Row],[Quant]])</f>
        <v>391.66666666666669</v>
      </c>
    </row>
    <row r="1364" spans="1:37">
      <c r="A1364">
        <v>228081</v>
      </c>
      <c r="B1364" t="s">
        <v>506</v>
      </c>
      <c r="C1364" s="1">
        <v>32441</v>
      </c>
      <c r="D1364" s="2">
        <v>48</v>
      </c>
      <c r="E1364" t="s">
        <v>35</v>
      </c>
      <c r="F1364" s="3">
        <v>2007</v>
      </c>
      <c r="G1364" s="2">
        <v>66.66</v>
      </c>
      <c r="H1364" t="s">
        <v>79</v>
      </c>
      <c r="I1364">
        <v>23</v>
      </c>
      <c r="J1364">
        <v>2</v>
      </c>
      <c r="K1364" t="s">
        <v>36</v>
      </c>
      <c r="L1364" t="s">
        <v>64</v>
      </c>
      <c r="M1364" s="3">
        <v>59</v>
      </c>
      <c r="N1364">
        <v>23</v>
      </c>
      <c r="O1364">
        <v>0</v>
      </c>
      <c r="P1364" t="s">
        <v>41</v>
      </c>
      <c r="Q1364">
        <v>2011</v>
      </c>
      <c r="R1364" s="2">
        <v>495</v>
      </c>
      <c r="S1364" s="2">
        <v>475</v>
      </c>
      <c r="T1364" s="2">
        <v>385</v>
      </c>
      <c r="U1364" s="2">
        <v>0.19015340560101801</v>
      </c>
      <c r="V1364" s="2">
        <v>315</v>
      </c>
      <c r="W1364" s="2">
        <v>-1</v>
      </c>
      <c r="X1364" s="2">
        <v>-1</v>
      </c>
      <c r="Y1364" s="2">
        <v>-1</v>
      </c>
      <c r="Z1364" s="2">
        <v>-1</v>
      </c>
      <c r="AA1364" s="2">
        <v>-1</v>
      </c>
      <c r="AB1364" s="2">
        <v>-1</v>
      </c>
      <c r="AC1364" s="2">
        <v>4.6399999999999997E-2</v>
      </c>
      <c r="AD1364" s="2">
        <v>0.65680000000000005</v>
      </c>
      <c r="AE1364" s="2">
        <v>-5.3699999999999998E-2</v>
      </c>
      <c r="AF1364" s="2">
        <v>-5.5199999999999999E-2</v>
      </c>
      <c r="AG1364" s="2">
        <v>0.6603</v>
      </c>
      <c r="AH1364">
        <v>440000</v>
      </c>
      <c r="AI1364" t="str">
        <f>IF(Table_Graduate_Salary[[#This Row],[Salary]]&lt;300000,"Low",IF(Table_Graduate_Salary[[#This Row],[Salary]]&lt;=600000,"Medium","High"))</f>
        <v>Medium</v>
      </c>
      <c r="AJ1364" t="str">
        <f>IF(Table_Graduate_Salary[[#This Row],[collegeGPA]]&gt;=8,"Excellent",IF(Table_Graduate_Salary[[#This Row],[collegeGPA]]&gt;=7,"Good","Average"))</f>
        <v>Excellent</v>
      </c>
      <c r="AK1364" s="2">
        <f>AVERAGE(Table_Graduate_Salary[[#This Row],[English]],Table_Graduate_Salary[[#This Row],[Logical]],Table_Graduate_Salary[[#This Row],[Quant]])</f>
        <v>451.66666666666669</v>
      </c>
    </row>
    <row r="1365" spans="1:37">
      <c r="A1365">
        <v>359928</v>
      </c>
      <c r="B1365" t="s">
        <v>506</v>
      </c>
      <c r="C1365" s="1">
        <v>33227</v>
      </c>
      <c r="D1365" s="2">
        <v>76.53</v>
      </c>
      <c r="E1365">
        <v>0</v>
      </c>
      <c r="F1365" s="3">
        <v>2009</v>
      </c>
      <c r="G1365" s="2">
        <v>85</v>
      </c>
      <c r="H1365">
        <v>0</v>
      </c>
      <c r="I1365">
        <v>8641</v>
      </c>
      <c r="J1365">
        <v>2</v>
      </c>
      <c r="K1365" t="s">
        <v>36</v>
      </c>
      <c r="L1365" t="s">
        <v>44</v>
      </c>
      <c r="M1365" s="3">
        <v>58</v>
      </c>
      <c r="N1365">
        <v>8641</v>
      </c>
      <c r="O1365">
        <v>1</v>
      </c>
      <c r="P1365" t="s">
        <v>45</v>
      </c>
      <c r="Q1365">
        <v>2012</v>
      </c>
      <c r="R1365" s="2">
        <v>335</v>
      </c>
      <c r="S1365" s="2">
        <v>385</v>
      </c>
      <c r="T1365" s="2">
        <v>325</v>
      </c>
      <c r="U1365" s="2">
        <v>0.22948175491175499</v>
      </c>
      <c r="V1365" s="2">
        <v>-1</v>
      </c>
      <c r="W1365" s="2">
        <v>266</v>
      </c>
      <c r="X1365" s="2">
        <v>-1</v>
      </c>
      <c r="Y1365" s="2">
        <v>-1</v>
      </c>
      <c r="Z1365" s="2">
        <v>-1</v>
      </c>
      <c r="AA1365" s="2">
        <v>393</v>
      </c>
      <c r="AB1365" s="2">
        <v>-1</v>
      </c>
      <c r="AC1365" s="2">
        <v>0.97370000000000001</v>
      </c>
      <c r="AD1365" s="2">
        <v>-0.20119999999999999</v>
      </c>
      <c r="AE1365" s="2">
        <v>5.5199999999999999E-2</v>
      </c>
      <c r="AF1365" s="2">
        <v>0.5323</v>
      </c>
      <c r="AG1365" s="2">
        <v>-0.76149999999999995</v>
      </c>
      <c r="AH1365">
        <v>200000</v>
      </c>
      <c r="AI1365" t="str">
        <f>IF(Table_Graduate_Salary[[#This Row],[Salary]]&lt;300000,"Low",IF(Table_Graduate_Salary[[#This Row],[Salary]]&lt;=600000,"Medium","High"))</f>
        <v>Low</v>
      </c>
      <c r="AJ1365" t="str">
        <f>IF(Table_Graduate_Salary[[#This Row],[collegeGPA]]&gt;=8,"Excellent",IF(Table_Graduate_Salary[[#This Row],[collegeGPA]]&gt;=7,"Good","Average"))</f>
        <v>Excellent</v>
      </c>
      <c r="AK1365" s="2">
        <f>AVERAGE(Table_Graduate_Salary[[#This Row],[English]],Table_Graduate_Salary[[#This Row],[Logical]],Table_Graduate_Salary[[#This Row],[Quant]])</f>
        <v>348.33333333333331</v>
      </c>
    </row>
    <row r="1366" spans="1:37">
      <c r="A1366">
        <v>1077946</v>
      </c>
      <c r="B1366" t="s">
        <v>506</v>
      </c>
      <c r="C1366" s="1">
        <v>33462</v>
      </c>
      <c r="D1366" s="2">
        <v>87</v>
      </c>
      <c r="E1366" t="s">
        <v>51</v>
      </c>
      <c r="F1366" s="3">
        <v>2009</v>
      </c>
      <c r="G1366" s="2">
        <v>75</v>
      </c>
      <c r="H1366" t="s">
        <v>51</v>
      </c>
      <c r="I1366">
        <v>220</v>
      </c>
      <c r="J1366">
        <v>2</v>
      </c>
      <c r="K1366" t="s">
        <v>36</v>
      </c>
      <c r="L1366" t="s">
        <v>55</v>
      </c>
      <c r="M1366" s="3">
        <v>67.63</v>
      </c>
      <c r="N1366">
        <v>220</v>
      </c>
      <c r="O1366">
        <v>0</v>
      </c>
      <c r="P1366" t="s">
        <v>84</v>
      </c>
      <c r="Q1366">
        <v>2013</v>
      </c>
      <c r="R1366" s="2">
        <v>455</v>
      </c>
      <c r="S1366" s="2">
        <v>435</v>
      </c>
      <c r="T1366" s="2">
        <v>475</v>
      </c>
      <c r="U1366" s="2">
        <v>0.70082616175338297</v>
      </c>
      <c r="V1366" s="2">
        <v>464</v>
      </c>
      <c r="W1366" s="2">
        <v>-1</v>
      </c>
      <c r="X1366" s="2">
        <v>-1</v>
      </c>
      <c r="Y1366" s="2">
        <v>-1</v>
      </c>
      <c r="Z1366" s="2">
        <v>-1</v>
      </c>
      <c r="AA1366" s="2">
        <v>-1</v>
      </c>
      <c r="AB1366" s="2">
        <v>-1</v>
      </c>
      <c r="AC1366" s="2">
        <v>-1.54E-2</v>
      </c>
      <c r="AD1366" s="2">
        <v>1.5444</v>
      </c>
      <c r="AE1366" s="2">
        <v>1.3933</v>
      </c>
      <c r="AF1366" s="2">
        <v>-0.74150000000000005</v>
      </c>
      <c r="AG1366" s="2">
        <v>1.2470000000000001</v>
      </c>
      <c r="AH1366">
        <v>140000</v>
      </c>
      <c r="AI1366" t="str">
        <f>IF(Table_Graduate_Salary[[#This Row],[Salary]]&lt;300000,"Low",IF(Table_Graduate_Salary[[#This Row],[Salary]]&lt;=600000,"Medium","High"))</f>
        <v>Low</v>
      </c>
      <c r="AJ1366" t="str">
        <f>IF(Table_Graduate_Salary[[#This Row],[collegeGPA]]&gt;=8,"Excellent",IF(Table_Graduate_Salary[[#This Row],[collegeGPA]]&gt;=7,"Good","Average"))</f>
        <v>Excellent</v>
      </c>
      <c r="AK1366" s="2">
        <f>AVERAGE(Table_Graduate_Salary[[#This Row],[English]],Table_Graduate_Salary[[#This Row],[Logical]],Table_Graduate_Salary[[#This Row],[Quant]])</f>
        <v>455</v>
      </c>
    </row>
    <row r="1367" spans="1:37">
      <c r="A1367">
        <v>336546</v>
      </c>
      <c r="B1367" t="s">
        <v>506</v>
      </c>
      <c r="C1367" s="1">
        <v>33042</v>
      </c>
      <c r="D1367" s="2">
        <v>86.12</v>
      </c>
      <c r="E1367" t="s">
        <v>216</v>
      </c>
      <c r="F1367" s="3">
        <v>2008</v>
      </c>
      <c r="G1367" s="2">
        <v>77</v>
      </c>
      <c r="H1367" t="s">
        <v>217</v>
      </c>
      <c r="I1367">
        <v>10930</v>
      </c>
      <c r="J1367">
        <v>2</v>
      </c>
      <c r="K1367" t="s">
        <v>36</v>
      </c>
      <c r="L1367" t="s">
        <v>55</v>
      </c>
      <c r="M1367" s="3">
        <v>77.599999999999994</v>
      </c>
      <c r="N1367">
        <v>10930</v>
      </c>
      <c r="O1367">
        <v>1</v>
      </c>
      <c r="P1367" t="s">
        <v>53</v>
      </c>
      <c r="Q1367">
        <v>2012</v>
      </c>
      <c r="R1367" s="2">
        <v>465</v>
      </c>
      <c r="S1367" s="2">
        <v>485</v>
      </c>
      <c r="T1367" s="2">
        <v>475</v>
      </c>
      <c r="U1367" s="2">
        <v>0.90148957137103303</v>
      </c>
      <c r="V1367" s="2">
        <v>545</v>
      </c>
      <c r="W1367" s="2">
        <v>-1</v>
      </c>
      <c r="X1367" s="2">
        <v>-1</v>
      </c>
      <c r="Y1367" s="2">
        <v>-1</v>
      </c>
      <c r="Z1367" s="2">
        <v>-1</v>
      </c>
      <c r="AA1367" s="2">
        <v>-1</v>
      </c>
      <c r="AB1367" s="2">
        <v>-1</v>
      </c>
      <c r="AC1367" s="2">
        <v>-1.4992000000000001</v>
      </c>
      <c r="AD1367" s="2">
        <v>-8.4199999999999997E-2</v>
      </c>
      <c r="AE1367" s="2">
        <v>-1.6865000000000001</v>
      </c>
      <c r="AF1367" s="2">
        <v>1.23732999999999</v>
      </c>
      <c r="AG1367" s="2">
        <v>-0.44550000000000001</v>
      </c>
      <c r="AH1367">
        <v>415000</v>
      </c>
      <c r="AI1367" t="str">
        <f>IF(Table_Graduate_Salary[[#This Row],[Salary]]&lt;300000,"Low",IF(Table_Graduate_Salary[[#This Row],[Salary]]&lt;=600000,"Medium","High"))</f>
        <v>Medium</v>
      </c>
      <c r="AJ1367" t="str">
        <f>IF(Table_Graduate_Salary[[#This Row],[collegeGPA]]&gt;=8,"Excellent",IF(Table_Graduate_Salary[[#This Row],[collegeGPA]]&gt;=7,"Good","Average"))</f>
        <v>Excellent</v>
      </c>
      <c r="AK1367" s="2">
        <f>AVERAGE(Table_Graduate_Salary[[#This Row],[English]],Table_Graduate_Salary[[#This Row],[Logical]],Table_Graduate_Salary[[#This Row],[Quant]])</f>
        <v>475</v>
      </c>
    </row>
    <row r="1368" spans="1:37">
      <c r="A1368">
        <v>580712</v>
      </c>
      <c r="B1368" t="s">
        <v>506</v>
      </c>
      <c r="C1368" s="1">
        <v>33370</v>
      </c>
      <c r="D1368" s="2">
        <v>83</v>
      </c>
      <c r="E1368" t="s">
        <v>35</v>
      </c>
      <c r="F1368" s="3">
        <v>2008</v>
      </c>
      <c r="G1368" s="2">
        <v>78.8</v>
      </c>
      <c r="H1368" t="s">
        <v>35</v>
      </c>
      <c r="I1368">
        <v>8195</v>
      </c>
      <c r="J1368">
        <v>1</v>
      </c>
      <c r="K1368" t="s">
        <v>36</v>
      </c>
      <c r="L1368" t="s">
        <v>64</v>
      </c>
      <c r="M1368" s="3">
        <v>75</v>
      </c>
      <c r="N1368">
        <v>8195</v>
      </c>
      <c r="O1368">
        <v>1</v>
      </c>
      <c r="P1368" t="s">
        <v>38</v>
      </c>
      <c r="Q1368">
        <v>2013</v>
      </c>
      <c r="R1368" s="2">
        <v>520</v>
      </c>
      <c r="S1368" s="2">
        <v>585</v>
      </c>
      <c r="T1368" s="2">
        <v>485</v>
      </c>
      <c r="U1368" s="2">
        <v>0.81941652983588797</v>
      </c>
      <c r="V1368" s="2">
        <v>505</v>
      </c>
      <c r="W1368" s="2">
        <v>-1</v>
      </c>
      <c r="X1368" s="2">
        <v>-1</v>
      </c>
      <c r="Y1368" s="2">
        <v>-1</v>
      </c>
      <c r="Z1368" s="2">
        <v>-1</v>
      </c>
      <c r="AA1368" s="2">
        <v>-1</v>
      </c>
      <c r="AB1368" s="2">
        <v>-1</v>
      </c>
      <c r="AC1368" s="2">
        <v>-1.7388999999999999</v>
      </c>
      <c r="AD1368" s="2">
        <v>-0.62009999999999998</v>
      </c>
      <c r="AE1368" s="2">
        <v>0.31740000000000002</v>
      </c>
      <c r="AF1368" s="2">
        <v>-0.2344</v>
      </c>
      <c r="AG1368" s="2">
        <v>-0.28589999999999999</v>
      </c>
      <c r="AH1368">
        <v>400000</v>
      </c>
      <c r="AI1368" t="str">
        <f>IF(Table_Graduate_Salary[[#This Row],[Salary]]&lt;300000,"Low",IF(Table_Graduate_Salary[[#This Row],[Salary]]&lt;=600000,"Medium","High"))</f>
        <v>Medium</v>
      </c>
      <c r="AJ1368" t="str">
        <f>IF(Table_Graduate_Salary[[#This Row],[collegeGPA]]&gt;=8,"Excellent",IF(Table_Graduate_Salary[[#This Row],[collegeGPA]]&gt;=7,"Good","Average"))</f>
        <v>Excellent</v>
      </c>
      <c r="AK1368" s="2">
        <f>AVERAGE(Table_Graduate_Salary[[#This Row],[English]],Table_Graduate_Salary[[#This Row],[Logical]],Table_Graduate_Salary[[#This Row],[Quant]])</f>
        <v>530</v>
      </c>
    </row>
    <row r="1369" spans="1:37">
      <c r="A1369">
        <v>945560</v>
      </c>
      <c r="B1369" t="s">
        <v>506</v>
      </c>
      <c r="C1369" s="1">
        <v>33109</v>
      </c>
      <c r="D1369" s="2">
        <v>67.8</v>
      </c>
      <c r="E1369" t="s">
        <v>35</v>
      </c>
      <c r="F1369" s="3">
        <v>2008</v>
      </c>
      <c r="G1369" s="2">
        <v>65.599999999999994</v>
      </c>
      <c r="H1369" t="s">
        <v>35</v>
      </c>
      <c r="I1369">
        <v>400</v>
      </c>
      <c r="J1369">
        <v>1</v>
      </c>
      <c r="K1369" t="s">
        <v>36</v>
      </c>
      <c r="L1369" t="s">
        <v>194</v>
      </c>
      <c r="M1369" s="3">
        <v>79.8</v>
      </c>
      <c r="N1369">
        <v>400</v>
      </c>
      <c r="O1369">
        <v>0</v>
      </c>
      <c r="P1369" t="s">
        <v>84</v>
      </c>
      <c r="Q1369">
        <v>2013</v>
      </c>
      <c r="R1369" s="2">
        <v>485</v>
      </c>
      <c r="S1369" s="2">
        <v>465</v>
      </c>
      <c r="T1369" s="2">
        <v>545</v>
      </c>
      <c r="U1369" s="2">
        <v>-1</v>
      </c>
      <c r="V1369" s="2">
        <v>565</v>
      </c>
      <c r="W1369" s="2">
        <v>-1</v>
      </c>
      <c r="X1369" s="2">
        <v>346</v>
      </c>
      <c r="Y1369" s="2">
        <v>-1</v>
      </c>
      <c r="Z1369" s="2">
        <v>-1</v>
      </c>
      <c r="AA1369" s="2">
        <v>-1</v>
      </c>
      <c r="AB1369" s="2">
        <v>-1</v>
      </c>
      <c r="AC1369" s="2">
        <v>0.70269999999999999</v>
      </c>
      <c r="AD1369" s="2">
        <v>0.21240000000000001</v>
      </c>
      <c r="AE1369" s="2">
        <v>-1.5269999999999999</v>
      </c>
      <c r="AF1369" s="2">
        <v>-0.61470000000000002</v>
      </c>
      <c r="AG1369" s="2">
        <v>-1.0524</v>
      </c>
      <c r="AH1369">
        <v>300000</v>
      </c>
      <c r="AI1369" t="str">
        <f>IF(Table_Graduate_Salary[[#This Row],[Salary]]&lt;300000,"Low",IF(Table_Graduate_Salary[[#This Row],[Salary]]&lt;=600000,"Medium","High"))</f>
        <v>Medium</v>
      </c>
      <c r="AJ1369" t="str">
        <f>IF(Table_Graduate_Salary[[#This Row],[collegeGPA]]&gt;=8,"Excellent",IF(Table_Graduate_Salary[[#This Row],[collegeGPA]]&gt;=7,"Good","Average"))</f>
        <v>Excellent</v>
      </c>
      <c r="AK1369" s="2">
        <f>AVERAGE(Table_Graduate_Salary[[#This Row],[English]],Table_Graduate_Salary[[#This Row],[Logical]],Table_Graduate_Salary[[#This Row],[Quant]])</f>
        <v>498.33333333333331</v>
      </c>
    </row>
    <row r="1370" spans="1:37">
      <c r="A1370">
        <v>796197</v>
      </c>
      <c r="B1370" t="s">
        <v>505</v>
      </c>
      <c r="C1370" s="1">
        <v>33980</v>
      </c>
      <c r="D1370" s="2">
        <v>93</v>
      </c>
      <c r="E1370" t="s">
        <v>35</v>
      </c>
      <c r="F1370" s="3">
        <v>2010</v>
      </c>
      <c r="G1370" s="2">
        <v>88</v>
      </c>
      <c r="H1370" t="s">
        <v>35</v>
      </c>
      <c r="I1370">
        <v>222</v>
      </c>
      <c r="J1370">
        <v>2</v>
      </c>
      <c r="K1370" t="s">
        <v>36</v>
      </c>
      <c r="L1370" t="s">
        <v>64</v>
      </c>
      <c r="M1370" s="3">
        <v>81.900000000000006</v>
      </c>
      <c r="N1370">
        <v>222</v>
      </c>
      <c r="O1370">
        <v>0</v>
      </c>
      <c r="P1370" t="s">
        <v>120</v>
      </c>
      <c r="Q1370">
        <v>2014</v>
      </c>
      <c r="R1370" s="2">
        <v>650</v>
      </c>
      <c r="S1370" s="2">
        <v>620</v>
      </c>
      <c r="T1370" s="2">
        <v>765</v>
      </c>
      <c r="U1370" s="2">
        <v>0.91139527839132795</v>
      </c>
      <c r="V1370" s="2">
        <v>645</v>
      </c>
      <c r="W1370" s="2">
        <v>-1</v>
      </c>
      <c r="X1370" s="2">
        <v>500</v>
      </c>
      <c r="Y1370" s="2">
        <v>-1</v>
      </c>
      <c r="Z1370" s="2">
        <v>-1</v>
      </c>
      <c r="AA1370" s="2">
        <v>-1</v>
      </c>
      <c r="AB1370" s="2">
        <v>-1</v>
      </c>
      <c r="AC1370" s="2">
        <v>0.27179999999999999</v>
      </c>
      <c r="AD1370" s="2">
        <v>0.5454</v>
      </c>
      <c r="AE1370" s="2">
        <v>-1.2196</v>
      </c>
      <c r="AF1370" s="2">
        <v>-1.5021</v>
      </c>
      <c r="AG1370" s="2">
        <v>-1.244</v>
      </c>
      <c r="AH1370">
        <v>800000</v>
      </c>
      <c r="AI1370" t="str">
        <f>IF(Table_Graduate_Salary[[#This Row],[Salary]]&lt;300000,"Low",IF(Table_Graduate_Salary[[#This Row],[Salary]]&lt;=600000,"Medium","High"))</f>
        <v>High</v>
      </c>
      <c r="AJ1370" t="str">
        <f>IF(Table_Graduate_Salary[[#This Row],[collegeGPA]]&gt;=8,"Excellent",IF(Table_Graduate_Salary[[#This Row],[collegeGPA]]&gt;=7,"Good","Average"))</f>
        <v>Excellent</v>
      </c>
      <c r="AK1370" s="2">
        <f>AVERAGE(Table_Graduate_Salary[[#This Row],[English]],Table_Graduate_Salary[[#This Row],[Logical]],Table_Graduate_Salary[[#This Row],[Quant]])</f>
        <v>678.33333333333337</v>
      </c>
    </row>
    <row r="1371" spans="1:37">
      <c r="A1371">
        <v>1017485</v>
      </c>
      <c r="B1371" t="s">
        <v>505</v>
      </c>
      <c r="C1371" s="1">
        <v>33485</v>
      </c>
      <c r="D1371" s="2">
        <v>72.8</v>
      </c>
      <c r="E1371" t="s">
        <v>35</v>
      </c>
      <c r="F1371" s="3">
        <v>2008</v>
      </c>
      <c r="G1371" s="2">
        <v>63</v>
      </c>
      <c r="H1371" t="s">
        <v>35</v>
      </c>
      <c r="I1371">
        <v>7769</v>
      </c>
      <c r="J1371">
        <v>2</v>
      </c>
      <c r="K1371" t="s">
        <v>66</v>
      </c>
      <c r="L1371" t="s">
        <v>67</v>
      </c>
      <c r="M1371" s="3">
        <v>73.599999999999994</v>
      </c>
      <c r="N1371">
        <v>7769</v>
      </c>
      <c r="O1371">
        <v>1</v>
      </c>
      <c r="P1371" t="s">
        <v>38</v>
      </c>
      <c r="Q1371">
        <v>2014</v>
      </c>
      <c r="R1371" s="2">
        <v>560</v>
      </c>
      <c r="S1371" s="2">
        <v>580</v>
      </c>
      <c r="T1371" s="2">
        <v>620</v>
      </c>
      <c r="U1371" s="2">
        <v>0.48674700843819302</v>
      </c>
      <c r="V1371" s="2">
        <v>515</v>
      </c>
      <c r="W1371" s="2">
        <v>-1</v>
      </c>
      <c r="X1371" s="2">
        <v>376</v>
      </c>
      <c r="Y1371" s="2">
        <v>-1</v>
      </c>
      <c r="Z1371" s="2">
        <v>-1</v>
      </c>
      <c r="AA1371" s="2">
        <v>-1</v>
      </c>
      <c r="AB1371" s="2">
        <v>-1</v>
      </c>
      <c r="AC1371" s="2">
        <v>0.12820000000000001</v>
      </c>
      <c r="AD1371" s="2">
        <v>-0.28710000000000002</v>
      </c>
      <c r="AE1371" s="2">
        <v>-0.2974</v>
      </c>
      <c r="AF1371" s="2">
        <v>-1.3753</v>
      </c>
      <c r="AG1371" s="2">
        <v>0.67210000000000003</v>
      </c>
      <c r="AH1371">
        <v>200000</v>
      </c>
      <c r="AI1371" t="str">
        <f>IF(Table_Graduate_Salary[[#This Row],[Salary]]&lt;300000,"Low",IF(Table_Graduate_Salary[[#This Row],[Salary]]&lt;=600000,"Medium","High"))</f>
        <v>Low</v>
      </c>
      <c r="AJ1371" t="str">
        <f>IF(Table_Graduate_Salary[[#This Row],[collegeGPA]]&gt;=8,"Excellent",IF(Table_Graduate_Salary[[#This Row],[collegeGPA]]&gt;=7,"Good","Average"))</f>
        <v>Excellent</v>
      </c>
      <c r="AK1371" s="2">
        <f>AVERAGE(Table_Graduate_Salary[[#This Row],[English]],Table_Graduate_Salary[[#This Row],[Logical]],Table_Graduate_Salary[[#This Row],[Quant]])</f>
        <v>586.66666666666663</v>
      </c>
    </row>
    <row r="1372" spans="1:37">
      <c r="A1372">
        <v>801492</v>
      </c>
      <c r="B1372" t="s">
        <v>506</v>
      </c>
      <c r="C1372" s="1">
        <v>33588</v>
      </c>
      <c r="D1372" s="2">
        <v>74</v>
      </c>
      <c r="E1372" t="s">
        <v>35</v>
      </c>
      <c r="F1372" s="3">
        <v>2009</v>
      </c>
      <c r="G1372" s="2">
        <v>74</v>
      </c>
      <c r="H1372" t="s">
        <v>51</v>
      </c>
      <c r="I1372">
        <v>9133</v>
      </c>
      <c r="J1372">
        <v>2</v>
      </c>
      <c r="K1372" t="s">
        <v>36</v>
      </c>
      <c r="L1372" t="s">
        <v>40</v>
      </c>
      <c r="M1372" s="3">
        <v>72</v>
      </c>
      <c r="N1372">
        <v>9133</v>
      </c>
      <c r="O1372">
        <v>0</v>
      </c>
      <c r="P1372" t="s">
        <v>47</v>
      </c>
      <c r="Q1372">
        <v>2013</v>
      </c>
      <c r="R1372" s="2">
        <v>345</v>
      </c>
      <c r="S1372" s="2">
        <v>570</v>
      </c>
      <c r="T1372" s="2">
        <v>455</v>
      </c>
      <c r="U1372" s="2">
        <v>0.45087658448345103</v>
      </c>
      <c r="V1372" s="2">
        <v>395</v>
      </c>
      <c r="W1372" s="2">
        <v>-1</v>
      </c>
      <c r="X1372" s="2">
        <v>-1</v>
      </c>
      <c r="Y1372" s="2">
        <v>-1</v>
      </c>
      <c r="Z1372" s="2">
        <v>-1</v>
      </c>
      <c r="AA1372" s="2">
        <v>-1</v>
      </c>
      <c r="AB1372" s="2">
        <v>-1</v>
      </c>
      <c r="AC1372" s="2">
        <v>-1.7388999999999999</v>
      </c>
      <c r="AD1372" s="2">
        <v>-0.62009999999999998</v>
      </c>
      <c r="AE1372" s="2">
        <v>-0.2974</v>
      </c>
      <c r="AF1372" s="2">
        <v>-0.61470000000000002</v>
      </c>
      <c r="AG1372" s="2">
        <v>-9.4299999999999995E-2</v>
      </c>
      <c r="AH1372">
        <v>240000</v>
      </c>
      <c r="AI1372" t="str">
        <f>IF(Table_Graduate_Salary[[#This Row],[Salary]]&lt;300000,"Low",IF(Table_Graduate_Salary[[#This Row],[Salary]]&lt;=600000,"Medium","High"))</f>
        <v>Low</v>
      </c>
      <c r="AJ1372" t="str">
        <f>IF(Table_Graduate_Salary[[#This Row],[collegeGPA]]&gt;=8,"Excellent",IF(Table_Graduate_Salary[[#This Row],[collegeGPA]]&gt;=7,"Good","Average"))</f>
        <v>Excellent</v>
      </c>
      <c r="AK1372" s="2">
        <f>AVERAGE(Table_Graduate_Salary[[#This Row],[English]],Table_Graduate_Salary[[#This Row],[Logical]],Table_Graduate_Salary[[#This Row],[Quant]])</f>
        <v>456.66666666666669</v>
      </c>
    </row>
    <row r="1373" spans="1:37">
      <c r="A1373">
        <v>653872</v>
      </c>
      <c r="B1373" t="s">
        <v>506</v>
      </c>
      <c r="C1373" s="1">
        <v>33420</v>
      </c>
      <c r="D1373" s="2">
        <v>63</v>
      </c>
      <c r="E1373" t="s">
        <v>51</v>
      </c>
      <c r="F1373" s="3">
        <v>2009</v>
      </c>
      <c r="G1373" s="2">
        <v>66</v>
      </c>
      <c r="H1373" t="s">
        <v>51</v>
      </c>
      <c r="I1373">
        <v>6557</v>
      </c>
      <c r="J1373">
        <v>2</v>
      </c>
      <c r="K1373" t="s">
        <v>36</v>
      </c>
      <c r="L1373" t="s">
        <v>194</v>
      </c>
      <c r="M1373" s="3">
        <v>65</v>
      </c>
      <c r="N1373">
        <v>6557</v>
      </c>
      <c r="O1373">
        <v>0</v>
      </c>
      <c r="P1373" t="s">
        <v>41</v>
      </c>
      <c r="Q1373">
        <v>2013</v>
      </c>
      <c r="R1373" s="2">
        <v>485</v>
      </c>
      <c r="S1373" s="2">
        <v>410</v>
      </c>
      <c r="T1373" s="2">
        <v>415</v>
      </c>
      <c r="U1373" s="2">
        <v>-1</v>
      </c>
      <c r="V1373" s="2">
        <v>-1</v>
      </c>
      <c r="W1373" s="2">
        <v>533</v>
      </c>
      <c r="X1373" s="2">
        <v>-1</v>
      </c>
      <c r="Y1373" s="2">
        <v>-1</v>
      </c>
      <c r="Z1373" s="2">
        <v>473</v>
      </c>
      <c r="AA1373" s="2">
        <v>-1</v>
      </c>
      <c r="AB1373" s="2">
        <v>-1</v>
      </c>
      <c r="AC1373" s="2">
        <v>1.4208000000000001</v>
      </c>
      <c r="AD1373" s="2">
        <v>1.0448999999999999</v>
      </c>
      <c r="AE1373" s="2">
        <v>0.01</v>
      </c>
      <c r="AF1373" s="2">
        <v>-0.36120000000000002</v>
      </c>
      <c r="AG1373" s="2">
        <v>0.67210000000000003</v>
      </c>
      <c r="AH1373">
        <v>180000</v>
      </c>
      <c r="AI1373" t="str">
        <f>IF(Table_Graduate_Salary[[#This Row],[Salary]]&lt;300000,"Low",IF(Table_Graduate_Salary[[#This Row],[Salary]]&lt;=600000,"Medium","High"))</f>
        <v>Low</v>
      </c>
      <c r="AJ1373" t="str">
        <f>IF(Table_Graduate_Salary[[#This Row],[collegeGPA]]&gt;=8,"Excellent",IF(Table_Graduate_Salary[[#This Row],[collegeGPA]]&gt;=7,"Good","Average"))</f>
        <v>Excellent</v>
      </c>
      <c r="AK1373" s="2">
        <f>AVERAGE(Table_Graduate_Salary[[#This Row],[English]],Table_Graduate_Salary[[#This Row],[Logical]],Table_Graduate_Salary[[#This Row],[Quant]])</f>
        <v>436.66666666666669</v>
      </c>
    </row>
    <row r="1374" spans="1:37">
      <c r="A1374">
        <v>1098869</v>
      </c>
      <c r="B1374" t="s">
        <v>506</v>
      </c>
      <c r="C1374" s="1">
        <v>33873</v>
      </c>
      <c r="D1374" s="2">
        <v>84.83</v>
      </c>
      <c r="E1374" t="s">
        <v>35</v>
      </c>
      <c r="F1374" s="3">
        <v>2010</v>
      </c>
      <c r="G1374" s="2">
        <v>82.4</v>
      </c>
      <c r="H1374" t="s">
        <v>35</v>
      </c>
      <c r="I1374">
        <v>903</v>
      </c>
      <c r="J1374">
        <v>2</v>
      </c>
      <c r="K1374" t="s">
        <v>36</v>
      </c>
      <c r="L1374" t="s">
        <v>40</v>
      </c>
      <c r="M1374" s="3">
        <v>74.14</v>
      </c>
      <c r="N1374">
        <v>903</v>
      </c>
      <c r="O1374">
        <v>0</v>
      </c>
      <c r="P1374" t="s">
        <v>41</v>
      </c>
      <c r="Q1374">
        <v>2014</v>
      </c>
      <c r="R1374" s="2">
        <v>665</v>
      </c>
      <c r="S1374" s="2">
        <v>595</v>
      </c>
      <c r="T1374" s="2">
        <v>705</v>
      </c>
      <c r="U1374" s="2">
        <v>0.74475835400893897</v>
      </c>
      <c r="V1374" s="2">
        <v>505</v>
      </c>
      <c r="W1374" s="2">
        <v>-1</v>
      </c>
      <c r="X1374" s="2">
        <v>438</v>
      </c>
      <c r="Y1374" s="2">
        <v>-1</v>
      </c>
      <c r="Z1374" s="2">
        <v>-1</v>
      </c>
      <c r="AA1374" s="2">
        <v>-1</v>
      </c>
      <c r="AB1374" s="2">
        <v>-1</v>
      </c>
      <c r="AC1374" s="2">
        <v>-0.44629999999999997</v>
      </c>
      <c r="AD1374" s="2">
        <v>0.21240000000000001</v>
      </c>
      <c r="AE1374" s="2">
        <v>0.31740000000000002</v>
      </c>
      <c r="AF1374" s="2">
        <v>-1.5021</v>
      </c>
      <c r="AG1374" s="2">
        <v>-0.28589999999999999</v>
      </c>
      <c r="AH1374">
        <v>300000</v>
      </c>
      <c r="AI1374" t="str">
        <f>IF(Table_Graduate_Salary[[#This Row],[Salary]]&lt;300000,"Low",IF(Table_Graduate_Salary[[#This Row],[Salary]]&lt;=600000,"Medium","High"))</f>
        <v>Medium</v>
      </c>
      <c r="AJ1374" t="str">
        <f>IF(Table_Graduate_Salary[[#This Row],[collegeGPA]]&gt;=8,"Excellent",IF(Table_Graduate_Salary[[#This Row],[collegeGPA]]&gt;=7,"Good","Average"))</f>
        <v>Excellent</v>
      </c>
      <c r="AK1374" s="2">
        <f>AVERAGE(Table_Graduate_Salary[[#This Row],[English]],Table_Graduate_Salary[[#This Row],[Logical]],Table_Graduate_Salary[[#This Row],[Quant]])</f>
        <v>655</v>
      </c>
    </row>
    <row r="1375" spans="1:37">
      <c r="A1375">
        <v>47709</v>
      </c>
      <c r="B1375" t="s">
        <v>506</v>
      </c>
      <c r="C1375" s="1">
        <v>32442</v>
      </c>
      <c r="D1375" s="2">
        <v>88</v>
      </c>
      <c r="E1375" t="s">
        <v>303</v>
      </c>
      <c r="F1375" s="3">
        <v>2006</v>
      </c>
      <c r="G1375" s="2">
        <v>78</v>
      </c>
      <c r="H1375" t="s">
        <v>304</v>
      </c>
      <c r="I1375">
        <v>438</v>
      </c>
      <c r="J1375">
        <v>1</v>
      </c>
      <c r="K1375" t="s">
        <v>36</v>
      </c>
      <c r="L1375" t="s">
        <v>64</v>
      </c>
      <c r="M1375" s="3">
        <v>54</v>
      </c>
      <c r="N1375">
        <v>438</v>
      </c>
      <c r="O1375">
        <v>1</v>
      </c>
      <c r="P1375" t="s">
        <v>45</v>
      </c>
      <c r="Q1375">
        <v>2010</v>
      </c>
      <c r="R1375" s="2">
        <v>615</v>
      </c>
      <c r="S1375" s="2">
        <v>605</v>
      </c>
      <c r="T1375" s="2">
        <v>605</v>
      </c>
      <c r="U1375" s="2">
        <v>0.60005718233834104</v>
      </c>
      <c r="V1375" s="2">
        <v>435</v>
      </c>
      <c r="W1375" s="2">
        <v>-1</v>
      </c>
      <c r="X1375" s="2">
        <v>-1</v>
      </c>
      <c r="Y1375" s="2">
        <v>-1</v>
      </c>
      <c r="Z1375" s="2">
        <v>-1</v>
      </c>
      <c r="AA1375" s="2">
        <v>-1</v>
      </c>
      <c r="AB1375" s="2">
        <v>-1</v>
      </c>
      <c r="AC1375" s="2">
        <v>-1.1900999999999999</v>
      </c>
      <c r="AD1375" s="2">
        <v>-0.90329999999999999</v>
      </c>
      <c r="AE1375" s="2">
        <v>-0.63429999999999997</v>
      </c>
      <c r="AF1375" s="2">
        <v>0.17979999999999999</v>
      </c>
      <c r="AG1375" s="2">
        <v>-0.76149999999999995</v>
      </c>
      <c r="AH1375">
        <v>325000</v>
      </c>
      <c r="AI1375" t="str">
        <f>IF(Table_Graduate_Salary[[#This Row],[Salary]]&lt;300000,"Low",IF(Table_Graduate_Salary[[#This Row],[Salary]]&lt;=600000,"Medium","High"))</f>
        <v>Medium</v>
      </c>
      <c r="AJ1375" t="str">
        <f>IF(Table_Graduate_Salary[[#This Row],[collegeGPA]]&gt;=8,"Excellent",IF(Table_Graduate_Salary[[#This Row],[collegeGPA]]&gt;=7,"Good","Average"))</f>
        <v>Excellent</v>
      </c>
      <c r="AK1375" s="2">
        <f>AVERAGE(Table_Graduate_Salary[[#This Row],[English]],Table_Graduate_Salary[[#This Row],[Logical]],Table_Graduate_Salary[[#This Row],[Quant]])</f>
        <v>608.33333333333337</v>
      </c>
    </row>
    <row r="1376" spans="1:37">
      <c r="A1376">
        <v>655090</v>
      </c>
      <c r="B1376" t="s">
        <v>506</v>
      </c>
      <c r="C1376" s="1">
        <v>33658</v>
      </c>
      <c r="D1376" s="2">
        <v>75</v>
      </c>
      <c r="E1376" t="s">
        <v>35</v>
      </c>
      <c r="F1376" s="3">
        <v>2009</v>
      </c>
      <c r="G1376" s="2">
        <v>73.2</v>
      </c>
      <c r="H1376" t="s">
        <v>35</v>
      </c>
      <c r="I1376">
        <v>8310</v>
      </c>
      <c r="J1376">
        <v>2</v>
      </c>
      <c r="K1376" t="s">
        <v>36</v>
      </c>
      <c r="L1376" t="s">
        <v>55</v>
      </c>
      <c r="M1376" s="3">
        <v>64.3</v>
      </c>
      <c r="N1376">
        <v>8310</v>
      </c>
      <c r="O1376">
        <v>1</v>
      </c>
      <c r="P1376" t="s">
        <v>71</v>
      </c>
      <c r="Q1376">
        <v>2013</v>
      </c>
      <c r="R1376" s="2">
        <v>555</v>
      </c>
      <c r="S1376" s="2">
        <v>545</v>
      </c>
      <c r="T1376" s="2">
        <v>650</v>
      </c>
      <c r="U1376" s="2">
        <v>0.73579570922465598</v>
      </c>
      <c r="V1376" s="2">
        <v>475</v>
      </c>
      <c r="W1376" s="2">
        <v>-1</v>
      </c>
      <c r="X1376" s="2">
        <v>-1</v>
      </c>
      <c r="Y1376" s="2">
        <v>-1</v>
      </c>
      <c r="Z1376" s="2">
        <v>-1</v>
      </c>
      <c r="AA1376" s="2">
        <v>-1</v>
      </c>
      <c r="AB1376" s="2">
        <v>-1</v>
      </c>
      <c r="AC1376" s="2">
        <v>1.4208000000000001</v>
      </c>
      <c r="AD1376" s="2">
        <v>-0.1206</v>
      </c>
      <c r="AE1376" s="2">
        <v>-0.6048</v>
      </c>
      <c r="AF1376" s="2">
        <v>-0.74150000000000005</v>
      </c>
      <c r="AG1376" s="2">
        <v>-0.28589999999999999</v>
      </c>
      <c r="AH1376">
        <v>210000</v>
      </c>
      <c r="AI1376" t="str">
        <f>IF(Table_Graduate_Salary[[#This Row],[Salary]]&lt;300000,"Low",IF(Table_Graduate_Salary[[#This Row],[Salary]]&lt;=600000,"Medium","High"))</f>
        <v>Low</v>
      </c>
      <c r="AJ1376" t="str">
        <f>IF(Table_Graduate_Salary[[#This Row],[collegeGPA]]&gt;=8,"Excellent",IF(Table_Graduate_Salary[[#This Row],[collegeGPA]]&gt;=7,"Good","Average"))</f>
        <v>Excellent</v>
      </c>
      <c r="AK1376" s="2">
        <f>AVERAGE(Table_Graduate_Salary[[#This Row],[English]],Table_Graduate_Salary[[#This Row],[Logical]],Table_Graduate_Salary[[#This Row],[Quant]])</f>
        <v>583.33333333333337</v>
      </c>
    </row>
    <row r="1377" spans="1:37">
      <c r="A1377">
        <v>1256044</v>
      </c>
      <c r="B1377" t="s">
        <v>506</v>
      </c>
      <c r="C1377" s="1">
        <v>33706</v>
      </c>
      <c r="D1377" s="2">
        <v>58.83</v>
      </c>
      <c r="E1377" t="s">
        <v>51</v>
      </c>
      <c r="F1377" s="3">
        <v>2008</v>
      </c>
      <c r="G1377" s="2">
        <v>66</v>
      </c>
      <c r="H1377" t="s">
        <v>51</v>
      </c>
      <c r="I1377">
        <v>7376</v>
      </c>
      <c r="J1377">
        <v>2</v>
      </c>
      <c r="K1377" t="s">
        <v>66</v>
      </c>
      <c r="L1377" t="s">
        <v>67</v>
      </c>
      <c r="M1377" s="3">
        <v>70</v>
      </c>
      <c r="N1377">
        <v>7376</v>
      </c>
      <c r="O1377">
        <v>0</v>
      </c>
      <c r="P1377" t="s">
        <v>41</v>
      </c>
      <c r="Q1377">
        <v>2015</v>
      </c>
      <c r="R1377" s="2">
        <v>440</v>
      </c>
      <c r="S1377" s="2">
        <v>570</v>
      </c>
      <c r="T1377" s="2">
        <v>345</v>
      </c>
      <c r="U1377" s="2">
        <v>0.14478988948246199</v>
      </c>
      <c r="V1377" s="2">
        <v>555</v>
      </c>
      <c r="W1377" s="2">
        <v>-1</v>
      </c>
      <c r="X1377" s="2">
        <v>284</v>
      </c>
      <c r="Y1377" s="2">
        <v>-1</v>
      </c>
      <c r="Z1377" s="2">
        <v>-1</v>
      </c>
      <c r="AA1377" s="2">
        <v>-1</v>
      </c>
      <c r="AB1377" s="2">
        <v>-1</v>
      </c>
      <c r="AC1377" s="2">
        <v>-0.44629999999999997</v>
      </c>
      <c r="AD1377" s="2">
        <v>4.5900000000000003E-2</v>
      </c>
      <c r="AE1377" s="2">
        <v>-1.0659000000000001</v>
      </c>
      <c r="AF1377" s="2">
        <v>1.6672</v>
      </c>
      <c r="AG1377" s="2">
        <v>-1.244</v>
      </c>
      <c r="AH1377">
        <v>180000</v>
      </c>
      <c r="AI1377" t="str">
        <f>IF(Table_Graduate_Salary[[#This Row],[Salary]]&lt;300000,"Low",IF(Table_Graduate_Salary[[#This Row],[Salary]]&lt;=600000,"Medium","High"))</f>
        <v>Low</v>
      </c>
      <c r="AJ1377" t="str">
        <f>IF(Table_Graduate_Salary[[#This Row],[collegeGPA]]&gt;=8,"Excellent",IF(Table_Graduate_Salary[[#This Row],[collegeGPA]]&gt;=7,"Good","Average"))</f>
        <v>Excellent</v>
      </c>
      <c r="AK1377" s="2">
        <f>AVERAGE(Table_Graduate_Salary[[#This Row],[English]],Table_Graduate_Salary[[#This Row],[Logical]],Table_Graduate_Salary[[#This Row],[Quant]])</f>
        <v>451.66666666666669</v>
      </c>
    </row>
    <row r="1378" spans="1:37">
      <c r="A1378">
        <v>457958</v>
      </c>
      <c r="B1378" t="s">
        <v>505</v>
      </c>
      <c r="C1378" s="1">
        <v>33097</v>
      </c>
      <c r="D1378" s="2">
        <v>70</v>
      </c>
      <c r="E1378" t="s">
        <v>48</v>
      </c>
      <c r="F1378" s="3">
        <v>2008</v>
      </c>
      <c r="G1378" s="2">
        <v>70</v>
      </c>
      <c r="H1378" t="s">
        <v>119</v>
      </c>
      <c r="I1378">
        <v>1638</v>
      </c>
      <c r="J1378">
        <v>2</v>
      </c>
      <c r="K1378" t="s">
        <v>36</v>
      </c>
      <c r="L1378" t="s">
        <v>64</v>
      </c>
      <c r="M1378" s="3">
        <v>72</v>
      </c>
      <c r="N1378">
        <v>1638</v>
      </c>
      <c r="O1378">
        <v>0</v>
      </c>
      <c r="P1378" t="s">
        <v>41</v>
      </c>
      <c r="Q1378">
        <v>2012</v>
      </c>
      <c r="R1378" s="2">
        <v>615</v>
      </c>
      <c r="S1378" s="2">
        <v>445</v>
      </c>
      <c r="T1378" s="2">
        <v>505</v>
      </c>
      <c r="U1378" s="2">
        <v>0.60005718233834104</v>
      </c>
      <c r="V1378" s="2">
        <v>435</v>
      </c>
      <c r="W1378" s="2">
        <v>-1</v>
      </c>
      <c r="X1378" s="2">
        <v>-1</v>
      </c>
      <c r="Y1378" s="2">
        <v>-1</v>
      </c>
      <c r="Z1378" s="2">
        <v>-1</v>
      </c>
      <c r="AA1378" s="2">
        <v>-1</v>
      </c>
      <c r="AB1378" s="2">
        <v>-1</v>
      </c>
      <c r="AC1378" s="2">
        <v>-1.9629000000000001</v>
      </c>
      <c r="AD1378" s="2">
        <v>0.14979999999999999</v>
      </c>
      <c r="AE1378" s="2">
        <v>-0.70679999999999998</v>
      </c>
      <c r="AF1378" s="2">
        <v>6.2300000000000001E-2</v>
      </c>
      <c r="AG1378" s="2">
        <v>2.8400000000000002E-2</v>
      </c>
      <c r="AH1378">
        <v>210000</v>
      </c>
      <c r="AI1378" t="str">
        <f>IF(Table_Graduate_Salary[[#This Row],[Salary]]&lt;300000,"Low",IF(Table_Graduate_Salary[[#This Row],[Salary]]&lt;=600000,"Medium","High"))</f>
        <v>Low</v>
      </c>
      <c r="AJ1378" t="str">
        <f>IF(Table_Graduate_Salary[[#This Row],[collegeGPA]]&gt;=8,"Excellent",IF(Table_Graduate_Salary[[#This Row],[collegeGPA]]&gt;=7,"Good","Average"))</f>
        <v>Excellent</v>
      </c>
      <c r="AK1378" s="2">
        <f>AVERAGE(Table_Graduate_Salary[[#This Row],[English]],Table_Graduate_Salary[[#This Row],[Logical]],Table_Graduate_Salary[[#This Row],[Quant]])</f>
        <v>521.66666666666663</v>
      </c>
    </row>
    <row r="1379" spans="1:37">
      <c r="A1379">
        <v>863448</v>
      </c>
      <c r="B1379" t="s">
        <v>506</v>
      </c>
      <c r="C1379" s="1">
        <v>33426</v>
      </c>
      <c r="D1379" s="2">
        <v>74.3</v>
      </c>
      <c r="E1379" t="s">
        <v>51</v>
      </c>
      <c r="F1379" s="3">
        <v>2008</v>
      </c>
      <c r="G1379" s="2">
        <v>73.400000000000006</v>
      </c>
      <c r="H1379" t="s">
        <v>51</v>
      </c>
      <c r="I1379">
        <v>15051</v>
      </c>
      <c r="J1379">
        <v>2</v>
      </c>
      <c r="K1379" t="s">
        <v>36</v>
      </c>
      <c r="L1379" t="s">
        <v>40</v>
      </c>
      <c r="M1379" s="3">
        <v>79.7</v>
      </c>
      <c r="N1379">
        <v>15051</v>
      </c>
      <c r="O1379">
        <v>0</v>
      </c>
      <c r="P1379" t="s">
        <v>41</v>
      </c>
      <c r="Q1379">
        <v>2012</v>
      </c>
      <c r="R1379" s="2">
        <v>485</v>
      </c>
      <c r="S1379" s="2">
        <v>585</v>
      </c>
      <c r="T1379" s="2">
        <v>605</v>
      </c>
      <c r="U1379" s="2">
        <v>0.94211655148500795</v>
      </c>
      <c r="V1379" s="2">
        <v>575</v>
      </c>
      <c r="W1379" s="2">
        <v>-1</v>
      </c>
      <c r="X1379" s="2">
        <v>-1</v>
      </c>
      <c r="Y1379" s="2">
        <v>-1</v>
      </c>
      <c r="Z1379" s="2">
        <v>-1</v>
      </c>
      <c r="AA1379" s="2">
        <v>-1</v>
      </c>
      <c r="AB1379" s="2">
        <v>-1</v>
      </c>
      <c r="AC1379" s="2">
        <v>-1.3080000000000001</v>
      </c>
      <c r="AD1379" s="2">
        <v>-0.4536</v>
      </c>
      <c r="AE1379" s="2">
        <v>1.0859000000000001</v>
      </c>
      <c r="AF1379" s="2">
        <v>-0.61470000000000002</v>
      </c>
      <c r="AG1379" s="2">
        <v>-1.4356</v>
      </c>
      <c r="AH1379">
        <v>120000</v>
      </c>
      <c r="AI1379" t="str">
        <f>IF(Table_Graduate_Salary[[#This Row],[Salary]]&lt;300000,"Low",IF(Table_Graduate_Salary[[#This Row],[Salary]]&lt;=600000,"Medium","High"))</f>
        <v>Low</v>
      </c>
      <c r="AJ1379" t="str">
        <f>IF(Table_Graduate_Salary[[#This Row],[collegeGPA]]&gt;=8,"Excellent",IF(Table_Graduate_Salary[[#This Row],[collegeGPA]]&gt;=7,"Good","Average"))</f>
        <v>Excellent</v>
      </c>
      <c r="AK1379" s="2">
        <f>AVERAGE(Table_Graduate_Salary[[#This Row],[English]],Table_Graduate_Salary[[#This Row],[Logical]],Table_Graduate_Salary[[#This Row],[Quant]])</f>
        <v>558.33333333333337</v>
      </c>
    </row>
    <row r="1380" spans="1:37">
      <c r="A1380">
        <v>579952</v>
      </c>
      <c r="B1380" t="s">
        <v>506</v>
      </c>
      <c r="C1380" s="1">
        <v>33302</v>
      </c>
      <c r="D1380" s="2">
        <v>83.33</v>
      </c>
      <c r="E1380" t="s">
        <v>305</v>
      </c>
      <c r="F1380" s="3">
        <v>2008</v>
      </c>
      <c r="G1380" s="2">
        <v>72.33</v>
      </c>
      <c r="H1380" t="s">
        <v>118</v>
      </c>
      <c r="I1380">
        <v>6921</v>
      </c>
      <c r="J1380">
        <v>2</v>
      </c>
      <c r="K1380" t="s">
        <v>36</v>
      </c>
      <c r="L1380" t="s">
        <v>44</v>
      </c>
      <c r="M1380" s="3">
        <v>60</v>
      </c>
      <c r="N1380">
        <v>6921</v>
      </c>
      <c r="O1380">
        <v>0</v>
      </c>
      <c r="P1380" t="s">
        <v>45</v>
      </c>
      <c r="Q1380">
        <v>2012</v>
      </c>
      <c r="R1380" s="2">
        <v>555</v>
      </c>
      <c r="S1380" s="2">
        <v>510</v>
      </c>
      <c r="T1380" s="2">
        <v>445</v>
      </c>
      <c r="U1380" s="2">
        <v>5.8792800008353401E-2</v>
      </c>
      <c r="V1380" s="2">
        <v>-1</v>
      </c>
      <c r="W1380" s="2">
        <v>200</v>
      </c>
      <c r="X1380" s="2">
        <v>-1</v>
      </c>
      <c r="Y1380" s="2">
        <v>-1</v>
      </c>
      <c r="Z1380" s="2">
        <v>-1</v>
      </c>
      <c r="AA1380" s="2">
        <v>-1</v>
      </c>
      <c r="AB1380" s="2">
        <v>-1</v>
      </c>
      <c r="AC1380" s="2">
        <v>-0.87719999999999998</v>
      </c>
      <c r="AD1380" s="2">
        <v>1.5444</v>
      </c>
      <c r="AE1380" s="2">
        <v>1.2396</v>
      </c>
      <c r="AF1380" s="2">
        <v>-1.1217999999999999</v>
      </c>
      <c r="AG1380" s="2">
        <v>1.0553999999999999</v>
      </c>
      <c r="AH1380">
        <v>410000</v>
      </c>
      <c r="AI1380" t="str">
        <f>IF(Table_Graduate_Salary[[#This Row],[Salary]]&lt;300000,"Low",IF(Table_Graduate_Salary[[#This Row],[Salary]]&lt;=600000,"Medium","High"))</f>
        <v>Medium</v>
      </c>
      <c r="AJ1380" t="str">
        <f>IF(Table_Graduate_Salary[[#This Row],[collegeGPA]]&gt;=8,"Excellent",IF(Table_Graduate_Salary[[#This Row],[collegeGPA]]&gt;=7,"Good","Average"))</f>
        <v>Excellent</v>
      </c>
      <c r="AK1380" s="2">
        <f>AVERAGE(Table_Graduate_Salary[[#This Row],[English]],Table_Graduate_Salary[[#This Row],[Logical]],Table_Graduate_Salary[[#This Row],[Quant]])</f>
        <v>503.33333333333331</v>
      </c>
    </row>
    <row r="1381" spans="1:37">
      <c r="A1381">
        <v>29042</v>
      </c>
      <c r="B1381" t="s">
        <v>506</v>
      </c>
      <c r="C1381" s="1">
        <v>32380</v>
      </c>
      <c r="D1381" s="2">
        <v>72</v>
      </c>
      <c r="E1381" t="s">
        <v>35</v>
      </c>
      <c r="F1381" s="3">
        <v>2006</v>
      </c>
      <c r="G1381" s="2">
        <v>62</v>
      </c>
      <c r="H1381" t="s">
        <v>35</v>
      </c>
      <c r="I1381">
        <v>894</v>
      </c>
      <c r="J1381">
        <v>2</v>
      </c>
      <c r="K1381" t="s">
        <v>36</v>
      </c>
      <c r="L1381" t="s">
        <v>64</v>
      </c>
      <c r="M1381" s="3">
        <v>75</v>
      </c>
      <c r="N1381">
        <v>894</v>
      </c>
      <c r="O1381">
        <v>0</v>
      </c>
      <c r="P1381" t="s">
        <v>47</v>
      </c>
      <c r="Q1381">
        <v>2010</v>
      </c>
      <c r="R1381" s="2">
        <v>385</v>
      </c>
      <c r="S1381" s="2">
        <v>395</v>
      </c>
      <c r="T1381" s="2">
        <v>455</v>
      </c>
      <c r="U1381" s="2">
        <v>0.45087658448345103</v>
      </c>
      <c r="V1381" s="2">
        <v>395</v>
      </c>
      <c r="W1381" s="2">
        <v>-1</v>
      </c>
      <c r="X1381" s="2">
        <v>-1</v>
      </c>
      <c r="Y1381" s="2">
        <v>-1</v>
      </c>
      <c r="Z1381" s="2">
        <v>-1</v>
      </c>
      <c r="AA1381" s="2">
        <v>-1</v>
      </c>
      <c r="AB1381" s="2">
        <v>-1</v>
      </c>
      <c r="AC1381" s="2">
        <v>4.6399999999999997E-2</v>
      </c>
      <c r="AD1381" s="2">
        <v>0.50080000000000002</v>
      </c>
      <c r="AE1381" s="2">
        <v>9.1399999999999995E-2</v>
      </c>
      <c r="AF1381" s="2">
        <v>-0.17269999999999999</v>
      </c>
      <c r="AG1381" s="2">
        <v>2.8400000000000002E-2</v>
      </c>
      <c r="AH1381">
        <v>470000</v>
      </c>
      <c r="AI1381" t="str">
        <f>IF(Table_Graduate_Salary[[#This Row],[Salary]]&lt;300000,"Low",IF(Table_Graduate_Salary[[#This Row],[Salary]]&lt;=600000,"Medium","High"))</f>
        <v>Medium</v>
      </c>
      <c r="AJ1381" t="str">
        <f>IF(Table_Graduate_Salary[[#This Row],[collegeGPA]]&gt;=8,"Excellent",IF(Table_Graduate_Salary[[#This Row],[collegeGPA]]&gt;=7,"Good","Average"))</f>
        <v>Excellent</v>
      </c>
      <c r="AK1381" s="2">
        <f>AVERAGE(Table_Graduate_Salary[[#This Row],[English]],Table_Graduate_Salary[[#This Row],[Logical]],Table_Graduate_Salary[[#This Row],[Quant]])</f>
        <v>411.66666666666669</v>
      </c>
    </row>
    <row r="1382" spans="1:37">
      <c r="A1382">
        <v>415949</v>
      </c>
      <c r="B1382" t="s">
        <v>506</v>
      </c>
      <c r="C1382" s="1">
        <v>32204</v>
      </c>
      <c r="D1382" s="2">
        <v>60</v>
      </c>
      <c r="E1382" t="s">
        <v>306</v>
      </c>
      <c r="F1382" s="3">
        <v>2005</v>
      </c>
      <c r="G1382" s="2">
        <v>66</v>
      </c>
      <c r="H1382" t="s">
        <v>306</v>
      </c>
      <c r="I1382">
        <v>12020</v>
      </c>
      <c r="J1382">
        <v>2</v>
      </c>
      <c r="K1382" t="s">
        <v>66</v>
      </c>
      <c r="L1382" t="s">
        <v>67</v>
      </c>
      <c r="M1382" s="3">
        <v>52</v>
      </c>
      <c r="N1382">
        <v>12020</v>
      </c>
      <c r="O1382">
        <v>1</v>
      </c>
      <c r="P1382" t="s">
        <v>45</v>
      </c>
      <c r="Q1382">
        <v>2012</v>
      </c>
      <c r="R1382" s="2">
        <v>385</v>
      </c>
      <c r="S1382" s="2">
        <v>365</v>
      </c>
      <c r="T1382" s="2">
        <v>385</v>
      </c>
      <c r="U1382" s="2">
        <v>0.48834797678271402</v>
      </c>
      <c r="V1382" s="2">
        <v>405</v>
      </c>
      <c r="W1382" s="2">
        <v>-1</v>
      </c>
      <c r="X1382" s="2">
        <v>-1</v>
      </c>
      <c r="Y1382" s="2">
        <v>-1</v>
      </c>
      <c r="Z1382" s="2">
        <v>-1</v>
      </c>
      <c r="AA1382" s="2">
        <v>-1</v>
      </c>
      <c r="AB1382" s="2">
        <v>-1</v>
      </c>
      <c r="AC1382" s="2">
        <v>-0.1855</v>
      </c>
      <c r="AD1382" s="2">
        <v>0.3448</v>
      </c>
      <c r="AE1382" s="2">
        <v>0.38169999999999998</v>
      </c>
      <c r="AF1382" s="2">
        <v>1.7662</v>
      </c>
      <c r="AG1382" s="2">
        <v>-0.9194</v>
      </c>
      <c r="AH1382">
        <v>180000</v>
      </c>
      <c r="AI1382" t="str">
        <f>IF(Table_Graduate_Salary[[#This Row],[Salary]]&lt;300000,"Low",IF(Table_Graduate_Salary[[#This Row],[Salary]]&lt;=600000,"Medium","High"))</f>
        <v>Low</v>
      </c>
      <c r="AJ1382" t="str">
        <f>IF(Table_Graduate_Salary[[#This Row],[collegeGPA]]&gt;=8,"Excellent",IF(Table_Graduate_Salary[[#This Row],[collegeGPA]]&gt;=7,"Good","Average"))</f>
        <v>Excellent</v>
      </c>
      <c r="AK1382" s="2">
        <f>AVERAGE(Table_Graduate_Salary[[#This Row],[English]],Table_Graduate_Salary[[#This Row],[Logical]],Table_Graduate_Salary[[#This Row],[Quant]])</f>
        <v>378.33333333333331</v>
      </c>
    </row>
    <row r="1383" spans="1:37">
      <c r="A1383">
        <v>995141</v>
      </c>
      <c r="B1383" t="s">
        <v>506</v>
      </c>
      <c r="C1383" s="1">
        <v>33464</v>
      </c>
      <c r="D1383" s="2">
        <v>83.33</v>
      </c>
      <c r="E1383" t="s">
        <v>51</v>
      </c>
      <c r="F1383" s="3">
        <v>2009</v>
      </c>
      <c r="G1383" s="2">
        <v>92.2</v>
      </c>
      <c r="H1383" t="s">
        <v>51</v>
      </c>
      <c r="I1383">
        <v>9152</v>
      </c>
      <c r="J1383">
        <v>2</v>
      </c>
      <c r="K1383" t="s">
        <v>36</v>
      </c>
      <c r="L1383" t="s">
        <v>60</v>
      </c>
      <c r="M1383" s="3">
        <v>72.849999999999994</v>
      </c>
      <c r="N1383">
        <v>9152</v>
      </c>
      <c r="O1383">
        <v>1</v>
      </c>
      <c r="P1383" t="s">
        <v>54</v>
      </c>
      <c r="Q1383">
        <v>2013</v>
      </c>
      <c r="R1383" s="2">
        <v>580</v>
      </c>
      <c r="S1383" s="2">
        <v>565</v>
      </c>
      <c r="T1383" s="2">
        <v>510</v>
      </c>
      <c r="U1383" s="2">
        <v>0.11213943820740301</v>
      </c>
      <c r="V1383" s="2">
        <v>435</v>
      </c>
      <c r="W1383" s="2">
        <v>228</v>
      </c>
      <c r="X1383" s="2">
        <v>-1</v>
      </c>
      <c r="Y1383" s="2">
        <v>-1</v>
      </c>
      <c r="Z1383" s="2">
        <v>-1</v>
      </c>
      <c r="AA1383" s="2">
        <v>-1</v>
      </c>
      <c r="AB1383" s="2">
        <v>-1</v>
      </c>
      <c r="AC1383" s="2">
        <v>1.4208000000000001</v>
      </c>
      <c r="AD1383" s="2">
        <v>1.2114</v>
      </c>
      <c r="AE1383" s="2">
        <v>0.93220000000000003</v>
      </c>
      <c r="AF1383" s="2">
        <v>-2.2627000000000002</v>
      </c>
      <c r="AG1383" s="2">
        <v>1.2470000000000001</v>
      </c>
      <c r="AH1383">
        <v>180000</v>
      </c>
      <c r="AI1383" t="str">
        <f>IF(Table_Graduate_Salary[[#This Row],[Salary]]&lt;300000,"Low",IF(Table_Graduate_Salary[[#This Row],[Salary]]&lt;=600000,"Medium","High"))</f>
        <v>Low</v>
      </c>
      <c r="AJ1383" t="str">
        <f>IF(Table_Graduate_Salary[[#This Row],[collegeGPA]]&gt;=8,"Excellent",IF(Table_Graduate_Salary[[#This Row],[collegeGPA]]&gt;=7,"Good","Average"))</f>
        <v>Excellent</v>
      </c>
      <c r="AK1383" s="2">
        <f>AVERAGE(Table_Graduate_Salary[[#This Row],[English]],Table_Graduate_Salary[[#This Row],[Logical]],Table_Graduate_Salary[[#This Row],[Quant]])</f>
        <v>551.66666666666663</v>
      </c>
    </row>
    <row r="1384" spans="1:37">
      <c r="A1384">
        <v>629345</v>
      </c>
      <c r="B1384" t="s">
        <v>505</v>
      </c>
      <c r="C1384" s="1">
        <v>33474</v>
      </c>
      <c r="D1384" s="2">
        <v>83.4</v>
      </c>
      <c r="E1384" t="s">
        <v>35</v>
      </c>
      <c r="F1384" s="3">
        <v>2009</v>
      </c>
      <c r="G1384" s="2">
        <v>90.4</v>
      </c>
      <c r="H1384" t="s">
        <v>35</v>
      </c>
      <c r="I1384">
        <v>5323</v>
      </c>
      <c r="J1384">
        <v>1</v>
      </c>
      <c r="K1384" t="s">
        <v>36</v>
      </c>
      <c r="L1384" t="s">
        <v>60</v>
      </c>
      <c r="M1384" s="3">
        <v>86.6</v>
      </c>
      <c r="N1384">
        <v>5323</v>
      </c>
      <c r="O1384">
        <v>0</v>
      </c>
      <c r="P1384" t="s">
        <v>166</v>
      </c>
      <c r="Q1384">
        <v>2013</v>
      </c>
      <c r="R1384" s="2">
        <v>485</v>
      </c>
      <c r="S1384" s="2">
        <v>585</v>
      </c>
      <c r="T1384" s="2">
        <v>650</v>
      </c>
      <c r="U1384" s="2">
        <v>0.82466640067133201</v>
      </c>
      <c r="V1384" s="2">
        <v>-1</v>
      </c>
      <c r="W1384" s="2">
        <v>400</v>
      </c>
      <c r="X1384" s="2">
        <v>-1</v>
      </c>
      <c r="Y1384" s="2">
        <v>-1</v>
      </c>
      <c r="Z1384" s="2">
        <v>-1</v>
      </c>
      <c r="AA1384" s="2">
        <v>-1</v>
      </c>
      <c r="AB1384" s="2">
        <v>-1</v>
      </c>
      <c r="AC1384" s="2">
        <v>0.12820000000000001</v>
      </c>
      <c r="AD1384" s="2">
        <v>0.87839999999999996</v>
      </c>
      <c r="AE1384" s="2">
        <v>-2.2953999999999999</v>
      </c>
      <c r="AF1384" s="2">
        <v>-0.4879</v>
      </c>
      <c r="AG1384" s="2">
        <v>-1.244</v>
      </c>
      <c r="AH1384">
        <v>335000</v>
      </c>
      <c r="AI1384" t="str">
        <f>IF(Table_Graduate_Salary[[#This Row],[Salary]]&lt;300000,"Low",IF(Table_Graduate_Salary[[#This Row],[Salary]]&lt;=600000,"Medium","High"))</f>
        <v>Medium</v>
      </c>
      <c r="AJ1384" t="str">
        <f>IF(Table_Graduate_Salary[[#This Row],[collegeGPA]]&gt;=8,"Excellent",IF(Table_Graduate_Salary[[#This Row],[collegeGPA]]&gt;=7,"Good","Average"))</f>
        <v>Excellent</v>
      </c>
      <c r="AK1384" s="2">
        <f>AVERAGE(Table_Graduate_Salary[[#This Row],[English]],Table_Graduate_Salary[[#This Row],[Logical]],Table_Graduate_Salary[[#This Row],[Quant]])</f>
        <v>573.33333333333337</v>
      </c>
    </row>
    <row r="1385" spans="1:37">
      <c r="A1385">
        <v>360022</v>
      </c>
      <c r="B1385" t="s">
        <v>506</v>
      </c>
      <c r="C1385" s="1">
        <v>33153</v>
      </c>
      <c r="D1385" s="2">
        <v>82</v>
      </c>
      <c r="E1385">
        <v>0</v>
      </c>
      <c r="F1385" s="3">
        <v>2008</v>
      </c>
      <c r="G1385" s="2">
        <v>72</v>
      </c>
      <c r="H1385">
        <v>0</v>
      </c>
      <c r="I1385">
        <v>1245</v>
      </c>
      <c r="J1385">
        <v>2</v>
      </c>
      <c r="K1385" t="s">
        <v>36</v>
      </c>
      <c r="L1385" t="s">
        <v>81</v>
      </c>
      <c r="M1385" s="3">
        <v>65</v>
      </c>
      <c r="N1385">
        <v>1245</v>
      </c>
      <c r="O1385">
        <v>1</v>
      </c>
      <c r="P1385" t="s">
        <v>47</v>
      </c>
      <c r="Q1385">
        <v>2012</v>
      </c>
      <c r="R1385" s="2">
        <v>475</v>
      </c>
      <c r="S1385" s="2">
        <v>435</v>
      </c>
      <c r="T1385" s="2">
        <v>405</v>
      </c>
      <c r="U1385" s="2">
        <v>0.69447932770846299</v>
      </c>
      <c r="V1385" s="2">
        <v>145</v>
      </c>
      <c r="W1385" s="2">
        <v>366</v>
      </c>
      <c r="X1385" s="2">
        <v>-1</v>
      </c>
      <c r="Y1385" s="2">
        <v>435</v>
      </c>
      <c r="Z1385" s="2">
        <v>-1</v>
      </c>
      <c r="AA1385" s="2">
        <v>-1</v>
      </c>
      <c r="AB1385" s="2">
        <v>-1</v>
      </c>
      <c r="AC1385" s="2">
        <v>-1.1128</v>
      </c>
      <c r="AD1385" s="2">
        <v>1.2807999999999999</v>
      </c>
      <c r="AE1385" s="2">
        <v>1.1073999999999999</v>
      </c>
      <c r="AF1385" s="2">
        <v>2.5592999999999999</v>
      </c>
      <c r="AG1385" s="2">
        <v>0.18640000000000001</v>
      </c>
      <c r="AH1385">
        <v>110000</v>
      </c>
      <c r="AI1385" t="str">
        <f>IF(Table_Graduate_Salary[[#This Row],[Salary]]&lt;300000,"Low",IF(Table_Graduate_Salary[[#This Row],[Salary]]&lt;=600000,"Medium","High"))</f>
        <v>Low</v>
      </c>
      <c r="AJ1385" t="str">
        <f>IF(Table_Graduate_Salary[[#This Row],[collegeGPA]]&gt;=8,"Excellent",IF(Table_Graduate_Salary[[#This Row],[collegeGPA]]&gt;=7,"Good","Average"))</f>
        <v>Excellent</v>
      </c>
      <c r="AK1385" s="2">
        <f>AVERAGE(Table_Graduate_Salary[[#This Row],[English]],Table_Graduate_Salary[[#This Row],[Logical]],Table_Graduate_Salary[[#This Row],[Quant]])</f>
        <v>438.33333333333331</v>
      </c>
    </row>
    <row r="1386" spans="1:37">
      <c r="A1386">
        <v>35248</v>
      </c>
      <c r="B1386" t="s">
        <v>506</v>
      </c>
      <c r="C1386" s="1">
        <v>32909</v>
      </c>
      <c r="D1386" s="2">
        <v>88.3</v>
      </c>
      <c r="E1386" t="s">
        <v>307</v>
      </c>
      <c r="F1386" s="3">
        <v>2006</v>
      </c>
      <c r="G1386" s="2">
        <v>83.4</v>
      </c>
      <c r="H1386" t="s">
        <v>307</v>
      </c>
      <c r="I1386">
        <v>44</v>
      </c>
      <c r="J1386">
        <v>2</v>
      </c>
      <c r="K1386" t="s">
        <v>36</v>
      </c>
      <c r="L1386" t="s">
        <v>55</v>
      </c>
      <c r="M1386" s="3">
        <v>76.58</v>
      </c>
      <c r="N1386">
        <v>44</v>
      </c>
      <c r="O1386">
        <v>0</v>
      </c>
      <c r="P1386" t="s">
        <v>41</v>
      </c>
      <c r="Q1386">
        <v>2011</v>
      </c>
      <c r="R1386" s="2">
        <v>645</v>
      </c>
      <c r="S1386" s="2">
        <v>605</v>
      </c>
      <c r="T1386" s="2">
        <v>595</v>
      </c>
      <c r="U1386" s="2">
        <v>0.90148957137103303</v>
      </c>
      <c r="V1386" s="2">
        <v>545</v>
      </c>
      <c r="W1386" s="2">
        <v>-1</v>
      </c>
      <c r="X1386" s="2">
        <v>-1</v>
      </c>
      <c r="Y1386" s="2">
        <v>-1</v>
      </c>
      <c r="Z1386" s="2">
        <v>-1</v>
      </c>
      <c r="AA1386" s="2">
        <v>-1</v>
      </c>
      <c r="AB1386" s="2">
        <v>-1</v>
      </c>
      <c r="AC1386" s="2">
        <v>1.7464999999999999</v>
      </c>
      <c r="AD1386" s="2">
        <v>0.81279999999999997</v>
      </c>
      <c r="AE1386" s="2">
        <v>0.52690000000000003</v>
      </c>
      <c r="AF1386" s="2">
        <v>-2.1703999999999999</v>
      </c>
      <c r="AG1386" s="2">
        <v>0.18640000000000001</v>
      </c>
      <c r="AH1386">
        <v>480000</v>
      </c>
      <c r="AI1386" t="str">
        <f>IF(Table_Graduate_Salary[[#This Row],[Salary]]&lt;300000,"Low",IF(Table_Graduate_Salary[[#This Row],[Salary]]&lt;=600000,"Medium","High"))</f>
        <v>Medium</v>
      </c>
      <c r="AJ1386" t="str">
        <f>IF(Table_Graduate_Salary[[#This Row],[collegeGPA]]&gt;=8,"Excellent",IF(Table_Graduate_Salary[[#This Row],[collegeGPA]]&gt;=7,"Good","Average"))</f>
        <v>Excellent</v>
      </c>
      <c r="AK1386" s="2">
        <f>AVERAGE(Table_Graduate_Salary[[#This Row],[English]],Table_Graduate_Salary[[#This Row],[Logical]],Table_Graduate_Salary[[#This Row],[Quant]])</f>
        <v>615</v>
      </c>
    </row>
    <row r="1387" spans="1:37">
      <c r="A1387">
        <v>289381</v>
      </c>
      <c r="B1387" t="s">
        <v>506</v>
      </c>
      <c r="C1387" s="1">
        <v>32783</v>
      </c>
      <c r="D1387" s="2">
        <v>79</v>
      </c>
      <c r="E1387" t="s">
        <v>35</v>
      </c>
      <c r="F1387" s="3">
        <v>2007</v>
      </c>
      <c r="G1387" s="2">
        <v>56</v>
      </c>
      <c r="H1387" t="s">
        <v>35</v>
      </c>
      <c r="I1387">
        <v>4439</v>
      </c>
      <c r="J1387">
        <v>2</v>
      </c>
      <c r="K1387" t="s">
        <v>36</v>
      </c>
      <c r="L1387" t="s">
        <v>81</v>
      </c>
      <c r="M1387" s="3">
        <v>60.8</v>
      </c>
      <c r="N1387">
        <v>4439</v>
      </c>
      <c r="O1387">
        <v>0</v>
      </c>
      <c r="P1387" t="s">
        <v>41</v>
      </c>
      <c r="Q1387">
        <v>2011</v>
      </c>
      <c r="R1387" s="2">
        <v>475</v>
      </c>
      <c r="S1387" s="2">
        <v>535</v>
      </c>
      <c r="T1387" s="2">
        <v>495</v>
      </c>
      <c r="U1387" s="2">
        <v>5.8792800008353401E-2</v>
      </c>
      <c r="V1387" s="2">
        <v>-1</v>
      </c>
      <c r="W1387" s="2">
        <v>200</v>
      </c>
      <c r="X1387" s="2">
        <v>-1</v>
      </c>
      <c r="Y1387" s="2">
        <v>-1</v>
      </c>
      <c r="Z1387" s="2">
        <v>-1</v>
      </c>
      <c r="AA1387" s="2">
        <v>393</v>
      </c>
      <c r="AB1387" s="2">
        <v>-1</v>
      </c>
      <c r="AC1387" s="2">
        <v>0.2009</v>
      </c>
      <c r="AD1387" s="2">
        <v>-0.59130000000000005</v>
      </c>
      <c r="AE1387" s="2">
        <v>-0.34399999999999997</v>
      </c>
      <c r="AF1387" s="2">
        <v>0.76729999999999998</v>
      </c>
      <c r="AG1387" s="2">
        <v>0.50239999999999996</v>
      </c>
      <c r="AH1387">
        <v>290000</v>
      </c>
      <c r="AI1387" t="str">
        <f>IF(Table_Graduate_Salary[[#This Row],[Salary]]&lt;300000,"Low",IF(Table_Graduate_Salary[[#This Row],[Salary]]&lt;=600000,"Medium","High"))</f>
        <v>Low</v>
      </c>
      <c r="AJ1387" t="str">
        <f>IF(Table_Graduate_Salary[[#This Row],[collegeGPA]]&gt;=8,"Excellent",IF(Table_Graduate_Salary[[#This Row],[collegeGPA]]&gt;=7,"Good","Average"))</f>
        <v>Excellent</v>
      </c>
      <c r="AK1387" s="2">
        <f>AVERAGE(Table_Graduate_Salary[[#This Row],[English]],Table_Graduate_Salary[[#This Row],[Logical]],Table_Graduate_Salary[[#This Row],[Quant]])</f>
        <v>501.66666666666669</v>
      </c>
    </row>
    <row r="1388" spans="1:37">
      <c r="A1388">
        <v>287020</v>
      </c>
      <c r="B1388" t="s">
        <v>506</v>
      </c>
      <c r="C1388" s="1">
        <v>31389</v>
      </c>
      <c r="D1388" s="2">
        <v>63.2</v>
      </c>
      <c r="E1388" t="s">
        <v>168</v>
      </c>
      <c r="F1388" s="3">
        <v>2004</v>
      </c>
      <c r="G1388" s="2">
        <v>68.89</v>
      </c>
      <c r="H1388" t="s">
        <v>168</v>
      </c>
      <c r="I1388">
        <v>547</v>
      </c>
      <c r="J1388">
        <v>2</v>
      </c>
      <c r="K1388" t="s">
        <v>66</v>
      </c>
      <c r="L1388" t="s">
        <v>67</v>
      </c>
      <c r="M1388" s="3">
        <v>76.2</v>
      </c>
      <c r="N1388">
        <v>547</v>
      </c>
      <c r="O1388">
        <v>0</v>
      </c>
      <c r="P1388" t="s">
        <v>84</v>
      </c>
      <c r="Q1388">
        <v>2011</v>
      </c>
      <c r="R1388" s="2">
        <v>495</v>
      </c>
      <c r="S1388" s="2">
        <v>505</v>
      </c>
      <c r="T1388" s="2">
        <v>505</v>
      </c>
      <c r="U1388" s="2">
        <v>0.91686996110361896</v>
      </c>
      <c r="V1388" s="2">
        <v>555</v>
      </c>
      <c r="W1388" s="2">
        <v>-1</v>
      </c>
      <c r="X1388" s="2">
        <v>-1</v>
      </c>
      <c r="Y1388" s="2">
        <v>-1</v>
      </c>
      <c r="Z1388" s="2">
        <v>-1</v>
      </c>
      <c r="AA1388" s="2">
        <v>-1</v>
      </c>
      <c r="AB1388" s="2">
        <v>-1</v>
      </c>
      <c r="AC1388" s="2">
        <v>4.6399999999999997E-2</v>
      </c>
      <c r="AD1388" s="2">
        <v>-0.1232</v>
      </c>
      <c r="AE1388" s="2">
        <v>-0.1988</v>
      </c>
      <c r="AF1388" s="2">
        <v>-1.1128</v>
      </c>
      <c r="AG1388" s="2">
        <v>-0.28749999999999998</v>
      </c>
      <c r="AH1388">
        <v>445000</v>
      </c>
      <c r="AI1388" t="str">
        <f>IF(Table_Graduate_Salary[[#This Row],[Salary]]&lt;300000,"Low",IF(Table_Graduate_Salary[[#This Row],[Salary]]&lt;=600000,"Medium","High"))</f>
        <v>Medium</v>
      </c>
      <c r="AJ1388" t="str">
        <f>IF(Table_Graduate_Salary[[#This Row],[collegeGPA]]&gt;=8,"Excellent",IF(Table_Graduate_Salary[[#This Row],[collegeGPA]]&gt;=7,"Good","Average"))</f>
        <v>Excellent</v>
      </c>
      <c r="AK1388" s="2">
        <f>AVERAGE(Table_Graduate_Salary[[#This Row],[English]],Table_Graduate_Salary[[#This Row],[Logical]],Table_Graduate_Salary[[#This Row],[Quant]])</f>
        <v>501.66666666666669</v>
      </c>
    </row>
    <row r="1389" spans="1:37">
      <c r="A1389">
        <v>1191908</v>
      </c>
      <c r="B1389" t="s">
        <v>506</v>
      </c>
      <c r="C1389" s="1">
        <v>33890</v>
      </c>
      <c r="D1389" s="2">
        <v>93.8</v>
      </c>
      <c r="E1389" t="s">
        <v>51</v>
      </c>
      <c r="F1389" s="3">
        <v>2010</v>
      </c>
      <c r="G1389" s="2">
        <v>84</v>
      </c>
      <c r="H1389" t="s">
        <v>51</v>
      </c>
      <c r="I1389">
        <v>1019</v>
      </c>
      <c r="J1389">
        <v>2</v>
      </c>
      <c r="K1389" t="s">
        <v>36</v>
      </c>
      <c r="L1389" t="s">
        <v>60</v>
      </c>
      <c r="M1389" s="3">
        <v>74</v>
      </c>
      <c r="N1389">
        <v>1019</v>
      </c>
      <c r="O1389">
        <v>1</v>
      </c>
      <c r="P1389" t="s">
        <v>47</v>
      </c>
      <c r="Q1389">
        <v>2014</v>
      </c>
      <c r="R1389" s="2">
        <v>560</v>
      </c>
      <c r="S1389" s="2">
        <v>570</v>
      </c>
      <c r="T1389" s="2">
        <v>605</v>
      </c>
      <c r="U1389" s="2">
        <v>0.88162006953017702</v>
      </c>
      <c r="V1389" s="2">
        <v>465</v>
      </c>
      <c r="W1389" s="2">
        <v>420</v>
      </c>
      <c r="X1389" s="2">
        <v>-1</v>
      </c>
      <c r="Y1389" s="2">
        <v>-1</v>
      </c>
      <c r="Z1389" s="2">
        <v>-1</v>
      </c>
      <c r="AA1389" s="2">
        <v>-1</v>
      </c>
      <c r="AB1389" s="2">
        <v>-1</v>
      </c>
      <c r="AC1389" s="2">
        <v>1.2771999999999999</v>
      </c>
      <c r="AD1389" s="2">
        <v>0.5454</v>
      </c>
      <c r="AE1389" s="2">
        <v>0.16370000000000001</v>
      </c>
      <c r="AF1389" s="2">
        <v>-1.8824000000000001</v>
      </c>
      <c r="AG1389" s="2">
        <v>-0.86080000000000001</v>
      </c>
      <c r="AH1389">
        <v>200000</v>
      </c>
      <c r="AI1389" t="str">
        <f>IF(Table_Graduate_Salary[[#This Row],[Salary]]&lt;300000,"Low",IF(Table_Graduate_Salary[[#This Row],[Salary]]&lt;=600000,"Medium","High"))</f>
        <v>Low</v>
      </c>
      <c r="AJ1389" t="str">
        <f>IF(Table_Graduate_Salary[[#This Row],[collegeGPA]]&gt;=8,"Excellent",IF(Table_Graduate_Salary[[#This Row],[collegeGPA]]&gt;=7,"Good","Average"))</f>
        <v>Excellent</v>
      </c>
      <c r="AK1389" s="2">
        <f>AVERAGE(Table_Graduate_Salary[[#This Row],[English]],Table_Graduate_Salary[[#This Row],[Logical]],Table_Graduate_Salary[[#This Row],[Quant]])</f>
        <v>578.33333333333337</v>
      </c>
    </row>
    <row r="1390" spans="1:37">
      <c r="A1390">
        <v>818107</v>
      </c>
      <c r="B1390" t="s">
        <v>506</v>
      </c>
      <c r="C1390" s="1">
        <v>33786</v>
      </c>
      <c r="D1390" s="2">
        <v>57</v>
      </c>
      <c r="E1390" t="s">
        <v>79</v>
      </c>
      <c r="F1390" s="3">
        <v>2008</v>
      </c>
      <c r="G1390" s="2">
        <v>65.8</v>
      </c>
      <c r="H1390" t="s">
        <v>79</v>
      </c>
      <c r="I1390">
        <v>7881</v>
      </c>
      <c r="J1390">
        <v>2</v>
      </c>
      <c r="K1390" t="s">
        <v>36</v>
      </c>
      <c r="L1390" t="s">
        <v>60</v>
      </c>
      <c r="M1390" s="3">
        <v>65.23</v>
      </c>
      <c r="N1390">
        <v>7881</v>
      </c>
      <c r="O1390">
        <v>0</v>
      </c>
      <c r="P1390" t="s">
        <v>41</v>
      </c>
      <c r="Q1390">
        <v>2012</v>
      </c>
      <c r="R1390" s="2">
        <v>500</v>
      </c>
      <c r="S1390" s="2">
        <v>385</v>
      </c>
      <c r="T1390" s="2">
        <v>370</v>
      </c>
      <c r="U1390" s="2">
        <v>0.78330353667029795</v>
      </c>
      <c r="V1390" s="2">
        <v>-1</v>
      </c>
      <c r="W1390" s="2">
        <v>388</v>
      </c>
      <c r="X1390" s="2">
        <v>-1</v>
      </c>
      <c r="Y1390" s="2">
        <v>-1</v>
      </c>
      <c r="Z1390" s="2">
        <v>-1</v>
      </c>
      <c r="AA1390" s="2">
        <v>-1</v>
      </c>
      <c r="AB1390" s="2">
        <v>-1</v>
      </c>
      <c r="AC1390" s="2">
        <v>0.41549999999999998</v>
      </c>
      <c r="AD1390" s="2">
        <v>-0.28710000000000002</v>
      </c>
      <c r="AE1390" s="2">
        <v>0.31740000000000002</v>
      </c>
      <c r="AF1390" s="2">
        <v>1.1600999999999999</v>
      </c>
      <c r="AG1390" s="2">
        <v>-9.4299999999999995E-2</v>
      </c>
      <c r="AH1390">
        <v>105000</v>
      </c>
      <c r="AI1390" t="str">
        <f>IF(Table_Graduate_Salary[[#This Row],[Salary]]&lt;300000,"Low",IF(Table_Graduate_Salary[[#This Row],[Salary]]&lt;=600000,"Medium","High"))</f>
        <v>Low</v>
      </c>
      <c r="AJ1390" t="str">
        <f>IF(Table_Graduate_Salary[[#This Row],[collegeGPA]]&gt;=8,"Excellent",IF(Table_Graduate_Salary[[#This Row],[collegeGPA]]&gt;=7,"Good","Average"))</f>
        <v>Excellent</v>
      </c>
      <c r="AK1390" s="2">
        <f>AVERAGE(Table_Graduate_Salary[[#This Row],[English]],Table_Graduate_Salary[[#This Row],[Logical]],Table_Graduate_Salary[[#This Row],[Quant]])</f>
        <v>418.33333333333331</v>
      </c>
    </row>
    <row r="1391" spans="1:37">
      <c r="A1391">
        <v>404143</v>
      </c>
      <c r="B1391" t="s">
        <v>506</v>
      </c>
      <c r="C1391" s="1">
        <v>33025</v>
      </c>
      <c r="D1391" s="2">
        <v>84</v>
      </c>
      <c r="E1391">
        <v>0</v>
      </c>
      <c r="F1391" s="3">
        <v>2007</v>
      </c>
      <c r="G1391" s="2">
        <v>87.7</v>
      </c>
      <c r="H1391">
        <v>0</v>
      </c>
      <c r="I1391">
        <v>3666</v>
      </c>
      <c r="J1391">
        <v>2</v>
      </c>
      <c r="K1391" t="s">
        <v>36</v>
      </c>
      <c r="L1391" t="s">
        <v>55</v>
      </c>
      <c r="M1391" s="3">
        <v>61</v>
      </c>
      <c r="N1391">
        <v>3666</v>
      </c>
      <c r="O1391">
        <v>0</v>
      </c>
      <c r="P1391" t="s">
        <v>56</v>
      </c>
      <c r="Q1391">
        <v>2011</v>
      </c>
      <c r="R1391" s="2">
        <v>605</v>
      </c>
      <c r="S1391" s="2">
        <v>385</v>
      </c>
      <c r="T1391" s="2">
        <v>395</v>
      </c>
      <c r="U1391" s="2">
        <v>0.37755141942454101</v>
      </c>
      <c r="V1391" s="2">
        <v>375</v>
      </c>
      <c r="W1391" s="2">
        <v>-1</v>
      </c>
      <c r="X1391" s="2">
        <v>-1</v>
      </c>
      <c r="Y1391" s="2">
        <v>-1</v>
      </c>
      <c r="Z1391" s="2">
        <v>-1</v>
      </c>
      <c r="AA1391" s="2">
        <v>-1</v>
      </c>
      <c r="AB1391" s="2">
        <v>-1</v>
      </c>
      <c r="AC1391" s="2">
        <v>-0.159</v>
      </c>
      <c r="AD1391" s="2">
        <v>-0.28710000000000002</v>
      </c>
      <c r="AE1391" s="2">
        <v>-0.2974</v>
      </c>
      <c r="AF1391" s="2">
        <v>-0.86819999999999997</v>
      </c>
      <c r="AG1391" s="2">
        <v>-0.47760000000000002</v>
      </c>
      <c r="AH1391">
        <v>205000</v>
      </c>
      <c r="AI1391" t="str">
        <f>IF(Table_Graduate_Salary[[#This Row],[Salary]]&lt;300000,"Low",IF(Table_Graduate_Salary[[#This Row],[Salary]]&lt;=600000,"Medium","High"))</f>
        <v>Low</v>
      </c>
      <c r="AJ1391" t="str">
        <f>IF(Table_Graduate_Salary[[#This Row],[collegeGPA]]&gt;=8,"Excellent",IF(Table_Graduate_Salary[[#This Row],[collegeGPA]]&gt;=7,"Good","Average"))</f>
        <v>Excellent</v>
      </c>
      <c r="AK1391" s="2">
        <f>AVERAGE(Table_Graduate_Salary[[#This Row],[English]],Table_Graduate_Salary[[#This Row],[Logical]],Table_Graduate_Salary[[#This Row],[Quant]])</f>
        <v>461.66666666666669</v>
      </c>
    </row>
    <row r="1392" spans="1:37">
      <c r="A1392">
        <v>220601</v>
      </c>
      <c r="B1392" t="s">
        <v>505</v>
      </c>
      <c r="C1392" s="1">
        <v>31668</v>
      </c>
      <c r="D1392" s="2">
        <v>86.4</v>
      </c>
      <c r="E1392">
        <v>0</v>
      </c>
      <c r="F1392" s="3">
        <v>2004</v>
      </c>
      <c r="G1392" s="2">
        <v>81.599999999999994</v>
      </c>
      <c r="H1392">
        <v>0</v>
      </c>
      <c r="I1392">
        <v>285</v>
      </c>
      <c r="J1392">
        <v>1</v>
      </c>
      <c r="K1392" t="s">
        <v>36</v>
      </c>
      <c r="L1392" t="s">
        <v>67</v>
      </c>
      <c r="M1392" s="3">
        <v>75.2</v>
      </c>
      <c r="N1392">
        <v>285</v>
      </c>
      <c r="O1392">
        <v>0</v>
      </c>
      <c r="P1392" t="s">
        <v>50</v>
      </c>
      <c r="Q1392">
        <v>2011</v>
      </c>
      <c r="R1392" s="2">
        <v>445</v>
      </c>
      <c r="S1392" s="2">
        <v>635</v>
      </c>
      <c r="T1392" s="2">
        <v>605</v>
      </c>
      <c r="U1392" s="2">
        <v>0.96823749589054298</v>
      </c>
      <c r="V1392" s="2">
        <v>605</v>
      </c>
      <c r="W1392" s="2">
        <v>-1</v>
      </c>
      <c r="X1392" s="2">
        <v>-1</v>
      </c>
      <c r="Y1392" s="2">
        <v>-1</v>
      </c>
      <c r="Z1392" s="2">
        <v>-1</v>
      </c>
      <c r="AA1392" s="2">
        <v>-1</v>
      </c>
      <c r="AB1392" s="2">
        <v>-1</v>
      </c>
      <c r="AC1392" s="2">
        <v>-1.1900999999999999</v>
      </c>
      <c r="AD1392" s="2">
        <v>1.1248</v>
      </c>
      <c r="AE1392" s="2">
        <v>0.38169999999999998</v>
      </c>
      <c r="AF1392" s="2">
        <v>-0.76029999999999998</v>
      </c>
      <c r="AG1392" s="2">
        <v>0.6603</v>
      </c>
      <c r="AH1392">
        <v>180000</v>
      </c>
      <c r="AI1392" t="str">
        <f>IF(Table_Graduate_Salary[[#This Row],[Salary]]&lt;300000,"Low",IF(Table_Graduate_Salary[[#This Row],[Salary]]&lt;=600000,"Medium","High"))</f>
        <v>Low</v>
      </c>
      <c r="AJ1392" t="str">
        <f>IF(Table_Graduate_Salary[[#This Row],[collegeGPA]]&gt;=8,"Excellent",IF(Table_Graduate_Salary[[#This Row],[collegeGPA]]&gt;=7,"Good","Average"))</f>
        <v>Excellent</v>
      </c>
      <c r="AK1392" s="2">
        <f>AVERAGE(Table_Graduate_Salary[[#This Row],[English]],Table_Graduate_Salary[[#This Row],[Logical]],Table_Graduate_Salary[[#This Row],[Quant]])</f>
        <v>561.66666666666663</v>
      </c>
    </row>
    <row r="1393" spans="1:37">
      <c r="A1393">
        <v>656739</v>
      </c>
      <c r="B1393" t="s">
        <v>506</v>
      </c>
      <c r="C1393" s="1">
        <v>32630</v>
      </c>
      <c r="D1393" s="2">
        <v>81</v>
      </c>
      <c r="E1393" t="s">
        <v>35</v>
      </c>
      <c r="F1393" s="3">
        <v>2008</v>
      </c>
      <c r="G1393" s="2">
        <v>79</v>
      </c>
      <c r="H1393" t="s">
        <v>35</v>
      </c>
      <c r="I1393">
        <v>5818</v>
      </c>
      <c r="J1393">
        <v>2</v>
      </c>
      <c r="K1393" t="s">
        <v>36</v>
      </c>
      <c r="L1393" t="s">
        <v>60</v>
      </c>
      <c r="M1393" s="3">
        <v>86.7</v>
      </c>
      <c r="N1393">
        <v>5818</v>
      </c>
      <c r="O1393">
        <v>0</v>
      </c>
      <c r="P1393" t="s">
        <v>65</v>
      </c>
      <c r="Q1393">
        <v>2013</v>
      </c>
      <c r="R1393" s="2">
        <v>370</v>
      </c>
      <c r="S1393" s="2">
        <v>610</v>
      </c>
      <c r="T1393" s="2">
        <v>735</v>
      </c>
      <c r="U1393" s="2">
        <v>0.69447932770846299</v>
      </c>
      <c r="V1393" s="2">
        <v>-1</v>
      </c>
      <c r="W1393" s="2">
        <v>366</v>
      </c>
      <c r="X1393" s="2">
        <v>-1</v>
      </c>
      <c r="Y1393" s="2">
        <v>-1</v>
      </c>
      <c r="Z1393" s="2">
        <v>-1</v>
      </c>
      <c r="AA1393" s="2">
        <v>-1</v>
      </c>
      <c r="AB1393" s="2">
        <v>-1</v>
      </c>
      <c r="AC1393" s="2">
        <v>-0.159</v>
      </c>
      <c r="AD1393" s="2">
        <v>0.37890000000000001</v>
      </c>
      <c r="AE1393" s="2">
        <v>0.93220000000000003</v>
      </c>
      <c r="AF1393" s="2">
        <v>-0.995</v>
      </c>
      <c r="AG1393" s="2">
        <v>0.48049999999999998</v>
      </c>
      <c r="AH1393">
        <v>325000</v>
      </c>
      <c r="AI1393" t="str">
        <f>IF(Table_Graduate_Salary[[#This Row],[Salary]]&lt;300000,"Low",IF(Table_Graduate_Salary[[#This Row],[Salary]]&lt;=600000,"Medium","High"))</f>
        <v>Medium</v>
      </c>
      <c r="AJ1393" t="str">
        <f>IF(Table_Graduate_Salary[[#This Row],[collegeGPA]]&gt;=8,"Excellent",IF(Table_Graduate_Salary[[#This Row],[collegeGPA]]&gt;=7,"Good","Average"))</f>
        <v>Excellent</v>
      </c>
      <c r="AK1393" s="2">
        <f>AVERAGE(Table_Graduate_Salary[[#This Row],[English]],Table_Graduate_Salary[[#This Row],[Logical]],Table_Graduate_Salary[[#This Row],[Quant]])</f>
        <v>571.66666666666663</v>
      </c>
    </row>
    <row r="1394" spans="1:37">
      <c r="A1394">
        <v>295290</v>
      </c>
      <c r="B1394" t="s">
        <v>505</v>
      </c>
      <c r="C1394" s="1">
        <v>32509</v>
      </c>
      <c r="D1394" s="2">
        <v>54.6</v>
      </c>
      <c r="E1394" t="s">
        <v>308</v>
      </c>
      <c r="F1394" s="3">
        <v>2005</v>
      </c>
      <c r="G1394" s="2">
        <v>61.4</v>
      </c>
      <c r="H1394" t="s">
        <v>308</v>
      </c>
      <c r="I1394">
        <v>2819</v>
      </c>
      <c r="J1394">
        <v>2</v>
      </c>
      <c r="K1394" t="s">
        <v>36</v>
      </c>
      <c r="L1394" t="s">
        <v>46</v>
      </c>
      <c r="M1394" s="3">
        <v>70.86</v>
      </c>
      <c r="N1394">
        <v>2819</v>
      </c>
      <c r="O1394">
        <v>0</v>
      </c>
      <c r="P1394" t="s">
        <v>41</v>
      </c>
      <c r="Q1394">
        <v>2012</v>
      </c>
      <c r="R1394" s="2">
        <v>405</v>
      </c>
      <c r="S1394" s="2">
        <v>495</v>
      </c>
      <c r="T1394" s="2">
        <v>355</v>
      </c>
      <c r="U1394" s="2">
        <v>-1</v>
      </c>
      <c r="V1394" s="2">
        <v>-1</v>
      </c>
      <c r="W1394" s="2">
        <v>-1</v>
      </c>
      <c r="X1394" s="2">
        <v>-1</v>
      </c>
      <c r="Y1394" s="2">
        <v>-1</v>
      </c>
      <c r="Z1394" s="2">
        <v>-1</v>
      </c>
      <c r="AA1394" s="2">
        <v>-1</v>
      </c>
      <c r="AB1394" s="2">
        <v>-1</v>
      </c>
      <c r="AC1394" s="2">
        <v>-0.1082</v>
      </c>
      <c r="AD1394" s="2">
        <v>0.1888</v>
      </c>
      <c r="AE1394" s="2">
        <v>9.1399999999999995E-2</v>
      </c>
      <c r="AF1394" s="2">
        <v>-0.52529999999999999</v>
      </c>
      <c r="AG1394" s="2">
        <v>0.18640000000000001</v>
      </c>
      <c r="AH1394">
        <v>145000</v>
      </c>
      <c r="AI1394" t="str">
        <f>IF(Table_Graduate_Salary[[#This Row],[Salary]]&lt;300000,"Low",IF(Table_Graduate_Salary[[#This Row],[Salary]]&lt;=600000,"Medium","High"))</f>
        <v>Low</v>
      </c>
      <c r="AJ1394" t="str">
        <f>IF(Table_Graduate_Salary[[#This Row],[collegeGPA]]&gt;=8,"Excellent",IF(Table_Graduate_Salary[[#This Row],[collegeGPA]]&gt;=7,"Good","Average"))</f>
        <v>Excellent</v>
      </c>
      <c r="AK1394" s="2">
        <f>AVERAGE(Table_Graduate_Salary[[#This Row],[English]],Table_Graduate_Salary[[#This Row],[Logical]],Table_Graduate_Salary[[#This Row],[Quant]])</f>
        <v>418.33333333333331</v>
      </c>
    </row>
    <row r="1395" spans="1:37">
      <c r="A1395">
        <v>1058572</v>
      </c>
      <c r="B1395" t="s">
        <v>505</v>
      </c>
      <c r="C1395" s="1">
        <v>32682</v>
      </c>
      <c r="D1395" s="2">
        <v>68.599999999999994</v>
      </c>
      <c r="E1395" t="s">
        <v>35</v>
      </c>
      <c r="F1395" s="3">
        <v>2008</v>
      </c>
      <c r="G1395" s="2">
        <v>71.8</v>
      </c>
      <c r="H1395" t="s">
        <v>35</v>
      </c>
      <c r="I1395">
        <v>10387</v>
      </c>
      <c r="J1395">
        <v>2</v>
      </c>
      <c r="K1395" t="s">
        <v>36</v>
      </c>
      <c r="L1395" t="s">
        <v>40</v>
      </c>
      <c r="M1395" s="3">
        <v>74.38</v>
      </c>
      <c r="N1395">
        <v>10387</v>
      </c>
      <c r="O1395">
        <v>0</v>
      </c>
      <c r="P1395" t="s">
        <v>84</v>
      </c>
      <c r="Q1395">
        <v>2012</v>
      </c>
      <c r="R1395" s="2">
        <v>455</v>
      </c>
      <c r="S1395" s="2">
        <v>495</v>
      </c>
      <c r="T1395" s="2">
        <v>545</v>
      </c>
      <c r="U1395" s="2">
        <v>0.62264291584993803</v>
      </c>
      <c r="V1395" s="2">
        <v>445</v>
      </c>
      <c r="W1395" s="2">
        <v>-1</v>
      </c>
      <c r="X1395" s="2">
        <v>407</v>
      </c>
      <c r="Y1395" s="2">
        <v>-1</v>
      </c>
      <c r="Z1395" s="2">
        <v>-1</v>
      </c>
      <c r="AA1395" s="2">
        <v>-1</v>
      </c>
      <c r="AB1395" s="2">
        <v>-1</v>
      </c>
      <c r="AC1395" s="2">
        <v>0.55910000000000004</v>
      </c>
      <c r="AD1395" s="2">
        <v>0.5454</v>
      </c>
      <c r="AE1395" s="2">
        <v>1.0859000000000001</v>
      </c>
      <c r="AF1395" s="2">
        <v>-1.8824000000000001</v>
      </c>
      <c r="AG1395" s="2">
        <v>-9.4299999999999995E-2</v>
      </c>
      <c r="AH1395">
        <v>300000</v>
      </c>
      <c r="AI1395" t="str">
        <f>IF(Table_Graduate_Salary[[#This Row],[Salary]]&lt;300000,"Low",IF(Table_Graduate_Salary[[#This Row],[Salary]]&lt;=600000,"Medium","High"))</f>
        <v>Medium</v>
      </c>
      <c r="AJ1395" t="str">
        <f>IF(Table_Graduate_Salary[[#This Row],[collegeGPA]]&gt;=8,"Excellent",IF(Table_Graduate_Salary[[#This Row],[collegeGPA]]&gt;=7,"Good","Average"))</f>
        <v>Excellent</v>
      </c>
      <c r="AK1395" s="2">
        <f>AVERAGE(Table_Graduate_Salary[[#This Row],[English]],Table_Graduate_Salary[[#This Row],[Logical]],Table_Graduate_Salary[[#This Row],[Quant]])</f>
        <v>498.33333333333331</v>
      </c>
    </row>
    <row r="1396" spans="1:37">
      <c r="A1396">
        <v>277278</v>
      </c>
      <c r="B1396" t="s">
        <v>506</v>
      </c>
      <c r="C1396" s="1">
        <v>32981</v>
      </c>
      <c r="D1396" s="2">
        <v>62.5</v>
      </c>
      <c r="E1396" t="s">
        <v>79</v>
      </c>
      <c r="F1396" s="3">
        <v>2007</v>
      </c>
      <c r="G1396" s="2">
        <v>68</v>
      </c>
      <c r="H1396" t="s">
        <v>79</v>
      </c>
      <c r="I1396">
        <v>75</v>
      </c>
      <c r="J1396">
        <v>2</v>
      </c>
      <c r="K1396" t="s">
        <v>36</v>
      </c>
      <c r="L1396" t="s">
        <v>81</v>
      </c>
      <c r="M1396" s="3">
        <v>74</v>
      </c>
      <c r="N1396">
        <v>75</v>
      </c>
      <c r="O1396">
        <v>0</v>
      </c>
      <c r="P1396" t="s">
        <v>41</v>
      </c>
      <c r="Q1396">
        <v>2011</v>
      </c>
      <c r="R1396" s="2">
        <v>395</v>
      </c>
      <c r="S1396" s="2">
        <v>285</v>
      </c>
      <c r="T1396" s="2">
        <v>475</v>
      </c>
      <c r="U1396" s="2">
        <v>0.99526570569548001</v>
      </c>
      <c r="V1396" s="2">
        <v>-1</v>
      </c>
      <c r="W1396" s="2">
        <v>533</v>
      </c>
      <c r="X1396" s="2">
        <v>-1</v>
      </c>
      <c r="Y1396" s="2">
        <v>-1</v>
      </c>
      <c r="Z1396" s="2">
        <v>-1</v>
      </c>
      <c r="AA1396" s="2">
        <v>-1</v>
      </c>
      <c r="AB1396" s="2">
        <v>-1</v>
      </c>
      <c r="AC1396" s="2">
        <v>-0.1082</v>
      </c>
      <c r="AD1396" s="2">
        <v>-0.59130000000000005</v>
      </c>
      <c r="AE1396" s="2">
        <v>-0.1988</v>
      </c>
      <c r="AF1396" s="2">
        <v>-5.5199999999999999E-2</v>
      </c>
      <c r="AG1396" s="2">
        <v>-0.28749999999999998</v>
      </c>
      <c r="AH1396">
        <v>300000</v>
      </c>
      <c r="AI1396" t="str">
        <f>IF(Table_Graduate_Salary[[#This Row],[Salary]]&lt;300000,"Low",IF(Table_Graduate_Salary[[#This Row],[Salary]]&lt;=600000,"Medium","High"))</f>
        <v>Medium</v>
      </c>
      <c r="AJ1396" t="str">
        <f>IF(Table_Graduate_Salary[[#This Row],[collegeGPA]]&gt;=8,"Excellent",IF(Table_Graduate_Salary[[#This Row],[collegeGPA]]&gt;=7,"Good","Average"))</f>
        <v>Excellent</v>
      </c>
      <c r="AK1396" s="2">
        <f>AVERAGE(Table_Graduate_Salary[[#This Row],[English]],Table_Graduate_Salary[[#This Row],[Logical]],Table_Graduate_Salary[[#This Row],[Quant]])</f>
        <v>385</v>
      </c>
    </row>
    <row r="1397" spans="1:37">
      <c r="A1397">
        <v>1204500</v>
      </c>
      <c r="B1397" t="s">
        <v>506</v>
      </c>
      <c r="C1397" s="1">
        <v>33321</v>
      </c>
      <c r="D1397" s="2">
        <v>87</v>
      </c>
      <c r="E1397" t="s">
        <v>35</v>
      </c>
      <c r="F1397" s="3">
        <v>2009</v>
      </c>
      <c r="G1397" s="2">
        <v>66</v>
      </c>
      <c r="H1397" t="s">
        <v>35</v>
      </c>
      <c r="I1397">
        <v>9737</v>
      </c>
      <c r="J1397">
        <v>2</v>
      </c>
      <c r="K1397" t="s">
        <v>36</v>
      </c>
      <c r="L1397" t="s">
        <v>40</v>
      </c>
      <c r="M1397" s="3">
        <v>63.74</v>
      </c>
      <c r="N1397">
        <v>9737</v>
      </c>
      <c r="O1397">
        <v>0</v>
      </c>
      <c r="P1397" t="s">
        <v>41</v>
      </c>
      <c r="Q1397">
        <v>2014</v>
      </c>
      <c r="R1397" s="2">
        <v>710</v>
      </c>
      <c r="S1397" s="2">
        <v>495</v>
      </c>
      <c r="T1397" s="2">
        <v>535</v>
      </c>
      <c r="U1397" s="2">
        <v>0.95389977507992596</v>
      </c>
      <c r="V1397" s="2">
        <v>445</v>
      </c>
      <c r="W1397" s="2">
        <v>-1</v>
      </c>
      <c r="X1397" s="2">
        <v>530</v>
      </c>
      <c r="Y1397" s="2">
        <v>-1</v>
      </c>
      <c r="Z1397" s="2">
        <v>-1</v>
      </c>
      <c r="AA1397" s="2">
        <v>-1</v>
      </c>
      <c r="AB1397" s="2">
        <v>-1</v>
      </c>
      <c r="AC1397" s="2">
        <v>-1.1644000000000001</v>
      </c>
      <c r="AD1397" s="2">
        <v>0.87839999999999996</v>
      </c>
      <c r="AE1397" s="2">
        <v>1.1803999999999999</v>
      </c>
      <c r="AF1397" s="2">
        <v>-2.5047000000000001</v>
      </c>
      <c r="AG1397" s="2">
        <v>-0.47760000000000002</v>
      </c>
      <c r="AH1397">
        <v>320000</v>
      </c>
      <c r="AI1397" t="str">
        <f>IF(Table_Graduate_Salary[[#This Row],[Salary]]&lt;300000,"Low",IF(Table_Graduate_Salary[[#This Row],[Salary]]&lt;=600000,"Medium","High"))</f>
        <v>Medium</v>
      </c>
      <c r="AJ1397" t="str">
        <f>IF(Table_Graduate_Salary[[#This Row],[collegeGPA]]&gt;=8,"Excellent",IF(Table_Graduate_Salary[[#This Row],[collegeGPA]]&gt;=7,"Good","Average"))</f>
        <v>Excellent</v>
      </c>
      <c r="AK1397" s="2">
        <f>AVERAGE(Table_Graduate_Salary[[#This Row],[English]],Table_Graduate_Salary[[#This Row],[Logical]],Table_Graduate_Salary[[#This Row],[Quant]])</f>
        <v>580</v>
      </c>
    </row>
    <row r="1398" spans="1:37">
      <c r="A1398">
        <v>309190</v>
      </c>
      <c r="B1398" t="s">
        <v>506</v>
      </c>
      <c r="C1398" s="1">
        <v>31449</v>
      </c>
      <c r="D1398" s="2">
        <v>48</v>
      </c>
      <c r="E1398" t="s">
        <v>79</v>
      </c>
      <c r="F1398" s="3">
        <v>2004</v>
      </c>
      <c r="G1398" s="2">
        <v>63.6</v>
      </c>
      <c r="H1398" t="s">
        <v>79</v>
      </c>
      <c r="I1398">
        <v>5904</v>
      </c>
      <c r="J1398">
        <v>2</v>
      </c>
      <c r="K1398" t="s">
        <v>36</v>
      </c>
      <c r="L1398" t="s">
        <v>60</v>
      </c>
      <c r="M1398" s="3">
        <v>58</v>
      </c>
      <c r="N1398">
        <v>5904</v>
      </c>
      <c r="O1398">
        <v>0</v>
      </c>
      <c r="P1398" t="s">
        <v>41</v>
      </c>
      <c r="Q1398">
        <v>2012</v>
      </c>
      <c r="R1398" s="2">
        <v>515</v>
      </c>
      <c r="S1398" s="2">
        <v>465</v>
      </c>
      <c r="T1398" s="2">
        <v>425</v>
      </c>
      <c r="U1398" s="2">
        <v>0.91077016424602197</v>
      </c>
      <c r="V1398" s="2">
        <v>-1</v>
      </c>
      <c r="W1398" s="2">
        <v>433</v>
      </c>
      <c r="X1398" s="2">
        <v>-1</v>
      </c>
      <c r="Y1398" s="2">
        <v>-1</v>
      </c>
      <c r="Z1398" s="2">
        <v>-1</v>
      </c>
      <c r="AA1398" s="2">
        <v>313</v>
      </c>
      <c r="AB1398" s="2">
        <v>-1</v>
      </c>
      <c r="AC1398" s="2">
        <v>-0.1082</v>
      </c>
      <c r="AD1398" s="2">
        <v>-0.1232</v>
      </c>
      <c r="AE1398" s="2">
        <v>0.38169999999999998</v>
      </c>
      <c r="AF1398" s="2">
        <v>-0.4078</v>
      </c>
      <c r="AG1398" s="2">
        <v>-1.0773999999999999</v>
      </c>
      <c r="AH1398">
        <v>180000</v>
      </c>
      <c r="AI1398" t="str">
        <f>IF(Table_Graduate_Salary[[#This Row],[Salary]]&lt;300000,"Low",IF(Table_Graduate_Salary[[#This Row],[Salary]]&lt;=600000,"Medium","High"))</f>
        <v>Low</v>
      </c>
      <c r="AJ1398" t="str">
        <f>IF(Table_Graduate_Salary[[#This Row],[collegeGPA]]&gt;=8,"Excellent",IF(Table_Graduate_Salary[[#This Row],[collegeGPA]]&gt;=7,"Good","Average"))</f>
        <v>Excellent</v>
      </c>
      <c r="AK1398" s="2">
        <f>AVERAGE(Table_Graduate_Salary[[#This Row],[English]],Table_Graduate_Salary[[#This Row],[Logical]],Table_Graduate_Salary[[#This Row],[Quant]])</f>
        <v>468.33333333333331</v>
      </c>
    </row>
    <row r="1399" spans="1:37">
      <c r="A1399">
        <v>480729</v>
      </c>
      <c r="B1399" t="s">
        <v>506</v>
      </c>
      <c r="C1399" s="1">
        <v>31581</v>
      </c>
      <c r="D1399" s="2">
        <v>83.5</v>
      </c>
      <c r="E1399" t="s">
        <v>309</v>
      </c>
      <c r="F1399" s="3">
        <v>2003</v>
      </c>
      <c r="G1399" s="2">
        <v>87.3</v>
      </c>
      <c r="H1399" t="s">
        <v>310</v>
      </c>
      <c r="I1399">
        <v>12487</v>
      </c>
      <c r="J1399">
        <v>2</v>
      </c>
      <c r="K1399" t="s">
        <v>36</v>
      </c>
      <c r="L1399" t="s">
        <v>55</v>
      </c>
      <c r="M1399" s="3">
        <v>64.7</v>
      </c>
      <c r="N1399">
        <v>12487</v>
      </c>
      <c r="O1399">
        <v>0</v>
      </c>
      <c r="P1399" t="s">
        <v>56</v>
      </c>
      <c r="Q1399">
        <v>2007</v>
      </c>
      <c r="R1399" s="2">
        <v>425</v>
      </c>
      <c r="S1399" s="2">
        <v>575</v>
      </c>
      <c r="T1399" s="2">
        <v>645</v>
      </c>
      <c r="U1399" s="2">
        <v>-1</v>
      </c>
      <c r="V1399" s="2">
        <v>-1</v>
      </c>
      <c r="W1399" s="2">
        <v>-1</v>
      </c>
      <c r="X1399" s="2">
        <v>-1</v>
      </c>
      <c r="Y1399" s="2">
        <v>-1</v>
      </c>
      <c r="Z1399" s="2">
        <v>-1</v>
      </c>
      <c r="AA1399" s="2">
        <v>-1</v>
      </c>
      <c r="AB1399" s="2">
        <v>-1</v>
      </c>
      <c r="AC1399" s="2">
        <v>-1.4992000000000001</v>
      </c>
      <c r="AD1399" s="2">
        <v>-0.7863</v>
      </c>
      <c r="AE1399" s="2">
        <v>-2.0131000000000001</v>
      </c>
      <c r="AF1399" s="2">
        <v>0.4148</v>
      </c>
      <c r="AG1399" s="2">
        <v>-0.60350000000000004</v>
      </c>
      <c r="AH1399">
        <v>120000</v>
      </c>
      <c r="AI1399" t="str">
        <f>IF(Table_Graduate_Salary[[#This Row],[Salary]]&lt;300000,"Low",IF(Table_Graduate_Salary[[#This Row],[Salary]]&lt;=600000,"Medium","High"))</f>
        <v>Low</v>
      </c>
      <c r="AJ1399" t="str">
        <f>IF(Table_Graduate_Salary[[#This Row],[collegeGPA]]&gt;=8,"Excellent",IF(Table_Graduate_Salary[[#This Row],[collegeGPA]]&gt;=7,"Good","Average"))</f>
        <v>Excellent</v>
      </c>
      <c r="AK1399" s="2">
        <f>AVERAGE(Table_Graduate_Salary[[#This Row],[English]],Table_Graduate_Salary[[#This Row],[Logical]],Table_Graduate_Salary[[#This Row],[Quant]])</f>
        <v>548.33333333333337</v>
      </c>
    </row>
    <row r="1400" spans="1:37">
      <c r="A1400">
        <v>1088773</v>
      </c>
      <c r="B1400" t="s">
        <v>505</v>
      </c>
      <c r="C1400" s="1">
        <v>33586</v>
      </c>
      <c r="D1400" s="2">
        <v>86.6</v>
      </c>
      <c r="E1400" t="s">
        <v>35</v>
      </c>
      <c r="F1400" s="3">
        <v>2009</v>
      </c>
      <c r="G1400" s="2">
        <v>78.8</v>
      </c>
      <c r="H1400" t="s">
        <v>35</v>
      </c>
      <c r="I1400">
        <v>10236</v>
      </c>
      <c r="J1400">
        <v>2</v>
      </c>
      <c r="K1400" t="s">
        <v>36</v>
      </c>
      <c r="L1400" t="s">
        <v>44</v>
      </c>
      <c r="M1400" s="3">
        <v>72.8</v>
      </c>
      <c r="N1400">
        <v>10236</v>
      </c>
      <c r="O1400">
        <v>0</v>
      </c>
      <c r="P1400" t="s">
        <v>61</v>
      </c>
      <c r="Q1400">
        <v>2013</v>
      </c>
      <c r="R1400" s="2">
        <v>735</v>
      </c>
      <c r="S1400" s="2">
        <v>505</v>
      </c>
      <c r="T1400" s="2">
        <v>450</v>
      </c>
      <c r="U1400" s="2">
        <v>0.27925851156512199</v>
      </c>
      <c r="V1400" s="2">
        <v>515</v>
      </c>
      <c r="W1400" s="2">
        <v>-1</v>
      </c>
      <c r="X1400" s="2">
        <v>-1</v>
      </c>
      <c r="Y1400" s="2">
        <v>-1</v>
      </c>
      <c r="Z1400" s="2">
        <v>-1</v>
      </c>
      <c r="AA1400" s="2">
        <v>292</v>
      </c>
      <c r="AB1400" s="2">
        <v>-1</v>
      </c>
      <c r="AC1400" s="2">
        <v>-1.54E-2</v>
      </c>
      <c r="AD1400" s="2">
        <v>-0.62009999999999998</v>
      </c>
      <c r="AE1400" s="2">
        <v>-0.6048</v>
      </c>
      <c r="AF1400" s="2">
        <v>-0.61470000000000002</v>
      </c>
      <c r="AG1400" s="2">
        <v>-0.66920000000000002</v>
      </c>
      <c r="AH1400">
        <v>240000</v>
      </c>
      <c r="AI1400" t="str">
        <f>IF(Table_Graduate_Salary[[#This Row],[Salary]]&lt;300000,"Low",IF(Table_Graduate_Salary[[#This Row],[Salary]]&lt;=600000,"Medium","High"))</f>
        <v>Low</v>
      </c>
      <c r="AJ1400" t="str">
        <f>IF(Table_Graduate_Salary[[#This Row],[collegeGPA]]&gt;=8,"Excellent",IF(Table_Graduate_Salary[[#This Row],[collegeGPA]]&gt;=7,"Good","Average"))</f>
        <v>Excellent</v>
      </c>
      <c r="AK1400" s="2">
        <f>AVERAGE(Table_Graduate_Salary[[#This Row],[English]],Table_Graduate_Salary[[#This Row],[Logical]],Table_Graduate_Salary[[#This Row],[Quant]])</f>
        <v>563.33333333333337</v>
      </c>
    </row>
    <row r="1401" spans="1:37">
      <c r="A1401">
        <v>94788</v>
      </c>
      <c r="B1401" t="s">
        <v>505</v>
      </c>
      <c r="C1401" s="1">
        <v>32241</v>
      </c>
      <c r="D1401" s="2">
        <v>96</v>
      </c>
      <c r="E1401" t="s">
        <v>311</v>
      </c>
      <c r="F1401" s="3">
        <v>2005</v>
      </c>
      <c r="G1401" s="2">
        <v>92</v>
      </c>
      <c r="H1401" t="s">
        <v>312</v>
      </c>
      <c r="I1401">
        <v>4239</v>
      </c>
      <c r="J1401">
        <v>2</v>
      </c>
      <c r="K1401" t="s">
        <v>36</v>
      </c>
      <c r="L1401" t="s">
        <v>60</v>
      </c>
      <c r="M1401" s="3">
        <v>80</v>
      </c>
      <c r="N1401">
        <v>4239</v>
      </c>
      <c r="O1401">
        <v>1</v>
      </c>
      <c r="P1401" t="s">
        <v>47</v>
      </c>
      <c r="Q1401">
        <v>2009</v>
      </c>
      <c r="R1401" s="2">
        <v>315</v>
      </c>
      <c r="S1401" s="2">
        <v>475</v>
      </c>
      <c r="T1401" s="2">
        <v>565</v>
      </c>
      <c r="U1401" s="2">
        <v>0.69447932770846299</v>
      </c>
      <c r="V1401" s="2">
        <v>265</v>
      </c>
      <c r="W1401" s="2">
        <v>366</v>
      </c>
      <c r="X1401" s="2">
        <v>-1</v>
      </c>
      <c r="Y1401" s="2">
        <v>-1</v>
      </c>
      <c r="Z1401" s="2">
        <v>-1</v>
      </c>
      <c r="AA1401" s="2">
        <v>-1</v>
      </c>
      <c r="AB1401" s="2">
        <v>-1</v>
      </c>
      <c r="AC1401" s="2">
        <v>-1.3447</v>
      </c>
      <c r="AD1401" s="2">
        <v>-0.74729999999999996</v>
      </c>
      <c r="AE1401" s="2">
        <v>-1.5051000000000001</v>
      </c>
      <c r="AF1401" s="2">
        <v>1.1198999999999999</v>
      </c>
      <c r="AG1401" s="2">
        <v>-1.3539000000000001</v>
      </c>
      <c r="AH1401">
        <v>300000</v>
      </c>
      <c r="AI1401" t="str">
        <f>IF(Table_Graduate_Salary[[#This Row],[Salary]]&lt;300000,"Low",IF(Table_Graduate_Salary[[#This Row],[Salary]]&lt;=600000,"Medium","High"))</f>
        <v>Medium</v>
      </c>
      <c r="AJ1401" t="str">
        <f>IF(Table_Graduate_Salary[[#This Row],[collegeGPA]]&gt;=8,"Excellent",IF(Table_Graduate_Salary[[#This Row],[collegeGPA]]&gt;=7,"Good","Average"))</f>
        <v>Excellent</v>
      </c>
      <c r="AK1401" s="2">
        <f>AVERAGE(Table_Graduate_Salary[[#This Row],[English]],Table_Graduate_Salary[[#This Row],[Logical]],Table_Graduate_Salary[[#This Row],[Quant]])</f>
        <v>451.66666666666669</v>
      </c>
    </row>
    <row r="1402" spans="1:37">
      <c r="A1402">
        <v>1092951</v>
      </c>
      <c r="B1402" t="s">
        <v>505</v>
      </c>
      <c r="C1402" s="1">
        <v>33928</v>
      </c>
      <c r="D1402" s="2">
        <v>84</v>
      </c>
      <c r="E1402" t="s">
        <v>35</v>
      </c>
      <c r="F1402" s="3">
        <v>2009</v>
      </c>
      <c r="G1402" s="2">
        <v>68</v>
      </c>
      <c r="H1402" t="s">
        <v>35</v>
      </c>
      <c r="I1402">
        <v>15481</v>
      </c>
      <c r="J1402">
        <v>2</v>
      </c>
      <c r="K1402" t="s">
        <v>36</v>
      </c>
      <c r="L1402" t="s">
        <v>60</v>
      </c>
      <c r="M1402" s="3">
        <v>71</v>
      </c>
      <c r="N1402">
        <v>15481</v>
      </c>
      <c r="O1402">
        <v>0</v>
      </c>
      <c r="P1402" t="s">
        <v>84</v>
      </c>
      <c r="Q1402">
        <v>2013</v>
      </c>
      <c r="R1402" s="2">
        <v>615</v>
      </c>
      <c r="S1402" s="2">
        <v>450</v>
      </c>
      <c r="T1402" s="2">
        <v>310</v>
      </c>
      <c r="U1402" s="2">
        <v>0.64938971484669095</v>
      </c>
      <c r="V1402" s="2">
        <v>-1</v>
      </c>
      <c r="W1402" s="2">
        <v>356</v>
      </c>
      <c r="X1402" s="2">
        <v>-1</v>
      </c>
      <c r="Y1402" s="2">
        <v>-1</v>
      </c>
      <c r="Z1402" s="2">
        <v>-1</v>
      </c>
      <c r="AA1402" s="2">
        <v>484</v>
      </c>
      <c r="AB1402" s="2">
        <v>-1</v>
      </c>
      <c r="AC1402" s="2">
        <v>-1.0207999999999999</v>
      </c>
      <c r="AD1402" s="2">
        <v>4.5900000000000003E-2</v>
      </c>
      <c r="AE1402" s="2">
        <v>-0.91220000000000001</v>
      </c>
      <c r="AF1402" s="2">
        <v>-0.4879</v>
      </c>
      <c r="AG1402" s="2">
        <v>0.28889999999999999</v>
      </c>
      <c r="AH1402">
        <v>225000</v>
      </c>
      <c r="AI1402" t="str">
        <f>IF(Table_Graduate_Salary[[#This Row],[Salary]]&lt;300000,"Low",IF(Table_Graduate_Salary[[#This Row],[Salary]]&lt;=600000,"Medium","High"))</f>
        <v>Low</v>
      </c>
      <c r="AJ1402" t="str">
        <f>IF(Table_Graduate_Salary[[#This Row],[collegeGPA]]&gt;=8,"Excellent",IF(Table_Graduate_Salary[[#This Row],[collegeGPA]]&gt;=7,"Good","Average"))</f>
        <v>Excellent</v>
      </c>
      <c r="AK1402" s="2">
        <f>AVERAGE(Table_Graduate_Salary[[#This Row],[English]],Table_Graduate_Salary[[#This Row],[Logical]],Table_Graduate_Salary[[#This Row],[Quant]])</f>
        <v>458.33333333333331</v>
      </c>
    </row>
    <row r="1403" spans="1:37">
      <c r="A1403">
        <v>469012</v>
      </c>
      <c r="B1403" t="s">
        <v>505</v>
      </c>
      <c r="C1403" s="1">
        <v>33146</v>
      </c>
      <c r="D1403" s="2">
        <v>81</v>
      </c>
      <c r="E1403" t="s">
        <v>35</v>
      </c>
      <c r="F1403" s="3">
        <v>2008</v>
      </c>
      <c r="G1403" s="2">
        <v>75.599999999999994</v>
      </c>
      <c r="H1403" t="s">
        <v>35</v>
      </c>
      <c r="I1403">
        <v>8143</v>
      </c>
      <c r="J1403">
        <v>2</v>
      </c>
      <c r="K1403" t="s">
        <v>36</v>
      </c>
      <c r="L1403" t="s">
        <v>64</v>
      </c>
      <c r="M1403" s="3">
        <v>73.86</v>
      </c>
      <c r="N1403">
        <v>8143</v>
      </c>
      <c r="O1403">
        <v>0</v>
      </c>
      <c r="P1403" t="s">
        <v>41</v>
      </c>
      <c r="Q1403">
        <v>2012</v>
      </c>
      <c r="R1403" s="2">
        <v>425</v>
      </c>
      <c r="S1403" s="2">
        <v>355</v>
      </c>
      <c r="T1403" s="2">
        <v>535</v>
      </c>
      <c r="U1403" s="2">
        <v>0.79358061454850604</v>
      </c>
      <c r="V1403" s="2">
        <v>495</v>
      </c>
      <c r="W1403" s="2">
        <v>-1</v>
      </c>
      <c r="X1403" s="2">
        <v>-1</v>
      </c>
      <c r="Y1403" s="2">
        <v>-1</v>
      </c>
      <c r="Z1403" s="2">
        <v>-1</v>
      </c>
      <c r="AA1403" s="2">
        <v>-1</v>
      </c>
      <c r="AB1403" s="2">
        <v>-1</v>
      </c>
      <c r="AC1403" s="2">
        <v>4.6399999999999997E-2</v>
      </c>
      <c r="AD1403" s="2">
        <v>0.3448</v>
      </c>
      <c r="AE1403" s="2">
        <v>-0.34399999999999997</v>
      </c>
      <c r="AF1403" s="2">
        <v>0.62039999999999995</v>
      </c>
      <c r="AG1403" s="2">
        <v>0.34439999999999998</v>
      </c>
      <c r="AH1403">
        <v>360000</v>
      </c>
      <c r="AI1403" t="str">
        <f>IF(Table_Graduate_Salary[[#This Row],[Salary]]&lt;300000,"Low",IF(Table_Graduate_Salary[[#This Row],[Salary]]&lt;=600000,"Medium","High"))</f>
        <v>Medium</v>
      </c>
      <c r="AJ1403" t="str">
        <f>IF(Table_Graduate_Salary[[#This Row],[collegeGPA]]&gt;=8,"Excellent",IF(Table_Graduate_Salary[[#This Row],[collegeGPA]]&gt;=7,"Good","Average"))</f>
        <v>Excellent</v>
      </c>
      <c r="AK1403" s="2">
        <f>AVERAGE(Table_Graduate_Salary[[#This Row],[English]],Table_Graduate_Salary[[#This Row],[Logical]],Table_Graduate_Salary[[#This Row],[Quant]])</f>
        <v>438.33333333333331</v>
      </c>
    </row>
    <row r="1404" spans="1:37">
      <c r="A1404">
        <v>553357</v>
      </c>
      <c r="B1404" t="s">
        <v>506</v>
      </c>
      <c r="C1404" s="1">
        <v>33483</v>
      </c>
      <c r="D1404" s="2">
        <v>83.4</v>
      </c>
      <c r="E1404" t="s">
        <v>35</v>
      </c>
      <c r="F1404" s="3">
        <v>2009</v>
      </c>
      <c r="G1404" s="2">
        <v>86.6</v>
      </c>
      <c r="H1404" t="s">
        <v>35</v>
      </c>
      <c r="I1404">
        <v>12061</v>
      </c>
      <c r="J1404">
        <v>2</v>
      </c>
      <c r="K1404" t="s">
        <v>36</v>
      </c>
      <c r="L1404" t="s">
        <v>64</v>
      </c>
      <c r="M1404" s="3">
        <v>67.8</v>
      </c>
      <c r="N1404">
        <v>12061</v>
      </c>
      <c r="O1404">
        <v>0</v>
      </c>
      <c r="P1404" t="s">
        <v>41</v>
      </c>
      <c r="Q1404">
        <v>2013</v>
      </c>
      <c r="R1404" s="2">
        <v>440</v>
      </c>
      <c r="S1404" s="2">
        <v>470</v>
      </c>
      <c r="T1404" s="2">
        <v>485</v>
      </c>
      <c r="U1404" s="2">
        <v>0.93037060720269105</v>
      </c>
      <c r="V1404" s="2">
        <v>565</v>
      </c>
      <c r="W1404" s="2">
        <v>-1</v>
      </c>
      <c r="X1404" s="2">
        <v>-1</v>
      </c>
      <c r="Y1404" s="2">
        <v>-1</v>
      </c>
      <c r="Z1404" s="2">
        <v>-1</v>
      </c>
      <c r="AA1404" s="2">
        <v>-1</v>
      </c>
      <c r="AB1404" s="2">
        <v>-1</v>
      </c>
      <c r="AC1404" s="2">
        <v>0.55910000000000004</v>
      </c>
      <c r="AD1404" s="2">
        <v>1.5444</v>
      </c>
      <c r="AE1404" s="2">
        <v>0.31740000000000002</v>
      </c>
      <c r="AF1404" s="2">
        <v>-0.36120000000000002</v>
      </c>
      <c r="AG1404" s="2">
        <v>0.48049999999999998</v>
      </c>
      <c r="AH1404">
        <v>420000</v>
      </c>
      <c r="AI1404" t="str">
        <f>IF(Table_Graduate_Salary[[#This Row],[Salary]]&lt;300000,"Low",IF(Table_Graduate_Salary[[#This Row],[Salary]]&lt;=600000,"Medium","High"))</f>
        <v>Medium</v>
      </c>
      <c r="AJ1404" t="str">
        <f>IF(Table_Graduate_Salary[[#This Row],[collegeGPA]]&gt;=8,"Excellent",IF(Table_Graduate_Salary[[#This Row],[collegeGPA]]&gt;=7,"Good","Average"))</f>
        <v>Excellent</v>
      </c>
      <c r="AK1404" s="2">
        <f>AVERAGE(Table_Graduate_Salary[[#This Row],[English]],Table_Graduate_Salary[[#This Row],[Logical]],Table_Graduate_Salary[[#This Row],[Quant]])</f>
        <v>465</v>
      </c>
    </row>
    <row r="1405" spans="1:37">
      <c r="A1405">
        <v>365974</v>
      </c>
      <c r="B1405" t="s">
        <v>506</v>
      </c>
      <c r="C1405" s="1">
        <v>32711</v>
      </c>
      <c r="D1405" s="2">
        <v>77.33</v>
      </c>
      <c r="E1405">
        <v>0</v>
      </c>
      <c r="F1405" s="3">
        <v>2007</v>
      </c>
      <c r="G1405" s="2">
        <v>77.400000000000006</v>
      </c>
      <c r="H1405">
        <v>0</v>
      </c>
      <c r="I1405">
        <v>3801</v>
      </c>
      <c r="J1405">
        <v>2</v>
      </c>
      <c r="K1405" t="s">
        <v>36</v>
      </c>
      <c r="L1405" t="s">
        <v>81</v>
      </c>
      <c r="M1405" s="3">
        <v>77</v>
      </c>
      <c r="N1405">
        <v>3801</v>
      </c>
      <c r="O1405">
        <v>0</v>
      </c>
      <c r="P1405" t="s">
        <v>61</v>
      </c>
      <c r="Q1405">
        <v>2012</v>
      </c>
      <c r="R1405" s="2">
        <v>645</v>
      </c>
      <c r="S1405" s="2">
        <v>575</v>
      </c>
      <c r="T1405" s="2">
        <v>615</v>
      </c>
      <c r="U1405" s="2">
        <v>0.37605958665154499</v>
      </c>
      <c r="V1405" s="2">
        <v>415</v>
      </c>
      <c r="W1405" s="2">
        <v>300</v>
      </c>
      <c r="X1405" s="2">
        <v>-1</v>
      </c>
      <c r="Y1405" s="2">
        <v>-1</v>
      </c>
      <c r="Z1405" s="2">
        <v>-1</v>
      </c>
      <c r="AA1405" s="2">
        <v>-1</v>
      </c>
      <c r="AB1405" s="2">
        <v>-1</v>
      </c>
      <c r="AC1405" s="2">
        <v>0.81920000000000004</v>
      </c>
      <c r="AD1405" s="2">
        <v>0.8518</v>
      </c>
      <c r="AE1405" s="2">
        <v>1.1436999999999999</v>
      </c>
      <c r="AF1405" s="2">
        <v>0.88480000000000003</v>
      </c>
      <c r="AG1405" s="2">
        <v>2.8400000000000002E-2</v>
      </c>
      <c r="AH1405">
        <v>400000</v>
      </c>
      <c r="AI1405" t="str">
        <f>IF(Table_Graduate_Salary[[#This Row],[Salary]]&lt;300000,"Low",IF(Table_Graduate_Salary[[#This Row],[Salary]]&lt;=600000,"Medium","High"))</f>
        <v>Medium</v>
      </c>
      <c r="AJ1405" t="str">
        <f>IF(Table_Graduate_Salary[[#This Row],[collegeGPA]]&gt;=8,"Excellent",IF(Table_Graduate_Salary[[#This Row],[collegeGPA]]&gt;=7,"Good","Average"))</f>
        <v>Excellent</v>
      </c>
      <c r="AK1405" s="2">
        <f>AVERAGE(Table_Graduate_Salary[[#This Row],[English]],Table_Graduate_Salary[[#This Row],[Logical]],Table_Graduate_Salary[[#This Row],[Quant]])</f>
        <v>611.66666666666663</v>
      </c>
    </row>
    <row r="1406" spans="1:37">
      <c r="A1406">
        <v>1101727</v>
      </c>
      <c r="B1406" t="s">
        <v>506</v>
      </c>
      <c r="C1406" s="1">
        <v>33646</v>
      </c>
      <c r="D1406" s="2">
        <v>72</v>
      </c>
      <c r="E1406" t="s">
        <v>35</v>
      </c>
      <c r="F1406" s="3">
        <v>2009</v>
      </c>
      <c r="G1406" s="2">
        <v>61</v>
      </c>
      <c r="H1406" t="s">
        <v>51</v>
      </c>
      <c r="I1406">
        <v>8949</v>
      </c>
      <c r="J1406">
        <v>2</v>
      </c>
      <c r="K1406" t="s">
        <v>36</v>
      </c>
      <c r="L1406" t="s">
        <v>60</v>
      </c>
      <c r="M1406" s="3">
        <v>66.5</v>
      </c>
      <c r="N1406">
        <v>8949</v>
      </c>
      <c r="O1406">
        <v>1</v>
      </c>
      <c r="P1406" t="s">
        <v>61</v>
      </c>
      <c r="Q1406">
        <v>2013</v>
      </c>
      <c r="R1406" s="2">
        <v>545</v>
      </c>
      <c r="S1406" s="2">
        <v>545</v>
      </c>
      <c r="T1406" s="2">
        <v>535</v>
      </c>
      <c r="U1406" s="2">
        <v>0.64938971484669095</v>
      </c>
      <c r="V1406" s="2">
        <v>405</v>
      </c>
      <c r="W1406" s="2">
        <v>356</v>
      </c>
      <c r="X1406" s="2">
        <v>-1</v>
      </c>
      <c r="Y1406" s="2">
        <v>-1</v>
      </c>
      <c r="Z1406" s="2">
        <v>-1</v>
      </c>
      <c r="AA1406" s="2">
        <v>-1</v>
      </c>
      <c r="AB1406" s="2">
        <v>-1</v>
      </c>
      <c r="AC1406" s="2">
        <v>1.5644</v>
      </c>
      <c r="AD1406" s="2">
        <v>1.0448999999999999</v>
      </c>
      <c r="AE1406" s="2">
        <v>-1.5269999999999999</v>
      </c>
      <c r="AF1406" s="2">
        <v>-2.1360000000000001</v>
      </c>
      <c r="AG1406" s="2">
        <v>9.7299999999999998E-2</v>
      </c>
      <c r="AH1406">
        <v>300000</v>
      </c>
      <c r="AI1406" t="str">
        <f>IF(Table_Graduate_Salary[[#This Row],[Salary]]&lt;300000,"Low",IF(Table_Graduate_Salary[[#This Row],[Salary]]&lt;=600000,"Medium","High"))</f>
        <v>Medium</v>
      </c>
      <c r="AJ1406" t="str">
        <f>IF(Table_Graduate_Salary[[#This Row],[collegeGPA]]&gt;=8,"Excellent",IF(Table_Graduate_Salary[[#This Row],[collegeGPA]]&gt;=7,"Good","Average"))</f>
        <v>Excellent</v>
      </c>
      <c r="AK1406" s="2">
        <f>AVERAGE(Table_Graduate_Salary[[#This Row],[English]],Table_Graduate_Salary[[#This Row],[Logical]],Table_Graduate_Salary[[#This Row],[Quant]])</f>
        <v>541.66666666666663</v>
      </c>
    </row>
    <row r="1407" spans="1:37">
      <c r="A1407">
        <v>299447</v>
      </c>
      <c r="B1407" t="s">
        <v>506</v>
      </c>
      <c r="C1407" s="1">
        <v>32488</v>
      </c>
      <c r="D1407" s="2">
        <v>73.06</v>
      </c>
      <c r="E1407" t="s">
        <v>313</v>
      </c>
      <c r="F1407" s="3">
        <v>2007</v>
      </c>
      <c r="G1407" s="2">
        <v>74</v>
      </c>
      <c r="H1407" t="s">
        <v>313</v>
      </c>
      <c r="I1407">
        <v>11664</v>
      </c>
      <c r="J1407">
        <v>2</v>
      </c>
      <c r="K1407" t="s">
        <v>49</v>
      </c>
      <c r="L1407" t="s">
        <v>138</v>
      </c>
      <c r="M1407" s="3">
        <v>8.07</v>
      </c>
      <c r="N1407">
        <v>11664</v>
      </c>
      <c r="O1407">
        <v>0</v>
      </c>
      <c r="P1407" t="s">
        <v>45</v>
      </c>
      <c r="Q1407">
        <v>2014</v>
      </c>
      <c r="R1407" s="2">
        <v>375</v>
      </c>
      <c r="S1407" s="2">
        <v>245</v>
      </c>
      <c r="T1407" s="2">
        <v>295</v>
      </c>
      <c r="U1407" s="2">
        <v>0.69447932770846299</v>
      </c>
      <c r="V1407" s="2">
        <v>125</v>
      </c>
      <c r="W1407" s="2">
        <v>366</v>
      </c>
      <c r="X1407" s="2">
        <v>-1</v>
      </c>
      <c r="Y1407" s="2">
        <v>473</v>
      </c>
      <c r="Z1407" s="2">
        <v>-1</v>
      </c>
      <c r="AA1407" s="2">
        <v>-1</v>
      </c>
      <c r="AB1407" s="2">
        <v>260</v>
      </c>
      <c r="AC1407" s="2">
        <v>-2.7357</v>
      </c>
      <c r="AD1407" s="2">
        <v>-2.3073000000000001</v>
      </c>
      <c r="AE1407" s="2">
        <v>-0.77939999999999998</v>
      </c>
      <c r="AF1407" s="2">
        <v>0.4148</v>
      </c>
      <c r="AG1407" s="2">
        <v>-1.5512999999999999</v>
      </c>
      <c r="AH1407">
        <v>360000</v>
      </c>
      <c r="AI1407" t="str">
        <f>IF(Table_Graduate_Salary[[#This Row],[Salary]]&lt;300000,"Low",IF(Table_Graduate_Salary[[#This Row],[Salary]]&lt;=600000,"Medium","High"))</f>
        <v>Medium</v>
      </c>
      <c r="AJ1407" t="str">
        <f>IF(Table_Graduate_Salary[[#This Row],[collegeGPA]]&gt;=8,"Excellent",IF(Table_Graduate_Salary[[#This Row],[collegeGPA]]&gt;=7,"Good","Average"))</f>
        <v>Excellent</v>
      </c>
      <c r="AK1407" s="2">
        <f>AVERAGE(Table_Graduate_Salary[[#This Row],[English]],Table_Graduate_Salary[[#This Row],[Logical]],Table_Graduate_Salary[[#This Row],[Quant]])</f>
        <v>305</v>
      </c>
    </row>
    <row r="1408" spans="1:37">
      <c r="A1408">
        <v>1290085</v>
      </c>
      <c r="B1408" t="s">
        <v>506</v>
      </c>
      <c r="C1408" s="1">
        <v>33727</v>
      </c>
      <c r="D1408" s="2">
        <v>81</v>
      </c>
      <c r="E1408" t="s">
        <v>35</v>
      </c>
      <c r="F1408" s="3">
        <v>2010</v>
      </c>
      <c r="G1408" s="2">
        <v>67.2</v>
      </c>
      <c r="H1408" t="s">
        <v>35</v>
      </c>
      <c r="I1408">
        <v>5812</v>
      </c>
      <c r="J1408">
        <v>2</v>
      </c>
      <c r="K1408" t="s">
        <v>36</v>
      </c>
      <c r="L1408" t="s">
        <v>40</v>
      </c>
      <c r="M1408" s="3">
        <v>67.3</v>
      </c>
      <c r="N1408">
        <v>5812</v>
      </c>
      <c r="O1408">
        <v>1</v>
      </c>
      <c r="P1408" t="s">
        <v>71</v>
      </c>
      <c r="Q1408">
        <v>2014</v>
      </c>
      <c r="R1408" s="2">
        <v>685</v>
      </c>
      <c r="S1408" s="2">
        <v>625</v>
      </c>
      <c r="T1408" s="2">
        <v>635</v>
      </c>
      <c r="U1408" s="2">
        <v>0.84224832225783597</v>
      </c>
      <c r="V1408" s="2">
        <v>565</v>
      </c>
      <c r="W1408" s="2">
        <v>-1</v>
      </c>
      <c r="X1408" s="2">
        <v>469</v>
      </c>
      <c r="Y1408" s="2">
        <v>-1</v>
      </c>
      <c r="Z1408" s="2">
        <v>-1</v>
      </c>
      <c r="AA1408" s="2">
        <v>-1</v>
      </c>
      <c r="AB1408" s="2">
        <v>-1</v>
      </c>
      <c r="AC1408" s="2">
        <v>0.84630000000000005</v>
      </c>
      <c r="AD1408" s="2">
        <v>-0.28710000000000002</v>
      </c>
      <c r="AE1408" s="2">
        <v>-0.4511</v>
      </c>
      <c r="AF1408" s="2">
        <v>-1.7556</v>
      </c>
      <c r="AG1408" s="2">
        <v>-0.66920000000000002</v>
      </c>
      <c r="AH1408">
        <v>275000</v>
      </c>
      <c r="AI1408" t="str">
        <f>IF(Table_Graduate_Salary[[#This Row],[Salary]]&lt;300000,"Low",IF(Table_Graduate_Salary[[#This Row],[Salary]]&lt;=600000,"Medium","High"))</f>
        <v>Low</v>
      </c>
      <c r="AJ1408" t="str">
        <f>IF(Table_Graduate_Salary[[#This Row],[collegeGPA]]&gt;=8,"Excellent",IF(Table_Graduate_Salary[[#This Row],[collegeGPA]]&gt;=7,"Good","Average"))</f>
        <v>Excellent</v>
      </c>
      <c r="AK1408" s="2">
        <f>AVERAGE(Table_Graduate_Salary[[#This Row],[English]],Table_Graduate_Salary[[#This Row],[Logical]],Table_Graduate_Salary[[#This Row],[Quant]])</f>
        <v>648.33333333333337</v>
      </c>
    </row>
    <row r="1409" spans="1:37">
      <c r="A1409">
        <v>865959</v>
      </c>
      <c r="B1409" t="s">
        <v>505</v>
      </c>
      <c r="C1409" s="1">
        <v>34124</v>
      </c>
      <c r="D1409" s="2">
        <v>87</v>
      </c>
      <c r="E1409" t="s">
        <v>51</v>
      </c>
      <c r="F1409" s="3">
        <v>2010</v>
      </c>
      <c r="G1409" s="2">
        <v>89</v>
      </c>
      <c r="H1409" t="s">
        <v>51</v>
      </c>
      <c r="I1409">
        <v>12949</v>
      </c>
      <c r="J1409">
        <v>1</v>
      </c>
      <c r="K1409" t="s">
        <v>36</v>
      </c>
      <c r="L1409" t="s">
        <v>116</v>
      </c>
      <c r="M1409" s="3">
        <v>80</v>
      </c>
      <c r="N1409">
        <v>12949</v>
      </c>
      <c r="O1409">
        <v>1</v>
      </c>
      <c r="P1409" t="s">
        <v>54</v>
      </c>
      <c r="Q1409">
        <v>2014</v>
      </c>
      <c r="R1409" s="2">
        <v>640</v>
      </c>
      <c r="S1409" s="2">
        <v>525</v>
      </c>
      <c r="T1409" s="2">
        <v>545</v>
      </c>
      <c r="U1409" s="2">
        <v>-1</v>
      </c>
      <c r="V1409" s="2">
        <v>-1</v>
      </c>
      <c r="W1409" s="2">
        <v>-1</v>
      </c>
      <c r="X1409" s="2">
        <v>-1</v>
      </c>
      <c r="Y1409" s="2">
        <v>-1</v>
      </c>
      <c r="Z1409" s="2">
        <v>-1</v>
      </c>
      <c r="AA1409" s="2">
        <v>-1</v>
      </c>
      <c r="AB1409" s="2">
        <v>-1</v>
      </c>
      <c r="AC1409" s="2">
        <v>1.1335999999999999</v>
      </c>
      <c r="AD1409" s="2">
        <v>1.0448999999999999</v>
      </c>
      <c r="AE1409" s="2">
        <v>0.47110000000000002</v>
      </c>
      <c r="AF1409" s="2">
        <v>-1.6289</v>
      </c>
      <c r="AG1409" s="2">
        <v>0.86370000000000002</v>
      </c>
      <c r="AH1409">
        <v>315000</v>
      </c>
      <c r="AI1409" t="str">
        <f>IF(Table_Graduate_Salary[[#This Row],[Salary]]&lt;300000,"Low",IF(Table_Graduate_Salary[[#This Row],[Salary]]&lt;=600000,"Medium","High"))</f>
        <v>Medium</v>
      </c>
      <c r="AJ1409" t="str">
        <f>IF(Table_Graduate_Salary[[#This Row],[collegeGPA]]&gt;=8,"Excellent",IF(Table_Graduate_Salary[[#This Row],[collegeGPA]]&gt;=7,"Good","Average"))</f>
        <v>Excellent</v>
      </c>
      <c r="AK1409" s="2">
        <f>AVERAGE(Table_Graduate_Salary[[#This Row],[English]],Table_Graduate_Salary[[#This Row],[Logical]],Table_Graduate_Salary[[#This Row],[Quant]])</f>
        <v>570</v>
      </c>
    </row>
    <row r="1410" spans="1:37">
      <c r="A1410">
        <v>796151</v>
      </c>
      <c r="B1410" t="s">
        <v>506</v>
      </c>
      <c r="C1410" s="1">
        <v>32485</v>
      </c>
      <c r="D1410" s="2">
        <v>71</v>
      </c>
      <c r="E1410" t="s">
        <v>51</v>
      </c>
      <c r="F1410" s="3">
        <v>2006</v>
      </c>
      <c r="G1410" s="2">
        <v>60</v>
      </c>
      <c r="H1410" t="s">
        <v>51</v>
      </c>
      <c r="I1410">
        <v>222</v>
      </c>
      <c r="J1410">
        <v>2</v>
      </c>
      <c r="K1410" t="s">
        <v>66</v>
      </c>
      <c r="L1410" t="s">
        <v>67</v>
      </c>
      <c r="M1410" s="3">
        <v>88.9</v>
      </c>
      <c r="N1410">
        <v>222</v>
      </c>
      <c r="O1410">
        <v>0</v>
      </c>
      <c r="P1410" t="s">
        <v>120</v>
      </c>
      <c r="Q1410">
        <v>2014</v>
      </c>
      <c r="R1410" s="2">
        <v>520</v>
      </c>
      <c r="S1410" s="2">
        <v>510</v>
      </c>
      <c r="T1410" s="2">
        <v>780</v>
      </c>
      <c r="U1410" s="2">
        <v>0.48674700843819302</v>
      </c>
      <c r="V1410" s="2">
        <v>535</v>
      </c>
      <c r="W1410" s="2">
        <v>-1</v>
      </c>
      <c r="X1410" s="2">
        <v>376</v>
      </c>
      <c r="Y1410" s="2">
        <v>-1</v>
      </c>
      <c r="Z1410" s="2">
        <v>-1</v>
      </c>
      <c r="AA1410" s="2">
        <v>-1</v>
      </c>
      <c r="AB1410" s="2">
        <v>-1</v>
      </c>
      <c r="AC1410" s="2">
        <v>1.2771999999999999</v>
      </c>
      <c r="AD1410" s="2">
        <v>4.5900000000000003E-2</v>
      </c>
      <c r="AE1410" s="2">
        <v>1.2396</v>
      </c>
      <c r="AF1410" s="2">
        <v>-0.61470000000000002</v>
      </c>
      <c r="AG1410" s="2">
        <v>-0.28589999999999999</v>
      </c>
      <c r="AH1410">
        <v>820000</v>
      </c>
      <c r="AI1410" t="str">
        <f>IF(Table_Graduate_Salary[[#This Row],[Salary]]&lt;300000,"Low",IF(Table_Graduate_Salary[[#This Row],[Salary]]&lt;=600000,"Medium","High"))</f>
        <v>High</v>
      </c>
      <c r="AJ1410" t="str">
        <f>IF(Table_Graduate_Salary[[#This Row],[collegeGPA]]&gt;=8,"Excellent",IF(Table_Graduate_Salary[[#This Row],[collegeGPA]]&gt;=7,"Good","Average"))</f>
        <v>Excellent</v>
      </c>
      <c r="AK1410" s="2">
        <f>AVERAGE(Table_Graduate_Salary[[#This Row],[English]],Table_Graduate_Salary[[#This Row],[Logical]],Table_Graduate_Salary[[#This Row],[Quant]])</f>
        <v>603.33333333333337</v>
      </c>
    </row>
    <row r="1411" spans="1:37">
      <c r="A1411">
        <v>1123015</v>
      </c>
      <c r="B1411" t="s">
        <v>505</v>
      </c>
      <c r="C1411" s="1">
        <v>33607</v>
      </c>
      <c r="D1411" s="2">
        <v>78</v>
      </c>
      <c r="E1411" t="s">
        <v>35</v>
      </c>
      <c r="F1411" s="3">
        <v>2010</v>
      </c>
      <c r="G1411" s="2">
        <v>73</v>
      </c>
      <c r="H1411" t="s">
        <v>35</v>
      </c>
      <c r="I1411">
        <v>2812</v>
      </c>
      <c r="J1411">
        <v>2</v>
      </c>
      <c r="K1411" t="s">
        <v>36</v>
      </c>
      <c r="L1411" t="s">
        <v>55</v>
      </c>
      <c r="M1411" s="3">
        <v>75.900000000000006</v>
      </c>
      <c r="N1411">
        <v>2812</v>
      </c>
      <c r="O1411">
        <v>0</v>
      </c>
      <c r="P1411" t="s">
        <v>71</v>
      </c>
      <c r="Q1411">
        <v>2014</v>
      </c>
      <c r="R1411" s="2">
        <v>490</v>
      </c>
      <c r="S1411" s="2">
        <v>445</v>
      </c>
      <c r="T1411" s="2">
        <v>320</v>
      </c>
      <c r="U1411" s="2">
        <v>0.74475835400893897</v>
      </c>
      <c r="V1411" s="2">
        <v>395</v>
      </c>
      <c r="W1411" s="2">
        <v>-1</v>
      </c>
      <c r="X1411" s="2">
        <v>438</v>
      </c>
      <c r="Y1411" s="2">
        <v>-1</v>
      </c>
      <c r="Z1411" s="2">
        <v>-1</v>
      </c>
      <c r="AA1411" s="2">
        <v>-1</v>
      </c>
      <c r="AB1411" s="2">
        <v>-1</v>
      </c>
      <c r="AC1411" s="2">
        <v>-0.44629999999999997</v>
      </c>
      <c r="AD1411" s="2">
        <v>1.0448999999999999</v>
      </c>
      <c r="AE1411" s="2">
        <v>-0.4511</v>
      </c>
      <c r="AF1411" s="2">
        <v>-0.1076</v>
      </c>
      <c r="AG1411" s="2">
        <v>9.7299999999999998E-2</v>
      </c>
      <c r="AH1411">
        <v>300000</v>
      </c>
      <c r="AI1411" t="str">
        <f>IF(Table_Graduate_Salary[[#This Row],[Salary]]&lt;300000,"Low",IF(Table_Graduate_Salary[[#This Row],[Salary]]&lt;=600000,"Medium","High"))</f>
        <v>Medium</v>
      </c>
      <c r="AJ1411" t="str">
        <f>IF(Table_Graduate_Salary[[#This Row],[collegeGPA]]&gt;=8,"Excellent",IF(Table_Graduate_Salary[[#This Row],[collegeGPA]]&gt;=7,"Good","Average"))</f>
        <v>Excellent</v>
      </c>
      <c r="AK1411" s="2">
        <f>AVERAGE(Table_Graduate_Salary[[#This Row],[English]],Table_Graduate_Salary[[#This Row],[Logical]],Table_Graduate_Salary[[#This Row],[Quant]])</f>
        <v>418.33333333333331</v>
      </c>
    </row>
    <row r="1412" spans="1:37">
      <c r="A1412">
        <v>308499</v>
      </c>
      <c r="B1412" t="s">
        <v>505</v>
      </c>
      <c r="C1412" s="1">
        <v>32357</v>
      </c>
      <c r="D1412" s="2">
        <v>77</v>
      </c>
      <c r="E1412" t="s">
        <v>35</v>
      </c>
      <c r="F1412" s="3">
        <v>2007</v>
      </c>
      <c r="G1412" s="2">
        <v>70</v>
      </c>
      <c r="H1412" t="s">
        <v>35</v>
      </c>
      <c r="I1412">
        <v>5442</v>
      </c>
      <c r="J1412">
        <v>2</v>
      </c>
      <c r="K1412" t="s">
        <v>36</v>
      </c>
      <c r="L1412" t="s">
        <v>60</v>
      </c>
      <c r="M1412" s="3">
        <v>69.34</v>
      </c>
      <c r="N1412">
        <v>5442</v>
      </c>
      <c r="O1412">
        <v>0</v>
      </c>
      <c r="P1412" t="s">
        <v>166</v>
      </c>
      <c r="Q1412">
        <v>2011</v>
      </c>
      <c r="R1412" s="2">
        <v>505</v>
      </c>
      <c r="S1412" s="2">
        <v>445</v>
      </c>
      <c r="T1412" s="2">
        <v>445</v>
      </c>
      <c r="U1412" s="2">
        <v>0.69447932770846299</v>
      </c>
      <c r="V1412" s="2">
        <v>365</v>
      </c>
      <c r="W1412" s="2">
        <v>366</v>
      </c>
      <c r="X1412" s="2">
        <v>-1</v>
      </c>
      <c r="Y1412" s="2">
        <v>-1</v>
      </c>
      <c r="Z1412" s="2">
        <v>-1</v>
      </c>
      <c r="AA1412" s="2">
        <v>366</v>
      </c>
      <c r="AB1412" s="2">
        <v>-1</v>
      </c>
      <c r="AC1412" s="2">
        <v>0.97370000000000001</v>
      </c>
      <c r="AD1412" s="2">
        <v>-0.90329999999999999</v>
      </c>
      <c r="AE1412" s="2">
        <v>9.1399999999999995E-2</v>
      </c>
      <c r="AF1412" s="2">
        <v>-1.8179000000000001</v>
      </c>
      <c r="AG1412" s="2">
        <v>-1.2354000000000001</v>
      </c>
      <c r="AH1412">
        <v>85000</v>
      </c>
      <c r="AI1412" t="str">
        <f>IF(Table_Graduate_Salary[[#This Row],[Salary]]&lt;300000,"Low",IF(Table_Graduate_Salary[[#This Row],[Salary]]&lt;=600000,"Medium","High"))</f>
        <v>Low</v>
      </c>
      <c r="AJ1412" t="str">
        <f>IF(Table_Graduate_Salary[[#This Row],[collegeGPA]]&gt;=8,"Excellent",IF(Table_Graduate_Salary[[#This Row],[collegeGPA]]&gt;=7,"Good","Average"))</f>
        <v>Excellent</v>
      </c>
      <c r="AK1412" s="2">
        <f>AVERAGE(Table_Graduate_Salary[[#This Row],[English]],Table_Graduate_Salary[[#This Row],[Logical]],Table_Graduate_Salary[[#This Row],[Quant]])</f>
        <v>465</v>
      </c>
    </row>
    <row r="1413" spans="1:37">
      <c r="A1413">
        <v>1053599</v>
      </c>
      <c r="B1413" t="s">
        <v>505</v>
      </c>
      <c r="C1413" s="1">
        <v>34093</v>
      </c>
      <c r="D1413" s="2">
        <v>62</v>
      </c>
      <c r="E1413" t="s">
        <v>35</v>
      </c>
      <c r="F1413" s="3">
        <v>2010</v>
      </c>
      <c r="G1413" s="2">
        <v>60</v>
      </c>
      <c r="H1413" t="s">
        <v>35</v>
      </c>
      <c r="I1413">
        <v>9021</v>
      </c>
      <c r="J1413">
        <v>2</v>
      </c>
      <c r="K1413" t="s">
        <v>36</v>
      </c>
      <c r="L1413" t="s">
        <v>40</v>
      </c>
      <c r="M1413" s="3">
        <v>71.650000000000006</v>
      </c>
      <c r="N1413">
        <v>9021</v>
      </c>
      <c r="O1413">
        <v>0</v>
      </c>
      <c r="P1413" t="s">
        <v>59</v>
      </c>
      <c r="Q1413">
        <v>2014</v>
      </c>
      <c r="R1413" s="2">
        <v>265</v>
      </c>
      <c r="S1413" s="2">
        <v>285</v>
      </c>
      <c r="T1413" s="2">
        <v>320</v>
      </c>
      <c r="U1413" s="2">
        <v>0.16563309151247599</v>
      </c>
      <c r="V1413" s="2">
        <v>305</v>
      </c>
      <c r="W1413" s="2">
        <v>-1</v>
      </c>
      <c r="X1413" s="2">
        <v>-1</v>
      </c>
      <c r="Y1413" s="2">
        <v>-1</v>
      </c>
      <c r="Z1413" s="2">
        <v>-1</v>
      </c>
      <c r="AA1413" s="2">
        <v>-1</v>
      </c>
      <c r="AB1413" s="2">
        <v>-1</v>
      </c>
      <c r="AC1413" s="2">
        <v>-1.54E-2</v>
      </c>
      <c r="AD1413" s="2">
        <v>-0.1206</v>
      </c>
      <c r="AE1413" s="2">
        <v>-0.4511</v>
      </c>
      <c r="AF1413" s="2">
        <v>-0.86819999999999997</v>
      </c>
      <c r="AG1413" s="2">
        <v>9.7299999999999998E-2</v>
      </c>
      <c r="AH1413">
        <v>125000</v>
      </c>
      <c r="AI1413" t="str">
        <f>IF(Table_Graduate_Salary[[#This Row],[Salary]]&lt;300000,"Low",IF(Table_Graduate_Salary[[#This Row],[Salary]]&lt;=600000,"Medium","High"))</f>
        <v>Low</v>
      </c>
      <c r="AJ1413" t="str">
        <f>IF(Table_Graduate_Salary[[#This Row],[collegeGPA]]&gt;=8,"Excellent",IF(Table_Graduate_Salary[[#This Row],[collegeGPA]]&gt;=7,"Good","Average"))</f>
        <v>Excellent</v>
      </c>
      <c r="AK1413" s="2">
        <f>AVERAGE(Table_Graduate_Salary[[#This Row],[English]],Table_Graduate_Salary[[#This Row],[Logical]],Table_Graduate_Salary[[#This Row],[Quant]])</f>
        <v>290</v>
      </c>
    </row>
    <row r="1414" spans="1:37">
      <c r="A1414">
        <v>332961</v>
      </c>
      <c r="B1414" t="s">
        <v>506</v>
      </c>
      <c r="C1414" s="1">
        <v>33330</v>
      </c>
      <c r="D1414" s="2">
        <v>86</v>
      </c>
      <c r="E1414" t="s">
        <v>100</v>
      </c>
      <c r="F1414" s="3">
        <v>2008</v>
      </c>
      <c r="G1414" s="2">
        <v>96.5</v>
      </c>
      <c r="H1414" t="s">
        <v>105</v>
      </c>
      <c r="I1414">
        <v>6638</v>
      </c>
      <c r="J1414">
        <v>2</v>
      </c>
      <c r="K1414" t="s">
        <v>36</v>
      </c>
      <c r="L1414" t="s">
        <v>60</v>
      </c>
      <c r="M1414" s="3">
        <v>71.459999999999994</v>
      </c>
      <c r="N1414">
        <v>6638</v>
      </c>
      <c r="O1414">
        <v>0</v>
      </c>
      <c r="P1414" t="s">
        <v>56</v>
      </c>
      <c r="Q1414">
        <v>2012</v>
      </c>
      <c r="R1414" s="2">
        <v>565</v>
      </c>
      <c r="S1414" s="2">
        <v>615</v>
      </c>
      <c r="T1414" s="2">
        <v>745</v>
      </c>
      <c r="U1414" s="2">
        <v>0.82466640067133201</v>
      </c>
      <c r="V1414" s="2">
        <v>535</v>
      </c>
      <c r="W1414" s="2">
        <v>400</v>
      </c>
      <c r="X1414" s="2">
        <v>-1</v>
      </c>
      <c r="Y1414" s="2">
        <v>-1</v>
      </c>
      <c r="Z1414" s="2">
        <v>-1</v>
      </c>
      <c r="AA1414" s="2">
        <v>-1</v>
      </c>
      <c r="AB1414" s="2">
        <v>-1</v>
      </c>
      <c r="AC1414" s="2">
        <v>-1.6537999999999999</v>
      </c>
      <c r="AD1414" s="2">
        <v>-1.0203</v>
      </c>
      <c r="AE1414" s="2">
        <v>-0.48909999999999998</v>
      </c>
      <c r="AF1414" s="2">
        <v>1.23732999999999</v>
      </c>
      <c r="AG1414" s="2">
        <v>-1.2354000000000001</v>
      </c>
      <c r="AH1414">
        <v>430000</v>
      </c>
      <c r="AI1414" t="str">
        <f>IF(Table_Graduate_Salary[[#This Row],[Salary]]&lt;300000,"Low",IF(Table_Graduate_Salary[[#This Row],[Salary]]&lt;=600000,"Medium","High"))</f>
        <v>Medium</v>
      </c>
      <c r="AJ1414" t="str">
        <f>IF(Table_Graduate_Salary[[#This Row],[collegeGPA]]&gt;=8,"Excellent",IF(Table_Graduate_Salary[[#This Row],[collegeGPA]]&gt;=7,"Good","Average"))</f>
        <v>Excellent</v>
      </c>
      <c r="AK1414" s="2">
        <f>AVERAGE(Table_Graduate_Salary[[#This Row],[English]],Table_Graduate_Salary[[#This Row],[Logical]],Table_Graduate_Salary[[#This Row],[Quant]])</f>
        <v>641.66666666666663</v>
      </c>
    </row>
    <row r="1415" spans="1:37">
      <c r="A1415">
        <v>21229</v>
      </c>
      <c r="B1415" t="s">
        <v>506</v>
      </c>
      <c r="C1415" s="1">
        <v>30685</v>
      </c>
      <c r="D1415" s="2">
        <v>55.52</v>
      </c>
      <c r="E1415" t="s">
        <v>103</v>
      </c>
      <c r="F1415" s="3">
        <v>2005</v>
      </c>
      <c r="G1415" s="2">
        <v>60.05</v>
      </c>
      <c r="H1415" t="s">
        <v>314</v>
      </c>
      <c r="I1415">
        <v>182</v>
      </c>
      <c r="J1415">
        <v>2</v>
      </c>
      <c r="K1415" t="s">
        <v>36</v>
      </c>
      <c r="L1415" t="s">
        <v>60</v>
      </c>
      <c r="M1415" s="3">
        <v>61.95</v>
      </c>
      <c r="N1415">
        <v>182</v>
      </c>
      <c r="O1415">
        <v>1</v>
      </c>
      <c r="P1415" t="s">
        <v>61</v>
      </c>
      <c r="Q1415">
        <v>2009</v>
      </c>
      <c r="R1415" s="2">
        <v>495</v>
      </c>
      <c r="S1415" s="2">
        <v>455</v>
      </c>
      <c r="T1415" s="2">
        <v>385</v>
      </c>
      <c r="U1415" s="2">
        <v>0.53838689298509601</v>
      </c>
      <c r="V1415" s="2">
        <v>355</v>
      </c>
      <c r="W1415" s="2">
        <v>333</v>
      </c>
      <c r="X1415" s="2">
        <v>-1</v>
      </c>
      <c r="Y1415" s="2">
        <v>-1</v>
      </c>
      <c r="Z1415" s="2">
        <v>-1</v>
      </c>
      <c r="AA1415" s="2">
        <v>-1</v>
      </c>
      <c r="AB1415" s="2">
        <v>-1</v>
      </c>
      <c r="AC1415" s="2">
        <v>0.81920000000000004</v>
      </c>
      <c r="AD1415" s="2">
        <v>0.65680000000000005</v>
      </c>
      <c r="AE1415" s="2">
        <v>0.2366</v>
      </c>
      <c r="AF1415" s="2">
        <v>6.2300000000000001E-2</v>
      </c>
      <c r="AG1415" s="2">
        <v>0.34439999999999998</v>
      </c>
      <c r="AH1415">
        <v>500000</v>
      </c>
      <c r="AI1415" t="str">
        <f>IF(Table_Graduate_Salary[[#This Row],[Salary]]&lt;300000,"Low",IF(Table_Graduate_Salary[[#This Row],[Salary]]&lt;=600000,"Medium","High"))</f>
        <v>Medium</v>
      </c>
      <c r="AJ1415" t="str">
        <f>IF(Table_Graduate_Salary[[#This Row],[collegeGPA]]&gt;=8,"Excellent",IF(Table_Graduate_Salary[[#This Row],[collegeGPA]]&gt;=7,"Good","Average"))</f>
        <v>Excellent</v>
      </c>
      <c r="AK1415" s="2">
        <f>AVERAGE(Table_Graduate_Salary[[#This Row],[English]],Table_Graduate_Salary[[#This Row],[Logical]],Table_Graduate_Salary[[#This Row],[Quant]])</f>
        <v>445</v>
      </c>
    </row>
    <row r="1416" spans="1:37">
      <c r="A1416">
        <v>736897</v>
      </c>
      <c r="B1416" t="s">
        <v>506</v>
      </c>
      <c r="C1416" s="1">
        <v>33619</v>
      </c>
      <c r="D1416" s="2">
        <v>88.6</v>
      </c>
      <c r="E1416" t="s">
        <v>35</v>
      </c>
      <c r="F1416" s="3">
        <v>2009</v>
      </c>
      <c r="G1416" s="2">
        <v>91</v>
      </c>
      <c r="H1416" t="s">
        <v>35</v>
      </c>
      <c r="I1416">
        <v>7814</v>
      </c>
      <c r="J1416">
        <v>2</v>
      </c>
      <c r="K1416" t="s">
        <v>36</v>
      </c>
      <c r="L1416" t="s">
        <v>81</v>
      </c>
      <c r="M1416" s="3">
        <v>89</v>
      </c>
      <c r="N1416">
        <v>7814</v>
      </c>
      <c r="O1416">
        <v>0</v>
      </c>
      <c r="P1416" t="s">
        <v>65</v>
      </c>
      <c r="Q1416">
        <v>2013</v>
      </c>
      <c r="R1416" s="2">
        <v>665</v>
      </c>
      <c r="S1416" s="2">
        <v>610</v>
      </c>
      <c r="T1416" s="2">
        <v>645</v>
      </c>
      <c r="U1416" s="2">
        <v>0.64938971484669095</v>
      </c>
      <c r="V1416" s="2">
        <v>505</v>
      </c>
      <c r="W1416" s="2">
        <v>356</v>
      </c>
      <c r="X1416" s="2">
        <v>-1</v>
      </c>
      <c r="Y1416" s="2">
        <v>-1</v>
      </c>
      <c r="Z1416" s="2">
        <v>-1</v>
      </c>
      <c r="AA1416" s="2">
        <v>-1</v>
      </c>
      <c r="AB1416" s="2">
        <v>-1</v>
      </c>
      <c r="AC1416" s="2">
        <v>1.5644</v>
      </c>
      <c r="AD1416" s="2">
        <v>1.5444</v>
      </c>
      <c r="AE1416" s="2">
        <v>1.0859000000000001</v>
      </c>
      <c r="AF1416" s="2">
        <v>-0.74150000000000005</v>
      </c>
      <c r="AG1416" s="2">
        <v>1.0553999999999999</v>
      </c>
      <c r="AH1416">
        <v>325000</v>
      </c>
      <c r="AI1416" t="str">
        <f>IF(Table_Graduate_Salary[[#This Row],[Salary]]&lt;300000,"Low",IF(Table_Graduate_Salary[[#This Row],[Salary]]&lt;=600000,"Medium","High"))</f>
        <v>Medium</v>
      </c>
      <c r="AJ1416" t="str">
        <f>IF(Table_Graduate_Salary[[#This Row],[collegeGPA]]&gt;=8,"Excellent",IF(Table_Graduate_Salary[[#This Row],[collegeGPA]]&gt;=7,"Good","Average"))</f>
        <v>Excellent</v>
      </c>
      <c r="AK1416" s="2">
        <f>AVERAGE(Table_Graduate_Salary[[#This Row],[English]],Table_Graduate_Salary[[#This Row],[Logical]],Table_Graduate_Salary[[#This Row],[Quant]])</f>
        <v>640</v>
      </c>
    </row>
    <row r="1417" spans="1:37">
      <c r="A1417">
        <v>601296</v>
      </c>
      <c r="B1417" t="s">
        <v>506</v>
      </c>
      <c r="C1417" s="1">
        <v>32682</v>
      </c>
      <c r="D1417" s="2">
        <v>45.33</v>
      </c>
      <c r="E1417" t="s">
        <v>51</v>
      </c>
      <c r="F1417" s="3">
        <v>2006</v>
      </c>
      <c r="G1417" s="2">
        <v>47.6</v>
      </c>
      <c r="H1417" t="s">
        <v>51</v>
      </c>
      <c r="I1417">
        <v>272</v>
      </c>
      <c r="J1417">
        <v>2</v>
      </c>
      <c r="K1417" t="s">
        <v>66</v>
      </c>
      <c r="L1417" t="s">
        <v>67</v>
      </c>
      <c r="M1417" s="3">
        <v>58.25</v>
      </c>
      <c r="N1417">
        <v>272</v>
      </c>
      <c r="O1417">
        <v>0</v>
      </c>
      <c r="P1417" t="s">
        <v>50</v>
      </c>
      <c r="Q1417">
        <v>2013</v>
      </c>
      <c r="R1417" s="2">
        <v>405</v>
      </c>
      <c r="S1417" s="2">
        <v>545</v>
      </c>
      <c r="T1417" s="2">
        <v>220</v>
      </c>
      <c r="U1417" s="2">
        <v>0.24249991518563099</v>
      </c>
      <c r="V1417" s="2">
        <v>334</v>
      </c>
      <c r="W1417" s="2">
        <v>-1</v>
      </c>
      <c r="X1417" s="2">
        <v>-1</v>
      </c>
      <c r="Y1417" s="2">
        <v>-1</v>
      </c>
      <c r="Z1417" s="2">
        <v>-1</v>
      </c>
      <c r="AA1417" s="2">
        <v>-1</v>
      </c>
      <c r="AB1417" s="2">
        <v>-1</v>
      </c>
      <c r="AC1417" s="2">
        <v>-1.7388999999999999</v>
      </c>
      <c r="AD1417" s="2">
        <v>-0.28710000000000002</v>
      </c>
      <c r="AE1417" s="2">
        <v>-0.7026</v>
      </c>
      <c r="AF1417" s="2">
        <v>0.5262</v>
      </c>
      <c r="AG1417" s="2">
        <v>-1.1291</v>
      </c>
      <c r="AH1417">
        <v>145000</v>
      </c>
      <c r="AI1417" t="str">
        <f>IF(Table_Graduate_Salary[[#This Row],[Salary]]&lt;300000,"Low",IF(Table_Graduate_Salary[[#This Row],[Salary]]&lt;=600000,"Medium","High"))</f>
        <v>Low</v>
      </c>
      <c r="AJ1417" t="str">
        <f>IF(Table_Graduate_Salary[[#This Row],[collegeGPA]]&gt;=8,"Excellent",IF(Table_Graduate_Salary[[#This Row],[collegeGPA]]&gt;=7,"Good","Average"))</f>
        <v>Excellent</v>
      </c>
      <c r="AK1417" s="2">
        <f>AVERAGE(Table_Graduate_Salary[[#This Row],[English]],Table_Graduate_Salary[[#This Row],[Logical]],Table_Graduate_Salary[[#This Row],[Quant]])</f>
        <v>390</v>
      </c>
    </row>
    <row r="1418" spans="1:37">
      <c r="A1418">
        <v>765378</v>
      </c>
      <c r="B1418" t="s">
        <v>506</v>
      </c>
      <c r="C1418" s="1">
        <v>33812</v>
      </c>
      <c r="D1418" s="2">
        <v>84.33</v>
      </c>
      <c r="E1418" t="s">
        <v>51</v>
      </c>
      <c r="F1418" s="3">
        <v>2009</v>
      </c>
      <c r="G1418" s="2">
        <v>93.8</v>
      </c>
      <c r="H1418" t="s">
        <v>51</v>
      </c>
      <c r="I1418">
        <v>13994</v>
      </c>
      <c r="J1418">
        <v>2</v>
      </c>
      <c r="K1418" t="s">
        <v>36</v>
      </c>
      <c r="L1418" t="s">
        <v>40</v>
      </c>
      <c r="M1418" s="3">
        <v>73.7</v>
      </c>
      <c r="N1418">
        <v>13994</v>
      </c>
      <c r="O1418">
        <v>0</v>
      </c>
      <c r="P1418" t="s">
        <v>56</v>
      </c>
      <c r="Q1418">
        <v>2013</v>
      </c>
      <c r="R1418" s="2">
        <v>405</v>
      </c>
      <c r="S1418" s="2">
        <v>475</v>
      </c>
      <c r="T1418" s="2">
        <v>855</v>
      </c>
      <c r="U1418" s="2">
        <v>0.99225918933095103</v>
      </c>
      <c r="V1418" s="2">
        <v>665</v>
      </c>
      <c r="W1418" s="2">
        <v>-1</v>
      </c>
      <c r="X1418" s="2">
        <v>-1</v>
      </c>
      <c r="Y1418" s="2">
        <v>-1</v>
      </c>
      <c r="Z1418" s="2">
        <v>-1</v>
      </c>
      <c r="AA1418" s="2">
        <v>-1</v>
      </c>
      <c r="AB1418" s="2">
        <v>-1</v>
      </c>
      <c r="AC1418" s="2">
        <v>0.12820000000000001</v>
      </c>
      <c r="AD1418" s="2">
        <v>-0.62009999999999998</v>
      </c>
      <c r="AE1418" s="2">
        <v>-0.2974</v>
      </c>
      <c r="AF1418" s="2">
        <v>-1.7556</v>
      </c>
      <c r="AG1418" s="2">
        <v>-0.66920000000000002</v>
      </c>
      <c r="AH1418">
        <v>410000</v>
      </c>
      <c r="AI1418" t="str">
        <f>IF(Table_Graduate_Salary[[#This Row],[Salary]]&lt;300000,"Low",IF(Table_Graduate_Salary[[#This Row],[Salary]]&lt;=600000,"Medium","High"))</f>
        <v>Medium</v>
      </c>
      <c r="AJ1418" t="str">
        <f>IF(Table_Graduate_Salary[[#This Row],[collegeGPA]]&gt;=8,"Excellent",IF(Table_Graduate_Salary[[#This Row],[collegeGPA]]&gt;=7,"Good","Average"))</f>
        <v>Excellent</v>
      </c>
      <c r="AK1418" s="2">
        <f>AVERAGE(Table_Graduate_Salary[[#This Row],[English]],Table_Graduate_Salary[[#This Row],[Logical]],Table_Graduate_Salary[[#This Row],[Quant]])</f>
        <v>578.33333333333337</v>
      </c>
    </row>
    <row r="1419" spans="1:37">
      <c r="A1419">
        <v>781929</v>
      </c>
      <c r="B1419" t="s">
        <v>505</v>
      </c>
      <c r="C1419" s="1">
        <v>33647</v>
      </c>
      <c r="D1419" s="2">
        <v>85</v>
      </c>
      <c r="E1419" t="s">
        <v>35</v>
      </c>
      <c r="F1419" s="3">
        <v>2008</v>
      </c>
      <c r="G1419" s="2">
        <v>69</v>
      </c>
      <c r="H1419" t="s">
        <v>35</v>
      </c>
      <c r="I1419">
        <v>1125</v>
      </c>
      <c r="J1419">
        <v>2</v>
      </c>
      <c r="K1419" t="s">
        <v>36</v>
      </c>
      <c r="L1419" t="s">
        <v>55</v>
      </c>
      <c r="M1419" s="3">
        <v>75</v>
      </c>
      <c r="N1419">
        <v>1125</v>
      </c>
      <c r="O1419">
        <v>0</v>
      </c>
      <c r="P1419" t="s">
        <v>65</v>
      </c>
      <c r="Q1419">
        <v>2013</v>
      </c>
      <c r="R1419" s="2">
        <v>605</v>
      </c>
      <c r="S1419" s="2">
        <v>440</v>
      </c>
      <c r="T1419" s="2">
        <v>445</v>
      </c>
      <c r="U1419" s="2">
        <v>0.34231489991181502</v>
      </c>
      <c r="V1419" s="2">
        <v>365</v>
      </c>
      <c r="W1419" s="2">
        <v>-1</v>
      </c>
      <c r="X1419" s="2">
        <v>-1</v>
      </c>
      <c r="Y1419" s="2">
        <v>-1</v>
      </c>
      <c r="Z1419" s="2">
        <v>-1</v>
      </c>
      <c r="AA1419" s="2">
        <v>-1</v>
      </c>
      <c r="AB1419" s="2">
        <v>-1</v>
      </c>
      <c r="AC1419" s="2">
        <v>0.99</v>
      </c>
      <c r="AD1419" s="2">
        <v>-0.1206</v>
      </c>
      <c r="AE1419" s="2">
        <v>-0.14369999999999999</v>
      </c>
      <c r="AF1419" s="2">
        <v>1.9199999999999998E-2</v>
      </c>
      <c r="AG1419" s="2">
        <v>-0.28589999999999999</v>
      </c>
      <c r="AH1419">
        <v>300000</v>
      </c>
      <c r="AI1419" t="str">
        <f>IF(Table_Graduate_Salary[[#This Row],[Salary]]&lt;300000,"Low",IF(Table_Graduate_Salary[[#This Row],[Salary]]&lt;=600000,"Medium","High"))</f>
        <v>Medium</v>
      </c>
      <c r="AJ1419" t="str">
        <f>IF(Table_Graduate_Salary[[#This Row],[collegeGPA]]&gt;=8,"Excellent",IF(Table_Graduate_Salary[[#This Row],[collegeGPA]]&gt;=7,"Good","Average"))</f>
        <v>Excellent</v>
      </c>
      <c r="AK1419" s="2">
        <f>AVERAGE(Table_Graduate_Salary[[#This Row],[English]],Table_Graduate_Salary[[#This Row],[Logical]],Table_Graduate_Salary[[#This Row],[Quant]])</f>
        <v>496.66666666666669</v>
      </c>
    </row>
    <row r="1420" spans="1:37">
      <c r="A1420">
        <v>450428</v>
      </c>
      <c r="B1420" t="s">
        <v>506</v>
      </c>
      <c r="C1420" s="1">
        <v>33458</v>
      </c>
      <c r="D1420" s="2">
        <v>76.400000000000006</v>
      </c>
      <c r="E1420" t="s">
        <v>315</v>
      </c>
      <c r="F1420" s="3">
        <v>2009</v>
      </c>
      <c r="G1420" s="2">
        <v>66.2</v>
      </c>
      <c r="H1420" t="s">
        <v>316</v>
      </c>
      <c r="I1420">
        <v>3802</v>
      </c>
      <c r="J1420">
        <v>2</v>
      </c>
      <c r="K1420" t="s">
        <v>36</v>
      </c>
      <c r="L1420" t="s">
        <v>81</v>
      </c>
      <c r="M1420" s="3">
        <v>68.599999999999994</v>
      </c>
      <c r="N1420">
        <v>3802</v>
      </c>
      <c r="O1420">
        <v>0</v>
      </c>
      <c r="P1420" t="s">
        <v>41</v>
      </c>
      <c r="Q1420">
        <v>2013</v>
      </c>
      <c r="R1420" s="2">
        <v>425</v>
      </c>
      <c r="S1420" s="2">
        <v>335</v>
      </c>
      <c r="T1420" s="2">
        <v>555</v>
      </c>
      <c r="U1420" s="2">
        <v>0.22948175491175499</v>
      </c>
      <c r="V1420" s="2">
        <v>-1</v>
      </c>
      <c r="W1420" s="2">
        <v>266</v>
      </c>
      <c r="X1420" s="2">
        <v>-1</v>
      </c>
      <c r="Y1420" s="2">
        <v>-1</v>
      </c>
      <c r="Z1420" s="2">
        <v>-1</v>
      </c>
      <c r="AA1420" s="2">
        <v>-1</v>
      </c>
      <c r="AB1420" s="2">
        <v>-1</v>
      </c>
      <c r="AC1420" s="2">
        <v>-1.4992000000000001</v>
      </c>
      <c r="AD1420" s="2">
        <v>-1.3713</v>
      </c>
      <c r="AE1420" s="2">
        <v>-1.5051000000000001</v>
      </c>
      <c r="AF1420" s="2">
        <v>-5.5199999999999999E-2</v>
      </c>
      <c r="AG1420" s="2">
        <v>-2.0648</v>
      </c>
      <c r="AH1420">
        <v>165000</v>
      </c>
      <c r="AI1420" t="str">
        <f>IF(Table_Graduate_Salary[[#This Row],[Salary]]&lt;300000,"Low",IF(Table_Graduate_Salary[[#This Row],[Salary]]&lt;=600000,"Medium","High"))</f>
        <v>Low</v>
      </c>
      <c r="AJ1420" t="str">
        <f>IF(Table_Graduate_Salary[[#This Row],[collegeGPA]]&gt;=8,"Excellent",IF(Table_Graduate_Salary[[#This Row],[collegeGPA]]&gt;=7,"Good","Average"))</f>
        <v>Excellent</v>
      </c>
      <c r="AK1420" s="2">
        <f>AVERAGE(Table_Graduate_Salary[[#This Row],[English]],Table_Graduate_Salary[[#This Row],[Logical]],Table_Graduate_Salary[[#This Row],[Quant]])</f>
        <v>438.33333333333331</v>
      </c>
    </row>
    <row r="1421" spans="1:37">
      <c r="A1421">
        <v>954255</v>
      </c>
      <c r="B1421" t="s">
        <v>506</v>
      </c>
      <c r="C1421" s="1">
        <v>33908</v>
      </c>
      <c r="D1421" s="2">
        <v>88</v>
      </c>
      <c r="E1421" t="s">
        <v>51</v>
      </c>
      <c r="F1421" s="3">
        <v>2010</v>
      </c>
      <c r="G1421" s="2">
        <v>90</v>
      </c>
      <c r="H1421" t="s">
        <v>51</v>
      </c>
      <c r="I1421">
        <v>8930</v>
      </c>
      <c r="J1421">
        <v>2</v>
      </c>
      <c r="K1421" t="s">
        <v>36</v>
      </c>
      <c r="L1421" t="s">
        <v>60</v>
      </c>
      <c r="M1421" s="3">
        <v>63.29</v>
      </c>
      <c r="N1421">
        <v>8930</v>
      </c>
      <c r="O1421">
        <v>1</v>
      </c>
      <c r="P1421" t="s">
        <v>54</v>
      </c>
      <c r="Q1421">
        <v>2014</v>
      </c>
      <c r="R1421" s="2">
        <v>580</v>
      </c>
      <c r="S1421" s="2">
        <v>470</v>
      </c>
      <c r="T1421" s="2">
        <v>555</v>
      </c>
      <c r="U1421" s="2">
        <v>0.78330353667029795</v>
      </c>
      <c r="V1421" s="2">
        <v>-1</v>
      </c>
      <c r="W1421" s="2">
        <v>388</v>
      </c>
      <c r="X1421" s="2">
        <v>284</v>
      </c>
      <c r="Y1421" s="2">
        <v>-1</v>
      </c>
      <c r="Z1421" s="2">
        <v>-1</v>
      </c>
      <c r="AA1421" s="2">
        <v>-1</v>
      </c>
      <c r="AB1421" s="2">
        <v>-1</v>
      </c>
      <c r="AC1421" s="2">
        <v>0.27179999999999999</v>
      </c>
      <c r="AD1421" s="2">
        <v>4.5900000000000003E-2</v>
      </c>
      <c r="AE1421" s="2">
        <v>0.62480000000000002</v>
      </c>
      <c r="AF1421" s="2">
        <v>-1.8824000000000001</v>
      </c>
      <c r="AG1421" s="2">
        <v>1.0553999999999999</v>
      </c>
      <c r="AH1421">
        <v>330000</v>
      </c>
      <c r="AI1421" t="str">
        <f>IF(Table_Graduate_Salary[[#This Row],[Salary]]&lt;300000,"Low",IF(Table_Graduate_Salary[[#This Row],[Salary]]&lt;=600000,"Medium","High"))</f>
        <v>Medium</v>
      </c>
      <c r="AJ1421" t="str">
        <f>IF(Table_Graduate_Salary[[#This Row],[collegeGPA]]&gt;=8,"Excellent",IF(Table_Graduate_Salary[[#This Row],[collegeGPA]]&gt;=7,"Good","Average"))</f>
        <v>Excellent</v>
      </c>
      <c r="AK1421" s="2">
        <f>AVERAGE(Table_Graduate_Salary[[#This Row],[English]],Table_Graduate_Salary[[#This Row],[Logical]],Table_Graduate_Salary[[#This Row],[Quant]])</f>
        <v>535</v>
      </c>
    </row>
    <row r="1422" spans="1:37">
      <c r="A1422">
        <v>1085603</v>
      </c>
      <c r="B1422" t="s">
        <v>506</v>
      </c>
      <c r="C1422" s="1">
        <v>33388</v>
      </c>
      <c r="D1422" s="2">
        <v>78</v>
      </c>
      <c r="E1422" t="s">
        <v>51</v>
      </c>
      <c r="F1422" s="3">
        <v>2009</v>
      </c>
      <c r="G1422" s="2">
        <v>80.900000000000006</v>
      </c>
      <c r="H1422" t="s">
        <v>51</v>
      </c>
      <c r="I1422">
        <v>11273</v>
      </c>
      <c r="J1422">
        <v>2</v>
      </c>
      <c r="K1422" t="s">
        <v>36</v>
      </c>
      <c r="L1422" t="s">
        <v>60</v>
      </c>
      <c r="M1422" s="3">
        <v>65</v>
      </c>
      <c r="N1422">
        <v>11273</v>
      </c>
      <c r="O1422">
        <v>1</v>
      </c>
      <c r="P1422" t="s">
        <v>54</v>
      </c>
      <c r="Q1422">
        <v>2013</v>
      </c>
      <c r="R1422" s="2">
        <v>465</v>
      </c>
      <c r="S1422" s="2">
        <v>485</v>
      </c>
      <c r="T1422" s="2">
        <v>330</v>
      </c>
      <c r="U1422" s="2">
        <v>0.86873658548521804</v>
      </c>
      <c r="V1422" s="2">
        <v>215</v>
      </c>
      <c r="W1422" s="2">
        <v>-1</v>
      </c>
      <c r="X1422" s="2">
        <v>-1</v>
      </c>
      <c r="Y1422" s="2">
        <v>-1</v>
      </c>
      <c r="Z1422" s="2">
        <v>-1</v>
      </c>
      <c r="AA1422" s="2">
        <v>420</v>
      </c>
      <c r="AB1422" s="2">
        <v>-1</v>
      </c>
      <c r="AC1422" s="2">
        <v>0.41549999999999998</v>
      </c>
      <c r="AD1422" s="2">
        <v>4.5900000000000003E-2</v>
      </c>
      <c r="AE1422" s="2">
        <v>-0.6048</v>
      </c>
      <c r="AF1422" s="2">
        <v>-0.61470000000000002</v>
      </c>
      <c r="AG1422" s="2">
        <v>0.48049999999999998</v>
      </c>
      <c r="AH1422">
        <v>180000</v>
      </c>
      <c r="AI1422" t="str">
        <f>IF(Table_Graduate_Salary[[#This Row],[Salary]]&lt;300000,"Low",IF(Table_Graduate_Salary[[#This Row],[Salary]]&lt;=600000,"Medium","High"))</f>
        <v>Low</v>
      </c>
      <c r="AJ1422" t="str">
        <f>IF(Table_Graduate_Salary[[#This Row],[collegeGPA]]&gt;=8,"Excellent",IF(Table_Graduate_Salary[[#This Row],[collegeGPA]]&gt;=7,"Good","Average"))</f>
        <v>Excellent</v>
      </c>
      <c r="AK1422" s="2">
        <f>AVERAGE(Table_Graduate_Salary[[#This Row],[English]],Table_Graduate_Salary[[#This Row],[Logical]],Table_Graduate_Salary[[#This Row],[Quant]])</f>
        <v>426.66666666666669</v>
      </c>
    </row>
    <row r="1423" spans="1:37">
      <c r="A1423">
        <v>525682</v>
      </c>
      <c r="B1423" t="s">
        <v>506</v>
      </c>
      <c r="C1423" s="1">
        <v>33150</v>
      </c>
      <c r="D1423" s="2">
        <v>83.66</v>
      </c>
      <c r="E1423" t="s">
        <v>125</v>
      </c>
      <c r="F1423" s="3">
        <v>2008</v>
      </c>
      <c r="G1423" s="2">
        <v>93.9</v>
      </c>
      <c r="H1423" t="s">
        <v>105</v>
      </c>
      <c r="I1423">
        <v>3026</v>
      </c>
      <c r="J1423">
        <v>2</v>
      </c>
      <c r="K1423" t="s">
        <v>36</v>
      </c>
      <c r="L1423" t="s">
        <v>40</v>
      </c>
      <c r="M1423" s="3">
        <v>73.31</v>
      </c>
      <c r="N1423">
        <v>3026</v>
      </c>
      <c r="O1423">
        <v>1</v>
      </c>
      <c r="P1423" t="s">
        <v>54</v>
      </c>
      <c r="Q1423">
        <v>2012</v>
      </c>
      <c r="R1423" s="2">
        <v>485</v>
      </c>
      <c r="S1423" s="2">
        <v>640</v>
      </c>
      <c r="T1423" s="2">
        <v>735</v>
      </c>
      <c r="U1423" s="2">
        <v>0.93037060720269105</v>
      </c>
      <c r="V1423" s="2">
        <v>565</v>
      </c>
      <c r="W1423" s="2">
        <v>-1</v>
      </c>
      <c r="X1423" s="2">
        <v>-1</v>
      </c>
      <c r="Y1423" s="2">
        <v>-1</v>
      </c>
      <c r="Z1423" s="2">
        <v>-1</v>
      </c>
      <c r="AA1423" s="2">
        <v>-1</v>
      </c>
      <c r="AB1423" s="2">
        <v>-1</v>
      </c>
      <c r="AC1423" s="2">
        <v>1.2056</v>
      </c>
      <c r="AD1423" s="2">
        <v>0.96879999999999999</v>
      </c>
      <c r="AE1423" s="2">
        <v>-0.48909999999999998</v>
      </c>
      <c r="AF1423" s="2">
        <v>-0.61339999999999995</v>
      </c>
      <c r="AG1423" s="2">
        <v>2.8400000000000002E-2</v>
      </c>
      <c r="AH1423">
        <v>360000</v>
      </c>
      <c r="AI1423" t="str">
        <f>IF(Table_Graduate_Salary[[#This Row],[Salary]]&lt;300000,"Low",IF(Table_Graduate_Salary[[#This Row],[Salary]]&lt;=600000,"Medium","High"))</f>
        <v>Medium</v>
      </c>
      <c r="AJ1423" t="str">
        <f>IF(Table_Graduate_Salary[[#This Row],[collegeGPA]]&gt;=8,"Excellent",IF(Table_Graduate_Salary[[#This Row],[collegeGPA]]&gt;=7,"Good","Average"))</f>
        <v>Excellent</v>
      </c>
      <c r="AK1423" s="2">
        <f>AVERAGE(Table_Graduate_Salary[[#This Row],[English]],Table_Graduate_Salary[[#This Row],[Logical]],Table_Graduate_Salary[[#This Row],[Quant]])</f>
        <v>620</v>
      </c>
    </row>
    <row r="1424" spans="1:37">
      <c r="A1424">
        <v>87291</v>
      </c>
      <c r="B1424" t="s">
        <v>506</v>
      </c>
      <c r="C1424" s="1">
        <v>32683</v>
      </c>
      <c r="D1424" s="2">
        <v>88.6</v>
      </c>
      <c r="E1424" t="s">
        <v>317</v>
      </c>
      <c r="F1424" s="3">
        <v>2006</v>
      </c>
      <c r="G1424" s="2">
        <v>83.7</v>
      </c>
      <c r="H1424" t="s">
        <v>168</v>
      </c>
      <c r="I1424">
        <v>403</v>
      </c>
      <c r="J1424">
        <v>2</v>
      </c>
      <c r="K1424" t="s">
        <v>36</v>
      </c>
      <c r="L1424" t="s">
        <v>64</v>
      </c>
      <c r="M1424" s="3">
        <v>74.900000000000006</v>
      </c>
      <c r="N1424">
        <v>403</v>
      </c>
      <c r="O1424">
        <v>0</v>
      </c>
      <c r="P1424" t="s">
        <v>84</v>
      </c>
      <c r="Q1424">
        <v>2010</v>
      </c>
      <c r="R1424" s="2">
        <v>565</v>
      </c>
      <c r="S1424" s="2">
        <v>455</v>
      </c>
      <c r="T1424" s="2">
        <v>565</v>
      </c>
      <c r="U1424" s="2">
        <v>0.76567358123401097</v>
      </c>
      <c r="V1424" s="2">
        <v>485</v>
      </c>
      <c r="W1424" s="2">
        <v>-1</v>
      </c>
      <c r="X1424" s="2">
        <v>-1</v>
      </c>
      <c r="Y1424" s="2">
        <v>-1</v>
      </c>
      <c r="Z1424" s="2">
        <v>-1</v>
      </c>
      <c r="AA1424" s="2">
        <v>-1</v>
      </c>
      <c r="AB1424" s="2">
        <v>-1</v>
      </c>
      <c r="AC1424" s="2">
        <v>4.6399999999999997E-2</v>
      </c>
      <c r="AD1424" s="2">
        <v>0.81279999999999997</v>
      </c>
      <c r="AE1424" s="2">
        <v>9.1399999999999995E-2</v>
      </c>
      <c r="AF1424" s="2">
        <v>0.17979999999999999</v>
      </c>
      <c r="AG1424" s="2">
        <v>2.8400000000000002E-2</v>
      </c>
      <c r="AH1424">
        <v>600000</v>
      </c>
      <c r="AI1424" t="str">
        <f>IF(Table_Graduate_Salary[[#This Row],[Salary]]&lt;300000,"Low",IF(Table_Graduate_Salary[[#This Row],[Salary]]&lt;=600000,"Medium","High"))</f>
        <v>Medium</v>
      </c>
      <c r="AJ1424" t="str">
        <f>IF(Table_Graduate_Salary[[#This Row],[collegeGPA]]&gt;=8,"Excellent",IF(Table_Graduate_Salary[[#This Row],[collegeGPA]]&gt;=7,"Good","Average"))</f>
        <v>Excellent</v>
      </c>
      <c r="AK1424" s="2">
        <f>AVERAGE(Table_Graduate_Salary[[#This Row],[English]],Table_Graduate_Salary[[#This Row],[Logical]],Table_Graduate_Salary[[#This Row],[Quant]])</f>
        <v>528.33333333333337</v>
      </c>
    </row>
    <row r="1425" spans="1:37">
      <c r="A1425">
        <v>355018</v>
      </c>
      <c r="B1425" t="s">
        <v>506</v>
      </c>
      <c r="C1425" s="1">
        <v>33369</v>
      </c>
      <c r="D1425" s="2">
        <v>65.23</v>
      </c>
      <c r="E1425" t="s">
        <v>216</v>
      </c>
      <c r="F1425" s="3">
        <v>2008</v>
      </c>
      <c r="G1425" s="2">
        <v>65.33</v>
      </c>
      <c r="H1425" t="s">
        <v>217</v>
      </c>
      <c r="I1425">
        <v>2561</v>
      </c>
      <c r="J1425">
        <v>2</v>
      </c>
      <c r="K1425" t="s">
        <v>36</v>
      </c>
      <c r="L1425" t="s">
        <v>64</v>
      </c>
      <c r="M1425" s="3">
        <v>68.5</v>
      </c>
      <c r="N1425">
        <v>2561</v>
      </c>
      <c r="O1425">
        <v>0</v>
      </c>
      <c r="P1425" t="s">
        <v>53</v>
      </c>
      <c r="Q1425">
        <v>2012</v>
      </c>
      <c r="R1425" s="2">
        <v>404</v>
      </c>
      <c r="S1425" s="2">
        <v>445</v>
      </c>
      <c r="T1425" s="2">
        <v>445</v>
      </c>
      <c r="U1425" s="2">
        <v>0.276047228046856</v>
      </c>
      <c r="V1425" s="2">
        <v>345</v>
      </c>
      <c r="W1425" s="2">
        <v>-1</v>
      </c>
      <c r="X1425" s="2">
        <v>-1</v>
      </c>
      <c r="Y1425" s="2">
        <v>-1</v>
      </c>
      <c r="Z1425" s="2">
        <v>-1</v>
      </c>
      <c r="AA1425" s="2">
        <v>-1</v>
      </c>
      <c r="AB1425" s="2">
        <v>-1</v>
      </c>
      <c r="AC1425" s="2">
        <v>-3.0448</v>
      </c>
      <c r="AD1425" s="2">
        <v>-1.2153</v>
      </c>
      <c r="AE1425" s="2">
        <v>-1.5051000000000001</v>
      </c>
      <c r="AF1425" s="2">
        <v>-0.29020000000000001</v>
      </c>
      <c r="AG1425" s="2">
        <v>-0.40600000000000003</v>
      </c>
      <c r="AH1425">
        <v>285000</v>
      </c>
      <c r="AI1425" t="str">
        <f>IF(Table_Graduate_Salary[[#This Row],[Salary]]&lt;300000,"Low",IF(Table_Graduate_Salary[[#This Row],[Salary]]&lt;=600000,"Medium","High"))</f>
        <v>Low</v>
      </c>
      <c r="AJ1425" t="str">
        <f>IF(Table_Graduate_Salary[[#This Row],[collegeGPA]]&gt;=8,"Excellent",IF(Table_Graduate_Salary[[#This Row],[collegeGPA]]&gt;=7,"Good","Average"))</f>
        <v>Excellent</v>
      </c>
      <c r="AK1425" s="2">
        <f>AVERAGE(Table_Graduate_Salary[[#This Row],[English]],Table_Graduate_Salary[[#This Row],[Logical]],Table_Graduate_Salary[[#This Row],[Quant]])</f>
        <v>431.33333333333331</v>
      </c>
    </row>
    <row r="1426" spans="1:37">
      <c r="A1426">
        <v>337783</v>
      </c>
      <c r="B1426" t="s">
        <v>505</v>
      </c>
      <c r="C1426" s="1">
        <v>32635</v>
      </c>
      <c r="D1426" s="2">
        <v>83</v>
      </c>
      <c r="E1426">
        <v>0</v>
      </c>
      <c r="F1426" s="3">
        <v>2006</v>
      </c>
      <c r="G1426" s="2">
        <v>69.900000000000006</v>
      </c>
      <c r="H1426">
        <v>0</v>
      </c>
      <c r="I1426">
        <v>3076</v>
      </c>
      <c r="J1426">
        <v>2</v>
      </c>
      <c r="K1426" t="s">
        <v>66</v>
      </c>
      <c r="L1426" t="s">
        <v>67</v>
      </c>
      <c r="M1426" s="3">
        <v>76</v>
      </c>
      <c r="N1426">
        <v>3076</v>
      </c>
      <c r="O1426">
        <v>0</v>
      </c>
      <c r="P1426" t="s">
        <v>47</v>
      </c>
      <c r="Q1426">
        <v>2012</v>
      </c>
      <c r="R1426" s="2">
        <v>325</v>
      </c>
      <c r="S1426" s="2">
        <v>415</v>
      </c>
      <c r="T1426" s="2">
        <v>255</v>
      </c>
      <c r="U1426" s="2">
        <v>0.45087658448345103</v>
      </c>
      <c r="V1426" s="2">
        <v>395</v>
      </c>
      <c r="W1426" s="2">
        <v>-1</v>
      </c>
      <c r="X1426" s="2">
        <v>-1</v>
      </c>
      <c r="Y1426" s="2">
        <v>-1</v>
      </c>
      <c r="Z1426" s="2">
        <v>-1</v>
      </c>
      <c r="AA1426" s="2">
        <v>-1</v>
      </c>
      <c r="AB1426" s="2">
        <v>-1</v>
      </c>
      <c r="AC1426" s="2">
        <v>-0.1855</v>
      </c>
      <c r="AD1426" s="2">
        <v>-0.59130000000000005</v>
      </c>
      <c r="AE1426" s="2">
        <v>0.52690000000000003</v>
      </c>
      <c r="AF1426" s="2">
        <v>0.62043000000000004</v>
      </c>
      <c r="AG1426" s="2">
        <v>-0.60350000000000004</v>
      </c>
      <c r="AH1426">
        <v>375000</v>
      </c>
      <c r="AI1426" t="str">
        <f>IF(Table_Graduate_Salary[[#This Row],[Salary]]&lt;300000,"Low",IF(Table_Graduate_Salary[[#This Row],[Salary]]&lt;=600000,"Medium","High"))</f>
        <v>Medium</v>
      </c>
      <c r="AJ1426" t="str">
        <f>IF(Table_Graduate_Salary[[#This Row],[collegeGPA]]&gt;=8,"Excellent",IF(Table_Graduate_Salary[[#This Row],[collegeGPA]]&gt;=7,"Good","Average"))</f>
        <v>Excellent</v>
      </c>
      <c r="AK1426" s="2">
        <f>AVERAGE(Table_Graduate_Salary[[#This Row],[English]],Table_Graduate_Salary[[#This Row],[Logical]],Table_Graduate_Salary[[#This Row],[Quant]])</f>
        <v>331.66666666666669</v>
      </c>
    </row>
    <row r="1427" spans="1:37">
      <c r="A1427">
        <v>54579</v>
      </c>
      <c r="B1427" t="s">
        <v>506</v>
      </c>
      <c r="C1427" s="1">
        <v>31594</v>
      </c>
      <c r="D1427" s="2">
        <v>64.83</v>
      </c>
      <c r="E1427" t="s">
        <v>79</v>
      </c>
      <c r="F1427" s="3">
        <v>2003</v>
      </c>
      <c r="G1427" s="2">
        <v>56.6</v>
      </c>
      <c r="H1427" t="s">
        <v>79</v>
      </c>
      <c r="I1427">
        <v>2412</v>
      </c>
      <c r="J1427">
        <v>2</v>
      </c>
      <c r="K1427" t="s">
        <v>36</v>
      </c>
      <c r="L1427" t="s">
        <v>138</v>
      </c>
      <c r="M1427" s="3">
        <v>63.24</v>
      </c>
      <c r="N1427">
        <v>2412</v>
      </c>
      <c r="O1427">
        <v>0</v>
      </c>
      <c r="P1427" t="s">
        <v>41</v>
      </c>
      <c r="Q1427">
        <v>2009</v>
      </c>
      <c r="R1427" s="2">
        <v>454</v>
      </c>
      <c r="S1427" s="2">
        <v>455</v>
      </c>
      <c r="T1427" s="2">
        <v>615</v>
      </c>
      <c r="U1427" s="2">
        <v>0.53838689298509601</v>
      </c>
      <c r="V1427" s="2">
        <v>235</v>
      </c>
      <c r="W1427" s="2">
        <v>333</v>
      </c>
      <c r="X1427" s="2">
        <v>-1</v>
      </c>
      <c r="Y1427" s="2">
        <v>-1</v>
      </c>
      <c r="Z1427" s="2">
        <v>-1</v>
      </c>
      <c r="AA1427" s="2">
        <v>-1</v>
      </c>
      <c r="AB1427" s="2">
        <v>-1</v>
      </c>
      <c r="AC1427" s="2">
        <v>0.2009</v>
      </c>
      <c r="AD1427" s="2">
        <v>0.50080000000000002</v>
      </c>
      <c r="AE1427" s="2">
        <v>0.81710000000000005</v>
      </c>
      <c r="AF1427" s="2">
        <v>0.4148</v>
      </c>
      <c r="AG1427" s="2">
        <v>0.34439999999999998</v>
      </c>
      <c r="AH1427">
        <v>195000</v>
      </c>
      <c r="AI1427" t="str">
        <f>IF(Table_Graduate_Salary[[#This Row],[Salary]]&lt;300000,"Low",IF(Table_Graduate_Salary[[#This Row],[Salary]]&lt;=600000,"Medium","High"))</f>
        <v>Low</v>
      </c>
      <c r="AJ1427" t="str">
        <f>IF(Table_Graduate_Salary[[#This Row],[collegeGPA]]&gt;=8,"Excellent",IF(Table_Graduate_Salary[[#This Row],[collegeGPA]]&gt;=7,"Good","Average"))</f>
        <v>Excellent</v>
      </c>
      <c r="AK1427" s="2">
        <f>AVERAGE(Table_Graduate_Salary[[#This Row],[English]],Table_Graduate_Salary[[#This Row],[Logical]],Table_Graduate_Salary[[#This Row],[Quant]])</f>
        <v>508</v>
      </c>
    </row>
    <row r="1428" spans="1:37">
      <c r="A1428">
        <v>1060744</v>
      </c>
      <c r="B1428" t="s">
        <v>505</v>
      </c>
      <c r="C1428" s="1">
        <v>33896</v>
      </c>
      <c r="D1428" s="2">
        <v>84.5</v>
      </c>
      <c r="E1428" t="s">
        <v>51</v>
      </c>
      <c r="F1428" s="3">
        <v>2010</v>
      </c>
      <c r="G1428" s="2">
        <v>93.8</v>
      </c>
      <c r="H1428" t="s">
        <v>51</v>
      </c>
      <c r="I1428">
        <v>14523</v>
      </c>
      <c r="J1428">
        <v>2</v>
      </c>
      <c r="K1428" t="s">
        <v>36</v>
      </c>
      <c r="L1428" t="s">
        <v>60</v>
      </c>
      <c r="M1428" s="3">
        <v>82</v>
      </c>
      <c r="N1428">
        <v>14523</v>
      </c>
      <c r="O1428">
        <v>0</v>
      </c>
      <c r="P1428" t="s">
        <v>56</v>
      </c>
      <c r="Q1428">
        <v>2014</v>
      </c>
      <c r="R1428" s="2">
        <v>560</v>
      </c>
      <c r="S1428" s="2">
        <v>545</v>
      </c>
      <c r="T1428" s="2">
        <v>620</v>
      </c>
      <c r="U1428" s="2">
        <v>0.94327215786655505</v>
      </c>
      <c r="V1428" s="2">
        <v>435</v>
      </c>
      <c r="W1428" s="2">
        <v>452</v>
      </c>
      <c r="X1428" s="2">
        <v>-1</v>
      </c>
      <c r="Y1428" s="2">
        <v>-1</v>
      </c>
      <c r="Z1428" s="2">
        <v>-1</v>
      </c>
      <c r="AA1428" s="2">
        <v>-1</v>
      </c>
      <c r="AB1428" s="2">
        <v>-1</v>
      </c>
      <c r="AC1428" s="2">
        <v>0.84630000000000005</v>
      </c>
      <c r="AD1428" s="2">
        <v>1.5444</v>
      </c>
      <c r="AE1428" s="2">
        <v>0.62480000000000002</v>
      </c>
      <c r="AF1428" s="2">
        <v>-2.0091999999999999</v>
      </c>
      <c r="AG1428" s="2">
        <v>0.48049999999999998</v>
      </c>
      <c r="AH1428">
        <v>340000</v>
      </c>
      <c r="AI1428" t="str">
        <f>IF(Table_Graduate_Salary[[#This Row],[Salary]]&lt;300000,"Low",IF(Table_Graduate_Salary[[#This Row],[Salary]]&lt;=600000,"Medium","High"))</f>
        <v>Medium</v>
      </c>
      <c r="AJ1428" t="str">
        <f>IF(Table_Graduate_Salary[[#This Row],[collegeGPA]]&gt;=8,"Excellent",IF(Table_Graduate_Salary[[#This Row],[collegeGPA]]&gt;=7,"Good","Average"))</f>
        <v>Excellent</v>
      </c>
      <c r="AK1428" s="2">
        <f>AVERAGE(Table_Graduate_Salary[[#This Row],[English]],Table_Graduate_Salary[[#This Row],[Logical]],Table_Graduate_Salary[[#This Row],[Quant]])</f>
        <v>575</v>
      </c>
    </row>
    <row r="1429" spans="1:37">
      <c r="A1429">
        <v>796296</v>
      </c>
      <c r="B1429" t="s">
        <v>506</v>
      </c>
      <c r="C1429" s="1">
        <v>33608</v>
      </c>
      <c r="D1429" s="2">
        <v>91.2</v>
      </c>
      <c r="E1429" t="s">
        <v>35</v>
      </c>
      <c r="F1429" s="3">
        <v>2010</v>
      </c>
      <c r="G1429" s="2">
        <v>90</v>
      </c>
      <c r="H1429" t="s">
        <v>35</v>
      </c>
      <c r="I1429">
        <v>222</v>
      </c>
      <c r="J1429">
        <v>2</v>
      </c>
      <c r="K1429" t="s">
        <v>36</v>
      </c>
      <c r="L1429" t="s">
        <v>52</v>
      </c>
      <c r="M1429" s="3">
        <v>78</v>
      </c>
      <c r="N1429">
        <v>222</v>
      </c>
      <c r="O1429">
        <v>0</v>
      </c>
      <c r="P1429" t="s">
        <v>120</v>
      </c>
      <c r="Q1429">
        <v>2014</v>
      </c>
      <c r="R1429" s="2">
        <v>720</v>
      </c>
      <c r="S1429" s="2">
        <v>655</v>
      </c>
      <c r="T1429" s="2">
        <v>680</v>
      </c>
      <c r="U1429" s="2">
        <v>0.65410747454593299</v>
      </c>
      <c r="V1429" s="2">
        <v>445</v>
      </c>
      <c r="W1429" s="2">
        <v>-1</v>
      </c>
      <c r="X1429" s="2">
        <v>-1</v>
      </c>
      <c r="Y1429" s="2">
        <v>420</v>
      </c>
      <c r="Z1429" s="2">
        <v>-1</v>
      </c>
      <c r="AA1429" s="2">
        <v>-1</v>
      </c>
      <c r="AB1429" s="2">
        <v>-1</v>
      </c>
      <c r="AC1429" s="2">
        <v>-1.4517</v>
      </c>
      <c r="AD1429" s="2">
        <v>4.5900000000000003E-2</v>
      </c>
      <c r="AE1429" s="2">
        <v>-1.6807000000000001</v>
      </c>
      <c r="AF1429" s="2">
        <v>0.90659999999999996</v>
      </c>
      <c r="AG1429" s="2">
        <v>9.7299999999999998E-2</v>
      </c>
      <c r="AH1429">
        <v>600000</v>
      </c>
      <c r="AI1429" t="str">
        <f>IF(Table_Graduate_Salary[[#This Row],[Salary]]&lt;300000,"Low",IF(Table_Graduate_Salary[[#This Row],[Salary]]&lt;=600000,"Medium","High"))</f>
        <v>Medium</v>
      </c>
      <c r="AJ1429" t="str">
        <f>IF(Table_Graduate_Salary[[#This Row],[collegeGPA]]&gt;=8,"Excellent",IF(Table_Graduate_Salary[[#This Row],[collegeGPA]]&gt;=7,"Good","Average"))</f>
        <v>Excellent</v>
      </c>
      <c r="AK1429" s="2">
        <f>AVERAGE(Table_Graduate_Salary[[#This Row],[English]],Table_Graduate_Salary[[#This Row],[Logical]],Table_Graduate_Salary[[#This Row],[Quant]])</f>
        <v>685</v>
      </c>
    </row>
    <row r="1430" spans="1:37">
      <c r="A1430">
        <v>770194</v>
      </c>
      <c r="B1430" t="s">
        <v>505</v>
      </c>
      <c r="C1430" s="1">
        <v>32340</v>
      </c>
      <c r="D1430" s="2">
        <v>82</v>
      </c>
      <c r="E1430" t="s">
        <v>51</v>
      </c>
      <c r="F1430" s="3">
        <v>2006</v>
      </c>
      <c r="G1430" s="2">
        <v>74</v>
      </c>
      <c r="H1430" t="s">
        <v>51</v>
      </c>
      <c r="I1430">
        <v>7783</v>
      </c>
      <c r="J1430">
        <v>2</v>
      </c>
      <c r="K1430" t="s">
        <v>36</v>
      </c>
      <c r="L1430" t="s">
        <v>64</v>
      </c>
      <c r="M1430" s="3">
        <v>74</v>
      </c>
      <c r="N1430">
        <v>7783</v>
      </c>
      <c r="O1430">
        <v>1</v>
      </c>
      <c r="P1430" t="s">
        <v>71</v>
      </c>
      <c r="Q1430">
        <v>2011</v>
      </c>
      <c r="R1430" s="2">
        <v>545</v>
      </c>
      <c r="S1430" s="2">
        <v>670</v>
      </c>
      <c r="T1430" s="2">
        <v>530</v>
      </c>
      <c r="U1430" s="2">
        <v>0.60005718233834104</v>
      </c>
      <c r="V1430" s="2">
        <v>435</v>
      </c>
      <c r="W1430" s="2">
        <v>-1</v>
      </c>
      <c r="X1430" s="2">
        <v>-1</v>
      </c>
      <c r="Y1430" s="2">
        <v>-1</v>
      </c>
      <c r="Z1430" s="2">
        <v>-1</v>
      </c>
      <c r="AA1430" s="2">
        <v>-1</v>
      </c>
      <c r="AB1430" s="2">
        <v>-1</v>
      </c>
      <c r="AC1430" s="2">
        <v>-0.73350000000000004</v>
      </c>
      <c r="AD1430" s="2">
        <v>4.5900000000000003E-2</v>
      </c>
      <c r="AE1430" s="2">
        <v>0.01</v>
      </c>
      <c r="AF1430" s="2">
        <v>-0.36120000000000002</v>
      </c>
      <c r="AG1430" s="2">
        <v>-2.0105</v>
      </c>
      <c r="AH1430">
        <v>545000</v>
      </c>
      <c r="AI1430" t="str">
        <f>IF(Table_Graduate_Salary[[#This Row],[Salary]]&lt;300000,"Low",IF(Table_Graduate_Salary[[#This Row],[Salary]]&lt;=600000,"Medium","High"))</f>
        <v>Medium</v>
      </c>
      <c r="AJ1430" t="str">
        <f>IF(Table_Graduate_Salary[[#This Row],[collegeGPA]]&gt;=8,"Excellent",IF(Table_Graduate_Salary[[#This Row],[collegeGPA]]&gt;=7,"Good","Average"))</f>
        <v>Excellent</v>
      </c>
      <c r="AK1430" s="2">
        <f>AVERAGE(Table_Graduate_Salary[[#This Row],[English]],Table_Graduate_Salary[[#This Row],[Logical]],Table_Graduate_Salary[[#This Row],[Quant]])</f>
        <v>581.66666666666663</v>
      </c>
    </row>
    <row r="1431" spans="1:37">
      <c r="A1431">
        <v>1284328</v>
      </c>
      <c r="B1431" t="s">
        <v>506</v>
      </c>
      <c r="C1431" s="1">
        <v>33727</v>
      </c>
      <c r="D1431" s="2">
        <v>72</v>
      </c>
      <c r="E1431" t="s">
        <v>35</v>
      </c>
      <c r="F1431" s="3">
        <v>2011</v>
      </c>
      <c r="G1431" s="2">
        <v>62.8</v>
      </c>
      <c r="H1431" t="s">
        <v>35</v>
      </c>
      <c r="I1431">
        <v>17782</v>
      </c>
      <c r="J1431">
        <v>2</v>
      </c>
      <c r="K1431" t="s">
        <v>36</v>
      </c>
      <c r="L1431" t="s">
        <v>60</v>
      </c>
      <c r="M1431" s="3">
        <v>60.4</v>
      </c>
      <c r="N1431">
        <v>17782</v>
      </c>
      <c r="O1431">
        <v>0</v>
      </c>
      <c r="P1431" t="s">
        <v>96</v>
      </c>
      <c r="Q1431">
        <v>2015</v>
      </c>
      <c r="R1431" s="2">
        <v>490</v>
      </c>
      <c r="S1431" s="2">
        <v>455</v>
      </c>
      <c r="T1431" s="2">
        <v>495</v>
      </c>
      <c r="U1431" s="2">
        <v>0.88162006953017702</v>
      </c>
      <c r="V1431" s="2">
        <v>435</v>
      </c>
      <c r="W1431" s="2">
        <v>420</v>
      </c>
      <c r="X1431" s="2">
        <v>-1</v>
      </c>
      <c r="Y1431" s="2">
        <v>-1</v>
      </c>
      <c r="Z1431" s="2">
        <v>-1</v>
      </c>
      <c r="AA1431" s="2">
        <v>-1</v>
      </c>
      <c r="AB1431" s="2">
        <v>-1</v>
      </c>
      <c r="AC1431" s="2">
        <v>0.70269999999999999</v>
      </c>
      <c r="AD1431" s="2">
        <v>-1.1195999999999999</v>
      </c>
      <c r="AE1431" s="2">
        <v>0.31740000000000002</v>
      </c>
      <c r="AF1431" s="2">
        <v>1.1600999999999999</v>
      </c>
      <c r="AG1431" s="2">
        <v>-1.8189</v>
      </c>
      <c r="AH1431">
        <v>245000</v>
      </c>
      <c r="AI1431" t="str">
        <f>IF(Table_Graduate_Salary[[#This Row],[Salary]]&lt;300000,"Low",IF(Table_Graduate_Salary[[#This Row],[Salary]]&lt;=600000,"Medium","High"))</f>
        <v>Low</v>
      </c>
      <c r="AJ1431" t="str">
        <f>IF(Table_Graduate_Salary[[#This Row],[collegeGPA]]&gt;=8,"Excellent",IF(Table_Graduate_Salary[[#This Row],[collegeGPA]]&gt;=7,"Good","Average"))</f>
        <v>Excellent</v>
      </c>
      <c r="AK1431" s="2">
        <f>AVERAGE(Table_Graduate_Salary[[#This Row],[English]],Table_Graduate_Salary[[#This Row],[Logical]],Table_Graduate_Salary[[#This Row],[Quant]])</f>
        <v>480</v>
      </c>
    </row>
    <row r="1432" spans="1:37">
      <c r="A1432">
        <v>231172</v>
      </c>
      <c r="B1432" t="s">
        <v>505</v>
      </c>
      <c r="C1432" s="1">
        <v>31730</v>
      </c>
      <c r="D1432" s="2">
        <v>80</v>
      </c>
      <c r="E1432">
        <v>0</v>
      </c>
      <c r="F1432" s="3">
        <v>2004</v>
      </c>
      <c r="G1432" s="2">
        <v>57</v>
      </c>
      <c r="H1432">
        <v>0</v>
      </c>
      <c r="I1432">
        <v>21</v>
      </c>
      <c r="J1432">
        <v>2</v>
      </c>
      <c r="K1432" t="s">
        <v>66</v>
      </c>
      <c r="L1432" t="s">
        <v>67</v>
      </c>
      <c r="M1432" s="3">
        <v>73</v>
      </c>
      <c r="N1432">
        <v>21</v>
      </c>
      <c r="O1432">
        <v>1</v>
      </c>
      <c r="P1432" t="s">
        <v>38</v>
      </c>
      <c r="Q1432">
        <v>2011</v>
      </c>
      <c r="R1432" s="2">
        <v>565</v>
      </c>
      <c r="S1432" s="2">
        <v>465</v>
      </c>
      <c r="T1432" s="2">
        <v>475</v>
      </c>
      <c r="U1432" s="2">
        <v>0.76567358123401097</v>
      </c>
      <c r="V1432" s="2">
        <v>485</v>
      </c>
      <c r="W1432" s="2">
        <v>-1</v>
      </c>
      <c r="X1432" s="2">
        <v>-1</v>
      </c>
      <c r="Y1432" s="2">
        <v>-1</v>
      </c>
      <c r="Z1432" s="2">
        <v>-1</v>
      </c>
      <c r="AA1432" s="2">
        <v>-1</v>
      </c>
      <c r="AB1432" s="2">
        <v>-1</v>
      </c>
      <c r="AC1432" s="2">
        <v>0.51</v>
      </c>
      <c r="AD1432" s="2">
        <v>0.81279999999999997</v>
      </c>
      <c r="AE1432" s="2">
        <v>0.2366</v>
      </c>
      <c r="AF1432" s="2">
        <v>0.17979999999999999</v>
      </c>
      <c r="AG1432" s="2">
        <v>-0.76149999999999995</v>
      </c>
      <c r="AH1432">
        <v>270000</v>
      </c>
      <c r="AI1432" t="str">
        <f>IF(Table_Graduate_Salary[[#This Row],[Salary]]&lt;300000,"Low",IF(Table_Graduate_Salary[[#This Row],[Salary]]&lt;=600000,"Medium","High"))</f>
        <v>Low</v>
      </c>
      <c r="AJ1432" t="str">
        <f>IF(Table_Graduate_Salary[[#This Row],[collegeGPA]]&gt;=8,"Excellent",IF(Table_Graduate_Salary[[#This Row],[collegeGPA]]&gt;=7,"Good","Average"))</f>
        <v>Excellent</v>
      </c>
      <c r="AK1432" s="2">
        <f>AVERAGE(Table_Graduate_Salary[[#This Row],[English]],Table_Graduate_Salary[[#This Row],[Logical]],Table_Graduate_Salary[[#This Row],[Quant]])</f>
        <v>501.66666666666669</v>
      </c>
    </row>
    <row r="1433" spans="1:37">
      <c r="A1433">
        <v>423045</v>
      </c>
      <c r="B1433" t="s">
        <v>506</v>
      </c>
      <c r="C1433" s="1">
        <v>32723</v>
      </c>
      <c r="D1433" s="2">
        <v>91.3</v>
      </c>
      <c r="E1433" t="s">
        <v>48</v>
      </c>
      <c r="F1433" s="3">
        <v>2008</v>
      </c>
      <c r="G1433" s="2">
        <v>81</v>
      </c>
      <c r="H1433" t="s">
        <v>119</v>
      </c>
      <c r="I1433">
        <v>184</v>
      </c>
      <c r="J1433">
        <v>2</v>
      </c>
      <c r="K1433" t="s">
        <v>36</v>
      </c>
      <c r="L1433" t="s">
        <v>64</v>
      </c>
      <c r="M1433" s="3">
        <v>80.3</v>
      </c>
      <c r="N1433">
        <v>184</v>
      </c>
      <c r="O1433">
        <v>0</v>
      </c>
      <c r="P1433" t="s">
        <v>41</v>
      </c>
      <c r="Q1433">
        <v>2012</v>
      </c>
      <c r="R1433" s="2">
        <v>595</v>
      </c>
      <c r="S1433" s="2">
        <v>495</v>
      </c>
      <c r="T1433" s="2">
        <v>565</v>
      </c>
      <c r="U1433" s="2">
        <v>0.88412251159373501</v>
      </c>
      <c r="V1433" s="2">
        <v>535</v>
      </c>
      <c r="W1433" s="2">
        <v>-1</v>
      </c>
      <c r="X1433" s="2">
        <v>-1</v>
      </c>
      <c r="Y1433" s="2">
        <v>-1</v>
      </c>
      <c r="Z1433" s="2">
        <v>-1</v>
      </c>
      <c r="AA1433" s="2">
        <v>-1</v>
      </c>
      <c r="AB1433" s="2">
        <v>-1</v>
      </c>
      <c r="AC1433" s="2">
        <v>1.2827999999999999</v>
      </c>
      <c r="AD1433" s="2">
        <v>1.7878000000000001</v>
      </c>
      <c r="AE1433" s="2">
        <v>-0.38030000000000003</v>
      </c>
      <c r="AF1433" s="2">
        <v>0.17979999999999999</v>
      </c>
      <c r="AG1433" s="2">
        <v>0.34439999999999998</v>
      </c>
      <c r="AH1433">
        <v>410000</v>
      </c>
      <c r="AI1433" t="str">
        <f>IF(Table_Graduate_Salary[[#This Row],[Salary]]&lt;300000,"Low",IF(Table_Graduate_Salary[[#This Row],[Salary]]&lt;=600000,"Medium","High"))</f>
        <v>Medium</v>
      </c>
      <c r="AJ1433" t="str">
        <f>IF(Table_Graduate_Salary[[#This Row],[collegeGPA]]&gt;=8,"Excellent",IF(Table_Graduate_Salary[[#This Row],[collegeGPA]]&gt;=7,"Good","Average"))</f>
        <v>Excellent</v>
      </c>
      <c r="AK1433" s="2">
        <f>AVERAGE(Table_Graduate_Salary[[#This Row],[English]],Table_Graduate_Salary[[#This Row],[Logical]],Table_Graduate_Salary[[#This Row],[Quant]])</f>
        <v>551.66666666666663</v>
      </c>
    </row>
    <row r="1434" spans="1:37">
      <c r="A1434">
        <v>1250337</v>
      </c>
      <c r="B1434" t="s">
        <v>505</v>
      </c>
      <c r="C1434" s="1">
        <v>33888</v>
      </c>
      <c r="D1434" s="2">
        <v>86.4</v>
      </c>
      <c r="E1434" t="s">
        <v>35</v>
      </c>
      <c r="F1434" s="3">
        <v>2010</v>
      </c>
      <c r="G1434" s="2">
        <v>85.4</v>
      </c>
      <c r="H1434" t="s">
        <v>51</v>
      </c>
      <c r="I1434">
        <v>10750</v>
      </c>
      <c r="J1434">
        <v>2</v>
      </c>
      <c r="K1434" t="s">
        <v>36</v>
      </c>
      <c r="L1434" t="s">
        <v>55</v>
      </c>
      <c r="M1434" s="3">
        <v>77</v>
      </c>
      <c r="N1434">
        <v>10750</v>
      </c>
      <c r="O1434">
        <v>1</v>
      </c>
      <c r="P1434" t="s">
        <v>47</v>
      </c>
      <c r="Q1434">
        <v>2014</v>
      </c>
      <c r="R1434" s="2">
        <v>640</v>
      </c>
      <c r="S1434" s="2">
        <v>530</v>
      </c>
      <c r="T1434" s="2">
        <v>430</v>
      </c>
      <c r="U1434" s="2">
        <v>-1</v>
      </c>
      <c r="V1434" s="2">
        <v>-1</v>
      </c>
      <c r="W1434" s="2">
        <v>-1</v>
      </c>
      <c r="X1434" s="2">
        <v>-1</v>
      </c>
      <c r="Y1434" s="2">
        <v>-1</v>
      </c>
      <c r="Z1434" s="2">
        <v>-1</v>
      </c>
      <c r="AA1434" s="2">
        <v>-1</v>
      </c>
      <c r="AB1434" s="2">
        <v>-1</v>
      </c>
      <c r="AC1434" s="2">
        <v>-0.73350000000000004</v>
      </c>
      <c r="AD1434" s="2">
        <v>-1.6191</v>
      </c>
      <c r="AE1434" s="2">
        <v>-1.0659000000000001</v>
      </c>
      <c r="AF1434" s="2">
        <v>1.9207000000000001</v>
      </c>
      <c r="AG1434" s="2">
        <v>9.7299999999999998E-2</v>
      </c>
      <c r="AH1434">
        <v>325000</v>
      </c>
      <c r="AI1434" t="str">
        <f>IF(Table_Graduate_Salary[[#This Row],[Salary]]&lt;300000,"Low",IF(Table_Graduate_Salary[[#This Row],[Salary]]&lt;=600000,"Medium","High"))</f>
        <v>Medium</v>
      </c>
      <c r="AJ1434" t="str">
        <f>IF(Table_Graduate_Salary[[#This Row],[collegeGPA]]&gt;=8,"Excellent",IF(Table_Graduate_Salary[[#This Row],[collegeGPA]]&gt;=7,"Good","Average"))</f>
        <v>Excellent</v>
      </c>
      <c r="AK1434" s="2">
        <f>AVERAGE(Table_Graduate_Salary[[#This Row],[English]],Table_Graduate_Salary[[#This Row],[Logical]],Table_Graduate_Salary[[#This Row],[Quant]])</f>
        <v>533.33333333333337</v>
      </c>
    </row>
    <row r="1435" spans="1:37">
      <c r="A1435">
        <v>282152</v>
      </c>
      <c r="B1435" t="s">
        <v>506</v>
      </c>
      <c r="C1435" s="1">
        <v>32543</v>
      </c>
      <c r="D1435" s="2">
        <v>75.599999999999994</v>
      </c>
      <c r="E1435" t="s">
        <v>79</v>
      </c>
      <c r="F1435" s="3">
        <v>2006</v>
      </c>
      <c r="G1435" s="2">
        <v>69.400000000000006</v>
      </c>
      <c r="H1435" t="s">
        <v>79</v>
      </c>
      <c r="I1435">
        <v>4439</v>
      </c>
      <c r="J1435">
        <v>2</v>
      </c>
      <c r="K1435" t="s">
        <v>36</v>
      </c>
      <c r="L1435" t="s">
        <v>55</v>
      </c>
      <c r="M1435" s="3">
        <v>64.3</v>
      </c>
      <c r="N1435">
        <v>4439</v>
      </c>
      <c r="O1435">
        <v>0</v>
      </c>
      <c r="P1435" t="s">
        <v>41</v>
      </c>
      <c r="Q1435">
        <v>2011</v>
      </c>
      <c r="R1435" s="2">
        <v>555</v>
      </c>
      <c r="S1435" s="2">
        <v>575</v>
      </c>
      <c r="T1435" s="2">
        <v>625</v>
      </c>
      <c r="U1435" s="2">
        <v>0.79358061454850604</v>
      </c>
      <c r="V1435" s="2">
        <v>495</v>
      </c>
      <c r="W1435" s="2">
        <v>-1</v>
      </c>
      <c r="X1435" s="2">
        <v>-1</v>
      </c>
      <c r="Y1435" s="2">
        <v>-1</v>
      </c>
      <c r="Z1435" s="2">
        <v>-1</v>
      </c>
      <c r="AA1435" s="2">
        <v>-1</v>
      </c>
      <c r="AB1435" s="2">
        <v>-1</v>
      </c>
      <c r="AC1435" s="2">
        <v>1.4374</v>
      </c>
      <c r="AD1435" s="2">
        <v>1.1248</v>
      </c>
      <c r="AE1435" s="2">
        <v>1.8331</v>
      </c>
      <c r="AF1435" s="2">
        <v>-2.1703999999999999</v>
      </c>
      <c r="AG1435" s="2">
        <v>0.6603</v>
      </c>
      <c r="AH1435">
        <v>320000</v>
      </c>
      <c r="AI1435" t="str">
        <f>IF(Table_Graduate_Salary[[#This Row],[Salary]]&lt;300000,"Low",IF(Table_Graduate_Salary[[#This Row],[Salary]]&lt;=600000,"Medium","High"))</f>
        <v>Medium</v>
      </c>
      <c r="AJ1435" t="str">
        <f>IF(Table_Graduate_Salary[[#This Row],[collegeGPA]]&gt;=8,"Excellent",IF(Table_Graduate_Salary[[#This Row],[collegeGPA]]&gt;=7,"Good","Average"))</f>
        <v>Excellent</v>
      </c>
      <c r="AK1435" s="2">
        <f>AVERAGE(Table_Graduate_Salary[[#This Row],[English]],Table_Graduate_Salary[[#This Row],[Logical]],Table_Graduate_Salary[[#This Row],[Quant]])</f>
        <v>585</v>
      </c>
    </row>
    <row r="1436" spans="1:37">
      <c r="A1436">
        <v>416007</v>
      </c>
      <c r="B1436" t="s">
        <v>505</v>
      </c>
      <c r="C1436" s="1">
        <v>32820</v>
      </c>
      <c r="D1436" s="2">
        <v>75</v>
      </c>
      <c r="E1436">
        <v>0</v>
      </c>
      <c r="F1436" s="3">
        <v>2007</v>
      </c>
      <c r="G1436" s="2">
        <v>64</v>
      </c>
      <c r="H1436">
        <v>0</v>
      </c>
      <c r="I1436">
        <v>12020</v>
      </c>
      <c r="J1436">
        <v>2</v>
      </c>
      <c r="K1436" t="s">
        <v>66</v>
      </c>
      <c r="L1436" t="s">
        <v>67</v>
      </c>
      <c r="M1436" s="3">
        <v>64</v>
      </c>
      <c r="N1436">
        <v>12020</v>
      </c>
      <c r="O1436">
        <v>1</v>
      </c>
      <c r="P1436" t="s">
        <v>45</v>
      </c>
      <c r="Q1436">
        <v>2013</v>
      </c>
      <c r="R1436" s="2">
        <v>625</v>
      </c>
      <c r="S1436" s="2">
        <v>445</v>
      </c>
      <c r="T1436" s="2">
        <v>385</v>
      </c>
      <c r="U1436" s="2">
        <v>0.60005718233834104</v>
      </c>
      <c r="V1436" s="2">
        <v>435</v>
      </c>
      <c r="W1436" s="2">
        <v>-1</v>
      </c>
      <c r="X1436" s="2">
        <v>-1</v>
      </c>
      <c r="Y1436" s="2">
        <v>-1</v>
      </c>
      <c r="Z1436" s="2">
        <v>-1</v>
      </c>
      <c r="AA1436" s="2">
        <v>-1</v>
      </c>
      <c r="AB1436" s="2">
        <v>-1</v>
      </c>
      <c r="AC1436" s="2">
        <v>-2.2719999999999998</v>
      </c>
      <c r="AD1436" s="2">
        <v>-0.43530000000000002</v>
      </c>
      <c r="AE1436" s="2">
        <v>-0.63429999999999997</v>
      </c>
      <c r="AF1436" s="2">
        <v>1.7074</v>
      </c>
      <c r="AG1436" s="2">
        <v>-1.2354000000000001</v>
      </c>
      <c r="AH1436">
        <v>240000</v>
      </c>
      <c r="AI1436" t="str">
        <f>IF(Table_Graduate_Salary[[#This Row],[Salary]]&lt;300000,"Low",IF(Table_Graduate_Salary[[#This Row],[Salary]]&lt;=600000,"Medium","High"))</f>
        <v>Low</v>
      </c>
      <c r="AJ1436" t="str">
        <f>IF(Table_Graduate_Salary[[#This Row],[collegeGPA]]&gt;=8,"Excellent",IF(Table_Graduate_Salary[[#This Row],[collegeGPA]]&gt;=7,"Good","Average"))</f>
        <v>Excellent</v>
      </c>
      <c r="AK1436" s="2">
        <f>AVERAGE(Table_Graduate_Salary[[#This Row],[English]],Table_Graduate_Salary[[#This Row],[Logical]],Table_Graduate_Salary[[#This Row],[Quant]])</f>
        <v>485</v>
      </c>
    </row>
    <row r="1437" spans="1:37">
      <c r="A1437">
        <v>103323</v>
      </c>
      <c r="B1437" t="s">
        <v>506</v>
      </c>
      <c r="C1437" s="1">
        <v>32701</v>
      </c>
      <c r="D1437" s="2">
        <v>82</v>
      </c>
      <c r="E1437">
        <v>0</v>
      </c>
      <c r="F1437" s="3">
        <v>2006</v>
      </c>
      <c r="G1437" s="2">
        <v>85</v>
      </c>
      <c r="H1437">
        <v>0</v>
      </c>
      <c r="I1437">
        <v>940</v>
      </c>
      <c r="J1437">
        <v>2</v>
      </c>
      <c r="K1437" t="s">
        <v>36</v>
      </c>
      <c r="L1437" t="s">
        <v>64</v>
      </c>
      <c r="M1437" s="3">
        <v>77</v>
      </c>
      <c r="N1437">
        <v>940</v>
      </c>
      <c r="O1437">
        <v>1</v>
      </c>
      <c r="P1437" t="s">
        <v>47</v>
      </c>
      <c r="Q1437">
        <v>2010</v>
      </c>
      <c r="R1437" s="2">
        <v>565</v>
      </c>
      <c r="S1437" s="2">
        <v>465</v>
      </c>
      <c r="T1437" s="2">
        <v>535</v>
      </c>
      <c r="U1437" s="2">
        <v>0.63597875645679403</v>
      </c>
      <c r="V1437" s="2">
        <v>445</v>
      </c>
      <c r="W1437" s="2">
        <v>-1</v>
      </c>
      <c r="X1437" s="2">
        <v>-1</v>
      </c>
      <c r="Y1437" s="2">
        <v>-1</v>
      </c>
      <c r="Z1437" s="2">
        <v>-1</v>
      </c>
      <c r="AA1437" s="2">
        <v>-1</v>
      </c>
      <c r="AB1437" s="2">
        <v>-1</v>
      </c>
      <c r="AC1437" s="2">
        <v>-2.5811000000000002</v>
      </c>
      <c r="AD1437" s="2">
        <v>-0.74729999999999996</v>
      </c>
      <c r="AE1437" s="2">
        <v>0.96230000000000004</v>
      </c>
      <c r="AF1437" s="2">
        <v>1.8249</v>
      </c>
      <c r="AG1437" s="2">
        <v>0.81830000000000003</v>
      </c>
      <c r="AH1437">
        <v>410000</v>
      </c>
      <c r="AI1437" t="str">
        <f>IF(Table_Graduate_Salary[[#This Row],[Salary]]&lt;300000,"Low",IF(Table_Graduate_Salary[[#This Row],[Salary]]&lt;=600000,"Medium","High"))</f>
        <v>Medium</v>
      </c>
      <c r="AJ1437" t="str">
        <f>IF(Table_Graduate_Salary[[#This Row],[collegeGPA]]&gt;=8,"Excellent",IF(Table_Graduate_Salary[[#This Row],[collegeGPA]]&gt;=7,"Good","Average"))</f>
        <v>Excellent</v>
      </c>
      <c r="AK1437" s="2">
        <f>AVERAGE(Table_Graduate_Salary[[#This Row],[English]],Table_Graduate_Salary[[#This Row],[Logical]],Table_Graduate_Salary[[#This Row],[Quant]])</f>
        <v>521.66666666666663</v>
      </c>
    </row>
    <row r="1438" spans="1:37">
      <c r="A1438">
        <v>83285</v>
      </c>
      <c r="B1438" t="s">
        <v>506</v>
      </c>
      <c r="C1438" s="1">
        <v>32233</v>
      </c>
      <c r="D1438" s="2">
        <v>85.2</v>
      </c>
      <c r="E1438" t="s">
        <v>48</v>
      </c>
      <c r="F1438" s="3">
        <v>2006</v>
      </c>
      <c r="G1438" s="2">
        <v>79.400000000000006</v>
      </c>
      <c r="H1438" t="s">
        <v>48</v>
      </c>
      <c r="I1438">
        <v>911</v>
      </c>
      <c r="J1438">
        <v>2</v>
      </c>
      <c r="K1438" t="s">
        <v>36</v>
      </c>
      <c r="L1438" t="s">
        <v>55</v>
      </c>
      <c r="M1438" s="3">
        <v>70</v>
      </c>
      <c r="N1438">
        <v>911</v>
      </c>
      <c r="O1438">
        <v>0</v>
      </c>
      <c r="P1438" t="s">
        <v>59</v>
      </c>
      <c r="Q1438">
        <v>2010</v>
      </c>
      <c r="R1438" s="2">
        <v>585</v>
      </c>
      <c r="S1438" s="2">
        <v>595</v>
      </c>
      <c r="T1438" s="2">
        <v>575</v>
      </c>
      <c r="U1438" s="2">
        <v>0.81941652983588797</v>
      </c>
      <c r="V1438" s="2">
        <v>505</v>
      </c>
      <c r="W1438" s="2">
        <v>-1</v>
      </c>
      <c r="X1438" s="2">
        <v>-1</v>
      </c>
      <c r="Y1438" s="2">
        <v>-1</v>
      </c>
      <c r="Z1438" s="2">
        <v>-1</v>
      </c>
      <c r="AA1438" s="2">
        <v>-1</v>
      </c>
      <c r="AB1438" s="2">
        <v>-1</v>
      </c>
      <c r="AC1438" s="2">
        <v>-0.57189999999999996</v>
      </c>
      <c r="AD1438" s="2">
        <v>-0.1232</v>
      </c>
      <c r="AE1438" s="2">
        <v>-0.1988</v>
      </c>
      <c r="AF1438" s="2">
        <v>-0.4078</v>
      </c>
      <c r="AG1438" s="2">
        <v>-0.76149999999999995</v>
      </c>
      <c r="AH1438">
        <v>390000</v>
      </c>
      <c r="AI1438" t="str">
        <f>IF(Table_Graduate_Salary[[#This Row],[Salary]]&lt;300000,"Low",IF(Table_Graduate_Salary[[#This Row],[Salary]]&lt;=600000,"Medium","High"))</f>
        <v>Medium</v>
      </c>
      <c r="AJ1438" t="str">
        <f>IF(Table_Graduate_Salary[[#This Row],[collegeGPA]]&gt;=8,"Excellent",IF(Table_Graduate_Salary[[#This Row],[collegeGPA]]&gt;=7,"Good","Average"))</f>
        <v>Excellent</v>
      </c>
      <c r="AK1438" s="2">
        <f>AVERAGE(Table_Graduate_Salary[[#This Row],[English]],Table_Graduate_Salary[[#This Row],[Logical]],Table_Graduate_Salary[[#This Row],[Quant]])</f>
        <v>585</v>
      </c>
    </row>
    <row r="1439" spans="1:37">
      <c r="A1439">
        <v>259974</v>
      </c>
      <c r="B1439" t="s">
        <v>505</v>
      </c>
      <c r="C1439" s="1">
        <v>32740</v>
      </c>
      <c r="D1439" s="2">
        <v>73</v>
      </c>
      <c r="E1439">
        <v>0</v>
      </c>
      <c r="F1439" s="3">
        <v>2007</v>
      </c>
      <c r="G1439" s="2">
        <v>82.56</v>
      </c>
      <c r="H1439">
        <v>0</v>
      </c>
      <c r="I1439">
        <v>4522</v>
      </c>
      <c r="J1439">
        <v>2</v>
      </c>
      <c r="K1439" t="s">
        <v>36</v>
      </c>
      <c r="L1439" t="s">
        <v>60</v>
      </c>
      <c r="M1439" s="3">
        <v>73</v>
      </c>
      <c r="N1439">
        <v>4522</v>
      </c>
      <c r="O1439">
        <v>0</v>
      </c>
      <c r="P1439" t="s">
        <v>47</v>
      </c>
      <c r="Q1439">
        <v>2010</v>
      </c>
      <c r="R1439" s="2">
        <v>404</v>
      </c>
      <c r="S1439" s="2">
        <v>455</v>
      </c>
      <c r="T1439" s="2">
        <v>385</v>
      </c>
      <c r="U1439" s="2">
        <v>-1</v>
      </c>
      <c r="V1439" s="2">
        <v>345</v>
      </c>
      <c r="W1439" s="2">
        <v>-1</v>
      </c>
      <c r="X1439" s="2">
        <v>-1</v>
      </c>
      <c r="Y1439" s="2">
        <v>-1</v>
      </c>
      <c r="Z1439" s="2">
        <v>-1</v>
      </c>
      <c r="AA1439" s="2">
        <v>-1</v>
      </c>
      <c r="AB1439" s="2">
        <v>-1</v>
      </c>
      <c r="AC1439" s="2">
        <v>0.2009</v>
      </c>
      <c r="AD1439" s="2">
        <v>-2.6193</v>
      </c>
      <c r="AE1439" s="2">
        <v>0.96230000000000004</v>
      </c>
      <c r="AF1439" s="2">
        <v>1.1198999999999999</v>
      </c>
      <c r="AG1439" s="2">
        <v>-0.76149999999999995</v>
      </c>
      <c r="AH1439">
        <v>120000</v>
      </c>
      <c r="AI1439" t="str">
        <f>IF(Table_Graduate_Salary[[#This Row],[Salary]]&lt;300000,"Low",IF(Table_Graduate_Salary[[#This Row],[Salary]]&lt;=600000,"Medium","High"))</f>
        <v>Low</v>
      </c>
      <c r="AJ1439" t="str">
        <f>IF(Table_Graduate_Salary[[#This Row],[collegeGPA]]&gt;=8,"Excellent",IF(Table_Graduate_Salary[[#This Row],[collegeGPA]]&gt;=7,"Good","Average"))</f>
        <v>Excellent</v>
      </c>
      <c r="AK1439" s="2">
        <f>AVERAGE(Table_Graduate_Salary[[#This Row],[English]],Table_Graduate_Salary[[#This Row],[Logical]],Table_Graduate_Salary[[#This Row],[Quant]])</f>
        <v>414.66666666666669</v>
      </c>
    </row>
    <row r="1440" spans="1:37">
      <c r="A1440">
        <v>1271730</v>
      </c>
      <c r="B1440" t="s">
        <v>506</v>
      </c>
      <c r="C1440" s="1">
        <v>33278</v>
      </c>
      <c r="D1440" s="2">
        <v>86</v>
      </c>
      <c r="E1440" t="s">
        <v>51</v>
      </c>
      <c r="F1440" s="3">
        <v>2008</v>
      </c>
      <c r="G1440" s="2">
        <v>76.599999999999994</v>
      </c>
      <c r="H1440" t="s">
        <v>51</v>
      </c>
      <c r="I1440">
        <v>11872</v>
      </c>
      <c r="J1440">
        <v>1</v>
      </c>
      <c r="K1440" t="s">
        <v>36</v>
      </c>
      <c r="L1440" t="s">
        <v>40</v>
      </c>
      <c r="M1440" s="3">
        <v>67</v>
      </c>
      <c r="N1440">
        <v>11872</v>
      </c>
      <c r="O1440">
        <v>0</v>
      </c>
      <c r="P1440" t="s">
        <v>70</v>
      </c>
      <c r="Q1440">
        <v>2013</v>
      </c>
      <c r="R1440" s="2">
        <v>475</v>
      </c>
      <c r="S1440" s="2">
        <v>545</v>
      </c>
      <c r="T1440" s="2">
        <v>570</v>
      </c>
      <c r="U1440" s="2">
        <v>0.62264291584993803</v>
      </c>
      <c r="V1440" s="2">
        <v>495</v>
      </c>
      <c r="W1440" s="2">
        <v>-1</v>
      </c>
      <c r="X1440" s="2">
        <v>407</v>
      </c>
      <c r="Y1440" s="2">
        <v>-1</v>
      </c>
      <c r="Z1440" s="2">
        <v>-1</v>
      </c>
      <c r="AA1440" s="2">
        <v>-1</v>
      </c>
      <c r="AB1440" s="2">
        <v>-1</v>
      </c>
      <c r="AC1440" s="2">
        <v>-0.58989999999999998</v>
      </c>
      <c r="AD1440" s="2">
        <v>-0.62009999999999998</v>
      </c>
      <c r="AE1440" s="2">
        <v>-0.4511</v>
      </c>
      <c r="AF1440" s="2">
        <v>-0.36120000000000002</v>
      </c>
      <c r="AG1440" s="2">
        <v>0.67210000000000003</v>
      </c>
      <c r="AH1440">
        <v>200000</v>
      </c>
      <c r="AI1440" t="str">
        <f>IF(Table_Graduate_Salary[[#This Row],[Salary]]&lt;300000,"Low",IF(Table_Graduate_Salary[[#This Row],[Salary]]&lt;=600000,"Medium","High"))</f>
        <v>Low</v>
      </c>
      <c r="AJ1440" t="str">
        <f>IF(Table_Graduate_Salary[[#This Row],[collegeGPA]]&gt;=8,"Excellent",IF(Table_Graduate_Salary[[#This Row],[collegeGPA]]&gt;=7,"Good","Average"))</f>
        <v>Excellent</v>
      </c>
      <c r="AK1440" s="2">
        <f>AVERAGE(Table_Graduate_Salary[[#This Row],[English]],Table_Graduate_Salary[[#This Row],[Logical]],Table_Graduate_Salary[[#This Row],[Quant]])</f>
        <v>530</v>
      </c>
    </row>
    <row r="1441" spans="1:37">
      <c r="A1441">
        <v>793156</v>
      </c>
      <c r="B1441" t="s">
        <v>506</v>
      </c>
      <c r="C1441" s="1">
        <v>33056</v>
      </c>
      <c r="D1441" s="2">
        <v>85.33</v>
      </c>
      <c r="E1441" t="s">
        <v>51</v>
      </c>
      <c r="F1441" s="3">
        <v>2008</v>
      </c>
      <c r="G1441" s="2">
        <v>54.83</v>
      </c>
      <c r="H1441" t="s">
        <v>51</v>
      </c>
      <c r="I1441">
        <v>5111</v>
      </c>
      <c r="J1441">
        <v>2</v>
      </c>
      <c r="K1441" t="s">
        <v>66</v>
      </c>
      <c r="L1441" t="s">
        <v>67</v>
      </c>
      <c r="M1441" s="3">
        <v>80.900000000000006</v>
      </c>
      <c r="N1441">
        <v>5111</v>
      </c>
      <c r="O1441">
        <v>0</v>
      </c>
      <c r="P1441" t="s">
        <v>45</v>
      </c>
      <c r="Q1441">
        <v>2014</v>
      </c>
      <c r="R1441" s="2">
        <v>465</v>
      </c>
      <c r="S1441" s="2">
        <v>630</v>
      </c>
      <c r="T1441" s="2">
        <v>575</v>
      </c>
      <c r="U1441" s="2">
        <v>0.84312372666574198</v>
      </c>
      <c r="V1441" s="2">
        <v>515</v>
      </c>
      <c r="W1441" s="2">
        <v>-1</v>
      </c>
      <c r="X1441" s="2">
        <v>-1</v>
      </c>
      <c r="Y1441" s="2">
        <v>-1</v>
      </c>
      <c r="Z1441" s="2">
        <v>-1</v>
      </c>
      <c r="AA1441" s="2">
        <v>-1</v>
      </c>
      <c r="AB1441" s="2">
        <v>-1</v>
      </c>
      <c r="AC1441" s="2">
        <v>-0.58989999999999998</v>
      </c>
      <c r="AD1441" s="2">
        <v>0.71189999999999998</v>
      </c>
      <c r="AE1441" s="2">
        <v>0.47110000000000002</v>
      </c>
      <c r="AF1441" s="2">
        <v>-0.61470000000000002</v>
      </c>
      <c r="AG1441" s="2">
        <v>1.4386000000000001</v>
      </c>
      <c r="AH1441">
        <v>325000</v>
      </c>
      <c r="AI1441" t="str">
        <f>IF(Table_Graduate_Salary[[#This Row],[Salary]]&lt;300000,"Low",IF(Table_Graduate_Salary[[#This Row],[Salary]]&lt;=600000,"Medium","High"))</f>
        <v>Medium</v>
      </c>
      <c r="AJ1441" t="str">
        <f>IF(Table_Graduate_Salary[[#This Row],[collegeGPA]]&gt;=8,"Excellent",IF(Table_Graduate_Salary[[#This Row],[collegeGPA]]&gt;=7,"Good","Average"))</f>
        <v>Excellent</v>
      </c>
      <c r="AK1441" s="2">
        <f>AVERAGE(Table_Graduate_Salary[[#This Row],[English]],Table_Graduate_Salary[[#This Row],[Logical]],Table_Graduate_Salary[[#This Row],[Quant]])</f>
        <v>556.66666666666663</v>
      </c>
    </row>
    <row r="1442" spans="1:37">
      <c r="A1442">
        <v>1160472</v>
      </c>
      <c r="B1442" t="s">
        <v>506</v>
      </c>
      <c r="C1442" s="1">
        <v>34221</v>
      </c>
      <c r="D1442" s="2">
        <v>92</v>
      </c>
      <c r="E1442" t="s">
        <v>35</v>
      </c>
      <c r="F1442" s="3">
        <v>2011</v>
      </c>
      <c r="G1442" s="2">
        <v>88.8</v>
      </c>
      <c r="H1442" t="s">
        <v>35</v>
      </c>
      <c r="I1442">
        <v>8195</v>
      </c>
      <c r="J1442">
        <v>1</v>
      </c>
      <c r="K1442" t="s">
        <v>36</v>
      </c>
      <c r="L1442" t="s">
        <v>40</v>
      </c>
      <c r="M1442" s="3">
        <v>84</v>
      </c>
      <c r="N1442">
        <v>8195</v>
      </c>
      <c r="O1442">
        <v>1</v>
      </c>
      <c r="P1442" t="s">
        <v>38</v>
      </c>
      <c r="Q1442">
        <v>2015</v>
      </c>
      <c r="R1442" s="2">
        <v>640</v>
      </c>
      <c r="S1442" s="2">
        <v>630</v>
      </c>
      <c r="T1442" s="2">
        <v>345</v>
      </c>
      <c r="U1442" s="2">
        <v>0.99887610810285898</v>
      </c>
      <c r="V1442" s="2">
        <v>595</v>
      </c>
      <c r="W1442" s="2">
        <v>-1</v>
      </c>
      <c r="X1442" s="2">
        <v>653</v>
      </c>
      <c r="Y1442" s="2">
        <v>-1</v>
      </c>
      <c r="Z1442" s="2">
        <v>-1</v>
      </c>
      <c r="AA1442" s="2">
        <v>-1</v>
      </c>
      <c r="AB1442" s="2">
        <v>-1</v>
      </c>
      <c r="AC1442" s="2">
        <v>-0.73350000000000004</v>
      </c>
      <c r="AD1442" s="2">
        <v>-1.1195999999999999</v>
      </c>
      <c r="AE1442" s="2">
        <v>-1.0659000000000001</v>
      </c>
      <c r="AF1442" s="2">
        <v>1.6672</v>
      </c>
      <c r="AG1442" s="2">
        <v>9.7299999999999998E-2</v>
      </c>
      <c r="AH1442">
        <v>350000</v>
      </c>
      <c r="AI1442" t="str">
        <f>IF(Table_Graduate_Salary[[#This Row],[Salary]]&lt;300000,"Low",IF(Table_Graduate_Salary[[#This Row],[Salary]]&lt;=600000,"Medium","High"))</f>
        <v>Medium</v>
      </c>
      <c r="AJ1442" t="str">
        <f>IF(Table_Graduate_Salary[[#This Row],[collegeGPA]]&gt;=8,"Excellent",IF(Table_Graduate_Salary[[#This Row],[collegeGPA]]&gt;=7,"Good","Average"))</f>
        <v>Excellent</v>
      </c>
      <c r="AK1442" s="2">
        <f>AVERAGE(Table_Graduate_Salary[[#This Row],[English]],Table_Graduate_Salary[[#This Row],[Logical]],Table_Graduate_Salary[[#This Row],[Quant]])</f>
        <v>538.33333333333337</v>
      </c>
    </row>
    <row r="1443" spans="1:37">
      <c r="A1443">
        <v>869050</v>
      </c>
      <c r="B1443" t="s">
        <v>506</v>
      </c>
      <c r="C1443" s="1">
        <v>34042</v>
      </c>
      <c r="D1443" s="2">
        <v>86.8</v>
      </c>
      <c r="E1443" t="s">
        <v>51</v>
      </c>
      <c r="F1443" s="3">
        <v>2010</v>
      </c>
      <c r="G1443" s="2">
        <v>84.75</v>
      </c>
      <c r="H1443" t="s">
        <v>51</v>
      </c>
      <c r="I1443">
        <v>8888</v>
      </c>
      <c r="J1443">
        <v>2</v>
      </c>
      <c r="K1443" t="s">
        <v>36</v>
      </c>
      <c r="L1443" t="s">
        <v>81</v>
      </c>
      <c r="M1443" s="3">
        <v>80</v>
      </c>
      <c r="N1443">
        <v>8888</v>
      </c>
      <c r="O1443">
        <v>0</v>
      </c>
      <c r="P1443" t="s">
        <v>47</v>
      </c>
      <c r="Q1443">
        <v>2014</v>
      </c>
      <c r="R1443" s="2">
        <v>510</v>
      </c>
      <c r="S1443" s="2">
        <v>520</v>
      </c>
      <c r="T1443" s="2">
        <v>590</v>
      </c>
      <c r="U1443" s="2">
        <v>0.83762072571425705</v>
      </c>
      <c r="V1443" s="2">
        <v>445</v>
      </c>
      <c r="W1443" s="2">
        <v>-1</v>
      </c>
      <c r="X1443" s="2">
        <v>-1</v>
      </c>
      <c r="Y1443" s="2">
        <v>-1</v>
      </c>
      <c r="Z1443" s="2">
        <v>500</v>
      </c>
      <c r="AA1443" s="2">
        <v>-1</v>
      </c>
      <c r="AB1443" s="2">
        <v>-1</v>
      </c>
      <c r="AC1443" s="2">
        <v>0.12820000000000001</v>
      </c>
      <c r="AD1443" s="2">
        <v>1.3778999999999999</v>
      </c>
      <c r="AE1443" s="2">
        <v>2.008</v>
      </c>
      <c r="AF1443" s="2">
        <v>0.1459</v>
      </c>
      <c r="AG1443" s="2">
        <v>1.6302000000000001</v>
      </c>
      <c r="AH1443">
        <v>505000</v>
      </c>
      <c r="AI1443" t="str">
        <f>IF(Table_Graduate_Salary[[#This Row],[Salary]]&lt;300000,"Low",IF(Table_Graduate_Salary[[#This Row],[Salary]]&lt;=600000,"Medium","High"))</f>
        <v>Medium</v>
      </c>
      <c r="AJ1443" t="str">
        <f>IF(Table_Graduate_Salary[[#This Row],[collegeGPA]]&gt;=8,"Excellent",IF(Table_Graduate_Salary[[#This Row],[collegeGPA]]&gt;=7,"Good","Average"))</f>
        <v>Excellent</v>
      </c>
      <c r="AK1443" s="2">
        <f>AVERAGE(Table_Graduate_Salary[[#This Row],[English]],Table_Graduate_Salary[[#This Row],[Logical]],Table_Graduate_Salary[[#This Row],[Quant]])</f>
        <v>540</v>
      </c>
    </row>
    <row r="1444" spans="1:37">
      <c r="A1444">
        <v>341591</v>
      </c>
      <c r="B1444" t="s">
        <v>506</v>
      </c>
      <c r="C1444" s="1">
        <v>33189</v>
      </c>
      <c r="D1444" s="2">
        <v>92.93</v>
      </c>
      <c r="E1444">
        <v>0</v>
      </c>
      <c r="F1444" s="3">
        <v>2008</v>
      </c>
      <c r="G1444" s="2">
        <v>91</v>
      </c>
      <c r="H1444">
        <v>0</v>
      </c>
      <c r="I1444">
        <v>127</v>
      </c>
      <c r="J1444">
        <v>2</v>
      </c>
      <c r="K1444" t="s">
        <v>36</v>
      </c>
      <c r="L1444" t="s">
        <v>60</v>
      </c>
      <c r="M1444" s="3">
        <v>72.55</v>
      </c>
      <c r="N1444">
        <v>127</v>
      </c>
      <c r="O1444">
        <v>0</v>
      </c>
      <c r="P1444" t="s">
        <v>45</v>
      </c>
      <c r="Q1444">
        <v>2012</v>
      </c>
      <c r="R1444" s="2">
        <v>475</v>
      </c>
      <c r="S1444" s="2">
        <v>615</v>
      </c>
      <c r="T1444" s="2">
        <v>645</v>
      </c>
      <c r="U1444" s="2">
        <v>0.82466640067133201</v>
      </c>
      <c r="V1444" s="2">
        <v>-1</v>
      </c>
      <c r="W1444" s="2">
        <v>400</v>
      </c>
      <c r="X1444" s="2">
        <v>-1</v>
      </c>
      <c r="Y1444" s="2">
        <v>-1</v>
      </c>
      <c r="Z1444" s="2">
        <v>-1</v>
      </c>
      <c r="AA1444" s="2">
        <v>-1</v>
      </c>
      <c r="AB1444" s="2">
        <v>-1</v>
      </c>
      <c r="AC1444" s="2">
        <v>0.2009</v>
      </c>
      <c r="AD1444" s="2">
        <v>3.2800000000000003E-2</v>
      </c>
      <c r="AE1444" s="2">
        <v>-1.2148000000000001</v>
      </c>
      <c r="AF1444" s="2">
        <v>-0.40776999999999902</v>
      </c>
      <c r="AG1444" s="2">
        <v>-0.64300000000000002</v>
      </c>
      <c r="AH1444">
        <v>585000</v>
      </c>
      <c r="AI1444" t="str">
        <f>IF(Table_Graduate_Salary[[#This Row],[Salary]]&lt;300000,"Low",IF(Table_Graduate_Salary[[#This Row],[Salary]]&lt;=600000,"Medium","High"))</f>
        <v>Medium</v>
      </c>
      <c r="AJ1444" t="str">
        <f>IF(Table_Graduate_Salary[[#This Row],[collegeGPA]]&gt;=8,"Excellent",IF(Table_Graduate_Salary[[#This Row],[collegeGPA]]&gt;=7,"Good","Average"))</f>
        <v>Excellent</v>
      </c>
      <c r="AK1444" s="2">
        <f>AVERAGE(Table_Graduate_Salary[[#This Row],[English]],Table_Graduate_Salary[[#This Row],[Logical]],Table_Graduate_Salary[[#This Row],[Quant]])</f>
        <v>578.33333333333337</v>
      </c>
    </row>
    <row r="1445" spans="1:37">
      <c r="A1445">
        <v>1290145</v>
      </c>
      <c r="B1445" t="s">
        <v>506</v>
      </c>
      <c r="C1445" s="1">
        <v>33819</v>
      </c>
      <c r="D1445" s="2">
        <v>67.25</v>
      </c>
      <c r="E1445" t="s">
        <v>51</v>
      </c>
      <c r="F1445" s="3">
        <v>2010</v>
      </c>
      <c r="G1445" s="2">
        <v>71.8</v>
      </c>
      <c r="H1445" t="s">
        <v>51</v>
      </c>
      <c r="I1445">
        <v>15146</v>
      </c>
      <c r="J1445">
        <v>2</v>
      </c>
      <c r="K1445" t="s">
        <v>36</v>
      </c>
      <c r="L1445" t="s">
        <v>40</v>
      </c>
      <c r="M1445" s="3">
        <v>81</v>
      </c>
      <c r="N1445">
        <v>15146</v>
      </c>
      <c r="O1445">
        <v>0</v>
      </c>
      <c r="P1445" t="s">
        <v>53</v>
      </c>
      <c r="Q1445">
        <v>2014</v>
      </c>
      <c r="R1445" s="2">
        <v>465</v>
      </c>
      <c r="S1445" s="2">
        <v>555</v>
      </c>
      <c r="T1445" s="2">
        <v>494</v>
      </c>
      <c r="U1445" s="2">
        <v>0.74475835400893897</v>
      </c>
      <c r="V1445" s="2">
        <v>495</v>
      </c>
      <c r="W1445" s="2">
        <v>-1</v>
      </c>
      <c r="X1445" s="2">
        <v>438</v>
      </c>
      <c r="Y1445" s="2">
        <v>-1</v>
      </c>
      <c r="Z1445" s="2">
        <v>-1</v>
      </c>
      <c r="AA1445" s="2">
        <v>-1</v>
      </c>
      <c r="AB1445" s="2">
        <v>-1</v>
      </c>
      <c r="AC1445" s="2">
        <v>1.1335999999999999</v>
      </c>
      <c r="AD1445" s="2">
        <v>-0.1206</v>
      </c>
      <c r="AE1445" s="2">
        <v>-1.0659000000000001</v>
      </c>
      <c r="AF1445" s="2">
        <v>-0.1076</v>
      </c>
      <c r="AG1445" s="2">
        <v>0.28889999999999999</v>
      </c>
      <c r="AH1445">
        <v>320000</v>
      </c>
      <c r="AI1445" t="str">
        <f>IF(Table_Graduate_Salary[[#This Row],[Salary]]&lt;300000,"Low",IF(Table_Graduate_Salary[[#This Row],[Salary]]&lt;=600000,"Medium","High"))</f>
        <v>Medium</v>
      </c>
      <c r="AJ1445" t="str">
        <f>IF(Table_Graduate_Salary[[#This Row],[collegeGPA]]&gt;=8,"Excellent",IF(Table_Graduate_Salary[[#This Row],[collegeGPA]]&gt;=7,"Good","Average"))</f>
        <v>Excellent</v>
      </c>
      <c r="AK1445" s="2">
        <f>AVERAGE(Table_Graduate_Salary[[#This Row],[English]],Table_Graduate_Salary[[#This Row],[Logical]],Table_Graduate_Salary[[#This Row],[Quant]])</f>
        <v>504.66666666666669</v>
      </c>
    </row>
    <row r="1446" spans="1:37">
      <c r="A1446">
        <v>126316</v>
      </c>
      <c r="B1446" t="s">
        <v>506</v>
      </c>
      <c r="C1446" s="1">
        <v>32640</v>
      </c>
      <c r="D1446" s="2">
        <v>81.33</v>
      </c>
      <c r="E1446" t="s">
        <v>100</v>
      </c>
      <c r="F1446" s="3">
        <v>2006</v>
      </c>
      <c r="G1446" s="2">
        <v>91.9</v>
      </c>
      <c r="H1446" t="s">
        <v>318</v>
      </c>
      <c r="I1446">
        <v>448</v>
      </c>
      <c r="J1446">
        <v>2</v>
      </c>
      <c r="K1446" t="s">
        <v>36</v>
      </c>
      <c r="L1446" t="s">
        <v>44</v>
      </c>
      <c r="M1446" s="3">
        <v>70.56</v>
      </c>
      <c r="N1446">
        <v>448</v>
      </c>
      <c r="O1446">
        <v>1</v>
      </c>
      <c r="P1446" t="s">
        <v>47</v>
      </c>
      <c r="Q1446">
        <v>2010</v>
      </c>
      <c r="R1446" s="2">
        <v>325</v>
      </c>
      <c r="S1446" s="2">
        <v>295</v>
      </c>
      <c r="T1446" s="2">
        <v>575</v>
      </c>
      <c r="U1446" s="2">
        <v>0.69447932770846299</v>
      </c>
      <c r="V1446" s="2">
        <v>225</v>
      </c>
      <c r="W1446" s="2">
        <v>366</v>
      </c>
      <c r="X1446" s="2">
        <v>-1</v>
      </c>
      <c r="Y1446" s="2">
        <v>-1</v>
      </c>
      <c r="Z1446" s="2">
        <v>-1</v>
      </c>
      <c r="AA1446" s="2">
        <v>-1</v>
      </c>
      <c r="AB1446" s="2">
        <v>-1</v>
      </c>
      <c r="AC1446" s="2">
        <v>-0.4173</v>
      </c>
      <c r="AD1446" s="2">
        <v>-0.90329999999999999</v>
      </c>
      <c r="AE1446" s="2">
        <v>-0.1988</v>
      </c>
      <c r="AF1446" s="2">
        <v>-0.52529999999999999</v>
      </c>
      <c r="AG1446" s="2">
        <v>-0.44550000000000001</v>
      </c>
      <c r="AH1446">
        <v>180000</v>
      </c>
      <c r="AI1446" t="str">
        <f>IF(Table_Graduate_Salary[[#This Row],[Salary]]&lt;300000,"Low",IF(Table_Graduate_Salary[[#This Row],[Salary]]&lt;=600000,"Medium","High"))</f>
        <v>Low</v>
      </c>
      <c r="AJ1446" t="str">
        <f>IF(Table_Graduate_Salary[[#This Row],[collegeGPA]]&gt;=8,"Excellent",IF(Table_Graduate_Salary[[#This Row],[collegeGPA]]&gt;=7,"Good","Average"))</f>
        <v>Excellent</v>
      </c>
      <c r="AK1446" s="2">
        <f>AVERAGE(Table_Graduate_Salary[[#This Row],[English]],Table_Graduate_Salary[[#This Row],[Logical]],Table_Graduate_Salary[[#This Row],[Quant]])</f>
        <v>398.33333333333331</v>
      </c>
    </row>
    <row r="1447" spans="1:37">
      <c r="A1447">
        <v>605047</v>
      </c>
      <c r="B1447" t="s">
        <v>505</v>
      </c>
      <c r="C1447" s="1">
        <v>33946</v>
      </c>
      <c r="D1447" s="2">
        <v>78</v>
      </c>
      <c r="E1447" t="s">
        <v>35</v>
      </c>
      <c r="F1447" s="3">
        <v>2009</v>
      </c>
      <c r="G1447" s="2">
        <v>78</v>
      </c>
      <c r="H1447" t="s">
        <v>35</v>
      </c>
      <c r="I1447">
        <v>272</v>
      </c>
      <c r="J1447">
        <v>2</v>
      </c>
      <c r="K1447" t="s">
        <v>36</v>
      </c>
      <c r="L1447" t="s">
        <v>60</v>
      </c>
      <c r="M1447" s="3">
        <v>71</v>
      </c>
      <c r="N1447">
        <v>272</v>
      </c>
      <c r="O1447">
        <v>0</v>
      </c>
      <c r="P1447" t="s">
        <v>50</v>
      </c>
      <c r="Q1447">
        <v>2013</v>
      </c>
      <c r="R1447" s="2">
        <v>395</v>
      </c>
      <c r="S1447" s="2">
        <v>485</v>
      </c>
      <c r="T1447" s="2">
        <v>530</v>
      </c>
      <c r="U1447" s="2">
        <v>2.3312168242986299E-2</v>
      </c>
      <c r="V1447" s="2">
        <v>345</v>
      </c>
      <c r="W1447" s="2">
        <v>166</v>
      </c>
      <c r="X1447" s="2">
        <v>-1</v>
      </c>
      <c r="Y1447" s="2">
        <v>-1</v>
      </c>
      <c r="Z1447" s="2">
        <v>-1</v>
      </c>
      <c r="AA1447" s="2">
        <v>366</v>
      </c>
      <c r="AB1447" s="2">
        <v>-1</v>
      </c>
      <c r="AC1447" s="2">
        <v>1.5644</v>
      </c>
      <c r="AD1447" s="2">
        <v>1.3778999999999999</v>
      </c>
      <c r="AE1447" s="2">
        <v>1.2396</v>
      </c>
      <c r="AF1447" s="2">
        <v>0.5262</v>
      </c>
      <c r="AG1447" s="2">
        <v>0.28889999999999999</v>
      </c>
      <c r="AH1447">
        <v>180000</v>
      </c>
      <c r="AI1447" t="str">
        <f>IF(Table_Graduate_Salary[[#This Row],[Salary]]&lt;300000,"Low",IF(Table_Graduate_Salary[[#This Row],[Salary]]&lt;=600000,"Medium","High"))</f>
        <v>Low</v>
      </c>
      <c r="AJ1447" t="str">
        <f>IF(Table_Graduate_Salary[[#This Row],[collegeGPA]]&gt;=8,"Excellent",IF(Table_Graduate_Salary[[#This Row],[collegeGPA]]&gt;=7,"Good","Average"))</f>
        <v>Excellent</v>
      </c>
      <c r="AK1447" s="2">
        <f>AVERAGE(Table_Graduate_Salary[[#This Row],[English]],Table_Graduate_Salary[[#This Row],[Logical]],Table_Graduate_Salary[[#This Row],[Quant]])</f>
        <v>470</v>
      </c>
    </row>
    <row r="1448" spans="1:37">
      <c r="A1448">
        <v>529858</v>
      </c>
      <c r="B1448" t="s">
        <v>506</v>
      </c>
      <c r="C1448" s="1">
        <v>33348</v>
      </c>
      <c r="D1448" s="2">
        <v>82.6</v>
      </c>
      <c r="E1448" t="s">
        <v>35</v>
      </c>
      <c r="F1448" s="3">
        <v>2009</v>
      </c>
      <c r="G1448" s="2">
        <v>63.6</v>
      </c>
      <c r="H1448" t="s">
        <v>35</v>
      </c>
      <c r="I1448">
        <v>11759</v>
      </c>
      <c r="J1448">
        <v>2</v>
      </c>
      <c r="K1448" t="s">
        <v>36</v>
      </c>
      <c r="L1448" t="s">
        <v>55</v>
      </c>
      <c r="M1448" s="3">
        <v>71</v>
      </c>
      <c r="N1448">
        <v>11759</v>
      </c>
      <c r="O1448">
        <v>0</v>
      </c>
      <c r="P1448" t="s">
        <v>96</v>
      </c>
      <c r="Q1448">
        <v>2013</v>
      </c>
      <c r="R1448" s="2">
        <v>535</v>
      </c>
      <c r="S1448" s="2">
        <v>525</v>
      </c>
      <c r="T1448" s="2">
        <v>530</v>
      </c>
      <c r="U1448" s="2">
        <v>0.73579570922465598</v>
      </c>
      <c r="V1448" s="2">
        <v>475</v>
      </c>
      <c r="W1448" s="2">
        <v>-1</v>
      </c>
      <c r="X1448" s="2">
        <v>-1</v>
      </c>
      <c r="Y1448" s="2">
        <v>-1</v>
      </c>
      <c r="Z1448" s="2">
        <v>-1</v>
      </c>
      <c r="AA1448" s="2">
        <v>-1</v>
      </c>
      <c r="AB1448" s="2">
        <v>-1</v>
      </c>
      <c r="AC1448" s="2">
        <v>0.81920000000000004</v>
      </c>
      <c r="AD1448" s="2">
        <v>-0.90329999999999999</v>
      </c>
      <c r="AE1448" s="2">
        <v>-1.5775999999999999</v>
      </c>
      <c r="AF1448" s="2">
        <v>-1.1128</v>
      </c>
      <c r="AG1448" s="2">
        <v>-0.1295</v>
      </c>
      <c r="AH1448">
        <v>350000</v>
      </c>
      <c r="AI1448" t="str">
        <f>IF(Table_Graduate_Salary[[#This Row],[Salary]]&lt;300000,"Low",IF(Table_Graduate_Salary[[#This Row],[Salary]]&lt;=600000,"Medium","High"))</f>
        <v>Medium</v>
      </c>
      <c r="AJ1448" t="str">
        <f>IF(Table_Graduate_Salary[[#This Row],[collegeGPA]]&gt;=8,"Excellent",IF(Table_Graduate_Salary[[#This Row],[collegeGPA]]&gt;=7,"Good","Average"))</f>
        <v>Excellent</v>
      </c>
      <c r="AK1448" s="2">
        <f>AVERAGE(Table_Graduate_Salary[[#This Row],[English]],Table_Graduate_Salary[[#This Row],[Logical]],Table_Graduate_Salary[[#This Row],[Quant]])</f>
        <v>530</v>
      </c>
    </row>
    <row r="1449" spans="1:37">
      <c r="A1449">
        <v>30739</v>
      </c>
      <c r="B1449" t="s">
        <v>506</v>
      </c>
      <c r="C1449" s="1">
        <v>32004</v>
      </c>
      <c r="D1449" s="2">
        <v>69</v>
      </c>
      <c r="E1449" t="s">
        <v>112</v>
      </c>
      <c r="F1449" s="3">
        <v>2004</v>
      </c>
      <c r="G1449" s="2">
        <v>69</v>
      </c>
      <c r="H1449" t="s">
        <v>112</v>
      </c>
      <c r="I1449">
        <v>64</v>
      </c>
      <c r="J1449">
        <v>2</v>
      </c>
      <c r="K1449" t="s">
        <v>36</v>
      </c>
      <c r="L1449" t="s">
        <v>60</v>
      </c>
      <c r="M1449" s="3">
        <v>67.8</v>
      </c>
      <c r="N1449">
        <v>64</v>
      </c>
      <c r="O1449">
        <v>0</v>
      </c>
      <c r="P1449" t="s">
        <v>41</v>
      </c>
      <c r="Q1449">
        <v>2010</v>
      </c>
      <c r="R1449" s="2">
        <v>505</v>
      </c>
      <c r="S1449" s="2">
        <v>455</v>
      </c>
      <c r="T1449" s="2">
        <v>655</v>
      </c>
      <c r="U1449" s="2">
        <v>0.985461394326131</v>
      </c>
      <c r="V1449" s="2">
        <v>535</v>
      </c>
      <c r="W1449" s="2">
        <v>500</v>
      </c>
      <c r="X1449" s="2">
        <v>-1</v>
      </c>
      <c r="Y1449" s="2">
        <v>-1</v>
      </c>
      <c r="Z1449" s="2">
        <v>-1</v>
      </c>
      <c r="AA1449" s="2">
        <v>-1</v>
      </c>
      <c r="AB1449" s="2">
        <v>-1</v>
      </c>
      <c r="AC1449" s="2">
        <v>-3.1993999999999998</v>
      </c>
      <c r="AD1449" s="2">
        <v>-1.2153</v>
      </c>
      <c r="AE1449" s="2">
        <v>-0.92449999999999999</v>
      </c>
      <c r="AF1449" s="2">
        <v>-0.52529999999999999</v>
      </c>
      <c r="AG1449" s="2">
        <v>-0.1295</v>
      </c>
      <c r="AH1449">
        <v>310000</v>
      </c>
      <c r="AI1449" t="str">
        <f>IF(Table_Graduate_Salary[[#This Row],[Salary]]&lt;300000,"Low",IF(Table_Graduate_Salary[[#This Row],[Salary]]&lt;=600000,"Medium","High"))</f>
        <v>Medium</v>
      </c>
      <c r="AJ1449" t="str">
        <f>IF(Table_Graduate_Salary[[#This Row],[collegeGPA]]&gt;=8,"Excellent",IF(Table_Graduate_Salary[[#This Row],[collegeGPA]]&gt;=7,"Good","Average"))</f>
        <v>Excellent</v>
      </c>
      <c r="AK1449" s="2">
        <f>AVERAGE(Table_Graduate_Salary[[#This Row],[English]],Table_Graduate_Salary[[#This Row],[Logical]],Table_Graduate_Salary[[#This Row],[Quant]])</f>
        <v>538.33333333333337</v>
      </c>
    </row>
    <row r="1450" spans="1:37">
      <c r="A1450">
        <v>274014</v>
      </c>
      <c r="B1450" t="s">
        <v>506</v>
      </c>
      <c r="C1450" s="1">
        <v>33086</v>
      </c>
      <c r="D1450" s="2">
        <v>88.5</v>
      </c>
      <c r="E1450" t="s">
        <v>164</v>
      </c>
      <c r="F1450" s="3">
        <v>2007</v>
      </c>
      <c r="G1450" s="2">
        <v>95.9</v>
      </c>
      <c r="H1450" t="s">
        <v>108</v>
      </c>
      <c r="I1450">
        <v>7077</v>
      </c>
      <c r="J1450">
        <v>2</v>
      </c>
      <c r="K1450" t="s">
        <v>36</v>
      </c>
      <c r="L1450" t="s">
        <v>55</v>
      </c>
      <c r="M1450" s="3">
        <v>81.2</v>
      </c>
      <c r="N1450">
        <v>7077</v>
      </c>
      <c r="O1450">
        <v>0</v>
      </c>
      <c r="P1450" t="s">
        <v>56</v>
      </c>
      <c r="Q1450">
        <v>2011</v>
      </c>
      <c r="R1450" s="2">
        <v>475</v>
      </c>
      <c r="S1450" s="2">
        <v>505</v>
      </c>
      <c r="T1450" s="2">
        <v>605</v>
      </c>
      <c r="U1450" s="2">
        <v>0.91686996110361896</v>
      </c>
      <c r="V1450" s="2">
        <v>555</v>
      </c>
      <c r="W1450" s="2">
        <v>-1</v>
      </c>
      <c r="X1450" s="2">
        <v>-1</v>
      </c>
      <c r="Y1450" s="2">
        <v>-1</v>
      </c>
      <c r="Z1450" s="2">
        <v>-1</v>
      </c>
      <c r="AA1450" s="2">
        <v>-1</v>
      </c>
      <c r="AB1450" s="2">
        <v>-1</v>
      </c>
      <c r="AC1450" s="2">
        <v>-0.1082</v>
      </c>
      <c r="AD1450" s="2">
        <v>0.1888</v>
      </c>
      <c r="AE1450" s="2">
        <v>0.52690000000000003</v>
      </c>
      <c r="AF1450" s="2">
        <v>-0.52529999999999999</v>
      </c>
      <c r="AG1450" s="2">
        <v>2.8400000000000002E-2</v>
      </c>
      <c r="AH1450">
        <v>620000</v>
      </c>
      <c r="AI1450" t="str">
        <f>IF(Table_Graduate_Salary[[#This Row],[Salary]]&lt;300000,"Low",IF(Table_Graduate_Salary[[#This Row],[Salary]]&lt;=600000,"Medium","High"))</f>
        <v>High</v>
      </c>
      <c r="AJ1450" t="str">
        <f>IF(Table_Graduate_Salary[[#This Row],[collegeGPA]]&gt;=8,"Excellent",IF(Table_Graduate_Salary[[#This Row],[collegeGPA]]&gt;=7,"Good","Average"))</f>
        <v>Excellent</v>
      </c>
      <c r="AK1450" s="2">
        <f>AVERAGE(Table_Graduate_Salary[[#This Row],[English]],Table_Graduate_Salary[[#This Row],[Logical]],Table_Graduate_Salary[[#This Row],[Quant]])</f>
        <v>528.33333333333337</v>
      </c>
    </row>
    <row r="1451" spans="1:37">
      <c r="A1451">
        <v>341274</v>
      </c>
      <c r="B1451" t="s">
        <v>506</v>
      </c>
      <c r="C1451" s="1">
        <v>33215</v>
      </c>
      <c r="D1451" s="2">
        <v>90.58</v>
      </c>
      <c r="E1451" t="s">
        <v>319</v>
      </c>
      <c r="F1451" s="3">
        <v>2009</v>
      </c>
      <c r="G1451" s="2">
        <v>89.58</v>
      </c>
      <c r="H1451" t="s">
        <v>320</v>
      </c>
      <c r="I1451">
        <v>127</v>
      </c>
      <c r="J1451">
        <v>2</v>
      </c>
      <c r="K1451" t="s">
        <v>36</v>
      </c>
      <c r="L1451" t="s">
        <v>138</v>
      </c>
      <c r="M1451" s="3">
        <v>72.03</v>
      </c>
      <c r="N1451">
        <v>127</v>
      </c>
      <c r="O1451">
        <v>0</v>
      </c>
      <c r="P1451" t="s">
        <v>45</v>
      </c>
      <c r="Q1451">
        <v>2012</v>
      </c>
      <c r="R1451" s="2">
        <v>555</v>
      </c>
      <c r="S1451" s="2">
        <v>585</v>
      </c>
      <c r="T1451" s="2">
        <v>585</v>
      </c>
      <c r="U1451" s="2">
        <v>0.69447932770846299</v>
      </c>
      <c r="V1451" s="2">
        <v>-1</v>
      </c>
      <c r="W1451" s="2">
        <v>366</v>
      </c>
      <c r="X1451" s="2">
        <v>-1</v>
      </c>
      <c r="Y1451" s="2">
        <v>-1</v>
      </c>
      <c r="Z1451" s="2">
        <v>-1</v>
      </c>
      <c r="AA1451" s="2">
        <v>-1</v>
      </c>
      <c r="AB1451" s="2">
        <v>-1</v>
      </c>
      <c r="AC1451" s="2">
        <v>0.1623</v>
      </c>
      <c r="AD1451" s="2">
        <v>0.65680000000000005</v>
      </c>
      <c r="AE1451" s="2">
        <v>-0.48909999999999998</v>
      </c>
      <c r="AF1451" s="2">
        <v>-1.1421699999999999</v>
      </c>
      <c r="AG1451" s="2">
        <v>-0.44550000000000001</v>
      </c>
      <c r="AH1451">
        <v>400000</v>
      </c>
      <c r="AI1451" t="str">
        <f>IF(Table_Graduate_Salary[[#This Row],[Salary]]&lt;300000,"Low",IF(Table_Graduate_Salary[[#This Row],[Salary]]&lt;=600000,"Medium","High"))</f>
        <v>Medium</v>
      </c>
      <c r="AJ1451" t="str">
        <f>IF(Table_Graduate_Salary[[#This Row],[collegeGPA]]&gt;=8,"Excellent",IF(Table_Graduate_Salary[[#This Row],[collegeGPA]]&gt;=7,"Good","Average"))</f>
        <v>Excellent</v>
      </c>
      <c r="AK1451" s="2">
        <f>AVERAGE(Table_Graduate_Salary[[#This Row],[English]],Table_Graduate_Salary[[#This Row],[Logical]],Table_Graduate_Salary[[#This Row],[Quant]])</f>
        <v>575</v>
      </c>
    </row>
    <row r="1452" spans="1:37">
      <c r="A1452">
        <v>552751</v>
      </c>
      <c r="B1452" t="s">
        <v>506</v>
      </c>
      <c r="C1452" s="1">
        <v>33299</v>
      </c>
      <c r="D1452" s="2">
        <v>87.4</v>
      </c>
      <c r="E1452" t="s">
        <v>35</v>
      </c>
      <c r="F1452" s="3">
        <v>2009</v>
      </c>
      <c r="G1452" s="2">
        <v>86.8</v>
      </c>
      <c r="H1452" t="s">
        <v>35</v>
      </c>
      <c r="I1452">
        <v>13128</v>
      </c>
      <c r="J1452">
        <v>2</v>
      </c>
      <c r="K1452" t="s">
        <v>36</v>
      </c>
      <c r="L1452" t="s">
        <v>40</v>
      </c>
      <c r="M1452" s="3">
        <v>82.4</v>
      </c>
      <c r="N1452">
        <v>13128</v>
      </c>
      <c r="O1452">
        <v>1</v>
      </c>
      <c r="P1452" t="s">
        <v>38</v>
      </c>
      <c r="Q1452">
        <v>2013</v>
      </c>
      <c r="R1452" s="2">
        <v>615</v>
      </c>
      <c r="S1452" s="2">
        <v>595</v>
      </c>
      <c r="T1452" s="2">
        <v>705</v>
      </c>
      <c r="U1452" s="2">
        <v>0.95224557292430301</v>
      </c>
      <c r="V1452" s="2">
        <v>585</v>
      </c>
      <c r="W1452" s="2">
        <v>-1</v>
      </c>
      <c r="X1452" s="2">
        <v>-1</v>
      </c>
      <c r="Y1452" s="2">
        <v>-1</v>
      </c>
      <c r="Z1452" s="2">
        <v>-1</v>
      </c>
      <c r="AA1452" s="2">
        <v>-1</v>
      </c>
      <c r="AB1452" s="2">
        <v>-1</v>
      </c>
      <c r="AC1452" s="2">
        <v>-1.0207999999999999</v>
      </c>
      <c r="AD1452" s="2">
        <v>4.5900000000000003E-2</v>
      </c>
      <c r="AE1452" s="2">
        <v>0.01</v>
      </c>
      <c r="AF1452" s="2">
        <v>0.2727</v>
      </c>
      <c r="AG1452" s="2">
        <v>0.28889999999999999</v>
      </c>
      <c r="AH1452">
        <v>590000</v>
      </c>
      <c r="AI1452" t="str">
        <f>IF(Table_Graduate_Salary[[#This Row],[Salary]]&lt;300000,"Low",IF(Table_Graduate_Salary[[#This Row],[Salary]]&lt;=600000,"Medium","High"))</f>
        <v>Medium</v>
      </c>
      <c r="AJ1452" t="str">
        <f>IF(Table_Graduate_Salary[[#This Row],[collegeGPA]]&gt;=8,"Excellent",IF(Table_Graduate_Salary[[#This Row],[collegeGPA]]&gt;=7,"Good","Average"))</f>
        <v>Excellent</v>
      </c>
      <c r="AK1452" s="2">
        <f>AVERAGE(Table_Graduate_Salary[[#This Row],[English]],Table_Graduate_Salary[[#This Row],[Logical]],Table_Graduate_Salary[[#This Row],[Quant]])</f>
        <v>638.33333333333337</v>
      </c>
    </row>
    <row r="1453" spans="1:37">
      <c r="A1453">
        <v>279001</v>
      </c>
      <c r="B1453" t="s">
        <v>506</v>
      </c>
      <c r="C1453" s="1">
        <v>32731</v>
      </c>
      <c r="D1453" s="2">
        <v>68.650000000000006</v>
      </c>
      <c r="E1453" t="s">
        <v>35</v>
      </c>
      <c r="F1453" s="3">
        <v>2006</v>
      </c>
      <c r="G1453" s="2">
        <v>60.4</v>
      </c>
      <c r="H1453" t="s">
        <v>35</v>
      </c>
      <c r="I1453">
        <v>568</v>
      </c>
      <c r="J1453">
        <v>2</v>
      </c>
      <c r="K1453" t="s">
        <v>36</v>
      </c>
      <c r="L1453" t="s">
        <v>55</v>
      </c>
      <c r="M1453" s="3">
        <v>65</v>
      </c>
      <c r="N1453">
        <v>568</v>
      </c>
      <c r="O1453">
        <v>0</v>
      </c>
      <c r="P1453" t="s">
        <v>41</v>
      </c>
      <c r="Q1453">
        <v>2011</v>
      </c>
      <c r="R1453" s="2">
        <v>515</v>
      </c>
      <c r="S1453" s="2">
        <v>455</v>
      </c>
      <c r="T1453" s="2">
        <v>385</v>
      </c>
      <c r="U1453" s="2">
        <v>0.16563309151247599</v>
      </c>
      <c r="V1453" s="2">
        <v>305</v>
      </c>
      <c r="W1453" s="2">
        <v>-1</v>
      </c>
      <c r="X1453" s="2">
        <v>-1</v>
      </c>
      <c r="Y1453" s="2">
        <v>-1</v>
      </c>
      <c r="Z1453" s="2">
        <v>-1</v>
      </c>
      <c r="AA1453" s="2">
        <v>-1</v>
      </c>
      <c r="AB1453" s="2">
        <v>-1</v>
      </c>
      <c r="AC1453" s="2">
        <v>-1.4992000000000001</v>
      </c>
      <c r="AD1453" s="2">
        <v>3.2800000000000003E-2</v>
      </c>
      <c r="AE1453" s="2">
        <v>-0.63429999999999997</v>
      </c>
      <c r="AF1453" s="2">
        <v>-0.76029999999999998</v>
      </c>
      <c r="AG1453" s="2">
        <v>-1.5512999999999999</v>
      </c>
      <c r="AH1453">
        <v>175000</v>
      </c>
      <c r="AI1453" t="str">
        <f>IF(Table_Graduate_Salary[[#This Row],[Salary]]&lt;300000,"Low",IF(Table_Graduate_Salary[[#This Row],[Salary]]&lt;=600000,"Medium","High"))</f>
        <v>Low</v>
      </c>
      <c r="AJ1453" t="str">
        <f>IF(Table_Graduate_Salary[[#This Row],[collegeGPA]]&gt;=8,"Excellent",IF(Table_Graduate_Salary[[#This Row],[collegeGPA]]&gt;=7,"Good","Average"))</f>
        <v>Excellent</v>
      </c>
      <c r="AK1453" s="2">
        <f>AVERAGE(Table_Graduate_Salary[[#This Row],[English]],Table_Graduate_Salary[[#This Row],[Logical]],Table_Graduate_Salary[[#This Row],[Quant]])</f>
        <v>451.66666666666669</v>
      </c>
    </row>
    <row r="1454" spans="1:37">
      <c r="A1454">
        <v>374962</v>
      </c>
      <c r="B1454" t="s">
        <v>506</v>
      </c>
      <c r="C1454" s="1">
        <v>33308</v>
      </c>
      <c r="D1454" s="2">
        <v>80</v>
      </c>
      <c r="E1454" t="s">
        <v>100</v>
      </c>
      <c r="F1454" s="3">
        <v>2008</v>
      </c>
      <c r="G1454" s="2">
        <v>91.4</v>
      </c>
      <c r="H1454" t="s">
        <v>100</v>
      </c>
      <c r="I1454">
        <v>9774</v>
      </c>
      <c r="J1454">
        <v>2</v>
      </c>
      <c r="K1454" t="s">
        <v>36</v>
      </c>
      <c r="L1454" t="s">
        <v>64</v>
      </c>
      <c r="M1454" s="3">
        <v>80.5</v>
      </c>
      <c r="N1454">
        <v>9774</v>
      </c>
      <c r="O1454">
        <v>1</v>
      </c>
      <c r="P1454" t="s">
        <v>54</v>
      </c>
      <c r="Q1454">
        <v>2012</v>
      </c>
      <c r="R1454" s="2">
        <v>415</v>
      </c>
      <c r="S1454" s="2">
        <v>625</v>
      </c>
      <c r="T1454" s="2">
        <v>675</v>
      </c>
      <c r="U1454" s="2">
        <v>0.93037060720269105</v>
      </c>
      <c r="V1454" s="2">
        <v>565</v>
      </c>
      <c r="W1454" s="2">
        <v>-1</v>
      </c>
      <c r="X1454" s="2">
        <v>-1</v>
      </c>
      <c r="Y1454" s="2">
        <v>-1</v>
      </c>
      <c r="Z1454" s="2">
        <v>-1</v>
      </c>
      <c r="AA1454" s="2">
        <v>-1</v>
      </c>
      <c r="AB1454" s="2">
        <v>-1</v>
      </c>
      <c r="AC1454" s="2">
        <v>-0.88099999999999901</v>
      </c>
      <c r="AD1454" s="2">
        <v>-0.20119999999999999</v>
      </c>
      <c r="AE1454" s="2">
        <v>-1.0334000000000001</v>
      </c>
      <c r="AF1454" s="2">
        <v>1.3549</v>
      </c>
      <c r="AG1454" s="2">
        <v>-0.28749999999999998</v>
      </c>
      <c r="AH1454">
        <v>430000</v>
      </c>
      <c r="AI1454" t="str">
        <f>IF(Table_Graduate_Salary[[#This Row],[Salary]]&lt;300000,"Low",IF(Table_Graduate_Salary[[#This Row],[Salary]]&lt;=600000,"Medium","High"))</f>
        <v>Medium</v>
      </c>
      <c r="AJ1454" t="str">
        <f>IF(Table_Graduate_Salary[[#This Row],[collegeGPA]]&gt;=8,"Excellent",IF(Table_Graduate_Salary[[#This Row],[collegeGPA]]&gt;=7,"Good","Average"))</f>
        <v>Excellent</v>
      </c>
      <c r="AK1454" s="2">
        <f>AVERAGE(Table_Graduate_Salary[[#This Row],[English]],Table_Graduate_Salary[[#This Row],[Logical]],Table_Graduate_Salary[[#This Row],[Quant]])</f>
        <v>571.66666666666663</v>
      </c>
    </row>
    <row r="1455" spans="1:37">
      <c r="A1455">
        <v>1086345</v>
      </c>
      <c r="B1455" t="s">
        <v>505</v>
      </c>
      <c r="C1455" s="1">
        <v>34376</v>
      </c>
      <c r="D1455" s="2">
        <v>80</v>
      </c>
      <c r="E1455" t="s">
        <v>35</v>
      </c>
      <c r="F1455" s="3">
        <v>2011</v>
      </c>
      <c r="G1455" s="2">
        <v>81</v>
      </c>
      <c r="H1455" t="s">
        <v>35</v>
      </c>
      <c r="I1455">
        <v>14004</v>
      </c>
      <c r="J1455">
        <v>2</v>
      </c>
      <c r="K1455" t="s">
        <v>36</v>
      </c>
      <c r="L1455" t="s">
        <v>60</v>
      </c>
      <c r="M1455" s="3">
        <v>82.6</v>
      </c>
      <c r="N1455">
        <v>14004</v>
      </c>
      <c r="O1455">
        <v>0</v>
      </c>
      <c r="P1455" t="s">
        <v>121</v>
      </c>
      <c r="Q1455">
        <v>2015</v>
      </c>
      <c r="R1455" s="2">
        <v>370</v>
      </c>
      <c r="S1455" s="2">
        <v>445</v>
      </c>
      <c r="T1455" s="2">
        <v>390</v>
      </c>
      <c r="U1455" s="2">
        <v>0.33878634721952799</v>
      </c>
      <c r="V1455" s="2">
        <v>445</v>
      </c>
      <c r="W1455" s="2">
        <v>292</v>
      </c>
      <c r="X1455" s="2">
        <v>-1</v>
      </c>
      <c r="Y1455" s="2">
        <v>-1</v>
      </c>
      <c r="Z1455" s="2">
        <v>-1</v>
      </c>
      <c r="AA1455" s="2">
        <v>228</v>
      </c>
      <c r="AB1455" s="2">
        <v>-1</v>
      </c>
      <c r="AC1455" s="2">
        <v>-0.44629999999999997</v>
      </c>
      <c r="AD1455" s="2">
        <v>-0.28710000000000002</v>
      </c>
      <c r="AE1455" s="2">
        <v>-0.14369999999999999</v>
      </c>
      <c r="AF1455" s="2">
        <v>2.1743000000000001</v>
      </c>
      <c r="AG1455" s="2">
        <v>1.4386000000000001</v>
      </c>
      <c r="AH1455">
        <v>300000</v>
      </c>
      <c r="AI1455" t="str">
        <f>IF(Table_Graduate_Salary[[#This Row],[Salary]]&lt;300000,"Low",IF(Table_Graduate_Salary[[#This Row],[Salary]]&lt;=600000,"Medium","High"))</f>
        <v>Medium</v>
      </c>
      <c r="AJ1455" t="str">
        <f>IF(Table_Graduate_Salary[[#This Row],[collegeGPA]]&gt;=8,"Excellent",IF(Table_Graduate_Salary[[#This Row],[collegeGPA]]&gt;=7,"Good","Average"))</f>
        <v>Excellent</v>
      </c>
      <c r="AK1455" s="2">
        <f>AVERAGE(Table_Graduate_Salary[[#This Row],[English]],Table_Graduate_Salary[[#This Row],[Logical]],Table_Graduate_Salary[[#This Row],[Quant]])</f>
        <v>401.66666666666669</v>
      </c>
    </row>
    <row r="1456" spans="1:37">
      <c r="A1456">
        <v>355903</v>
      </c>
      <c r="B1456" t="s">
        <v>505</v>
      </c>
      <c r="C1456" s="1">
        <v>33136</v>
      </c>
      <c r="D1456" s="2">
        <v>83.5</v>
      </c>
      <c r="E1456" t="s">
        <v>321</v>
      </c>
      <c r="F1456" s="3">
        <v>2008</v>
      </c>
      <c r="G1456" s="2">
        <v>63.5</v>
      </c>
      <c r="H1456" t="s">
        <v>322</v>
      </c>
      <c r="I1456">
        <v>9786</v>
      </c>
      <c r="J1456">
        <v>2</v>
      </c>
      <c r="K1456" t="s">
        <v>36</v>
      </c>
      <c r="L1456" t="s">
        <v>60</v>
      </c>
      <c r="M1456" s="3">
        <v>74</v>
      </c>
      <c r="N1456">
        <v>9786</v>
      </c>
      <c r="O1456">
        <v>0</v>
      </c>
      <c r="P1456" t="s">
        <v>65</v>
      </c>
      <c r="Q1456">
        <v>2012</v>
      </c>
      <c r="R1456" s="2">
        <v>395</v>
      </c>
      <c r="S1456" s="2">
        <v>505</v>
      </c>
      <c r="T1456" s="2">
        <v>435</v>
      </c>
      <c r="U1456" s="2">
        <v>0.53838689298509601</v>
      </c>
      <c r="V1456" s="2">
        <v>-1</v>
      </c>
      <c r="W1456" s="2">
        <v>333</v>
      </c>
      <c r="X1456" s="2">
        <v>-1</v>
      </c>
      <c r="Y1456" s="2">
        <v>-1</v>
      </c>
      <c r="Z1456" s="2">
        <v>-1</v>
      </c>
      <c r="AA1456" s="2">
        <v>-1</v>
      </c>
      <c r="AB1456" s="2">
        <v>-1</v>
      </c>
      <c r="AC1456" s="2">
        <v>-1.3447</v>
      </c>
      <c r="AD1456" s="2">
        <v>-1.3713</v>
      </c>
      <c r="AE1456" s="2">
        <v>-1.4688000000000001</v>
      </c>
      <c r="AF1456" s="2">
        <v>0.64980000000000004</v>
      </c>
      <c r="AG1456" s="2">
        <v>-0.60350000000000004</v>
      </c>
      <c r="AH1456">
        <v>250000</v>
      </c>
      <c r="AI1456" t="str">
        <f>IF(Table_Graduate_Salary[[#This Row],[Salary]]&lt;300000,"Low",IF(Table_Graduate_Salary[[#This Row],[Salary]]&lt;=600000,"Medium","High"))</f>
        <v>Low</v>
      </c>
      <c r="AJ1456" t="str">
        <f>IF(Table_Graduate_Salary[[#This Row],[collegeGPA]]&gt;=8,"Excellent",IF(Table_Graduate_Salary[[#This Row],[collegeGPA]]&gt;=7,"Good","Average"))</f>
        <v>Excellent</v>
      </c>
      <c r="AK1456" s="2">
        <f>AVERAGE(Table_Graduate_Salary[[#This Row],[English]],Table_Graduate_Salary[[#This Row],[Logical]],Table_Graduate_Salary[[#This Row],[Quant]])</f>
        <v>445</v>
      </c>
    </row>
    <row r="1457" spans="1:37">
      <c r="A1457">
        <v>331680</v>
      </c>
      <c r="B1457" t="s">
        <v>506</v>
      </c>
      <c r="C1457" s="1">
        <v>33438</v>
      </c>
      <c r="D1457" s="2">
        <v>80.099999999999994</v>
      </c>
      <c r="E1457" t="s">
        <v>113</v>
      </c>
      <c r="F1457" s="3">
        <v>2008</v>
      </c>
      <c r="G1457" s="2">
        <v>78.34</v>
      </c>
      <c r="H1457" t="s">
        <v>51</v>
      </c>
      <c r="I1457">
        <v>8011</v>
      </c>
      <c r="J1457">
        <v>2</v>
      </c>
      <c r="K1457" t="s">
        <v>36</v>
      </c>
      <c r="L1457" t="s">
        <v>60</v>
      </c>
      <c r="M1457" s="3">
        <v>79.23</v>
      </c>
      <c r="N1457">
        <v>8011</v>
      </c>
      <c r="O1457">
        <v>0</v>
      </c>
      <c r="P1457" t="s">
        <v>47</v>
      </c>
      <c r="Q1457">
        <v>2012</v>
      </c>
      <c r="R1457" s="2">
        <v>505</v>
      </c>
      <c r="S1457" s="2">
        <v>575</v>
      </c>
      <c r="T1457" s="2">
        <v>635</v>
      </c>
      <c r="U1457" s="2">
        <v>0.96060325199705299</v>
      </c>
      <c r="V1457" s="2">
        <v>-1</v>
      </c>
      <c r="W1457" s="2">
        <v>466</v>
      </c>
      <c r="X1457" s="2">
        <v>-1</v>
      </c>
      <c r="Y1457" s="2">
        <v>-1</v>
      </c>
      <c r="Z1457" s="2">
        <v>-1</v>
      </c>
      <c r="AA1457" s="2">
        <v>420</v>
      </c>
      <c r="AB1457" s="2">
        <v>-1</v>
      </c>
      <c r="AC1457" s="2">
        <v>-0.4173</v>
      </c>
      <c r="AD1457" s="2">
        <v>-0.27929999999999999</v>
      </c>
      <c r="AE1457" s="2">
        <v>0.67200000000000004</v>
      </c>
      <c r="AF1457" s="2">
        <v>-0.76027</v>
      </c>
      <c r="AG1457" s="2">
        <v>-0.64300000000000002</v>
      </c>
      <c r="AH1457">
        <v>200000</v>
      </c>
      <c r="AI1457" t="str">
        <f>IF(Table_Graduate_Salary[[#This Row],[Salary]]&lt;300000,"Low",IF(Table_Graduate_Salary[[#This Row],[Salary]]&lt;=600000,"Medium","High"))</f>
        <v>Low</v>
      </c>
      <c r="AJ1457" t="str">
        <f>IF(Table_Graduate_Salary[[#This Row],[collegeGPA]]&gt;=8,"Excellent",IF(Table_Graduate_Salary[[#This Row],[collegeGPA]]&gt;=7,"Good","Average"))</f>
        <v>Excellent</v>
      </c>
      <c r="AK1457" s="2">
        <f>AVERAGE(Table_Graduate_Salary[[#This Row],[English]],Table_Graduate_Salary[[#This Row],[Logical]],Table_Graduate_Salary[[#This Row],[Quant]])</f>
        <v>571.66666666666663</v>
      </c>
    </row>
    <row r="1458" spans="1:37">
      <c r="A1458">
        <v>82310</v>
      </c>
      <c r="B1458" t="s">
        <v>506</v>
      </c>
      <c r="C1458" s="1">
        <v>32344</v>
      </c>
      <c r="D1458" s="2">
        <v>77</v>
      </c>
      <c r="E1458" t="s">
        <v>48</v>
      </c>
      <c r="F1458" s="3">
        <v>2005</v>
      </c>
      <c r="G1458" s="2">
        <v>63</v>
      </c>
      <c r="H1458" t="s">
        <v>63</v>
      </c>
      <c r="I1458">
        <v>124</v>
      </c>
      <c r="J1458">
        <v>2</v>
      </c>
      <c r="K1458" t="s">
        <v>36</v>
      </c>
      <c r="L1458" t="s">
        <v>64</v>
      </c>
      <c r="M1458" s="3">
        <v>63</v>
      </c>
      <c r="N1458">
        <v>124</v>
      </c>
      <c r="O1458">
        <v>0</v>
      </c>
      <c r="P1458" t="s">
        <v>65</v>
      </c>
      <c r="Q1458">
        <v>2010</v>
      </c>
      <c r="R1458" s="2">
        <v>575</v>
      </c>
      <c r="S1458" s="2">
        <v>415</v>
      </c>
      <c r="T1458" s="2">
        <v>465</v>
      </c>
      <c r="U1458" s="2">
        <v>0.73579570922465598</v>
      </c>
      <c r="V1458" s="2">
        <v>475</v>
      </c>
      <c r="W1458" s="2">
        <v>-1</v>
      </c>
      <c r="X1458" s="2">
        <v>-1</v>
      </c>
      <c r="Y1458" s="2">
        <v>-1</v>
      </c>
      <c r="Z1458" s="2">
        <v>-1</v>
      </c>
      <c r="AA1458" s="2">
        <v>-1</v>
      </c>
      <c r="AB1458" s="2">
        <v>-1</v>
      </c>
      <c r="AC1458" s="2">
        <v>-1.6537999999999999</v>
      </c>
      <c r="AD1458" s="2">
        <v>0.3448</v>
      </c>
      <c r="AE1458" s="2">
        <v>-0.77939999999999998</v>
      </c>
      <c r="AF1458" s="2">
        <v>1.9423999999999999</v>
      </c>
      <c r="AG1458" s="2">
        <v>1.2923</v>
      </c>
      <c r="AH1458">
        <v>500000</v>
      </c>
      <c r="AI1458" t="str">
        <f>IF(Table_Graduate_Salary[[#This Row],[Salary]]&lt;300000,"Low",IF(Table_Graduate_Salary[[#This Row],[Salary]]&lt;=600000,"Medium","High"))</f>
        <v>Medium</v>
      </c>
      <c r="AJ1458" t="str">
        <f>IF(Table_Graduate_Salary[[#This Row],[collegeGPA]]&gt;=8,"Excellent",IF(Table_Graduate_Salary[[#This Row],[collegeGPA]]&gt;=7,"Good","Average"))</f>
        <v>Excellent</v>
      </c>
      <c r="AK1458" s="2">
        <f>AVERAGE(Table_Graduate_Salary[[#This Row],[English]],Table_Graduate_Salary[[#This Row],[Logical]],Table_Graduate_Salary[[#This Row],[Quant]])</f>
        <v>485</v>
      </c>
    </row>
    <row r="1459" spans="1:37">
      <c r="A1459">
        <v>864107</v>
      </c>
      <c r="B1459" t="s">
        <v>505</v>
      </c>
      <c r="C1459" s="1">
        <v>33301</v>
      </c>
      <c r="D1459" s="2">
        <v>69</v>
      </c>
      <c r="E1459" t="s">
        <v>35</v>
      </c>
      <c r="F1459" s="3">
        <v>2008</v>
      </c>
      <c r="G1459" s="2">
        <v>62.33</v>
      </c>
      <c r="H1459" t="s">
        <v>35</v>
      </c>
      <c r="I1459">
        <v>35</v>
      </c>
      <c r="J1459">
        <v>1</v>
      </c>
      <c r="K1459" t="s">
        <v>36</v>
      </c>
      <c r="L1459" t="s">
        <v>40</v>
      </c>
      <c r="M1459" s="3">
        <v>71.25</v>
      </c>
      <c r="N1459">
        <v>35</v>
      </c>
      <c r="O1459">
        <v>1</v>
      </c>
      <c r="P1459" t="s">
        <v>38</v>
      </c>
      <c r="Q1459">
        <v>2013</v>
      </c>
      <c r="R1459" s="2">
        <v>605</v>
      </c>
      <c r="S1459" s="2">
        <v>520</v>
      </c>
      <c r="T1459" s="2">
        <v>530</v>
      </c>
      <c r="U1459" s="2">
        <v>0.91139527839132795</v>
      </c>
      <c r="V1459" s="2">
        <v>465</v>
      </c>
      <c r="W1459" s="2">
        <v>-1</v>
      </c>
      <c r="X1459" s="2">
        <v>500</v>
      </c>
      <c r="Y1459" s="2">
        <v>-1</v>
      </c>
      <c r="Z1459" s="2">
        <v>-1</v>
      </c>
      <c r="AA1459" s="2">
        <v>-1</v>
      </c>
      <c r="AB1459" s="2">
        <v>-1</v>
      </c>
      <c r="AC1459" s="2">
        <v>-0.73350000000000004</v>
      </c>
      <c r="AD1459" s="2">
        <v>0.71189999999999998</v>
      </c>
      <c r="AE1459" s="2">
        <v>0.77849999999999997</v>
      </c>
      <c r="AF1459" s="2">
        <v>-0.4879</v>
      </c>
      <c r="AG1459" s="2">
        <v>0.67210000000000003</v>
      </c>
      <c r="AH1459">
        <v>145000</v>
      </c>
      <c r="AI1459" t="str">
        <f>IF(Table_Graduate_Salary[[#This Row],[Salary]]&lt;300000,"Low",IF(Table_Graduate_Salary[[#This Row],[Salary]]&lt;=600000,"Medium","High"))</f>
        <v>Low</v>
      </c>
      <c r="AJ1459" t="str">
        <f>IF(Table_Graduate_Salary[[#This Row],[collegeGPA]]&gt;=8,"Excellent",IF(Table_Graduate_Salary[[#This Row],[collegeGPA]]&gt;=7,"Good","Average"))</f>
        <v>Excellent</v>
      </c>
      <c r="AK1459" s="2">
        <f>AVERAGE(Table_Graduate_Salary[[#This Row],[English]],Table_Graduate_Salary[[#This Row],[Logical]],Table_Graduate_Salary[[#This Row],[Quant]])</f>
        <v>551.66666666666663</v>
      </c>
    </row>
    <row r="1460" spans="1:37">
      <c r="A1460">
        <v>1008489</v>
      </c>
      <c r="B1460" t="s">
        <v>505</v>
      </c>
      <c r="C1460" s="1">
        <v>34247</v>
      </c>
      <c r="D1460" s="2">
        <v>82</v>
      </c>
      <c r="E1460" t="s">
        <v>35</v>
      </c>
      <c r="F1460" s="3">
        <v>2010</v>
      </c>
      <c r="G1460" s="2">
        <v>74</v>
      </c>
      <c r="H1460" t="s">
        <v>35</v>
      </c>
      <c r="I1460">
        <v>13595</v>
      </c>
      <c r="J1460">
        <v>2</v>
      </c>
      <c r="K1460" t="s">
        <v>36</v>
      </c>
      <c r="L1460" t="s">
        <v>40</v>
      </c>
      <c r="M1460" s="3">
        <v>80.7</v>
      </c>
      <c r="N1460">
        <v>13595</v>
      </c>
      <c r="O1460">
        <v>0</v>
      </c>
      <c r="P1460" t="s">
        <v>50</v>
      </c>
      <c r="Q1460">
        <v>2014</v>
      </c>
      <c r="R1460" s="2">
        <v>605</v>
      </c>
      <c r="S1460" s="2">
        <v>445</v>
      </c>
      <c r="T1460" s="2">
        <v>510</v>
      </c>
      <c r="U1460" s="2">
        <v>0.74475835400893897</v>
      </c>
      <c r="V1460" s="2">
        <v>395</v>
      </c>
      <c r="W1460" s="2">
        <v>-1</v>
      </c>
      <c r="X1460" s="2">
        <v>438</v>
      </c>
      <c r="Y1460" s="2">
        <v>-1</v>
      </c>
      <c r="Z1460" s="2">
        <v>-1</v>
      </c>
      <c r="AA1460" s="2">
        <v>-1</v>
      </c>
      <c r="AB1460" s="2">
        <v>-1</v>
      </c>
      <c r="AC1460" s="2">
        <v>-0.30270000000000002</v>
      </c>
      <c r="AD1460" s="2">
        <v>0.21240000000000001</v>
      </c>
      <c r="AE1460" s="2">
        <v>-1.9881</v>
      </c>
      <c r="AF1460" s="2">
        <v>0.77980000000000005</v>
      </c>
      <c r="AG1460" s="2">
        <v>-0.66920000000000002</v>
      </c>
      <c r="AH1460">
        <v>240000</v>
      </c>
      <c r="AI1460" t="str">
        <f>IF(Table_Graduate_Salary[[#This Row],[Salary]]&lt;300000,"Low",IF(Table_Graduate_Salary[[#This Row],[Salary]]&lt;=600000,"Medium","High"))</f>
        <v>Low</v>
      </c>
      <c r="AJ1460" t="str">
        <f>IF(Table_Graduate_Salary[[#This Row],[collegeGPA]]&gt;=8,"Excellent",IF(Table_Graduate_Salary[[#This Row],[collegeGPA]]&gt;=7,"Good","Average"))</f>
        <v>Excellent</v>
      </c>
      <c r="AK1460" s="2">
        <f>AVERAGE(Table_Graduate_Salary[[#This Row],[English]],Table_Graduate_Salary[[#This Row],[Logical]],Table_Graduate_Salary[[#This Row],[Quant]])</f>
        <v>520</v>
      </c>
    </row>
    <row r="1461" spans="1:37">
      <c r="A1461">
        <v>281940</v>
      </c>
      <c r="B1461" t="s">
        <v>506</v>
      </c>
      <c r="C1461" s="1">
        <v>32720</v>
      </c>
      <c r="D1461" s="2">
        <v>63.16</v>
      </c>
      <c r="E1461" t="s">
        <v>48</v>
      </c>
      <c r="F1461" s="3">
        <v>2006</v>
      </c>
      <c r="G1461" s="2">
        <v>60.6</v>
      </c>
      <c r="H1461" t="s">
        <v>119</v>
      </c>
      <c r="I1461">
        <v>4450</v>
      </c>
      <c r="J1461">
        <v>2</v>
      </c>
      <c r="K1461" t="s">
        <v>36</v>
      </c>
      <c r="L1461" t="s">
        <v>177</v>
      </c>
      <c r="M1461" s="3">
        <v>66</v>
      </c>
      <c r="N1461">
        <v>4450</v>
      </c>
      <c r="O1461">
        <v>0</v>
      </c>
      <c r="P1461" t="s">
        <v>41</v>
      </c>
      <c r="Q1461">
        <v>2011</v>
      </c>
      <c r="R1461" s="2">
        <v>605</v>
      </c>
      <c r="S1461" s="2">
        <v>545</v>
      </c>
      <c r="T1461" s="2">
        <v>525</v>
      </c>
      <c r="U1461" s="2">
        <v>0.206710618336758</v>
      </c>
      <c r="V1461" s="2">
        <v>315</v>
      </c>
      <c r="W1461" s="2">
        <v>-1</v>
      </c>
      <c r="X1461" s="2">
        <v>-1</v>
      </c>
      <c r="Y1461" s="2">
        <v>313</v>
      </c>
      <c r="Z1461" s="2">
        <v>-1</v>
      </c>
      <c r="AA1461" s="2">
        <v>-1</v>
      </c>
      <c r="AB1461" s="2">
        <v>-1</v>
      </c>
      <c r="AC1461" s="2">
        <v>-1.6537999999999999</v>
      </c>
      <c r="AD1461" s="2">
        <v>-1.5273000000000001</v>
      </c>
      <c r="AE1461" s="2">
        <v>-0.92449999999999999</v>
      </c>
      <c r="AF1461" s="2">
        <v>0.4148</v>
      </c>
      <c r="AG1461" s="2">
        <v>-1.3934</v>
      </c>
      <c r="AH1461">
        <v>660000</v>
      </c>
      <c r="AI1461" t="str">
        <f>IF(Table_Graduate_Salary[[#This Row],[Salary]]&lt;300000,"Low",IF(Table_Graduate_Salary[[#This Row],[Salary]]&lt;=600000,"Medium","High"))</f>
        <v>High</v>
      </c>
      <c r="AJ1461" t="str">
        <f>IF(Table_Graduate_Salary[[#This Row],[collegeGPA]]&gt;=8,"Excellent",IF(Table_Graduate_Salary[[#This Row],[collegeGPA]]&gt;=7,"Good","Average"))</f>
        <v>Excellent</v>
      </c>
      <c r="AK1461" s="2">
        <f>AVERAGE(Table_Graduate_Salary[[#This Row],[English]],Table_Graduate_Salary[[#This Row],[Logical]],Table_Graduate_Salary[[#This Row],[Quant]])</f>
        <v>558.33333333333337</v>
      </c>
    </row>
    <row r="1462" spans="1:37">
      <c r="A1462">
        <v>325412</v>
      </c>
      <c r="B1462" t="s">
        <v>505</v>
      </c>
      <c r="C1462" s="1">
        <v>33092</v>
      </c>
      <c r="D1462" s="2">
        <v>76.8</v>
      </c>
      <c r="E1462">
        <v>0</v>
      </c>
      <c r="F1462" s="3">
        <v>2009</v>
      </c>
      <c r="G1462" s="2">
        <v>85.36</v>
      </c>
      <c r="H1462">
        <v>0</v>
      </c>
      <c r="I1462">
        <v>7172</v>
      </c>
      <c r="J1462">
        <v>2</v>
      </c>
      <c r="K1462" t="s">
        <v>36</v>
      </c>
      <c r="L1462" t="s">
        <v>64</v>
      </c>
      <c r="M1462" s="3">
        <v>69</v>
      </c>
      <c r="N1462">
        <v>7172</v>
      </c>
      <c r="O1462">
        <v>0</v>
      </c>
      <c r="P1462" t="s">
        <v>45</v>
      </c>
      <c r="Q1462">
        <v>2012</v>
      </c>
      <c r="R1462" s="2">
        <v>454</v>
      </c>
      <c r="S1462" s="2">
        <v>585</v>
      </c>
      <c r="T1462" s="2">
        <v>325</v>
      </c>
      <c r="U1462" s="2">
        <v>0.98720708589086803</v>
      </c>
      <c r="V1462" s="2">
        <v>645</v>
      </c>
      <c r="W1462" s="2">
        <v>-1</v>
      </c>
      <c r="X1462" s="2">
        <v>-1</v>
      </c>
      <c r="Y1462" s="2">
        <v>-1</v>
      </c>
      <c r="Z1462" s="2">
        <v>-1</v>
      </c>
      <c r="AA1462" s="2">
        <v>-1</v>
      </c>
      <c r="AB1462" s="2">
        <v>-1</v>
      </c>
      <c r="AC1462" s="2">
        <v>0.1623</v>
      </c>
      <c r="AD1462" s="2">
        <v>0.3448</v>
      </c>
      <c r="AE1462" s="2">
        <v>-0.34399999999999997</v>
      </c>
      <c r="AF1462" s="2">
        <v>-0.17277000000000001</v>
      </c>
      <c r="AG1462" s="2">
        <v>0.6603</v>
      </c>
      <c r="AH1462">
        <v>3500000</v>
      </c>
      <c r="AI1462" t="str">
        <f>IF(Table_Graduate_Salary[[#This Row],[Salary]]&lt;300000,"Low",IF(Table_Graduate_Salary[[#This Row],[Salary]]&lt;=600000,"Medium","High"))</f>
        <v>High</v>
      </c>
      <c r="AJ1462" t="str">
        <f>IF(Table_Graduate_Salary[[#This Row],[collegeGPA]]&gt;=8,"Excellent",IF(Table_Graduate_Salary[[#This Row],[collegeGPA]]&gt;=7,"Good","Average"))</f>
        <v>Excellent</v>
      </c>
      <c r="AK1462" s="2">
        <f>AVERAGE(Table_Graduate_Salary[[#This Row],[English]],Table_Graduate_Salary[[#This Row],[Logical]],Table_Graduate_Salary[[#This Row],[Quant]])</f>
        <v>454.66666666666669</v>
      </c>
    </row>
    <row r="1463" spans="1:37">
      <c r="A1463">
        <v>299705</v>
      </c>
      <c r="B1463" t="s">
        <v>506</v>
      </c>
      <c r="C1463" s="1">
        <v>32975</v>
      </c>
      <c r="D1463" s="2">
        <v>72</v>
      </c>
      <c r="E1463" t="s">
        <v>125</v>
      </c>
      <c r="F1463" s="3">
        <v>2008</v>
      </c>
      <c r="G1463" s="2">
        <v>75</v>
      </c>
      <c r="H1463" t="s">
        <v>108</v>
      </c>
      <c r="I1463">
        <v>4297</v>
      </c>
      <c r="J1463">
        <v>2</v>
      </c>
      <c r="K1463" t="s">
        <v>49</v>
      </c>
      <c r="L1463" t="s">
        <v>194</v>
      </c>
      <c r="M1463" s="3">
        <v>87.5</v>
      </c>
      <c r="N1463">
        <v>4297</v>
      </c>
      <c r="O1463">
        <v>1</v>
      </c>
      <c r="P1463" t="s">
        <v>54</v>
      </c>
      <c r="Q1463">
        <v>2014</v>
      </c>
      <c r="R1463" s="2">
        <v>335</v>
      </c>
      <c r="S1463" s="2">
        <v>285</v>
      </c>
      <c r="T1463" s="2">
        <v>345</v>
      </c>
      <c r="U1463" s="2">
        <v>-1</v>
      </c>
      <c r="V1463" s="2">
        <v>-1</v>
      </c>
      <c r="W1463" s="2">
        <v>300</v>
      </c>
      <c r="X1463" s="2">
        <v>-1</v>
      </c>
      <c r="Y1463" s="2">
        <v>-1</v>
      </c>
      <c r="Z1463" s="2">
        <v>-1</v>
      </c>
      <c r="AA1463" s="2">
        <v>-1</v>
      </c>
      <c r="AB1463" s="2">
        <v>-1</v>
      </c>
      <c r="AC1463" s="2">
        <v>-0.1082</v>
      </c>
      <c r="AD1463" s="2">
        <v>0.3448</v>
      </c>
      <c r="AE1463" s="2">
        <v>9.1399999999999995E-2</v>
      </c>
      <c r="AF1463" s="2">
        <v>1.3549</v>
      </c>
      <c r="AG1463" s="2">
        <v>2.8400000000000002E-2</v>
      </c>
      <c r="AH1463">
        <v>130000</v>
      </c>
      <c r="AI1463" t="str">
        <f>IF(Table_Graduate_Salary[[#This Row],[Salary]]&lt;300000,"Low",IF(Table_Graduate_Salary[[#This Row],[Salary]]&lt;=600000,"Medium","High"))</f>
        <v>Low</v>
      </c>
      <c r="AJ1463" t="str">
        <f>IF(Table_Graduate_Salary[[#This Row],[collegeGPA]]&gt;=8,"Excellent",IF(Table_Graduate_Salary[[#This Row],[collegeGPA]]&gt;=7,"Good","Average"))</f>
        <v>Excellent</v>
      </c>
      <c r="AK1463" s="2">
        <f>AVERAGE(Table_Graduate_Salary[[#This Row],[English]],Table_Graduate_Salary[[#This Row],[Logical]],Table_Graduate_Salary[[#This Row],[Quant]])</f>
        <v>321.66666666666669</v>
      </c>
    </row>
    <row r="1464" spans="1:37">
      <c r="A1464">
        <v>999306</v>
      </c>
      <c r="B1464" t="s">
        <v>506</v>
      </c>
      <c r="C1464" s="1">
        <v>33585</v>
      </c>
      <c r="D1464" s="2">
        <v>77</v>
      </c>
      <c r="E1464" t="s">
        <v>51</v>
      </c>
      <c r="F1464" s="3">
        <v>2009</v>
      </c>
      <c r="G1464" s="2">
        <v>73</v>
      </c>
      <c r="H1464" t="s">
        <v>51</v>
      </c>
      <c r="I1464">
        <v>7739</v>
      </c>
      <c r="J1464">
        <v>2</v>
      </c>
      <c r="K1464" t="s">
        <v>36</v>
      </c>
      <c r="L1464" t="s">
        <v>60</v>
      </c>
      <c r="M1464" s="3">
        <v>78</v>
      </c>
      <c r="N1464">
        <v>7739</v>
      </c>
      <c r="O1464">
        <v>1</v>
      </c>
      <c r="P1464" t="s">
        <v>53</v>
      </c>
      <c r="Q1464">
        <v>2013</v>
      </c>
      <c r="R1464" s="2">
        <v>475</v>
      </c>
      <c r="S1464" s="2">
        <v>505</v>
      </c>
      <c r="T1464" s="2">
        <v>525</v>
      </c>
      <c r="U1464" s="2">
        <v>-1</v>
      </c>
      <c r="V1464" s="2">
        <v>-1</v>
      </c>
      <c r="W1464" s="2">
        <v>-1</v>
      </c>
      <c r="X1464" s="2">
        <v>376</v>
      </c>
      <c r="Y1464" s="2">
        <v>-1</v>
      </c>
      <c r="Z1464" s="2">
        <v>-1</v>
      </c>
      <c r="AA1464" s="2">
        <v>-1</v>
      </c>
      <c r="AB1464" s="2">
        <v>-1</v>
      </c>
      <c r="AC1464" s="2">
        <v>-0.159</v>
      </c>
      <c r="AD1464" s="2">
        <v>0.71189999999999998</v>
      </c>
      <c r="AE1464" s="2">
        <v>-0.2974</v>
      </c>
      <c r="AF1464" s="2">
        <v>-0.86819999999999997</v>
      </c>
      <c r="AG1464" s="2">
        <v>9.7299999999999998E-2</v>
      </c>
      <c r="AH1464">
        <v>120000</v>
      </c>
      <c r="AI1464" t="str">
        <f>IF(Table_Graduate_Salary[[#This Row],[Salary]]&lt;300000,"Low",IF(Table_Graduate_Salary[[#This Row],[Salary]]&lt;=600000,"Medium","High"))</f>
        <v>Low</v>
      </c>
      <c r="AJ1464" t="str">
        <f>IF(Table_Graduate_Salary[[#This Row],[collegeGPA]]&gt;=8,"Excellent",IF(Table_Graduate_Salary[[#This Row],[collegeGPA]]&gt;=7,"Good","Average"))</f>
        <v>Excellent</v>
      </c>
      <c r="AK1464" s="2">
        <f>AVERAGE(Table_Graduate_Salary[[#This Row],[English]],Table_Graduate_Salary[[#This Row],[Logical]],Table_Graduate_Salary[[#This Row],[Quant]])</f>
        <v>501.66666666666669</v>
      </c>
    </row>
    <row r="1465" spans="1:37">
      <c r="A1465">
        <v>1262831</v>
      </c>
      <c r="B1465" t="s">
        <v>506</v>
      </c>
      <c r="C1465" s="1">
        <v>33033</v>
      </c>
      <c r="D1465" s="2">
        <v>83</v>
      </c>
      <c r="E1465" t="s">
        <v>51</v>
      </c>
      <c r="F1465" s="3">
        <v>2007</v>
      </c>
      <c r="G1465" s="2">
        <v>80</v>
      </c>
      <c r="H1465" t="s">
        <v>51</v>
      </c>
      <c r="I1465">
        <v>11499</v>
      </c>
      <c r="J1465">
        <v>2</v>
      </c>
      <c r="K1465" t="s">
        <v>66</v>
      </c>
      <c r="L1465" t="s">
        <v>67</v>
      </c>
      <c r="M1465" s="3">
        <v>69.58</v>
      </c>
      <c r="N1465">
        <v>11499</v>
      </c>
      <c r="O1465">
        <v>0</v>
      </c>
      <c r="P1465" t="s">
        <v>56</v>
      </c>
      <c r="Q1465">
        <v>2013</v>
      </c>
      <c r="R1465" s="2">
        <v>325</v>
      </c>
      <c r="S1465" s="2">
        <v>470</v>
      </c>
      <c r="T1465" s="2">
        <v>570</v>
      </c>
      <c r="U1465" s="2">
        <v>0.84312372666574198</v>
      </c>
      <c r="V1465" s="2">
        <v>515</v>
      </c>
      <c r="W1465" s="2">
        <v>-1</v>
      </c>
      <c r="X1465" s="2">
        <v>-1</v>
      </c>
      <c r="Y1465" s="2">
        <v>-1</v>
      </c>
      <c r="Z1465" s="2">
        <v>-1</v>
      </c>
      <c r="AA1465" s="2">
        <v>-1</v>
      </c>
      <c r="AB1465" s="2">
        <v>-1</v>
      </c>
      <c r="AC1465" s="2">
        <v>0.12820000000000001</v>
      </c>
      <c r="AD1465" s="2">
        <v>1.2114</v>
      </c>
      <c r="AE1465" s="2">
        <v>0.01</v>
      </c>
      <c r="AF1465" s="2">
        <v>-0.2344</v>
      </c>
      <c r="AG1465" s="2">
        <v>0.28889999999999999</v>
      </c>
      <c r="AH1465">
        <v>120000</v>
      </c>
      <c r="AI1465" t="str">
        <f>IF(Table_Graduate_Salary[[#This Row],[Salary]]&lt;300000,"Low",IF(Table_Graduate_Salary[[#This Row],[Salary]]&lt;=600000,"Medium","High"))</f>
        <v>Low</v>
      </c>
      <c r="AJ1465" t="str">
        <f>IF(Table_Graduate_Salary[[#This Row],[collegeGPA]]&gt;=8,"Excellent",IF(Table_Graduate_Salary[[#This Row],[collegeGPA]]&gt;=7,"Good","Average"))</f>
        <v>Excellent</v>
      </c>
      <c r="AK1465" s="2">
        <f>AVERAGE(Table_Graduate_Salary[[#This Row],[English]],Table_Graduate_Salary[[#This Row],[Logical]],Table_Graduate_Salary[[#This Row],[Quant]])</f>
        <v>455</v>
      </c>
    </row>
    <row r="1466" spans="1:37">
      <c r="A1466">
        <v>359038</v>
      </c>
      <c r="B1466" t="s">
        <v>506</v>
      </c>
      <c r="C1466" s="1">
        <v>33409</v>
      </c>
      <c r="D1466" s="2">
        <v>70</v>
      </c>
      <c r="E1466" t="s">
        <v>323</v>
      </c>
      <c r="F1466" s="3">
        <v>2008</v>
      </c>
      <c r="G1466" s="2">
        <v>75</v>
      </c>
      <c r="H1466" t="s">
        <v>323</v>
      </c>
      <c r="I1466">
        <v>7564</v>
      </c>
      <c r="J1466">
        <v>2</v>
      </c>
      <c r="K1466" t="s">
        <v>36</v>
      </c>
      <c r="L1466" t="s">
        <v>52</v>
      </c>
      <c r="M1466" s="3">
        <v>70</v>
      </c>
      <c r="N1466">
        <v>7564</v>
      </c>
      <c r="O1466">
        <v>0</v>
      </c>
      <c r="P1466" t="s">
        <v>59</v>
      </c>
      <c r="Q1466">
        <v>2012</v>
      </c>
      <c r="R1466" s="2">
        <v>355</v>
      </c>
      <c r="S1466" s="2">
        <v>425</v>
      </c>
      <c r="T1466" s="2">
        <v>435</v>
      </c>
      <c r="U1466" s="2">
        <v>6.8445750503751193E-2</v>
      </c>
      <c r="V1466" s="2">
        <v>-1</v>
      </c>
      <c r="W1466" s="2">
        <v>-1</v>
      </c>
      <c r="X1466" s="2">
        <v>-1</v>
      </c>
      <c r="Y1466" s="2">
        <v>254</v>
      </c>
      <c r="Z1466" s="2">
        <v>-1</v>
      </c>
      <c r="AA1466" s="2">
        <v>-1</v>
      </c>
      <c r="AB1466" s="2">
        <v>-1</v>
      </c>
      <c r="AC1466" s="2">
        <v>0.51</v>
      </c>
      <c r="AD1466" s="2">
        <v>-0.1232</v>
      </c>
      <c r="AE1466" s="2">
        <v>-0.92449999999999999</v>
      </c>
      <c r="AF1466" s="2">
        <v>0.4148</v>
      </c>
      <c r="AG1466" s="2">
        <v>0.4234</v>
      </c>
      <c r="AH1466">
        <v>400000</v>
      </c>
      <c r="AI1466" t="str">
        <f>IF(Table_Graduate_Salary[[#This Row],[Salary]]&lt;300000,"Low",IF(Table_Graduate_Salary[[#This Row],[Salary]]&lt;=600000,"Medium","High"))</f>
        <v>Medium</v>
      </c>
      <c r="AJ1466" t="str">
        <f>IF(Table_Graduate_Salary[[#This Row],[collegeGPA]]&gt;=8,"Excellent",IF(Table_Graduate_Salary[[#This Row],[collegeGPA]]&gt;=7,"Good","Average"))</f>
        <v>Excellent</v>
      </c>
      <c r="AK1466" s="2">
        <f>AVERAGE(Table_Graduate_Salary[[#This Row],[English]],Table_Graduate_Salary[[#This Row],[Logical]],Table_Graduate_Salary[[#This Row],[Quant]])</f>
        <v>405</v>
      </c>
    </row>
    <row r="1467" spans="1:37">
      <c r="A1467">
        <v>1088562</v>
      </c>
      <c r="B1467" t="s">
        <v>506</v>
      </c>
      <c r="C1467" s="1">
        <v>33867</v>
      </c>
      <c r="D1467" s="2">
        <v>84</v>
      </c>
      <c r="E1467" t="s">
        <v>51</v>
      </c>
      <c r="F1467" s="3">
        <v>2010</v>
      </c>
      <c r="G1467" s="2">
        <v>88.75</v>
      </c>
      <c r="H1467" t="s">
        <v>51</v>
      </c>
      <c r="I1467">
        <v>10750</v>
      </c>
      <c r="J1467">
        <v>2</v>
      </c>
      <c r="K1467" t="s">
        <v>36</v>
      </c>
      <c r="L1467" t="s">
        <v>55</v>
      </c>
      <c r="M1467" s="3">
        <v>72</v>
      </c>
      <c r="N1467">
        <v>10750</v>
      </c>
      <c r="O1467">
        <v>1</v>
      </c>
      <c r="P1467" t="s">
        <v>47</v>
      </c>
      <c r="Q1467">
        <v>2014</v>
      </c>
      <c r="R1467" s="2">
        <v>665</v>
      </c>
      <c r="S1467" s="2">
        <v>545</v>
      </c>
      <c r="T1467" s="2">
        <v>525</v>
      </c>
      <c r="U1467" s="2">
        <v>0.91139527839132795</v>
      </c>
      <c r="V1467" s="2">
        <v>505</v>
      </c>
      <c r="W1467" s="2">
        <v>-1</v>
      </c>
      <c r="X1467" s="2">
        <v>500</v>
      </c>
      <c r="Y1467" s="2">
        <v>-1</v>
      </c>
      <c r="Z1467" s="2">
        <v>-1</v>
      </c>
      <c r="AA1467" s="2">
        <v>-1</v>
      </c>
      <c r="AB1467" s="2">
        <v>-1</v>
      </c>
      <c r="AC1467" s="2">
        <v>-1.3080000000000001</v>
      </c>
      <c r="AD1467" s="2">
        <v>4.5900000000000003E-2</v>
      </c>
      <c r="AE1467" s="2">
        <v>-1.3733</v>
      </c>
      <c r="AF1467" s="2">
        <v>-0.1076</v>
      </c>
      <c r="AG1467" s="2">
        <v>9.7299999999999998E-2</v>
      </c>
      <c r="AH1467">
        <v>325000</v>
      </c>
      <c r="AI1467" t="str">
        <f>IF(Table_Graduate_Salary[[#This Row],[Salary]]&lt;300000,"Low",IF(Table_Graduate_Salary[[#This Row],[Salary]]&lt;=600000,"Medium","High"))</f>
        <v>Medium</v>
      </c>
      <c r="AJ1467" t="str">
        <f>IF(Table_Graduate_Salary[[#This Row],[collegeGPA]]&gt;=8,"Excellent",IF(Table_Graduate_Salary[[#This Row],[collegeGPA]]&gt;=7,"Good","Average"))</f>
        <v>Excellent</v>
      </c>
      <c r="AK1467" s="2">
        <f>AVERAGE(Table_Graduate_Salary[[#This Row],[English]],Table_Graduate_Salary[[#This Row],[Logical]],Table_Graduate_Salary[[#This Row],[Quant]])</f>
        <v>578.33333333333337</v>
      </c>
    </row>
    <row r="1468" spans="1:37">
      <c r="A1468">
        <v>1087625</v>
      </c>
      <c r="B1468" t="s">
        <v>506</v>
      </c>
      <c r="C1468" s="1">
        <v>33765</v>
      </c>
      <c r="D1468" s="2">
        <v>85.8</v>
      </c>
      <c r="E1468" t="s">
        <v>35</v>
      </c>
      <c r="F1468" s="3">
        <v>2010</v>
      </c>
      <c r="G1468" s="2">
        <v>74.8</v>
      </c>
      <c r="H1468" t="s">
        <v>35</v>
      </c>
      <c r="I1468">
        <v>13473</v>
      </c>
      <c r="J1468">
        <v>2</v>
      </c>
      <c r="K1468" t="s">
        <v>36</v>
      </c>
      <c r="L1468" t="s">
        <v>60</v>
      </c>
      <c r="M1468" s="3">
        <v>64.8</v>
      </c>
      <c r="N1468">
        <v>13473</v>
      </c>
      <c r="O1468">
        <v>0</v>
      </c>
      <c r="P1468" t="s">
        <v>41</v>
      </c>
      <c r="Q1468">
        <v>2014</v>
      </c>
      <c r="R1468" s="2">
        <v>685</v>
      </c>
      <c r="S1468" s="2">
        <v>530</v>
      </c>
      <c r="T1468" s="2">
        <v>620</v>
      </c>
      <c r="U1468" s="2">
        <v>-1</v>
      </c>
      <c r="V1468" s="2">
        <v>515</v>
      </c>
      <c r="W1468" s="2">
        <v>-1</v>
      </c>
      <c r="X1468" s="2">
        <v>-1</v>
      </c>
      <c r="Y1468" s="2">
        <v>-1</v>
      </c>
      <c r="Z1468" s="2">
        <v>-1</v>
      </c>
      <c r="AA1468" s="2">
        <v>-1</v>
      </c>
      <c r="AB1468" s="2">
        <v>-1</v>
      </c>
      <c r="AC1468" s="2">
        <v>1.1335999999999999</v>
      </c>
      <c r="AD1468" s="2">
        <v>1.0448999999999999</v>
      </c>
      <c r="AE1468" s="2">
        <v>0.77849999999999997</v>
      </c>
      <c r="AF1468" s="2">
        <v>-0.61470000000000002</v>
      </c>
      <c r="AG1468" s="2">
        <v>-0.86080000000000001</v>
      </c>
      <c r="AH1468">
        <v>325000</v>
      </c>
      <c r="AI1468" t="str">
        <f>IF(Table_Graduate_Salary[[#This Row],[Salary]]&lt;300000,"Low",IF(Table_Graduate_Salary[[#This Row],[Salary]]&lt;=600000,"Medium","High"))</f>
        <v>Medium</v>
      </c>
      <c r="AJ1468" t="str">
        <f>IF(Table_Graduate_Salary[[#This Row],[collegeGPA]]&gt;=8,"Excellent",IF(Table_Graduate_Salary[[#This Row],[collegeGPA]]&gt;=7,"Good","Average"))</f>
        <v>Excellent</v>
      </c>
      <c r="AK1468" s="2">
        <f>AVERAGE(Table_Graduate_Salary[[#This Row],[English]],Table_Graduate_Salary[[#This Row],[Logical]],Table_Graduate_Salary[[#This Row],[Quant]])</f>
        <v>611.66666666666663</v>
      </c>
    </row>
    <row r="1469" spans="1:37">
      <c r="A1469">
        <v>511865</v>
      </c>
      <c r="B1469" t="s">
        <v>505</v>
      </c>
      <c r="C1469" s="1">
        <v>32846</v>
      </c>
      <c r="D1469" s="2">
        <v>65</v>
      </c>
      <c r="E1469" t="s">
        <v>324</v>
      </c>
      <c r="F1469" s="3">
        <v>2007</v>
      </c>
      <c r="G1469" s="2">
        <v>52</v>
      </c>
      <c r="H1469" t="s">
        <v>324</v>
      </c>
      <c r="I1469">
        <v>720</v>
      </c>
      <c r="J1469">
        <v>2</v>
      </c>
      <c r="K1469" t="s">
        <v>66</v>
      </c>
      <c r="L1469" t="s">
        <v>67</v>
      </c>
      <c r="M1469" s="3">
        <v>75</v>
      </c>
      <c r="N1469">
        <v>720</v>
      </c>
      <c r="O1469">
        <v>1</v>
      </c>
      <c r="P1469" t="s">
        <v>47</v>
      </c>
      <c r="Q1469">
        <v>2013</v>
      </c>
      <c r="R1469" s="2">
        <v>300</v>
      </c>
      <c r="S1469" s="2">
        <v>270</v>
      </c>
      <c r="T1469" s="2">
        <v>285</v>
      </c>
      <c r="U1469" s="2">
        <v>0.19015340560101801</v>
      </c>
      <c r="V1469" s="2">
        <v>315</v>
      </c>
      <c r="W1469" s="2">
        <v>-1</v>
      </c>
      <c r="X1469" s="2">
        <v>-1</v>
      </c>
      <c r="Y1469" s="2">
        <v>-1</v>
      </c>
      <c r="Z1469" s="2">
        <v>-1</v>
      </c>
      <c r="AA1469" s="2">
        <v>-1</v>
      </c>
      <c r="AB1469" s="2">
        <v>-1</v>
      </c>
      <c r="AC1469" s="2">
        <v>-1.6537999999999999</v>
      </c>
      <c r="AD1469" s="2">
        <v>-1.8392999999999999</v>
      </c>
      <c r="AE1469" s="2">
        <v>-1.5051000000000001</v>
      </c>
      <c r="AF1469" s="2">
        <v>0.29730000000000001</v>
      </c>
      <c r="AG1469" s="2">
        <v>-2.1833</v>
      </c>
      <c r="AH1469">
        <v>180000</v>
      </c>
      <c r="AI1469" t="str">
        <f>IF(Table_Graduate_Salary[[#This Row],[Salary]]&lt;300000,"Low",IF(Table_Graduate_Salary[[#This Row],[Salary]]&lt;=600000,"Medium","High"))</f>
        <v>Low</v>
      </c>
      <c r="AJ1469" t="str">
        <f>IF(Table_Graduate_Salary[[#This Row],[collegeGPA]]&gt;=8,"Excellent",IF(Table_Graduate_Salary[[#This Row],[collegeGPA]]&gt;=7,"Good","Average"))</f>
        <v>Excellent</v>
      </c>
      <c r="AK1469" s="2">
        <f>AVERAGE(Table_Graduate_Salary[[#This Row],[English]],Table_Graduate_Salary[[#This Row],[Logical]],Table_Graduate_Salary[[#This Row],[Quant]])</f>
        <v>285</v>
      </c>
    </row>
    <row r="1470" spans="1:37">
      <c r="A1470">
        <v>280793</v>
      </c>
      <c r="B1470" t="s">
        <v>506</v>
      </c>
      <c r="C1470" s="1">
        <v>32907</v>
      </c>
      <c r="D1470" s="2">
        <v>78.2</v>
      </c>
      <c r="E1470" t="s">
        <v>35</v>
      </c>
      <c r="F1470" s="3">
        <v>2007</v>
      </c>
      <c r="G1470" s="2">
        <v>81.8</v>
      </c>
      <c r="H1470" t="s">
        <v>35</v>
      </c>
      <c r="I1470">
        <v>57</v>
      </c>
      <c r="J1470">
        <v>2</v>
      </c>
      <c r="K1470" t="s">
        <v>36</v>
      </c>
      <c r="L1470" t="s">
        <v>64</v>
      </c>
      <c r="M1470" s="3">
        <v>70</v>
      </c>
      <c r="N1470">
        <v>57</v>
      </c>
      <c r="O1470">
        <v>0</v>
      </c>
      <c r="P1470" t="s">
        <v>59</v>
      </c>
      <c r="Q1470">
        <v>2011</v>
      </c>
      <c r="R1470" s="2">
        <v>425</v>
      </c>
      <c r="S1470" s="2">
        <v>525</v>
      </c>
      <c r="T1470" s="2">
        <v>515</v>
      </c>
      <c r="U1470" s="2">
        <v>0.73579570922465598</v>
      </c>
      <c r="V1470" s="2">
        <v>475</v>
      </c>
      <c r="W1470" s="2">
        <v>-1</v>
      </c>
      <c r="X1470" s="2">
        <v>-1</v>
      </c>
      <c r="Y1470" s="2">
        <v>-1</v>
      </c>
      <c r="Z1470" s="2">
        <v>-1</v>
      </c>
      <c r="AA1470" s="2">
        <v>-1</v>
      </c>
      <c r="AB1470" s="2">
        <v>-1</v>
      </c>
      <c r="AC1470" s="2">
        <v>1.1283000000000001</v>
      </c>
      <c r="AD1470" s="2">
        <v>-0.1232</v>
      </c>
      <c r="AE1470" s="2">
        <v>0.2366</v>
      </c>
      <c r="AF1470" s="2">
        <v>-1.3478000000000001</v>
      </c>
      <c r="AG1470" s="2">
        <v>0.81830000000000003</v>
      </c>
      <c r="AH1470">
        <v>720000</v>
      </c>
      <c r="AI1470" t="str">
        <f>IF(Table_Graduate_Salary[[#This Row],[Salary]]&lt;300000,"Low",IF(Table_Graduate_Salary[[#This Row],[Salary]]&lt;=600000,"Medium","High"))</f>
        <v>High</v>
      </c>
      <c r="AJ1470" t="str">
        <f>IF(Table_Graduate_Salary[[#This Row],[collegeGPA]]&gt;=8,"Excellent",IF(Table_Graduate_Salary[[#This Row],[collegeGPA]]&gt;=7,"Good","Average"))</f>
        <v>Excellent</v>
      </c>
      <c r="AK1470" s="2">
        <f>AVERAGE(Table_Graduate_Salary[[#This Row],[English]],Table_Graduate_Salary[[#This Row],[Logical]],Table_Graduate_Salary[[#This Row],[Quant]])</f>
        <v>488.33333333333331</v>
      </c>
    </row>
    <row r="1471" spans="1:37">
      <c r="A1471">
        <v>823293</v>
      </c>
      <c r="B1471" t="s">
        <v>506</v>
      </c>
      <c r="C1471" s="1">
        <v>33522</v>
      </c>
      <c r="D1471" s="2">
        <v>75.400000000000006</v>
      </c>
      <c r="E1471" t="s">
        <v>35</v>
      </c>
      <c r="F1471" s="3">
        <v>2009</v>
      </c>
      <c r="G1471" s="2">
        <v>65.2</v>
      </c>
      <c r="H1471" t="s">
        <v>35</v>
      </c>
      <c r="I1471">
        <v>272</v>
      </c>
      <c r="J1471">
        <v>2</v>
      </c>
      <c r="K1471" t="s">
        <v>36</v>
      </c>
      <c r="L1471" t="s">
        <v>40</v>
      </c>
      <c r="M1471" s="3">
        <v>76</v>
      </c>
      <c r="N1471">
        <v>272</v>
      </c>
      <c r="O1471">
        <v>0</v>
      </c>
      <c r="P1471" t="s">
        <v>50</v>
      </c>
      <c r="Q1471">
        <v>2014</v>
      </c>
      <c r="R1471" s="2">
        <v>590</v>
      </c>
      <c r="S1471" s="2">
        <v>555</v>
      </c>
      <c r="T1471" s="2">
        <v>560</v>
      </c>
      <c r="U1471" s="2">
        <v>0.99123062526287098</v>
      </c>
      <c r="V1471" s="2">
        <v>485</v>
      </c>
      <c r="W1471" s="2">
        <v>-1</v>
      </c>
      <c r="X1471" s="2">
        <v>592</v>
      </c>
      <c r="Y1471" s="2">
        <v>-1</v>
      </c>
      <c r="Z1471" s="2">
        <v>-1</v>
      </c>
      <c r="AA1471" s="2">
        <v>-1</v>
      </c>
      <c r="AB1471" s="2">
        <v>-1</v>
      </c>
      <c r="AC1471" s="2">
        <v>-1.3080000000000001</v>
      </c>
      <c r="AD1471" s="2">
        <v>-0.62009999999999998</v>
      </c>
      <c r="AE1471" s="2">
        <v>0.16370000000000001</v>
      </c>
      <c r="AF1471" s="2">
        <v>0.39950000000000002</v>
      </c>
      <c r="AG1471" s="2">
        <v>-1.0524</v>
      </c>
      <c r="AH1471">
        <v>450000</v>
      </c>
      <c r="AI1471" t="str">
        <f>IF(Table_Graduate_Salary[[#This Row],[Salary]]&lt;300000,"Low",IF(Table_Graduate_Salary[[#This Row],[Salary]]&lt;=600000,"Medium","High"))</f>
        <v>Medium</v>
      </c>
      <c r="AJ1471" t="str">
        <f>IF(Table_Graduate_Salary[[#This Row],[collegeGPA]]&gt;=8,"Excellent",IF(Table_Graduate_Salary[[#This Row],[collegeGPA]]&gt;=7,"Good","Average"))</f>
        <v>Excellent</v>
      </c>
      <c r="AK1471" s="2">
        <f>AVERAGE(Table_Graduate_Salary[[#This Row],[English]],Table_Graduate_Salary[[#This Row],[Logical]],Table_Graduate_Salary[[#This Row],[Quant]])</f>
        <v>568.33333333333337</v>
      </c>
    </row>
    <row r="1472" spans="1:37">
      <c r="A1472">
        <v>1269126</v>
      </c>
      <c r="B1472" t="s">
        <v>506</v>
      </c>
      <c r="C1472" s="1">
        <v>33054</v>
      </c>
      <c r="D1472" s="2">
        <v>82.4</v>
      </c>
      <c r="E1472" t="s">
        <v>51</v>
      </c>
      <c r="F1472" s="3">
        <v>2011</v>
      </c>
      <c r="G1472" s="2">
        <v>66.2</v>
      </c>
      <c r="H1472">
        <v>0</v>
      </c>
      <c r="I1472">
        <v>319</v>
      </c>
      <c r="J1472">
        <v>2</v>
      </c>
      <c r="K1472" t="s">
        <v>36</v>
      </c>
      <c r="L1472" t="s">
        <v>40</v>
      </c>
      <c r="M1472" s="3">
        <v>64.11</v>
      </c>
      <c r="N1472">
        <v>319</v>
      </c>
      <c r="O1472">
        <v>1</v>
      </c>
      <c r="P1472" t="s">
        <v>61</v>
      </c>
      <c r="Q1472">
        <v>2014</v>
      </c>
      <c r="R1472" s="2">
        <v>440</v>
      </c>
      <c r="S1472" s="2">
        <v>470</v>
      </c>
      <c r="T1472" s="2">
        <v>500</v>
      </c>
      <c r="U1472" s="2">
        <v>0.62264291584993803</v>
      </c>
      <c r="V1472" s="2">
        <v>435</v>
      </c>
      <c r="W1472" s="2">
        <v>-1</v>
      </c>
      <c r="X1472" s="2">
        <v>407</v>
      </c>
      <c r="Y1472" s="2">
        <v>-1</v>
      </c>
      <c r="Z1472" s="2">
        <v>-1</v>
      </c>
      <c r="AA1472" s="2">
        <v>-1</v>
      </c>
      <c r="AB1472" s="2">
        <v>-1</v>
      </c>
      <c r="AC1472" s="2">
        <v>-0.30270000000000002</v>
      </c>
      <c r="AD1472" s="2">
        <v>-0.28710000000000002</v>
      </c>
      <c r="AE1472" s="2">
        <v>0.16370000000000001</v>
      </c>
      <c r="AF1472" s="2">
        <v>0.1459</v>
      </c>
      <c r="AG1472" s="2">
        <v>-0.66920000000000002</v>
      </c>
      <c r="AH1472">
        <v>150000</v>
      </c>
      <c r="AI1472" t="str">
        <f>IF(Table_Graduate_Salary[[#This Row],[Salary]]&lt;300000,"Low",IF(Table_Graduate_Salary[[#This Row],[Salary]]&lt;=600000,"Medium","High"))</f>
        <v>Low</v>
      </c>
      <c r="AJ1472" t="str">
        <f>IF(Table_Graduate_Salary[[#This Row],[collegeGPA]]&gt;=8,"Excellent",IF(Table_Graduate_Salary[[#This Row],[collegeGPA]]&gt;=7,"Good","Average"))</f>
        <v>Excellent</v>
      </c>
      <c r="AK1472" s="2">
        <f>AVERAGE(Table_Graduate_Salary[[#This Row],[English]],Table_Graduate_Salary[[#This Row],[Logical]],Table_Graduate_Salary[[#This Row],[Quant]])</f>
        <v>470</v>
      </c>
    </row>
    <row r="1473" spans="1:37">
      <c r="A1473">
        <v>1230312</v>
      </c>
      <c r="B1473" t="s">
        <v>505</v>
      </c>
      <c r="C1473" s="1">
        <v>33087</v>
      </c>
      <c r="D1473" s="2">
        <v>68.25</v>
      </c>
      <c r="E1473" t="s">
        <v>51</v>
      </c>
      <c r="F1473" s="3">
        <v>2009</v>
      </c>
      <c r="G1473" s="2">
        <v>61</v>
      </c>
      <c r="H1473" t="s">
        <v>51</v>
      </c>
      <c r="I1473">
        <v>12992</v>
      </c>
      <c r="J1473">
        <v>2</v>
      </c>
      <c r="K1473" t="s">
        <v>36</v>
      </c>
      <c r="L1473" t="s">
        <v>44</v>
      </c>
      <c r="M1473" s="3">
        <v>73.95</v>
      </c>
      <c r="N1473">
        <v>12992</v>
      </c>
      <c r="O1473">
        <v>1</v>
      </c>
      <c r="P1473" t="s">
        <v>53</v>
      </c>
      <c r="Q1473">
        <v>2014</v>
      </c>
      <c r="R1473" s="2">
        <v>455</v>
      </c>
      <c r="S1473" s="2">
        <v>530</v>
      </c>
      <c r="T1473" s="2">
        <v>655</v>
      </c>
      <c r="U1473" s="2">
        <v>0.94327215786655505</v>
      </c>
      <c r="V1473" s="2">
        <v>305</v>
      </c>
      <c r="W1473" s="2">
        <v>452</v>
      </c>
      <c r="X1473" s="2">
        <v>-1</v>
      </c>
      <c r="Y1473" s="2">
        <v>-1</v>
      </c>
      <c r="Z1473" s="2">
        <v>-1</v>
      </c>
      <c r="AA1473" s="2">
        <v>-1</v>
      </c>
      <c r="AB1473" s="2">
        <v>-1</v>
      </c>
      <c r="AC1473" s="2">
        <v>0.55910000000000004</v>
      </c>
      <c r="AD1473" s="2">
        <v>0.91169999999999995</v>
      </c>
      <c r="AE1473" s="2">
        <v>0.01</v>
      </c>
      <c r="AF1473" s="2">
        <v>-0.36120000000000002</v>
      </c>
      <c r="AG1473" s="2">
        <v>0.79410000000000003</v>
      </c>
      <c r="AH1473">
        <v>155000</v>
      </c>
      <c r="AI1473" t="str">
        <f>IF(Table_Graduate_Salary[[#This Row],[Salary]]&lt;300000,"Low",IF(Table_Graduate_Salary[[#This Row],[Salary]]&lt;=600000,"Medium","High"))</f>
        <v>Low</v>
      </c>
      <c r="AJ1473" t="str">
        <f>IF(Table_Graduate_Salary[[#This Row],[collegeGPA]]&gt;=8,"Excellent",IF(Table_Graduate_Salary[[#This Row],[collegeGPA]]&gt;=7,"Good","Average"))</f>
        <v>Excellent</v>
      </c>
      <c r="AK1473" s="2">
        <f>AVERAGE(Table_Graduate_Salary[[#This Row],[English]],Table_Graduate_Salary[[#This Row],[Logical]],Table_Graduate_Salary[[#This Row],[Quant]])</f>
        <v>546.66666666666663</v>
      </c>
    </row>
    <row r="1474" spans="1:37">
      <c r="A1474">
        <v>220655</v>
      </c>
      <c r="B1474" t="s">
        <v>506</v>
      </c>
      <c r="C1474" s="1">
        <v>32828</v>
      </c>
      <c r="D1474" s="2">
        <v>88.2</v>
      </c>
      <c r="E1474" t="s">
        <v>35</v>
      </c>
      <c r="F1474" s="3">
        <v>2007</v>
      </c>
      <c r="G1474" s="2">
        <v>77.8</v>
      </c>
      <c r="H1474" t="s">
        <v>35</v>
      </c>
      <c r="I1474">
        <v>285</v>
      </c>
      <c r="J1474">
        <v>1</v>
      </c>
      <c r="K1474" t="s">
        <v>36</v>
      </c>
      <c r="L1474" t="s">
        <v>95</v>
      </c>
      <c r="M1474" s="3">
        <v>62.4</v>
      </c>
      <c r="N1474">
        <v>285</v>
      </c>
      <c r="O1474">
        <v>0</v>
      </c>
      <c r="P1474" t="s">
        <v>50</v>
      </c>
      <c r="Q1474">
        <v>2011</v>
      </c>
      <c r="R1474" s="2">
        <v>595</v>
      </c>
      <c r="S1474" s="2">
        <v>695</v>
      </c>
      <c r="T1474" s="2">
        <v>575</v>
      </c>
      <c r="U1474" s="2">
        <v>-1</v>
      </c>
      <c r="V1474" s="2">
        <v>-1</v>
      </c>
      <c r="W1474" s="2">
        <v>-1</v>
      </c>
      <c r="X1474" s="2">
        <v>-1</v>
      </c>
      <c r="Y1474" s="2">
        <v>-1</v>
      </c>
      <c r="Z1474" s="2">
        <v>-1</v>
      </c>
      <c r="AA1474" s="2">
        <v>-1</v>
      </c>
      <c r="AB1474" s="2">
        <v>-1</v>
      </c>
      <c r="AC1474" s="2">
        <v>-1.0355000000000001</v>
      </c>
      <c r="AD1474" s="2">
        <v>0.96879999999999999</v>
      </c>
      <c r="AE1474" s="2">
        <v>-0.63429999999999997</v>
      </c>
      <c r="AF1474" s="2">
        <v>-0.4078</v>
      </c>
      <c r="AG1474" s="2">
        <v>2.8400000000000002E-2</v>
      </c>
      <c r="AH1474">
        <v>400000</v>
      </c>
      <c r="AI1474" t="str">
        <f>IF(Table_Graduate_Salary[[#This Row],[Salary]]&lt;300000,"Low",IF(Table_Graduate_Salary[[#This Row],[Salary]]&lt;=600000,"Medium","High"))</f>
        <v>Medium</v>
      </c>
      <c r="AJ1474" t="str">
        <f>IF(Table_Graduate_Salary[[#This Row],[collegeGPA]]&gt;=8,"Excellent",IF(Table_Graduate_Salary[[#This Row],[collegeGPA]]&gt;=7,"Good","Average"))</f>
        <v>Excellent</v>
      </c>
      <c r="AK1474" s="2">
        <f>AVERAGE(Table_Graduate_Salary[[#This Row],[English]],Table_Graduate_Salary[[#This Row],[Logical]],Table_Graduate_Salary[[#This Row],[Quant]])</f>
        <v>621.66666666666663</v>
      </c>
    </row>
    <row r="1475" spans="1:37">
      <c r="A1475">
        <v>344605</v>
      </c>
      <c r="B1475" t="s">
        <v>506</v>
      </c>
      <c r="C1475" s="1">
        <v>33302</v>
      </c>
      <c r="D1475" s="2">
        <v>88.4</v>
      </c>
      <c r="E1475">
        <v>0</v>
      </c>
      <c r="F1475" s="3">
        <v>2008</v>
      </c>
      <c r="G1475" s="2">
        <v>76</v>
      </c>
      <c r="H1475">
        <v>0</v>
      </c>
      <c r="I1475">
        <v>124</v>
      </c>
      <c r="J1475">
        <v>2</v>
      </c>
      <c r="K1475" t="s">
        <v>36</v>
      </c>
      <c r="L1475" t="s">
        <v>64</v>
      </c>
      <c r="M1475" s="3">
        <v>79.599999999999994</v>
      </c>
      <c r="N1475">
        <v>124</v>
      </c>
      <c r="O1475">
        <v>0</v>
      </c>
      <c r="P1475" t="s">
        <v>65</v>
      </c>
      <c r="Q1475">
        <v>2012</v>
      </c>
      <c r="R1475" s="2">
        <v>395</v>
      </c>
      <c r="S1475" s="2">
        <v>345</v>
      </c>
      <c r="T1475" s="2">
        <v>595</v>
      </c>
      <c r="U1475" s="2">
        <v>-1</v>
      </c>
      <c r="V1475" s="2">
        <v>-1</v>
      </c>
      <c r="W1475" s="2">
        <v>-1</v>
      </c>
      <c r="X1475" s="2">
        <v>-1</v>
      </c>
      <c r="Y1475" s="2">
        <v>-1</v>
      </c>
      <c r="Z1475" s="2">
        <v>-1</v>
      </c>
      <c r="AA1475" s="2">
        <v>-1</v>
      </c>
      <c r="AB1475" s="2">
        <v>-1</v>
      </c>
      <c r="AC1475" s="2">
        <v>-0.64910000000000001</v>
      </c>
      <c r="AD1475" s="2">
        <v>0.1888</v>
      </c>
      <c r="AE1475" s="2">
        <v>-0.63429999999999997</v>
      </c>
      <c r="AF1475" s="2">
        <v>1.6780299999999999</v>
      </c>
      <c r="AG1475" s="2">
        <v>-0.28749999999999998</v>
      </c>
      <c r="AH1475">
        <v>460000</v>
      </c>
      <c r="AI1475" t="str">
        <f>IF(Table_Graduate_Salary[[#This Row],[Salary]]&lt;300000,"Low",IF(Table_Graduate_Salary[[#This Row],[Salary]]&lt;=600000,"Medium","High"))</f>
        <v>Medium</v>
      </c>
      <c r="AJ1475" t="str">
        <f>IF(Table_Graduate_Salary[[#This Row],[collegeGPA]]&gt;=8,"Excellent",IF(Table_Graduate_Salary[[#This Row],[collegeGPA]]&gt;=7,"Good","Average"))</f>
        <v>Excellent</v>
      </c>
      <c r="AK1475" s="2">
        <f>AVERAGE(Table_Graduate_Salary[[#This Row],[English]],Table_Graduate_Salary[[#This Row],[Logical]],Table_Graduate_Salary[[#This Row],[Quant]])</f>
        <v>445</v>
      </c>
    </row>
    <row r="1476" spans="1:37">
      <c r="A1476">
        <v>63284</v>
      </c>
      <c r="B1476" t="s">
        <v>506</v>
      </c>
      <c r="C1476" s="1">
        <v>31931</v>
      </c>
      <c r="D1476" s="2">
        <v>78</v>
      </c>
      <c r="E1476" t="s">
        <v>51</v>
      </c>
      <c r="F1476" s="3">
        <v>2004</v>
      </c>
      <c r="G1476" s="2">
        <v>62</v>
      </c>
      <c r="H1476" t="s">
        <v>51</v>
      </c>
      <c r="I1476">
        <v>15575</v>
      </c>
      <c r="J1476">
        <v>2</v>
      </c>
      <c r="K1476" t="s">
        <v>66</v>
      </c>
      <c r="L1476" t="s">
        <v>67</v>
      </c>
      <c r="M1476" s="3">
        <v>85</v>
      </c>
      <c r="N1476">
        <v>15575</v>
      </c>
      <c r="O1476">
        <v>0</v>
      </c>
      <c r="P1476" t="s">
        <v>65</v>
      </c>
      <c r="Q1476">
        <v>2010</v>
      </c>
      <c r="R1476" s="2">
        <v>365</v>
      </c>
      <c r="S1476" s="2">
        <v>555</v>
      </c>
      <c r="T1476" s="2">
        <v>615</v>
      </c>
      <c r="U1476" s="2">
        <v>0.93037060720269105</v>
      </c>
      <c r="V1476" s="2">
        <v>565</v>
      </c>
      <c r="W1476" s="2">
        <v>-1</v>
      </c>
      <c r="X1476" s="2">
        <v>-1</v>
      </c>
      <c r="Y1476" s="2">
        <v>-1</v>
      </c>
      <c r="Z1476" s="2">
        <v>-1</v>
      </c>
      <c r="AA1476" s="2">
        <v>-1</v>
      </c>
      <c r="AB1476" s="2">
        <v>-1</v>
      </c>
      <c r="AC1476" s="2">
        <v>0.81920000000000004</v>
      </c>
      <c r="AD1476" s="2">
        <v>-1.2153</v>
      </c>
      <c r="AE1476" s="2">
        <v>1.5427999999999999</v>
      </c>
      <c r="AF1476" s="2">
        <v>1.5899000000000001</v>
      </c>
      <c r="AG1476" s="2">
        <v>0.6603</v>
      </c>
      <c r="AH1476">
        <v>530000</v>
      </c>
      <c r="AI1476" t="str">
        <f>IF(Table_Graduate_Salary[[#This Row],[Salary]]&lt;300000,"Low",IF(Table_Graduate_Salary[[#This Row],[Salary]]&lt;=600000,"Medium","High"))</f>
        <v>Medium</v>
      </c>
      <c r="AJ1476" t="str">
        <f>IF(Table_Graduate_Salary[[#This Row],[collegeGPA]]&gt;=8,"Excellent",IF(Table_Graduate_Salary[[#This Row],[collegeGPA]]&gt;=7,"Good","Average"))</f>
        <v>Excellent</v>
      </c>
      <c r="AK1476" s="2">
        <f>AVERAGE(Table_Graduate_Salary[[#This Row],[English]],Table_Graduate_Salary[[#This Row],[Logical]],Table_Graduate_Salary[[#This Row],[Quant]])</f>
        <v>511.66666666666669</v>
      </c>
    </row>
    <row r="1477" spans="1:37">
      <c r="A1477">
        <v>1136095</v>
      </c>
      <c r="B1477" t="s">
        <v>506</v>
      </c>
      <c r="C1477" s="1">
        <v>34207</v>
      </c>
      <c r="D1477" s="2">
        <v>79.8</v>
      </c>
      <c r="E1477" t="s">
        <v>35</v>
      </c>
      <c r="F1477" s="3">
        <v>2010</v>
      </c>
      <c r="G1477" s="2">
        <v>85.2</v>
      </c>
      <c r="H1477" t="s">
        <v>35</v>
      </c>
      <c r="I1477">
        <v>5812</v>
      </c>
      <c r="J1477">
        <v>2</v>
      </c>
      <c r="K1477" t="s">
        <v>36</v>
      </c>
      <c r="L1477" t="s">
        <v>77</v>
      </c>
      <c r="M1477" s="3">
        <v>72.63</v>
      </c>
      <c r="N1477">
        <v>5812</v>
      </c>
      <c r="O1477">
        <v>1</v>
      </c>
      <c r="P1477" t="s">
        <v>71</v>
      </c>
      <c r="Q1477">
        <v>2014</v>
      </c>
      <c r="R1477" s="2">
        <v>615</v>
      </c>
      <c r="S1477" s="2">
        <v>555</v>
      </c>
      <c r="T1477" s="2">
        <v>345</v>
      </c>
      <c r="U1477" s="2">
        <v>0.42395139637643298</v>
      </c>
      <c r="V1477" s="2">
        <v>435</v>
      </c>
      <c r="W1477" s="2">
        <v>-1</v>
      </c>
      <c r="X1477" s="2">
        <v>-1</v>
      </c>
      <c r="Y1477" s="2">
        <v>-1</v>
      </c>
      <c r="Z1477" s="2">
        <v>388</v>
      </c>
      <c r="AA1477" s="2">
        <v>-1</v>
      </c>
      <c r="AB1477" s="2">
        <v>-1</v>
      </c>
      <c r="AC1477" s="2">
        <v>-0.44629999999999997</v>
      </c>
      <c r="AD1477" s="2">
        <v>-0.62009999999999998</v>
      </c>
      <c r="AE1477" s="2">
        <v>-0.91220000000000001</v>
      </c>
      <c r="AF1477" s="2">
        <v>-0.2344</v>
      </c>
      <c r="AG1477" s="2">
        <v>-1.8189</v>
      </c>
      <c r="AH1477">
        <v>325000</v>
      </c>
      <c r="AI1477" t="str">
        <f>IF(Table_Graduate_Salary[[#This Row],[Salary]]&lt;300000,"Low",IF(Table_Graduate_Salary[[#This Row],[Salary]]&lt;=600000,"Medium","High"))</f>
        <v>Medium</v>
      </c>
      <c r="AJ1477" t="str">
        <f>IF(Table_Graduate_Salary[[#This Row],[collegeGPA]]&gt;=8,"Excellent",IF(Table_Graduate_Salary[[#This Row],[collegeGPA]]&gt;=7,"Good","Average"))</f>
        <v>Excellent</v>
      </c>
      <c r="AK1477" s="2">
        <f>AVERAGE(Table_Graduate_Salary[[#This Row],[English]],Table_Graduate_Salary[[#This Row],[Logical]],Table_Graduate_Salary[[#This Row],[Quant]])</f>
        <v>505</v>
      </c>
    </row>
    <row r="1478" spans="1:37">
      <c r="A1478">
        <v>1110880</v>
      </c>
      <c r="B1478" t="s">
        <v>506</v>
      </c>
      <c r="C1478" s="1">
        <v>33312</v>
      </c>
      <c r="D1478" s="2">
        <v>75</v>
      </c>
      <c r="E1478" t="s">
        <v>51</v>
      </c>
      <c r="F1478" s="3">
        <v>2009</v>
      </c>
      <c r="G1478" s="2">
        <v>81.099999999999994</v>
      </c>
      <c r="H1478" t="s">
        <v>51</v>
      </c>
      <c r="I1478">
        <v>12160</v>
      </c>
      <c r="J1478">
        <v>2</v>
      </c>
      <c r="K1478" t="s">
        <v>36</v>
      </c>
      <c r="L1478" t="s">
        <v>55</v>
      </c>
      <c r="M1478" s="3">
        <v>78.16</v>
      </c>
      <c r="N1478">
        <v>12160</v>
      </c>
      <c r="O1478">
        <v>0</v>
      </c>
      <c r="P1478" t="s">
        <v>56</v>
      </c>
      <c r="Q1478">
        <v>2013</v>
      </c>
      <c r="R1478" s="2">
        <v>315</v>
      </c>
      <c r="S1478" s="2">
        <v>340</v>
      </c>
      <c r="T1478" s="2">
        <v>235</v>
      </c>
      <c r="U1478" s="2">
        <v>0.35653648772447499</v>
      </c>
      <c r="V1478" s="2">
        <v>295</v>
      </c>
      <c r="W1478" s="2">
        <v>-1</v>
      </c>
      <c r="X1478" s="2">
        <v>346</v>
      </c>
      <c r="Y1478" s="2">
        <v>-1</v>
      </c>
      <c r="Z1478" s="2">
        <v>-1</v>
      </c>
      <c r="AA1478" s="2">
        <v>-1</v>
      </c>
      <c r="AB1478" s="2">
        <v>-1</v>
      </c>
      <c r="AC1478" s="2">
        <v>-1.1644000000000001</v>
      </c>
      <c r="AD1478" s="2">
        <v>-1.2861</v>
      </c>
      <c r="AE1478" s="2">
        <v>-0.6048</v>
      </c>
      <c r="AF1478" s="2">
        <v>1.9199999999999998E-2</v>
      </c>
      <c r="AG1478" s="2">
        <v>-1.244</v>
      </c>
      <c r="AH1478">
        <v>105000</v>
      </c>
      <c r="AI1478" t="str">
        <f>IF(Table_Graduate_Salary[[#This Row],[Salary]]&lt;300000,"Low",IF(Table_Graduate_Salary[[#This Row],[Salary]]&lt;=600000,"Medium","High"))</f>
        <v>Low</v>
      </c>
      <c r="AJ1478" t="str">
        <f>IF(Table_Graduate_Salary[[#This Row],[collegeGPA]]&gt;=8,"Excellent",IF(Table_Graduate_Salary[[#This Row],[collegeGPA]]&gt;=7,"Good","Average"))</f>
        <v>Excellent</v>
      </c>
      <c r="AK1478" s="2">
        <f>AVERAGE(Table_Graduate_Salary[[#This Row],[English]],Table_Graduate_Salary[[#This Row],[Logical]],Table_Graduate_Salary[[#This Row],[Quant]])</f>
        <v>296.66666666666669</v>
      </c>
    </row>
    <row r="1479" spans="1:37">
      <c r="A1479">
        <v>741398</v>
      </c>
      <c r="B1479" t="s">
        <v>506</v>
      </c>
      <c r="C1479" s="1">
        <v>34082</v>
      </c>
      <c r="D1479" s="2">
        <v>82.46</v>
      </c>
      <c r="E1479" t="s">
        <v>51</v>
      </c>
      <c r="F1479" s="3">
        <v>2010</v>
      </c>
      <c r="G1479" s="2">
        <v>79.67</v>
      </c>
      <c r="H1479" t="s">
        <v>51</v>
      </c>
      <c r="I1479">
        <v>474</v>
      </c>
      <c r="J1479">
        <v>2</v>
      </c>
      <c r="K1479" t="s">
        <v>36</v>
      </c>
      <c r="L1479" t="s">
        <v>52</v>
      </c>
      <c r="M1479" s="3">
        <v>69.459999999999994</v>
      </c>
      <c r="N1479">
        <v>474</v>
      </c>
      <c r="O1479">
        <v>1</v>
      </c>
      <c r="P1479" t="s">
        <v>45</v>
      </c>
      <c r="Q1479">
        <v>2014</v>
      </c>
      <c r="R1479" s="2">
        <v>395</v>
      </c>
      <c r="S1479" s="2">
        <v>495</v>
      </c>
      <c r="T1479" s="2">
        <v>470</v>
      </c>
      <c r="U1479" s="2">
        <v>0.97166349082088799</v>
      </c>
      <c r="V1479" s="2">
        <v>-1</v>
      </c>
      <c r="W1479" s="2">
        <v>-1</v>
      </c>
      <c r="X1479" s="2">
        <v>-1</v>
      </c>
      <c r="Y1479" s="2">
        <v>553</v>
      </c>
      <c r="Z1479" s="2">
        <v>-1</v>
      </c>
      <c r="AA1479" s="2">
        <v>-1</v>
      </c>
      <c r="AB1479" s="2">
        <v>-1</v>
      </c>
      <c r="AC1479" s="2">
        <v>0.12820000000000001</v>
      </c>
      <c r="AD1479" s="2">
        <v>-0.1206</v>
      </c>
      <c r="AE1479" s="2">
        <v>-0.6048</v>
      </c>
      <c r="AF1479" s="2">
        <v>1.0333000000000001</v>
      </c>
      <c r="AG1479" s="2">
        <v>-0.86080000000000001</v>
      </c>
      <c r="AH1479">
        <v>240000</v>
      </c>
      <c r="AI1479" t="str">
        <f>IF(Table_Graduate_Salary[[#This Row],[Salary]]&lt;300000,"Low",IF(Table_Graduate_Salary[[#This Row],[Salary]]&lt;=600000,"Medium","High"))</f>
        <v>Low</v>
      </c>
      <c r="AJ1479" t="str">
        <f>IF(Table_Graduate_Salary[[#This Row],[collegeGPA]]&gt;=8,"Excellent",IF(Table_Graduate_Salary[[#This Row],[collegeGPA]]&gt;=7,"Good","Average"))</f>
        <v>Excellent</v>
      </c>
      <c r="AK1479" s="2">
        <f>AVERAGE(Table_Graduate_Salary[[#This Row],[English]],Table_Graduate_Salary[[#This Row],[Logical]],Table_Graduate_Salary[[#This Row],[Quant]])</f>
        <v>453.33333333333331</v>
      </c>
    </row>
    <row r="1480" spans="1:37">
      <c r="A1480">
        <v>333793</v>
      </c>
      <c r="B1480" t="s">
        <v>506</v>
      </c>
      <c r="C1480" s="1">
        <v>33157</v>
      </c>
      <c r="D1480" s="2">
        <v>87.3</v>
      </c>
      <c r="E1480" t="s">
        <v>100</v>
      </c>
      <c r="F1480" s="3">
        <v>2008</v>
      </c>
      <c r="G1480" s="2">
        <v>94.2</v>
      </c>
      <c r="H1480" t="s">
        <v>108</v>
      </c>
      <c r="I1480">
        <v>11168</v>
      </c>
      <c r="J1480">
        <v>2</v>
      </c>
      <c r="K1480" t="s">
        <v>36</v>
      </c>
      <c r="L1480" t="s">
        <v>60</v>
      </c>
      <c r="M1480" s="3">
        <v>79.510000000000005</v>
      </c>
      <c r="N1480">
        <v>11168</v>
      </c>
      <c r="O1480">
        <v>1</v>
      </c>
      <c r="P1480" t="s">
        <v>54</v>
      </c>
      <c r="Q1480">
        <v>2012</v>
      </c>
      <c r="R1480" s="2">
        <v>435</v>
      </c>
      <c r="S1480" s="2">
        <v>435</v>
      </c>
      <c r="T1480" s="2">
        <v>495</v>
      </c>
      <c r="U1480" s="2">
        <v>0.124502074009537</v>
      </c>
      <c r="V1480" s="2">
        <v>545</v>
      </c>
      <c r="W1480" s="2">
        <v>233</v>
      </c>
      <c r="X1480" s="2">
        <v>-1</v>
      </c>
      <c r="Y1480" s="2">
        <v>-1</v>
      </c>
      <c r="Z1480" s="2">
        <v>-1</v>
      </c>
      <c r="AA1480" s="2">
        <v>446</v>
      </c>
      <c r="AB1480" s="2">
        <v>-1</v>
      </c>
      <c r="AC1480" s="2">
        <v>1.1283000000000001</v>
      </c>
      <c r="AD1480" s="2">
        <v>1.7487999999999999</v>
      </c>
      <c r="AE1480" s="2">
        <v>2.1234000000000002</v>
      </c>
      <c r="AF1480" s="2">
        <v>-0.99529999999999996</v>
      </c>
      <c r="AG1480" s="2">
        <v>1.0158</v>
      </c>
      <c r="AH1480">
        <v>425000</v>
      </c>
      <c r="AI1480" t="str">
        <f>IF(Table_Graduate_Salary[[#This Row],[Salary]]&lt;300000,"Low",IF(Table_Graduate_Salary[[#This Row],[Salary]]&lt;=600000,"Medium","High"))</f>
        <v>Medium</v>
      </c>
      <c r="AJ1480" t="str">
        <f>IF(Table_Graduate_Salary[[#This Row],[collegeGPA]]&gt;=8,"Excellent",IF(Table_Graduate_Salary[[#This Row],[collegeGPA]]&gt;=7,"Good","Average"))</f>
        <v>Excellent</v>
      </c>
      <c r="AK1480" s="2">
        <f>AVERAGE(Table_Graduate_Salary[[#This Row],[English]],Table_Graduate_Salary[[#This Row],[Logical]],Table_Graduate_Salary[[#This Row],[Quant]])</f>
        <v>455</v>
      </c>
    </row>
    <row r="1481" spans="1:37">
      <c r="A1481">
        <v>57277</v>
      </c>
      <c r="B1481" t="s">
        <v>506</v>
      </c>
      <c r="C1481" s="1">
        <v>32746</v>
      </c>
      <c r="D1481" s="2">
        <v>77.400000000000006</v>
      </c>
      <c r="E1481" t="s">
        <v>97</v>
      </c>
      <c r="F1481" s="3">
        <v>2006</v>
      </c>
      <c r="G1481" s="2">
        <v>80</v>
      </c>
      <c r="H1481" t="s">
        <v>97</v>
      </c>
      <c r="I1481">
        <v>3579</v>
      </c>
      <c r="J1481">
        <v>2</v>
      </c>
      <c r="K1481" t="s">
        <v>36</v>
      </c>
      <c r="L1481" t="s">
        <v>52</v>
      </c>
      <c r="M1481" s="3">
        <v>71.900000000000006</v>
      </c>
      <c r="N1481">
        <v>3579</v>
      </c>
      <c r="O1481">
        <v>0</v>
      </c>
      <c r="P1481" t="s">
        <v>41</v>
      </c>
      <c r="Q1481">
        <v>2010</v>
      </c>
      <c r="R1481" s="2">
        <v>365</v>
      </c>
      <c r="S1481" s="2">
        <v>555</v>
      </c>
      <c r="T1481" s="2">
        <v>575</v>
      </c>
      <c r="U1481" s="2">
        <v>0.65410747454593299</v>
      </c>
      <c r="V1481" s="2">
        <v>-1</v>
      </c>
      <c r="W1481" s="2">
        <v>-1</v>
      </c>
      <c r="X1481" s="2">
        <v>-1</v>
      </c>
      <c r="Y1481" s="2">
        <v>420</v>
      </c>
      <c r="Z1481" s="2">
        <v>-1</v>
      </c>
      <c r="AA1481" s="2">
        <v>-1</v>
      </c>
      <c r="AB1481" s="2">
        <v>-1</v>
      </c>
      <c r="AC1481" s="2">
        <v>-0.1082</v>
      </c>
      <c r="AD1481" s="2">
        <v>0.3448</v>
      </c>
      <c r="AE1481" s="2">
        <v>1.3976999999999999</v>
      </c>
      <c r="AF1481" s="2">
        <v>0.5323</v>
      </c>
      <c r="AG1481" s="2">
        <v>0.34439999999999998</v>
      </c>
      <c r="AH1481">
        <v>535000</v>
      </c>
      <c r="AI1481" t="str">
        <f>IF(Table_Graduate_Salary[[#This Row],[Salary]]&lt;300000,"Low",IF(Table_Graduate_Salary[[#This Row],[Salary]]&lt;=600000,"Medium","High"))</f>
        <v>Medium</v>
      </c>
      <c r="AJ1481" t="str">
        <f>IF(Table_Graduate_Salary[[#This Row],[collegeGPA]]&gt;=8,"Excellent",IF(Table_Graduate_Salary[[#This Row],[collegeGPA]]&gt;=7,"Good","Average"))</f>
        <v>Excellent</v>
      </c>
      <c r="AK1481" s="2">
        <f>AVERAGE(Table_Graduate_Salary[[#This Row],[English]],Table_Graduate_Salary[[#This Row],[Logical]],Table_Graduate_Salary[[#This Row],[Quant]])</f>
        <v>498.33333333333331</v>
      </c>
    </row>
    <row r="1482" spans="1:37">
      <c r="A1482">
        <v>980895</v>
      </c>
      <c r="B1482" t="s">
        <v>506</v>
      </c>
      <c r="C1482" s="1">
        <v>33585</v>
      </c>
      <c r="D1482" s="2">
        <v>87.6</v>
      </c>
      <c r="E1482" t="s">
        <v>35</v>
      </c>
      <c r="F1482" s="3">
        <v>2010</v>
      </c>
      <c r="G1482" s="2">
        <v>77.599999999999994</v>
      </c>
      <c r="H1482" t="s">
        <v>35</v>
      </c>
      <c r="I1482">
        <v>7557</v>
      </c>
      <c r="J1482">
        <v>2</v>
      </c>
      <c r="K1482" t="s">
        <v>36</v>
      </c>
      <c r="L1482" t="s">
        <v>81</v>
      </c>
      <c r="M1482" s="3">
        <v>76.22</v>
      </c>
      <c r="N1482">
        <v>7557</v>
      </c>
      <c r="O1482">
        <v>1</v>
      </c>
      <c r="P1482" t="s">
        <v>38</v>
      </c>
      <c r="Q1482">
        <v>2014</v>
      </c>
      <c r="R1482" s="2">
        <v>510</v>
      </c>
      <c r="S1482" s="2">
        <v>655</v>
      </c>
      <c r="T1482" s="2">
        <v>535</v>
      </c>
      <c r="U1482" s="2">
        <v>0.193768441980019</v>
      </c>
      <c r="V1482" s="2">
        <v>-1</v>
      </c>
      <c r="W1482" s="2">
        <v>292</v>
      </c>
      <c r="X1482" s="2">
        <v>-1</v>
      </c>
      <c r="Y1482" s="2">
        <v>-1</v>
      </c>
      <c r="Z1482" s="2">
        <v>324</v>
      </c>
      <c r="AA1482" s="2">
        <v>-1</v>
      </c>
      <c r="AB1482" s="2">
        <v>-1</v>
      </c>
      <c r="AC1482" s="2">
        <v>-2.4569999999999999</v>
      </c>
      <c r="AD1482" s="2">
        <v>-1.2861</v>
      </c>
      <c r="AE1482" s="2">
        <v>-0.14369999999999999</v>
      </c>
      <c r="AF1482" s="2">
        <v>0.5262</v>
      </c>
      <c r="AG1482" s="2">
        <v>-0.47760000000000002</v>
      </c>
      <c r="AH1482">
        <v>350000</v>
      </c>
      <c r="AI1482" t="str">
        <f>IF(Table_Graduate_Salary[[#This Row],[Salary]]&lt;300000,"Low",IF(Table_Graduate_Salary[[#This Row],[Salary]]&lt;=600000,"Medium","High"))</f>
        <v>Medium</v>
      </c>
      <c r="AJ1482" t="str">
        <f>IF(Table_Graduate_Salary[[#This Row],[collegeGPA]]&gt;=8,"Excellent",IF(Table_Graduate_Salary[[#This Row],[collegeGPA]]&gt;=7,"Good","Average"))</f>
        <v>Excellent</v>
      </c>
      <c r="AK1482" s="2">
        <f>AVERAGE(Table_Graduate_Salary[[#This Row],[English]],Table_Graduate_Salary[[#This Row],[Logical]],Table_Graduate_Salary[[#This Row],[Quant]])</f>
        <v>566.66666666666663</v>
      </c>
    </row>
    <row r="1483" spans="1:37">
      <c r="A1483">
        <v>78383</v>
      </c>
      <c r="B1483" t="s">
        <v>506</v>
      </c>
      <c r="C1483" s="1">
        <v>32509</v>
      </c>
      <c r="D1483" s="2">
        <v>84.8</v>
      </c>
      <c r="E1483">
        <v>0</v>
      </c>
      <c r="F1483" s="3">
        <v>2005</v>
      </c>
      <c r="G1483" s="2">
        <v>68</v>
      </c>
      <c r="H1483">
        <v>0</v>
      </c>
      <c r="I1483">
        <v>182</v>
      </c>
      <c r="J1483">
        <v>2</v>
      </c>
      <c r="K1483" t="s">
        <v>36</v>
      </c>
      <c r="L1483" t="s">
        <v>60</v>
      </c>
      <c r="M1483" s="3">
        <v>63</v>
      </c>
      <c r="N1483">
        <v>182</v>
      </c>
      <c r="O1483">
        <v>1</v>
      </c>
      <c r="P1483" t="s">
        <v>61</v>
      </c>
      <c r="Q1483">
        <v>2011</v>
      </c>
      <c r="R1483" s="2">
        <v>475</v>
      </c>
      <c r="S1483" s="2">
        <v>535</v>
      </c>
      <c r="T1483" s="2">
        <v>525</v>
      </c>
      <c r="U1483" s="2">
        <v>0.37605958665154499</v>
      </c>
      <c r="V1483" s="2">
        <v>385</v>
      </c>
      <c r="W1483" s="2">
        <v>300</v>
      </c>
      <c r="X1483" s="2">
        <v>-1</v>
      </c>
      <c r="Y1483" s="2">
        <v>-1</v>
      </c>
      <c r="Z1483" s="2">
        <v>-1</v>
      </c>
      <c r="AA1483" s="2">
        <v>-1</v>
      </c>
      <c r="AB1483" s="2">
        <v>-1</v>
      </c>
      <c r="AC1483" s="2">
        <v>-1.6537999999999999</v>
      </c>
      <c r="AD1483" s="2">
        <v>3.2800000000000003E-2</v>
      </c>
      <c r="AE1483" s="2">
        <v>0.96230000000000004</v>
      </c>
      <c r="AF1483" s="2">
        <v>-0.17269999999999999</v>
      </c>
      <c r="AG1483" s="2">
        <v>0.18640000000000001</v>
      </c>
      <c r="AH1483">
        <v>180000</v>
      </c>
      <c r="AI1483" t="str">
        <f>IF(Table_Graduate_Salary[[#This Row],[Salary]]&lt;300000,"Low",IF(Table_Graduate_Salary[[#This Row],[Salary]]&lt;=600000,"Medium","High"))</f>
        <v>Low</v>
      </c>
      <c r="AJ1483" t="str">
        <f>IF(Table_Graduate_Salary[[#This Row],[collegeGPA]]&gt;=8,"Excellent",IF(Table_Graduate_Salary[[#This Row],[collegeGPA]]&gt;=7,"Good","Average"))</f>
        <v>Excellent</v>
      </c>
      <c r="AK1483" s="2">
        <f>AVERAGE(Table_Graduate_Salary[[#This Row],[English]],Table_Graduate_Salary[[#This Row],[Logical]],Table_Graduate_Salary[[#This Row],[Quant]])</f>
        <v>511.66666666666669</v>
      </c>
    </row>
    <row r="1484" spans="1:37">
      <c r="A1484">
        <v>1081640</v>
      </c>
      <c r="B1484" t="s">
        <v>506</v>
      </c>
      <c r="C1484" s="1">
        <v>33950</v>
      </c>
      <c r="D1484" s="2">
        <v>76</v>
      </c>
      <c r="E1484" t="s">
        <v>51</v>
      </c>
      <c r="F1484" s="3">
        <v>2010</v>
      </c>
      <c r="G1484" s="2">
        <v>61.6</v>
      </c>
      <c r="H1484" t="s">
        <v>51</v>
      </c>
      <c r="I1484">
        <v>14381</v>
      </c>
      <c r="J1484">
        <v>2</v>
      </c>
      <c r="K1484" t="s">
        <v>36</v>
      </c>
      <c r="L1484" t="s">
        <v>81</v>
      </c>
      <c r="M1484" s="3">
        <v>68.099999999999994</v>
      </c>
      <c r="N1484">
        <v>14381</v>
      </c>
      <c r="O1484">
        <v>1</v>
      </c>
      <c r="P1484" t="s">
        <v>53</v>
      </c>
      <c r="Q1484">
        <v>2014</v>
      </c>
      <c r="R1484" s="2">
        <v>420</v>
      </c>
      <c r="S1484" s="2">
        <v>470</v>
      </c>
      <c r="T1484" s="2">
        <v>510</v>
      </c>
      <c r="U1484" s="2">
        <v>0.29876912856399401</v>
      </c>
      <c r="V1484" s="2">
        <v>375</v>
      </c>
      <c r="W1484" s="2">
        <v>-1</v>
      </c>
      <c r="X1484" s="2">
        <v>-1</v>
      </c>
      <c r="Y1484" s="2">
        <v>-1</v>
      </c>
      <c r="Z1484" s="2">
        <v>356</v>
      </c>
      <c r="AA1484" s="2">
        <v>-1</v>
      </c>
      <c r="AB1484" s="2">
        <v>-1</v>
      </c>
      <c r="AC1484" s="2">
        <v>0.55910000000000004</v>
      </c>
      <c r="AD1484" s="2">
        <v>0.37890000000000001</v>
      </c>
      <c r="AE1484" s="2">
        <v>-0.4511</v>
      </c>
      <c r="AF1484" s="2">
        <v>0.77980000000000005</v>
      </c>
      <c r="AG1484" s="2">
        <v>1.0553999999999999</v>
      </c>
      <c r="AH1484">
        <v>100000</v>
      </c>
      <c r="AI1484" t="str">
        <f>IF(Table_Graduate_Salary[[#This Row],[Salary]]&lt;300000,"Low",IF(Table_Graduate_Salary[[#This Row],[Salary]]&lt;=600000,"Medium","High"))</f>
        <v>Low</v>
      </c>
      <c r="AJ1484" t="str">
        <f>IF(Table_Graduate_Salary[[#This Row],[collegeGPA]]&gt;=8,"Excellent",IF(Table_Graduate_Salary[[#This Row],[collegeGPA]]&gt;=7,"Good","Average"))</f>
        <v>Excellent</v>
      </c>
      <c r="AK1484" s="2">
        <f>AVERAGE(Table_Graduate_Salary[[#This Row],[English]],Table_Graduate_Salary[[#This Row],[Logical]],Table_Graduate_Salary[[#This Row],[Quant]])</f>
        <v>466.66666666666669</v>
      </c>
    </row>
    <row r="1485" spans="1:37">
      <c r="A1485">
        <v>337563</v>
      </c>
      <c r="B1485" t="s">
        <v>505</v>
      </c>
      <c r="C1485" s="1">
        <v>33199</v>
      </c>
      <c r="D1485" s="2">
        <v>92.8</v>
      </c>
      <c r="E1485">
        <v>0</v>
      </c>
      <c r="F1485" s="3">
        <v>2008</v>
      </c>
      <c r="G1485" s="2">
        <v>92.4</v>
      </c>
      <c r="H1485">
        <v>0</v>
      </c>
      <c r="I1485">
        <v>3076</v>
      </c>
      <c r="J1485">
        <v>2</v>
      </c>
      <c r="K1485" t="s">
        <v>36</v>
      </c>
      <c r="L1485" t="s">
        <v>60</v>
      </c>
      <c r="M1485" s="3">
        <v>86.7</v>
      </c>
      <c r="N1485">
        <v>3076</v>
      </c>
      <c r="O1485">
        <v>0</v>
      </c>
      <c r="P1485" t="s">
        <v>47</v>
      </c>
      <c r="Q1485">
        <v>2012</v>
      </c>
      <c r="R1485" s="2">
        <v>475</v>
      </c>
      <c r="S1485" s="2">
        <v>515</v>
      </c>
      <c r="T1485" s="2">
        <v>515</v>
      </c>
      <c r="U1485" s="2">
        <v>0.53838689298509601</v>
      </c>
      <c r="V1485" s="2">
        <v>465</v>
      </c>
      <c r="W1485" s="2">
        <v>333</v>
      </c>
      <c r="X1485" s="2">
        <v>-1</v>
      </c>
      <c r="Y1485" s="2">
        <v>-1</v>
      </c>
      <c r="Z1485" s="2">
        <v>-1</v>
      </c>
      <c r="AA1485" s="2">
        <v>-1</v>
      </c>
      <c r="AB1485" s="2">
        <v>-1</v>
      </c>
      <c r="AC1485" s="2">
        <v>0.2782</v>
      </c>
      <c r="AD1485" s="2">
        <v>0.3448</v>
      </c>
      <c r="AE1485" s="2">
        <v>-0.34399999999999997</v>
      </c>
      <c r="AF1485" s="2">
        <v>-0.61336999999999997</v>
      </c>
      <c r="AG1485" s="2">
        <v>0.18640000000000001</v>
      </c>
      <c r="AH1485">
        <v>360000</v>
      </c>
      <c r="AI1485" t="str">
        <f>IF(Table_Graduate_Salary[[#This Row],[Salary]]&lt;300000,"Low",IF(Table_Graduate_Salary[[#This Row],[Salary]]&lt;=600000,"Medium","High"))</f>
        <v>Medium</v>
      </c>
      <c r="AJ1485" t="str">
        <f>IF(Table_Graduate_Salary[[#This Row],[collegeGPA]]&gt;=8,"Excellent",IF(Table_Graduate_Salary[[#This Row],[collegeGPA]]&gt;=7,"Good","Average"))</f>
        <v>Excellent</v>
      </c>
      <c r="AK1485" s="2">
        <f>AVERAGE(Table_Graduate_Salary[[#This Row],[English]],Table_Graduate_Salary[[#This Row],[Logical]],Table_Graduate_Salary[[#This Row],[Quant]])</f>
        <v>501.66666666666669</v>
      </c>
    </row>
    <row r="1486" spans="1:37">
      <c r="A1486">
        <v>817754</v>
      </c>
      <c r="B1486" t="s">
        <v>506</v>
      </c>
      <c r="C1486" s="1">
        <v>33488</v>
      </c>
      <c r="D1486" s="2">
        <v>75</v>
      </c>
      <c r="E1486" t="s">
        <v>35</v>
      </c>
      <c r="F1486" s="3">
        <v>2009</v>
      </c>
      <c r="G1486" s="2">
        <v>60</v>
      </c>
      <c r="H1486" t="s">
        <v>35</v>
      </c>
      <c r="I1486">
        <v>6566</v>
      </c>
      <c r="J1486">
        <v>2</v>
      </c>
      <c r="K1486" t="s">
        <v>36</v>
      </c>
      <c r="L1486" t="s">
        <v>60</v>
      </c>
      <c r="M1486" s="3">
        <v>56</v>
      </c>
      <c r="N1486">
        <v>6566</v>
      </c>
      <c r="O1486">
        <v>1</v>
      </c>
      <c r="P1486" t="s">
        <v>61</v>
      </c>
      <c r="Q1486">
        <v>2014</v>
      </c>
      <c r="R1486" s="2">
        <v>640</v>
      </c>
      <c r="S1486" s="2">
        <v>570</v>
      </c>
      <c r="T1486" s="2">
        <v>635</v>
      </c>
      <c r="U1486" s="2">
        <v>0.64938971484669095</v>
      </c>
      <c r="V1486" s="2">
        <v>-1</v>
      </c>
      <c r="W1486" s="2">
        <v>356</v>
      </c>
      <c r="X1486" s="2">
        <v>-1</v>
      </c>
      <c r="Y1486" s="2">
        <v>-1</v>
      </c>
      <c r="Z1486" s="2">
        <v>-1</v>
      </c>
      <c r="AA1486" s="2">
        <v>-1</v>
      </c>
      <c r="AB1486" s="2">
        <v>-1</v>
      </c>
      <c r="AC1486" s="2">
        <v>0.27179999999999999</v>
      </c>
      <c r="AD1486" s="2">
        <v>1.5444</v>
      </c>
      <c r="AE1486" s="2">
        <v>0.93220000000000003</v>
      </c>
      <c r="AF1486" s="2">
        <v>-0.4879</v>
      </c>
      <c r="AG1486" s="2">
        <v>9.7299999999999998E-2</v>
      </c>
      <c r="AH1486">
        <v>250000</v>
      </c>
      <c r="AI1486" t="str">
        <f>IF(Table_Graduate_Salary[[#This Row],[Salary]]&lt;300000,"Low",IF(Table_Graduate_Salary[[#This Row],[Salary]]&lt;=600000,"Medium","High"))</f>
        <v>Low</v>
      </c>
      <c r="AJ1486" t="str">
        <f>IF(Table_Graduate_Salary[[#This Row],[collegeGPA]]&gt;=8,"Excellent",IF(Table_Graduate_Salary[[#This Row],[collegeGPA]]&gt;=7,"Good","Average"))</f>
        <v>Excellent</v>
      </c>
      <c r="AK1486" s="2">
        <f>AVERAGE(Table_Graduate_Salary[[#This Row],[English]],Table_Graduate_Salary[[#This Row],[Logical]],Table_Graduate_Salary[[#This Row],[Quant]])</f>
        <v>615</v>
      </c>
    </row>
    <row r="1487" spans="1:37">
      <c r="A1487">
        <v>325611</v>
      </c>
      <c r="B1487" t="s">
        <v>506</v>
      </c>
      <c r="C1487" s="1">
        <v>32460</v>
      </c>
      <c r="D1487" s="2">
        <v>69.13</v>
      </c>
      <c r="E1487" t="s">
        <v>87</v>
      </c>
      <c r="F1487" s="3">
        <v>2007</v>
      </c>
      <c r="G1487" s="2">
        <v>64.400000000000006</v>
      </c>
      <c r="H1487" t="s">
        <v>88</v>
      </c>
      <c r="I1487">
        <v>254</v>
      </c>
      <c r="J1487">
        <v>2</v>
      </c>
      <c r="K1487" t="s">
        <v>36</v>
      </c>
      <c r="L1487" t="s">
        <v>55</v>
      </c>
      <c r="M1487" s="3">
        <v>76.3</v>
      </c>
      <c r="N1487">
        <v>254</v>
      </c>
      <c r="O1487">
        <v>1</v>
      </c>
      <c r="P1487" t="s">
        <v>53</v>
      </c>
      <c r="Q1487">
        <v>2012</v>
      </c>
      <c r="R1487" s="2">
        <v>365</v>
      </c>
      <c r="S1487" s="2">
        <v>355</v>
      </c>
      <c r="T1487" s="2">
        <v>555</v>
      </c>
      <c r="U1487" s="2">
        <v>0.48834797678271402</v>
      </c>
      <c r="V1487" s="2">
        <v>405</v>
      </c>
      <c r="W1487" s="2">
        <v>-1</v>
      </c>
      <c r="X1487" s="2">
        <v>-1</v>
      </c>
      <c r="Y1487" s="2">
        <v>-1</v>
      </c>
      <c r="Z1487" s="2">
        <v>-1</v>
      </c>
      <c r="AA1487" s="2">
        <v>-1</v>
      </c>
      <c r="AB1487" s="2">
        <v>-1</v>
      </c>
      <c r="AC1487" s="2">
        <v>-0.26279999999999998</v>
      </c>
      <c r="AD1487" s="2">
        <v>-0.55230000000000001</v>
      </c>
      <c r="AE1487" s="2">
        <v>-0.27139999999999997</v>
      </c>
      <c r="AF1487" s="2">
        <v>0.29732999999999998</v>
      </c>
      <c r="AG1487" s="2">
        <v>-0.28749999999999998</v>
      </c>
      <c r="AH1487">
        <v>220000</v>
      </c>
      <c r="AI1487" t="str">
        <f>IF(Table_Graduate_Salary[[#This Row],[Salary]]&lt;300000,"Low",IF(Table_Graduate_Salary[[#This Row],[Salary]]&lt;=600000,"Medium","High"))</f>
        <v>Low</v>
      </c>
      <c r="AJ1487" t="str">
        <f>IF(Table_Graduate_Salary[[#This Row],[collegeGPA]]&gt;=8,"Excellent",IF(Table_Graduate_Salary[[#This Row],[collegeGPA]]&gt;=7,"Good","Average"))</f>
        <v>Excellent</v>
      </c>
      <c r="AK1487" s="2">
        <f>AVERAGE(Table_Graduate_Salary[[#This Row],[English]],Table_Graduate_Salary[[#This Row],[Logical]],Table_Graduate_Salary[[#This Row],[Quant]])</f>
        <v>425</v>
      </c>
    </row>
    <row r="1488" spans="1:37">
      <c r="A1488">
        <v>1101763</v>
      </c>
      <c r="B1488" t="s">
        <v>505</v>
      </c>
      <c r="C1488" s="1">
        <v>33434</v>
      </c>
      <c r="D1488" s="2">
        <v>72.400000000000006</v>
      </c>
      <c r="E1488" t="s">
        <v>35</v>
      </c>
      <c r="F1488" s="3">
        <v>2009</v>
      </c>
      <c r="G1488" s="2">
        <v>63.6</v>
      </c>
      <c r="H1488" t="s">
        <v>35</v>
      </c>
      <c r="I1488">
        <v>13843</v>
      </c>
      <c r="J1488">
        <v>2</v>
      </c>
      <c r="K1488" t="s">
        <v>36</v>
      </c>
      <c r="L1488" t="s">
        <v>40</v>
      </c>
      <c r="M1488" s="3">
        <v>65</v>
      </c>
      <c r="N1488">
        <v>13843</v>
      </c>
      <c r="O1488">
        <v>0</v>
      </c>
      <c r="P1488" t="s">
        <v>65</v>
      </c>
      <c r="Q1488">
        <v>2013</v>
      </c>
      <c r="R1488" s="2">
        <v>290</v>
      </c>
      <c r="S1488" s="2">
        <v>285</v>
      </c>
      <c r="T1488" s="2">
        <v>270</v>
      </c>
      <c r="U1488" s="2">
        <v>0.48674700843819302</v>
      </c>
      <c r="V1488" s="2">
        <v>555</v>
      </c>
      <c r="W1488" s="2">
        <v>-1</v>
      </c>
      <c r="X1488" s="2">
        <v>376</v>
      </c>
      <c r="Y1488" s="2">
        <v>-1</v>
      </c>
      <c r="Z1488" s="2">
        <v>-1</v>
      </c>
      <c r="AA1488" s="2">
        <v>-1</v>
      </c>
      <c r="AB1488" s="2">
        <v>-1</v>
      </c>
      <c r="AC1488" s="2">
        <v>-1.4517</v>
      </c>
      <c r="AD1488" s="2">
        <v>-2.6181000000000001</v>
      </c>
      <c r="AE1488" s="2">
        <v>-2.2953999999999999</v>
      </c>
      <c r="AF1488" s="2">
        <v>-0.4879</v>
      </c>
      <c r="AG1488" s="2">
        <v>-3.9266000000000001</v>
      </c>
      <c r="AH1488">
        <v>85000</v>
      </c>
      <c r="AI1488" t="str">
        <f>IF(Table_Graduate_Salary[[#This Row],[Salary]]&lt;300000,"Low",IF(Table_Graduate_Salary[[#This Row],[Salary]]&lt;=600000,"Medium","High"))</f>
        <v>Low</v>
      </c>
      <c r="AJ1488" t="str">
        <f>IF(Table_Graduate_Salary[[#This Row],[collegeGPA]]&gt;=8,"Excellent",IF(Table_Graduate_Salary[[#This Row],[collegeGPA]]&gt;=7,"Good","Average"))</f>
        <v>Excellent</v>
      </c>
      <c r="AK1488" s="2">
        <f>AVERAGE(Table_Graduate_Salary[[#This Row],[English]],Table_Graduate_Salary[[#This Row],[Logical]],Table_Graduate_Salary[[#This Row],[Quant]])</f>
        <v>281.66666666666669</v>
      </c>
    </row>
    <row r="1489" spans="1:37">
      <c r="A1489">
        <v>296696</v>
      </c>
      <c r="B1489" t="s">
        <v>506</v>
      </c>
      <c r="C1489" s="1">
        <v>32258</v>
      </c>
      <c r="D1489" s="2">
        <v>58</v>
      </c>
      <c r="E1489">
        <v>0</v>
      </c>
      <c r="F1489" s="3">
        <v>2005</v>
      </c>
      <c r="G1489" s="2">
        <v>60</v>
      </c>
      <c r="H1489">
        <v>0</v>
      </c>
      <c r="I1489">
        <v>6835</v>
      </c>
      <c r="J1489">
        <v>2</v>
      </c>
      <c r="K1489" t="s">
        <v>36</v>
      </c>
      <c r="L1489" t="s">
        <v>60</v>
      </c>
      <c r="M1489" s="3">
        <v>66</v>
      </c>
      <c r="N1489">
        <v>6835</v>
      </c>
      <c r="O1489">
        <v>0</v>
      </c>
      <c r="P1489" t="s">
        <v>41</v>
      </c>
      <c r="Q1489">
        <v>2011</v>
      </c>
      <c r="R1489" s="2">
        <v>345</v>
      </c>
      <c r="S1489" s="2">
        <v>335</v>
      </c>
      <c r="T1489" s="2">
        <v>445</v>
      </c>
      <c r="U1489" s="2">
        <v>0.22948175491175499</v>
      </c>
      <c r="V1489" s="2">
        <v>-1</v>
      </c>
      <c r="W1489" s="2">
        <v>266</v>
      </c>
      <c r="X1489" s="2">
        <v>-1</v>
      </c>
      <c r="Y1489" s="2">
        <v>-1</v>
      </c>
      <c r="Z1489" s="2">
        <v>-1</v>
      </c>
      <c r="AA1489" s="2">
        <v>420</v>
      </c>
      <c r="AB1489" s="2">
        <v>-1</v>
      </c>
      <c r="AC1489" s="2">
        <v>-0.99690000000000001</v>
      </c>
      <c r="AD1489" s="2">
        <v>-0.27929999999999999</v>
      </c>
      <c r="AE1489" s="2">
        <v>0.81710000000000005</v>
      </c>
      <c r="AF1489" s="2">
        <v>1.50173</v>
      </c>
      <c r="AG1489" s="2">
        <v>0.34439999999999998</v>
      </c>
      <c r="AH1489">
        <v>325000</v>
      </c>
      <c r="AI1489" t="str">
        <f>IF(Table_Graduate_Salary[[#This Row],[Salary]]&lt;300000,"Low",IF(Table_Graduate_Salary[[#This Row],[Salary]]&lt;=600000,"Medium","High"))</f>
        <v>Medium</v>
      </c>
      <c r="AJ1489" t="str">
        <f>IF(Table_Graduate_Salary[[#This Row],[collegeGPA]]&gt;=8,"Excellent",IF(Table_Graduate_Salary[[#This Row],[collegeGPA]]&gt;=7,"Good","Average"))</f>
        <v>Excellent</v>
      </c>
      <c r="AK1489" s="2">
        <f>AVERAGE(Table_Graduate_Salary[[#This Row],[English]],Table_Graduate_Salary[[#This Row],[Logical]],Table_Graduate_Salary[[#This Row],[Quant]])</f>
        <v>375</v>
      </c>
    </row>
    <row r="1490" spans="1:37">
      <c r="A1490">
        <v>1125683</v>
      </c>
      <c r="B1490" t="s">
        <v>505</v>
      </c>
      <c r="C1490" s="1">
        <v>33794</v>
      </c>
      <c r="D1490" s="2">
        <v>91.3</v>
      </c>
      <c r="E1490" t="s">
        <v>51</v>
      </c>
      <c r="F1490" s="3">
        <v>2009</v>
      </c>
      <c r="G1490" s="2">
        <v>90.7</v>
      </c>
      <c r="H1490" t="s">
        <v>51</v>
      </c>
      <c r="I1490">
        <v>9812</v>
      </c>
      <c r="J1490">
        <v>2</v>
      </c>
      <c r="K1490" t="s">
        <v>36</v>
      </c>
      <c r="L1490" t="s">
        <v>60</v>
      </c>
      <c r="M1490" s="3">
        <v>71.650000000000006</v>
      </c>
      <c r="N1490">
        <v>9812</v>
      </c>
      <c r="O1490">
        <v>1</v>
      </c>
      <c r="P1490" t="s">
        <v>54</v>
      </c>
      <c r="Q1490">
        <v>2013</v>
      </c>
      <c r="R1490" s="2">
        <v>525</v>
      </c>
      <c r="S1490" s="2">
        <v>520</v>
      </c>
      <c r="T1490" s="2">
        <v>450</v>
      </c>
      <c r="U1490" s="2">
        <v>0.207392169717661</v>
      </c>
      <c r="V1490" s="2">
        <v>455</v>
      </c>
      <c r="W1490" s="2">
        <v>260</v>
      </c>
      <c r="X1490" s="2">
        <v>-1</v>
      </c>
      <c r="Y1490" s="2">
        <v>-1</v>
      </c>
      <c r="Z1490" s="2">
        <v>-1</v>
      </c>
      <c r="AA1490" s="2">
        <v>-1</v>
      </c>
      <c r="AB1490" s="2">
        <v>-1</v>
      </c>
      <c r="AC1490" s="2">
        <v>1.1335999999999999</v>
      </c>
      <c r="AD1490" s="2">
        <v>0.21240000000000001</v>
      </c>
      <c r="AE1490" s="2">
        <v>1.0859000000000001</v>
      </c>
      <c r="AF1490" s="2">
        <v>-0.74150000000000005</v>
      </c>
      <c r="AG1490" s="2">
        <v>-9.4299999999999995E-2</v>
      </c>
      <c r="AH1490">
        <v>175000</v>
      </c>
      <c r="AI1490" t="str">
        <f>IF(Table_Graduate_Salary[[#This Row],[Salary]]&lt;300000,"Low",IF(Table_Graduate_Salary[[#This Row],[Salary]]&lt;=600000,"Medium","High"))</f>
        <v>Low</v>
      </c>
      <c r="AJ1490" t="str">
        <f>IF(Table_Graduate_Salary[[#This Row],[collegeGPA]]&gt;=8,"Excellent",IF(Table_Graduate_Salary[[#This Row],[collegeGPA]]&gt;=7,"Good","Average"))</f>
        <v>Excellent</v>
      </c>
      <c r="AK1490" s="2">
        <f>AVERAGE(Table_Graduate_Salary[[#This Row],[English]],Table_Graduate_Salary[[#This Row],[Logical]],Table_Graduate_Salary[[#This Row],[Quant]])</f>
        <v>498.33333333333331</v>
      </c>
    </row>
    <row r="1491" spans="1:37">
      <c r="A1491">
        <v>229397</v>
      </c>
      <c r="B1491" t="s">
        <v>506</v>
      </c>
      <c r="C1491" s="1">
        <v>33033</v>
      </c>
      <c r="D1491" s="2">
        <v>84.6</v>
      </c>
      <c r="E1491" t="s">
        <v>51</v>
      </c>
      <c r="F1491" s="3">
        <v>2007</v>
      </c>
      <c r="G1491" s="2">
        <v>75.25</v>
      </c>
      <c r="H1491" t="s">
        <v>239</v>
      </c>
      <c r="I1491">
        <v>1245</v>
      </c>
      <c r="J1491">
        <v>2</v>
      </c>
      <c r="K1491" t="s">
        <v>36</v>
      </c>
      <c r="L1491" t="s">
        <v>55</v>
      </c>
      <c r="M1491" s="3">
        <v>70.56</v>
      </c>
      <c r="N1491">
        <v>1245</v>
      </c>
      <c r="O1491">
        <v>1</v>
      </c>
      <c r="P1491" t="s">
        <v>47</v>
      </c>
      <c r="Q1491">
        <v>2011</v>
      </c>
      <c r="R1491" s="2">
        <v>305</v>
      </c>
      <c r="S1491" s="2">
        <v>375</v>
      </c>
      <c r="T1491" s="2">
        <v>555</v>
      </c>
      <c r="U1491" s="2">
        <v>0.563267823666597</v>
      </c>
      <c r="V1491" s="2">
        <v>425</v>
      </c>
      <c r="W1491" s="2">
        <v>-1</v>
      </c>
      <c r="X1491" s="2">
        <v>-1</v>
      </c>
      <c r="Y1491" s="2">
        <v>-1</v>
      </c>
      <c r="Z1491" s="2">
        <v>-1</v>
      </c>
      <c r="AA1491" s="2">
        <v>-1</v>
      </c>
      <c r="AB1491" s="2">
        <v>-1</v>
      </c>
      <c r="AC1491" s="2">
        <v>-0.4173</v>
      </c>
      <c r="AD1491" s="2">
        <v>-1.0592999999999999</v>
      </c>
      <c r="AE1491" s="2">
        <v>-5.3699999999999998E-2</v>
      </c>
      <c r="AF1491" s="2">
        <v>-1.2302999999999999</v>
      </c>
      <c r="AG1491" s="2">
        <v>-0.1295</v>
      </c>
      <c r="AH1491">
        <v>200000</v>
      </c>
      <c r="AI1491" t="str">
        <f>IF(Table_Graduate_Salary[[#This Row],[Salary]]&lt;300000,"Low",IF(Table_Graduate_Salary[[#This Row],[Salary]]&lt;=600000,"Medium","High"))</f>
        <v>Low</v>
      </c>
      <c r="AJ1491" t="str">
        <f>IF(Table_Graduate_Salary[[#This Row],[collegeGPA]]&gt;=8,"Excellent",IF(Table_Graduate_Salary[[#This Row],[collegeGPA]]&gt;=7,"Good","Average"))</f>
        <v>Excellent</v>
      </c>
      <c r="AK1491" s="2">
        <f>AVERAGE(Table_Graduate_Salary[[#This Row],[English]],Table_Graduate_Salary[[#This Row],[Logical]],Table_Graduate_Salary[[#This Row],[Quant]])</f>
        <v>411.66666666666669</v>
      </c>
    </row>
    <row r="1492" spans="1:37">
      <c r="A1492">
        <v>922684</v>
      </c>
      <c r="B1492" t="s">
        <v>505</v>
      </c>
      <c r="C1492" s="1">
        <v>33361</v>
      </c>
      <c r="D1492" s="2">
        <v>92</v>
      </c>
      <c r="E1492" t="s">
        <v>48</v>
      </c>
      <c r="F1492" s="3">
        <v>2009</v>
      </c>
      <c r="G1492" s="2">
        <v>89</v>
      </c>
      <c r="H1492" t="s">
        <v>48</v>
      </c>
      <c r="I1492">
        <v>272</v>
      </c>
      <c r="J1492">
        <v>2</v>
      </c>
      <c r="K1492" t="s">
        <v>36</v>
      </c>
      <c r="L1492" t="s">
        <v>40</v>
      </c>
      <c r="M1492" s="3">
        <v>64.08</v>
      </c>
      <c r="N1492">
        <v>272</v>
      </c>
      <c r="O1492">
        <v>0</v>
      </c>
      <c r="P1492" t="s">
        <v>50</v>
      </c>
      <c r="Q1492">
        <v>2014</v>
      </c>
      <c r="R1492" s="2">
        <v>800</v>
      </c>
      <c r="S1492" s="2">
        <v>475</v>
      </c>
      <c r="T1492" s="2">
        <v>695</v>
      </c>
      <c r="U1492" s="2">
        <v>0.35653648772447499</v>
      </c>
      <c r="V1492" s="2">
        <v>535</v>
      </c>
      <c r="W1492" s="2">
        <v>-1</v>
      </c>
      <c r="X1492" s="2">
        <v>346</v>
      </c>
      <c r="Y1492" s="2">
        <v>-1</v>
      </c>
      <c r="Z1492" s="2">
        <v>-1</v>
      </c>
      <c r="AA1492" s="2">
        <v>-1</v>
      </c>
      <c r="AB1492" s="2">
        <v>-1</v>
      </c>
      <c r="AC1492" s="2">
        <v>0.99</v>
      </c>
      <c r="AD1492" s="2">
        <v>1.7109000000000001</v>
      </c>
      <c r="AE1492" s="2">
        <v>1.5469999999999999</v>
      </c>
      <c r="AF1492" s="2">
        <v>-2.1360000000000001</v>
      </c>
      <c r="AG1492" s="2">
        <v>0.28889999999999999</v>
      </c>
      <c r="AH1492">
        <v>305000</v>
      </c>
      <c r="AI1492" t="str">
        <f>IF(Table_Graduate_Salary[[#This Row],[Salary]]&lt;300000,"Low",IF(Table_Graduate_Salary[[#This Row],[Salary]]&lt;=600000,"Medium","High"))</f>
        <v>Medium</v>
      </c>
      <c r="AJ1492" t="str">
        <f>IF(Table_Graduate_Salary[[#This Row],[collegeGPA]]&gt;=8,"Excellent",IF(Table_Graduate_Salary[[#This Row],[collegeGPA]]&gt;=7,"Good","Average"))</f>
        <v>Excellent</v>
      </c>
      <c r="AK1492" s="2">
        <f>AVERAGE(Table_Graduate_Salary[[#This Row],[English]],Table_Graduate_Salary[[#This Row],[Logical]],Table_Graduate_Salary[[#This Row],[Quant]])</f>
        <v>656.66666666666663</v>
      </c>
    </row>
    <row r="1493" spans="1:37">
      <c r="A1493">
        <v>823407</v>
      </c>
      <c r="B1493" t="s">
        <v>506</v>
      </c>
      <c r="C1493" s="1">
        <v>33511</v>
      </c>
      <c r="D1493" s="2">
        <v>93</v>
      </c>
      <c r="E1493" t="s">
        <v>35</v>
      </c>
      <c r="F1493" s="3">
        <v>2010</v>
      </c>
      <c r="G1493" s="2">
        <v>85.6</v>
      </c>
      <c r="H1493" t="s">
        <v>35</v>
      </c>
      <c r="I1493">
        <v>272</v>
      </c>
      <c r="J1493">
        <v>2</v>
      </c>
      <c r="K1493" t="s">
        <v>36</v>
      </c>
      <c r="L1493" t="s">
        <v>60</v>
      </c>
      <c r="M1493" s="3">
        <v>89</v>
      </c>
      <c r="N1493">
        <v>272</v>
      </c>
      <c r="O1493">
        <v>0</v>
      </c>
      <c r="P1493" t="s">
        <v>50</v>
      </c>
      <c r="Q1493">
        <v>2014</v>
      </c>
      <c r="R1493" s="2">
        <v>605</v>
      </c>
      <c r="S1493" s="2">
        <v>545</v>
      </c>
      <c r="T1493" s="2">
        <v>680</v>
      </c>
      <c r="U1493" s="2">
        <v>0.493596387301038</v>
      </c>
      <c r="V1493" s="2">
        <v>435</v>
      </c>
      <c r="W1493" s="2">
        <v>324</v>
      </c>
      <c r="X1493" s="2">
        <v>-1</v>
      </c>
      <c r="Y1493" s="2">
        <v>-1</v>
      </c>
      <c r="Z1493" s="2">
        <v>-1</v>
      </c>
      <c r="AA1493" s="2">
        <v>-1</v>
      </c>
      <c r="AB1493" s="2">
        <v>-1</v>
      </c>
      <c r="AC1493" s="2">
        <v>-0.44629999999999997</v>
      </c>
      <c r="AD1493" s="2">
        <v>1.7109000000000001</v>
      </c>
      <c r="AE1493" s="2">
        <v>-0.4511</v>
      </c>
      <c r="AF1493" s="2">
        <v>-0.4879</v>
      </c>
      <c r="AG1493" s="2">
        <v>1.6302000000000001</v>
      </c>
      <c r="AH1493">
        <v>400000</v>
      </c>
      <c r="AI1493" t="str">
        <f>IF(Table_Graduate_Salary[[#This Row],[Salary]]&lt;300000,"Low",IF(Table_Graduate_Salary[[#This Row],[Salary]]&lt;=600000,"Medium","High"))</f>
        <v>Medium</v>
      </c>
      <c r="AJ1493" t="str">
        <f>IF(Table_Graduate_Salary[[#This Row],[collegeGPA]]&gt;=8,"Excellent",IF(Table_Graduate_Salary[[#This Row],[collegeGPA]]&gt;=7,"Good","Average"))</f>
        <v>Excellent</v>
      </c>
      <c r="AK1493" s="2">
        <f>AVERAGE(Table_Graduate_Salary[[#This Row],[English]],Table_Graduate_Salary[[#This Row],[Logical]],Table_Graduate_Salary[[#This Row],[Quant]])</f>
        <v>610</v>
      </c>
    </row>
    <row r="1494" spans="1:37">
      <c r="A1494">
        <v>601624</v>
      </c>
      <c r="B1494" t="s">
        <v>506</v>
      </c>
      <c r="C1494" s="1">
        <v>33378</v>
      </c>
      <c r="D1494" s="2">
        <v>65</v>
      </c>
      <c r="E1494" t="s">
        <v>51</v>
      </c>
      <c r="F1494" s="3">
        <v>2008</v>
      </c>
      <c r="G1494" s="2">
        <v>67.599999999999994</v>
      </c>
      <c r="H1494" t="s">
        <v>51</v>
      </c>
      <c r="I1494">
        <v>272</v>
      </c>
      <c r="J1494">
        <v>2</v>
      </c>
      <c r="K1494" t="s">
        <v>36</v>
      </c>
      <c r="L1494" t="s">
        <v>40</v>
      </c>
      <c r="M1494" s="3">
        <v>63.99</v>
      </c>
      <c r="N1494">
        <v>272</v>
      </c>
      <c r="O1494">
        <v>0</v>
      </c>
      <c r="P1494" t="s">
        <v>50</v>
      </c>
      <c r="Q1494">
        <v>2013</v>
      </c>
      <c r="R1494" s="2">
        <v>465</v>
      </c>
      <c r="S1494" s="2">
        <v>620</v>
      </c>
      <c r="T1494" s="2">
        <v>635</v>
      </c>
      <c r="U1494" s="2">
        <v>0.98374996654107005</v>
      </c>
      <c r="V1494" s="2">
        <v>635</v>
      </c>
      <c r="W1494" s="2">
        <v>-1</v>
      </c>
      <c r="X1494" s="2">
        <v>-1</v>
      </c>
      <c r="Y1494" s="2">
        <v>-1</v>
      </c>
      <c r="Z1494" s="2">
        <v>-1</v>
      </c>
      <c r="AA1494" s="2">
        <v>-1</v>
      </c>
      <c r="AB1494" s="2">
        <v>-1</v>
      </c>
      <c r="AC1494" s="2">
        <v>-2.1698</v>
      </c>
      <c r="AD1494" s="2">
        <v>-2.1185999999999998</v>
      </c>
      <c r="AE1494" s="2">
        <v>-1.2196</v>
      </c>
      <c r="AF1494" s="2">
        <v>1.9199999999999998E-2</v>
      </c>
      <c r="AG1494" s="2">
        <v>-2.9685999999999999</v>
      </c>
      <c r="AH1494">
        <v>225000</v>
      </c>
      <c r="AI1494" t="str">
        <f>IF(Table_Graduate_Salary[[#This Row],[Salary]]&lt;300000,"Low",IF(Table_Graduate_Salary[[#This Row],[Salary]]&lt;=600000,"Medium","High"))</f>
        <v>Low</v>
      </c>
      <c r="AJ1494" t="str">
        <f>IF(Table_Graduate_Salary[[#This Row],[collegeGPA]]&gt;=8,"Excellent",IF(Table_Graduate_Salary[[#This Row],[collegeGPA]]&gt;=7,"Good","Average"))</f>
        <v>Excellent</v>
      </c>
      <c r="AK1494" s="2">
        <f>AVERAGE(Table_Graduate_Salary[[#This Row],[English]],Table_Graduate_Salary[[#This Row],[Logical]],Table_Graduate_Salary[[#This Row],[Quant]])</f>
        <v>573.33333333333337</v>
      </c>
    </row>
    <row r="1495" spans="1:37">
      <c r="A1495">
        <v>206565</v>
      </c>
      <c r="B1495" t="s">
        <v>506</v>
      </c>
      <c r="C1495" s="1">
        <v>33059</v>
      </c>
      <c r="D1495" s="2">
        <v>54</v>
      </c>
      <c r="E1495">
        <v>0</v>
      </c>
      <c r="F1495" s="3">
        <v>2006</v>
      </c>
      <c r="G1495" s="2">
        <v>64</v>
      </c>
      <c r="H1495">
        <v>0</v>
      </c>
      <c r="I1495">
        <v>255</v>
      </c>
      <c r="J1495">
        <v>2</v>
      </c>
      <c r="K1495" t="s">
        <v>36</v>
      </c>
      <c r="L1495" t="s">
        <v>55</v>
      </c>
      <c r="M1495" s="3">
        <v>67.3</v>
      </c>
      <c r="N1495">
        <v>255</v>
      </c>
      <c r="O1495">
        <v>0</v>
      </c>
      <c r="P1495" t="s">
        <v>41</v>
      </c>
      <c r="Q1495">
        <v>2011</v>
      </c>
      <c r="R1495" s="2">
        <v>305</v>
      </c>
      <c r="S1495" s="2">
        <v>415</v>
      </c>
      <c r="T1495" s="2">
        <v>415</v>
      </c>
      <c r="U1495" s="2">
        <v>0.63597875645679403</v>
      </c>
      <c r="V1495" s="2">
        <v>445</v>
      </c>
      <c r="W1495" s="2">
        <v>-1</v>
      </c>
      <c r="X1495" s="2">
        <v>-1</v>
      </c>
      <c r="Y1495" s="2">
        <v>-1</v>
      </c>
      <c r="Z1495" s="2">
        <v>-1</v>
      </c>
      <c r="AA1495" s="2">
        <v>-1</v>
      </c>
      <c r="AB1495" s="2">
        <v>-1</v>
      </c>
      <c r="AC1495" s="2">
        <v>-0.1082</v>
      </c>
      <c r="AD1495" s="2">
        <v>-0.74729999999999996</v>
      </c>
      <c r="AE1495" s="2">
        <v>0.81710000000000005</v>
      </c>
      <c r="AF1495" s="2">
        <v>-5.5199999999999999E-2</v>
      </c>
      <c r="AG1495" s="2">
        <v>-0.28749999999999998</v>
      </c>
      <c r="AH1495">
        <v>300000</v>
      </c>
      <c r="AI1495" t="str">
        <f>IF(Table_Graduate_Salary[[#This Row],[Salary]]&lt;300000,"Low",IF(Table_Graduate_Salary[[#This Row],[Salary]]&lt;=600000,"Medium","High"))</f>
        <v>Medium</v>
      </c>
      <c r="AJ1495" t="str">
        <f>IF(Table_Graduate_Salary[[#This Row],[collegeGPA]]&gt;=8,"Excellent",IF(Table_Graduate_Salary[[#This Row],[collegeGPA]]&gt;=7,"Good","Average"))</f>
        <v>Excellent</v>
      </c>
      <c r="AK1495" s="2">
        <f>AVERAGE(Table_Graduate_Salary[[#This Row],[English]],Table_Graduate_Salary[[#This Row],[Logical]],Table_Graduate_Salary[[#This Row],[Quant]])</f>
        <v>378.33333333333331</v>
      </c>
    </row>
    <row r="1496" spans="1:37">
      <c r="A1496">
        <v>543741</v>
      </c>
      <c r="B1496" t="s">
        <v>505</v>
      </c>
      <c r="C1496" s="1">
        <v>32293</v>
      </c>
      <c r="D1496" s="2">
        <v>81</v>
      </c>
      <c r="E1496" t="s">
        <v>35</v>
      </c>
      <c r="F1496" s="3">
        <v>2007</v>
      </c>
      <c r="G1496" s="2">
        <v>84</v>
      </c>
      <c r="H1496" t="s">
        <v>35</v>
      </c>
      <c r="I1496">
        <v>55</v>
      </c>
      <c r="J1496">
        <v>2</v>
      </c>
      <c r="K1496" t="s">
        <v>66</v>
      </c>
      <c r="L1496" t="s">
        <v>67</v>
      </c>
      <c r="M1496" s="3">
        <v>78</v>
      </c>
      <c r="N1496">
        <v>55</v>
      </c>
      <c r="O1496">
        <v>0</v>
      </c>
      <c r="P1496" t="s">
        <v>41</v>
      </c>
      <c r="Q1496">
        <v>2013</v>
      </c>
      <c r="R1496" s="2">
        <v>520</v>
      </c>
      <c r="S1496" s="2">
        <v>535</v>
      </c>
      <c r="T1496" s="2">
        <v>545</v>
      </c>
      <c r="U1496" s="2">
        <v>0.79358061454850604</v>
      </c>
      <c r="V1496" s="2">
        <v>495</v>
      </c>
      <c r="W1496" s="2">
        <v>-1</v>
      </c>
      <c r="X1496" s="2">
        <v>-1</v>
      </c>
      <c r="Y1496" s="2">
        <v>-1</v>
      </c>
      <c r="Z1496" s="2">
        <v>-1</v>
      </c>
      <c r="AA1496" s="2">
        <v>-1</v>
      </c>
      <c r="AB1496" s="2">
        <v>-1</v>
      </c>
      <c r="AC1496" s="2">
        <v>-0.4173</v>
      </c>
      <c r="AD1496" s="2">
        <v>-0.55230000000000001</v>
      </c>
      <c r="AE1496" s="2">
        <v>-0.70679999999999998</v>
      </c>
      <c r="AF1496" s="2">
        <v>-0.4078</v>
      </c>
      <c r="AG1496" s="2">
        <v>-0.28749999999999998</v>
      </c>
      <c r="AH1496">
        <v>460000</v>
      </c>
      <c r="AI1496" t="str">
        <f>IF(Table_Graduate_Salary[[#This Row],[Salary]]&lt;300000,"Low",IF(Table_Graduate_Salary[[#This Row],[Salary]]&lt;=600000,"Medium","High"))</f>
        <v>Medium</v>
      </c>
      <c r="AJ1496" t="str">
        <f>IF(Table_Graduate_Salary[[#This Row],[collegeGPA]]&gt;=8,"Excellent",IF(Table_Graduate_Salary[[#This Row],[collegeGPA]]&gt;=7,"Good","Average"))</f>
        <v>Excellent</v>
      </c>
      <c r="AK1496" s="2">
        <f>AVERAGE(Table_Graduate_Salary[[#This Row],[English]],Table_Graduate_Salary[[#This Row],[Logical]],Table_Graduate_Salary[[#This Row],[Quant]])</f>
        <v>533.33333333333337</v>
      </c>
    </row>
    <row r="1497" spans="1:37">
      <c r="A1497">
        <v>926517</v>
      </c>
      <c r="B1497" t="s">
        <v>506</v>
      </c>
      <c r="C1497" s="1">
        <v>33143</v>
      </c>
      <c r="D1497" s="2">
        <v>62.4</v>
      </c>
      <c r="E1497" t="s">
        <v>168</v>
      </c>
      <c r="F1497" s="3">
        <v>2008</v>
      </c>
      <c r="G1497" s="2">
        <v>74.8</v>
      </c>
      <c r="H1497" t="s">
        <v>168</v>
      </c>
      <c r="I1497">
        <v>6857</v>
      </c>
      <c r="J1497">
        <v>2</v>
      </c>
      <c r="K1497" t="s">
        <v>36</v>
      </c>
      <c r="L1497" t="s">
        <v>55</v>
      </c>
      <c r="M1497" s="3">
        <v>69.510000000000005</v>
      </c>
      <c r="N1497">
        <v>6857</v>
      </c>
      <c r="O1497">
        <v>0</v>
      </c>
      <c r="P1497" t="s">
        <v>84</v>
      </c>
      <c r="Q1497">
        <v>2012</v>
      </c>
      <c r="R1497" s="2">
        <v>450</v>
      </c>
      <c r="S1497" s="2">
        <v>350</v>
      </c>
      <c r="T1497" s="2">
        <v>245</v>
      </c>
      <c r="U1497" s="2">
        <v>8.0055281340549497E-2</v>
      </c>
      <c r="V1497" s="2">
        <v>334</v>
      </c>
      <c r="W1497" s="2">
        <v>-1</v>
      </c>
      <c r="X1497" s="2">
        <v>253</v>
      </c>
      <c r="Y1497" s="2">
        <v>-1</v>
      </c>
      <c r="Z1497" s="2">
        <v>-1</v>
      </c>
      <c r="AA1497" s="2">
        <v>-1</v>
      </c>
      <c r="AB1497" s="2">
        <v>-1</v>
      </c>
      <c r="AC1497" s="2">
        <v>1.5644</v>
      </c>
      <c r="AD1497" s="2">
        <v>0.21240000000000001</v>
      </c>
      <c r="AE1497" s="2">
        <v>-0.4511</v>
      </c>
      <c r="AF1497" s="2">
        <v>1.9199999999999998E-2</v>
      </c>
      <c r="AG1497" s="2">
        <v>1.2470000000000001</v>
      </c>
      <c r="AH1497">
        <v>300000</v>
      </c>
      <c r="AI1497" t="str">
        <f>IF(Table_Graduate_Salary[[#This Row],[Salary]]&lt;300000,"Low",IF(Table_Graduate_Salary[[#This Row],[Salary]]&lt;=600000,"Medium","High"))</f>
        <v>Medium</v>
      </c>
      <c r="AJ1497" t="str">
        <f>IF(Table_Graduate_Salary[[#This Row],[collegeGPA]]&gt;=8,"Excellent",IF(Table_Graduate_Salary[[#This Row],[collegeGPA]]&gt;=7,"Good","Average"))</f>
        <v>Excellent</v>
      </c>
      <c r="AK1497" s="2">
        <f>AVERAGE(Table_Graduate_Salary[[#This Row],[English]],Table_Graduate_Salary[[#This Row],[Logical]],Table_Graduate_Salary[[#This Row],[Quant]])</f>
        <v>348.33333333333331</v>
      </c>
    </row>
    <row r="1498" spans="1:37">
      <c r="A1498">
        <v>652516</v>
      </c>
      <c r="B1498" t="s">
        <v>505</v>
      </c>
      <c r="C1498" s="1">
        <v>33710</v>
      </c>
      <c r="D1498" s="2">
        <v>78.599999999999994</v>
      </c>
      <c r="E1498" t="s">
        <v>35</v>
      </c>
      <c r="F1498" s="3">
        <v>2009</v>
      </c>
      <c r="G1498" s="2">
        <v>83.2</v>
      </c>
      <c r="H1498" t="s">
        <v>51</v>
      </c>
      <c r="I1498">
        <v>1985</v>
      </c>
      <c r="J1498">
        <v>2</v>
      </c>
      <c r="K1498" t="s">
        <v>36</v>
      </c>
      <c r="L1498" t="s">
        <v>60</v>
      </c>
      <c r="M1498" s="3">
        <v>73</v>
      </c>
      <c r="N1498">
        <v>1985</v>
      </c>
      <c r="O1498">
        <v>1</v>
      </c>
      <c r="P1498" t="s">
        <v>47</v>
      </c>
      <c r="Q1498">
        <v>2013</v>
      </c>
      <c r="R1498" s="2">
        <v>570</v>
      </c>
      <c r="S1498" s="2">
        <v>670</v>
      </c>
      <c r="T1498" s="2">
        <v>470</v>
      </c>
      <c r="U1498" s="2">
        <v>0.96060325199705299</v>
      </c>
      <c r="V1498" s="2">
        <v>355</v>
      </c>
      <c r="W1498" s="2">
        <v>466</v>
      </c>
      <c r="X1498" s="2">
        <v>-1</v>
      </c>
      <c r="Y1498" s="2">
        <v>-1</v>
      </c>
      <c r="Z1498" s="2">
        <v>-1</v>
      </c>
      <c r="AA1498" s="2">
        <v>-1</v>
      </c>
      <c r="AB1498" s="2">
        <v>-1</v>
      </c>
      <c r="AC1498" s="2">
        <v>1.7081</v>
      </c>
      <c r="AD1498" s="2">
        <v>1.2114</v>
      </c>
      <c r="AE1498" s="2">
        <v>0.31740000000000002</v>
      </c>
      <c r="AF1498" s="2">
        <v>-1.6289</v>
      </c>
      <c r="AG1498" s="2">
        <v>0.28889999999999999</v>
      </c>
      <c r="AH1498">
        <v>340000</v>
      </c>
      <c r="AI1498" t="str">
        <f>IF(Table_Graduate_Salary[[#This Row],[Salary]]&lt;300000,"Low",IF(Table_Graduate_Salary[[#This Row],[Salary]]&lt;=600000,"Medium","High"))</f>
        <v>Medium</v>
      </c>
      <c r="AJ1498" t="str">
        <f>IF(Table_Graduate_Salary[[#This Row],[collegeGPA]]&gt;=8,"Excellent",IF(Table_Graduate_Salary[[#This Row],[collegeGPA]]&gt;=7,"Good","Average"))</f>
        <v>Excellent</v>
      </c>
      <c r="AK1498" s="2">
        <f>AVERAGE(Table_Graduate_Salary[[#This Row],[English]],Table_Graduate_Salary[[#This Row],[Logical]],Table_Graduate_Salary[[#This Row],[Quant]])</f>
        <v>570</v>
      </c>
    </row>
    <row r="1499" spans="1:37">
      <c r="A1499">
        <v>1232895</v>
      </c>
      <c r="B1499" t="s">
        <v>505</v>
      </c>
      <c r="C1499" s="1">
        <v>34045</v>
      </c>
      <c r="D1499" s="2">
        <v>72</v>
      </c>
      <c r="E1499" t="s">
        <v>35</v>
      </c>
      <c r="F1499" s="3">
        <v>2010</v>
      </c>
      <c r="G1499" s="2">
        <v>60</v>
      </c>
      <c r="H1499" t="s">
        <v>35</v>
      </c>
      <c r="I1499">
        <v>75</v>
      </c>
      <c r="J1499">
        <v>2</v>
      </c>
      <c r="K1499" t="s">
        <v>36</v>
      </c>
      <c r="L1499" t="s">
        <v>40</v>
      </c>
      <c r="M1499" s="3">
        <v>72.5</v>
      </c>
      <c r="N1499">
        <v>75</v>
      </c>
      <c r="O1499">
        <v>0</v>
      </c>
      <c r="P1499" t="s">
        <v>41</v>
      </c>
      <c r="Q1499">
        <v>2014</v>
      </c>
      <c r="R1499" s="2">
        <v>500</v>
      </c>
      <c r="S1499" s="2">
        <v>360</v>
      </c>
      <c r="T1499" s="2">
        <v>510</v>
      </c>
      <c r="U1499" s="2">
        <v>0.35653648772447499</v>
      </c>
      <c r="V1499" s="2">
        <v>405</v>
      </c>
      <c r="W1499" s="2">
        <v>-1</v>
      </c>
      <c r="X1499" s="2">
        <v>346</v>
      </c>
      <c r="Y1499" s="2">
        <v>-1</v>
      </c>
      <c r="Z1499" s="2">
        <v>-1</v>
      </c>
      <c r="AA1499" s="2">
        <v>-1</v>
      </c>
      <c r="AB1499" s="2">
        <v>-1</v>
      </c>
      <c r="AC1499" s="2">
        <v>0.84630000000000005</v>
      </c>
      <c r="AD1499" s="2">
        <v>1.7109000000000001</v>
      </c>
      <c r="AE1499" s="2">
        <v>1.2396</v>
      </c>
      <c r="AF1499" s="2">
        <v>-1.3753</v>
      </c>
      <c r="AG1499" s="2">
        <v>1.4386000000000001</v>
      </c>
      <c r="AH1499">
        <v>300000</v>
      </c>
      <c r="AI1499" t="str">
        <f>IF(Table_Graduate_Salary[[#This Row],[Salary]]&lt;300000,"Low",IF(Table_Graduate_Salary[[#This Row],[Salary]]&lt;=600000,"Medium","High"))</f>
        <v>Medium</v>
      </c>
      <c r="AJ1499" t="str">
        <f>IF(Table_Graduate_Salary[[#This Row],[collegeGPA]]&gt;=8,"Excellent",IF(Table_Graduate_Salary[[#This Row],[collegeGPA]]&gt;=7,"Good","Average"))</f>
        <v>Excellent</v>
      </c>
      <c r="AK1499" s="2">
        <f>AVERAGE(Table_Graduate_Salary[[#This Row],[English]],Table_Graduate_Salary[[#This Row],[Logical]],Table_Graduate_Salary[[#This Row],[Quant]])</f>
        <v>456.66666666666669</v>
      </c>
    </row>
    <row r="1500" spans="1:37">
      <c r="A1500">
        <v>1218133</v>
      </c>
      <c r="B1500" t="s">
        <v>506</v>
      </c>
      <c r="C1500" s="1">
        <v>34698</v>
      </c>
      <c r="D1500" s="2">
        <v>79.849999999999994</v>
      </c>
      <c r="E1500" t="s">
        <v>48</v>
      </c>
      <c r="F1500" s="3">
        <v>2010</v>
      </c>
      <c r="G1500" s="2">
        <v>72</v>
      </c>
      <c r="H1500" t="s">
        <v>119</v>
      </c>
      <c r="I1500">
        <v>15875</v>
      </c>
      <c r="J1500">
        <v>2</v>
      </c>
      <c r="K1500" t="s">
        <v>36</v>
      </c>
      <c r="L1500" t="s">
        <v>40</v>
      </c>
      <c r="M1500" s="3">
        <v>61</v>
      </c>
      <c r="N1500">
        <v>15875</v>
      </c>
      <c r="O1500">
        <v>0</v>
      </c>
      <c r="P1500" t="s">
        <v>41</v>
      </c>
      <c r="Q1500">
        <v>2015</v>
      </c>
      <c r="R1500" s="2">
        <v>630</v>
      </c>
      <c r="S1500" s="2">
        <v>460</v>
      </c>
      <c r="T1500" s="2">
        <v>415</v>
      </c>
      <c r="U1500" s="2">
        <v>0.62264291584993803</v>
      </c>
      <c r="V1500" s="2">
        <v>475</v>
      </c>
      <c r="W1500" s="2">
        <v>-1</v>
      </c>
      <c r="X1500" s="2">
        <v>407</v>
      </c>
      <c r="Y1500" s="2">
        <v>-1</v>
      </c>
      <c r="Z1500" s="2">
        <v>-1</v>
      </c>
      <c r="AA1500" s="2">
        <v>-1</v>
      </c>
      <c r="AB1500" s="2">
        <v>-1</v>
      </c>
      <c r="AC1500" s="2">
        <v>-0.87719999999999998</v>
      </c>
      <c r="AD1500" s="2">
        <v>-0.62009999999999998</v>
      </c>
      <c r="AE1500" s="2">
        <v>-0.2974</v>
      </c>
      <c r="AF1500" s="2">
        <v>-0.36120000000000002</v>
      </c>
      <c r="AG1500" s="2">
        <v>0.48049999999999998</v>
      </c>
      <c r="AH1500">
        <v>300000</v>
      </c>
      <c r="AI1500" t="str">
        <f>IF(Table_Graduate_Salary[[#This Row],[Salary]]&lt;300000,"Low",IF(Table_Graduate_Salary[[#This Row],[Salary]]&lt;=600000,"Medium","High"))</f>
        <v>Medium</v>
      </c>
      <c r="AJ1500" t="str">
        <f>IF(Table_Graduate_Salary[[#This Row],[collegeGPA]]&gt;=8,"Excellent",IF(Table_Graduate_Salary[[#This Row],[collegeGPA]]&gt;=7,"Good","Average"))</f>
        <v>Excellent</v>
      </c>
      <c r="AK1500" s="2">
        <f>AVERAGE(Table_Graduate_Salary[[#This Row],[English]],Table_Graduate_Salary[[#This Row],[Logical]],Table_Graduate_Salary[[#This Row],[Quant]])</f>
        <v>501.66666666666669</v>
      </c>
    </row>
    <row r="1501" spans="1:37">
      <c r="A1501">
        <v>1131849</v>
      </c>
      <c r="B1501" t="s">
        <v>505</v>
      </c>
      <c r="C1501" s="1">
        <v>33712</v>
      </c>
      <c r="D1501" s="2">
        <v>84.16</v>
      </c>
      <c r="E1501" t="s">
        <v>51</v>
      </c>
      <c r="F1501" s="3">
        <v>2009</v>
      </c>
      <c r="G1501" s="2">
        <v>81.7</v>
      </c>
      <c r="H1501" t="s">
        <v>51</v>
      </c>
      <c r="I1501">
        <v>11513</v>
      </c>
      <c r="J1501">
        <v>2</v>
      </c>
      <c r="K1501" t="s">
        <v>36</v>
      </c>
      <c r="L1501" t="s">
        <v>40</v>
      </c>
      <c r="M1501" s="3">
        <v>66.069999999999993</v>
      </c>
      <c r="N1501">
        <v>11513</v>
      </c>
      <c r="O1501">
        <v>0</v>
      </c>
      <c r="P1501" t="s">
        <v>56</v>
      </c>
      <c r="Q1501">
        <v>2013</v>
      </c>
      <c r="R1501" s="2">
        <v>440</v>
      </c>
      <c r="S1501" s="2">
        <v>485</v>
      </c>
      <c r="T1501" s="2">
        <v>605</v>
      </c>
      <c r="U1501" s="2">
        <v>0.97879929264142795</v>
      </c>
      <c r="V1501" s="2">
        <v>495</v>
      </c>
      <c r="W1501" s="2">
        <v>-1</v>
      </c>
      <c r="X1501" s="2">
        <v>561</v>
      </c>
      <c r="Y1501" s="2">
        <v>-1</v>
      </c>
      <c r="Z1501" s="2">
        <v>-1</v>
      </c>
      <c r="AA1501" s="2">
        <v>-1</v>
      </c>
      <c r="AB1501" s="2">
        <v>-1</v>
      </c>
      <c r="AC1501" s="2">
        <v>1.8516999999999999</v>
      </c>
      <c r="AD1501" s="2">
        <v>0.71189999999999998</v>
      </c>
      <c r="AE1501" s="2">
        <v>1.0859000000000001</v>
      </c>
      <c r="AF1501" s="2">
        <v>-0.74150000000000005</v>
      </c>
      <c r="AG1501" s="2">
        <v>-0.28589999999999999</v>
      </c>
      <c r="AH1501">
        <v>300000</v>
      </c>
      <c r="AI1501" t="str">
        <f>IF(Table_Graduate_Salary[[#This Row],[Salary]]&lt;300000,"Low",IF(Table_Graduate_Salary[[#This Row],[Salary]]&lt;=600000,"Medium","High"))</f>
        <v>Medium</v>
      </c>
      <c r="AJ1501" t="str">
        <f>IF(Table_Graduate_Salary[[#This Row],[collegeGPA]]&gt;=8,"Excellent",IF(Table_Graduate_Salary[[#This Row],[collegeGPA]]&gt;=7,"Good","Average"))</f>
        <v>Excellent</v>
      </c>
      <c r="AK1501" s="2">
        <f>AVERAGE(Table_Graduate_Salary[[#This Row],[English]],Table_Graduate_Salary[[#This Row],[Logical]],Table_Graduate_Salary[[#This Row],[Quant]])</f>
        <v>510</v>
      </c>
    </row>
    <row r="1502" spans="1:37">
      <c r="A1502">
        <v>87067</v>
      </c>
      <c r="B1502" t="s">
        <v>505</v>
      </c>
      <c r="C1502" s="1">
        <v>31851</v>
      </c>
      <c r="D1502" s="2">
        <v>69</v>
      </c>
      <c r="E1502" t="s">
        <v>35</v>
      </c>
      <c r="F1502" s="3">
        <v>2005</v>
      </c>
      <c r="G1502" s="2">
        <v>62.6</v>
      </c>
      <c r="H1502" t="s">
        <v>35</v>
      </c>
      <c r="I1502">
        <v>5605</v>
      </c>
      <c r="J1502">
        <v>2</v>
      </c>
      <c r="K1502" t="s">
        <v>36</v>
      </c>
      <c r="L1502" t="s">
        <v>77</v>
      </c>
      <c r="M1502" s="3">
        <v>76.25</v>
      </c>
      <c r="N1502">
        <v>5605</v>
      </c>
      <c r="O1502">
        <v>0</v>
      </c>
      <c r="P1502" t="s">
        <v>84</v>
      </c>
      <c r="Q1502">
        <v>2010</v>
      </c>
      <c r="R1502" s="2">
        <v>395</v>
      </c>
      <c r="S1502" s="2">
        <v>455</v>
      </c>
      <c r="T1502" s="2">
        <v>475</v>
      </c>
      <c r="U1502" s="2">
        <v>0.69447932770846299</v>
      </c>
      <c r="V1502" s="2">
        <v>195</v>
      </c>
      <c r="W1502" s="2">
        <v>366</v>
      </c>
      <c r="X1502" s="2">
        <v>-1</v>
      </c>
      <c r="Y1502" s="2">
        <v>-1</v>
      </c>
      <c r="Z1502" s="2">
        <v>-1</v>
      </c>
      <c r="AA1502" s="2">
        <v>-1</v>
      </c>
      <c r="AB1502" s="2">
        <v>-1</v>
      </c>
      <c r="AC1502" s="2">
        <v>-0.4173</v>
      </c>
      <c r="AD1502" s="2">
        <v>0.1888</v>
      </c>
      <c r="AE1502" s="2">
        <v>-0.48909999999999998</v>
      </c>
      <c r="AF1502" s="2">
        <v>0.4148</v>
      </c>
      <c r="AG1502" s="2">
        <v>0.81830000000000003</v>
      </c>
      <c r="AH1502">
        <v>215000</v>
      </c>
      <c r="AI1502" t="str">
        <f>IF(Table_Graduate_Salary[[#This Row],[Salary]]&lt;300000,"Low",IF(Table_Graduate_Salary[[#This Row],[Salary]]&lt;=600000,"Medium","High"))</f>
        <v>Low</v>
      </c>
      <c r="AJ1502" t="str">
        <f>IF(Table_Graduate_Salary[[#This Row],[collegeGPA]]&gt;=8,"Excellent",IF(Table_Graduate_Salary[[#This Row],[collegeGPA]]&gt;=7,"Good","Average"))</f>
        <v>Excellent</v>
      </c>
      <c r="AK1502" s="2">
        <f>AVERAGE(Table_Graduate_Salary[[#This Row],[English]],Table_Graduate_Salary[[#This Row],[Logical]],Table_Graduate_Salary[[#This Row],[Quant]])</f>
        <v>441.66666666666669</v>
      </c>
    </row>
    <row r="1503" spans="1:37">
      <c r="A1503">
        <v>1207352</v>
      </c>
      <c r="B1503" t="s">
        <v>506</v>
      </c>
      <c r="C1503" s="1">
        <v>33607</v>
      </c>
      <c r="D1503" s="2">
        <v>90.83</v>
      </c>
      <c r="E1503" t="s">
        <v>51</v>
      </c>
      <c r="F1503" s="3">
        <v>2009</v>
      </c>
      <c r="G1503" s="2">
        <v>92.5</v>
      </c>
      <c r="H1503" t="s">
        <v>51</v>
      </c>
      <c r="I1503">
        <v>5071</v>
      </c>
      <c r="J1503">
        <v>2</v>
      </c>
      <c r="K1503" t="s">
        <v>36</v>
      </c>
      <c r="L1503" t="s">
        <v>81</v>
      </c>
      <c r="M1503" s="3">
        <v>82</v>
      </c>
      <c r="N1503">
        <v>5071</v>
      </c>
      <c r="O1503">
        <v>0</v>
      </c>
      <c r="P1503" t="s">
        <v>56</v>
      </c>
      <c r="Q1503">
        <v>2013</v>
      </c>
      <c r="R1503" s="2">
        <v>640</v>
      </c>
      <c r="S1503" s="2">
        <v>665</v>
      </c>
      <c r="T1503" s="2">
        <v>630</v>
      </c>
      <c r="U1503" s="2">
        <v>0.87550390734933703</v>
      </c>
      <c r="V1503" s="2">
        <v>345</v>
      </c>
      <c r="W1503" s="2">
        <v>-1</v>
      </c>
      <c r="X1503" s="2">
        <v>-1</v>
      </c>
      <c r="Y1503" s="2">
        <v>-1</v>
      </c>
      <c r="Z1503" s="2">
        <v>516</v>
      </c>
      <c r="AA1503" s="2">
        <v>-1</v>
      </c>
      <c r="AB1503" s="2">
        <v>-1</v>
      </c>
      <c r="AC1503" s="2">
        <v>-1.4517</v>
      </c>
      <c r="AD1503" s="2">
        <v>-2.4516</v>
      </c>
      <c r="AE1503" s="2">
        <v>-1.0659000000000001</v>
      </c>
      <c r="AF1503" s="2">
        <v>-0.2344</v>
      </c>
      <c r="AG1503" s="2">
        <v>-0.28589999999999999</v>
      </c>
      <c r="AH1503">
        <v>400000</v>
      </c>
      <c r="AI1503" t="str">
        <f>IF(Table_Graduate_Salary[[#This Row],[Salary]]&lt;300000,"Low",IF(Table_Graduate_Salary[[#This Row],[Salary]]&lt;=600000,"Medium","High"))</f>
        <v>Medium</v>
      </c>
      <c r="AJ1503" t="str">
        <f>IF(Table_Graduate_Salary[[#This Row],[collegeGPA]]&gt;=8,"Excellent",IF(Table_Graduate_Salary[[#This Row],[collegeGPA]]&gt;=7,"Good","Average"))</f>
        <v>Excellent</v>
      </c>
      <c r="AK1503" s="2">
        <f>AVERAGE(Table_Graduate_Salary[[#This Row],[English]],Table_Graduate_Salary[[#This Row],[Logical]],Table_Graduate_Salary[[#This Row],[Quant]])</f>
        <v>645</v>
      </c>
    </row>
    <row r="1504" spans="1:37">
      <c r="A1504">
        <v>681036</v>
      </c>
      <c r="B1504" t="s">
        <v>506</v>
      </c>
      <c r="C1504" s="1">
        <v>33424</v>
      </c>
      <c r="D1504" s="2">
        <v>70</v>
      </c>
      <c r="E1504" t="s">
        <v>35</v>
      </c>
      <c r="F1504" s="3">
        <v>2009</v>
      </c>
      <c r="G1504" s="2">
        <v>72</v>
      </c>
      <c r="H1504" t="s">
        <v>35</v>
      </c>
      <c r="I1504">
        <v>186</v>
      </c>
      <c r="J1504">
        <v>2</v>
      </c>
      <c r="K1504" t="s">
        <v>36</v>
      </c>
      <c r="L1504" t="s">
        <v>60</v>
      </c>
      <c r="M1504" s="3">
        <v>61</v>
      </c>
      <c r="N1504">
        <v>186</v>
      </c>
      <c r="O1504">
        <v>0</v>
      </c>
      <c r="P1504" t="s">
        <v>59</v>
      </c>
      <c r="Q1504">
        <v>2013</v>
      </c>
      <c r="R1504" s="2">
        <v>510</v>
      </c>
      <c r="S1504" s="2">
        <v>425</v>
      </c>
      <c r="T1504" s="2">
        <v>515</v>
      </c>
      <c r="U1504" s="2">
        <v>0.124502074009537</v>
      </c>
      <c r="V1504" s="2">
        <v>405</v>
      </c>
      <c r="W1504" s="2">
        <v>233</v>
      </c>
      <c r="X1504" s="2">
        <v>-1</v>
      </c>
      <c r="Y1504" s="2">
        <v>-1</v>
      </c>
      <c r="Z1504" s="2">
        <v>-1</v>
      </c>
      <c r="AA1504" s="2">
        <v>420</v>
      </c>
      <c r="AB1504" s="2">
        <v>-1</v>
      </c>
      <c r="AC1504" s="2">
        <v>-1.1644000000000001</v>
      </c>
      <c r="AD1504" s="2">
        <v>-1.7856000000000001</v>
      </c>
      <c r="AE1504" s="2">
        <v>-1.0659000000000001</v>
      </c>
      <c r="AF1504" s="2">
        <v>0.1459</v>
      </c>
      <c r="AG1504" s="2">
        <v>-2.5853000000000002</v>
      </c>
      <c r="AH1504">
        <v>180000</v>
      </c>
      <c r="AI1504" t="str">
        <f>IF(Table_Graduate_Salary[[#This Row],[Salary]]&lt;300000,"Low",IF(Table_Graduate_Salary[[#This Row],[Salary]]&lt;=600000,"Medium","High"))</f>
        <v>Low</v>
      </c>
      <c r="AJ1504" t="str">
        <f>IF(Table_Graduate_Salary[[#This Row],[collegeGPA]]&gt;=8,"Excellent",IF(Table_Graduate_Salary[[#This Row],[collegeGPA]]&gt;=7,"Good","Average"))</f>
        <v>Excellent</v>
      </c>
      <c r="AK1504" s="2">
        <f>AVERAGE(Table_Graduate_Salary[[#This Row],[English]],Table_Graduate_Salary[[#This Row],[Logical]],Table_Graduate_Salary[[#This Row],[Quant]])</f>
        <v>483.33333333333331</v>
      </c>
    </row>
    <row r="1505" spans="1:37">
      <c r="A1505">
        <v>245281</v>
      </c>
      <c r="B1505" t="s">
        <v>506</v>
      </c>
      <c r="C1505" s="1">
        <v>32634</v>
      </c>
      <c r="D1505" s="2">
        <v>89</v>
      </c>
      <c r="E1505" t="s">
        <v>48</v>
      </c>
      <c r="F1505" s="3">
        <v>2007</v>
      </c>
      <c r="G1505" s="2">
        <v>78</v>
      </c>
      <c r="H1505" t="s">
        <v>35</v>
      </c>
      <c r="I1505">
        <v>4368</v>
      </c>
      <c r="J1505">
        <v>2</v>
      </c>
      <c r="K1505" t="s">
        <v>36</v>
      </c>
      <c r="L1505" t="s">
        <v>44</v>
      </c>
      <c r="M1505" s="3">
        <v>80</v>
      </c>
      <c r="N1505">
        <v>4368</v>
      </c>
      <c r="O1505">
        <v>0</v>
      </c>
      <c r="P1505" t="s">
        <v>65</v>
      </c>
      <c r="Q1505">
        <v>2011</v>
      </c>
      <c r="R1505" s="2">
        <v>645</v>
      </c>
      <c r="S1505" s="2">
        <v>535</v>
      </c>
      <c r="T1505" s="2">
        <v>615</v>
      </c>
      <c r="U1505" s="2">
        <v>0.985461394326131</v>
      </c>
      <c r="V1505" s="2">
        <v>465</v>
      </c>
      <c r="W1505" s="2">
        <v>500</v>
      </c>
      <c r="X1505" s="2">
        <v>-1</v>
      </c>
      <c r="Y1505" s="2">
        <v>-1</v>
      </c>
      <c r="Z1505" s="2">
        <v>-1</v>
      </c>
      <c r="AA1505" s="2">
        <v>393</v>
      </c>
      <c r="AB1505" s="2">
        <v>-1</v>
      </c>
      <c r="AC1505" s="2">
        <v>-0.72640000000000005</v>
      </c>
      <c r="AD1505" s="2">
        <v>-1.0592999999999999</v>
      </c>
      <c r="AE1505" s="2">
        <v>-0.34399999999999997</v>
      </c>
      <c r="AF1505" s="2">
        <v>-0.4078</v>
      </c>
      <c r="AG1505" s="2">
        <v>-0.60350000000000004</v>
      </c>
      <c r="AH1505">
        <v>470000</v>
      </c>
      <c r="AI1505" t="str">
        <f>IF(Table_Graduate_Salary[[#This Row],[Salary]]&lt;300000,"Low",IF(Table_Graduate_Salary[[#This Row],[Salary]]&lt;=600000,"Medium","High"))</f>
        <v>Medium</v>
      </c>
      <c r="AJ1505" t="str">
        <f>IF(Table_Graduate_Salary[[#This Row],[collegeGPA]]&gt;=8,"Excellent",IF(Table_Graduate_Salary[[#This Row],[collegeGPA]]&gt;=7,"Good","Average"))</f>
        <v>Excellent</v>
      </c>
      <c r="AK1505" s="2">
        <f>AVERAGE(Table_Graduate_Salary[[#This Row],[English]],Table_Graduate_Salary[[#This Row],[Logical]],Table_Graduate_Salary[[#This Row],[Quant]])</f>
        <v>598.33333333333337</v>
      </c>
    </row>
    <row r="1506" spans="1:37">
      <c r="A1506">
        <v>1202631</v>
      </c>
      <c r="B1506" t="s">
        <v>505</v>
      </c>
      <c r="C1506" s="1">
        <v>34123</v>
      </c>
      <c r="D1506" s="2">
        <v>91</v>
      </c>
      <c r="E1506" t="s">
        <v>51</v>
      </c>
      <c r="F1506" s="3">
        <v>2010</v>
      </c>
      <c r="G1506" s="2">
        <v>90</v>
      </c>
      <c r="H1506" t="s">
        <v>51</v>
      </c>
      <c r="I1506">
        <v>11223</v>
      </c>
      <c r="J1506">
        <v>2</v>
      </c>
      <c r="K1506" t="s">
        <v>36</v>
      </c>
      <c r="L1506" t="s">
        <v>40</v>
      </c>
      <c r="M1506" s="3">
        <v>79</v>
      </c>
      <c r="N1506">
        <v>11223</v>
      </c>
      <c r="O1506">
        <v>1</v>
      </c>
      <c r="P1506" t="s">
        <v>54</v>
      </c>
      <c r="Q1506">
        <v>2014</v>
      </c>
      <c r="R1506" s="2">
        <v>650</v>
      </c>
      <c r="S1506" s="2">
        <v>425</v>
      </c>
      <c r="T1506" s="2">
        <v>450</v>
      </c>
      <c r="U1506" s="2">
        <v>0.62264291584993803</v>
      </c>
      <c r="V1506" s="2">
        <v>415</v>
      </c>
      <c r="W1506" s="2">
        <v>-1</v>
      </c>
      <c r="X1506" s="2">
        <v>407</v>
      </c>
      <c r="Y1506" s="2">
        <v>-1</v>
      </c>
      <c r="Z1506" s="2">
        <v>-1</v>
      </c>
      <c r="AA1506" s="2">
        <v>-1</v>
      </c>
      <c r="AB1506" s="2">
        <v>-1</v>
      </c>
      <c r="AC1506" s="2">
        <v>0.84630000000000005</v>
      </c>
      <c r="AD1506" s="2">
        <v>0.21240000000000001</v>
      </c>
      <c r="AE1506" s="2">
        <v>1.0859000000000001</v>
      </c>
      <c r="AF1506" s="2">
        <v>-0.4879</v>
      </c>
      <c r="AG1506" s="2">
        <v>0.67210000000000003</v>
      </c>
      <c r="AH1506">
        <v>300000</v>
      </c>
      <c r="AI1506" t="str">
        <f>IF(Table_Graduate_Salary[[#This Row],[Salary]]&lt;300000,"Low",IF(Table_Graduate_Salary[[#This Row],[Salary]]&lt;=600000,"Medium","High"))</f>
        <v>Medium</v>
      </c>
      <c r="AJ1506" t="str">
        <f>IF(Table_Graduate_Salary[[#This Row],[collegeGPA]]&gt;=8,"Excellent",IF(Table_Graduate_Salary[[#This Row],[collegeGPA]]&gt;=7,"Good","Average"))</f>
        <v>Excellent</v>
      </c>
      <c r="AK1506" s="2">
        <f>AVERAGE(Table_Graduate_Salary[[#This Row],[English]],Table_Graduate_Salary[[#This Row],[Logical]],Table_Graduate_Salary[[#This Row],[Quant]])</f>
        <v>508.33333333333331</v>
      </c>
    </row>
    <row r="1507" spans="1:37">
      <c r="A1507">
        <v>615396</v>
      </c>
      <c r="B1507" t="s">
        <v>506</v>
      </c>
      <c r="C1507" s="1">
        <v>34002</v>
      </c>
      <c r="D1507" s="2">
        <v>67</v>
      </c>
      <c r="E1507" t="s">
        <v>51</v>
      </c>
      <c r="F1507" s="3">
        <v>2009</v>
      </c>
      <c r="G1507" s="2">
        <v>73.8</v>
      </c>
      <c r="H1507" t="s">
        <v>51</v>
      </c>
      <c r="I1507">
        <v>272</v>
      </c>
      <c r="J1507">
        <v>2</v>
      </c>
      <c r="K1507" t="s">
        <v>36</v>
      </c>
      <c r="L1507" t="s">
        <v>52</v>
      </c>
      <c r="M1507" s="3">
        <v>69.75</v>
      </c>
      <c r="N1507">
        <v>272</v>
      </c>
      <c r="O1507">
        <v>0</v>
      </c>
      <c r="P1507" t="s">
        <v>50</v>
      </c>
      <c r="Q1507">
        <v>2014</v>
      </c>
      <c r="R1507" s="2">
        <v>275</v>
      </c>
      <c r="S1507" s="2">
        <v>400</v>
      </c>
      <c r="T1507" s="2">
        <v>385</v>
      </c>
      <c r="U1507" s="2">
        <v>0.72598414796947897</v>
      </c>
      <c r="V1507" s="2">
        <v>365</v>
      </c>
      <c r="W1507" s="2">
        <v>-1</v>
      </c>
      <c r="X1507" s="2">
        <v>-1</v>
      </c>
      <c r="Y1507" s="2">
        <v>438</v>
      </c>
      <c r="Z1507" s="2">
        <v>-1</v>
      </c>
      <c r="AA1507" s="2">
        <v>-1</v>
      </c>
      <c r="AB1507" s="2">
        <v>-1</v>
      </c>
      <c r="AC1507" s="2">
        <v>0.41549999999999998</v>
      </c>
      <c r="AD1507" s="2">
        <v>-0.1206</v>
      </c>
      <c r="AE1507" s="2">
        <v>0.47110000000000002</v>
      </c>
      <c r="AF1507" s="2">
        <v>1.4136</v>
      </c>
      <c r="AG1507" s="2">
        <v>0.67210000000000003</v>
      </c>
      <c r="AH1507">
        <v>225000</v>
      </c>
      <c r="AI1507" t="str">
        <f>IF(Table_Graduate_Salary[[#This Row],[Salary]]&lt;300000,"Low",IF(Table_Graduate_Salary[[#This Row],[Salary]]&lt;=600000,"Medium","High"))</f>
        <v>Low</v>
      </c>
      <c r="AJ1507" t="str">
        <f>IF(Table_Graduate_Salary[[#This Row],[collegeGPA]]&gt;=8,"Excellent",IF(Table_Graduate_Salary[[#This Row],[collegeGPA]]&gt;=7,"Good","Average"))</f>
        <v>Excellent</v>
      </c>
      <c r="AK1507" s="2">
        <f>AVERAGE(Table_Graduate_Salary[[#This Row],[English]],Table_Graduate_Salary[[#This Row],[Logical]],Table_Graduate_Salary[[#This Row],[Quant]])</f>
        <v>353.33333333333331</v>
      </c>
    </row>
    <row r="1508" spans="1:37">
      <c r="A1508">
        <v>295835</v>
      </c>
      <c r="B1508" t="s">
        <v>506</v>
      </c>
      <c r="C1508" s="1">
        <v>32834</v>
      </c>
      <c r="D1508" s="2">
        <v>86</v>
      </c>
      <c r="E1508" t="s">
        <v>168</v>
      </c>
      <c r="F1508" s="3">
        <v>2007</v>
      </c>
      <c r="G1508" s="2">
        <v>83.8</v>
      </c>
      <c r="H1508" t="s">
        <v>35</v>
      </c>
      <c r="I1508">
        <v>5400</v>
      </c>
      <c r="J1508">
        <v>2</v>
      </c>
      <c r="K1508" t="s">
        <v>36</v>
      </c>
      <c r="L1508" t="s">
        <v>55</v>
      </c>
      <c r="M1508" s="3">
        <v>71.400000000000006</v>
      </c>
      <c r="N1508">
        <v>5400</v>
      </c>
      <c r="O1508">
        <v>0</v>
      </c>
      <c r="P1508" t="s">
        <v>84</v>
      </c>
      <c r="Q1508">
        <v>2011</v>
      </c>
      <c r="R1508" s="2">
        <v>445</v>
      </c>
      <c r="S1508" s="2">
        <v>675</v>
      </c>
      <c r="T1508" s="2">
        <v>655</v>
      </c>
      <c r="U1508" s="2">
        <v>0.99225918933095103</v>
      </c>
      <c r="V1508" s="2">
        <v>665</v>
      </c>
      <c r="W1508" s="2">
        <v>-1</v>
      </c>
      <c r="X1508" s="2">
        <v>-1</v>
      </c>
      <c r="Y1508" s="2">
        <v>-1</v>
      </c>
      <c r="Z1508" s="2">
        <v>-1</v>
      </c>
      <c r="AA1508" s="2">
        <v>-1</v>
      </c>
      <c r="AB1508" s="2">
        <v>-1</v>
      </c>
      <c r="AC1508" s="2">
        <v>0.51</v>
      </c>
      <c r="AD1508" s="2">
        <v>0.65680000000000005</v>
      </c>
      <c r="AE1508" s="2">
        <v>-1.6501999999999999</v>
      </c>
      <c r="AF1508" s="2">
        <v>-0.29020000000000001</v>
      </c>
      <c r="AG1508" s="2">
        <v>-0.76149999999999995</v>
      </c>
      <c r="AH1508">
        <v>505000</v>
      </c>
      <c r="AI1508" t="str">
        <f>IF(Table_Graduate_Salary[[#This Row],[Salary]]&lt;300000,"Low",IF(Table_Graduate_Salary[[#This Row],[Salary]]&lt;=600000,"Medium","High"))</f>
        <v>Medium</v>
      </c>
      <c r="AJ1508" t="str">
        <f>IF(Table_Graduate_Salary[[#This Row],[collegeGPA]]&gt;=8,"Excellent",IF(Table_Graduate_Salary[[#This Row],[collegeGPA]]&gt;=7,"Good","Average"))</f>
        <v>Excellent</v>
      </c>
      <c r="AK1508" s="2">
        <f>AVERAGE(Table_Graduate_Salary[[#This Row],[English]],Table_Graduate_Salary[[#This Row],[Logical]],Table_Graduate_Salary[[#This Row],[Quant]])</f>
        <v>591.66666666666663</v>
      </c>
    </row>
    <row r="1509" spans="1:37">
      <c r="A1509">
        <v>918301</v>
      </c>
      <c r="B1509" t="s">
        <v>506</v>
      </c>
      <c r="C1509" s="1">
        <v>34053</v>
      </c>
      <c r="D1509" s="2">
        <v>85</v>
      </c>
      <c r="E1509" t="s">
        <v>35</v>
      </c>
      <c r="F1509" s="3">
        <v>2010</v>
      </c>
      <c r="G1509" s="2">
        <v>87</v>
      </c>
      <c r="H1509" t="s">
        <v>51</v>
      </c>
      <c r="I1509">
        <v>11135</v>
      </c>
      <c r="J1509">
        <v>1</v>
      </c>
      <c r="K1509" t="s">
        <v>36</v>
      </c>
      <c r="L1509" t="s">
        <v>60</v>
      </c>
      <c r="M1509" s="3">
        <v>87.8</v>
      </c>
      <c r="N1509">
        <v>11135</v>
      </c>
      <c r="O1509">
        <v>1</v>
      </c>
      <c r="P1509" t="s">
        <v>61</v>
      </c>
      <c r="Q1509">
        <v>2014</v>
      </c>
      <c r="R1509" s="2">
        <v>730</v>
      </c>
      <c r="S1509" s="2">
        <v>610</v>
      </c>
      <c r="T1509" s="2">
        <v>695</v>
      </c>
      <c r="U1509" s="2">
        <v>0.97629256091321603</v>
      </c>
      <c r="V1509" s="2">
        <v>-1</v>
      </c>
      <c r="W1509" s="2">
        <v>484</v>
      </c>
      <c r="X1509" s="2">
        <v>-1</v>
      </c>
      <c r="Y1509" s="2">
        <v>-1</v>
      </c>
      <c r="Z1509" s="2">
        <v>446</v>
      </c>
      <c r="AA1509" s="2">
        <v>-1</v>
      </c>
      <c r="AB1509" s="2">
        <v>-1</v>
      </c>
      <c r="AC1509" s="2">
        <v>-1.54E-2</v>
      </c>
      <c r="AD1509" s="2">
        <v>0.21240000000000001</v>
      </c>
      <c r="AE1509" s="2">
        <v>-0.14369999999999999</v>
      </c>
      <c r="AF1509" s="2">
        <v>-0.74150000000000005</v>
      </c>
      <c r="AG1509" s="2">
        <v>0.67210000000000003</v>
      </c>
      <c r="AH1509">
        <v>450000</v>
      </c>
      <c r="AI1509" t="str">
        <f>IF(Table_Graduate_Salary[[#This Row],[Salary]]&lt;300000,"Low",IF(Table_Graduate_Salary[[#This Row],[Salary]]&lt;=600000,"Medium","High"))</f>
        <v>Medium</v>
      </c>
      <c r="AJ1509" t="str">
        <f>IF(Table_Graduate_Salary[[#This Row],[collegeGPA]]&gt;=8,"Excellent",IF(Table_Graduate_Salary[[#This Row],[collegeGPA]]&gt;=7,"Good","Average"))</f>
        <v>Excellent</v>
      </c>
      <c r="AK1509" s="2">
        <f>AVERAGE(Table_Graduate_Salary[[#This Row],[English]],Table_Graduate_Salary[[#This Row],[Logical]],Table_Graduate_Salary[[#This Row],[Quant]])</f>
        <v>678.33333333333337</v>
      </c>
    </row>
    <row r="1510" spans="1:37">
      <c r="A1510">
        <v>327371</v>
      </c>
      <c r="B1510" t="s">
        <v>505</v>
      </c>
      <c r="C1510" s="1">
        <v>33205</v>
      </c>
      <c r="D1510" s="2">
        <v>87.6</v>
      </c>
      <c r="E1510">
        <v>0</v>
      </c>
      <c r="F1510" s="3">
        <v>2008</v>
      </c>
      <c r="G1510" s="2">
        <v>89.67</v>
      </c>
      <c r="H1510">
        <v>0</v>
      </c>
      <c r="I1510">
        <v>6196</v>
      </c>
      <c r="J1510">
        <v>2</v>
      </c>
      <c r="K1510" t="s">
        <v>36</v>
      </c>
      <c r="L1510" t="s">
        <v>60</v>
      </c>
      <c r="M1510" s="3">
        <v>71.3</v>
      </c>
      <c r="N1510">
        <v>6196</v>
      </c>
      <c r="O1510">
        <v>0</v>
      </c>
      <c r="P1510" t="s">
        <v>45</v>
      </c>
      <c r="Q1510">
        <v>2012</v>
      </c>
      <c r="R1510" s="2">
        <v>475</v>
      </c>
      <c r="S1510" s="2">
        <v>475</v>
      </c>
      <c r="T1510" s="2">
        <v>554</v>
      </c>
      <c r="U1510" s="2">
        <v>0.53838689298509601</v>
      </c>
      <c r="V1510" s="2">
        <v>-1</v>
      </c>
      <c r="W1510" s="2">
        <v>333</v>
      </c>
      <c r="X1510" s="2">
        <v>-1</v>
      </c>
      <c r="Y1510" s="2">
        <v>-1</v>
      </c>
      <c r="Z1510" s="2">
        <v>-1</v>
      </c>
      <c r="AA1510" s="2">
        <v>-1</v>
      </c>
      <c r="AB1510" s="2">
        <v>-1</v>
      </c>
      <c r="AC1510" s="2">
        <v>4.6399999999999997E-2</v>
      </c>
      <c r="AD1510" s="2">
        <v>0.81279999999999997</v>
      </c>
      <c r="AE1510" s="2">
        <v>0.38169999999999998</v>
      </c>
      <c r="AF1510" s="2">
        <v>0.88482999999999901</v>
      </c>
      <c r="AG1510" s="2">
        <v>0.34439999999999998</v>
      </c>
      <c r="AH1510">
        <v>390000</v>
      </c>
      <c r="AI1510" t="str">
        <f>IF(Table_Graduate_Salary[[#This Row],[Salary]]&lt;300000,"Low",IF(Table_Graduate_Salary[[#This Row],[Salary]]&lt;=600000,"Medium","High"))</f>
        <v>Medium</v>
      </c>
      <c r="AJ1510" t="str">
        <f>IF(Table_Graduate_Salary[[#This Row],[collegeGPA]]&gt;=8,"Excellent",IF(Table_Graduate_Salary[[#This Row],[collegeGPA]]&gt;=7,"Good","Average"))</f>
        <v>Excellent</v>
      </c>
      <c r="AK1510" s="2">
        <f>AVERAGE(Table_Graduate_Salary[[#This Row],[English]],Table_Graduate_Salary[[#This Row],[Logical]],Table_Graduate_Salary[[#This Row],[Quant]])</f>
        <v>501.33333333333331</v>
      </c>
    </row>
    <row r="1511" spans="1:37">
      <c r="A1511">
        <v>1202774</v>
      </c>
      <c r="B1511" t="s">
        <v>506</v>
      </c>
      <c r="C1511" s="1">
        <v>32295</v>
      </c>
      <c r="D1511" s="2">
        <v>55</v>
      </c>
      <c r="E1511" t="s">
        <v>51</v>
      </c>
      <c r="F1511" s="3">
        <v>2007</v>
      </c>
      <c r="G1511" s="2">
        <v>46</v>
      </c>
      <c r="H1511" t="s">
        <v>51</v>
      </c>
      <c r="I1511">
        <v>4350</v>
      </c>
      <c r="J1511">
        <v>2</v>
      </c>
      <c r="K1511" t="s">
        <v>66</v>
      </c>
      <c r="L1511" t="s">
        <v>67</v>
      </c>
      <c r="M1511" s="3">
        <v>64.56</v>
      </c>
      <c r="N1511">
        <v>4350</v>
      </c>
      <c r="O1511">
        <v>1</v>
      </c>
      <c r="P1511" t="s">
        <v>61</v>
      </c>
      <c r="Q1511">
        <v>2013</v>
      </c>
      <c r="R1511" s="2">
        <v>560</v>
      </c>
      <c r="S1511" s="2">
        <v>340</v>
      </c>
      <c r="T1511" s="2">
        <v>235</v>
      </c>
      <c r="U1511" s="2">
        <v>0.563267823666597</v>
      </c>
      <c r="V1511" s="2">
        <v>425</v>
      </c>
      <c r="W1511" s="2">
        <v>-1</v>
      </c>
      <c r="X1511" s="2">
        <v>-1</v>
      </c>
      <c r="Y1511" s="2">
        <v>-1</v>
      </c>
      <c r="Z1511" s="2">
        <v>-1</v>
      </c>
      <c r="AA1511" s="2">
        <v>-1</v>
      </c>
      <c r="AB1511" s="2">
        <v>-1</v>
      </c>
      <c r="AC1511" s="2">
        <v>0.12820000000000001</v>
      </c>
      <c r="AD1511" s="2">
        <v>-0.78659999999999997</v>
      </c>
      <c r="AE1511" s="2">
        <v>-0.6048</v>
      </c>
      <c r="AF1511" s="2">
        <v>0.77980000000000005</v>
      </c>
      <c r="AG1511" s="2">
        <v>9.7299999999999998E-2</v>
      </c>
      <c r="AH1511">
        <v>105000</v>
      </c>
      <c r="AI1511" t="str">
        <f>IF(Table_Graduate_Salary[[#This Row],[Salary]]&lt;300000,"Low",IF(Table_Graduate_Salary[[#This Row],[Salary]]&lt;=600000,"Medium","High"))</f>
        <v>Low</v>
      </c>
      <c r="AJ1511" t="str">
        <f>IF(Table_Graduate_Salary[[#This Row],[collegeGPA]]&gt;=8,"Excellent",IF(Table_Graduate_Salary[[#This Row],[collegeGPA]]&gt;=7,"Good","Average"))</f>
        <v>Excellent</v>
      </c>
      <c r="AK1511" s="2">
        <f>AVERAGE(Table_Graduate_Salary[[#This Row],[English]],Table_Graduate_Salary[[#This Row],[Logical]],Table_Graduate_Salary[[#This Row],[Quant]])</f>
        <v>378.33333333333331</v>
      </c>
    </row>
    <row r="1512" spans="1:37">
      <c r="A1512">
        <v>109066</v>
      </c>
      <c r="B1512" t="s">
        <v>506</v>
      </c>
      <c r="C1512" s="1">
        <v>32463</v>
      </c>
      <c r="D1512" s="2">
        <v>64</v>
      </c>
      <c r="E1512" t="s">
        <v>109</v>
      </c>
      <c r="F1512" s="3">
        <v>2006</v>
      </c>
      <c r="G1512" s="2">
        <v>49.5</v>
      </c>
      <c r="H1512" t="s">
        <v>109</v>
      </c>
      <c r="I1512">
        <v>988</v>
      </c>
      <c r="J1512">
        <v>2</v>
      </c>
      <c r="K1512" t="s">
        <v>36</v>
      </c>
      <c r="L1512" t="s">
        <v>60</v>
      </c>
      <c r="M1512" s="3">
        <v>54</v>
      </c>
      <c r="N1512">
        <v>988</v>
      </c>
      <c r="O1512">
        <v>0</v>
      </c>
      <c r="P1512" t="s">
        <v>111</v>
      </c>
      <c r="Q1512">
        <v>2010</v>
      </c>
      <c r="R1512" s="2">
        <v>595</v>
      </c>
      <c r="S1512" s="2">
        <v>595</v>
      </c>
      <c r="T1512" s="2">
        <v>535</v>
      </c>
      <c r="U1512" s="2">
        <v>0.69447932770846299</v>
      </c>
      <c r="V1512" s="2">
        <v>-1</v>
      </c>
      <c r="W1512" s="2">
        <v>366</v>
      </c>
      <c r="X1512" s="2">
        <v>-1</v>
      </c>
      <c r="Y1512" s="2">
        <v>-1</v>
      </c>
      <c r="Z1512" s="2">
        <v>-1</v>
      </c>
      <c r="AA1512" s="2">
        <v>-1</v>
      </c>
      <c r="AB1512" s="2">
        <v>-1</v>
      </c>
      <c r="AC1512" s="2">
        <v>4.6399999999999997E-2</v>
      </c>
      <c r="AD1512" s="2">
        <v>-0.27929999999999999</v>
      </c>
      <c r="AE1512" s="2">
        <v>0.81710000000000005</v>
      </c>
      <c r="AF1512" s="2">
        <v>2.1774</v>
      </c>
      <c r="AG1512" s="2">
        <v>1.1343000000000001</v>
      </c>
      <c r="AH1512">
        <v>150000</v>
      </c>
      <c r="AI1512" t="str">
        <f>IF(Table_Graduate_Salary[[#This Row],[Salary]]&lt;300000,"Low",IF(Table_Graduate_Salary[[#This Row],[Salary]]&lt;=600000,"Medium","High"))</f>
        <v>Low</v>
      </c>
      <c r="AJ1512" t="str">
        <f>IF(Table_Graduate_Salary[[#This Row],[collegeGPA]]&gt;=8,"Excellent",IF(Table_Graduate_Salary[[#This Row],[collegeGPA]]&gt;=7,"Good","Average"))</f>
        <v>Excellent</v>
      </c>
      <c r="AK1512" s="2">
        <f>AVERAGE(Table_Graduate_Salary[[#This Row],[English]],Table_Graduate_Salary[[#This Row],[Logical]],Table_Graduate_Salary[[#This Row],[Quant]])</f>
        <v>575</v>
      </c>
    </row>
    <row r="1513" spans="1:37">
      <c r="A1513">
        <v>1271694</v>
      </c>
      <c r="B1513" t="s">
        <v>506</v>
      </c>
      <c r="C1513" s="1">
        <v>33411</v>
      </c>
      <c r="D1513" s="2">
        <v>76</v>
      </c>
      <c r="E1513" t="s">
        <v>35</v>
      </c>
      <c r="F1513" s="3">
        <v>2009</v>
      </c>
      <c r="G1513" s="2">
        <v>55.6</v>
      </c>
      <c r="H1513" t="s">
        <v>35</v>
      </c>
      <c r="I1513">
        <v>75</v>
      </c>
      <c r="J1513">
        <v>2</v>
      </c>
      <c r="K1513" t="s">
        <v>36</v>
      </c>
      <c r="L1513" t="s">
        <v>40</v>
      </c>
      <c r="M1513" s="3">
        <v>60.64</v>
      </c>
      <c r="N1513">
        <v>75</v>
      </c>
      <c r="O1513">
        <v>0</v>
      </c>
      <c r="P1513" t="s">
        <v>41</v>
      </c>
      <c r="Q1513">
        <v>2014</v>
      </c>
      <c r="R1513" s="2">
        <v>665</v>
      </c>
      <c r="S1513" s="2">
        <v>570</v>
      </c>
      <c r="T1513" s="2">
        <v>560</v>
      </c>
      <c r="U1513" s="2">
        <v>0.84224832225783597</v>
      </c>
      <c r="V1513" s="2">
        <v>-1</v>
      </c>
      <c r="W1513" s="2">
        <v>-1</v>
      </c>
      <c r="X1513" s="2">
        <v>469</v>
      </c>
      <c r="Y1513" s="2">
        <v>-1</v>
      </c>
      <c r="Z1513" s="2">
        <v>-1</v>
      </c>
      <c r="AA1513" s="2">
        <v>-1</v>
      </c>
      <c r="AB1513" s="2">
        <v>-1</v>
      </c>
      <c r="AC1513" s="2">
        <v>0.70269999999999999</v>
      </c>
      <c r="AD1513" s="2">
        <v>0.71189999999999998</v>
      </c>
      <c r="AE1513" s="2">
        <v>0.93220000000000003</v>
      </c>
      <c r="AF1513" s="2">
        <v>-1.5021</v>
      </c>
      <c r="AG1513" s="2">
        <v>-9.4299999999999995E-2</v>
      </c>
      <c r="AH1513">
        <v>120000</v>
      </c>
      <c r="AI1513" t="str">
        <f>IF(Table_Graduate_Salary[[#This Row],[Salary]]&lt;300000,"Low",IF(Table_Graduate_Salary[[#This Row],[Salary]]&lt;=600000,"Medium","High"))</f>
        <v>Low</v>
      </c>
      <c r="AJ1513" t="str">
        <f>IF(Table_Graduate_Salary[[#This Row],[collegeGPA]]&gt;=8,"Excellent",IF(Table_Graduate_Salary[[#This Row],[collegeGPA]]&gt;=7,"Good","Average"))</f>
        <v>Excellent</v>
      </c>
      <c r="AK1513" s="2">
        <f>AVERAGE(Table_Graduate_Salary[[#This Row],[English]],Table_Graduate_Salary[[#This Row],[Logical]],Table_Graduate_Salary[[#This Row],[Quant]])</f>
        <v>598.33333333333337</v>
      </c>
    </row>
    <row r="1514" spans="1:37">
      <c r="A1514">
        <v>512588</v>
      </c>
      <c r="B1514" t="s">
        <v>506</v>
      </c>
      <c r="C1514" s="1">
        <v>32251</v>
      </c>
      <c r="D1514" s="2">
        <v>61</v>
      </c>
      <c r="E1514" t="s">
        <v>216</v>
      </c>
      <c r="F1514" s="3">
        <v>2008</v>
      </c>
      <c r="G1514" s="2">
        <v>65</v>
      </c>
      <c r="H1514" t="s">
        <v>217</v>
      </c>
      <c r="I1514">
        <v>6575</v>
      </c>
      <c r="J1514">
        <v>2</v>
      </c>
      <c r="K1514" t="s">
        <v>36</v>
      </c>
      <c r="L1514" t="s">
        <v>64</v>
      </c>
      <c r="M1514" s="3">
        <v>68</v>
      </c>
      <c r="N1514">
        <v>6575</v>
      </c>
      <c r="O1514">
        <v>1</v>
      </c>
      <c r="P1514" t="s">
        <v>61</v>
      </c>
      <c r="Q1514">
        <v>2013</v>
      </c>
      <c r="R1514" s="2">
        <v>535</v>
      </c>
      <c r="S1514" s="2">
        <v>525</v>
      </c>
      <c r="T1514" s="2">
        <v>455</v>
      </c>
      <c r="U1514" s="2">
        <v>0.74475835400893897</v>
      </c>
      <c r="V1514" s="2">
        <v>535</v>
      </c>
      <c r="W1514" s="2">
        <v>-1</v>
      </c>
      <c r="X1514" s="2">
        <v>438</v>
      </c>
      <c r="Y1514" s="2">
        <v>-1</v>
      </c>
      <c r="Z1514" s="2">
        <v>-1</v>
      </c>
      <c r="AA1514" s="2">
        <v>-1</v>
      </c>
      <c r="AB1514" s="2">
        <v>-1</v>
      </c>
      <c r="AC1514" s="2">
        <v>-0.64910000000000001</v>
      </c>
      <c r="AD1514" s="2">
        <v>0.1888</v>
      </c>
      <c r="AE1514" s="2">
        <v>-0.48909999999999998</v>
      </c>
      <c r="AF1514" s="2">
        <v>0.17979999999999999</v>
      </c>
      <c r="AG1514" s="2">
        <v>-0.9194</v>
      </c>
      <c r="AH1514">
        <v>330000</v>
      </c>
      <c r="AI1514" t="str">
        <f>IF(Table_Graduate_Salary[[#This Row],[Salary]]&lt;300000,"Low",IF(Table_Graduate_Salary[[#This Row],[Salary]]&lt;=600000,"Medium","High"))</f>
        <v>Medium</v>
      </c>
      <c r="AJ1514" t="str">
        <f>IF(Table_Graduate_Salary[[#This Row],[collegeGPA]]&gt;=8,"Excellent",IF(Table_Graduate_Salary[[#This Row],[collegeGPA]]&gt;=7,"Good","Average"))</f>
        <v>Excellent</v>
      </c>
      <c r="AK1514" s="2">
        <f>AVERAGE(Table_Graduate_Salary[[#This Row],[English]],Table_Graduate_Salary[[#This Row],[Logical]],Table_Graduate_Salary[[#This Row],[Quant]])</f>
        <v>505</v>
      </c>
    </row>
    <row r="1515" spans="1:37">
      <c r="A1515">
        <v>360687</v>
      </c>
      <c r="B1515" t="s">
        <v>506</v>
      </c>
      <c r="C1515" s="1">
        <v>32697</v>
      </c>
      <c r="D1515" s="2">
        <v>78.16</v>
      </c>
      <c r="E1515">
        <v>0</v>
      </c>
      <c r="F1515" s="3">
        <v>2007</v>
      </c>
      <c r="G1515" s="2">
        <v>84.28</v>
      </c>
      <c r="H1515">
        <v>0</v>
      </c>
      <c r="I1515">
        <v>8904</v>
      </c>
      <c r="J1515">
        <v>2</v>
      </c>
      <c r="K1515" t="s">
        <v>36</v>
      </c>
      <c r="L1515" t="s">
        <v>64</v>
      </c>
      <c r="M1515" s="3">
        <v>62</v>
      </c>
      <c r="N1515">
        <v>8904</v>
      </c>
      <c r="O1515">
        <v>0</v>
      </c>
      <c r="P1515" t="s">
        <v>61</v>
      </c>
      <c r="Q1515">
        <v>2012</v>
      </c>
      <c r="R1515" s="2">
        <v>505</v>
      </c>
      <c r="S1515" s="2">
        <v>375</v>
      </c>
      <c r="T1515" s="2">
        <v>485</v>
      </c>
      <c r="U1515" s="2">
        <v>0.563267823666597</v>
      </c>
      <c r="V1515" s="2">
        <v>425</v>
      </c>
      <c r="W1515" s="2">
        <v>-1</v>
      </c>
      <c r="X1515" s="2">
        <v>-1</v>
      </c>
      <c r="Y1515" s="2">
        <v>-1</v>
      </c>
      <c r="Z1515" s="2">
        <v>-1</v>
      </c>
      <c r="AA1515" s="2">
        <v>-1</v>
      </c>
      <c r="AB1515" s="2">
        <v>-1</v>
      </c>
      <c r="AC1515" s="2">
        <v>-0.1855</v>
      </c>
      <c r="AD1515" s="2">
        <v>-0.74729999999999996</v>
      </c>
      <c r="AE1515" s="2">
        <v>0.2366</v>
      </c>
      <c r="AF1515" s="2">
        <v>2.4712000000000001</v>
      </c>
      <c r="AG1515" s="2">
        <v>-1.7093</v>
      </c>
      <c r="AH1515">
        <v>320000</v>
      </c>
      <c r="AI1515" t="str">
        <f>IF(Table_Graduate_Salary[[#This Row],[Salary]]&lt;300000,"Low",IF(Table_Graduate_Salary[[#This Row],[Salary]]&lt;=600000,"Medium","High"))</f>
        <v>Medium</v>
      </c>
      <c r="AJ1515" t="str">
        <f>IF(Table_Graduate_Salary[[#This Row],[collegeGPA]]&gt;=8,"Excellent",IF(Table_Graduate_Salary[[#This Row],[collegeGPA]]&gt;=7,"Good","Average"))</f>
        <v>Excellent</v>
      </c>
      <c r="AK1515" s="2">
        <f>AVERAGE(Table_Graduate_Salary[[#This Row],[English]],Table_Graduate_Salary[[#This Row],[Logical]],Table_Graduate_Salary[[#This Row],[Quant]])</f>
        <v>455</v>
      </c>
    </row>
    <row r="1516" spans="1:37">
      <c r="A1516">
        <v>1087681</v>
      </c>
      <c r="B1516" t="s">
        <v>506</v>
      </c>
      <c r="C1516" s="1">
        <v>33375</v>
      </c>
      <c r="D1516" s="2">
        <v>67</v>
      </c>
      <c r="E1516" t="s">
        <v>35</v>
      </c>
      <c r="F1516" s="3">
        <v>2010</v>
      </c>
      <c r="G1516" s="2">
        <v>80</v>
      </c>
      <c r="H1516" t="s">
        <v>51</v>
      </c>
      <c r="I1516">
        <v>236</v>
      </c>
      <c r="J1516">
        <v>2</v>
      </c>
      <c r="K1516" t="s">
        <v>36</v>
      </c>
      <c r="L1516" t="s">
        <v>55</v>
      </c>
      <c r="M1516" s="3">
        <v>62.9</v>
      </c>
      <c r="N1516">
        <v>236</v>
      </c>
      <c r="O1516">
        <v>0</v>
      </c>
      <c r="P1516" t="s">
        <v>41</v>
      </c>
      <c r="Q1516">
        <v>2014</v>
      </c>
      <c r="R1516" s="2">
        <v>525</v>
      </c>
      <c r="S1516" s="2">
        <v>435</v>
      </c>
      <c r="T1516" s="2">
        <v>380</v>
      </c>
      <c r="U1516" s="2">
        <v>0.23780283983757</v>
      </c>
      <c r="V1516" s="2">
        <v>565</v>
      </c>
      <c r="W1516" s="2">
        <v>-1</v>
      </c>
      <c r="X1516" s="2">
        <v>315</v>
      </c>
      <c r="Y1516" s="2">
        <v>-1</v>
      </c>
      <c r="Z1516" s="2">
        <v>-1</v>
      </c>
      <c r="AA1516" s="2">
        <v>-1</v>
      </c>
      <c r="AB1516" s="2">
        <v>-1</v>
      </c>
      <c r="AC1516" s="2">
        <v>-1.5952999999999999</v>
      </c>
      <c r="AD1516" s="2">
        <v>-0.62009999999999998</v>
      </c>
      <c r="AE1516" s="2">
        <v>-0.75849999999999995</v>
      </c>
      <c r="AF1516" s="2">
        <v>0.5262</v>
      </c>
      <c r="AG1516" s="2">
        <v>-0.47760000000000002</v>
      </c>
      <c r="AH1516">
        <v>100000</v>
      </c>
      <c r="AI1516" t="str">
        <f>IF(Table_Graduate_Salary[[#This Row],[Salary]]&lt;300000,"Low",IF(Table_Graduate_Salary[[#This Row],[Salary]]&lt;=600000,"Medium","High"))</f>
        <v>Low</v>
      </c>
      <c r="AJ1516" t="str">
        <f>IF(Table_Graduate_Salary[[#This Row],[collegeGPA]]&gt;=8,"Excellent",IF(Table_Graduate_Salary[[#This Row],[collegeGPA]]&gt;=7,"Good","Average"))</f>
        <v>Excellent</v>
      </c>
      <c r="AK1516" s="2">
        <f>AVERAGE(Table_Graduate_Salary[[#This Row],[English]],Table_Graduate_Salary[[#This Row],[Logical]],Table_Graduate_Salary[[#This Row],[Quant]])</f>
        <v>446.66666666666669</v>
      </c>
    </row>
    <row r="1517" spans="1:37">
      <c r="A1517">
        <v>144943</v>
      </c>
      <c r="B1517" t="s">
        <v>506</v>
      </c>
      <c r="C1517" s="1">
        <v>32367</v>
      </c>
      <c r="D1517" s="2">
        <v>61</v>
      </c>
      <c r="E1517" t="s">
        <v>35</v>
      </c>
      <c r="F1517" s="3">
        <v>2006</v>
      </c>
      <c r="G1517" s="2">
        <v>63.8</v>
      </c>
      <c r="H1517" t="s">
        <v>35</v>
      </c>
      <c r="I1517">
        <v>8351</v>
      </c>
      <c r="J1517">
        <v>1</v>
      </c>
      <c r="K1517" t="s">
        <v>66</v>
      </c>
      <c r="L1517" t="s">
        <v>67</v>
      </c>
      <c r="M1517" s="3">
        <v>67</v>
      </c>
      <c r="N1517">
        <v>8351</v>
      </c>
      <c r="O1517">
        <v>0</v>
      </c>
      <c r="P1517" t="s">
        <v>61</v>
      </c>
      <c r="Q1517">
        <v>2014</v>
      </c>
      <c r="R1517" s="2">
        <v>495</v>
      </c>
      <c r="S1517" s="2">
        <v>525</v>
      </c>
      <c r="T1517" s="2">
        <v>355</v>
      </c>
      <c r="U1517" s="2">
        <v>0.62264291584993803</v>
      </c>
      <c r="V1517" s="2">
        <v>665</v>
      </c>
      <c r="W1517" s="2">
        <v>-1</v>
      </c>
      <c r="X1517" s="2">
        <v>407</v>
      </c>
      <c r="Y1517" s="2">
        <v>-1</v>
      </c>
      <c r="Z1517" s="2">
        <v>-1</v>
      </c>
      <c r="AA1517" s="2">
        <v>-1</v>
      </c>
      <c r="AB1517" s="2">
        <v>-1</v>
      </c>
      <c r="AC1517" s="2">
        <v>-1.54E-2</v>
      </c>
      <c r="AD1517" s="2">
        <v>0.5454</v>
      </c>
      <c r="AE1517" s="2">
        <v>0.47110000000000002</v>
      </c>
      <c r="AF1517" s="2">
        <v>-2.0091999999999999</v>
      </c>
      <c r="AG1517" s="2">
        <v>-1.0524</v>
      </c>
      <c r="AH1517">
        <v>120000</v>
      </c>
      <c r="AI1517" t="str">
        <f>IF(Table_Graduate_Salary[[#This Row],[Salary]]&lt;300000,"Low",IF(Table_Graduate_Salary[[#This Row],[Salary]]&lt;=600000,"Medium","High"))</f>
        <v>Low</v>
      </c>
      <c r="AJ1517" t="str">
        <f>IF(Table_Graduate_Salary[[#This Row],[collegeGPA]]&gt;=8,"Excellent",IF(Table_Graduate_Salary[[#This Row],[collegeGPA]]&gt;=7,"Good","Average"))</f>
        <v>Excellent</v>
      </c>
      <c r="AK1517" s="2">
        <f>AVERAGE(Table_Graduate_Salary[[#This Row],[English]],Table_Graduate_Salary[[#This Row],[Logical]],Table_Graduate_Salary[[#This Row],[Quant]])</f>
        <v>458.33333333333331</v>
      </c>
    </row>
    <row r="1518" spans="1:37">
      <c r="A1518">
        <v>1097197</v>
      </c>
      <c r="B1518" t="s">
        <v>505</v>
      </c>
      <c r="C1518" s="1">
        <v>33785</v>
      </c>
      <c r="D1518" s="2">
        <v>88.67</v>
      </c>
      <c r="E1518" t="s">
        <v>51</v>
      </c>
      <c r="F1518" s="3">
        <v>2009</v>
      </c>
      <c r="G1518" s="2">
        <v>86.8</v>
      </c>
      <c r="H1518" t="s">
        <v>51</v>
      </c>
      <c r="I1518">
        <v>9815</v>
      </c>
      <c r="J1518">
        <v>2</v>
      </c>
      <c r="K1518" t="s">
        <v>36</v>
      </c>
      <c r="L1518" t="s">
        <v>60</v>
      </c>
      <c r="M1518" s="3">
        <v>74.94</v>
      </c>
      <c r="N1518">
        <v>9815</v>
      </c>
      <c r="O1518">
        <v>1</v>
      </c>
      <c r="P1518" t="s">
        <v>54</v>
      </c>
      <c r="Q1518">
        <v>2013</v>
      </c>
      <c r="R1518" s="2">
        <v>570</v>
      </c>
      <c r="S1518" s="2">
        <v>590</v>
      </c>
      <c r="T1518" s="2">
        <v>620</v>
      </c>
      <c r="U1518" s="2">
        <v>-1</v>
      </c>
      <c r="V1518" s="2">
        <v>335</v>
      </c>
      <c r="W1518" s="2">
        <v>-1</v>
      </c>
      <c r="X1518" s="2">
        <v>-1</v>
      </c>
      <c r="Y1518" s="2">
        <v>-1</v>
      </c>
      <c r="Z1518" s="2">
        <v>-1</v>
      </c>
      <c r="AA1518" s="2">
        <v>-1</v>
      </c>
      <c r="AB1518" s="2">
        <v>-1</v>
      </c>
      <c r="AC1518" s="2">
        <v>0.84630000000000005</v>
      </c>
      <c r="AD1518" s="2">
        <v>0.21240000000000001</v>
      </c>
      <c r="AE1518" s="2">
        <v>-0.14369999999999999</v>
      </c>
      <c r="AF1518" s="2">
        <v>-1.2485999999999999</v>
      </c>
      <c r="AG1518" s="2">
        <v>-1.0524</v>
      </c>
      <c r="AH1518">
        <v>325000</v>
      </c>
      <c r="AI1518" t="str">
        <f>IF(Table_Graduate_Salary[[#This Row],[Salary]]&lt;300000,"Low",IF(Table_Graduate_Salary[[#This Row],[Salary]]&lt;=600000,"Medium","High"))</f>
        <v>Medium</v>
      </c>
      <c r="AJ1518" t="str">
        <f>IF(Table_Graduate_Salary[[#This Row],[collegeGPA]]&gt;=8,"Excellent",IF(Table_Graduate_Salary[[#This Row],[collegeGPA]]&gt;=7,"Good","Average"))</f>
        <v>Excellent</v>
      </c>
      <c r="AK1518" s="2">
        <f>AVERAGE(Table_Graduate_Salary[[#This Row],[English]],Table_Graduate_Salary[[#This Row],[Logical]],Table_Graduate_Salary[[#This Row],[Quant]])</f>
        <v>593.33333333333337</v>
      </c>
    </row>
    <row r="1519" spans="1:37">
      <c r="A1519">
        <v>182985</v>
      </c>
      <c r="B1519" t="s">
        <v>505</v>
      </c>
      <c r="C1519" s="1">
        <v>32090</v>
      </c>
      <c r="D1519" s="2">
        <v>73</v>
      </c>
      <c r="E1519" t="s">
        <v>35</v>
      </c>
      <c r="F1519" s="3">
        <v>2005</v>
      </c>
      <c r="G1519" s="2">
        <v>71.3</v>
      </c>
      <c r="H1519" t="s">
        <v>35</v>
      </c>
      <c r="I1519">
        <v>349</v>
      </c>
      <c r="J1519">
        <v>2</v>
      </c>
      <c r="K1519" t="s">
        <v>49</v>
      </c>
      <c r="L1519" t="s">
        <v>64</v>
      </c>
      <c r="M1519" s="3">
        <v>79.7</v>
      </c>
      <c r="N1519">
        <v>349</v>
      </c>
      <c r="O1519">
        <v>1</v>
      </c>
      <c r="P1519" t="s">
        <v>111</v>
      </c>
      <c r="Q1519">
        <v>2011</v>
      </c>
      <c r="R1519" s="2">
        <v>545</v>
      </c>
      <c r="S1519" s="2">
        <v>665</v>
      </c>
      <c r="T1519" s="2">
        <v>435</v>
      </c>
      <c r="U1519" s="2">
        <v>0.90148957137103303</v>
      </c>
      <c r="V1519" s="2">
        <v>545</v>
      </c>
      <c r="W1519" s="2">
        <v>-1</v>
      </c>
      <c r="X1519" s="2">
        <v>-1</v>
      </c>
      <c r="Y1519" s="2">
        <v>-1</v>
      </c>
      <c r="Z1519" s="2">
        <v>-1</v>
      </c>
      <c r="AA1519" s="2">
        <v>-1</v>
      </c>
      <c r="AB1519" s="2">
        <v>-1</v>
      </c>
      <c r="AC1519" s="2">
        <v>-1.4992000000000001</v>
      </c>
      <c r="AD1519" s="2">
        <v>1.1248</v>
      </c>
      <c r="AE1519" s="2">
        <v>-1.2148000000000001</v>
      </c>
      <c r="AF1519" s="2">
        <v>0.17979999999999999</v>
      </c>
      <c r="AG1519" s="2">
        <v>0.6603</v>
      </c>
      <c r="AH1519">
        <v>400000</v>
      </c>
      <c r="AI1519" t="str">
        <f>IF(Table_Graduate_Salary[[#This Row],[Salary]]&lt;300000,"Low",IF(Table_Graduate_Salary[[#This Row],[Salary]]&lt;=600000,"Medium","High"))</f>
        <v>Medium</v>
      </c>
      <c r="AJ1519" t="str">
        <f>IF(Table_Graduate_Salary[[#This Row],[collegeGPA]]&gt;=8,"Excellent",IF(Table_Graduate_Salary[[#This Row],[collegeGPA]]&gt;=7,"Good","Average"))</f>
        <v>Excellent</v>
      </c>
      <c r="AK1519" s="2">
        <f>AVERAGE(Table_Graduate_Salary[[#This Row],[English]],Table_Graduate_Salary[[#This Row],[Logical]],Table_Graduate_Salary[[#This Row],[Quant]])</f>
        <v>548.33333333333337</v>
      </c>
    </row>
    <row r="1520" spans="1:37">
      <c r="A1520">
        <v>246543</v>
      </c>
      <c r="B1520" t="s">
        <v>506</v>
      </c>
      <c r="C1520" s="1">
        <v>32686</v>
      </c>
      <c r="D1520" s="2">
        <v>81.599999999999994</v>
      </c>
      <c r="E1520">
        <v>0</v>
      </c>
      <c r="F1520" s="3">
        <v>2006</v>
      </c>
      <c r="G1520" s="2">
        <v>62.7</v>
      </c>
      <c r="H1520">
        <v>0</v>
      </c>
      <c r="I1520">
        <v>6570</v>
      </c>
      <c r="J1520">
        <v>2</v>
      </c>
      <c r="K1520" t="s">
        <v>36</v>
      </c>
      <c r="L1520" t="s">
        <v>52</v>
      </c>
      <c r="M1520" s="3">
        <v>71.2</v>
      </c>
      <c r="N1520">
        <v>6570</v>
      </c>
      <c r="O1520">
        <v>0</v>
      </c>
      <c r="P1520" t="s">
        <v>65</v>
      </c>
      <c r="Q1520">
        <v>2011</v>
      </c>
      <c r="R1520" s="2">
        <v>435</v>
      </c>
      <c r="S1520" s="2">
        <v>615</v>
      </c>
      <c r="T1520" s="2">
        <v>595</v>
      </c>
      <c r="U1520" s="2">
        <v>0.41433742642275101</v>
      </c>
      <c r="V1520" s="2">
        <v>345</v>
      </c>
      <c r="W1520" s="2">
        <v>-1</v>
      </c>
      <c r="X1520" s="2">
        <v>-1</v>
      </c>
      <c r="Y1520" s="2">
        <v>366</v>
      </c>
      <c r="Z1520" s="2">
        <v>-1</v>
      </c>
      <c r="AA1520" s="2">
        <v>-1</v>
      </c>
      <c r="AB1520" s="2">
        <v>-1</v>
      </c>
      <c r="AC1520" s="2">
        <v>-1.3447</v>
      </c>
      <c r="AD1520" s="2">
        <v>0.50080000000000002</v>
      </c>
      <c r="AE1520" s="2">
        <v>-0.1988</v>
      </c>
      <c r="AF1520" s="2">
        <v>-0.52529999999999999</v>
      </c>
      <c r="AG1520" s="2">
        <v>-0.76149999999999995</v>
      </c>
      <c r="AH1520">
        <v>440000</v>
      </c>
      <c r="AI1520" t="str">
        <f>IF(Table_Graduate_Salary[[#This Row],[Salary]]&lt;300000,"Low",IF(Table_Graduate_Salary[[#This Row],[Salary]]&lt;=600000,"Medium","High"))</f>
        <v>Medium</v>
      </c>
      <c r="AJ1520" t="str">
        <f>IF(Table_Graduate_Salary[[#This Row],[collegeGPA]]&gt;=8,"Excellent",IF(Table_Graduate_Salary[[#This Row],[collegeGPA]]&gt;=7,"Good","Average"))</f>
        <v>Excellent</v>
      </c>
      <c r="AK1520" s="2">
        <f>AVERAGE(Table_Graduate_Salary[[#This Row],[English]],Table_Graduate_Salary[[#This Row],[Logical]],Table_Graduate_Salary[[#This Row],[Quant]])</f>
        <v>548.33333333333337</v>
      </c>
    </row>
    <row r="1521" spans="1:37">
      <c r="A1521">
        <v>1196014</v>
      </c>
      <c r="B1521" t="s">
        <v>506</v>
      </c>
      <c r="C1521" s="1">
        <v>33681</v>
      </c>
      <c r="D1521" s="2">
        <v>73</v>
      </c>
      <c r="E1521" t="s">
        <v>51</v>
      </c>
      <c r="F1521" s="3">
        <v>2009</v>
      </c>
      <c r="G1521" s="2">
        <v>69</v>
      </c>
      <c r="H1521" t="s">
        <v>51</v>
      </c>
      <c r="I1521">
        <v>55</v>
      </c>
      <c r="J1521">
        <v>2</v>
      </c>
      <c r="K1521" t="s">
        <v>36</v>
      </c>
      <c r="L1521" t="s">
        <v>55</v>
      </c>
      <c r="M1521" s="3">
        <v>65.5</v>
      </c>
      <c r="N1521">
        <v>55</v>
      </c>
      <c r="O1521">
        <v>0</v>
      </c>
      <c r="P1521" t="s">
        <v>41</v>
      </c>
      <c r="Q1521">
        <v>2014</v>
      </c>
      <c r="R1521" s="2">
        <v>465</v>
      </c>
      <c r="S1521" s="2">
        <v>480</v>
      </c>
      <c r="T1521" s="2">
        <v>415</v>
      </c>
      <c r="U1521" s="2">
        <v>0.62264291584993803</v>
      </c>
      <c r="V1521" s="2">
        <v>435</v>
      </c>
      <c r="W1521" s="2">
        <v>-1</v>
      </c>
      <c r="X1521" s="2">
        <v>407</v>
      </c>
      <c r="Y1521" s="2">
        <v>-1</v>
      </c>
      <c r="Z1521" s="2">
        <v>-1</v>
      </c>
      <c r="AA1521" s="2">
        <v>-1</v>
      </c>
      <c r="AB1521" s="2">
        <v>-1</v>
      </c>
      <c r="AC1521" s="2">
        <v>0.12820000000000001</v>
      </c>
      <c r="AD1521" s="2">
        <v>-0.1206</v>
      </c>
      <c r="AE1521" s="2">
        <v>0.31740000000000002</v>
      </c>
      <c r="AF1521" s="2">
        <v>0.65300000000000002</v>
      </c>
      <c r="AG1521" s="2">
        <v>-0.66920000000000002</v>
      </c>
      <c r="AH1521">
        <v>180000</v>
      </c>
      <c r="AI1521" t="str">
        <f>IF(Table_Graduate_Salary[[#This Row],[Salary]]&lt;300000,"Low",IF(Table_Graduate_Salary[[#This Row],[Salary]]&lt;=600000,"Medium","High"))</f>
        <v>Low</v>
      </c>
      <c r="AJ1521" t="str">
        <f>IF(Table_Graduate_Salary[[#This Row],[collegeGPA]]&gt;=8,"Excellent",IF(Table_Graduate_Salary[[#This Row],[collegeGPA]]&gt;=7,"Good","Average"))</f>
        <v>Excellent</v>
      </c>
      <c r="AK1521" s="2">
        <f>AVERAGE(Table_Graduate_Salary[[#This Row],[English]],Table_Graduate_Salary[[#This Row],[Logical]],Table_Graduate_Salary[[#This Row],[Quant]])</f>
        <v>453.33333333333331</v>
      </c>
    </row>
    <row r="1522" spans="1:37">
      <c r="A1522">
        <v>649530</v>
      </c>
      <c r="B1522" t="s">
        <v>506</v>
      </c>
      <c r="C1522" s="1">
        <v>33263</v>
      </c>
      <c r="D1522" s="2">
        <v>80.53</v>
      </c>
      <c r="E1522" t="s">
        <v>51</v>
      </c>
      <c r="F1522" s="3">
        <v>2008</v>
      </c>
      <c r="G1522" s="2">
        <v>80.5</v>
      </c>
      <c r="H1522" t="s">
        <v>51</v>
      </c>
      <c r="I1522">
        <v>8743</v>
      </c>
      <c r="J1522">
        <v>2</v>
      </c>
      <c r="K1522" t="s">
        <v>36</v>
      </c>
      <c r="L1522" t="s">
        <v>55</v>
      </c>
      <c r="M1522" s="3">
        <v>58.61</v>
      </c>
      <c r="N1522">
        <v>8743</v>
      </c>
      <c r="O1522">
        <v>0</v>
      </c>
      <c r="P1522" t="s">
        <v>45</v>
      </c>
      <c r="Q1522">
        <v>2013</v>
      </c>
      <c r="R1522" s="2">
        <v>645</v>
      </c>
      <c r="S1522" s="2">
        <v>795</v>
      </c>
      <c r="T1522" s="2">
        <v>675</v>
      </c>
      <c r="U1522" s="2">
        <v>0.98374996654107005</v>
      </c>
      <c r="V1522" s="2">
        <v>635</v>
      </c>
      <c r="W1522" s="2">
        <v>-1</v>
      </c>
      <c r="X1522" s="2">
        <v>-1</v>
      </c>
      <c r="Y1522" s="2">
        <v>-1</v>
      </c>
      <c r="Z1522" s="2">
        <v>-1</v>
      </c>
      <c r="AA1522" s="2">
        <v>-1</v>
      </c>
      <c r="AB1522" s="2">
        <v>-1</v>
      </c>
      <c r="AC1522" s="2">
        <v>-0.44629999999999997</v>
      </c>
      <c r="AD1522" s="2">
        <v>1.3778999999999999</v>
      </c>
      <c r="AE1522" s="2">
        <v>0.93220000000000003</v>
      </c>
      <c r="AF1522" s="2">
        <v>-0.995</v>
      </c>
      <c r="AG1522" s="2">
        <v>0.86370000000000002</v>
      </c>
      <c r="AH1522">
        <v>350000</v>
      </c>
      <c r="AI1522" t="str">
        <f>IF(Table_Graduate_Salary[[#This Row],[Salary]]&lt;300000,"Low",IF(Table_Graduate_Salary[[#This Row],[Salary]]&lt;=600000,"Medium","High"))</f>
        <v>Medium</v>
      </c>
      <c r="AJ1522" t="str">
        <f>IF(Table_Graduate_Salary[[#This Row],[collegeGPA]]&gt;=8,"Excellent",IF(Table_Graduate_Salary[[#This Row],[collegeGPA]]&gt;=7,"Good","Average"))</f>
        <v>Excellent</v>
      </c>
      <c r="AK1522" s="2">
        <f>AVERAGE(Table_Graduate_Salary[[#This Row],[English]],Table_Graduate_Salary[[#This Row],[Logical]],Table_Graduate_Salary[[#This Row],[Quant]])</f>
        <v>705</v>
      </c>
    </row>
    <row r="1523" spans="1:37">
      <c r="A1523">
        <v>964319</v>
      </c>
      <c r="B1523" t="s">
        <v>506</v>
      </c>
      <c r="C1523" s="1">
        <v>33362</v>
      </c>
      <c r="D1523" s="2">
        <v>79.599999999999994</v>
      </c>
      <c r="E1523" t="s">
        <v>113</v>
      </c>
      <c r="F1523" s="3">
        <v>2011</v>
      </c>
      <c r="G1523" s="2">
        <v>87.58</v>
      </c>
      <c r="H1523">
        <v>0</v>
      </c>
      <c r="I1523">
        <v>7586</v>
      </c>
      <c r="J1523">
        <v>2</v>
      </c>
      <c r="K1523" t="s">
        <v>36</v>
      </c>
      <c r="L1523" t="s">
        <v>55</v>
      </c>
      <c r="M1523" s="3">
        <v>6.63</v>
      </c>
      <c r="N1523">
        <v>7586</v>
      </c>
      <c r="O1523">
        <v>0</v>
      </c>
      <c r="P1523" t="s">
        <v>47</v>
      </c>
      <c r="Q1523">
        <v>2014</v>
      </c>
      <c r="R1523" s="2">
        <v>380</v>
      </c>
      <c r="S1523" s="2">
        <v>355</v>
      </c>
      <c r="T1523" s="2">
        <v>210</v>
      </c>
      <c r="U1523" s="2">
        <v>0.14478988948246199</v>
      </c>
      <c r="V1523" s="2">
        <v>285</v>
      </c>
      <c r="W1523" s="2">
        <v>-1</v>
      </c>
      <c r="X1523" s="2">
        <v>284</v>
      </c>
      <c r="Y1523" s="2">
        <v>-1</v>
      </c>
      <c r="Z1523" s="2">
        <v>-1</v>
      </c>
      <c r="AA1523" s="2">
        <v>-1</v>
      </c>
      <c r="AB1523" s="2">
        <v>-1</v>
      </c>
      <c r="AC1523" s="2">
        <v>0.84630000000000005</v>
      </c>
      <c r="AD1523" s="2">
        <v>0.71189999999999998</v>
      </c>
      <c r="AE1523" s="2">
        <v>0.47110000000000002</v>
      </c>
      <c r="AF1523" s="2">
        <v>1.1600999999999999</v>
      </c>
      <c r="AG1523" s="2">
        <v>0.48049999999999998</v>
      </c>
      <c r="AH1523">
        <v>195000</v>
      </c>
      <c r="AI1523" t="str">
        <f>IF(Table_Graduate_Salary[[#This Row],[Salary]]&lt;300000,"Low",IF(Table_Graduate_Salary[[#This Row],[Salary]]&lt;=600000,"Medium","High"))</f>
        <v>Low</v>
      </c>
      <c r="AJ1523" t="str">
        <f>IF(Table_Graduate_Salary[[#This Row],[collegeGPA]]&gt;=8,"Excellent",IF(Table_Graduate_Salary[[#This Row],[collegeGPA]]&gt;=7,"Good","Average"))</f>
        <v>Average</v>
      </c>
      <c r="AK1523" s="2">
        <f>AVERAGE(Table_Graduate_Salary[[#This Row],[English]],Table_Graduate_Salary[[#This Row],[Logical]],Table_Graduate_Salary[[#This Row],[Quant]])</f>
        <v>315</v>
      </c>
    </row>
    <row r="1524" spans="1:37">
      <c r="A1524">
        <v>1116466</v>
      </c>
      <c r="B1524" t="s">
        <v>505</v>
      </c>
      <c r="C1524" s="1">
        <v>34003</v>
      </c>
      <c r="D1524" s="2">
        <v>55.5</v>
      </c>
      <c r="E1524" t="s">
        <v>51</v>
      </c>
      <c r="F1524" s="3">
        <v>2010</v>
      </c>
      <c r="G1524" s="2">
        <v>66</v>
      </c>
      <c r="H1524" t="s">
        <v>51</v>
      </c>
      <c r="I1524">
        <v>2041</v>
      </c>
      <c r="J1524">
        <v>2</v>
      </c>
      <c r="K1524" t="s">
        <v>36</v>
      </c>
      <c r="L1524" t="s">
        <v>40</v>
      </c>
      <c r="M1524" s="3">
        <v>61.25</v>
      </c>
      <c r="N1524">
        <v>2041</v>
      </c>
      <c r="O1524">
        <v>0</v>
      </c>
      <c r="P1524" t="s">
        <v>56</v>
      </c>
      <c r="Q1524">
        <v>2014</v>
      </c>
      <c r="R1524" s="2">
        <v>265</v>
      </c>
      <c r="S1524" s="2">
        <v>325</v>
      </c>
      <c r="T1524" s="2">
        <v>320</v>
      </c>
      <c r="U1524" s="2">
        <v>0.48674700843819302</v>
      </c>
      <c r="V1524" s="2">
        <v>395</v>
      </c>
      <c r="W1524" s="2">
        <v>-1</v>
      </c>
      <c r="X1524" s="2">
        <v>376</v>
      </c>
      <c r="Y1524" s="2">
        <v>-1</v>
      </c>
      <c r="Z1524" s="2">
        <v>-1</v>
      </c>
      <c r="AA1524" s="2">
        <v>-1</v>
      </c>
      <c r="AB1524" s="2">
        <v>-1</v>
      </c>
      <c r="AC1524" s="2">
        <v>-1.3080000000000001</v>
      </c>
      <c r="AD1524" s="2">
        <v>-2.1185999999999998</v>
      </c>
      <c r="AE1524" s="2">
        <v>-1.2196</v>
      </c>
      <c r="AF1524" s="2">
        <v>0.2727</v>
      </c>
      <c r="AG1524" s="2">
        <v>-1.0524</v>
      </c>
      <c r="AH1524">
        <v>180000</v>
      </c>
      <c r="AI1524" t="str">
        <f>IF(Table_Graduate_Salary[[#This Row],[Salary]]&lt;300000,"Low",IF(Table_Graduate_Salary[[#This Row],[Salary]]&lt;=600000,"Medium","High"))</f>
        <v>Low</v>
      </c>
      <c r="AJ1524" t="str">
        <f>IF(Table_Graduate_Salary[[#This Row],[collegeGPA]]&gt;=8,"Excellent",IF(Table_Graduate_Salary[[#This Row],[collegeGPA]]&gt;=7,"Good","Average"))</f>
        <v>Excellent</v>
      </c>
      <c r="AK1524" s="2">
        <f>AVERAGE(Table_Graduate_Salary[[#This Row],[English]],Table_Graduate_Salary[[#This Row],[Logical]],Table_Graduate_Salary[[#This Row],[Quant]])</f>
        <v>303.33333333333331</v>
      </c>
    </row>
    <row r="1525" spans="1:37">
      <c r="A1525">
        <v>313446</v>
      </c>
      <c r="B1525" t="s">
        <v>506</v>
      </c>
      <c r="C1525" s="1">
        <v>33003</v>
      </c>
      <c r="D1525" s="2">
        <v>90</v>
      </c>
      <c r="E1525" t="s">
        <v>100</v>
      </c>
      <c r="F1525" s="3">
        <v>2008</v>
      </c>
      <c r="G1525" s="2">
        <v>94.5</v>
      </c>
      <c r="H1525" t="s">
        <v>160</v>
      </c>
      <c r="I1525">
        <v>8819</v>
      </c>
      <c r="J1525">
        <v>2</v>
      </c>
      <c r="K1525" t="s">
        <v>36</v>
      </c>
      <c r="L1525" t="s">
        <v>60</v>
      </c>
      <c r="M1525" s="3">
        <v>72</v>
      </c>
      <c r="N1525">
        <v>8819</v>
      </c>
      <c r="O1525">
        <v>1</v>
      </c>
      <c r="P1525" t="s">
        <v>54</v>
      </c>
      <c r="Q1525">
        <v>2012</v>
      </c>
      <c r="R1525" s="2">
        <v>365</v>
      </c>
      <c r="S1525" s="2">
        <v>395</v>
      </c>
      <c r="T1525" s="2">
        <v>455</v>
      </c>
      <c r="U1525" s="2">
        <v>0.82466640067133201</v>
      </c>
      <c r="V1525" s="2">
        <v>395</v>
      </c>
      <c r="W1525" s="2">
        <v>400</v>
      </c>
      <c r="X1525" s="2">
        <v>-1</v>
      </c>
      <c r="Y1525" s="2">
        <v>-1</v>
      </c>
      <c r="Z1525" s="2">
        <v>-1</v>
      </c>
      <c r="AA1525" s="2">
        <v>340</v>
      </c>
      <c r="AB1525" s="2">
        <v>-1</v>
      </c>
      <c r="AC1525" s="2">
        <v>-0.88099999999999901</v>
      </c>
      <c r="AD1525" s="2">
        <v>-0.66930000000000001</v>
      </c>
      <c r="AE1525" s="2">
        <v>-1.2511000000000001</v>
      </c>
      <c r="AF1525" s="2">
        <v>-0.64280000000000004</v>
      </c>
      <c r="AG1525" s="2">
        <v>-1.0773999999999999</v>
      </c>
      <c r="AH1525">
        <v>325000</v>
      </c>
      <c r="AI1525" t="str">
        <f>IF(Table_Graduate_Salary[[#This Row],[Salary]]&lt;300000,"Low",IF(Table_Graduate_Salary[[#This Row],[Salary]]&lt;=600000,"Medium","High"))</f>
        <v>Medium</v>
      </c>
      <c r="AJ1525" t="str">
        <f>IF(Table_Graduate_Salary[[#This Row],[collegeGPA]]&gt;=8,"Excellent",IF(Table_Graduate_Salary[[#This Row],[collegeGPA]]&gt;=7,"Good","Average"))</f>
        <v>Excellent</v>
      </c>
      <c r="AK1525" s="2">
        <f>AVERAGE(Table_Graduate_Salary[[#This Row],[English]],Table_Graduate_Salary[[#This Row],[Logical]],Table_Graduate_Salary[[#This Row],[Quant]])</f>
        <v>405</v>
      </c>
    </row>
    <row r="1526" spans="1:37">
      <c r="A1526">
        <v>220608</v>
      </c>
      <c r="B1526" t="s">
        <v>506</v>
      </c>
      <c r="C1526" s="1">
        <v>32292</v>
      </c>
      <c r="D1526" s="2">
        <v>80</v>
      </c>
      <c r="E1526" t="s">
        <v>220</v>
      </c>
      <c r="F1526" s="3">
        <v>2006</v>
      </c>
      <c r="G1526" s="2">
        <v>70</v>
      </c>
      <c r="H1526" t="s">
        <v>220</v>
      </c>
      <c r="I1526">
        <v>285</v>
      </c>
      <c r="J1526">
        <v>1</v>
      </c>
      <c r="K1526" t="s">
        <v>36</v>
      </c>
      <c r="L1526" t="s">
        <v>64</v>
      </c>
      <c r="M1526" s="3">
        <v>59</v>
      </c>
      <c r="N1526">
        <v>285</v>
      </c>
      <c r="O1526">
        <v>0</v>
      </c>
      <c r="P1526" t="s">
        <v>50</v>
      </c>
      <c r="Q1526">
        <v>2011</v>
      </c>
      <c r="R1526" s="2">
        <v>585</v>
      </c>
      <c r="S1526" s="2">
        <v>645</v>
      </c>
      <c r="T1526" s="2">
        <v>575</v>
      </c>
      <c r="U1526" s="2">
        <v>0.94211655148500795</v>
      </c>
      <c r="V1526" s="2">
        <v>575</v>
      </c>
      <c r="W1526" s="2">
        <v>-1</v>
      </c>
      <c r="X1526" s="2">
        <v>-1</v>
      </c>
      <c r="Y1526" s="2">
        <v>-1</v>
      </c>
      <c r="Z1526" s="2">
        <v>-1</v>
      </c>
      <c r="AA1526" s="2">
        <v>-1</v>
      </c>
      <c r="AB1526" s="2">
        <v>-1</v>
      </c>
      <c r="AC1526" s="2">
        <v>-1.4992000000000001</v>
      </c>
      <c r="AD1526" s="2">
        <v>0.1888</v>
      </c>
      <c r="AE1526" s="2">
        <v>-0.77939999999999998</v>
      </c>
      <c r="AF1526" s="2">
        <v>0.4148</v>
      </c>
      <c r="AG1526" s="2">
        <v>2.8400000000000002E-2</v>
      </c>
      <c r="AH1526">
        <v>300000</v>
      </c>
      <c r="AI1526" t="str">
        <f>IF(Table_Graduate_Salary[[#This Row],[Salary]]&lt;300000,"Low",IF(Table_Graduate_Salary[[#This Row],[Salary]]&lt;=600000,"Medium","High"))</f>
        <v>Medium</v>
      </c>
      <c r="AJ1526" t="str">
        <f>IF(Table_Graduate_Salary[[#This Row],[collegeGPA]]&gt;=8,"Excellent",IF(Table_Graduate_Salary[[#This Row],[collegeGPA]]&gt;=7,"Good","Average"))</f>
        <v>Excellent</v>
      </c>
      <c r="AK1526" s="2">
        <f>AVERAGE(Table_Graduate_Salary[[#This Row],[English]],Table_Graduate_Salary[[#This Row],[Logical]],Table_Graduate_Salary[[#This Row],[Quant]])</f>
        <v>601.66666666666663</v>
      </c>
    </row>
    <row r="1527" spans="1:37">
      <c r="A1527">
        <v>682431</v>
      </c>
      <c r="B1527" t="s">
        <v>506</v>
      </c>
      <c r="C1527" s="1">
        <v>33439</v>
      </c>
      <c r="D1527" s="2">
        <v>73</v>
      </c>
      <c r="E1527" t="s">
        <v>35</v>
      </c>
      <c r="F1527" s="3">
        <v>2009</v>
      </c>
      <c r="G1527" s="2">
        <v>72.599999999999994</v>
      </c>
      <c r="H1527" t="s">
        <v>35</v>
      </c>
      <c r="I1527">
        <v>12650</v>
      </c>
      <c r="J1527">
        <v>2</v>
      </c>
      <c r="K1527" t="s">
        <v>36</v>
      </c>
      <c r="L1527" t="s">
        <v>60</v>
      </c>
      <c r="M1527" s="3">
        <v>65</v>
      </c>
      <c r="N1527">
        <v>12650</v>
      </c>
      <c r="O1527">
        <v>0</v>
      </c>
      <c r="P1527" t="s">
        <v>59</v>
      </c>
      <c r="Q1527">
        <v>2013</v>
      </c>
      <c r="R1527" s="2">
        <v>475</v>
      </c>
      <c r="S1527" s="2">
        <v>555</v>
      </c>
      <c r="T1527" s="2">
        <v>665</v>
      </c>
      <c r="U1527" s="2">
        <v>0.82466640067133201</v>
      </c>
      <c r="V1527" s="2">
        <v>405</v>
      </c>
      <c r="W1527" s="2">
        <v>400</v>
      </c>
      <c r="X1527" s="2">
        <v>-1</v>
      </c>
      <c r="Y1527" s="2">
        <v>-1</v>
      </c>
      <c r="Z1527" s="2">
        <v>-1</v>
      </c>
      <c r="AA1527" s="2">
        <v>-1</v>
      </c>
      <c r="AB1527" s="2">
        <v>-1</v>
      </c>
      <c r="AC1527" s="2">
        <v>-0.44629999999999997</v>
      </c>
      <c r="AD1527" s="2">
        <v>-0.95309999999999995</v>
      </c>
      <c r="AE1527" s="2">
        <v>-0.75849999999999995</v>
      </c>
      <c r="AF1527" s="2">
        <v>0.39950000000000002</v>
      </c>
      <c r="AG1527" s="2">
        <v>-2.2021000000000002</v>
      </c>
      <c r="AH1527">
        <v>350000</v>
      </c>
      <c r="AI1527" t="str">
        <f>IF(Table_Graduate_Salary[[#This Row],[Salary]]&lt;300000,"Low",IF(Table_Graduate_Salary[[#This Row],[Salary]]&lt;=600000,"Medium","High"))</f>
        <v>Medium</v>
      </c>
      <c r="AJ1527" t="str">
        <f>IF(Table_Graduate_Salary[[#This Row],[collegeGPA]]&gt;=8,"Excellent",IF(Table_Graduate_Salary[[#This Row],[collegeGPA]]&gt;=7,"Good","Average"))</f>
        <v>Excellent</v>
      </c>
      <c r="AK1527" s="2">
        <f>AVERAGE(Table_Graduate_Salary[[#This Row],[English]],Table_Graduate_Salary[[#This Row],[Logical]],Table_Graduate_Salary[[#This Row],[Quant]])</f>
        <v>565</v>
      </c>
    </row>
    <row r="1528" spans="1:37">
      <c r="A1528">
        <v>337695</v>
      </c>
      <c r="B1528" t="s">
        <v>506</v>
      </c>
      <c r="C1528" s="1">
        <v>32565</v>
      </c>
      <c r="D1528" s="2">
        <v>76</v>
      </c>
      <c r="E1528" t="s">
        <v>51</v>
      </c>
      <c r="F1528" s="3">
        <v>2006</v>
      </c>
      <c r="G1528" s="2">
        <v>76</v>
      </c>
      <c r="H1528">
        <v>0</v>
      </c>
      <c r="I1528">
        <v>3076</v>
      </c>
      <c r="J1528">
        <v>2</v>
      </c>
      <c r="K1528" t="s">
        <v>66</v>
      </c>
      <c r="L1528" t="s">
        <v>67</v>
      </c>
      <c r="M1528" s="3">
        <v>70</v>
      </c>
      <c r="N1528">
        <v>3076</v>
      </c>
      <c r="O1528">
        <v>0</v>
      </c>
      <c r="P1528" t="s">
        <v>47</v>
      </c>
      <c r="Q1528">
        <v>2012</v>
      </c>
      <c r="R1528" s="2">
        <v>505</v>
      </c>
      <c r="S1528" s="2">
        <v>545</v>
      </c>
      <c r="T1528" s="2">
        <v>445</v>
      </c>
      <c r="U1528" s="2">
        <v>0.88412251159373501</v>
      </c>
      <c r="V1528" s="2">
        <v>535</v>
      </c>
      <c r="W1528" s="2">
        <v>-1</v>
      </c>
      <c r="X1528" s="2">
        <v>-1</v>
      </c>
      <c r="Y1528" s="2">
        <v>-1</v>
      </c>
      <c r="Z1528" s="2">
        <v>-1</v>
      </c>
      <c r="AA1528" s="2">
        <v>-1</v>
      </c>
      <c r="AB1528" s="2">
        <v>-1</v>
      </c>
      <c r="AC1528" s="2">
        <v>0.39410000000000001</v>
      </c>
      <c r="AD1528" s="2">
        <v>0.50080000000000002</v>
      </c>
      <c r="AE1528" s="2">
        <v>-0.63429999999999997</v>
      </c>
      <c r="AF1528" s="2">
        <v>0.62043000000000004</v>
      </c>
      <c r="AG1528" s="2">
        <v>-1.3934</v>
      </c>
      <c r="AH1528">
        <v>380000</v>
      </c>
      <c r="AI1528" t="str">
        <f>IF(Table_Graduate_Salary[[#This Row],[Salary]]&lt;300000,"Low",IF(Table_Graduate_Salary[[#This Row],[Salary]]&lt;=600000,"Medium","High"))</f>
        <v>Medium</v>
      </c>
      <c r="AJ1528" t="str">
        <f>IF(Table_Graduate_Salary[[#This Row],[collegeGPA]]&gt;=8,"Excellent",IF(Table_Graduate_Salary[[#This Row],[collegeGPA]]&gt;=7,"Good","Average"))</f>
        <v>Excellent</v>
      </c>
      <c r="AK1528" s="2">
        <f>AVERAGE(Table_Graduate_Salary[[#This Row],[English]],Table_Graduate_Salary[[#This Row],[Logical]],Table_Graduate_Salary[[#This Row],[Quant]])</f>
        <v>498.33333333333331</v>
      </c>
    </row>
    <row r="1529" spans="1:37">
      <c r="A1529">
        <v>539818</v>
      </c>
      <c r="B1529" t="s">
        <v>505</v>
      </c>
      <c r="C1529" s="1">
        <v>33108</v>
      </c>
      <c r="D1529" s="2">
        <v>81.2</v>
      </c>
      <c r="E1529" t="s">
        <v>48</v>
      </c>
      <c r="F1529" s="3">
        <v>2008</v>
      </c>
      <c r="G1529" s="2">
        <v>80.25</v>
      </c>
      <c r="H1529" t="s">
        <v>48</v>
      </c>
      <c r="I1529">
        <v>107</v>
      </c>
      <c r="J1529">
        <v>1</v>
      </c>
      <c r="K1529" t="s">
        <v>36</v>
      </c>
      <c r="L1529" t="s">
        <v>60</v>
      </c>
      <c r="M1529" s="3">
        <v>70.12</v>
      </c>
      <c r="N1529">
        <v>107</v>
      </c>
      <c r="O1529">
        <v>0</v>
      </c>
      <c r="P1529" t="s">
        <v>59</v>
      </c>
      <c r="Q1529">
        <v>2013</v>
      </c>
      <c r="R1529" s="2">
        <v>605</v>
      </c>
      <c r="S1529" s="2">
        <v>545</v>
      </c>
      <c r="T1529" s="2">
        <v>705</v>
      </c>
      <c r="U1529" s="2">
        <v>0.91077016424602197</v>
      </c>
      <c r="V1529" s="2">
        <v>355</v>
      </c>
      <c r="W1529" s="2">
        <v>433</v>
      </c>
      <c r="X1529" s="2">
        <v>-1</v>
      </c>
      <c r="Y1529" s="2">
        <v>-1</v>
      </c>
      <c r="Z1529" s="2">
        <v>-1</v>
      </c>
      <c r="AA1529" s="2">
        <v>-1</v>
      </c>
      <c r="AB1529" s="2">
        <v>-1</v>
      </c>
      <c r="AC1529" s="2">
        <v>-0.7651</v>
      </c>
      <c r="AD1529" s="2">
        <v>0.50080000000000002</v>
      </c>
      <c r="AE1529" s="2">
        <v>9.1399999999999995E-2</v>
      </c>
      <c r="AF1529" s="2">
        <v>0.79669999999999996</v>
      </c>
      <c r="AG1529" s="2">
        <v>-0.1295</v>
      </c>
      <c r="AH1529">
        <v>420000</v>
      </c>
      <c r="AI1529" t="str">
        <f>IF(Table_Graduate_Salary[[#This Row],[Salary]]&lt;300000,"Low",IF(Table_Graduate_Salary[[#This Row],[Salary]]&lt;=600000,"Medium","High"))</f>
        <v>Medium</v>
      </c>
      <c r="AJ1529" t="str">
        <f>IF(Table_Graduate_Salary[[#This Row],[collegeGPA]]&gt;=8,"Excellent",IF(Table_Graduate_Salary[[#This Row],[collegeGPA]]&gt;=7,"Good","Average"))</f>
        <v>Excellent</v>
      </c>
      <c r="AK1529" s="2">
        <f>AVERAGE(Table_Graduate_Salary[[#This Row],[English]],Table_Graduate_Salary[[#This Row],[Logical]],Table_Graduate_Salary[[#This Row],[Quant]])</f>
        <v>618.33333333333337</v>
      </c>
    </row>
    <row r="1530" spans="1:37">
      <c r="A1530">
        <v>513495</v>
      </c>
      <c r="B1530" t="s">
        <v>505</v>
      </c>
      <c r="C1530" s="1">
        <v>33110</v>
      </c>
      <c r="D1530" s="2">
        <v>72</v>
      </c>
      <c r="E1530" t="s">
        <v>35</v>
      </c>
      <c r="F1530" s="3">
        <v>2008</v>
      </c>
      <c r="G1530" s="2">
        <v>59</v>
      </c>
      <c r="H1530" t="s">
        <v>35</v>
      </c>
      <c r="I1530">
        <v>6741</v>
      </c>
      <c r="J1530">
        <v>2</v>
      </c>
      <c r="K1530" t="s">
        <v>36</v>
      </c>
      <c r="L1530" t="s">
        <v>55</v>
      </c>
      <c r="M1530" s="3">
        <v>68</v>
      </c>
      <c r="N1530">
        <v>6741</v>
      </c>
      <c r="O1530">
        <v>0</v>
      </c>
      <c r="P1530" t="s">
        <v>71</v>
      </c>
      <c r="Q1530">
        <v>2012</v>
      </c>
      <c r="R1530" s="2">
        <v>545</v>
      </c>
      <c r="S1530" s="2">
        <v>525</v>
      </c>
      <c r="T1530" s="2">
        <v>150</v>
      </c>
      <c r="U1530" s="2">
        <v>0.24545565999982899</v>
      </c>
      <c r="V1530" s="2">
        <v>335</v>
      </c>
      <c r="W1530" s="2">
        <v>-1</v>
      </c>
      <c r="X1530" s="2">
        <v>-1</v>
      </c>
      <c r="Y1530" s="2">
        <v>-1</v>
      </c>
      <c r="Z1530" s="2">
        <v>-1</v>
      </c>
      <c r="AA1530" s="2">
        <v>-1</v>
      </c>
      <c r="AB1530" s="2">
        <v>-1</v>
      </c>
      <c r="AC1530" s="2">
        <v>-1.6537999999999999</v>
      </c>
      <c r="AD1530" s="2">
        <v>-0.43530000000000002</v>
      </c>
      <c r="AE1530" s="2">
        <v>-5.3699999999999998E-2</v>
      </c>
      <c r="AF1530" s="2">
        <v>1.5899000000000001</v>
      </c>
      <c r="AG1530" s="2">
        <v>-1.8673</v>
      </c>
      <c r="AH1530">
        <v>225000</v>
      </c>
      <c r="AI1530" t="str">
        <f>IF(Table_Graduate_Salary[[#This Row],[Salary]]&lt;300000,"Low",IF(Table_Graduate_Salary[[#This Row],[Salary]]&lt;=600000,"Medium","High"))</f>
        <v>Low</v>
      </c>
      <c r="AJ1530" t="str">
        <f>IF(Table_Graduate_Salary[[#This Row],[collegeGPA]]&gt;=8,"Excellent",IF(Table_Graduate_Salary[[#This Row],[collegeGPA]]&gt;=7,"Good","Average"))</f>
        <v>Excellent</v>
      </c>
      <c r="AK1530" s="2">
        <f>AVERAGE(Table_Graduate_Salary[[#This Row],[English]],Table_Graduate_Salary[[#This Row],[Logical]],Table_Graduate_Salary[[#This Row],[Quant]])</f>
        <v>406.66666666666669</v>
      </c>
    </row>
    <row r="1531" spans="1:37">
      <c r="A1531">
        <v>1250436</v>
      </c>
      <c r="B1531" t="s">
        <v>505</v>
      </c>
      <c r="C1531" s="1">
        <v>32891</v>
      </c>
      <c r="D1531" s="2">
        <v>64</v>
      </c>
      <c r="E1531" t="s">
        <v>51</v>
      </c>
      <c r="F1531" s="3">
        <v>2007</v>
      </c>
      <c r="G1531" s="2">
        <v>76</v>
      </c>
      <c r="H1531" t="s">
        <v>51</v>
      </c>
      <c r="I1531">
        <v>1667</v>
      </c>
      <c r="J1531">
        <v>2</v>
      </c>
      <c r="K1531" t="s">
        <v>66</v>
      </c>
      <c r="L1531" t="s">
        <v>67</v>
      </c>
      <c r="M1531" s="3">
        <v>81</v>
      </c>
      <c r="N1531">
        <v>1667</v>
      </c>
      <c r="O1531">
        <v>1</v>
      </c>
      <c r="P1531" t="s">
        <v>54</v>
      </c>
      <c r="Q1531">
        <v>2013</v>
      </c>
      <c r="R1531" s="2">
        <v>430</v>
      </c>
      <c r="S1531" s="2">
        <v>470</v>
      </c>
      <c r="T1531" s="2">
        <v>475</v>
      </c>
      <c r="U1531" s="2">
        <v>0.23780283983757</v>
      </c>
      <c r="V1531" s="2">
        <v>445</v>
      </c>
      <c r="W1531" s="2">
        <v>-1</v>
      </c>
      <c r="X1531" s="2">
        <v>315</v>
      </c>
      <c r="Y1531" s="2">
        <v>-1</v>
      </c>
      <c r="Z1531" s="2">
        <v>-1</v>
      </c>
      <c r="AA1531" s="2">
        <v>-1</v>
      </c>
      <c r="AB1531" s="2">
        <v>-1</v>
      </c>
      <c r="AC1531" s="2">
        <v>0.84630000000000005</v>
      </c>
      <c r="AD1531" s="2">
        <v>-0.78659999999999997</v>
      </c>
      <c r="AE1531" s="2">
        <v>1.0859000000000001</v>
      </c>
      <c r="AF1531" s="2">
        <v>0.5262</v>
      </c>
      <c r="AG1531" s="2">
        <v>-0.28589999999999999</v>
      </c>
      <c r="AH1531">
        <v>235000</v>
      </c>
      <c r="AI1531" t="str">
        <f>IF(Table_Graduate_Salary[[#This Row],[Salary]]&lt;300000,"Low",IF(Table_Graduate_Salary[[#This Row],[Salary]]&lt;=600000,"Medium","High"))</f>
        <v>Low</v>
      </c>
      <c r="AJ1531" t="str">
        <f>IF(Table_Graduate_Salary[[#This Row],[collegeGPA]]&gt;=8,"Excellent",IF(Table_Graduate_Salary[[#This Row],[collegeGPA]]&gt;=7,"Good","Average"))</f>
        <v>Excellent</v>
      </c>
      <c r="AK1531" s="2">
        <f>AVERAGE(Table_Graduate_Salary[[#This Row],[English]],Table_Graduate_Salary[[#This Row],[Logical]],Table_Graduate_Salary[[#This Row],[Quant]])</f>
        <v>458.33333333333331</v>
      </c>
    </row>
    <row r="1532" spans="1:37">
      <c r="A1532">
        <v>810355</v>
      </c>
      <c r="B1532" t="s">
        <v>506</v>
      </c>
      <c r="C1532" s="1">
        <v>33028</v>
      </c>
      <c r="D1532" s="2">
        <v>68.83</v>
      </c>
      <c r="E1532" t="s">
        <v>51</v>
      </c>
      <c r="F1532" s="3">
        <v>2008</v>
      </c>
      <c r="G1532" s="2">
        <v>69.599999999999994</v>
      </c>
      <c r="H1532" t="s">
        <v>51</v>
      </c>
      <c r="I1532">
        <v>64</v>
      </c>
      <c r="J1532">
        <v>2</v>
      </c>
      <c r="K1532" t="s">
        <v>36</v>
      </c>
      <c r="L1532" t="s">
        <v>60</v>
      </c>
      <c r="M1532" s="3">
        <v>69.5</v>
      </c>
      <c r="N1532">
        <v>64</v>
      </c>
      <c r="O1532">
        <v>0</v>
      </c>
      <c r="P1532" t="s">
        <v>41</v>
      </c>
      <c r="Q1532">
        <v>2014</v>
      </c>
      <c r="R1532" s="2">
        <v>485</v>
      </c>
      <c r="S1532" s="2">
        <v>510</v>
      </c>
      <c r="T1532" s="2">
        <v>560</v>
      </c>
      <c r="U1532" s="2">
        <v>0.33878634721952799</v>
      </c>
      <c r="V1532" s="2">
        <v>365</v>
      </c>
      <c r="W1532" s="2">
        <v>292</v>
      </c>
      <c r="X1532" s="2">
        <v>-1</v>
      </c>
      <c r="Y1532" s="2">
        <v>-1</v>
      </c>
      <c r="Z1532" s="2">
        <v>-1</v>
      </c>
      <c r="AA1532" s="2">
        <v>-1</v>
      </c>
      <c r="AB1532" s="2">
        <v>-1</v>
      </c>
      <c r="AC1532" s="2">
        <v>1.1335999999999999</v>
      </c>
      <c r="AD1532" s="2">
        <v>1.2114</v>
      </c>
      <c r="AE1532" s="2">
        <v>1.7007000000000001</v>
      </c>
      <c r="AF1532" s="2">
        <v>-2.0091999999999999</v>
      </c>
      <c r="AG1532" s="2">
        <v>1.2470000000000001</v>
      </c>
      <c r="AH1532">
        <v>145000</v>
      </c>
      <c r="AI1532" t="str">
        <f>IF(Table_Graduate_Salary[[#This Row],[Salary]]&lt;300000,"Low",IF(Table_Graduate_Salary[[#This Row],[Salary]]&lt;=600000,"Medium","High"))</f>
        <v>Low</v>
      </c>
      <c r="AJ1532" t="str">
        <f>IF(Table_Graduate_Salary[[#This Row],[collegeGPA]]&gt;=8,"Excellent",IF(Table_Graduate_Salary[[#This Row],[collegeGPA]]&gt;=7,"Good","Average"))</f>
        <v>Excellent</v>
      </c>
      <c r="AK1532" s="2">
        <f>AVERAGE(Table_Graduate_Salary[[#This Row],[English]],Table_Graduate_Salary[[#This Row],[Logical]],Table_Graduate_Salary[[#This Row],[Quant]])</f>
        <v>518.33333333333337</v>
      </c>
    </row>
    <row r="1533" spans="1:37">
      <c r="A1533">
        <v>1001099</v>
      </c>
      <c r="B1533" t="s">
        <v>506</v>
      </c>
      <c r="C1533" s="1">
        <v>34126</v>
      </c>
      <c r="D1533" s="2">
        <v>81</v>
      </c>
      <c r="E1533" t="s">
        <v>51</v>
      </c>
      <c r="F1533" s="3">
        <v>2010</v>
      </c>
      <c r="G1533" s="2">
        <v>88.88</v>
      </c>
      <c r="H1533" t="s">
        <v>51</v>
      </c>
      <c r="I1533">
        <v>482</v>
      </c>
      <c r="J1533">
        <v>2</v>
      </c>
      <c r="K1533" t="s">
        <v>36</v>
      </c>
      <c r="L1533" t="s">
        <v>77</v>
      </c>
      <c r="M1533" s="3">
        <v>75.099999999999994</v>
      </c>
      <c r="N1533">
        <v>482</v>
      </c>
      <c r="O1533">
        <v>0</v>
      </c>
      <c r="P1533" t="s">
        <v>47</v>
      </c>
      <c r="Q1533">
        <v>2014</v>
      </c>
      <c r="R1533" s="2">
        <v>570</v>
      </c>
      <c r="S1533" s="2">
        <v>445</v>
      </c>
      <c r="T1533" s="2">
        <v>310</v>
      </c>
      <c r="U1533" s="2">
        <v>0.96600692349804895</v>
      </c>
      <c r="V1533" s="2">
        <v>-1</v>
      </c>
      <c r="W1533" s="2">
        <v>-1</v>
      </c>
      <c r="X1533" s="2">
        <v>-1</v>
      </c>
      <c r="Y1533" s="2">
        <v>-1</v>
      </c>
      <c r="Z1533" s="2">
        <v>580</v>
      </c>
      <c r="AA1533" s="2">
        <v>-1</v>
      </c>
      <c r="AB1533" s="2">
        <v>-1</v>
      </c>
      <c r="AC1533" s="2">
        <v>0.12820000000000001</v>
      </c>
      <c r="AD1533" s="2">
        <v>-0.62009999999999998</v>
      </c>
      <c r="AE1533" s="2">
        <v>0.01</v>
      </c>
      <c r="AF1533" s="2">
        <v>0.77980000000000005</v>
      </c>
      <c r="AG1533" s="2">
        <v>-0.86080000000000001</v>
      </c>
      <c r="AH1533">
        <v>240000</v>
      </c>
      <c r="AI1533" t="str">
        <f>IF(Table_Graduate_Salary[[#This Row],[Salary]]&lt;300000,"Low",IF(Table_Graduate_Salary[[#This Row],[Salary]]&lt;=600000,"Medium","High"))</f>
        <v>Low</v>
      </c>
      <c r="AJ1533" t="str">
        <f>IF(Table_Graduate_Salary[[#This Row],[collegeGPA]]&gt;=8,"Excellent",IF(Table_Graduate_Salary[[#This Row],[collegeGPA]]&gt;=7,"Good","Average"))</f>
        <v>Excellent</v>
      </c>
      <c r="AK1533" s="2">
        <f>AVERAGE(Table_Graduate_Salary[[#This Row],[English]],Table_Graduate_Salary[[#This Row],[Logical]],Table_Graduate_Salary[[#This Row],[Quant]])</f>
        <v>441.66666666666669</v>
      </c>
    </row>
    <row r="1534" spans="1:37">
      <c r="A1534">
        <v>1089624</v>
      </c>
      <c r="B1534" t="s">
        <v>505</v>
      </c>
      <c r="C1534" s="1">
        <v>33489</v>
      </c>
      <c r="D1534" s="2">
        <v>73.8</v>
      </c>
      <c r="E1534" t="s">
        <v>35</v>
      </c>
      <c r="F1534" s="3">
        <v>2008</v>
      </c>
      <c r="G1534" s="2">
        <v>66.599999999999994</v>
      </c>
      <c r="H1534" t="s">
        <v>35</v>
      </c>
      <c r="I1534">
        <v>3725</v>
      </c>
      <c r="J1534">
        <v>2</v>
      </c>
      <c r="K1534" t="s">
        <v>36</v>
      </c>
      <c r="L1534" t="s">
        <v>40</v>
      </c>
      <c r="M1534" s="3">
        <v>70.41</v>
      </c>
      <c r="N1534">
        <v>3725</v>
      </c>
      <c r="O1534">
        <v>0</v>
      </c>
      <c r="P1534" t="s">
        <v>84</v>
      </c>
      <c r="Q1534">
        <v>2014</v>
      </c>
      <c r="R1534" s="2">
        <v>570</v>
      </c>
      <c r="S1534" s="2">
        <v>630</v>
      </c>
      <c r="T1534" s="2">
        <v>545</v>
      </c>
      <c r="U1534" s="2">
        <v>0.91139527839132795</v>
      </c>
      <c r="V1534" s="2">
        <v>445</v>
      </c>
      <c r="W1534" s="2">
        <v>-1</v>
      </c>
      <c r="X1534" s="2">
        <v>500</v>
      </c>
      <c r="Y1534" s="2">
        <v>-1</v>
      </c>
      <c r="Z1534" s="2">
        <v>-1</v>
      </c>
      <c r="AA1534" s="2">
        <v>-1</v>
      </c>
      <c r="AB1534" s="2">
        <v>-1</v>
      </c>
      <c r="AC1534" s="2">
        <v>0.12820000000000001</v>
      </c>
      <c r="AD1534" s="2">
        <v>0.5454</v>
      </c>
      <c r="AE1534" s="2">
        <v>0.31740000000000002</v>
      </c>
      <c r="AF1534" s="2">
        <v>-0.2344</v>
      </c>
      <c r="AG1534" s="2">
        <v>-0.28589999999999999</v>
      </c>
      <c r="AH1534">
        <v>240000</v>
      </c>
      <c r="AI1534" t="str">
        <f>IF(Table_Graduate_Salary[[#This Row],[Salary]]&lt;300000,"Low",IF(Table_Graduate_Salary[[#This Row],[Salary]]&lt;=600000,"Medium","High"))</f>
        <v>Low</v>
      </c>
      <c r="AJ1534" t="str">
        <f>IF(Table_Graduate_Salary[[#This Row],[collegeGPA]]&gt;=8,"Excellent",IF(Table_Graduate_Salary[[#This Row],[collegeGPA]]&gt;=7,"Good","Average"))</f>
        <v>Excellent</v>
      </c>
      <c r="AK1534" s="2">
        <f>AVERAGE(Table_Graduate_Salary[[#This Row],[English]],Table_Graduate_Salary[[#This Row],[Logical]],Table_Graduate_Salary[[#This Row],[Quant]])</f>
        <v>581.66666666666663</v>
      </c>
    </row>
    <row r="1535" spans="1:37">
      <c r="A1535">
        <v>265914</v>
      </c>
      <c r="B1535" t="s">
        <v>505</v>
      </c>
      <c r="C1535" s="1">
        <v>33019</v>
      </c>
      <c r="D1535" s="2">
        <v>86.5</v>
      </c>
      <c r="E1535" t="s">
        <v>100</v>
      </c>
      <c r="F1535" s="3">
        <v>2007</v>
      </c>
      <c r="G1535" s="2">
        <v>93.1</v>
      </c>
      <c r="H1535" t="s">
        <v>221</v>
      </c>
      <c r="I1535">
        <v>4128</v>
      </c>
      <c r="J1535">
        <v>2</v>
      </c>
      <c r="K1535" t="s">
        <v>36</v>
      </c>
      <c r="L1535" t="s">
        <v>64</v>
      </c>
      <c r="M1535" s="3">
        <v>70</v>
      </c>
      <c r="N1535">
        <v>4128</v>
      </c>
      <c r="O1535">
        <v>1</v>
      </c>
      <c r="P1535" t="s">
        <v>54</v>
      </c>
      <c r="Q1535">
        <v>2011</v>
      </c>
      <c r="R1535" s="2">
        <v>645</v>
      </c>
      <c r="S1535" s="2">
        <v>605</v>
      </c>
      <c r="T1535" s="2">
        <v>595</v>
      </c>
      <c r="U1535" s="2">
        <v>0.67074315143312702</v>
      </c>
      <c r="V1535" s="2">
        <v>455</v>
      </c>
      <c r="W1535" s="2">
        <v>-1</v>
      </c>
      <c r="X1535" s="2">
        <v>-1</v>
      </c>
      <c r="Y1535" s="2">
        <v>-1</v>
      </c>
      <c r="Z1535" s="2">
        <v>-1</v>
      </c>
      <c r="AA1535" s="2">
        <v>-1</v>
      </c>
      <c r="AB1535" s="2">
        <v>-1</v>
      </c>
      <c r="AC1535" s="2">
        <v>4.6399999999999997E-2</v>
      </c>
      <c r="AD1535" s="2">
        <v>-0.1232</v>
      </c>
      <c r="AE1535" s="2">
        <v>-5.3699999999999998E-2</v>
      </c>
      <c r="AF1535" s="2">
        <v>1.1198999999999999</v>
      </c>
      <c r="AG1535" s="2">
        <v>-0.76149999999999995</v>
      </c>
      <c r="AH1535">
        <v>325000</v>
      </c>
      <c r="AI1535" t="str">
        <f>IF(Table_Graduate_Salary[[#This Row],[Salary]]&lt;300000,"Low",IF(Table_Graduate_Salary[[#This Row],[Salary]]&lt;=600000,"Medium","High"))</f>
        <v>Medium</v>
      </c>
      <c r="AJ1535" t="str">
        <f>IF(Table_Graduate_Salary[[#This Row],[collegeGPA]]&gt;=8,"Excellent",IF(Table_Graduate_Salary[[#This Row],[collegeGPA]]&gt;=7,"Good","Average"))</f>
        <v>Excellent</v>
      </c>
      <c r="AK1535" s="2">
        <f>AVERAGE(Table_Graduate_Salary[[#This Row],[English]],Table_Graduate_Salary[[#This Row],[Logical]],Table_Graduate_Salary[[#This Row],[Quant]])</f>
        <v>615</v>
      </c>
    </row>
    <row r="1536" spans="1:37">
      <c r="A1536">
        <v>228046</v>
      </c>
      <c r="B1536" t="s">
        <v>506</v>
      </c>
      <c r="C1536" s="1">
        <v>31603</v>
      </c>
      <c r="D1536" s="2">
        <v>69</v>
      </c>
      <c r="E1536" t="s">
        <v>35</v>
      </c>
      <c r="F1536" s="3">
        <v>2004</v>
      </c>
      <c r="G1536" s="2">
        <v>52</v>
      </c>
      <c r="H1536" t="s">
        <v>35</v>
      </c>
      <c r="I1536">
        <v>23</v>
      </c>
      <c r="J1536">
        <v>2</v>
      </c>
      <c r="K1536" t="s">
        <v>36</v>
      </c>
      <c r="L1536" t="s">
        <v>77</v>
      </c>
      <c r="M1536" s="3">
        <v>64</v>
      </c>
      <c r="N1536">
        <v>23</v>
      </c>
      <c r="O1536">
        <v>0</v>
      </c>
      <c r="P1536" t="s">
        <v>41</v>
      </c>
      <c r="Q1536">
        <v>2011</v>
      </c>
      <c r="R1536" s="2">
        <v>454</v>
      </c>
      <c r="S1536" s="2">
        <v>475</v>
      </c>
      <c r="T1536" s="2">
        <v>465</v>
      </c>
      <c r="U1536" s="2">
        <v>0.82466640067133201</v>
      </c>
      <c r="V1536" s="2">
        <v>-1</v>
      </c>
      <c r="W1536" s="2">
        <v>400</v>
      </c>
      <c r="X1536" s="2">
        <v>-1</v>
      </c>
      <c r="Y1536" s="2">
        <v>-1</v>
      </c>
      <c r="Z1536" s="2">
        <v>-1</v>
      </c>
      <c r="AA1536" s="2">
        <v>260</v>
      </c>
      <c r="AB1536" s="2">
        <v>-1</v>
      </c>
      <c r="AC1536" s="2">
        <v>-1.1900999999999999</v>
      </c>
      <c r="AD1536" s="2">
        <v>1.2807999999999999</v>
      </c>
      <c r="AE1536" s="2">
        <v>0.67200000000000004</v>
      </c>
      <c r="AF1536" s="2">
        <v>-1.7003999999999999</v>
      </c>
      <c r="AG1536" s="2">
        <v>0.81830000000000003</v>
      </c>
      <c r="AH1536">
        <v>180000</v>
      </c>
      <c r="AI1536" t="str">
        <f>IF(Table_Graduate_Salary[[#This Row],[Salary]]&lt;300000,"Low",IF(Table_Graduate_Salary[[#This Row],[Salary]]&lt;=600000,"Medium","High"))</f>
        <v>Low</v>
      </c>
      <c r="AJ1536" t="str">
        <f>IF(Table_Graduate_Salary[[#This Row],[collegeGPA]]&gt;=8,"Excellent",IF(Table_Graduate_Salary[[#This Row],[collegeGPA]]&gt;=7,"Good","Average"))</f>
        <v>Excellent</v>
      </c>
      <c r="AK1536" s="2">
        <f>AVERAGE(Table_Graduate_Salary[[#This Row],[English]],Table_Graduate_Salary[[#This Row],[Logical]],Table_Graduate_Salary[[#This Row],[Quant]])</f>
        <v>464.66666666666669</v>
      </c>
    </row>
    <row r="1537" spans="1:37">
      <c r="A1537">
        <v>681000</v>
      </c>
      <c r="B1537" t="s">
        <v>506</v>
      </c>
      <c r="C1537" s="1">
        <v>33510</v>
      </c>
      <c r="D1537" s="2">
        <v>67</v>
      </c>
      <c r="E1537" t="s">
        <v>254</v>
      </c>
      <c r="F1537" s="3">
        <v>2008</v>
      </c>
      <c r="G1537" s="2">
        <v>58</v>
      </c>
      <c r="H1537" t="s">
        <v>325</v>
      </c>
      <c r="I1537">
        <v>14894</v>
      </c>
      <c r="J1537">
        <v>2</v>
      </c>
      <c r="K1537" t="s">
        <v>36</v>
      </c>
      <c r="L1537" t="s">
        <v>55</v>
      </c>
      <c r="M1537" s="3">
        <v>68</v>
      </c>
      <c r="N1537">
        <v>14894</v>
      </c>
      <c r="O1537">
        <v>0</v>
      </c>
      <c r="P1537" t="s">
        <v>120</v>
      </c>
      <c r="Q1537">
        <v>2013</v>
      </c>
      <c r="R1537" s="2">
        <v>380</v>
      </c>
      <c r="S1537" s="2">
        <v>340</v>
      </c>
      <c r="T1537" s="2">
        <v>500</v>
      </c>
      <c r="U1537" s="2">
        <v>0.276047228046856</v>
      </c>
      <c r="V1537" s="2">
        <v>345</v>
      </c>
      <c r="W1537" s="2">
        <v>-1</v>
      </c>
      <c r="X1537" s="2">
        <v>-1</v>
      </c>
      <c r="Y1537" s="2">
        <v>-1</v>
      </c>
      <c r="Z1537" s="2">
        <v>-1</v>
      </c>
      <c r="AA1537" s="2">
        <v>-1</v>
      </c>
      <c r="AB1537" s="2">
        <v>-1</v>
      </c>
      <c r="AC1537" s="2">
        <v>-1.3080000000000001</v>
      </c>
      <c r="AD1537" s="2">
        <v>-3.7835999999999999</v>
      </c>
      <c r="AE1537" s="2">
        <v>-2.6027999999999998</v>
      </c>
      <c r="AF1537" s="2">
        <v>0.39950000000000002</v>
      </c>
      <c r="AG1537" s="2">
        <v>-1.6273</v>
      </c>
      <c r="AH1537">
        <v>90000</v>
      </c>
      <c r="AI1537" t="str">
        <f>IF(Table_Graduate_Salary[[#This Row],[Salary]]&lt;300000,"Low",IF(Table_Graduate_Salary[[#This Row],[Salary]]&lt;=600000,"Medium","High"))</f>
        <v>Low</v>
      </c>
      <c r="AJ1537" t="str">
        <f>IF(Table_Graduate_Salary[[#This Row],[collegeGPA]]&gt;=8,"Excellent",IF(Table_Graduate_Salary[[#This Row],[collegeGPA]]&gt;=7,"Good","Average"))</f>
        <v>Excellent</v>
      </c>
      <c r="AK1537" s="2">
        <f>AVERAGE(Table_Graduate_Salary[[#This Row],[English]],Table_Graduate_Salary[[#This Row],[Logical]],Table_Graduate_Salary[[#This Row],[Quant]])</f>
        <v>406.66666666666669</v>
      </c>
    </row>
    <row r="1538" spans="1:37">
      <c r="A1538">
        <v>519904</v>
      </c>
      <c r="B1538" t="s">
        <v>506</v>
      </c>
      <c r="C1538" s="1">
        <v>33102</v>
      </c>
      <c r="D1538" s="2">
        <v>87.52</v>
      </c>
      <c r="E1538">
        <v>0</v>
      </c>
      <c r="F1538" s="3">
        <v>2008</v>
      </c>
      <c r="G1538" s="2">
        <v>86.5</v>
      </c>
      <c r="H1538">
        <v>0</v>
      </c>
      <c r="I1538">
        <v>1383</v>
      </c>
      <c r="J1538">
        <v>2</v>
      </c>
      <c r="K1538" t="s">
        <v>36</v>
      </c>
      <c r="L1538" t="s">
        <v>64</v>
      </c>
      <c r="M1538" s="3">
        <v>79.2</v>
      </c>
      <c r="N1538">
        <v>1383</v>
      </c>
      <c r="O1538">
        <v>0</v>
      </c>
      <c r="P1538" t="s">
        <v>61</v>
      </c>
      <c r="Q1538">
        <v>2012</v>
      </c>
      <c r="R1538" s="2">
        <v>635</v>
      </c>
      <c r="S1538" s="2">
        <v>535</v>
      </c>
      <c r="T1538" s="2">
        <v>585</v>
      </c>
      <c r="U1538" s="2">
        <v>0.94211655148500795</v>
      </c>
      <c r="V1538" s="2">
        <v>575</v>
      </c>
      <c r="W1538" s="2">
        <v>-1</v>
      </c>
      <c r="X1538" s="2">
        <v>-1</v>
      </c>
      <c r="Y1538" s="2">
        <v>-1</v>
      </c>
      <c r="Z1538" s="2">
        <v>-1</v>
      </c>
      <c r="AA1538" s="2">
        <v>-1</v>
      </c>
      <c r="AB1538" s="2">
        <v>-1</v>
      </c>
      <c r="AC1538" s="2">
        <v>-3.0448</v>
      </c>
      <c r="AD1538" s="2">
        <v>-1.1373</v>
      </c>
      <c r="AE1538" s="2">
        <v>-5.3699999999999998E-2</v>
      </c>
      <c r="AF1538" s="2">
        <v>-0.4078</v>
      </c>
      <c r="AG1538" s="2">
        <v>-0.76149999999999995</v>
      </c>
      <c r="AH1538">
        <v>630000</v>
      </c>
      <c r="AI1538" t="str">
        <f>IF(Table_Graduate_Salary[[#This Row],[Salary]]&lt;300000,"Low",IF(Table_Graduate_Salary[[#This Row],[Salary]]&lt;=600000,"Medium","High"))</f>
        <v>High</v>
      </c>
      <c r="AJ1538" t="str">
        <f>IF(Table_Graduate_Salary[[#This Row],[collegeGPA]]&gt;=8,"Excellent",IF(Table_Graduate_Salary[[#This Row],[collegeGPA]]&gt;=7,"Good","Average"))</f>
        <v>Excellent</v>
      </c>
      <c r="AK1538" s="2">
        <f>AVERAGE(Table_Graduate_Salary[[#This Row],[English]],Table_Graduate_Salary[[#This Row],[Logical]],Table_Graduate_Salary[[#This Row],[Quant]])</f>
        <v>585</v>
      </c>
    </row>
    <row r="1539" spans="1:37">
      <c r="A1539">
        <v>385512</v>
      </c>
      <c r="B1539" t="s">
        <v>506</v>
      </c>
      <c r="C1539" s="1">
        <v>32952</v>
      </c>
      <c r="D1539" s="2">
        <v>80</v>
      </c>
      <c r="E1539" t="s">
        <v>48</v>
      </c>
      <c r="F1539" s="3">
        <v>2008</v>
      </c>
      <c r="G1539" s="2">
        <v>72</v>
      </c>
      <c r="H1539" t="s">
        <v>35</v>
      </c>
      <c r="I1539">
        <v>100</v>
      </c>
      <c r="J1539">
        <v>2</v>
      </c>
      <c r="K1539" t="s">
        <v>36</v>
      </c>
      <c r="L1539" t="s">
        <v>60</v>
      </c>
      <c r="M1539" s="3">
        <v>62</v>
      </c>
      <c r="N1539">
        <v>100</v>
      </c>
      <c r="O1539">
        <v>0</v>
      </c>
      <c r="P1539" t="s">
        <v>59</v>
      </c>
      <c r="Q1539">
        <v>2012</v>
      </c>
      <c r="R1539" s="2">
        <v>585</v>
      </c>
      <c r="S1539" s="2">
        <v>525</v>
      </c>
      <c r="T1539" s="2">
        <v>575</v>
      </c>
      <c r="U1539" s="2">
        <v>0.37605958665154499</v>
      </c>
      <c r="V1539" s="2">
        <v>295</v>
      </c>
      <c r="W1539" s="2">
        <v>300</v>
      </c>
      <c r="X1539" s="2">
        <v>-1</v>
      </c>
      <c r="Y1539" s="2">
        <v>-1</v>
      </c>
      <c r="Z1539" s="2">
        <v>-1</v>
      </c>
      <c r="AA1539" s="2">
        <v>313</v>
      </c>
      <c r="AB1539" s="2">
        <v>-1</v>
      </c>
      <c r="AC1539" s="2">
        <v>-1.3447</v>
      </c>
      <c r="AD1539" s="2">
        <v>-1.3713</v>
      </c>
      <c r="AE1539" s="2">
        <v>5.5199999999999999E-2</v>
      </c>
      <c r="AF1539" s="2">
        <v>-5.5199999999999999E-2</v>
      </c>
      <c r="AG1539" s="2">
        <v>-0.28749999999999998</v>
      </c>
      <c r="AH1539">
        <v>145000</v>
      </c>
      <c r="AI1539" t="str">
        <f>IF(Table_Graduate_Salary[[#This Row],[Salary]]&lt;300000,"Low",IF(Table_Graduate_Salary[[#This Row],[Salary]]&lt;=600000,"Medium","High"))</f>
        <v>Low</v>
      </c>
      <c r="AJ1539" t="str">
        <f>IF(Table_Graduate_Salary[[#This Row],[collegeGPA]]&gt;=8,"Excellent",IF(Table_Graduate_Salary[[#This Row],[collegeGPA]]&gt;=7,"Good","Average"))</f>
        <v>Excellent</v>
      </c>
      <c r="AK1539" s="2">
        <f>AVERAGE(Table_Graduate_Salary[[#This Row],[English]],Table_Graduate_Salary[[#This Row],[Logical]],Table_Graduate_Salary[[#This Row],[Quant]])</f>
        <v>561.66666666666663</v>
      </c>
    </row>
    <row r="1540" spans="1:37">
      <c r="A1540">
        <v>937953</v>
      </c>
      <c r="B1540" t="s">
        <v>505</v>
      </c>
      <c r="C1540" s="1">
        <v>33917</v>
      </c>
      <c r="D1540" s="2">
        <v>90</v>
      </c>
      <c r="E1540" t="s">
        <v>35</v>
      </c>
      <c r="F1540" s="3">
        <v>2010</v>
      </c>
      <c r="G1540" s="2">
        <v>87</v>
      </c>
      <c r="H1540" t="s">
        <v>35</v>
      </c>
      <c r="I1540">
        <v>6874</v>
      </c>
      <c r="J1540">
        <v>2</v>
      </c>
      <c r="K1540" t="s">
        <v>36</v>
      </c>
      <c r="L1540" t="s">
        <v>40</v>
      </c>
      <c r="M1540" s="3">
        <v>75.3</v>
      </c>
      <c r="N1540">
        <v>6874</v>
      </c>
      <c r="O1540">
        <v>0</v>
      </c>
      <c r="P1540" t="s">
        <v>96</v>
      </c>
      <c r="Q1540">
        <v>2014</v>
      </c>
      <c r="R1540" s="2">
        <v>510</v>
      </c>
      <c r="S1540" s="2">
        <v>535</v>
      </c>
      <c r="T1540" s="2">
        <v>450</v>
      </c>
      <c r="U1540" s="2">
        <v>0.99123062526287098</v>
      </c>
      <c r="V1540" s="2">
        <v>385</v>
      </c>
      <c r="W1540" s="2">
        <v>-1</v>
      </c>
      <c r="X1540" s="2">
        <v>592</v>
      </c>
      <c r="Y1540" s="2">
        <v>-1</v>
      </c>
      <c r="Z1540" s="2">
        <v>-1</v>
      </c>
      <c r="AA1540" s="2">
        <v>-1</v>
      </c>
      <c r="AB1540" s="2">
        <v>-1</v>
      </c>
      <c r="AC1540" s="2">
        <v>0.70269999999999999</v>
      </c>
      <c r="AD1540" s="2">
        <v>-0.28710000000000002</v>
      </c>
      <c r="AE1540" s="2">
        <v>1.0859000000000001</v>
      </c>
      <c r="AF1540" s="2">
        <v>-0.61470000000000002</v>
      </c>
      <c r="AG1540" s="2">
        <v>-1.244</v>
      </c>
      <c r="AH1540">
        <v>350000</v>
      </c>
      <c r="AI1540" t="str">
        <f>IF(Table_Graduate_Salary[[#This Row],[Salary]]&lt;300000,"Low",IF(Table_Graduate_Salary[[#This Row],[Salary]]&lt;=600000,"Medium","High"))</f>
        <v>Medium</v>
      </c>
      <c r="AJ1540" t="str">
        <f>IF(Table_Graduate_Salary[[#This Row],[collegeGPA]]&gt;=8,"Excellent",IF(Table_Graduate_Salary[[#This Row],[collegeGPA]]&gt;=7,"Good","Average"))</f>
        <v>Excellent</v>
      </c>
      <c r="AK1540" s="2">
        <f>AVERAGE(Table_Graduate_Salary[[#This Row],[English]],Table_Graduate_Salary[[#This Row],[Logical]],Table_Graduate_Salary[[#This Row],[Quant]])</f>
        <v>498.33333333333331</v>
      </c>
    </row>
    <row r="1541" spans="1:37">
      <c r="A1541">
        <v>425582</v>
      </c>
      <c r="B1541" t="s">
        <v>506</v>
      </c>
      <c r="C1541" s="1">
        <v>33180</v>
      </c>
      <c r="D1541" s="2">
        <v>68.8</v>
      </c>
      <c r="E1541" t="s">
        <v>35</v>
      </c>
      <c r="F1541" s="3">
        <v>2008</v>
      </c>
      <c r="G1541" s="2">
        <v>63</v>
      </c>
      <c r="H1541" t="s">
        <v>35</v>
      </c>
      <c r="I1541">
        <v>75</v>
      </c>
      <c r="J1541">
        <v>2</v>
      </c>
      <c r="K1541" t="s">
        <v>36</v>
      </c>
      <c r="L1541" t="s">
        <v>55</v>
      </c>
      <c r="M1541" s="3">
        <v>65.67</v>
      </c>
      <c r="N1541">
        <v>75</v>
      </c>
      <c r="O1541">
        <v>0</v>
      </c>
      <c r="P1541" t="s">
        <v>41</v>
      </c>
      <c r="Q1541">
        <v>2012</v>
      </c>
      <c r="R1541" s="2">
        <v>305</v>
      </c>
      <c r="S1541" s="2">
        <v>455</v>
      </c>
      <c r="T1541" s="2">
        <v>365</v>
      </c>
      <c r="U1541" s="2">
        <v>0.563267823666597</v>
      </c>
      <c r="V1541" s="2">
        <v>425</v>
      </c>
      <c r="W1541" s="2">
        <v>-1</v>
      </c>
      <c r="X1541" s="2">
        <v>-1</v>
      </c>
      <c r="Y1541" s="2">
        <v>-1</v>
      </c>
      <c r="Z1541" s="2">
        <v>-1</v>
      </c>
      <c r="AA1541" s="2">
        <v>-1</v>
      </c>
      <c r="AB1541" s="2">
        <v>-1</v>
      </c>
      <c r="AC1541" s="2">
        <v>-0.1082</v>
      </c>
      <c r="AD1541" s="2">
        <v>-0.74729999999999996</v>
      </c>
      <c r="AE1541" s="2">
        <v>0.2366</v>
      </c>
      <c r="AF1541" s="2">
        <v>0.76729999999999998</v>
      </c>
      <c r="AG1541" s="2">
        <v>0.3049</v>
      </c>
      <c r="AH1541">
        <v>430000</v>
      </c>
      <c r="AI1541" t="str">
        <f>IF(Table_Graduate_Salary[[#This Row],[Salary]]&lt;300000,"Low",IF(Table_Graduate_Salary[[#This Row],[Salary]]&lt;=600000,"Medium","High"))</f>
        <v>Medium</v>
      </c>
      <c r="AJ1541" t="str">
        <f>IF(Table_Graduate_Salary[[#This Row],[collegeGPA]]&gt;=8,"Excellent",IF(Table_Graduate_Salary[[#This Row],[collegeGPA]]&gt;=7,"Good","Average"))</f>
        <v>Excellent</v>
      </c>
      <c r="AK1541" s="2">
        <f>AVERAGE(Table_Graduate_Salary[[#This Row],[English]],Table_Graduate_Salary[[#This Row],[Logical]],Table_Graduate_Salary[[#This Row],[Quant]])</f>
        <v>375</v>
      </c>
    </row>
    <row r="1542" spans="1:37">
      <c r="A1542">
        <v>42418</v>
      </c>
      <c r="B1542" t="s">
        <v>505</v>
      </c>
      <c r="C1542" s="1">
        <v>32073</v>
      </c>
      <c r="D1542" s="2">
        <v>65</v>
      </c>
      <c r="E1542" t="s">
        <v>35</v>
      </c>
      <c r="F1542" s="3">
        <v>2005</v>
      </c>
      <c r="G1542" s="2">
        <v>54</v>
      </c>
      <c r="H1542" t="s">
        <v>35</v>
      </c>
      <c r="I1542">
        <v>402</v>
      </c>
      <c r="J1542">
        <v>1</v>
      </c>
      <c r="K1542" t="s">
        <v>36</v>
      </c>
      <c r="L1542" t="s">
        <v>295</v>
      </c>
      <c r="M1542" s="3">
        <v>65.900000000000006</v>
      </c>
      <c r="N1542">
        <v>402</v>
      </c>
      <c r="O1542">
        <v>0</v>
      </c>
      <c r="P1542" t="s">
        <v>84</v>
      </c>
      <c r="Q1542">
        <v>2010</v>
      </c>
      <c r="R1542" s="2">
        <v>405</v>
      </c>
      <c r="S1542" s="2">
        <v>425</v>
      </c>
      <c r="T1542" s="2">
        <v>405</v>
      </c>
      <c r="U1542" s="2">
        <v>-1</v>
      </c>
      <c r="V1542" s="2">
        <v>-1</v>
      </c>
      <c r="W1542" s="2">
        <v>-1</v>
      </c>
      <c r="X1542" s="2">
        <v>-1</v>
      </c>
      <c r="Y1542" s="2">
        <v>-1</v>
      </c>
      <c r="Z1542" s="2">
        <v>-1</v>
      </c>
      <c r="AA1542" s="2">
        <v>-1</v>
      </c>
      <c r="AB1542" s="2">
        <v>-1</v>
      </c>
      <c r="AC1542" s="2">
        <v>0.97370000000000001</v>
      </c>
      <c r="AD1542" s="2">
        <v>-0.27929999999999999</v>
      </c>
      <c r="AE1542" s="2">
        <v>-1.2148000000000001</v>
      </c>
      <c r="AF1542" s="2">
        <v>-0.87780000000000002</v>
      </c>
      <c r="AG1542" s="2">
        <v>0.50239999999999996</v>
      </c>
      <c r="AH1542">
        <v>435000</v>
      </c>
      <c r="AI1542" t="str">
        <f>IF(Table_Graduate_Salary[[#This Row],[Salary]]&lt;300000,"Low",IF(Table_Graduate_Salary[[#This Row],[Salary]]&lt;=600000,"Medium","High"))</f>
        <v>Medium</v>
      </c>
      <c r="AJ1542" t="str">
        <f>IF(Table_Graduate_Salary[[#This Row],[collegeGPA]]&gt;=8,"Excellent",IF(Table_Graduate_Salary[[#This Row],[collegeGPA]]&gt;=7,"Good","Average"))</f>
        <v>Excellent</v>
      </c>
      <c r="AK1542" s="2">
        <f>AVERAGE(Table_Graduate_Salary[[#This Row],[English]],Table_Graduate_Salary[[#This Row],[Logical]],Table_Graduate_Salary[[#This Row],[Quant]])</f>
        <v>411.66666666666669</v>
      </c>
    </row>
    <row r="1543" spans="1:37">
      <c r="A1543">
        <v>302937</v>
      </c>
      <c r="B1543" t="s">
        <v>506</v>
      </c>
      <c r="C1543" s="1">
        <v>32633</v>
      </c>
      <c r="D1543" s="2">
        <v>44</v>
      </c>
      <c r="E1543" t="s">
        <v>220</v>
      </c>
      <c r="F1543" s="3">
        <v>2008</v>
      </c>
      <c r="G1543" s="2">
        <v>74</v>
      </c>
      <c r="H1543" t="s">
        <v>326</v>
      </c>
      <c r="I1543">
        <v>5846</v>
      </c>
      <c r="J1543">
        <v>2</v>
      </c>
      <c r="K1543" t="s">
        <v>36</v>
      </c>
      <c r="L1543" t="s">
        <v>44</v>
      </c>
      <c r="M1543" s="3">
        <v>64</v>
      </c>
      <c r="N1543">
        <v>5846</v>
      </c>
      <c r="O1543">
        <v>1</v>
      </c>
      <c r="P1543" t="s">
        <v>45</v>
      </c>
      <c r="Q1543">
        <v>2011</v>
      </c>
      <c r="R1543" s="2">
        <v>475</v>
      </c>
      <c r="S1543" s="2">
        <v>375</v>
      </c>
      <c r="T1543" s="2">
        <v>405</v>
      </c>
      <c r="U1543" s="2">
        <v>0.82466640067133201</v>
      </c>
      <c r="V1543" s="2">
        <v>-1</v>
      </c>
      <c r="W1543" s="2">
        <v>400</v>
      </c>
      <c r="X1543" s="2">
        <v>-1</v>
      </c>
      <c r="Y1543" s="2">
        <v>-1</v>
      </c>
      <c r="Z1543" s="2">
        <v>-1</v>
      </c>
      <c r="AA1543" s="2">
        <v>286</v>
      </c>
      <c r="AB1543" s="2">
        <v>-1</v>
      </c>
      <c r="AC1543" s="2">
        <v>-0.51</v>
      </c>
      <c r="AD1543" s="2">
        <v>3.2800000000000003E-2</v>
      </c>
      <c r="AE1543" s="2">
        <v>0.69840000000000002</v>
      </c>
      <c r="AF1543" s="2">
        <v>-0.56440000000000001</v>
      </c>
      <c r="AG1543" s="2">
        <v>0.6603</v>
      </c>
      <c r="AH1543">
        <v>150000</v>
      </c>
      <c r="AI1543" t="str">
        <f>IF(Table_Graduate_Salary[[#This Row],[Salary]]&lt;300000,"Low",IF(Table_Graduate_Salary[[#This Row],[Salary]]&lt;=600000,"Medium","High"))</f>
        <v>Low</v>
      </c>
      <c r="AJ1543" t="str">
        <f>IF(Table_Graduate_Salary[[#This Row],[collegeGPA]]&gt;=8,"Excellent",IF(Table_Graduate_Salary[[#This Row],[collegeGPA]]&gt;=7,"Good","Average"))</f>
        <v>Excellent</v>
      </c>
      <c r="AK1543" s="2">
        <f>AVERAGE(Table_Graduate_Salary[[#This Row],[English]],Table_Graduate_Salary[[#This Row],[Logical]],Table_Graduate_Salary[[#This Row],[Quant]])</f>
        <v>418.33333333333331</v>
      </c>
    </row>
    <row r="1544" spans="1:37">
      <c r="A1544">
        <v>628223</v>
      </c>
      <c r="B1544" t="s">
        <v>506</v>
      </c>
      <c r="C1544" s="1">
        <v>33608</v>
      </c>
      <c r="D1544" s="2">
        <v>68</v>
      </c>
      <c r="E1544" t="s">
        <v>48</v>
      </c>
      <c r="F1544" s="3">
        <v>2009</v>
      </c>
      <c r="G1544" s="2">
        <v>64</v>
      </c>
      <c r="H1544" t="s">
        <v>48</v>
      </c>
      <c r="I1544">
        <v>429</v>
      </c>
      <c r="J1544">
        <v>2</v>
      </c>
      <c r="K1544" t="s">
        <v>36</v>
      </c>
      <c r="L1544" t="s">
        <v>40</v>
      </c>
      <c r="M1544" s="3">
        <v>61.12</v>
      </c>
      <c r="N1544">
        <v>429</v>
      </c>
      <c r="O1544">
        <v>0</v>
      </c>
      <c r="P1544" t="s">
        <v>41</v>
      </c>
      <c r="Q1544">
        <v>2013</v>
      </c>
      <c r="R1544" s="2">
        <v>415</v>
      </c>
      <c r="S1544" s="2">
        <v>400</v>
      </c>
      <c r="T1544" s="2">
        <v>265</v>
      </c>
      <c r="U1544" s="2">
        <v>8.0055281340549497E-2</v>
      </c>
      <c r="V1544" s="2">
        <v>404</v>
      </c>
      <c r="W1544" s="2">
        <v>-1</v>
      </c>
      <c r="X1544" s="2">
        <v>253</v>
      </c>
      <c r="Y1544" s="2">
        <v>-1</v>
      </c>
      <c r="Z1544" s="2">
        <v>-1</v>
      </c>
      <c r="AA1544" s="2">
        <v>-1</v>
      </c>
      <c r="AB1544" s="2">
        <v>-1</v>
      </c>
      <c r="AC1544" s="2">
        <v>0.99</v>
      </c>
      <c r="AD1544" s="2">
        <v>1.0448999999999999</v>
      </c>
      <c r="AE1544" s="2">
        <v>1.7007000000000001</v>
      </c>
      <c r="AF1544" s="2">
        <v>1.4136</v>
      </c>
      <c r="AG1544" s="2">
        <v>0.86370000000000002</v>
      </c>
      <c r="AH1544">
        <v>150000</v>
      </c>
      <c r="AI1544" t="str">
        <f>IF(Table_Graduate_Salary[[#This Row],[Salary]]&lt;300000,"Low",IF(Table_Graduate_Salary[[#This Row],[Salary]]&lt;=600000,"Medium","High"))</f>
        <v>Low</v>
      </c>
      <c r="AJ1544" t="str">
        <f>IF(Table_Graduate_Salary[[#This Row],[collegeGPA]]&gt;=8,"Excellent",IF(Table_Graduate_Salary[[#This Row],[collegeGPA]]&gt;=7,"Good","Average"))</f>
        <v>Excellent</v>
      </c>
      <c r="AK1544" s="2">
        <f>AVERAGE(Table_Graduate_Salary[[#This Row],[English]],Table_Graduate_Salary[[#This Row],[Logical]],Table_Graduate_Salary[[#This Row],[Quant]])</f>
        <v>360</v>
      </c>
    </row>
    <row r="1545" spans="1:37">
      <c r="A1545">
        <v>602058</v>
      </c>
      <c r="B1545" t="s">
        <v>505</v>
      </c>
      <c r="C1545" s="1">
        <v>33607</v>
      </c>
      <c r="D1545" s="2">
        <v>87</v>
      </c>
      <c r="E1545" t="s">
        <v>51</v>
      </c>
      <c r="F1545" s="3">
        <v>2009</v>
      </c>
      <c r="G1545" s="2">
        <v>84.7</v>
      </c>
      <c r="H1545" t="s">
        <v>51</v>
      </c>
      <c r="I1545">
        <v>12451</v>
      </c>
      <c r="J1545">
        <v>2</v>
      </c>
      <c r="K1545" t="s">
        <v>36</v>
      </c>
      <c r="L1545" t="s">
        <v>55</v>
      </c>
      <c r="M1545" s="3">
        <v>76.67</v>
      </c>
      <c r="N1545">
        <v>12451</v>
      </c>
      <c r="O1545">
        <v>1</v>
      </c>
      <c r="P1545" t="s">
        <v>54</v>
      </c>
      <c r="Q1545">
        <v>2013</v>
      </c>
      <c r="R1545" s="2">
        <v>360</v>
      </c>
      <c r="S1545" s="2">
        <v>435</v>
      </c>
      <c r="T1545" s="2">
        <v>295</v>
      </c>
      <c r="U1545" s="2">
        <v>0.19015340560101801</v>
      </c>
      <c r="V1545" s="2">
        <v>315</v>
      </c>
      <c r="W1545" s="2">
        <v>-1</v>
      </c>
      <c r="X1545" s="2">
        <v>-1</v>
      </c>
      <c r="Y1545" s="2">
        <v>-1</v>
      </c>
      <c r="Z1545" s="2">
        <v>-1</v>
      </c>
      <c r="AA1545" s="2">
        <v>-1</v>
      </c>
      <c r="AB1545" s="2">
        <v>-1</v>
      </c>
      <c r="AC1545" s="2">
        <v>1.4208000000000001</v>
      </c>
      <c r="AD1545" s="2">
        <v>0.87839999999999996</v>
      </c>
      <c r="AE1545" s="2">
        <v>0.77849999999999997</v>
      </c>
      <c r="AF1545" s="2">
        <v>-0.1076</v>
      </c>
      <c r="AG1545" s="2">
        <v>0.86370000000000002</v>
      </c>
      <c r="AH1545">
        <v>300000</v>
      </c>
      <c r="AI1545" t="str">
        <f>IF(Table_Graduate_Salary[[#This Row],[Salary]]&lt;300000,"Low",IF(Table_Graduate_Salary[[#This Row],[Salary]]&lt;=600000,"Medium","High"))</f>
        <v>Medium</v>
      </c>
      <c r="AJ1545" t="str">
        <f>IF(Table_Graduate_Salary[[#This Row],[collegeGPA]]&gt;=8,"Excellent",IF(Table_Graduate_Salary[[#This Row],[collegeGPA]]&gt;=7,"Good","Average"))</f>
        <v>Excellent</v>
      </c>
      <c r="AK1545" s="2">
        <f>AVERAGE(Table_Graduate_Salary[[#This Row],[English]],Table_Graduate_Salary[[#This Row],[Logical]],Table_Graduate_Salary[[#This Row],[Quant]])</f>
        <v>363.33333333333331</v>
      </c>
    </row>
    <row r="1546" spans="1:37">
      <c r="A1546">
        <v>1247289</v>
      </c>
      <c r="B1546" t="s">
        <v>505</v>
      </c>
      <c r="C1546" s="1">
        <v>33635</v>
      </c>
      <c r="D1546" s="2">
        <v>68</v>
      </c>
      <c r="E1546" t="s">
        <v>51</v>
      </c>
      <c r="F1546" s="3">
        <v>2008</v>
      </c>
      <c r="G1546" s="2">
        <v>60.2</v>
      </c>
      <c r="H1546" t="s">
        <v>51</v>
      </c>
      <c r="I1546">
        <v>2066</v>
      </c>
      <c r="J1546">
        <v>2</v>
      </c>
      <c r="K1546" t="s">
        <v>36</v>
      </c>
      <c r="L1546" t="s">
        <v>40</v>
      </c>
      <c r="M1546" s="3">
        <v>76</v>
      </c>
      <c r="N1546">
        <v>2066</v>
      </c>
      <c r="O1546">
        <v>1</v>
      </c>
      <c r="P1546" t="s">
        <v>53</v>
      </c>
      <c r="Q1546">
        <v>2013</v>
      </c>
      <c r="R1546" s="2">
        <v>580</v>
      </c>
      <c r="S1546" s="2">
        <v>540</v>
      </c>
      <c r="T1546" s="2">
        <v>525</v>
      </c>
      <c r="U1546" s="2">
        <v>0.48674700843819302</v>
      </c>
      <c r="V1546" s="2">
        <v>405</v>
      </c>
      <c r="W1546" s="2">
        <v>-1</v>
      </c>
      <c r="X1546" s="2">
        <v>376</v>
      </c>
      <c r="Y1546" s="2">
        <v>-1</v>
      </c>
      <c r="Z1546" s="2">
        <v>-1</v>
      </c>
      <c r="AA1546" s="2">
        <v>-1</v>
      </c>
      <c r="AB1546" s="2">
        <v>-1</v>
      </c>
      <c r="AC1546" s="2">
        <v>1.2771999999999999</v>
      </c>
      <c r="AD1546" s="2">
        <v>0.87839999999999996</v>
      </c>
      <c r="AE1546" s="2">
        <v>0.16370000000000001</v>
      </c>
      <c r="AF1546" s="2">
        <v>1.4136</v>
      </c>
      <c r="AG1546" s="2">
        <v>1.2470000000000001</v>
      </c>
      <c r="AH1546">
        <v>275000</v>
      </c>
      <c r="AI1546" t="str">
        <f>IF(Table_Graduate_Salary[[#This Row],[Salary]]&lt;300000,"Low",IF(Table_Graduate_Salary[[#This Row],[Salary]]&lt;=600000,"Medium","High"))</f>
        <v>Low</v>
      </c>
      <c r="AJ1546" t="str">
        <f>IF(Table_Graduate_Salary[[#This Row],[collegeGPA]]&gt;=8,"Excellent",IF(Table_Graduate_Salary[[#This Row],[collegeGPA]]&gt;=7,"Good","Average"))</f>
        <v>Excellent</v>
      </c>
      <c r="AK1546" s="2">
        <f>AVERAGE(Table_Graduate_Salary[[#This Row],[English]],Table_Graduate_Salary[[#This Row],[Logical]],Table_Graduate_Salary[[#This Row],[Quant]])</f>
        <v>548.33333333333337</v>
      </c>
    </row>
    <row r="1547" spans="1:37">
      <c r="A1547">
        <v>857517</v>
      </c>
      <c r="B1547" t="s">
        <v>505</v>
      </c>
      <c r="C1547" s="1">
        <v>32408</v>
      </c>
      <c r="D1547" s="2">
        <v>73.599999999999994</v>
      </c>
      <c r="E1547" t="s">
        <v>35</v>
      </c>
      <c r="F1547" s="3">
        <v>2006</v>
      </c>
      <c r="G1547" s="2">
        <v>67.400000000000006</v>
      </c>
      <c r="H1547" t="s">
        <v>35</v>
      </c>
      <c r="I1547">
        <v>33</v>
      </c>
      <c r="J1547">
        <v>2</v>
      </c>
      <c r="K1547" t="s">
        <v>36</v>
      </c>
      <c r="L1547" t="s">
        <v>60</v>
      </c>
      <c r="M1547" s="3">
        <v>72</v>
      </c>
      <c r="N1547">
        <v>33</v>
      </c>
      <c r="O1547">
        <v>0</v>
      </c>
      <c r="P1547" t="s">
        <v>59</v>
      </c>
      <c r="Q1547">
        <v>2011</v>
      </c>
      <c r="R1547" s="2">
        <v>535</v>
      </c>
      <c r="S1547" s="2">
        <v>545</v>
      </c>
      <c r="T1547" s="2">
        <v>325</v>
      </c>
      <c r="U1547" s="2">
        <v>0.493596387301038</v>
      </c>
      <c r="V1547" s="2">
        <v>-1</v>
      </c>
      <c r="W1547" s="2">
        <v>324</v>
      </c>
      <c r="X1547" s="2">
        <v>-1</v>
      </c>
      <c r="Y1547" s="2">
        <v>-1</v>
      </c>
      <c r="Z1547" s="2">
        <v>-1</v>
      </c>
      <c r="AA1547" s="2">
        <v>446</v>
      </c>
      <c r="AB1547" s="2">
        <v>-1</v>
      </c>
      <c r="AC1547" s="2">
        <v>-0.159</v>
      </c>
      <c r="AD1547" s="2">
        <v>-0.4536</v>
      </c>
      <c r="AE1547" s="2">
        <v>0.77849999999999997</v>
      </c>
      <c r="AF1547" s="2">
        <v>-0.36120000000000002</v>
      </c>
      <c r="AG1547" s="2">
        <v>-1.0524</v>
      </c>
      <c r="AH1547">
        <v>300000</v>
      </c>
      <c r="AI1547" t="str">
        <f>IF(Table_Graduate_Salary[[#This Row],[Salary]]&lt;300000,"Low",IF(Table_Graduate_Salary[[#This Row],[Salary]]&lt;=600000,"Medium","High"))</f>
        <v>Medium</v>
      </c>
      <c r="AJ1547" t="str">
        <f>IF(Table_Graduate_Salary[[#This Row],[collegeGPA]]&gt;=8,"Excellent",IF(Table_Graduate_Salary[[#This Row],[collegeGPA]]&gt;=7,"Good","Average"))</f>
        <v>Excellent</v>
      </c>
      <c r="AK1547" s="2">
        <f>AVERAGE(Table_Graduate_Salary[[#This Row],[English]],Table_Graduate_Salary[[#This Row],[Logical]],Table_Graduate_Salary[[#This Row],[Quant]])</f>
        <v>468.33333333333331</v>
      </c>
    </row>
    <row r="1548" spans="1:37">
      <c r="A1548">
        <v>529904</v>
      </c>
      <c r="B1548" t="s">
        <v>506</v>
      </c>
      <c r="C1548" s="1">
        <v>33791</v>
      </c>
      <c r="D1548" s="2">
        <v>72</v>
      </c>
      <c r="E1548" t="s">
        <v>51</v>
      </c>
      <c r="F1548" s="3">
        <v>2009</v>
      </c>
      <c r="G1548" s="2">
        <v>68</v>
      </c>
      <c r="H1548" t="s">
        <v>51</v>
      </c>
      <c r="I1548">
        <v>11759</v>
      </c>
      <c r="J1548">
        <v>2</v>
      </c>
      <c r="K1548" t="s">
        <v>36</v>
      </c>
      <c r="L1548" t="s">
        <v>40</v>
      </c>
      <c r="M1548" s="3">
        <v>80</v>
      </c>
      <c r="N1548">
        <v>11759</v>
      </c>
      <c r="O1548">
        <v>0</v>
      </c>
      <c r="P1548" t="s">
        <v>96</v>
      </c>
      <c r="Q1548">
        <v>2013</v>
      </c>
      <c r="R1548" s="2">
        <v>370</v>
      </c>
      <c r="S1548" s="2">
        <v>415</v>
      </c>
      <c r="T1548" s="2">
        <v>470</v>
      </c>
      <c r="U1548" s="2">
        <v>0.67074315143312702</v>
      </c>
      <c r="V1548" s="2">
        <v>455</v>
      </c>
      <c r="W1548" s="2">
        <v>-1</v>
      </c>
      <c r="X1548" s="2">
        <v>-1</v>
      </c>
      <c r="Y1548" s="2">
        <v>-1</v>
      </c>
      <c r="Z1548" s="2">
        <v>-1</v>
      </c>
      <c r="AA1548" s="2">
        <v>-1</v>
      </c>
      <c r="AB1548" s="2">
        <v>-1</v>
      </c>
      <c r="AC1548" s="2">
        <v>1.5919999999999901</v>
      </c>
      <c r="AD1548" s="2">
        <v>1.0858000000000001</v>
      </c>
      <c r="AE1548" s="2">
        <v>-5.3699999999999998E-2</v>
      </c>
      <c r="AF1548" s="2">
        <v>-0.4078</v>
      </c>
      <c r="AG1548" s="2">
        <v>2.8400000000000002E-2</v>
      </c>
      <c r="AH1548">
        <v>100000</v>
      </c>
      <c r="AI1548" t="str">
        <f>IF(Table_Graduate_Salary[[#This Row],[Salary]]&lt;300000,"Low",IF(Table_Graduate_Salary[[#This Row],[Salary]]&lt;=600000,"Medium","High"))</f>
        <v>Low</v>
      </c>
      <c r="AJ1548" t="str">
        <f>IF(Table_Graduate_Salary[[#This Row],[collegeGPA]]&gt;=8,"Excellent",IF(Table_Graduate_Salary[[#This Row],[collegeGPA]]&gt;=7,"Good","Average"))</f>
        <v>Excellent</v>
      </c>
      <c r="AK1548" s="2">
        <f>AVERAGE(Table_Graduate_Salary[[#This Row],[English]],Table_Graduate_Salary[[#This Row],[Logical]],Table_Graduate_Salary[[#This Row],[Quant]])</f>
        <v>418.33333333333331</v>
      </c>
    </row>
    <row r="1549" spans="1:37">
      <c r="A1549">
        <v>115378</v>
      </c>
      <c r="B1549" t="s">
        <v>506</v>
      </c>
      <c r="C1549" s="1">
        <v>32733</v>
      </c>
      <c r="D1549" s="2">
        <v>77</v>
      </c>
      <c r="E1549" t="s">
        <v>223</v>
      </c>
      <c r="F1549" s="3">
        <v>2007</v>
      </c>
      <c r="G1549" s="2">
        <v>76</v>
      </c>
      <c r="H1549" t="s">
        <v>327</v>
      </c>
      <c r="I1549">
        <v>153</v>
      </c>
      <c r="J1549">
        <v>2</v>
      </c>
      <c r="K1549" t="s">
        <v>36</v>
      </c>
      <c r="L1549" t="s">
        <v>60</v>
      </c>
      <c r="M1549" s="3">
        <v>76.5</v>
      </c>
      <c r="N1549">
        <v>153</v>
      </c>
      <c r="O1549">
        <v>0</v>
      </c>
      <c r="P1549" t="s">
        <v>50</v>
      </c>
      <c r="Q1549">
        <v>2010</v>
      </c>
      <c r="R1549" s="2">
        <v>445</v>
      </c>
      <c r="S1549" s="2">
        <v>445</v>
      </c>
      <c r="T1549" s="2">
        <v>385</v>
      </c>
      <c r="U1549" s="2">
        <v>0.985461394326131</v>
      </c>
      <c r="V1549" s="2">
        <v>355</v>
      </c>
      <c r="W1549" s="2">
        <v>500</v>
      </c>
      <c r="X1549" s="2">
        <v>-1</v>
      </c>
      <c r="Y1549" s="2">
        <v>-1</v>
      </c>
      <c r="Z1549" s="2">
        <v>-1</v>
      </c>
      <c r="AA1549" s="2">
        <v>-1</v>
      </c>
      <c r="AB1549" s="2">
        <v>-1</v>
      </c>
      <c r="AC1549" s="2">
        <v>-1.9629000000000001</v>
      </c>
      <c r="AD1549" s="2">
        <v>-1.3713</v>
      </c>
      <c r="AE1549" s="2">
        <v>-1.3599000000000001</v>
      </c>
      <c r="AF1549" s="2">
        <v>-0.76029999999999998</v>
      </c>
      <c r="AG1549" s="2">
        <v>-0.44550000000000001</v>
      </c>
      <c r="AH1549">
        <v>500000</v>
      </c>
      <c r="AI1549" t="str">
        <f>IF(Table_Graduate_Salary[[#This Row],[Salary]]&lt;300000,"Low",IF(Table_Graduate_Salary[[#This Row],[Salary]]&lt;=600000,"Medium","High"))</f>
        <v>Medium</v>
      </c>
      <c r="AJ1549" t="str">
        <f>IF(Table_Graduate_Salary[[#This Row],[collegeGPA]]&gt;=8,"Excellent",IF(Table_Graduate_Salary[[#This Row],[collegeGPA]]&gt;=7,"Good","Average"))</f>
        <v>Excellent</v>
      </c>
      <c r="AK1549" s="2">
        <f>AVERAGE(Table_Graduate_Salary[[#This Row],[English]],Table_Graduate_Salary[[#This Row],[Logical]],Table_Graduate_Salary[[#This Row],[Quant]])</f>
        <v>425</v>
      </c>
    </row>
    <row r="1550" spans="1:37">
      <c r="A1550">
        <v>1262957</v>
      </c>
      <c r="B1550" t="s">
        <v>506</v>
      </c>
      <c r="C1550" s="1">
        <v>33364</v>
      </c>
      <c r="D1550" s="2">
        <v>75</v>
      </c>
      <c r="E1550" t="s">
        <v>35</v>
      </c>
      <c r="F1550" s="3">
        <v>2009</v>
      </c>
      <c r="G1550" s="2">
        <v>79</v>
      </c>
      <c r="H1550" t="s">
        <v>51</v>
      </c>
      <c r="I1550">
        <v>1210</v>
      </c>
      <c r="J1550">
        <v>2</v>
      </c>
      <c r="K1550" t="s">
        <v>36</v>
      </c>
      <c r="L1550" t="s">
        <v>116</v>
      </c>
      <c r="M1550" s="3">
        <v>78.5</v>
      </c>
      <c r="N1550">
        <v>1210</v>
      </c>
      <c r="O1550">
        <v>0</v>
      </c>
      <c r="P1550" t="s">
        <v>47</v>
      </c>
      <c r="Q1550">
        <v>2013</v>
      </c>
      <c r="R1550" s="2">
        <v>630</v>
      </c>
      <c r="S1550" s="2">
        <v>520</v>
      </c>
      <c r="T1550" s="2">
        <v>180</v>
      </c>
      <c r="U1550" s="2">
        <v>0.64938971484669095</v>
      </c>
      <c r="V1550" s="2">
        <v>-1</v>
      </c>
      <c r="W1550" s="2">
        <v>356</v>
      </c>
      <c r="X1550" s="2">
        <v>-1</v>
      </c>
      <c r="Y1550" s="2">
        <v>-1</v>
      </c>
      <c r="Z1550" s="2">
        <v>-1</v>
      </c>
      <c r="AA1550" s="2">
        <v>-1</v>
      </c>
      <c r="AB1550" s="2">
        <v>-1</v>
      </c>
      <c r="AC1550" s="2">
        <v>-2.0261999999999998</v>
      </c>
      <c r="AD1550" s="2">
        <v>-0.4536</v>
      </c>
      <c r="AE1550" s="2">
        <v>-0.91220000000000001</v>
      </c>
      <c r="AF1550" s="2">
        <v>0.65300000000000002</v>
      </c>
      <c r="AG1550" s="2">
        <v>-0.66920000000000002</v>
      </c>
      <c r="AH1550">
        <v>190000</v>
      </c>
      <c r="AI1550" t="str">
        <f>IF(Table_Graduate_Salary[[#This Row],[Salary]]&lt;300000,"Low",IF(Table_Graduate_Salary[[#This Row],[Salary]]&lt;=600000,"Medium","High"))</f>
        <v>Low</v>
      </c>
      <c r="AJ1550" t="str">
        <f>IF(Table_Graduate_Salary[[#This Row],[collegeGPA]]&gt;=8,"Excellent",IF(Table_Graduate_Salary[[#This Row],[collegeGPA]]&gt;=7,"Good","Average"))</f>
        <v>Excellent</v>
      </c>
      <c r="AK1550" s="2">
        <f>AVERAGE(Table_Graduate_Salary[[#This Row],[English]],Table_Graduate_Salary[[#This Row],[Logical]],Table_Graduate_Salary[[#This Row],[Quant]])</f>
        <v>443.33333333333331</v>
      </c>
    </row>
    <row r="1551" spans="1:37">
      <c r="A1551">
        <v>898548</v>
      </c>
      <c r="B1551" t="s">
        <v>505</v>
      </c>
      <c r="C1551" s="1">
        <v>33629</v>
      </c>
      <c r="D1551" s="2">
        <v>72.3</v>
      </c>
      <c r="E1551" t="s">
        <v>51</v>
      </c>
      <c r="F1551" s="3">
        <v>2010</v>
      </c>
      <c r="G1551" s="2">
        <v>79.8</v>
      </c>
      <c r="H1551" t="s">
        <v>51</v>
      </c>
      <c r="I1551">
        <v>66</v>
      </c>
      <c r="J1551">
        <v>2</v>
      </c>
      <c r="K1551" t="s">
        <v>36</v>
      </c>
      <c r="L1551" t="s">
        <v>81</v>
      </c>
      <c r="M1551" s="3">
        <v>80</v>
      </c>
      <c r="N1551">
        <v>66</v>
      </c>
      <c r="O1551">
        <v>0</v>
      </c>
      <c r="P1551" t="s">
        <v>41</v>
      </c>
      <c r="Q1551">
        <v>2016</v>
      </c>
      <c r="R1551" s="2">
        <v>485</v>
      </c>
      <c r="S1551" s="2">
        <v>460</v>
      </c>
      <c r="T1551" s="2">
        <v>445</v>
      </c>
      <c r="U1551" s="2">
        <v>0.33618506604239901</v>
      </c>
      <c r="V1551" s="2">
        <v>-1</v>
      </c>
      <c r="W1551" s="2">
        <v>324</v>
      </c>
      <c r="X1551" s="2">
        <v>-1</v>
      </c>
      <c r="Y1551" s="2">
        <v>-1</v>
      </c>
      <c r="Z1551" s="2">
        <v>366</v>
      </c>
      <c r="AA1551" s="2">
        <v>-1</v>
      </c>
      <c r="AB1551" s="2">
        <v>-1</v>
      </c>
      <c r="AC1551" s="2">
        <v>-0.44629999999999997</v>
      </c>
      <c r="AD1551" s="2">
        <v>-1.2861</v>
      </c>
      <c r="AE1551" s="2">
        <v>-2.4491000000000001</v>
      </c>
      <c r="AF1551" s="2">
        <v>-1.3753</v>
      </c>
      <c r="AG1551" s="2">
        <v>-0.28589999999999999</v>
      </c>
      <c r="AH1551">
        <v>350000</v>
      </c>
      <c r="AI1551" t="str">
        <f>IF(Table_Graduate_Salary[[#This Row],[Salary]]&lt;300000,"Low",IF(Table_Graduate_Salary[[#This Row],[Salary]]&lt;=600000,"Medium","High"))</f>
        <v>Medium</v>
      </c>
      <c r="AJ1551" t="str">
        <f>IF(Table_Graduate_Salary[[#This Row],[collegeGPA]]&gt;=8,"Excellent",IF(Table_Graduate_Salary[[#This Row],[collegeGPA]]&gt;=7,"Good","Average"))</f>
        <v>Excellent</v>
      </c>
      <c r="AK1551" s="2">
        <f>AVERAGE(Table_Graduate_Salary[[#This Row],[English]],Table_Graduate_Salary[[#This Row],[Logical]],Table_Graduate_Salary[[#This Row],[Quant]])</f>
        <v>463.33333333333331</v>
      </c>
    </row>
    <row r="1552" spans="1:37">
      <c r="A1552">
        <v>1253323</v>
      </c>
      <c r="B1552" t="s">
        <v>506</v>
      </c>
      <c r="C1552" s="1">
        <v>33667</v>
      </c>
      <c r="D1552" s="2">
        <v>74</v>
      </c>
      <c r="E1552" t="s">
        <v>48</v>
      </c>
      <c r="F1552" s="3">
        <v>2009</v>
      </c>
      <c r="G1552" s="2">
        <v>84</v>
      </c>
      <c r="H1552" t="s">
        <v>51</v>
      </c>
      <c r="I1552">
        <v>8258</v>
      </c>
      <c r="J1552">
        <v>2</v>
      </c>
      <c r="K1552" t="s">
        <v>36</v>
      </c>
      <c r="L1552" t="s">
        <v>60</v>
      </c>
      <c r="M1552" s="3">
        <v>64</v>
      </c>
      <c r="N1552">
        <v>8258</v>
      </c>
      <c r="O1552">
        <v>0</v>
      </c>
      <c r="P1552" t="s">
        <v>166</v>
      </c>
      <c r="Q1552">
        <v>2013</v>
      </c>
      <c r="R1552" s="2">
        <v>605</v>
      </c>
      <c r="S1552" s="2">
        <v>565</v>
      </c>
      <c r="T1552" s="2">
        <v>475</v>
      </c>
      <c r="U1552" s="2">
        <v>0.33878634721952799</v>
      </c>
      <c r="V1552" s="2">
        <v>495</v>
      </c>
      <c r="W1552" s="2">
        <v>292</v>
      </c>
      <c r="X1552" s="2">
        <v>-1</v>
      </c>
      <c r="Y1552" s="2">
        <v>-1</v>
      </c>
      <c r="Z1552" s="2">
        <v>-1</v>
      </c>
      <c r="AA1552" s="2">
        <v>-1</v>
      </c>
      <c r="AB1552" s="2">
        <v>-1</v>
      </c>
      <c r="AC1552" s="2">
        <v>-1.4517</v>
      </c>
      <c r="AD1552" s="2">
        <v>0.71189999999999998</v>
      </c>
      <c r="AE1552" s="2">
        <v>-0.6048</v>
      </c>
      <c r="AF1552" s="2">
        <v>-0.36120000000000002</v>
      </c>
      <c r="AG1552" s="2">
        <v>-0.28589999999999999</v>
      </c>
      <c r="AH1552">
        <v>65000</v>
      </c>
      <c r="AI1552" t="str">
        <f>IF(Table_Graduate_Salary[[#This Row],[Salary]]&lt;300000,"Low",IF(Table_Graduate_Salary[[#This Row],[Salary]]&lt;=600000,"Medium","High"))</f>
        <v>Low</v>
      </c>
      <c r="AJ1552" t="str">
        <f>IF(Table_Graduate_Salary[[#This Row],[collegeGPA]]&gt;=8,"Excellent",IF(Table_Graduate_Salary[[#This Row],[collegeGPA]]&gt;=7,"Good","Average"))</f>
        <v>Excellent</v>
      </c>
      <c r="AK1552" s="2">
        <f>AVERAGE(Table_Graduate_Salary[[#This Row],[English]],Table_Graduate_Salary[[#This Row],[Logical]],Table_Graduate_Salary[[#This Row],[Quant]])</f>
        <v>548.33333333333337</v>
      </c>
    </row>
    <row r="1553" spans="1:37">
      <c r="A1553">
        <v>1240207</v>
      </c>
      <c r="B1553" t="s">
        <v>506</v>
      </c>
      <c r="C1553" s="1">
        <v>33392</v>
      </c>
      <c r="D1553" s="2">
        <v>86</v>
      </c>
      <c r="E1553" t="s">
        <v>35</v>
      </c>
      <c r="F1553" s="3">
        <v>2009</v>
      </c>
      <c r="G1553" s="2">
        <v>76</v>
      </c>
      <c r="H1553" t="s">
        <v>35</v>
      </c>
      <c r="I1553">
        <v>13210</v>
      </c>
      <c r="J1553">
        <v>2</v>
      </c>
      <c r="K1553" t="s">
        <v>36</v>
      </c>
      <c r="L1553" t="s">
        <v>40</v>
      </c>
      <c r="M1553" s="3">
        <v>63</v>
      </c>
      <c r="N1553">
        <v>13210</v>
      </c>
      <c r="O1553">
        <v>0</v>
      </c>
      <c r="P1553" t="s">
        <v>41</v>
      </c>
      <c r="Q1553">
        <v>2014</v>
      </c>
      <c r="R1553" s="2">
        <v>720</v>
      </c>
      <c r="S1553" s="2">
        <v>455</v>
      </c>
      <c r="T1553" s="2">
        <v>535</v>
      </c>
      <c r="U1553" s="2">
        <v>0.96823749589054298</v>
      </c>
      <c r="V1553" s="2">
        <v>605</v>
      </c>
      <c r="W1553" s="2">
        <v>-1</v>
      </c>
      <c r="X1553" s="2">
        <v>-1</v>
      </c>
      <c r="Y1553" s="2">
        <v>-1</v>
      </c>
      <c r="Z1553" s="2">
        <v>-1</v>
      </c>
      <c r="AA1553" s="2">
        <v>-1</v>
      </c>
      <c r="AB1553" s="2">
        <v>-1</v>
      </c>
      <c r="AC1553" s="2">
        <v>0.55910000000000004</v>
      </c>
      <c r="AD1553" s="2">
        <v>0.5454</v>
      </c>
      <c r="AE1553" s="2">
        <v>0.16370000000000001</v>
      </c>
      <c r="AF1553" s="2">
        <v>0.39950000000000002</v>
      </c>
      <c r="AG1553" s="2">
        <v>0.48049999999999998</v>
      </c>
      <c r="AH1553">
        <v>300000</v>
      </c>
      <c r="AI1553" t="str">
        <f>IF(Table_Graduate_Salary[[#This Row],[Salary]]&lt;300000,"Low",IF(Table_Graduate_Salary[[#This Row],[Salary]]&lt;=600000,"Medium","High"))</f>
        <v>Medium</v>
      </c>
      <c r="AJ1553" t="str">
        <f>IF(Table_Graduate_Salary[[#This Row],[collegeGPA]]&gt;=8,"Excellent",IF(Table_Graduate_Salary[[#This Row],[collegeGPA]]&gt;=7,"Good","Average"))</f>
        <v>Excellent</v>
      </c>
      <c r="AK1553" s="2">
        <f>AVERAGE(Table_Graduate_Salary[[#This Row],[English]],Table_Graduate_Salary[[#This Row],[Logical]],Table_Graduate_Salary[[#This Row],[Quant]])</f>
        <v>570</v>
      </c>
    </row>
    <row r="1554" spans="1:37">
      <c r="A1554">
        <v>326876</v>
      </c>
      <c r="B1554" t="s">
        <v>506</v>
      </c>
      <c r="C1554" s="1">
        <v>33397</v>
      </c>
      <c r="D1554" s="2">
        <v>82.4</v>
      </c>
      <c r="E1554" t="s">
        <v>168</v>
      </c>
      <c r="F1554" s="3">
        <v>2008</v>
      </c>
      <c r="G1554" s="2">
        <v>74.400000000000006</v>
      </c>
      <c r="H1554" t="s">
        <v>35</v>
      </c>
      <c r="I1554">
        <v>3879</v>
      </c>
      <c r="J1554">
        <v>2</v>
      </c>
      <c r="K1554" t="s">
        <v>36</v>
      </c>
      <c r="L1554" t="s">
        <v>55</v>
      </c>
      <c r="M1554" s="3">
        <v>76.09</v>
      </c>
      <c r="N1554">
        <v>3879</v>
      </c>
      <c r="O1554">
        <v>0</v>
      </c>
      <c r="P1554" t="s">
        <v>84</v>
      </c>
      <c r="Q1554">
        <v>2012</v>
      </c>
      <c r="R1554" s="2">
        <v>455</v>
      </c>
      <c r="S1554" s="2">
        <v>515</v>
      </c>
      <c r="T1554" s="2">
        <v>415</v>
      </c>
      <c r="U1554" s="2">
        <v>0.88412251159373501</v>
      </c>
      <c r="V1554" s="2">
        <v>535</v>
      </c>
      <c r="W1554" s="2">
        <v>-1</v>
      </c>
      <c r="X1554" s="2">
        <v>-1</v>
      </c>
      <c r="Y1554" s="2">
        <v>-1</v>
      </c>
      <c r="Z1554" s="2">
        <v>-1</v>
      </c>
      <c r="AA1554" s="2">
        <v>-1</v>
      </c>
      <c r="AB1554" s="2">
        <v>-1</v>
      </c>
      <c r="AC1554" s="2">
        <v>-0.4173</v>
      </c>
      <c r="AD1554" s="2">
        <v>0.3448</v>
      </c>
      <c r="AE1554" s="2">
        <v>0.38169999999999998</v>
      </c>
      <c r="AF1554" s="2">
        <v>-0.43717</v>
      </c>
      <c r="AG1554" s="2">
        <v>-0.9194</v>
      </c>
      <c r="AH1554">
        <v>475000</v>
      </c>
      <c r="AI1554" t="str">
        <f>IF(Table_Graduate_Salary[[#This Row],[Salary]]&lt;300000,"Low",IF(Table_Graduate_Salary[[#This Row],[Salary]]&lt;=600000,"Medium","High"))</f>
        <v>Medium</v>
      </c>
      <c r="AJ1554" t="str">
        <f>IF(Table_Graduate_Salary[[#This Row],[collegeGPA]]&gt;=8,"Excellent",IF(Table_Graduate_Salary[[#This Row],[collegeGPA]]&gt;=7,"Good","Average"))</f>
        <v>Excellent</v>
      </c>
      <c r="AK1554" s="2">
        <f>AVERAGE(Table_Graduate_Salary[[#This Row],[English]],Table_Graduate_Salary[[#This Row],[Logical]],Table_Graduate_Salary[[#This Row],[Quant]])</f>
        <v>461.66666666666669</v>
      </c>
    </row>
    <row r="1555" spans="1:37">
      <c r="A1555">
        <v>216972</v>
      </c>
      <c r="B1555" t="s">
        <v>506</v>
      </c>
      <c r="C1555" s="1">
        <v>33217</v>
      </c>
      <c r="D1555" s="2">
        <v>78</v>
      </c>
      <c r="E1555" t="s">
        <v>72</v>
      </c>
      <c r="F1555" s="3">
        <v>2007</v>
      </c>
      <c r="G1555" s="2">
        <v>69</v>
      </c>
      <c r="H1555" t="s">
        <v>72</v>
      </c>
      <c r="I1555">
        <v>4948</v>
      </c>
      <c r="J1555">
        <v>2</v>
      </c>
      <c r="K1555" t="s">
        <v>36</v>
      </c>
      <c r="L1555" t="s">
        <v>64</v>
      </c>
      <c r="M1555" s="3">
        <v>69</v>
      </c>
      <c r="N1555">
        <v>4948</v>
      </c>
      <c r="O1555">
        <v>1</v>
      </c>
      <c r="P1555" t="s">
        <v>71</v>
      </c>
      <c r="Q1555">
        <v>2011</v>
      </c>
      <c r="R1555" s="2">
        <v>415</v>
      </c>
      <c r="S1555" s="2">
        <v>605</v>
      </c>
      <c r="T1555" s="2">
        <v>635</v>
      </c>
      <c r="U1555" s="2">
        <v>0.86468541337008498</v>
      </c>
      <c r="V1555" s="2">
        <v>525</v>
      </c>
      <c r="W1555" s="2">
        <v>-1</v>
      </c>
      <c r="X1555" s="2">
        <v>-1</v>
      </c>
      <c r="Y1555" s="2">
        <v>-1</v>
      </c>
      <c r="Z1555" s="2">
        <v>-1</v>
      </c>
      <c r="AA1555" s="2">
        <v>-1</v>
      </c>
      <c r="AB1555" s="2">
        <v>-1</v>
      </c>
      <c r="AC1555" s="2">
        <v>-0.1082</v>
      </c>
      <c r="AD1555" s="2">
        <v>0.65680000000000005</v>
      </c>
      <c r="AE1555" s="2">
        <v>0.52690000000000003</v>
      </c>
      <c r="AF1555" s="2">
        <v>-0.29020000000000001</v>
      </c>
      <c r="AG1555" s="2">
        <v>0.97629999999999995</v>
      </c>
      <c r="AH1555">
        <v>300000</v>
      </c>
      <c r="AI1555" t="str">
        <f>IF(Table_Graduate_Salary[[#This Row],[Salary]]&lt;300000,"Low",IF(Table_Graduate_Salary[[#This Row],[Salary]]&lt;=600000,"Medium","High"))</f>
        <v>Medium</v>
      </c>
      <c r="AJ1555" t="str">
        <f>IF(Table_Graduate_Salary[[#This Row],[collegeGPA]]&gt;=8,"Excellent",IF(Table_Graduate_Salary[[#This Row],[collegeGPA]]&gt;=7,"Good","Average"))</f>
        <v>Excellent</v>
      </c>
      <c r="AK1555" s="2">
        <f>AVERAGE(Table_Graduate_Salary[[#This Row],[English]],Table_Graduate_Salary[[#This Row],[Logical]],Table_Graduate_Salary[[#This Row],[Quant]])</f>
        <v>551.66666666666663</v>
      </c>
    </row>
    <row r="1556" spans="1:37">
      <c r="A1556">
        <v>324799</v>
      </c>
      <c r="B1556" t="s">
        <v>506</v>
      </c>
      <c r="C1556" s="1">
        <v>33358</v>
      </c>
      <c r="D1556" s="2">
        <v>86.85</v>
      </c>
      <c r="E1556" t="s">
        <v>113</v>
      </c>
      <c r="F1556" s="3">
        <v>2008</v>
      </c>
      <c r="G1556" s="2">
        <v>87.17</v>
      </c>
      <c r="H1556" t="s">
        <v>113</v>
      </c>
      <c r="I1556">
        <v>6609</v>
      </c>
      <c r="J1556">
        <v>2</v>
      </c>
      <c r="K1556" t="s">
        <v>36</v>
      </c>
      <c r="L1556" t="s">
        <v>60</v>
      </c>
      <c r="M1556" s="3">
        <v>64.599999999999994</v>
      </c>
      <c r="N1556">
        <v>6609</v>
      </c>
      <c r="O1556">
        <v>1</v>
      </c>
      <c r="P1556" t="s">
        <v>47</v>
      </c>
      <c r="Q1556">
        <v>2012</v>
      </c>
      <c r="R1556" s="2">
        <v>544</v>
      </c>
      <c r="S1556" s="2">
        <v>575</v>
      </c>
      <c r="T1556" s="2">
        <v>525</v>
      </c>
      <c r="U1556" s="2">
        <v>0.53838689298509601</v>
      </c>
      <c r="V1556" s="2">
        <v>-1</v>
      </c>
      <c r="W1556" s="2">
        <v>333</v>
      </c>
      <c r="X1556" s="2">
        <v>-1</v>
      </c>
      <c r="Y1556" s="2">
        <v>-1</v>
      </c>
      <c r="Z1556" s="2">
        <v>-1</v>
      </c>
      <c r="AA1556" s="2">
        <v>313</v>
      </c>
      <c r="AB1556" s="2">
        <v>-1</v>
      </c>
      <c r="AC1556" s="2">
        <v>0.35549999999999998</v>
      </c>
      <c r="AD1556" s="2">
        <v>0.96879999999999999</v>
      </c>
      <c r="AE1556" s="2">
        <v>9.1399999999999995E-2</v>
      </c>
      <c r="AF1556" s="2">
        <v>-1.23027</v>
      </c>
      <c r="AG1556" s="2">
        <v>0.18640000000000001</v>
      </c>
      <c r="AH1556">
        <v>355000</v>
      </c>
      <c r="AI1556" t="str">
        <f>IF(Table_Graduate_Salary[[#This Row],[Salary]]&lt;300000,"Low",IF(Table_Graduate_Salary[[#This Row],[Salary]]&lt;=600000,"Medium","High"))</f>
        <v>Medium</v>
      </c>
      <c r="AJ1556" t="str">
        <f>IF(Table_Graduate_Salary[[#This Row],[collegeGPA]]&gt;=8,"Excellent",IF(Table_Graduate_Salary[[#This Row],[collegeGPA]]&gt;=7,"Good","Average"))</f>
        <v>Excellent</v>
      </c>
      <c r="AK1556" s="2">
        <f>AVERAGE(Table_Graduate_Salary[[#This Row],[English]],Table_Graduate_Salary[[#This Row],[Logical]],Table_Graduate_Salary[[#This Row],[Quant]])</f>
        <v>548</v>
      </c>
    </row>
    <row r="1557" spans="1:37">
      <c r="A1557">
        <v>422043</v>
      </c>
      <c r="B1557" t="s">
        <v>506</v>
      </c>
      <c r="C1557" s="1">
        <v>32387</v>
      </c>
      <c r="D1557" s="2">
        <v>84.3</v>
      </c>
      <c r="E1557" t="s">
        <v>328</v>
      </c>
      <c r="F1557" s="3">
        <v>2007</v>
      </c>
      <c r="G1557" s="2">
        <v>70.2</v>
      </c>
      <c r="H1557" t="s">
        <v>328</v>
      </c>
      <c r="I1557">
        <v>105</v>
      </c>
      <c r="J1557">
        <v>2</v>
      </c>
      <c r="K1557" t="s">
        <v>36</v>
      </c>
      <c r="L1557" t="s">
        <v>64</v>
      </c>
      <c r="M1557" s="3">
        <v>65.14</v>
      </c>
      <c r="N1557">
        <v>105</v>
      </c>
      <c r="O1557">
        <v>0</v>
      </c>
      <c r="P1557" t="s">
        <v>41</v>
      </c>
      <c r="Q1557">
        <v>2012</v>
      </c>
      <c r="R1557" s="2">
        <v>605</v>
      </c>
      <c r="S1557" s="2">
        <v>605</v>
      </c>
      <c r="T1557" s="2">
        <v>334</v>
      </c>
      <c r="U1557" s="2">
        <v>0.67074315143312702</v>
      </c>
      <c r="V1557" s="2">
        <v>455</v>
      </c>
      <c r="W1557" s="2">
        <v>300</v>
      </c>
      <c r="X1557" s="2">
        <v>-1</v>
      </c>
      <c r="Y1557" s="2">
        <v>-1</v>
      </c>
      <c r="Z1557" s="2">
        <v>-1</v>
      </c>
      <c r="AA1557" s="2">
        <v>-1</v>
      </c>
      <c r="AB1557" s="2">
        <v>-1</v>
      </c>
      <c r="AC1557" s="2">
        <v>0.35549999999999998</v>
      </c>
      <c r="AD1557" s="2">
        <v>-0.43530000000000002</v>
      </c>
      <c r="AE1557" s="2">
        <v>-1.5775999999999999</v>
      </c>
      <c r="AF1557" s="2">
        <v>-0.29020000000000001</v>
      </c>
      <c r="AG1557" s="2">
        <v>-1.2354000000000001</v>
      </c>
      <c r="AH1557">
        <v>60000</v>
      </c>
      <c r="AI1557" t="str">
        <f>IF(Table_Graduate_Salary[[#This Row],[Salary]]&lt;300000,"Low",IF(Table_Graduate_Salary[[#This Row],[Salary]]&lt;=600000,"Medium","High"))</f>
        <v>Low</v>
      </c>
      <c r="AJ1557" t="str">
        <f>IF(Table_Graduate_Salary[[#This Row],[collegeGPA]]&gt;=8,"Excellent",IF(Table_Graduate_Salary[[#This Row],[collegeGPA]]&gt;=7,"Good","Average"))</f>
        <v>Excellent</v>
      </c>
      <c r="AK1557" s="2">
        <f>AVERAGE(Table_Graduate_Salary[[#This Row],[English]],Table_Graduate_Salary[[#This Row],[Logical]],Table_Graduate_Salary[[#This Row],[Quant]])</f>
        <v>514.66666666666663</v>
      </c>
    </row>
    <row r="1558" spans="1:37">
      <c r="A1558">
        <v>1239552</v>
      </c>
      <c r="B1558" t="s">
        <v>506</v>
      </c>
      <c r="C1558" s="1">
        <v>33074</v>
      </c>
      <c r="D1558" s="2">
        <v>89</v>
      </c>
      <c r="E1558" t="s">
        <v>48</v>
      </c>
      <c r="F1558" s="3">
        <v>2009</v>
      </c>
      <c r="G1558" s="2">
        <v>71</v>
      </c>
      <c r="H1558" t="s">
        <v>35</v>
      </c>
      <c r="I1558">
        <v>8099</v>
      </c>
      <c r="J1558">
        <v>2</v>
      </c>
      <c r="K1558" t="s">
        <v>36</v>
      </c>
      <c r="L1558" t="s">
        <v>40</v>
      </c>
      <c r="M1558" s="3">
        <v>55</v>
      </c>
      <c r="N1558">
        <v>8099</v>
      </c>
      <c r="O1558">
        <v>0</v>
      </c>
      <c r="P1558" t="s">
        <v>61</v>
      </c>
      <c r="Q1558">
        <v>2014</v>
      </c>
      <c r="R1558" s="2">
        <v>580</v>
      </c>
      <c r="S1558" s="2">
        <v>595</v>
      </c>
      <c r="T1558" s="2">
        <v>665</v>
      </c>
      <c r="U1558" s="2">
        <v>0.93037060720269105</v>
      </c>
      <c r="V1558" s="2">
        <v>565</v>
      </c>
      <c r="W1558" s="2">
        <v>-1</v>
      </c>
      <c r="X1558" s="2">
        <v>-1</v>
      </c>
      <c r="Y1558" s="2">
        <v>-1</v>
      </c>
      <c r="Z1558" s="2">
        <v>-1</v>
      </c>
      <c r="AA1558" s="2">
        <v>-1</v>
      </c>
      <c r="AB1558" s="2">
        <v>-1</v>
      </c>
      <c r="AC1558" s="2">
        <v>1.1335999999999999</v>
      </c>
      <c r="AD1558" s="2">
        <v>0.71189999999999998</v>
      </c>
      <c r="AE1558" s="2">
        <v>0.77849999999999997</v>
      </c>
      <c r="AF1558" s="2">
        <v>0.1459</v>
      </c>
      <c r="AG1558" s="2">
        <v>0.48049999999999998</v>
      </c>
      <c r="AH1558">
        <v>300000</v>
      </c>
      <c r="AI1558" t="str">
        <f>IF(Table_Graduate_Salary[[#This Row],[Salary]]&lt;300000,"Low",IF(Table_Graduate_Salary[[#This Row],[Salary]]&lt;=600000,"Medium","High"))</f>
        <v>Medium</v>
      </c>
      <c r="AJ1558" t="str">
        <f>IF(Table_Graduate_Salary[[#This Row],[collegeGPA]]&gt;=8,"Excellent",IF(Table_Graduate_Salary[[#This Row],[collegeGPA]]&gt;=7,"Good","Average"))</f>
        <v>Excellent</v>
      </c>
      <c r="AK1558" s="2">
        <f>AVERAGE(Table_Graduate_Salary[[#This Row],[English]],Table_Graduate_Salary[[#This Row],[Logical]],Table_Graduate_Salary[[#This Row],[Quant]])</f>
        <v>613.33333333333337</v>
      </c>
    </row>
    <row r="1559" spans="1:37">
      <c r="A1559">
        <v>50670</v>
      </c>
      <c r="B1559" t="s">
        <v>505</v>
      </c>
      <c r="C1559" s="1">
        <v>31354</v>
      </c>
      <c r="D1559" s="2">
        <v>75.040000000000006</v>
      </c>
      <c r="E1559" t="s">
        <v>329</v>
      </c>
      <c r="F1559" s="3">
        <v>2003</v>
      </c>
      <c r="G1559" s="2">
        <v>62.16</v>
      </c>
      <c r="H1559" t="s">
        <v>159</v>
      </c>
      <c r="I1559">
        <v>1872</v>
      </c>
      <c r="J1559">
        <v>2</v>
      </c>
      <c r="K1559" t="s">
        <v>66</v>
      </c>
      <c r="L1559" t="s">
        <v>67</v>
      </c>
      <c r="M1559" s="3">
        <v>75.67</v>
      </c>
      <c r="N1559">
        <v>1872</v>
      </c>
      <c r="O1559">
        <v>0</v>
      </c>
      <c r="P1559" t="s">
        <v>61</v>
      </c>
      <c r="Q1559">
        <v>2009</v>
      </c>
      <c r="R1559" s="2">
        <v>525</v>
      </c>
      <c r="S1559" s="2">
        <v>405</v>
      </c>
      <c r="T1559" s="2">
        <v>375</v>
      </c>
      <c r="U1559" s="2">
        <v>0.123016731640823</v>
      </c>
      <c r="V1559" s="2">
        <v>285</v>
      </c>
      <c r="W1559" s="2">
        <v>333</v>
      </c>
      <c r="X1559" s="2">
        <v>-1</v>
      </c>
      <c r="Y1559" s="2">
        <v>-1</v>
      </c>
      <c r="Z1559" s="2">
        <v>-1</v>
      </c>
      <c r="AA1559" s="2">
        <v>-1</v>
      </c>
      <c r="AB1559" s="2">
        <v>-1</v>
      </c>
      <c r="AC1559" s="2">
        <v>0.35549999999999998</v>
      </c>
      <c r="AD1559" s="2">
        <v>-0.74729999999999996</v>
      </c>
      <c r="AE1559" s="2">
        <v>-0.1988</v>
      </c>
      <c r="AF1559" s="2">
        <v>0.76729999999999998</v>
      </c>
      <c r="AG1559" s="2">
        <v>-0.44550000000000001</v>
      </c>
      <c r="AH1559">
        <v>160000</v>
      </c>
      <c r="AI1559" t="str">
        <f>IF(Table_Graduate_Salary[[#This Row],[Salary]]&lt;300000,"Low",IF(Table_Graduate_Salary[[#This Row],[Salary]]&lt;=600000,"Medium","High"))</f>
        <v>Low</v>
      </c>
      <c r="AJ1559" t="str">
        <f>IF(Table_Graduate_Salary[[#This Row],[collegeGPA]]&gt;=8,"Excellent",IF(Table_Graduate_Salary[[#This Row],[collegeGPA]]&gt;=7,"Good","Average"))</f>
        <v>Excellent</v>
      </c>
      <c r="AK1559" s="2">
        <f>AVERAGE(Table_Graduate_Salary[[#This Row],[English]],Table_Graduate_Salary[[#This Row],[Logical]],Table_Graduate_Salary[[#This Row],[Quant]])</f>
        <v>435</v>
      </c>
    </row>
    <row r="1560" spans="1:37">
      <c r="A1560">
        <v>308916</v>
      </c>
      <c r="B1560" t="s">
        <v>505</v>
      </c>
      <c r="C1560" s="1">
        <v>33505</v>
      </c>
      <c r="D1560" s="2">
        <v>86</v>
      </c>
      <c r="E1560" t="s">
        <v>35</v>
      </c>
      <c r="F1560" s="3">
        <v>2009</v>
      </c>
      <c r="G1560" s="2">
        <v>91</v>
      </c>
      <c r="H1560" t="s">
        <v>35</v>
      </c>
      <c r="I1560">
        <v>5904</v>
      </c>
      <c r="J1560">
        <v>2</v>
      </c>
      <c r="K1560" t="s">
        <v>36</v>
      </c>
      <c r="L1560" t="s">
        <v>60</v>
      </c>
      <c r="M1560" s="3">
        <v>77</v>
      </c>
      <c r="N1560">
        <v>5904</v>
      </c>
      <c r="O1560">
        <v>0</v>
      </c>
      <c r="P1560" t="s">
        <v>41</v>
      </c>
      <c r="Q1560">
        <v>2013</v>
      </c>
      <c r="R1560" s="2">
        <v>455</v>
      </c>
      <c r="S1560" s="2">
        <v>445</v>
      </c>
      <c r="T1560" s="2">
        <v>445</v>
      </c>
      <c r="U1560" s="2">
        <v>0.69447932770846299</v>
      </c>
      <c r="V1560" s="2">
        <v>-1</v>
      </c>
      <c r="W1560" s="2">
        <v>366</v>
      </c>
      <c r="X1560" s="2">
        <v>-1</v>
      </c>
      <c r="Y1560" s="2">
        <v>-1</v>
      </c>
      <c r="Z1560" s="2">
        <v>-1</v>
      </c>
      <c r="AA1560" s="2">
        <v>393</v>
      </c>
      <c r="AB1560" s="2">
        <v>-1</v>
      </c>
      <c r="AC1560" s="2">
        <v>-0.26279999999999998</v>
      </c>
      <c r="AD1560" s="2">
        <v>0.1888</v>
      </c>
      <c r="AE1560" s="2">
        <v>-0.1988</v>
      </c>
      <c r="AF1560" s="2">
        <v>-5.5199999999999999E-2</v>
      </c>
      <c r="AG1560" s="2">
        <v>-0.60350000000000004</v>
      </c>
      <c r="AH1560">
        <v>320000</v>
      </c>
      <c r="AI1560" t="str">
        <f>IF(Table_Graduate_Salary[[#This Row],[Salary]]&lt;300000,"Low",IF(Table_Graduate_Salary[[#This Row],[Salary]]&lt;=600000,"Medium","High"))</f>
        <v>Medium</v>
      </c>
      <c r="AJ1560" t="str">
        <f>IF(Table_Graduate_Salary[[#This Row],[collegeGPA]]&gt;=8,"Excellent",IF(Table_Graduate_Salary[[#This Row],[collegeGPA]]&gt;=7,"Good","Average"))</f>
        <v>Excellent</v>
      </c>
      <c r="AK1560" s="2">
        <f>AVERAGE(Table_Graduate_Salary[[#This Row],[English]],Table_Graduate_Salary[[#This Row],[Logical]],Table_Graduate_Salary[[#This Row],[Quant]])</f>
        <v>448.33333333333331</v>
      </c>
    </row>
    <row r="1561" spans="1:37">
      <c r="A1561">
        <v>1250484</v>
      </c>
      <c r="B1561" t="s">
        <v>506</v>
      </c>
      <c r="C1561" s="1">
        <v>33970</v>
      </c>
      <c r="D1561" s="2">
        <v>86.17</v>
      </c>
      <c r="E1561" t="s">
        <v>51</v>
      </c>
      <c r="F1561" s="3">
        <v>2010</v>
      </c>
      <c r="G1561" s="2">
        <v>83.9</v>
      </c>
      <c r="H1561" t="s">
        <v>51</v>
      </c>
      <c r="I1561">
        <v>9758</v>
      </c>
      <c r="J1561">
        <v>2</v>
      </c>
      <c r="K1561" t="s">
        <v>36</v>
      </c>
      <c r="L1561" t="s">
        <v>60</v>
      </c>
      <c r="M1561" s="3">
        <v>68</v>
      </c>
      <c r="N1561">
        <v>9758</v>
      </c>
      <c r="O1561">
        <v>1</v>
      </c>
      <c r="P1561" t="s">
        <v>54</v>
      </c>
      <c r="Q1561">
        <v>2014</v>
      </c>
      <c r="R1561" s="2">
        <v>430</v>
      </c>
      <c r="S1561" s="2">
        <v>400</v>
      </c>
      <c r="T1561" s="2">
        <v>465</v>
      </c>
      <c r="U1561" s="2">
        <v>0.33878634721952799</v>
      </c>
      <c r="V1561" s="2">
        <v>315</v>
      </c>
      <c r="W1561" s="2">
        <v>292</v>
      </c>
      <c r="X1561" s="2">
        <v>-1</v>
      </c>
      <c r="Y1561" s="2">
        <v>-1</v>
      </c>
      <c r="Z1561" s="2">
        <v>-1</v>
      </c>
      <c r="AA1561" s="2">
        <v>-1</v>
      </c>
      <c r="AB1561" s="2">
        <v>-1</v>
      </c>
      <c r="AC1561" s="2">
        <v>0.55910000000000004</v>
      </c>
      <c r="AD1561" s="2">
        <v>0.37890000000000001</v>
      </c>
      <c r="AE1561" s="2">
        <v>0.62480000000000002</v>
      </c>
      <c r="AF1561" s="2">
        <v>1.0333000000000001</v>
      </c>
      <c r="AG1561" s="2">
        <v>0.28889999999999999</v>
      </c>
      <c r="AH1561">
        <v>105000</v>
      </c>
      <c r="AI1561" t="str">
        <f>IF(Table_Graduate_Salary[[#This Row],[Salary]]&lt;300000,"Low",IF(Table_Graduate_Salary[[#This Row],[Salary]]&lt;=600000,"Medium","High"))</f>
        <v>Low</v>
      </c>
      <c r="AJ1561" t="str">
        <f>IF(Table_Graduate_Salary[[#This Row],[collegeGPA]]&gt;=8,"Excellent",IF(Table_Graduate_Salary[[#This Row],[collegeGPA]]&gt;=7,"Good","Average"))</f>
        <v>Excellent</v>
      </c>
      <c r="AK1561" s="2">
        <f>AVERAGE(Table_Graduate_Salary[[#This Row],[English]],Table_Graduate_Salary[[#This Row],[Logical]],Table_Graduate_Salary[[#This Row],[Quant]])</f>
        <v>431.66666666666669</v>
      </c>
    </row>
    <row r="1562" spans="1:37">
      <c r="A1562">
        <v>294762</v>
      </c>
      <c r="B1562" t="s">
        <v>506</v>
      </c>
      <c r="C1562" s="1">
        <v>32949</v>
      </c>
      <c r="D1562" s="2">
        <v>91</v>
      </c>
      <c r="E1562" t="s">
        <v>35</v>
      </c>
      <c r="F1562" s="3">
        <v>2007</v>
      </c>
      <c r="G1562" s="2">
        <v>97.5</v>
      </c>
      <c r="H1562" t="s">
        <v>134</v>
      </c>
      <c r="I1562">
        <v>1027</v>
      </c>
      <c r="J1562">
        <v>2</v>
      </c>
      <c r="K1562" t="s">
        <v>36</v>
      </c>
      <c r="L1562" t="s">
        <v>64</v>
      </c>
      <c r="M1562" s="3">
        <v>78</v>
      </c>
      <c r="N1562">
        <v>1027</v>
      </c>
      <c r="O1562">
        <v>1</v>
      </c>
      <c r="P1562" t="s">
        <v>54</v>
      </c>
      <c r="Q1562">
        <v>2011</v>
      </c>
      <c r="R1562" s="2">
        <v>675</v>
      </c>
      <c r="S1562" s="2">
        <v>595</v>
      </c>
      <c r="T1562" s="2">
        <v>665</v>
      </c>
      <c r="U1562" s="2">
        <v>0.97952174431921601</v>
      </c>
      <c r="V1562" s="2">
        <v>625</v>
      </c>
      <c r="W1562" s="2">
        <v>-1</v>
      </c>
      <c r="X1562" s="2">
        <v>-1</v>
      </c>
      <c r="Y1562" s="2">
        <v>-1</v>
      </c>
      <c r="Z1562" s="2">
        <v>-1</v>
      </c>
      <c r="AA1562" s="2">
        <v>-1</v>
      </c>
      <c r="AB1562" s="2">
        <v>-1</v>
      </c>
      <c r="AC1562" s="2">
        <v>0.51</v>
      </c>
      <c r="AD1562" s="2">
        <v>0.3448</v>
      </c>
      <c r="AE1562" s="2">
        <v>0.38169999999999998</v>
      </c>
      <c r="AF1562" s="2">
        <v>-1.4653</v>
      </c>
      <c r="AG1562" s="2">
        <v>-0.28749999999999998</v>
      </c>
      <c r="AH1562">
        <v>500000</v>
      </c>
      <c r="AI1562" t="str">
        <f>IF(Table_Graduate_Salary[[#This Row],[Salary]]&lt;300000,"Low",IF(Table_Graduate_Salary[[#This Row],[Salary]]&lt;=600000,"Medium","High"))</f>
        <v>Medium</v>
      </c>
      <c r="AJ1562" t="str">
        <f>IF(Table_Graduate_Salary[[#This Row],[collegeGPA]]&gt;=8,"Excellent",IF(Table_Graduate_Salary[[#This Row],[collegeGPA]]&gt;=7,"Good","Average"))</f>
        <v>Excellent</v>
      </c>
      <c r="AK1562" s="2">
        <f>AVERAGE(Table_Graduate_Salary[[#This Row],[English]],Table_Graduate_Salary[[#This Row],[Logical]],Table_Graduate_Salary[[#This Row],[Quant]])</f>
        <v>645</v>
      </c>
    </row>
    <row r="1563" spans="1:37">
      <c r="A1563">
        <v>1062520</v>
      </c>
      <c r="B1563" t="s">
        <v>506</v>
      </c>
      <c r="C1563" s="1">
        <v>34209</v>
      </c>
      <c r="D1563" s="2">
        <v>93.4</v>
      </c>
      <c r="E1563" t="s">
        <v>51</v>
      </c>
      <c r="F1563" s="3">
        <v>2010</v>
      </c>
      <c r="G1563" s="2">
        <v>95.9</v>
      </c>
      <c r="H1563" t="s">
        <v>51</v>
      </c>
      <c r="I1563">
        <v>3505</v>
      </c>
      <c r="J1563">
        <v>2</v>
      </c>
      <c r="K1563" t="s">
        <v>36</v>
      </c>
      <c r="L1563" t="s">
        <v>60</v>
      </c>
      <c r="M1563" s="3">
        <v>76.400000000000006</v>
      </c>
      <c r="N1563">
        <v>3505</v>
      </c>
      <c r="O1563">
        <v>0</v>
      </c>
      <c r="P1563" t="s">
        <v>56</v>
      </c>
      <c r="Q1563">
        <v>2014</v>
      </c>
      <c r="R1563" s="2">
        <v>650</v>
      </c>
      <c r="S1563" s="2">
        <v>650</v>
      </c>
      <c r="T1563" s="2">
        <v>620</v>
      </c>
      <c r="U1563" s="2">
        <v>0.99982917167857099</v>
      </c>
      <c r="V1563" s="2">
        <v>655</v>
      </c>
      <c r="W1563" s="2">
        <v>612</v>
      </c>
      <c r="X1563" s="2">
        <v>-1</v>
      </c>
      <c r="Y1563" s="2">
        <v>-1</v>
      </c>
      <c r="Z1563" s="2">
        <v>-1</v>
      </c>
      <c r="AA1563" s="2">
        <v>-1</v>
      </c>
      <c r="AB1563" s="2">
        <v>-1</v>
      </c>
      <c r="AC1563" s="2">
        <v>0.12820000000000001</v>
      </c>
      <c r="AD1563" s="2">
        <v>0.37890000000000001</v>
      </c>
      <c r="AE1563" s="2">
        <v>-1.5269999999999999</v>
      </c>
      <c r="AF1563" s="2">
        <v>-0.86819999999999997</v>
      </c>
      <c r="AG1563" s="2">
        <v>-0.66920000000000002</v>
      </c>
      <c r="AH1563">
        <v>325000</v>
      </c>
      <c r="AI1563" t="str">
        <f>IF(Table_Graduate_Salary[[#This Row],[Salary]]&lt;300000,"Low",IF(Table_Graduate_Salary[[#This Row],[Salary]]&lt;=600000,"Medium","High"))</f>
        <v>Medium</v>
      </c>
      <c r="AJ1563" t="str">
        <f>IF(Table_Graduate_Salary[[#This Row],[collegeGPA]]&gt;=8,"Excellent",IF(Table_Graduate_Salary[[#This Row],[collegeGPA]]&gt;=7,"Good","Average"))</f>
        <v>Excellent</v>
      </c>
      <c r="AK1563" s="2">
        <f>AVERAGE(Table_Graduate_Salary[[#This Row],[English]],Table_Graduate_Salary[[#This Row],[Logical]],Table_Graduate_Salary[[#This Row],[Quant]])</f>
        <v>640</v>
      </c>
    </row>
    <row r="1564" spans="1:37">
      <c r="A1564">
        <v>391074</v>
      </c>
      <c r="B1564" t="s">
        <v>506</v>
      </c>
      <c r="C1564" s="1">
        <v>33011</v>
      </c>
      <c r="D1564" s="2">
        <v>84.96</v>
      </c>
      <c r="E1564" t="s">
        <v>182</v>
      </c>
      <c r="F1564" s="3">
        <v>2008</v>
      </c>
      <c r="G1564" s="2">
        <v>59.16</v>
      </c>
      <c r="H1564" t="s">
        <v>330</v>
      </c>
      <c r="I1564">
        <v>356</v>
      </c>
      <c r="J1564">
        <v>2</v>
      </c>
      <c r="K1564" t="s">
        <v>36</v>
      </c>
      <c r="L1564" t="s">
        <v>55</v>
      </c>
      <c r="M1564" s="3">
        <v>68.22</v>
      </c>
      <c r="N1564">
        <v>356</v>
      </c>
      <c r="O1564">
        <v>1</v>
      </c>
      <c r="P1564" t="s">
        <v>61</v>
      </c>
      <c r="Q1564">
        <v>2012</v>
      </c>
      <c r="R1564" s="2">
        <v>465</v>
      </c>
      <c r="S1564" s="2">
        <v>565</v>
      </c>
      <c r="T1564" s="2">
        <v>535</v>
      </c>
      <c r="U1564" s="2">
        <v>0.70409041213131396</v>
      </c>
      <c r="V1564" s="2">
        <v>465</v>
      </c>
      <c r="W1564" s="2">
        <v>-1</v>
      </c>
      <c r="X1564" s="2">
        <v>-1</v>
      </c>
      <c r="Y1564" s="2">
        <v>-1</v>
      </c>
      <c r="Z1564" s="2">
        <v>-1</v>
      </c>
      <c r="AA1564" s="2">
        <v>-1</v>
      </c>
      <c r="AB1564" s="2">
        <v>-1</v>
      </c>
      <c r="AC1564" s="2">
        <v>-1.3447</v>
      </c>
      <c r="AD1564" s="2">
        <v>0.3448</v>
      </c>
      <c r="AE1564" s="2">
        <v>-0.63429999999999997</v>
      </c>
      <c r="AF1564" s="2">
        <v>1.0024</v>
      </c>
      <c r="AG1564" s="2">
        <v>-5.0599999999999999E-2</v>
      </c>
      <c r="AH1564">
        <v>445000</v>
      </c>
      <c r="AI1564" t="str">
        <f>IF(Table_Graduate_Salary[[#This Row],[Salary]]&lt;300000,"Low",IF(Table_Graduate_Salary[[#This Row],[Salary]]&lt;=600000,"Medium","High"))</f>
        <v>Medium</v>
      </c>
      <c r="AJ1564" t="str">
        <f>IF(Table_Graduate_Salary[[#This Row],[collegeGPA]]&gt;=8,"Excellent",IF(Table_Graduate_Salary[[#This Row],[collegeGPA]]&gt;=7,"Good","Average"))</f>
        <v>Excellent</v>
      </c>
      <c r="AK1564" s="2">
        <f>AVERAGE(Table_Graduate_Salary[[#This Row],[English]],Table_Graduate_Salary[[#This Row],[Logical]],Table_Graduate_Salary[[#This Row],[Quant]])</f>
        <v>521.66666666666663</v>
      </c>
    </row>
    <row r="1565" spans="1:37">
      <c r="A1565">
        <v>629605</v>
      </c>
      <c r="B1565" t="s">
        <v>506</v>
      </c>
      <c r="C1565" s="1">
        <v>33648</v>
      </c>
      <c r="D1565" s="2">
        <v>89.39</v>
      </c>
      <c r="E1565" t="s">
        <v>51</v>
      </c>
      <c r="F1565" s="3">
        <v>2009</v>
      </c>
      <c r="G1565" s="2">
        <v>94.17</v>
      </c>
      <c r="H1565" t="s">
        <v>51</v>
      </c>
      <c r="I1565">
        <v>526</v>
      </c>
      <c r="J1565">
        <v>2</v>
      </c>
      <c r="K1565" t="s">
        <v>36</v>
      </c>
      <c r="L1565" t="s">
        <v>81</v>
      </c>
      <c r="M1565" s="3">
        <v>75.459999999999994</v>
      </c>
      <c r="N1565">
        <v>526</v>
      </c>
      <c r="O1565">
        <v>0</v>
      </c>
      <c r="P1565" t="s">
        <v>47</v>
      </c>
      <c r="Q1565">
        <v>2013</v>
      </c>
      <c r="R1565" s="2">
        <v>500</v>
      </c>
      <c r="S1565" s="2">
        <v>645</v>
      </c>
      <c r="T1565" s="2">
        <v>665</v>
      </c>
      <c r="U1565" s="2">
        <v>0.66183447584007105</v>
      </c>
      <c r="V1565" s="2">
        <v>515</v>
      </c>
      <c r="W1565" s="2">
        <v>-1</v>
      </c>
      <c r="X1565" s="2">
        <v>-1</v>
      </c>
      <c r="Y1565" s="2">
        <v>-1</v>
      </c>
      <c r="Z1565" s="2">
        <v>446</v>
      </c>
      <c r="AA1565" s="2">
        <v>-1</v>
      </c>
      <c r="AB1565" s="2">
        <v>-1</v>
      </c>
      <c r="AC1565" s="2">
        <v>-0.73350000000000004</v>
      </c>
      <c r="AD1565" s="2">
        <v>0.21240000000000001</v>
      </c>
      <c r="AE1565" s="2">
        <v>0.01</v>
      </c>
      <c r="AF1565" s="2">
        <v>-0.36120000000000002</v>
      </c>
      <c r="AG1565" s="2">
        <v>0.28889999999999999</v>
      </c>
      <c r="AH1565">
        <v>210000</v>
      </c>
      <c r="AI1565" t="str">
        <f>IF(Table_Graduate_Salary[[#This Row],[Salary]]&lt;300000,"Low",IF(Table_Graduate_Salary[[#This Row],[Salary]]&lt;=600000,"Medium","High"))</f>
        <v>Low</v>
      </c>
      <c r="AJ1565" t="str">
        <f>IF(Table_Graduate_Salary[[#This Row],[collegeGPA]]&gt;=8,"Excellent",IF(Table_Graduate_Salary[[#This Row],[collegeGPA]]&gt;=7,"Good","Average"))</f>
        <v>Excellent</v>
      </c>
      <c r="AK1565" s="2">
        <f>AVERAGE(Table_Graduate_Salary[[#This Row],[English]],Table_Graduate_Salary[[#This Row],[Logical]],Table_Graduate_Salary[[#This Row],[Quant]])</f>
        <v>603.33333333333337</v>
      </c>
    </row>
    <row r="1566" spans="1:37">
      <c r="A1566">
        <v>330490</v>
      </c>
      <c r="B1566" t="s">
        <v>506</v>
      </c>
      <c r="C1566" s="1">
        <v>33571</v>
      </c>
      <c r="D1566" s="2">
        <v>71.05</v>
      </c>
      <c r="E1566" t="s">
        <v>187</v>
      </c>
      <c r="F1566" s="3">
        <v>2008</v>
      </c>
      <c r="G1566" s="2">
        <v>69.069999999999993</v>
      </c>
      <c r="H1566" t="s">
        <v>35</v>
      </c>
      <c r="I1566">
        <v>8818</v>
      </c>
      <c r="J1566">
        <v>2</v>
      </c>
      <c r="K1566" t="s">
        <v>36</v>
      </c>
      <c r="L1566" t="s">
        <v>81</v>
      </c>
      <c r="M1566" s="3">
        <v>58</v>
      </c>
      <c r="N1566">
        <v>8818</v>
      </c>
      <c r="O1566">
        <v>1</v>
      </c>
      <c r="P1566" t="s">
        <v>54</v>
      </c>
      <c r="Q1566">
        <v>2012</v>
      </c>
      <c r="R1566" s="2">
        <v>425</v>
      </c>
      <c r="S1566" s="2">
        <v>465</v>
      </c>
      <c r="T1566" s="2">
        <v>355</v>
      </c>
      <c r="U1566" s="2">
        <v>0.53838689298509601</v>
      </c>
      <c r="V1566" s="2">
        <v>-1</v>
      </c>
      <c r="W1566" s="2">
        <v>333</v>
      </c>
      <c r="X1566" s="2">
        <v>-1</v>
      </c>
      <c r="Y1566" s="2">
        <v>-1</v>
      </c>
      <c r="Z1566" s="2">
        <v>-1</v>
      </c>
      <c r="AA1566" s="2">
        <v>-1</v>
      </c>
      <c r="AB1566" s="2">
        <v>-1</v>
      </c>
      <c r="AC1566" s="2">
        <v>-0.4173</v>
      </c>
      <c r="AD1566" s="2">
        <v>-0.74729999999999996</v>
      </c>
      <c r="AE1566" s="2">
        <v>-0.48909999999999998</v>
      </c>
      <c r="AF1566" s="2">
        <v>0.4148</v>
      </c>
      <c r="AG1566" s="2">
        <v>-0.16899999999999901</v>
      </c>
      <c r="AH1566">
        <v>165000</v>
      </c>
      <c r="AI1566" t="str">
        <f>IF(Table_Graduate_Salary[[#This Row],[Salary]]&lt;300000,"Low",IF(Table_Graduate_Salary[[#This Row],[Salary]]&lt;=600000,"Medium","High"))</f>
        <v>Low</v>
      </c>
      <c r="AJ1566" t="str">
        <f>IF(Table_Graduate_Salary[[#This Row],[collegeGPA]]&gt;=8,"Excellent",IF(Table_Graduate_Salary[[#This Row],[collegeGPA]]&gt;=7,"Good","Average"))</f>
        <v>Excellent</v>
      </c>
      <c r="AK1566" s="2">
        <f>AVERAGE(Table_Graduate_Salary[[#This Row],[English]],Table_Graduate_Salary[[#This Row],[Logical]],Table_Graduate_Salary[[#This Row],[Quant]])</f>
        <v>415</v>
      </c>
    </row>
    <row r="1567" spans="1:37">
      <c r="A1567">
        <v>1136067</v>
      </c>
      <c r="B1567" t="s">
        <v>506</v>
      </c>
      <c r="C1567" s="1">
        <v>33076</v>
      </c>
      <c r="D1567" s="2">
        <v>81.5</v>
      </c>
      <c r="E1567" t="s">
        <v>51</v>
      </c>
      <c r="F1567" s="3">
        <v>2009</v>
      </c>
      <c r="G1567" s="2">
        <v>77.2</v>
      </c>
      <c r="H1567" t="s">
        <v>35</v>
      </c>
      <c r="I1567">
        <v>5812</v>
      </c>
      <c r="J1567">
        <v>2</v>
      </c>
      <c r="K1567" t="s">
        <v>36</v>
      </c>
      <c r="L1567" t="s">
        <v>60</v>
      </c>
      <c r="M1567" s="3">
        <v>74.900000000000006</v>
      </c>
      <c r="N1567">
        <v>5812</v>
      </c>
      <c r="O1567">
        <v>1</v>
      </c>
      <c r="P1567" t="s">
        <v>71</v>
      </c>
      <c r="Q1567">
        <v>2014</v>
      </c>
      <c r="R1567" s="2">
        <v>455</v>
      </c>
      <c r="S1567" s="2">
        <v>665</v>
      </c>
      <c r="T1567" s="2">
        <v>605</v>
      </c>
      <c r="U1567" s="2">
        <v>0.88162006953017702</v>
      </c>
      <c r="V1567" s="2">
        <v>-1</v>
      </c>
      <c r="W1567" s="2">
        <v>420</v>
      </c>
      <c r="X1567" s="2">
        <v>-1</v>
      </c>
      <c r="Y1567" s="2">
        <v>-1</v>
      </c>
      <c r="Z1567" s="2">
        <v>-1</v>
      </c>
      <c r="AA1567" s="2">
        <v>-1</v>
      </c>
      <c r="AB1567" s="2">
        <v>-1</v>
      </c>
      <c r="AC1567" s="2">
        <v>-0.44629999999999997</v>
      </c>
      <c r="AD1567" s="2">
        <v>-0.95309999999999995</v>
      </c>
      <c r="AE1567" s="2">
        <v>-1.6807000000000001</v>
      </c>
      <c r="AF1567" s="2">
        <v>1.9199999999999998E-2</v>
      </c>
      <c r="AG1567" s="2">
        <v>-0.28589999999999999</v>
      </c>
      <c r="AH1567">
        <v>300000</v>
      </c>
      <c r="AI1567" t="str">
        <f>IF(Table_Graduate_Salary[[#This Row],[Salary]]&lt;300000,"Low",IF(Table_Graduate_Salary[[#This Row],[Salary]]&lt;=600000,"Medium","High"))</f>
        <v>Medium</v>
      </c>
      <c r="AJ1567" t="str">
        <f>IF(Table_Graduate_Salary[[#This Row],[collegeGPA]]&gt;=8,"Excellent",IF(Table_Graduate_Salary[[#This Row],[collegeGPA]]&gt;=7,"Good","Average"))</f>
        <v>Excellent</v>
      </c>
      <c r="AK1567" s="2">
        <f>AVERAGE(Table_Graduate_Salary[[#This Row],[English]],Table_Graduate_Salary[[#This Row],[Logical]],Table_Graduate_Salary[[#This Row],[Quant]])</f>
        <v>575</v>
      </c>
    </row>
    <row r="1568" spans="1:37">
      <c r="A1568">
        <v>1131595</v>
      </c>
      <c r="B1568" t="s">
        <v>506</v>
      </c>
      <c r="C1568" s="1">
        <v>34450</v>
      </c>
      <c r="D1568" s="2">
        <v>79.8</v>
      </c>
      <c r="E1568" t="s">
        <v>51</v>
      </c>
      <c r="F1568" s="3">
        <v>2010</v>
      </c>
      <c r="G1568" s="2">
        <v>78.5</v>
      </c>
      <c r="H1568" t="s">
        <v>51</v>
      </c>
      <c r="I1568">
        <v>7269</v>
      </c>
      <c r="J1568">
        <v>2</v>
      </c>
      <c r="K1568" t="s">
        <v>36</v>
      </c>
      <c r="L1568" t="s">
        <v>60</v>
      </c>
      <c r="M1568" s="3">
        <v>61</v>
      </c>
      <c r="N1568">
        <v>7269</v>
      </c>
      <c r="O1568">
        <v>1</v>
      </c>
      <c r="P1568" t="s">
        <v>54</v>
      </c>
      <c r="Q1568">
        <v>2013</v>
      </c>
      <c r="R1568" s="2">
        <v>510</v>
      </c>
      <c r="S1568" s="2">
        <v>485</v>
      </c>
      <c r="T1568" s="2">
        <v>475</v>
      </c>
      <c r="U1568" s="2">
        <v>0.207392169717661</v>
      </c>
      <c r="V1568" s="2">
        <v>-1</v>
      </c>
      <c r="W1568" s="2">
        <v>260</v>
      </c>
      <c r="X1568" s="2">
        <v>-1</v>
      </c>
      <c r="Y1568" s="2">
        <v>-1</v>
      </c>
      <c r="Z1568" s="2">
        <v>-1</v>
      </c>
      <c r="AA1568" s="2">
        <v>388</v>
      </c>
      <c r="AB1568" s="2">
        <v>-1</v>
      </c>
      <c r="AC1568" s="2">
        <v>0.41549999999999998</v>
      </c>
      <c r="AD1568" s="2">
        <v>0.5454</v>
      </c>
      <c r="AE1568" s="2">
        <v>0.93220000000000003</v>
      </c>
      <c r="AF1568" s="2">
        <v>-0.61470000000000002</v>
      </c>
      <c r="AG1568" s="2">
        <v>-0.28589999999999999</v>
      </c>
      <c r="AH1568">
        <v>300000</v>
      </c>
      <c r="AI1568" t="str">
        <f>IF(Table_Graduate_Salary[[#This Row],[Salary]]&lt;300000,"Low",IF(Table_Graduate_Salary[[#This Row],[Salary]]&lt;=600000,"Medium","High"))</f>
        <v>Medium</v>
      </c>
      <c r="AJ1568" t="str">
        <f>IF(Table_Graduate_Salary[[#This Row],[collegeGPA]]&gt;=8,"Excellent",IF(Table_Graduate_Salary[[#This Row],[collegeGPA]]&gt;=7,"Good","Average"))</f>
        <v>Excellent</v>
      </c>
      <c r="AK1568" s="2">
        <f>AVERAGE(Table_Graduate_Salary[[#This Row],[English]],Table_Graduate_Salary[[#This Row],[Logical]],Table_Graduate_Salary[[#This Row],[Quant]])</f>
        <v>490</v>
      </c>
    </row>
    <row r="1569" spans="1:37">
      <c r="A1569">
        <v>237897</v>
      </c>
      <c r="B1569" t="s">
        <v>505</v>
      </c>
      <c r="C1569" s="1">
        <v>31737</v>
      </c>
      <c r="D1569" s="2">
        <v>51.36</v>
      </c>
      <c r="E1569">
        <v>0</v>
      </c>
      <c r="F1569" s="3">
        <v>2008</v>
      </c>
      <c r="G1569" s="2">
        <v>73.3</v>
      </c>
      <c r="H1569">
        <v>0</v>
      </c>
      <c r="I1569">
        <v>5759</v>
      </c>
      <c r="J1569">
        <v>2</v>
      </c>
      <c r="K1569" t="s">
        <v>36</v>
      </c>
      <c r="L1569" t="s">
        <v>64</v>
      </c>
      <c r="M1569" s="3">
        <v>69.2</v>
      </c>
      <c r="N1569">
        <v>5759</v>
      </c>
      <c r="O1569">
        <v>0</v>
      </c>
      <c r="P1569" t="s">
        <v>61</v>
      </c>
      <c r="Q1569">
        <v>2011</v>
      </c>
      <c r="R1569" s="2">
        <v>365</v>
      </c>
      <c r="S1569" s="2">
        <v>385</v>
      </c>
      <c r="T1569" s="2">
        <v>315</v>
      </c>
      <c r="U1569" s="2">
        <v>0.413838255788123</v>
      </c>
      <c r="V1569" s="2">
        <v>385</v>
      </c>
      <c r="W1569" s="2">
        <v>-1</v>
      </c>
      <c r="X1569" s="2">
        <v>-1</v>
      </c>
      <c r="Y1569" s="2">
        <v>-1</v>
      </c>
      <c r="Z1569" s="2">
        <v>-1</v>
      </c>
      <c r="AA1569" s="2">
        <v>-1</v>
      </c>
      <c r="AB1569" s="2">
        <v>-1</v>
      </c>
      <c r="AC1569" s="2">
        <v>-0.57189999999999996</v>
      </c>
      <c r="AD1569" s="2">
        <v>1.1248</v>
      </c>
      <c r="AE1569" s="2">
        <v>1.2524999999999999</v>
      </c>
      <c r="AF1569" s="2">
        <v>-0.99529999999999996</v>
      </c>
      <c r="AG1569" s="2">
        <v>0.81830000000000003</v>
      </c>
      <c r="AH1569">
        <v>200000</v>
      </c>
      <c r="AI1569" t="str">
        <f>IF(Table_Graduate_Salary[[#This Row],[Salary]]&lt;300000,"Low",IF(Table_Graduate_Salary[[#This Row],[Salary]]&lt;=600000,"Medium","High"))</f>
        <v>Low</v>
      </c>
      <c r="AJ1569" t="str">
        <f>IF(Table_Graduate_Salary[[#This Row],[collegeGPA]]&gt;=8,"Excellent",IF(Table_Graduate_Salary[[#This Row],[collegeGPA]]&gt;=7,"Good","Average"))</f>
        <v>Excellent</v>
      </c>
      <c r="AK1569" s="2">
        <f>AVERAGE(Table_Graduate_Salary[[#This Row],[English]],Table_Graduate_Salary[[#This Row],[Logical]],Table_Graduate_Salary[[#This Row],[Quant]])</f>
        <v>355</v>
      </c>
    </row>
    <row r="1570" spans="1:37">
      <c r="A1570">
        <v>1214471</v>
      </c>
      <c r="B1570" t="s">
        <v>505</v>
      </c>
      <c r="C1570" s="1">
        <v>33560</v>
      </c>
      <c r="D1570" s="2">
        <v>82</v>
      </c>
      <c r="E1570" t="s">
        <v>51</v>
      </c>
      <c r="F1570" s="3">
        <v>2009</v>
      </c>
      <c r="G1570" s="2">
        <v>79</v>
      </c>
      <c r="H1570" t="s">
        <v>51</v>
      </c>
      <c r="I1570">
        <v>11208</v>
      </c>
      <c r="J1570">
        <v>2</v>
      </c>
      <c r="K1570" t="s">
        <v>36</v>
      </c>
      <c r="L1570" t="s">
        <v>40</v>
      </c>
      <c r="M1570" s="3">
        <v>74</v>
      </c>
      <c r="N1570">
        <v>11208</v>
      </c>
      <c r="O1570">
        <v>1</v>
      </c>
      <c r="P1570" t="s">
        <v>54</v>
      </c>
      <c r="Q1570">
        <v>2013</v>
      </c>
      <c r="R1570" s="2">
        <v>475</v>
      </c>
      <c r="S1570" s="2">
        <v>375</v>
      </c>
      <c r="T1570" s="2">
        <v>545</v>
      </c>
      <c r="U1570" s="2">
        <v>0.35653648772447499</v>
      </c>
      <c r="V1570" s="2">
        <v>415</v>
      </c>
      <c r="W1570" s="2">
        <v>-1</v>
      </c>
      <c r="X1570" s="2">
        <v>346</v>
      </c>
      <c r="Y1570" s="2">
        <v>-1</v>
      </c>
      <c r="Z1570" s="2">
        <v>-1</v>
      </c>
      <c r="AA1570" s="2">
        <v>-1</v>
      </c>
      <c r="AB1570" s="2">
        <v>-1</v>
      </c>
      <c r="AC1570" s="2">
        <v>0.84630000000000005</v>
      </c>
      <c r="AD1570" s="2">
        <v>-0.78659999999999997</v>
      </c>
      <c r="AE1570" s="2">
        <v>1.2396</v>
      </c>
      <c r="AF1570" s="2">
        <v>-0.4879</v>
      </c>
      <c r="AG1570" s="2">
        <v>1.4386000000000001</v>
      </c>
      <c r="AH1570">
        <v>300000</v>
      </c>
      <c r="AI1570" t="str">
        <f>IF(Table_Graduate_Salary[[#This Row],[Salary]]&lt;300000,"Low",IF(Table_Graduate_Salary[[#This Row],[Salary]]&lt;=600000,"Medium","High"))</f>
        <v>Medium</v>
      </c>
      <c r="AJ1570" t="str">
        <f>IF(Table_Graduate_Salary[[#This Row],[collegeGPA]]&gt;=8,"Excellent",IF(Table_Graduate_Salary[[#This Row],[collegeGPA]]&gt;=7,"Good","Average"))</f>
        <v>Excellent</v>
      </c>
      <c r="AK1570" s="2">
        <f>AVERAGE(Table_Graduate_Salary[[#This Row],[English]],Table_Graduate_Salary[[#This Row],[Logical]],Table_Graduate_Salary[[#This Row],[Quant]])</f>
        <v>465</v>
      </c>
    </row>
    <row r="1571" spans="1:37">
      <c r="A1571">
        <v>978959</v>
      </c>
      <c r="B1571" t="s">
        <v>506</v>
      </c>
      <c r="C1571" s="1">
        <v>33799</v>
      </c>
      <c r="D1571" s="2">
        <v>88.17</v>
      </c>
      <c r="E1571" t="s">
        <v>51</v>
      </c>
      <c r="F1571" s="3">
        <v>2010</v>
      </c>
      <c r="G1571" s="2">
        <v>81.12</v>
      </c>
      <c r="H1571" t="s">
        <v>51</v>
      </c>
      <c r="I1571">
        <v>8743</v>
      </c>
      <c r="J1571">
        <v>2</v>
      </c>
      <c r="K1571" t="s">
        <v>36</v>
      </c>
      <c r="L1571" t="s">
        <v>331</v>
      </c>
      <c r="M1571" s="3">
        <v>64.61</v>
      </c>
      <c r="N1571">
        <v>8743</v>
      </c>
      <c r="O1571">
        <v>0</v>
      </c>
      <c r="P1571" t="s">
        <v>45</v>
      </c>
      <c r="Q1571">
        <v>2014</v>
      </c>
      <c r="R1571" s="2">
        <v>630</v>
      </c>
      <c r="S1571" s="2">
        <v>570</v>
      </c>
      <c r="T1571" s="2">
        <v>810</v>
      </c>
      <c r="U1571" s="2">
        <v>-1</v>
      </c>
      <c r="V1571" s="2">
        <v>-1</v>
      </c>
      <c r="W1571" s="2">
        <v>-1</v>
      </c>
      <c r="X1571" s="2">
        <v>-1</v>
      </c>
      <c r="Y1571" s="2">
        <v>-1</v>
      </c>
      <c r="Z1571" s="2">
        <v>-1</v>
      </c>
      <c r="AA1571" s="2">
        <v>-1</v>
      </c>
      <c r="AB1571" s="2">
        <v>-1</v>
      </c>
      <c r="AC1571" s="2">
        <v>1.9953000000000001</v>
      </c>
      <c r="AD1571" s="2">
        <v>1.3778999999999999</v>
      </c>
      <c r="AE1571" s="2">
        <v>1.0859000000000001</v>
      </c>
      <c r="AF1571" s="2">
        <v>-1.3753</v>
      </c>
      <c r="AG1571" s="2">
        <v>1.0553999999999999</v>
      </c>
      <c r="AH1571">
        <v>240000</v>
      </c>
      <c r="AI1571" t="str">
        <f>IF(Table_Graduate_Salary[[#This Row],[Salary]]&lt;300000,"Low",IF(Table_Graduate_Salary[[#This Row],[Salary]]&lt;=600000,"Medium","High"))</f>
        <v>Low</v>
      </c>
      <c r="AJ1571" t="str">
        <f>IF(Table_Graduate_Salary[[#This Row],[collegeGPA]]&gt;=8,"Excellent",IF(Table_Graduate_Salary[[#This Row],[collegeGPA]]&gt;=7,"Good","Average"))</f>
        <v>Excellent</v>
      </c>
      <c r="AK1571" s="2">
        <f>AVERAGE(Table_Graduate_Salary[[#This Row],[English]],Table_Graduate_Salary[[#This Row],[Logical]],Table_Graduate_Salary[[#This Row],[Quant]])</f>
        <v>670</v>
      </c>
    </row>
    <row r="1572" spans="1:37">
      <c r="A1572">
        <v>898780</v>
      </c>
      <c r="B1572" t="s">
        <v>506</v>
      </c>
      <c r="C1572" s="1">
        <v>33920</v>
      </c>
      <c r="D1572" s="2">
        <v>92</v>
      </c>
      <c r="E1572" t="s">
        <v>35</v>
      </c>
      <c r="F1572" s="3">
        <v>2010</v>
      </c>
      <c r="G1572" s="2">
        <v>73.400000000000006</v>
      </c>
      <c r="H1572" t="s">
        <v>35</v>
      </c>
      <c r="I1572">
        <v>28</v>
      </c>
      <c r="J1572">
        <v>2</v>
      </c>
      <c r="K1572" t="s">
        <v>36</v>
      </c>
      <c r="L1572" t="s">
        <v>60</v>
      </c>
      <c r="M1572" s="3">
        <v>75.8</v>
      </c>
      <c r="N1572">
        <v>28</v>
      </c>
      <c r="O1572">
        <v>1</v>
      </c>
      <c r="P1572" t="s">
        <v>38</v>
      </c>
      <c r="Q1572">
        <v>2014</v>
      </c>
      <c r="R1572" s="2">
        <v>650</v>
      </c>
      <c r="S1572" s="2">
        <v>605</v>
      </c>
      <c r="T1572" s="2">
        <v>680</v>
      </c>
      <c r="U1572" s="2">
        <v>0.92879364903174999</v>
      </c>
      <c r="V1572" s="2">
        <v>-1</v>
      </c>
      <c r="W1572" s="2">
        <v>-1</v>
      </c>
      <c r="X1572" s="2">
        <v>438</v>
      </c>
      <c r="Y1572" s="2">
        <v>-1</v>
      </c>
      <c r="Z1572" s="2">
        <v>-1</v>
      </c>
      <c r="AA1572" s="2">
        <v>446</v>
      </c>
      <c r="AB1572" s="2">
        <v>-1</v>
      </c>
      <c r="AC1572" s="2">
        <v>0.27179999999999999</v>
      </c>
      <c r="AD1572" s="2">
        <v>4.5900000000000003E-2</v>
      </c>
      <c r="AE1572" s="2">
        <v>0.31740000000000002</v>
      </c>
      <c r="AF1572" s="2">
        <v>-0.74150000000000005</v>
      </c>
      <c r="AG1572" s="2">
        <v>-2.2021000000000002</v>
      </c>
      <c r="AH1572">
        <v>340000</v>
      </c>
      <c r="AI1572" t="str">
        <f>IF(Table_Graduate_Salary[[#This Row],[Salary]]&lt;300000,"Low",IF(Table_Graduate_Salary[[#This Row],[Salary]]&lt;=600000,"Medium","High"))</f>
        <v>Medium</v>
      </c>
      <c r="AJ1572" t="str">
        <f>IF(Table_Graduate_Salary[[#This Row],[collegeGPA]]&gt;=8,"Excellent",IF(Table_Graduate_Salary[[#This Row],[collegeGPA]]&gt;=7,"Good","Average"))</f>
        <v>Excellent</v>
      </c>
      <c r="AK1572" s="2">
        <f>AVERAGE(Table_Graduate_Salary[[#This Row],[English]],Table_Graduate_Salary[[#This Row],[Logical]],Table_Graduate_Salary[[#This Row],[Quant]])</f>
        <v>645</v>
      </c>
    </row>
    <row r="1573" spans="1:37">
      <c r="A1573">
        <v>1100909</v>
      </c>
      <c r="B1573" t="s">
        <v>506</v>
      </c>
      <c r="C1573" s="1">
        <v>33825</v>
      </c>
      <c r="D1573" s="2">
        <v>91.68</v>
      </c>
      <c r="E1573" t="s">
        <v>51</v>
      </c>
      <c r="F1573" s="3">
        <v>2010</v>
      </c>
      <c r="G1573" s="2">
        <v>84</v>
      </c>
      <c r="H1573" t="s">
        <v>51</v>
      </c>
      <c r="I1573">
        <v>182</v>
      </c>
      <c r="J1573">
        <v>2</v>
      </c>
      <c r="K1573" t="s">
        <v>36</v>
      </c>
      <c r="L1573" t="s">
        <v>40</v>
      </c>
      <c r="M1573" s="3">
        <v>72.260000000000005</v>
      </c>
      <c r="N1573">
        <v>182</v>
      </c>
      <c r="O1573">
        <v>1</v>
      </c>
      <c r="P1573" t="s">
        <v>61</v>
      </c>
      <c r="Q1573">
        <v>2014</v>
      </c>
      <c r="R1573" s="2">
        <v>560</v>
      </c>
      <c r="S1573" s="2">
        <v>570</v>
      </c>
      <c r="T1573" s="2">
        <v>570</v>
      </c>
      <c r="U1573" s="2">
        <v>0.74475835400893897</v>
      </c>
      <c r="V1573" s="2">
        <v>715</v>
      </c>
      <c r="W1573" s="2">
        <v>-1</v>
      </c>
      <c r="X1573" s="2">
        <v>438</v>
      </c>
      <c r="Y1573" s="2">
        <v>-1</v>
      </c>
      <c r="Z1573" s="2">
        <v>-1</v>
      </c>
      <c r="AA1573" s="2">
        <v>-1</v>
      </c>
      <c r="AB1573" s="2">
        <v>-1</v>
      </c>
      <c r="AC1573" s="2">
        <v>0.84630000000000005</v>
      </c>
      <c r="AD1573" s="2">
        <v>0.87839999999999996</v>
      </c>
      <c r="AE1573" s="2">
        <v>1.7007000000000001</v>
      </c>
      <c r="AF1573" s="2">
        <v>-2.0091999999999999</v>
      </c>
      <c r="AG1573" s="2">
        <v>1.2470000000000001</v>
      </c>
      <c r="AH1573">
        <v>325000</v>
      </c>
      <c r="AI1573" t="str">
        <f>IF(Table_Graduate_Salary[[#This Row],[Salary]]&lt;300000,"Low",IF(Table_Graduate_Salary[[#This Row],[Salary]]&lt;=600000,"Medium","High"))</f>
        <v>Medium</v>
      </c>
      <c r="AJ1573" t="str">
        <f>IF(Table_Graduate_Salary[[#This Row],[collegeGPA]]&gt;=8,"Excellent",IF(Table_Graduate_Salary[[#This Row],[collegeGPA]]&gt;=7,"Good","Average"))</f>
        <v>Excellent</v>
      </c>
      <c r="AK1573" s="2">
        <f>AVERAGE(Table_Graduate_Salary[[#This Row],[English]],Table_Graduate_Salary[[#This Row],[Logical]],Table_Graduate_Salary[[#This Row],[Quant]])</f>
        <v>566.66666666666663</v>
      </c>
    </row>
    <row r="1574" spans="1:37">
      <c r="A1574">
        <v>196470</v>
      </c>
      <c r="B1574" t="s">
        <v>506</v>
      </c>
      <c r="C1574" s="1">
        <v>31797</v>
      </c>
      <c r="D1574" s="2">
        <v>68.599999999999994</v>
      </c>
      <c r="E1574" t="s">
        <v>35</v>
      </c>
      <c r="F1574" s="3">
        <v>2004</v>
      </c>
      <c r="G1574" s="2">
        <v>65.599999999999994</v>
      </c>
      <c r="H1574" t="s">
        <v>35</v>
      </c>
      <c r="I1574">
        <v>115</v>
      </c>
      <c r="J1574">
        <v>2</v>
      </c>
      <c r="K1574" t="s">
        <v>66</v>
      </c>
      <c r="L1574" t="s">
        <v>67</v>
      </c>
      <c r="M1574" s="3">
        <v>69.709999999999994</v>
      </c>
      <c r="N1574">
        <v>115</v>
      </c>
      <c r="O1574">
        <v>0</v>
      </c>
      <c r="P1574" t="s">
        <v>50</v>
      </c>
      <c r="Q1574">
        <v>2011</v>
      </c>
      <c r="R1574" s="2">
        <v>515</v>
      </c>
      <c r="S1574" s="2">
        <v>565</v>
      </c>
      <c r="T1574" s="2">
        <v>625</v>
      </c>
      <c r="U1574" s="2">
        <v>0.60005718233834104</v>
      </c>
      <c r="V1574" s="2">
        <v>435</v>
      </c>
      <c r="W1574" s="2">
        <v>-1</v>
      </c>
      <c r="X1574" s="2">
        <v>-1</v>
      </c>
      <c r="Y1574" s="2">
        <v>-1</v>
      </c>
      <c r="Z1574" s="2">
        <v>-1</v>
      </c>
      <c r="AA1574" s="2">
        <v>-1</v>
      </c>
      <c r="AB1574" s="2">
        <v>-1</v>
      </c>
      <c r="AC1574" s="2">
        <v>1.1283000000000001</v>
      </c>
      <c r="AD1574" s="2">
        <v>3.2800000000000003E-2</v>
      </c>
      <c r="AE1574" s="2">
        <v>-0.1988</v>
      </c>
      <c r="AF1574" s="2">
        <v>-1.2302999999999999</v>
      </c>
      <c r="AG1574" s="2">
        <v>0.97629999999999995</v>
      </c>
      <c r="AH1574">
        <v>440000</v>
      </c>
      <c r="AI1574" t="str">
        <f>IF(Table_Graduate_Salary[[#This Row],[Salary]]&lt;300000,"Low",IF(Table_Graduate_Salary[[#This Row],[Salary]]&lt;=600000,"Medium","High"))</f>
        <v>Medium</v>
      </c>
      <c r="AJ1574" t="str">
        <f>IF(Table_Graduate_Salary[[#This Row],[collegeGPA]]&gt;=8,"Excellent",IF(Table_Graduate_Salary[[#This Row],[collegeGPA]]&gt;=7,"Good","Average"))</f>
        <v>Excellent</v>
      </c>
      <c r="AK1574" s="2">
        <f>AVERAGE(Table_Graduate_Salary[[#This Row],[English]],Table_Graduate_Salary[[#This Row],[Logical]],Table_Graduate_Salary[[#This Row],[Quant]])</f>
        <v>568.33333333333337</v>
      </c>
    </row>
    <row r="1575" spans="1:37">
      <c r="A1575">
        <v>865540</v>
      </c>
      <c r="B1575" t="s">
        <v>506</v>
      </c>
      <c r="C1575" s="1">
        <v>34090</v>
      </c>
      <c r="D1575" s="2">
        <v>79.83</v>
      </c>
      <c r="E1575" t="s">
        <v>51</v>
      </c>
      <c r="F1575" s="3">
        <v>2010</v>
      </c>
      <c r="G1575" s="2">
        <v>91.5</v>
      </c>
      <c r="H1575" t="s">
        <v>51</v>
      </c>
      <c r="I1575">
        <v>8819</v>
      </c>
      <c r="J1575">
        <v>2</v>
      </c>
      <c r="K1575" t="s">
        <v>36</v>
      </c>
      <c r="L1575" t="s">
        <v>40</v>
      </c>
      <c r="M1575" s="3">
        <v>71.52</v>
      </c>
      <c r="N1575">
        <v>8819</v>
      </c>
      <c r="O1575">
        <v>1</v>
      </c>
      <c r="P1575" t="s">
        <v>54</v>
      </c>
      <c r="Q1575">
        <v>2014</v>
      </c>
      <c r="R1575" s="2">
        <v>615</v>
      </c>
      <c r="S1575" s="2">
        <v>470</v>
      </c>
      <c r="T1575" s="2">
        <v>455</v>
      </c>
      <c r="U1575" s="2">
        <v>0.48674700843819302</v>
      </c>
      <c r="V1575" s="2">
        <v>465</v>
      </c>
      <c r="W1575" s="2">
        <v>-1</v>
      </c>
      <c r="X1575" s="2">
        <v>376</v>
      </c>
      <c r="Y1575" s="2">
        <v>-1</v>
      </c>
      <c r="Z1575" s="2">
        <v>-1</v>
      </c>
      <c r="AA1575" s="2">
        <v>-1</v>
      </c>
      <c r="AB1575" s="2">
        <v>-1</v>
      </c>
      <c r="AC1575" s="2">
        <v>-1.54E-2</v>
      </c>
      <c r="AD1575" s="2">
        <v>0.5454</v>
      </c>
      <c r="AE1575" s="2">
        <v>0.47110000000000002</v>
      </c>
      <c r="AF1575" s="2">
        <v>-0.1076</v>
      </c>
      <c r="AG1575" s="2">
        <v>0.28889999999999999</v>
      </c>
      <c r="AH1575">
        <v>305000</v>
      </c>
      <c r="AI1575" t="str">
        <f>IF(Table_Graduate_Salary[[#This Row],[Salary]]&lt;300000,"Low",IF(Table_Graduate_Salary[[#This Row],[Salary]]&lt;=600000,"Medium","High"))</f>
        <v>Medium</v>
      </c>
      <c r="AJ1575" t="str">
        <f>IF(Table_Graduate_Salary[[#This Row],[collegeGPA]]&gt;=8,"Excellent",IF(Table_Graduate_Salary[[#This Row],[collegeGPA]]&gt;=7,"Good","Average"))</f>
        <v>Excellent</v>
      </c>
      <c r="AK1575" s="2">
        <f>AVERAGE(Table_Graduate_Salary[[#This Row],[English]],Table_Graduate_Salary[[#This Row],[Logical]],Table_Graduate_Salary[[#This Row],[Quant]])</f>
        <v>513.33333333333337</v>
      </c>
    </row>
    <row r="1576" spans="1:37">
      <c r="A1576">
        <v>245986</v>
      </c>
      <c r="B1576" t="s">
        <v>506</v>
      </c>
      <c r="C1576" s="1">
        <v>32554</v>
      </c>
      <c r="D1576" s="2">
        <v>69</v>
      </c>
      <c r="E1576">
        <v>0</v>
      </c>
      <c r="F1576" s="3">
        <v>2007</v>
      </c>
      <c r="G1576" s="2">
        <v>50</v>
      </c>
      <c r="H1576">
        <v>0</v>
      </c>
      <c r="I1576">
        <v>713</v>
      </c>
      <c r="J1576">
        <v>2</v>
      </c>
      <c r="K1576" t="s">
        <v>36</v>
      </c>
      <c r="L1576" t="s">
        <v>153</v>
      </c>
      <c r="M1576" s="3">
        <v>66</v>
      </c>
      <c r="N1576">
        <v>713</v>
      </c>
      <c r="O1576">
        <v>1</v>
      </c>
      <c r="P1576" t="s">
        <v>47</v>
      </c>
      <c r="Q1576">
        <v>2011</v>
      </c>
      <c r="R1576" s="2">
        <v>394</v>
      </c>
      <c r="S1576" s="2">
        <v>265</v>
      </c>
      <c r="T1576" s="2">
        <v>445</v>
      </c>
      <c r="U1576" s="2">
        <v>0.37605958665154499</v>
      </c>
      <c r="V1576" s="2">
        <v>155</v>
      </c>
      <c r="W1576" s="2">
        <v>300</v>
      </c>
      <c r="X1576" s="2">
        <v>-1</v>
      </c>
      <c r="Y1576" s="2">
        <v>-1</v>
      </c>
      <c r="Z1576" s="2">
        <v>-1</v>
      </c>
      <c r="AA1576" s="2">
        <v>313</v>
      </c>
      <c r="AB1576" s="2">
        <v>-1</v>
      </c>
      <c r="AC1576" s="2">
        <v>4.6399999999999997E-2</v>
      </c>
      <c r="AD1576" s="2">
        <v>-1.9953000000000001</v>
      </c>
      <c r="AE1576" s="2">
        <v>9.1399999999999995E-2</v>
      </c>
      <c r="AF1576" s="2">
        <v>0.88480000000000003</v>
      </c>
      <c r="AG1576" s="2">
        <v>2.8400000000000002E-2</v>
      </c>
      <c r="AH1576">
        <v>150000</v>
      </c>
      <c r="AI1576" t="str">
        <f>IF(Table_Graduate_Salary[[#This Row],[Salary]]&lt;300000,"Low",IF(Table_Graduate_Salary[[#This Row],[Salary]]&lt;=600000,"Medium","High"))</f>
        <v>Low</v>
      </c>
      <c r="AJ1576" t="str">
        <f>IF(Table_Graduate_Salary[[#This Row],[collegeGPA]]&gt;=8,"Excellent",IF(Table_Graduate_Salary[[#This Row],[collegeGPA]]&gt;=7,"Good","Average"))</f>
        <v>Excellent</v>
      </c>
      <c r="AK1576" s="2">
        <f>AVERAGE(Table_Graduate_Salary[[#This Row],[English]],Table_Graduate_Salary[[#This Row],[Logical]],Table_Graduate_Salary[[#This Row],[Quant]])</f>
        <v>368</v>
      </c>
    </row>
    <row r="1577" spans="1:37">
      <c r="A1577">
        <v>999665</v>
      </c>
      <c r="B1577" t="s">
        <v>506</v>
      </c>
      <c r="C1577" s="1">
        <v>34121</v>
      </c>
      <c r="D1577" s="2">
        <v>82.33</v>
      </c>
      <c r="E1577" t="s">
        <v>51</v>
      </c>
      <c r="F1577" s="3">
        <v>2010</v>
      </c>
      <c r="G1577" s="2">
        <v>90.9</v>
      </c>
      <c r="H1577" t="s">
        <v>51</v>
      </c>
      <c r="I1577">
        <v>11993</v>
      </c>
      <c r="J1577">
        <v>2</v>
      </c>
      <c r="K1577" t="s">
        <v>36</v>
      </c>
      <c r="L1577" t="s">
        <v>60</v>
      </c>
      <c r="M1577" s="3">
        <v>82.2</v>
      </c>
      <c r="N1577">
        <v>11993</v>
      </c>
      <c r="O1577">
        <v>0</v>
      </c>
      <c r="P1577" t="s">
        <v>56</v>
      </c>
      <c r="Q1577">
        <v>2014</v>
      </c>
      <c r="R1577" s="2">
        <v>595</v>
      </c>
      <c r="S1577" s="2">
        <v>510</v>
      </c>
      <c r="T1577" s="2">
        <v>560</v>
      </c>
      <c r="U1577" s="2">
        <v>0.207392169717661</v>
      </c>
      <c r="V1577" s="2">
        <v>395</v>
      </c>
      <c r="W1577" s="2">
        <v>260</v>
      </c>
      <c r="X1577" s="2">
        <v>-1</v>
      </c>
      <c r="Y1577" s="2">
        <v>-1</v>
      </c>
      <c r="Z1577" s="2">
        <v>-1</v>
      </c>
      <c r="AA1577" s="2">
        <v>-1</v>
      </c>
      <c r="AB1577" s="2">
        <v>-1</v>
      </c>
      <c r="AC1577" s="2">
        <v>1.8516999999999999</v>
      </c>
      <c r="AD1577" s="2">
        <v>0.37890000000000001</v>
      </c>
      <c r="AE1577" s="2">
        <v>0.47110000000000002</v>
      </c>
      <c r="AF1577" s="2">
        <v>-0.2344</v>
      </c>
      <c r="AG1577" s="2">
        <v>0.67210000000000003</v>
      </c>
      <c r="AH1577">
        <v>420000</v>
      </c>
      <c r="AI1577" t="str">
        <f>IF(Table_Graduate_Salary[[#This Row],[Salary]]&lt;300000,"Low",IF(Table_Graduate_Salary[[#This Row],[Salary]]&lt;=600000,"Medium","High"))</f>
        <v>Medium</v>
      </c>
      <c r="AJ1577" t="str">
        <f>IF(Table_Graduate_Salary[[#This Row],[collegeGPA]]&gt;=8,"Excellent",IF(Table_Graduate_Salary[[#This Row],[collegeGPA]]&gt;=7,"Good","Average"))</f>
        <v>Excellent</v>
      </c>
      <c r="AK1577" s="2">
        <f>AVERAGE(Table_Graduate_Salary[[#This Row],[English]],Table_Graduate_Salary[[#This Row],[Logical]],Table_Graduate_Salary[[#This Row],[Quant]])</f>
        <v>555</v>
      </c>
    </row>
    <row r="1578" spans="1:37">
      <c r="A1578">
        <v>1150694</v>
      </c>
      <c r="B1578" t="s">
        <v>506</v>
      </c>
      <c r="C1578" s="1">
        <v>33464</v>
      </c>
      <c r="D1578" s="2">
        <v>87.33</v>
      </c>
      <c r="E1578" t="s">
        <v>51</v>
      </c>
      <c r="F1578" s="3">
        <v>2008</v>
      </c>
      <c r="G1578" s="2">
        <v>93.7</v>
      </c>
      <c r="H1578" t="s">
        <v>51</v>
      </c>
      <c r="I1578">
        <v>13994</v>
      </c>
      <c r="J1578">
        <v>2</v>
      </c>
      <c r="K1578" t="s">
        <v>36</v>
      </c>
      <c r="L1578" t="s">
        <v>60</v>
      </c>
      <c r="M1578" s="3">
        <v>74.64</v>
      </c>
      <c r="N1578">
        <v>13994</v>
      </c>
      <c r="O1578">
        <v>0</v>
      </c>
      <c r="P1578" t="s">
        <v>56</v>
      </c>
      <c r="Q1578">
        <v>2012</v>
      </c>
      <c r="R1578" s="2">
        <v>475</v>
      </c>
      <c r="S1578" s="2">
        <v>570</v>
      </c>
      <c r="T1578" s="2">
        <v>585</v>
      </c>
      <c r="U1578" s="2">
        <v>0.33878634721952799</v>
      </c>
      <c r="V1578" s="2">
        <v>635</v>
      </c>
      <c r="W1578" s="2">
        <v>292</v>
      </c>
      <c r="X1578" s="2">
        <v>-1</v>
      </c>
      <c r="Y1578" s="2">
        <v>-1</v>
      </c>
      <c r="Z1578" s="2">
        <v>-1</v>
      </c>
      <c r="AA1578" s="2">
        <v>-1</v>
      </c>
      <c r="AB1578" s="2">
        <v>-1</v>
      </c>
      <c r="AC1578" s="2">
        <v>1.5644</v>
      </c>
      <c r="AD1578" s="2">
        <v>1.7109000000000001</v>
      </c>
      <c r="AE1578" s="2">
        <v>2.1617000000000002</v>
      </c>
      <c r="AF1578" s="2">
        <v>-2.1360000000000001</v>
      </c>
      <c r="AG1578" s="2">
        <v>-9.4299999999999995E-2</v>
      </c>
      <c r="AH1578">
        <v>240000</v>
      </c>
      <c r="AI1578" t="str">
        <f>IF(Table_Graduate_Salary[[#This Row],[Salary]]&lt;300000,"Low",IF(Table_Graduate_Salary[[#This Row],[Salary]]&lt;=600000,"Medium","High"))</f>
        <v>Low</v>
      </c>
      <c r="AJ1578" t="str">
        <f>IF(Table_Graduate_Salary[[#This Row],[collegeGPA]]&gt;=8,"Excellent",IF(Table_Graduate_Salary[[#This Row],[collegeGPA]]&gt;=7,"Good","Average"))</f>
        <v>Excellent</v>
      </c>
      <c r="AK1578" s="2">
        <f>AVERAGE(Table_Graduate_Salary[[#This Row],[English]],Table_Graduate_Salary[[#This Row],[Logical]],Table_Graduate_Salary[[#This Row],[Quant]])</f>
        <v>543.33333333333337</v>
      </c>
    </row>
    <row r="1579" spans="1:37">
      <c r="A1579">
        <v>362984</v>
      </c>
      <c r="B1579" t="s">
        <v>506</v>
      </c>
      <c r="C1579" s="1">
        <v>32159</v>
      </c>
      <c r="D1579" s="2">
        <v>73</v>
      </c>
      <c r="E1579" t="s">
        <v>332</v>
      </c>
      <c r="F1579" s="3">
        <v>2007</v>
      </c>
      <c r="G1579" s="2">
        <v>64</v>
      </c>
      <c r="H1579" t="s">
        <v>97</v>
      </c>
      <c r="I1579">
        <v>105</v>
      </c>
      <c r="J1579">
        <v>2</v>
      </c>
      <c r="K1579" t="s">
        <v>36</v>
      </c>
      <c r="L1579" t="s">
        <v>60</v>
      </c>
      <c r="M1579" s="3">
        <v>63.81</v>
      </c>
      <c r="N1579">
        <v>105</v>
      </c>
      <c r="O1579">
        <v>0</v>
      </c>
      <c r="P1579" t="s">
        <v>41</v>
      </c>
      <c r="Q1579">
        <v>2012</v>
      </c>
      <c r="R1579" s="2">
        <v>595</v>
      </c>
      <c r="S1579" s="2">
        <v>385</v>
      </c>
      <c r="T1579" s="2">
        <v>535</v>
      </c>
      <c r="U1579" s="2">
        <v>0.124502074009537</v>
      </c>
      <c r="V1579" s="2">
        <v>-1</v>
      </c>
      <c r="W1579" s="2">
        <v>233</v>
      </c>
      <c r="X1579" s="2">
        <v>-1</v>
      </c>
      <c r="Y1579" s="2">
        <v>-1</v>
      </c>
      <c r="Z1579" s="2">
        <v>-1</v>
      </c>
      <c r="AA1579" s="2">
        <v>-1</v>
      </c>
      <c r="AB1579" s="2">
        <v>-1</v>
      </c>
      <c r="AC1579" s="2">
        <v>-0.4173</v>
      </c>
      <c r="AD1579" s="2">
        <v>0.81279999999999997</v>
      </c>
      <c r="AE1579" s="2">
        <v>9.1399999999999995E-2</v>
      </c>
      <c r="AF1579" s="2">
        <v>1.5899000000000001</v>
      </c>
      <c r="AG1579" s="2">
        <v>-0.28749999999999998</v>
      </c>
      <c r="AH1579">
        <v>450000</v>
      </c>
      <c r="AI1579" t="str">
        <f>IF(Table_Graduate_Salary[[#This Row],[Salary]]&lt;300000,"Low",IF(Table_Graduate_Salary[[#This Row],[Salary]]&lt;=600000,"Medium","High"))</f>
        <v>Medium</v>
      </c>
      <c r="AJ1579" t="str">
        <f>IF(Table_Graduate_Salary[[#This Row],[collegeGPA]]&gt;=8,"Excellent",IF(Table_Graduate_Salary[[#This Row],[collegeGPA]]&gt;=7,"Good","Average"))</f>
        <v>Excellent</v>
      </c>
      <c r="AK1579" s="2">
        <f>AVERAGE(Table_Graduate_Salary[[#This Row],[English]],Table_Graduate_Salary[[#This Row],[Logical]],Table_Graduate_Salary[[#This Row],[Quant]])</f>
        <v>505</v>
      </c>
    </row>
    <row r="1580" spans="1:37">
      <c r="A1580">
        <v>1084888</v>
      </c>
      <c r="B1580" t="s">
        <v>506</v>
      </c>
      <c r="C1580" s="1">
        <v>33772</v>
      </c>
      <c r="D1580" s="2">
        <v>87.4</v>
      </c>
      <c r="E1580" t="s">
        <v>35</v>
      </c>
      <c r="F1580" s="3">
        <v>2010</v>
      </c>
      <c r="G1580" s="2">
        <v>90.2</v>
      </c>
      <c r="H1580" t="s">
        <v>35</v>
      </c>
      <c r="I1580">
        <v>6920</v>
      </c>
      <c r="J1580">
        <v>1</v>
      </c>
      <c r="K1580" t="s">
        <v>36</v>
      </c>
      <c r="L1580" t="s">
        <v>55</v>
      </c>
      <c r="M1580" s="3">
        <v>76.099999999999994</v>
      </c>
      <c r="N1580">
        <v>6920</v>
      </c>
      <c r="O1580">
        <v>1</v>
      </c>
      <c r="P1580" t="s">
        <v>38</v>
      </c>
      <c r="Q1580">
        <v>2014</v>
      </c>
      <c r="R1580" s="2">
        <v>535</v>
      </c>
      <c r="S1580" s="2">
        <v>485</v>
      </c>
      <c r="T1580" s="2">
        <v>560</v>
      </c>
      <c r="U1580" s="2">
        <v>0.74475835400893897</v>
      </c>
      <c r="V1580" s="2">
        <v>535</v>
      </c>
      <c r="W1580" s="2">
        <v>-1</v>
      </c>
      <c r="X1580" s="2">
        <v>438</v>
      </c>
      <c r="Y1580" s="2">
        <v>-1</v>
      </c>
      <c r="Z1580" s="2">
        <v>-1</v>
      </c>
      <c r="AA1580" s="2">
        <v>-1</v>
      </c>
      <c r="AB1580" s="2">
        <v>-1</v>
      </c>
      <c r="AC1580" s="2">
        <v>-0.30270000000000002</v>
      </c>
      <c r="AD1580" s="2">
        <v>-0.4536</v>
      </c>
      <c r="AE1580" s="2">
        <v>-0.4511</v>
      </c>
      <c r="AF1580" s="2">
        <v>-0.2344</v>
      </c>
      <c r="AG1580" s="2">
        <v>0.48049999999999998</v>
      </c>
      <c r="AH1580">
        <v>350000</v>
      </c>
      <c r="AI1580" t="str">
        <f>IF(Table_Graduate_Salary[[#This Row],[Salary]]&lt;300000,"Low",IF(Table_Graduate_Salary[[#This Row],[Salary]]&lt;=600000,"Medium","High"))</f>
        <v>Medium</v>
      </c>
      <c r="AJ1580" t="str">
        <f>IF(Table_Graduate_Salary[[#This Row],[collegeGPA]]&gt;=8,"Excellent",IF(Table_Graduate_Salary[[#This Row],[collegeGPA]]&gt;=7,"Good","Average"))</f>
        <v>Excellent</v>
      </c>
      <c r="AK1580" s="2">
        <f>AVERAGE(Table_Graduate_Salary[[#This Row],[English]],Table_Graduate_Salary[[#This Row],[Logical]],Table_Graduate_Salary[[#This Row],[Quant]])</f>
        <v>526.66666666666663</v>
      </c>
    </row>
    <row r="1581" spans="1:37">
      <c r="A1581">
        <v>389140</v>
      </c>
      <c r="B1581" t="s">
        <v>505</v>
      </c>
      <c r="C1581" s="1">
        <v>33433</v>
      </c>
      <c r="D1581" s="2">
        <v>81.459999999999994</v>
      </c>
      <c r="E1581" t="s">
        <v>118</v>
      </c>
      <c r="F1581" s="3">
        <v>2008</v>
      </c>
      <c r="G1581" s="2">
        <v>79.33</v>
      </c>
      <c r="H1581" t="s">
        <v>118</v>
      </c>
      <c r="I1581">
        <v>8016</v>
      </c>
      <c r="J1581">
        <v>2</v>
      </c>
      <c r="K1581" t="s">
        <v>36</v>
      </c>
      <c r="L1581" t="s">
        <v>55</v>
      </c>
      <c r="M1581" s="3">
        <v>68.239999999999995</v>
      </c>
      <c r="N1581">
        <v>8016</v>
      </c>
      <c r="O1581">
        <v>0</v>
      </c>
      <c r="P1581" t="s">
        <v>45</v>
      </c>
      <c r="Q1581">
        <v>2012</v>
      </c>
      <c r="R1581" s="2">
        <v>455</v>
      </c>
      <c r="S1581" s="2">
        <v>425</v>
      </c>
      <c r="T1581" s="2">
        <v>554</v>
      </c>
      <c r="U1581" s="2">
        <v>0.73579570922465598</v>
      </c>
      <c r="V1581" s="2">
        <v>475</v>
      </c>
      <c r="W1581" s="2">
        <v>-1</v>
      </c>
      <c r="X1581" s="2">
        <v>-1</v>
      </c>
      <c r="Y1581" s="2">
        <v>-1</v>
      </c>
      <c r="Z1581" s="2">
        <v>-1</v>
      </c>
      <c r="AA1581" s="2">
        <v>-1</v>
      </c>
      <c r="AB1581" s="2">
        <v>-1</v>
      </c>
      <c r="AC1581" s="2">
        <v>0.97370000000000001</v>
      </c>
      <c r="AD1581" s="2">
        <v>-0.59130000000000005</v>
      </c>
      <c r="AE1581" s="2">
        <v>-1.3599000000000001</v>
      </c>
      <c r="AF1581" s="2">
        <v>0.88480000000000003</v>
      </c>
      <c r="AG1581" s="2">
        <v>-5.0599999999999999E-2</v>
      </c>
      <c r="AH1581">
        <v>325000</v>
      </c>
      <c r="AI1581" t="str">
        <f>IF(Table_Graduate_Salary[[#This Row],[Salary]]&lt;300000,"Low",IF(Table_Graduate_Salary[[#This Row],[Salary]]&lt;=600000,"Medium","High"))</f>
        <v>Medium</v>
      </c>
      <c r="AJ1581" t="str">
        <f>IF(Table_Graduate_Salary[[#This Row],[collegeGPA]]&gt;=8,"Excellent",IF(Table_Graduate_Salary[[#This Row],[collegeGPA]]&gt;=7,"Good","Average"))</f>
        <v>Excellent</v>
      </c>
      <c r="AK1581" s="2">
        <f>AVERAGE(Table_Graduate_Salary[[#This Row],[English]],Table_Graduate_Salary[[#This Row],[Logical]],Table_Graduate_Salary[[#This Row],[Quant]])</f>
        <v>478</v>
      </c>
    </row>
    <row r="1582" spans="1:37">
      <c r="A1582">
        <v>263725</v>
      </c>
      <c r="B1582" t="s">
        <v>505</v>
      </c>
      <c r="C1582" s="1">
        <v>32829</v>
      </c>
      <c r="D1582" s="2">
        <v>80</v>
      </c>
      <c r="E1582">
        <v>0</v>
      </c>
      <c r="F1582" s="3">
        <v>2007</v>
      </c>
      <c r="G1582" s="2">
        <v>73</v>
      </c>
      <c r="H1582">
        <v>0</v>
      </c>
      <c r="I1582">
        <v>2513</v>
      </c>
      <c r="J1582">
        <v>2</v>
      </c>
      <c r="K1582" t="s">
        <v>36</v>
      </c>
      <c r="L1582" t="s">
        <v>55</v>
      </c>
      <c r="M1582" s="3">
        <v>76.099999999999994</v>
      </c>
      <c r="N1582">
        <v>2513</v>
      </c>
      <c r="O1582">
        <v>0</v>
      </c>
      <c r="P1582" t="s">
        <v>71</v>
      </c>
      <c r="Q1582">
        <v>2011</v>
      </c>
      <c r="R1582" s="2">
        <v>495</v>
      </c>
      <c r="S1582" s="2">
        <v>555</v>
      </c>
      <c r="T1582" s="2">
        <v>575</v>
      </c>
      <c r="U1582" s="2">
        <v>0.79358061454850604</v>
      </c>
      <c r="V1582" s="2">
        <v>495</v>
      </c>
      <c r="W1582" s="2">
        <v>-1</v>
      </c>
      <c r="X1582" s="2">
        <v>-1</v>
      </c>
      <c r="Y1582" s="2">
        <v>-1</v>
      </c>
      <c r="Z1582" s="2">
        <v>-1</v>
      </c>
      <c r="AA1582" s="2">
        <v>-1</v>
      </c>
      <c r="AB1582" s="2">
        <v>-1</v>
      </c>
      <c r="AC1582" s="2">
        <v>1.4374</v>
      </c>
      <c r="AD1582" s="2">
        <v>0.96879999999999999</v>
      </c>
      <c r="AE1582" s="2">
        <v>1.1073999999999999</v>
      </c>
      <c r="AF1582" s="2">
        <v>-1.1128</v>
      </c>
      <c r="AG1582" s="2">
        <v>0.50239999999999996</v>
      </c>
      <c r="AH1582">
        <v>500000</v>
      </c>
      <c r="AI1582" t="str">
        <f>IF(Table_Graduate_Salary[[#This Row],[Salary]]&lt;300000,"Low",IF(Table_Graduate_Salary[[#This Row],[Salary]]&lt;=600000,"Medium","High"))</f>
        <v>Medium</v>
      </c>
      <c r="AJ1582" t="str">
        <f>IF(Table_Graduate_Salary[[#This Row],[collegeGPA]]&gt;=8,"Excellent",IF(Table_Graduate_Salary[[#This Row],[collegeGPA]]&gt;=7,"Good","Average"))</f>
        <v>Excellent</v>
      </c>
      <c r="AK1582" s="2">
        <f>AVERAGE(Table_Graduate_Salary[[#This Row],[English]],Table_Graduate_Salary[[#This Row],[Logical]],Table_Graduate_Salary[[#This Row],[Quant]])</f>
        <v>541.66666666666663</v>
      </c>
    </row>
    <row r="1583" spans="1:37">
      <c r="A1583">
        <v>452593</v>
      </c>
      <c r="B1583" t="s">
        <v>505</v>
      </c>
      <c r="C1583" s="1">
        <v>33020</v>
      </c>
      <c r="D1583" s="2">
        <v>70</v>
      </c>
      <c r="E1583">
        <v>0</v>
      </c>
      <c r="F1583" s="3">
        <v>2008</v>
      </c>
      <c r="G1583" s="2">
        <v>68.83</v>
      </c>
      <c r="H1583">
        <v>0</v>
      </c>
      <c r="I1583">
        <v>255</v>
      </c>
      <c r="J1583">
        <v>2</v>
      </c>
      <c r="K1583" t="s">
        <v>36</v>
      </c>
      <c r="L1583" t="s">
        <v>64</v>
      </c>
      <c r="M1583" s="3">
        <v>69.099999999999994</v>
      </c>
      <c r="N1583">
        <v>255</v>
      </c>
      <c r="O1583">
        <v>0</v>
      </c>
      <c r="P1583" t="s">
        <v>41</v>
      </c>
      <c r="Q1583">
        <v>2012</v>
      </c>
      <c r="R1583" s="2">
        <v>535</v>
      </c>
      <c r="S1583" s="2">
        <v>615</v>
      </c>
      <c r="T1583" s="2">
        <v>585</v>
      </c>
      <c r="U1583" s="2">
        <v>0.76567358123401097</v>
      </c>
      <c r="V1583" s="2">
        <v>485</v>
      </c>
      <c r="W1583" s="2">
        <v>-1</v>
      </c>
      <c r="X1583" s="2">
        <v>-1</v>
      </c>
      <c r="Y1583" s="2">
        <v>-1</v>
      </c>
      <c r="Z1583" s="2">
        <v>-1</v>
      </c>
      <c r="AA1583" s="2">
        <v>-1</v>
      </c>
      <c r="AB1583" s="2">
        <v>-1</v>
      </c>
      <c r="AC1583" s="2">
        <v>-0.72640000000000005</v>
      </c>
      <c r="AD1583" s="2">
        <v>1.7487999999999999</v>
      </c>
      <c r="AE1583" s="2">
        <v>0.38169999999999998</v>
      </c>
      <c r="AF1583" s="2">
        <v>0.29730000000000001</v>
      </c>
      <c r="AG1583" s="2">
        <v>0.54190000000000005</v>
      </c>
      <c r="AH1583">
        <v>465000</v>
      </c>
      <c r="AI1583" t="str">
        <f>IF(Table_Graduate_Salary[[#This Row],[Salary]]&lt;300000,"Low",IF(Table_Graduate_Salary[[#This Row],[Salary]]&lt;=600000,"Medium","High"))</f>
        <v>Medium</v>
      </c>
      <c r="AJ1583" t="str">
        <f>IF(Table_Graduate_Salary[[#This Row],[collegeGPA]]&gt;=8,"Excellent",IF(Table_Graduate_Salary[[#This Row],[collegeGPA]]&gt;=7,"Good","Average"))</f>
        <v>Excellent</v>
      </c>
      <c r="AK1583" s="2">
        <f>AVERAGE(Table_Graduate_Salary[[#This Row],[English]],Table_Graduate_Salary[[#This Row],[Logical]],Table_Graduate_Salary[[#This Row],[Quant]])</f>
        <v>578.33333333333337</v>
      </c>
    </row>
    <row r="1584" spans="1:37">
      <c r="A1584">
        <v>958809</v>
      </c>
      <c r="B1584" t="s">
        <v>506</v>
      </c>
      <c r="C1584" s="1">
        <v>34377</v>
      </c>
      <c r="D1584" s="2">
        <v>83.4</v>
      </c>
      <c r="E1584" t="s">
        <v>35</v>
      </c>
      <c r="F1584" s="3">
        <v>2010</v>
      </c>
      <c r="G1584" s="2">
        <v>77</v>
      </c>
      <c r="H1584" t="s">
        <v>35</v>
      </c>
      <c r="I1584">
        <v>12289</v>
      </c>
      <c r="J1584">
        <v>2</v>
      </c>
      <c r="K1584" t="s">
        <v>36</v>
      </c>
      <c r="L1584" t="s">
        <v>40</v>
      </c>
      <c r="M1584" s="3">
        <v>76</v>
      </c>
      <c r="N1584">
        <v>12289</v>
      </c>
      <c r="O1584">
        <v>1</v>
      </c>
      <c r="P1584" t="s">
        <v>71</v>
      </c>
      <c r="Q1584">
        <v>2014</v>
      </c>
      <c r="R1584" s="2">
        <v>415</v>
      </c>
      <c r="S1584" s="2">
        <v>555</v>
      </c>
      <c r="T1584" s="2">
        <v>440</v>
      </c>
      <c r="U1584" s="2">
        <v>0.30840058286030803</v>
      </c>
      <c r="V1584" s="2">
        <v>355</v>
      </c>
      <c r="W1584" s="2">
        <v>-1</v>
      </c>
      <c r="X1584" s="2">
        <v>-1</v>
      </c>
      <c r="Y1584" s="2">
        <v>-1</v>
      </c>
      <c r="Z1584" s="2">
        <v>-1</v>
      </c>
      <c r="AA1584" s="2">
        <v>-1</v>
      </c>
      <c r="AB1584" s="2">
        <v>-1</v>
      </c>
      <c r="AC1584" s="2">
        <v>-1.0207999999999999</v>
      </c>
      <c r="AD1584" s="2">
        <v>-1.1195999999999999</v>
      </c>
      <c r="AE1584" s="2">
        <v>-1.9881</v>
      </c>
      <c r="AF1584" s="2">
        <v>-0.2344</v>
      </c>
      <c r="AG1584" s="2">
        <v>-2.7768999999999999</v>
      </c>
      <c r="AH1584">
        <v>350000</v>
      </c>
      <c r="AI1584" t="str">
        <f>IF(Table_Graduate_Salary[[#This Row],[Salary]]&lt;300000,"Low",IF(Table_Graduate_Salary[[#This Row],[Salary]]&lt;=600000,"Medium","High"))</f>
        <v>Medium</v>
      </c>
      <c r="AJ1584" t="str">
        <f>IF(Table_Graduate_Salary[[#This Row],[collegeGPA]]&gt;=8,"Excellent",IF(Table_Graduate_Salary[[#This Row],[collegeGPA]]&gt;=7,"Good","Average"))</f>
        <v>Excellent</v>
      </c>
      <c r="AK1584" s="2">
        <f>AVERAGE(Table_Graduate_Salary[[#This Row],[English]],Table_Graduate_Salary[[#This Row],[Logical]],Table_Graduate_Salary[[#This Row],[Quant]])</f>
        <v>470</v>
      </c>
    </row>
    <row r="1585" spans="1:37">
      <c r="A1585">
        <v>318119</v>
      </c>
      <c r="B1585" t="s">
        <v>505</v>
      </c>
      <c r="C1585" s="1">
        <v>33336</v>
      </c>
      <c r="D1585" s="2">
        <v>88</v>
      </c>
      <c r="E1585">
        <v>0</v>
      </c>
      <c r="F1585" s="3">
        <v>2008</v>
      </c>
      <c r="G1585" s="2">
        <v>92.1</v>
      </c>
      <c r="H1585">
        <v>0</v>
      </c>
      <c r="I1585">
        <v>5071</v>
      </c>
      <c r="J1585">
        <v>2</v>
      </c>
      <c r="K1585" t="s">
        <v>36</v>
      </c>
      <c r="L1585" t="s">
        <v>64</v>
      </c>
      <c r="M1585" s="3">
        <v>80</v>
      </c>
      <c r="N1585">
        <v>5071</v>
      </c>
      <c r="O1585">
        <v>0</v>
      </c>
      <c r="P1585" t="s">
        <v>56</v>
      </c>
      <c r="Q1585">
        <v>2012</v>
      </c>
      <c r="R1585" s="2">
        <v>565</v>
      </c>
      <c r="S1585" s="2">
        <v>395</v>
      </c>
      <c r="T1585" s="2">
        <v>525</v>
      </c>
      <c r="U1585" s="2">
        <v>0.52592258425205496</v>
      </c>
      <c r="V1585" s="2">
        <v>415</v>
      </c>
      <c r="W1585" s="2">
        <v>266</v>
      </c>
      <c r="X1585" s="2">
        <v>-1</v>
      </c>
      <c r="Y1585" s="2">
        <v>-1</v>
      </c>
      <c r="Z1585" s="2">
        <v>-1</v>
      </c>
      <c r="AA1585" s="2">
        <v>-1</v>
      </c>
      <c r="AB1585" s="2">
        <v>-1</v>
      </c>
      <c r="AC1585" s="2">
        <v>0.51</v>
      </c>
      <c r="AD1585" s="2">
        <v>1.3198000000000001</v>
      </c>
      <c r="AE1585" s="2">
        <v>0.81710000000000005</v>
      </c>
      <c r="AF1585" s="2">
        <v>0.53232999999999997</v>
      </c>
      <c r="AG1585" s="2">
        <v>-0.76149999999999995</v>
      </c>
      <c r="AH1585">
        <v>515000</v>
      </c>
      <c r="AI1585" t="str">
        <f>IF(Table_Graduate_Salary[[#This Row],[Salary]]&lt;300000,"Low",IF(Table_Graduate_Salary[[#This Row],[Salary]]&lt;=600000,"Medium","High"))</f>
        <v>Medium</v>
      </c>
      <c r="AJ1585" t="str">
        <f>IF(Table_Graduate_Salary[[#This Row],[collegeGPA]]&gt;=8,"Excellent",IF(Table_Graduate_Salary[[#This Row],[collegeGPA]]&gt;=7,"Good","Average"))</f>
        <v>Excellent</v>
      </c>
      <c r="AK1585" s="2">
        <f>AVERAGE(Table_Graduate_Salary[[#This Row],[English]],Table_Graduate_Salary[[#This Row],[Logical]],Table_Graduate_Salary[[#This Row],[Quant]])</f>
        <v>495</v>
      </c>
    </row>
    <row r="1586" spans="1:37">
      <c r="A1586">
        <v>32133</v>
      </c>
      <c r="B1586" t="s">
        <v>506</v>
      </c>
      <c r="C1586" s="1">
        <v>32711</v>
      </c>
      <c r="D1586" s="2">
        <v>72</v>
      </c>
      <c r="E1586" t="s">
        <v>100</v>
      </c>
      <c r="F1586" s="3">
        <v>2006</v>
      </c>
      <c r="G1586" s="2">
        <v>67</v>
      </c>
      <c r="H1586" t="s">
        <v>100</v>
      </c>
      <c r="I1586">
        <v>367</v>
      </c>
      <c r="J1586">
        <v>2</v>
      </c>
      <c r="K1586" t="s">
        <v>36</v>
      </c>
      <c r="L1586" t="s">
        <v>77</v>
      </c>
      <c r="M1586" s="3">
        <v>59.8</v>
      </c>
      <c r="N1586">
        <v>367</v>
      </c>
      <c r="O1586">
        <v>1</v>
      </c>
      <c r="P1586" t="s">
        <v>45</v>
      </c>
      <c r="Q1586">
        <v>2009</v>
      </c>
      <c r="R1586" s="2">
        <v>525</v>
      </c>
      <c r="S1586" s="2">
        <v>505</v>
      </c>
      <c r="T1586" s="2">
        <v>445</v>
      </c>
      <c r="U1586" s="2">
        <v>0.53838689298509601</v>
      </c>
      <c r="V1586" s="2">
        <v>355</v>
      </c>
      <c r="W1586" s="2">
        <v>333</v>
      </c>
      <c r="X1586" s="2">
        <v>-1</v>
      </c>
      <c r="Y1586" s="2">
        <v>-1</v>
      </c>
      <c r="Z1586" s="2">
        <v>-1</v>
      </c>
      <c r="AA1586" s="2">
        <v>-1</v>
      </c>
      <c r="AB1586" s="2">
        <v>-1</v>
      </c>
      <c r="AC1586" s="2">
        <v>0.51</v>
      </c>
      <c r="AD1586" s="2">
        <v>0.3448</v>
      </c>
      <c r="AE1586" s="2">
        <v>1.1073999999999999</v>
      </c>
      <c r="AF1586" s="2">
        <v>0.4148</v>
      </c>
      <c r="AG1586" s="2">
        <v>0.18640000000000001</v>
      </c>
      <c r="AH1586">
        <v>150000</v>
      </c>
      <c r="AI1586" t="str">
        <f>IF(Table_Graduate_Salary[[#This Row],[Salary]]&lt;300000,"Low",IF(Table_Graduate_Salary[[#This Row],[Salary]]&lt;=600000,"Medium","High"))</f>
        <v>Low</v>
      </c>
      <c r="AJ1586" t="str">
        <f>IF(Table_Graduate_Salary[[#This Row],[collegeGPA]]&gt;=8,"Excellent",IF(Table_Graduate_Salary[[#This Row],[collegeGPA]]&gt;=7,"Good","Average"))</f>
        <v>Excellent</v>
      </c>
      <c r="AK1586" s="2">
        <f>AVERAGE(Table_Graduate_Salary[[#This Row],[English]],Table_Graduate_Salary[[#This Row],[Logical]],Table_Graduate_Salary[[#This Row],[Quant]])</f>
        <v>491.66666666666669</v>
      </c>
    </row>
    <row r="1587" spans="1:37">
      <c r="A1587">
        <v>538439</v>
      </c>
      <c r="B1587" t="s">
        <v>505</v>
      </c>
      <c r="C1587" s="1">
        <v>33517</v>
      </c>
      <c r="D1587" s="2">
        <v>85.8</v>
      </c>
      <c r="E1587">
        <v>0</v>
      </c>
      <c r="F1587" s="3">
        <v>2009</v>
      </c>
      <c r="G1587" s="2">
        <v>77.400000000000006</v>
      </c>
      <c r="H1587">
        <v>0</v>
      </c>
      <c r="I1587">
        <v>6196</v>
      </c>
      <c r="J1587">
        <v>2</v>
      </c>
      <c r="K1587" t="s">
        <v>36</v>
      </c>
      <c r="L1587" t="s">
        <v>60</v>
      </c>
      <c r="M1587" s="3">
        <v>60.87</v>
      </c>
      <c r="N1587">
        <v>6196</v>
      </c>
      <c r="O1587">
        <v>0</v>
      </c>
      <c r="P1587" t="s">
        <v>45</v>
      </c>
      <c r="Q1587">
        <v>2013</v>
      </c>
      <c r="R1587" s="2">
        <v>555</v>
      </c>
      <c r="S1587" s="2">
        <v>610</v>
      </c>
      <c r="T1587" s="2">
        <v>650</v>
      </c>
      <c r="U1587" s="2">
        <v>0.53838689298509601</v>
      </c>
      <c r="V1587" s="2">
        <v>-1</v>
      </c>
      <c r="W1587" s="2">
        <v>333</v>
      </c>
      <c r="X1587" s="2">
        <v>-1</v>
      </c>
      <c r="Y1587" s="2">
        <v>-1</v>
      </c>
      <c r="Z1587" s="2">
        <v>-1</v>
      </c>
      <c r="AA1587" s="2">
        <v>420</v>
      </c>
      <c r="AB1587" s="2">
        <v>-1</v>
      </c>
      <c r="AC1587" s="2">
        <v>0.81920000000000004</v>
      </c>
      <c r="AD1587" s="2">
        <v>1.4368000000000001</v>
      </c>
      <c r="AE1587" s="2">
        <v>-1.2148000000000001</v>
      </c>
      <c r="AF1587" s="2">
        <v>-0.4078</v>
      </c>
      <c r="AG1587" s="2">
        <v>0.18640000000000001</v>
      </c>
      <c r="AH1587">
        <v>390000</v>
      </c>
      <c r="AI1587" t="str">
        <f>IF(Table_Graduate_Salary[[#This Row],[Salary]]&lt;300000,"Low",IF(Table_Graduate_Salary[[#This Row],[Salary]]&lt;=600000,"Medium","High"))</f>
        <v>Medium</v>
      </c>
      <c r="AJ1587" t="str">
        <f>IF(Table_Graduate_Salary[[#This Row],[collegeGPA]]&gt;=8,"Excellent",IF(Table_Graduate_Salary[[#This Row],[collegeGPA]]&gt;=7,"Good","Average"))</f>
        <v>Excellent</v>
      </c>
      <c r="AK1587" s="2">
        <f>AVERAGE(Table_Graduate_Salary[[#This Row],[English]],Table_Graduate_Salary[[#This Row],[Logical]],Table_Graduate_Salary[[#This Row],[Quant]])</f>
        <v>605</v>
      </c>
    </row>
    <row r="1588" spans="1:37">
      <c r="A1588">
        <v>1066414</v>
      </c>
      <c r="B1588" t="s">
        <v>506</v>
      </c>
      <c r="C1588" s="1">
        <v>33652</v>
      </c>
      <c r="D1588" s="2">
        <v>74.28</v>
      </c>
      <c r="E1588" t="s">
        <v>48</v>
      </c>
      <c r="F1588" s="3">
        <v>2009</v>
      </c>
      <c r="G1588" s="2">
        <v>78.16</v>
      </c>
      <c r="H1588" t="s">
        <v>48</v>
      </c>
      <c r="I1588">
        <v>4439</v>
      </c>
      <c r="J1588">
        <v>2</v>
      </c>
      <c r="K1588" t="s">
        <v>36</v>
      </c>
      <c r="L1588" t="s">
        <v>40</v>
      </c>
      <c r="M1588" s="3">
        <v>67.66</v>
      </c>
      <c r="N1588">
        <v>4439</v>
      </c>
      <c r="O1588">
        <v>0</v>
      </c>
      <c r="P1588" t="s">
        <v>41</v>
      </c>
      <c r="Q1588">
        <v>2013</v>
      </c>
      <c r="R1588" s="2">
        <v>710</v>
      </c>
      <c r="S1588" s="2">
        <v>510</v>
      </c>
      <c r="T1588" s="2">
        <v>535</v>
      </c>
      <c r="U1588" s="2">
        <v>0.48674700843819302</v>
      </c>
      <c r="V1588" s="2">
        <v>475</v>
      </c>
      <c r="W1588" s="2">
        <v>-1</v>
      </c>
      <c r="X1588" s="2">
        <v>376</v>
      </c>
      <c r="Y1588" s="2">
        <v>-1</v>
      </c>
      <c r="Z1588" s="2">
        <v>-1</v>
      </c>
      <c r="AA1588" s="2">
        <v>-1</v>
      </c>
      <c r="AB1588" s="2">
        <v>-1</v>
      </c>
      <c r="AC1588" s="2">
        <v>0.99</v>
      </c>
      <c r="AD1588" s="2">
        <v>0.37890000000000001</v>
      </c>
      <c r="AE1588" s="2">
        <v>0.77849999999999997</v>
      </c>
      <c r="AF1588" s="2">
        <v>-0.36120000000000002</v>
      </c>
      <c r="AG1588" s="2">
        <v>0.28889999999999999</v>
      </c>
      <c r="AH1588">
        <v>260000</v>
      </c>
      <c r="AI1588" t="str">
        <f>IF(Table_Graduate_Salary[[#This Row],[Salary]]&lt;300000,"Low",IF(Table_Graduate_Salary[[#This Row],[Salary]]&lt;=600000,"Medium","High"))</f>
        <v>Low</v>
      </c>
      <c r="AJ1588" t="str">
        <f>IF(Table_Graduate_Salary[[#This Row],[collegeGPA]]&gt;=8,"Excellent",IF(Table_Graduate_Salary[[#This Row],[collegeGPA]]&gt;=7,"Good","Average"))</f>
        <v>Excellent</v>
      </c>
      <c r="AK1588" s="2">
        <f>AVERAGE(Table_Graduate_Salary[[#This Row],[English]],Table_Graduate_Salary[[#This Row],[Logical]],Table_Graduate_Salary[[#This Row],[Quant]])</f>
        <v>585</v>
      </c>
    </row>
    <row r="1589" spans="1:37">
      <c r="A1589">
        <v>50739</v>
      </c>
      <c r="B1589" t="s">
        <v>505</v>
      </c>
      <c r="C1589" s="1">
        <v>31954</v>
      </c>
      <c r="D1589" s="2">
        <v>79.89</v>
      </c>
      <c r="E1589" t="s">
        <v>126</v>
      </c>
      <c r="F1589" s="3">
        <v>2005</v>
      </c>
      <c r="G1589" s="2">
        <v>62.83</v>
      </c>
      <c r="H1589" t="s">
        <v>127</v>
      </c>
      <c r="I1589">
        <v>1940</v>
      </c>
      <c r="J1589">
        <v>2</v>
      </c>
      <c r="K1589" t="s">
        <v>36</v>
      </c>
      <c r="L1589" t="s">
        <v>64</v>
      </c>
      <c r="M1589" s="3">
        <v>55.7</v>
      </c>
      <c r="N1589">
        <v>1940</v>
      </c>
      <c r="O1589">
        <v>1</v>
      </c>
      <c r="P1589" t="s">
        <v>61</v>
      </c>
      <c r="Q1589">
        <v>2009</v>
      </c>
      <c r="R1589" s="2">
        <v>465</v>
      </c>
      <c r="S1589" s="2">
        <v>274</v>
      </c>
      <c r="T1589" s="2">
        <v>385</v>
      </c>
      <c r="U1589" s="2">
        <v>0.16563309151247599</v>
      </c>
      <c r="V1589" s="2">
        <v>305</v>
      </c>
      <c r="W1589" s="2">
        <v>-1</v>
      </c>
      <c r="X1589" s="2">
        <v>-1</v>
      </c>
      <c r="Y1589" s="2">
        <v>-1</v>
      </c>
      <c r="Z1589" s="2">
        <v>-1</v>
      </c>
      <c r="AA1589" s="2">
        <v>-1</v>
      </c>
      <c r="AB1589" s="2">
        <v>-1</v>
      </c>
      <c r="AC1589" s="2">
        <v>-3.3538999999999999</v>
      </c>
      <c r="AD1589" s="2">
        <v>-2.4632999999999998</v>
      </c>
      <c r="AE1589" s="2">
        <v>-1.3599000000000001</v>
      </c>
      <c r="AF1589" s="2">
        <v>0.17979999999999999</v>
      </c>
      <c r="AG1589" s="2">
        <v>-3.4470999999999998</v>
      </c>
      <c r="AH1589">
        <v>260000</v>
      </c>
      <c r="AI1589" t="str">
        <f>IF(Table_Graduate_Salary[[#This Row],[Salary]]&lt;300000,"Low",IF(Table_Graduate_Salary[[#This Row],[Salary]]&lt;=600000,"Medium","High"))</f>
        <v>Low</v>
      </c>
      <c r="AJ1589" t="str">
        <f>IF(Table_Graduate_Salary[[#This Row],[collegeGPA]]&gt;=8,"Excellent",IF(Table_Graduate_Salary[[#This Row],[collegeGPA]]&gt;=7,"Good","Average"))</f>
        <v>Excellent</v>
      </c>
      <c r="AK1589" s="2">
        <f>AVERAGE(Table_Graduate_Salary[[#This Row],[English]],Table_Graduate_Salary[[#This Row],[Logical]],Table_Graduate_Salary[[#This Row],[Quant]])</f>
        <v>374.66666666666669</v>
      </c>
    </row>
    <row r="1590" spans="1:37">
      <c r="A1590">
        <v>864014</v>
      </c>
      <c r="B1590" t="s">
        <v>506</v>
      </c>
      <c r="C1590" s="1">
        <v>33026</v>
      </c>
      <c r="D1590" s="2">
        <v>71.5</v>
      </c>
      <c r="E1590" t="s">
        <v>333</v>
      </c>
      <c r="F1590" s="3">
        <v>2007</v>
      </c>
      <c r="G1590" s="2">
        <v>80.5</v>
      </c>
      <c r="H1590" t="s">
        <v>208</v>
      </c>
      <c r="I1590">
        <v>2929</v>
      </c>
      <c r="J1590">
        <v>2</v>
      </c>
      <c r="K1590" t="s">
        <v>66</v>
      </c>
      <c r="L1590" t="s">
        <v>67</v>
      </c>
      <c r="M1590" s="3">
        <v>78</v>
      </c>
      <c r="N1590">
        <v>2929</v>
      </c>
      <c r="O1590">
        <v>0</v>
      </c>
      <c r="P1590" t="s">
        <v>56</v>
      </c>
      <c r="Q1590">
        <v>2013</v>
      </c>
      <c r="R1590" s="2">
        <v>405</v>
      </c>
      <c r="S1590" s="2">
        <v>575</v>
      </c>
      <c r="T1590" s="2">
        <v>635</v>
      </c>
      <c r="U1590" s="2">
        <v>0.62264291584993803</v>
      </c>
      <c r="V1590" s="2">
        <v>665</v>
      </c>
      <c r="W1590" s="2">
        <v>-1</v>
      </c>
      <c r="X1590" s="2">
        <v>407</v>
      </c>
      <c r="Y1590" s="2">
        <v>-1</v>
      </c>
      <c r="Z1590" s="2">
        <v>-1</v>
      </c>
      <c r="AA1590" s="2">
        <v>-1</v>
      </c>
      <c r="AB1590" s="2">
        <v>-1</v>
      </c>
      <c r="AC1590" s="2">
        <v>1.1335999999999999</v>
      </c>
      <c r="AD1590" s="2">
        <v>1.3778999999999999</v>
      </c>
      <c r="AE1590" s="2">
        <v>1.5469999999999999</v>
      </c>
      <c r="AF1590" s="2">
        <v>-1.3753</v>
      </c>
      <c r="AG1590" s="2">
        <v>0.86370000000000002</v>
      </c>
      <c r="AH1590">
        <v>310000</v>
      </c>
      <c r="AI1590" t="str">
        <f>IF(Table_Graduate_Salary[[#This Row],[Salary]]&lt;300000,"Low",IF(Table_Graduate_Salary[[#This Row],[Salary]]&lt;=600000,"Medium","High"))</f>
        <v>Medium</v>
      </c>
      <c r="AJ1590" t="str">
        <f>IF(Table_Graduate_Salary[[#This Row],[collegeGPA]]&gt;=8,"Excellent",IF(Table_Graduate_Salary[[#This Row],[collegeGPA]]&gt;=7,"Good","Average"))</f>
        <v>Excellent</v>
      </c>
      <c r="AK1590" s="2">
        <f>AVERAGE(Table_Graduate_Salary[[#This Row],[English]],Table_Graduate_Salary[[#This Row],[Logical]],Table_Graduate_Salary[[#This Row],[Quant]])</f>
        <v>538.33333333333337</v>
      </c>
    </row>
    <row r="1591" spans="1:37">
      <c r="A1591">
        <v>925705</v>
      </c>
      <c r="B1591" t="s">
        <v>506</v>
      </c>
      <c r="C1591" s="1">
        <v>33790</v>
      </c>
      <c r="D1591" s="2">
        <v>64.66</v>
      </c>
      <c r="E1591" t="s">
        <v>51</v>
      </c>
      <c r="F1591" s="3">
        <v>2008</v>
      </c>
      <c r="G1591" s="2">
        <v>63</v>
      </c>
      <c r="H1591" t="s">
        <v>51</v>
      </c>
      <c r="I1591">
        <v>279</v>
      </c>
      <c r="J1591">
        <v>2</v>
      </c>
      <c r="K1591" t="s">
        <v>36</v>
      </c>
      <c r="L1591" t="s">
        <v>55</v>
      </c>
      <c r="M1591" s="3">
        <v>67</v>
      </c>
      <c r="N1591">
        <v>279</v>
      </c>
      <c r="O1591">
        <v>0</v>
      </c>
      <c r="P1591" t="s">
        <v>41</v>
      </c>
      <c r="Q1591">
        <v>2013</v>
      </c>
      <c r="R1591" s="2">
        <v>370</v>
      </c>
      <c r="S1591" s="2">
        <v>410</v>
      </c>
      <c r="T1591" s="2">
        <v>470</v>
      </c>
      <c r="U1591" s="2">
        <v>0.84224832225783597</v>
      </c>
      <c r="V1591" s="2">
        <v>415</v>
      </c>
      <c r="W1591" s="2">
        <v>-1</v>
      </c>
      <c r="X1591" s="2">
        <v>469</v>
      </c>
      <c r="Y1591" s="2">
        <v>-1</v>
      </c>
      <c r="Z1591" s="2">
        <v>-1</v>
      </c>
      <c r="AA1591" s="2">
        <v>-1</v>
      </c>
      <c r="AB1591" s="2">
        <v>-1</v>
      </c>
      <c r="AC1591" s="2">
        <v>0.27179999999999999</v>
      </c>
      <c r="AD1591" s="2">
        <v>-1.1195999999999999</v>
      </c>
      <c r="AE1591" s="2">
        <v>-1.8344</v>
      </c>
      <c r="AF1591" s="2">
        <v>-0.74150000000000005</v>
      </c>
      <c r="AG1591" s="2">
        <v>-1.8189</v>
      </c>
      <c r="AH1591">
        <v>105000</v>
      </c>
      <c r="AI1591" t="str">
        <f>IF(Table_Graduate_Salary[[#This Row],[Salary]]&lt;300000,"Low",IF(Table_Graduate_Salary[[#This Row],[Salary]]&lt;=600000,"Medium","High"))</f>
        <v>Low</v>
      </c>
      <c r="AJ1591" t="str">
        <f>IF(Table_Graduate_Salary[[#This Row],[collegeGPA]]&gt;=8,"Excellent",IF(Table_Graduate_Salary[[#This Row],[collegeGPA]]&gt;=7,"Good","Average"))</f>
        <v>Excellent</v>
      </c>
      <c r="AK1591" s="2">
        <f>AVERAGE(Table_Graduate_Salary[[#This Row],[English]],Table_Graduate_Salary[[#This Row],[Logical]],Table_Graduate_Salary[[#This Row],[Quant]])</f>
        <v>416.66666666666669</v>
      </c>
    </row>
    <row r="1592" spans="1:37">
      <c r="A1592">
        <v>344407</v>
      </c>
      <c r="B1592" t="s">
        <v>506</v>
      </c>
      <c r="C1592" s="1">
        <v>33046</v>
      </c>
      <c r="D1592" s="2">
        <v>73</v>
      </c>
      <c r="E1592">
        <v>0</v>
      </c>
      <c r="F1592" s="3">
        <v>2008</v>
      </c>
      <c r="G1592" s="2">
        <v>54</v>
      </c>
      <c r="H1592">
        <v>0</v>
      </c>
      <c r="I1592">
        <v>124</v>
      </c>
      <c r="J1592">
        <v>2</v>
      </c>
      <c r="K1592" t="s">
        <v>36</v>
      </c>
      <c r="L1592" t="s">
        <v>174</v>
      </c>
      <c r="M1592" s="3">
        <v>79</v>
      </c>
      <c r="N1592">
        <v>124</v>
      </c>
      <c r="O1592">
        <v>0</v>
      </c>
      <c r="P1592" t="s">
        <v>65</v>
      </c>
      <c r="Q1592">
        <v>2012</v>
      </c>
      <c r="R1592" s="2">
        <v>405</v>
      </c>
      <c r="S1592" s="2">
        <v>345</v>
      </c>
      <c r="T1592" s="2">
        <v>525</v>
      </c>
      <c r="U1592" s="2">
        <v>0.93858826319078303</v>
      </c>
      <c r="V1592" s="2">
        <v>-1</v>
      </c>
      <c r="W1592" s="2">
        <v>-1</v>
      </c>
      <c r="X1592" s="2">
        <v>-1</v>
      </c>
      <c r="Y1592" s="2">
        <v>-1</v>
      </c>
      <c r="Z1592" s="2">
        <v>-1</v>
      </c>
      <c r="AA1592" s="2">
        <v>-1</v>
      </c>
      <c r="AB1592" s="2">
        <v>480</v>
      </c>
      <c r="AC1592" s="2">
        <v>0.35549999999999998</v>
      </c>
      <c r="AD1592" s="2">
        <v>-0.90329999999999999</v>
      </c>
      <c r="AE1592" s="2">
        <v>0.96230000000000004</v>
      </c>
      <c r="AF1592" s="2">
        <v>0.64983000000000002</v>
      </c>
      <c r="AG1592" s="2">
        <v>-0.4229</v>
      </c>
      <c r="AH1592">
        <v>800000</v>
      </c>
      <c r="AI1592" t="str">
        <f>IF(Table_Graduate_Salary[[#This Row],[Salary]]&lt;300000,"Low",IF(Table_Graduate_Salary[[#This Row],[Salary]]&lt;=600000,"Medium","High"))</f>
        <v>High</v>
      </c>
      <c r="AJ1592" t="str">
        <f>IF(Table_Graduate_Salary[[#This Row],[collegeGPA]]&gt;=8,"Excellent",IF(Table_Graduate_Salary[[#This Row],[collegeGPA]]&gt;=7,"Good","Average"))</f>
        <v>Excellent</v>
      </c>
      <c r="AK1592" s="2">
        <f>AVERAGE(Table_Graduate_Salary[[#This Row],[English]],Table_Graduate_Salary[[#This Row],[Logical]],Table_Graduate_Salary[[#This Row],[Quant]])</f>
        <v>425</v>
      </c>
    </row>
    <row r="1593" spans="1:37">
      <c r="A1593">
        <v>241960</v>
      </c>
      <c r="B1593" t="s">
        <v>506</v>
      </c>
      <c r="C1593" s="1">
        <v>33068</v>
      </c>
      <c r="D1593" s="2">
        <v>84.2</v>
      </c>
      <c r="E1593">
        <v>0</v>
      </c>
      <c r="F1593" s="3">
        <v>2007</v>
      </c>
      <c r="G1593" s="2">
        <v>78.8</v>
      </c>
      <c r="H1593">
        <v>0</v>
      </c>
      <c r="I1593">
        <v>6884</v>
      </c>
      <c r="J1593">
        <v>2</v>
      </c>
      <c r="K1593" t="s">
        <v>36</v>
      </c>
      <c r="L1593" t="s">
        <v>116</v>
      </c>
      <c r="M1593" s="3">
        <v>78</v>
      </c>
      <c r="N1593">
        <v>6884</v>
      </c>
      <c r="O1593">
        <v>0</v>
      </c>
      <c r="P1593" t="s">
        <v>53</v>
      </c>
      <c r="Q1593">
        <v>2011</v>
      </c>
      <c r="R1593" s="2">
        <v>544</v>
      </c>
      <c r="S1593" s="2">
        <v>525</v>
      </c>
      <c r="T1593" s="2">
        <v>605</v>
      </c>
      <c r="U1593" s="2">
        <v>0.53838689298509601</v>
      </c>
      <c r="V1593" s="2">
        <v>-1</v>
      </c>
      <c r="W1593" s="2">
        <v>333</v>
      </c>
      <c r="X1593" s="2">
        <v>-1</v>
      </c>
      <c r="Y1593" s="2">
        <v>-1</v>
      </c>
      <c r="Z1593" s="2">
        <v>-1</v>
      </c>
      <c r="AA1593" s="2">
        <v>393</v>
      </c>
      <c r="AB1593" s="2">
        <v>-1</v>
      </c>
      <c r="AC1593" s="2">
        <v>-0.26279999999999998</v>
      </c>
      <c r="AD1593" s="2">
        <v>-0.1232</v>
      </c>
      <c r="AE1593" s="2">
        <v>0.2366</v>
      </c>
      <c r="AF1593" s="2">
        <v>-1.2302999999999999</v>
      </c>
      <c r="AG1593" s="2">
        <v>-0.76149999999999995</v>
      </c>
      <c r="AH1593">
        <v>440000</v>
      </c>
      <c r="AI1593" t="str">
        <f>IF(Table_Graduate_Salary[[#This Row],[Salary]]&lt;300000,"Low",IF(Table_Graduate_Salary[[#This Row],[Salary]]&lt;=600000,"Medium","High"))</f>
        <v>Medium</v>
      </c>
      <c r="AJ1593" t="str">
        <f>IF(Table_Graduate_Salary[[#This Row],[collegeGPA]]&gt;=8,"Excellent",IF(Table_Graduate_Salary[[#This Row],[collegeGPA]]&gt;=7,"Good","Average"))</f>
        <v>Excellent</v>
      </c>
      <c r="AK1593" s="2">
        <f>AVERAGE(Table_Graduate_Salary[[#This Row],[English]],Table_Graduate_Salary[[#This Row],[Logical]],Table_Graduate_Salary[[#This Row],[Quant]])</f>
        <v>558</v>
      </c>
    </row>
    <row r="1594" spans="1:37">
      <c r="A1594">
        <v>716400</v>
      </c>
      <c r="B1594" t="s">
        <v>505</v>
      </c>
      <c r="C1594" s="1">
        <v>33570</v>
      </c>
      <c r="D1594" s="2">
        <v>95.6</v>
      </c>
      <c r="E1594" t="s">
        <v>35</v>
      </c>
      <c r="F1594" s="3">
        <v>2009</v>
      </c>
      <c r="G1594" s="2">
        <v>94.4</v>
      </c>
      <c r="H1594" t="s">
        <v>35</v>
      </c>
      <c r="I1594">
        <v>8460</v>
      </c>
      <c r="J1594">
        <v>1</v>
      </c>
      <c r="K1594" t="s">
        <v>36</v>
      </c>
      <c r="L1594" t="s">
        <v>37</v>
      </c>
      <c r="M1594" s="3">
        <v>76.5</v>
      </c>
      <c r="N1594">
        <v>8460</v>
      </c>
      <c r="O1594">
        <v>1</v>
      </c>
      <c r="P1594" t="s">
        <v>38</v>
      </c>
      <c r="Q1594">
        <v>2013</v>
      </c>
      <c r="R1594" s="2">
        <v>665</v>
      </c>
      <c r="S1594" s="2">
        <v>690</v>
      </c>
      <c r="T1594" s="2">
        <v>615</v>
      </c>
      <c r="U1594" s="2">
        <v>-1</v>
      </c>
      <c r="V1594" s="2">
        <v>595</v>
      </c>
      <c r="W1594" s="2">
        <v>-1</v>
      </c>
      <c r="X1594" s="2">
        <v>407</v>
      </c>
      <c r="Y1594" s="2">
        <v>-1</v>
      </c>
      <c r="Z1594" s="2">
        <v>-1</v>
      </c>
      <c r="AA1594" s="2">
        <v>-1</v>
      </c>
      <c r="AB1594" s="2">
        <v>-1</v>
      </c>
      <c r="AC1594" s="2">
        <v>0.41549999999999998</v>
      </c>
      <c r="AD1594" s="2">
        <v>1.0448999999999999</v>
      </c>
      <c r="AE1594" s="2">
        <v>0.77849999999999997</v>
      </c>
      <c r="AF1594" s="2">
        <v>-0.36120000000000002</v>
      </c>
      <c r="AG1594" s="2">
        <v>-0.47760000000000002</v>
      </c>
      <c r="AH1594">
        <v>625000</v>
      </c>
      <c r="AI1594" t="str">
        <f>IF(Table_Graduate_Salary[[#This Row],[Salary]]&lt;300000,"Low",IF(Table_Graduate_Salary[[#This Row],[Salary]]&lt;=600000,"Medium","High"))</f>
        <v>High</v>
      </c>
      <c r="AJ1594" t="str">
        <f>IF(Table_Graduate_Salary[[#This Row],[collegeGPA]]&gt;=8,"Excellent",IF(Table_Graduate_Salary[[#This Row],[collegeGPA]]&gt;=7,"Good","Average"))</f>
        <v>Excellent</v>
      </c>
      <c r="AK1594" s="2">
        <f>AVERAGE(Table_Graduate_Salary[[#This Row],[English]],Table_Graduate_Salary[[#This Row],[Logical]],Table_Graduate_Salary[[#This Row],[Quant]])</f>
        <v>656.66666666666663</v>
      </c>
    </row>
    <row r="1595" spans="1:37">
      <c r="A1595">
        <v>440689</v>
      </c>
      <c r="B1595" t="s">
        <v>505</v>
      </c>
      <c r="C1595" s="1">
        <v>33127</v>
      </c>
      <c r="D1595" s="2">
        <v>85.6</v>
      </c>
      <c r="E1595" t="s">
        <v>100</v>
      </c>
      <c r="F1595" s="3">
        <v>2008</v>
      </c>
      <c r="G1595" s="2">
        <v>89.8</v>
      </c>
      <c r="H1595" t="s">
        <v>160</v>
      </c>
      <c r="I1595">
        <v>1450</v>
      </c>
      <c r="J1595">
        <v>2</v>
      </c>
      <c r="K1595" t="s">
        <v>36</v>
      </c>
      <c r="L1595" t="s">
        <v>55</v>
      </c>
      <c r="M1595" s="3">
        <v>75.8</v>
      </c>
      <c r="N1595">
        <v>1450</v>
      </c>
      <c r="O1595">
        <v>1</v>
      </c>
      <c r="P1595" t="s">
        <v>54</v>
      </c>
      <c r="Q1595">
        <v>2012</v>
      </c>
      <c r="R1595" s="2">
        <v>465</v>
      </c>
      <c r="S1595" s="2">
        <v>455</v>
      </c>
      <c r="T1595" s="2">
        <v>455</v>
      </c>
      <c r="U1595" s="2">
        <v>0.97439611253839797</v>
      </c>
      <c r="V1595" s="2">
        <v>615</v>
      </c>
      <c r="W1595" s="2">
        <v>-1</v>
      </c>
      <c r="X1595" s="2">
        <v>-1</v>
      </c>
      <c r="Y1595" s="2">
        <v>-1</v>
      </c>
      <c r="Z1595" s="2">
        <v>-1</v>
      </c>
      <c r="AA1595" s="2">
        <v>-1</v>
      </c>
      <c r="AB1595" s="2">
        <v>-1</v>
      </c>
      <c r="AC1595" s="2">
        <v>-1.1900999999999999</v>
      </c>
      <c r="AD1595" s="2">
        <v>-0.1232</v>
      </c>
      <c r="AE1595" s="2">
        <v>-0.63429999999999997</v>
      </c>
      <c r="AF1595" s="2">
        <v>6.2300000000000001E-2</v>
      </c>
      <c r="AG1595" s="2">
        <v>-0.87990000000000002</v>
      </c>
      <c r="AH1595">
        <v>450000</v>
      </c>
      <c r="AI1595" t="str">
        <f>IF(Table_Graduate_Salary[[#This Row],[Salary]]&lt;300000,"Low",IF(Table_Graduate_Salary[[#This Row],[Salary]]&lt;=600000,"Medium","High"))</f>
        <v>Medium</v>
      </c>
      <c r="AJ1595" t="str">
        <f>IF(Table_Graduate_Salary[[#This Row],[collegeGPA]]&gt;=8,"Excellent",IF(Table_Graduate_Salary[[#This Row],[collegeGPA]]&gt;=7,"Good","Average"))</f>
        <v>Excellent</v>
      </c>
      <c r="AK1595" s="2">
        <f>AVERAGE(Table_Graduate_Salary[[#This Row],[English]],Table_Graduate_Salary[[#This Row],[Logical]],Table_Graduate_Salary[[#This Row],[Quant]])</f>
        <v>458.33333333333331</v>
      </c>
    </row>
    <row r="1596" spans="1:37">
      <c r="A1596">
        <v>1168773</v>
      </c>
      <c r="B1596" t="s">
        <v>506</v>
      </c>
      <c r="C1596" s="1">
        <v>33837</v>
      </c>
      <c r="D1596" s="2">
        <v>88</v>
      </c>
      <c r="E1596" t="s">
        <v>51</v>
      </c>
      <c r="F1596" s="3">
        <v>2010</v>
      </c>
      <c r="G1596" s="2">
        <v>92.3</v>
      </c>
      <c r="H1596" t="s">
        <v>51</v>
      </c>
      <c r="I1596">
        <v>2388</v>
      </c>
      <c r="J1596">
        <v>2</v>
      </c>
      <c r="K1596" t="s">
        <v>36</v>
      </c>
      <c r="L1596" t="s">
        <v>334</v>
      </c>
      <c r="M1596" s="3">
        <v>90</v>
      </c>
      <c r="N1596">
        <v>2388</v>
      </c>
      <c r="O1596">
        <v>1</v>
      </c>
      <c r="P1596" t="s">
        <v>61</v>
      </c>
      <c r="Q1596">
        <v>2014</v>
      </c>
      <c r="R1596" s="2">
        <v>455</v>
      </c>
      <c r="S1596" s="2">
        <v>485</v>
      </c>
      <c r="T1596" s="2">
        <v>500</v>
      </c>
      <c r="U1596" s="2">
        <v>0.493596387301038</v>
      </c>
      <c r="V1596" s="2">
        <v>435</v>
      </c>
      <c r="W1596" s="2">
        <v>324</v>
      </c>
      <c r="X1596" s="2">
        <v>-1</v>
      </c>
      <c r="Y1596" s="2">
        <v>-1</v>
      </c>
      <c r="Z1596" s="2">
        <v>-1</v>
      </c>
      <c r="AA1596" s="2">
        <v>-1</v>
      </c>
      <c r="AB1596" s="2">
        <v>-1</v>
      </c>
      <c r="AC1596" s="2">
        <v>0.70269999999999999</v>
      </c>
      <c r="AD1596" s="2">
        <v>-0.4536</v>
      </c>
      <c r="AE1596" s="2">
        <v>-0.2974</v>
      </c>
      <c r="AF1596" s="2">
        <v>-1.5021</v>
      </c>
      <c r="AG1596" s="2">
        <v>-9.4299999999999995E-2</v>
      </c>
      <c r="AH1596">
        <v>275000</v>
      </c>
      <c r="AI1596" t="str">
        <f>IF(Table_Graduate_Salary[[#This Row],[Salary]]&lt;300000,"Low",IF(Table_Graduate_Salary[[#This Row],[Salary]]&lt;=600000,"Medium","High"))</f>
        <v>Low</v>
      </c>
      <c r="AJ1596" t="str">
        <f>IF(Table_Graduate_Salary[[#This Row],[collegeGPA]]&gt;=8,"Excellent",IF(Table_Graduate_Salary[[#This Row],[collegeGPA]]&gt;=7,"Good","Average"))</f>
        <v>Excellent</v>
      </c>
      <c r="AK1596" s="2">
        <f>AVERAGE(Table_Graduate_Salary[[#This Row],[English]],Table_Graduate_Salary[[#This Row],[Logical]],Table_Graduate_Salary[[#This Row],[Quant]])</f>
        <v>480</v>
      </c>
    </row>
    <row r="1597" spans="1:37">
      <c r="A1597">
        <v>304341</v>
      </c>
      <c r="B1597" t="s">
        <v>506</v>
      </c>
      <c r="C1597" s="1">
        <v>32693</v>
      </c>
      <c r="D1597" s="2">
        <v>70</v>
      </c>
      <c r="E1597" t="s">
        <v>335</v>
      </c>
      <c r="F1597" s="3">
        <v>2007</v>
      </c>
      <c r="G1597" s="2">
        <v>72</v>
      </c>
      <c r="H1597" t="s">
        <v>335</v>
      </c>
      <c r="I1597">
        <v>494</v>
      </c>
      <c r="J1597">
        <v>2</v>
      </c>
      <c r="K1597" t="s">
        <v>36</v>
      </c>
      <c r="L1597" t="s">
        <v>64</v>
      </c>
      <c r="M1597" s="3">
        <v>55</v>
      </c>
      <c r="N1597">
        <v>494</v>
      </c>
      <c r="O1597">
        <v>1</v>
      </c>
      <c r="P1597" t="s">
        <v>45</v>
      </c>
      <c r="Q1597">
        <v>2011</v>
      </c>
      <c r="R1597" s="2">
        <v>435</v>
      </c>
      <c r="S1597" s="2">
        <v>485</v>
      </c>
      <c r="T1597" s="2">
        <v>565</v>
      </c>
      <c r="U1597" s="2">
        <v>0.67074315143312702</v>
      </c>
      <c r="V1597" s="2">
        <v>455</v>
      </c>
      <c r="W1597" s="2">
        <v>-1</v>
      </c>
      <c r="X1597" s="2">
        <v>-1</v>
      </c>
      <c r="Y1597" s="2">
        <v>-1</v>
      </c>
      <c r="Z1597" s="2">
        <v>-1</v>
      </c>
      <c r="AA1597" s="2">
        <v>-1</v>
      </c>
      <c r="AB1597" s="2">
        <v>-1</v>
      </c>
      <c r="AC1597" s="2">
        <v>-1.1900999999999999</v>
      </c>
      <c r="AD1597" s="2">
        <v>-0.27929999999999999</v>
      </c>
      <c r="AE1597" s="2">
        <v>0.2366</v>
      </c>
      <c r="AF1597" s="2">
        <v>-0.17269999999999999</v>
      </c>
      <c r="AG1597" s="2">
        <v>-0.28749999999999998</v>
      </c>
      <c r="AH1597">
        <v>315000</v>
      </c>
      <c r="AI1597" t="str">
        <f>IF(Table_Graduate_Salary[[#This Row],[Salary]]&lt;300000,"Low",IF(Table_Graduate_Salary[[#This Row],[Salary]]&lt;=600000,"Medium","High"))</f>
        <v>Medium</v>
      </c>
      <c r="AJ1597" t="str">
        <f>IF(Table_Graduate_Salary[[#This Row],[collegeGPA]]&gt;=8,"Excellent",IF(Table_Graduate_Salary[[#This Row],[collegeGPA]]&gt;=7,"Good","Average"))</f>
        <v>Excellent</v>
      </c>
      <c r="AK1597" s="2">
        <f>AVERAGE(Table_Graduate_Salary[[#This Row],[English]],Table_Graduate_Salary[[#This Row],[Logical]],Table_Graduate_Salary[[#This Row],[Quant]])</f>
        <v>495</v>
      </c>
    </row>
    <row r="1598" spans="1:37">
      <c r="A1598">
        <v>760851</v>
      </c>
      <c r="B1598" t="s">
        <v>506</v>
      </c>
      <c r="C1598" s="1">
        <v>32936</v>
      </c>
      <c r="D1598" s="2">
        <v>88.5</v>
      </c>
      <c r="E1598" t="s">
        <v>48</v>
      </c>
      <c r="F1598" s="3">
        <v>2008</v>
      </c>
      <c r="G1598" s="2">
        <v>82.8</v>
      </c>
      <c r="H1598" t="s">
        <v>35</v>
      </c>
      <c r="I1598">
        <v>8440</v>
      </c>
      <c r="J1598">
        <v>1</v>
      </c>
      <c r="K1598" t="s">
        <v>36</v>
      </c>
      <c r="L1598" t="s">
        <v>128</v>
      </c>
      <c r="M1598" s="3">
        <v>78.099999999999994</v>
      </c>
      <c r="N1598">
        <v>8440</v>
      </c>
      <c r="O1598">
        <v>0</v>
      </c>
      <c r="P1598" t="s">
        <v>65</v>
      </c>
      <c r="Q1598">
        <v>2013</v>
      </c>
      <c r="R1598" s="2">
        <v>725</v>
      </c>
      <c r="S1598" s="2">
        <v>605</v>
      </c>
      <c r="T1598" s="2">
        <v>615</v>
      </c>
      <c r="U1598" s="2">
        <v>-1</v>
      </c>
      <c r="V1598" s="2">
        <v>395</v>
      </c>
      <c r="W1598" s="2">
        <v>-1</v>
      </c>
      <c r="X1598" s="2">
        <v>-1</v>
      </c>
      <c r="Y1598" s="2">
        <v>-1</v>
      </c>
      <c r="Z1598" s="2">
        <v>-1</v>
      </c>
      <c r="AA1598" s="2">
        <v>-1</v>
      </c>
      <c r="AB1598" s="2">
        <v>-1</v>
      </c>
      <c r="AC1598" s="2">
        <v>1.8516999999999999</v>
      </c>
      <c r="AD1598" s="2">
        <v>1.0448999999999999</v>
      </c>
      <c r="AE1598" s="2">
        <v>0.47110000000000002</v>
      </c>
      <c r="AF1598" s="2">
        <v>-2.5163000000000002</v>
      </c>
      <c r="AG1598" s="2">
        <v>-0.47760000000000002</v>
      </c>
      <c r="AH1598">
        <v>375000</v>
      </c>
      <c r="AI1598" t="str">
        <f>IF(Table_Graduate_Salary[[#This Row],[Salary]]&lt;300000,"Low",IF(Table_Graduate_Salary[[#This Row],[Salary]]&lt;=600000,"Medium","High"))</f>
        <v>Medium</v>
      </c>
      <c r="AJ1598" t="str">
        <f>IF(Table_Graduate_Salary[[#This Row],[collegeGPA]]&gt;=8,"Excellent",IF(Table_Graduate_Salary[[#This Row],[collegeGPA]]&gt;=7,"Good","Average"))</f>
        <v>Excellent</v>
      </c>
      <c r="AK1598" s="2">
        <f>AVERAGE(Table_Graduate_Salary[[#This Row],[English]],Table_Graduate_Salary[[#This Row],[Logical]],Table_Graduate_Salary[[#This Row],[Quant]])</f>
        <v>648.33333333333337</v>
      </c>
    </row>
    <row r="1599" spans="1:37">
      <c r="A1599">
        <v>577394</v>
      </c>
      <c r="B1599" t="s">
        <v>506</v>
      </c>
      <c r="C1599" s="1">
        <v>33575</v>
      </c>
      <c r="D1599" s="2">
        <v>78.599999999999994</v>
      </c>
      <c r="E1599" t="s">
        <v>35</v>
      </c>
      <c r="F1599" s="3">
        <v>2009</v>
      </c>
      <c r="G1599" s="2">
        <v>78.2</v>
      </c>
      <c r="H1599" t="s">
        <v>35</v>
      </c>
      <c r="I1599">
        <v>35</v>
      </c>
      <c r="J1599">
        <v>1</v>
      </c>
      <c r="K1599" t="s">
        <v>36</v>
      </c>
      <c r="L1599" t="s">
        <v>60</v>
      </c>
      <c r="M1599" s="3">
        <v>75.569999999999993</v>
      </c>
      <c r="N1599">
        <v>35</v>
      </c>
      <c r="O1599">
        <v>1</v>
      </c>
      <c r="P1599" t="s">
        <v>38</v>
      </c>
      <c r="Q1599">
        <v>2013</v>
      </c>
      <c r="R1599" s="2">
        <v>450</v>
      </c>
      <c r="S1599" s="2">
        <v>500</v>
      </c>
      <c r="T1599" s="2">
        <v>620</v>
      </c>
      <c r="U1599" s="2">
        <v>0.22948175491175499</v>
      </c>
      <c r="V1599" s="2">
        <v>-1</v>
      </c>
      <c r="W1599" s="2">
        <v>266</v>
      </c>
      <c r="X1599" s="2">
        <v>-1</v>
      </c>
      <c r="Y1599" s="2">
        <v>-1</v>
      </c>
      <c r="Z1599" s="2">
        <v>-1</v>
      </c>
      <c r="AA1599" s="2">
        <v>-1</v>
      </c>
      <c r="AB1599" s="2">
        <v>-1</v>
      </c>
      <c r="AC1599" s="2">
        <v>-0.58989999999999998</v>
      </c>
      <c r="AD1599" s="2">
        <v>0.21240000000000001</v>
      </c>
      <c r="AE1599" s="2">
        <v>0.47110000000000002</v>
      </c>
      <c r="AF1599" s="2">
        <v>-0.74150000000000005</v>
      </c>
      <c r="AG1599" s="2">
        <v>0.86370000000000002</v>
      </c>
      <c r="AH1599">
        <v>325000</v>
      </c>
      <c r="AI1599" t="str">
        <f>IF(Table_Graduate_Salary[[#This Row],[Salary]]&lt;300000,"Low",IF(Table_Graduate_Salary[[#This Row],[Salary]]&lt;=600000,"Medium","High"))</f>
        <v>Medium</v>
      </c>
      <c r="AJ1599" t="str">
        <f>IF(Table_Graduate_Salary[[#This Row],[collegeGPA]]&gt;=8,"Excellent",IF(Table_Graduate_Salary[[#This Row],[collegeGPA]]&gt;=7,"Good","Average"))</f>
        <v>Excellent</v>
      </c>
      <c r="AK1599" s="2">
        <f>AVERAGE(Table_Graduate_Salary[[#This Row],[English]],Table_Graduate_Salary[[#This Row],[Logical]],Table_Graduate_Salary[[#This Row],[Quant]])</f>
        <v>523.33333333333337</v>
      </c>
    </row>
    <row r="1600" spans="1:37">
      <c r="A1600">
        <v>604370</v>
      </c>
      <c r="B1600" t="s">
        <v>506</v>
      </c>
      <c r="C1600" s="1">
        <v>33721</v>
      </c>
      <c r="D1600" s="2">
        <v>81.5</v>
      </c>
      <c r="E1600" t="s">
        <v>35</v>
      </c>
      <c r="F1600" s="3">
        <v>2009</v>
      </c>
      <c r="G1600" s="2">
        <v>85</v>
      </c>
      <c r="H1600" t="s">
        <v>35</v>
      </c>
      <c r="I1600">
        <v>6920</v>
      </c>
      <c r="J1600">
        <v>1</v>
      </c>
      <c r="K1600" t="s">
        <v>36</v>
      </c>
      <c r="L1600" t="s">
        <v>60</v>
      </c>
      <c r="M1600" s="3">
        <v>69</v>
      </c>
      <c r="N1600">
        <v>6920</v>
      </c>
      <c r="O1600">
        <v>1</v>
      </c>
      <c r="P1600" t="s">
        <v>38</v>
      </c>
      <c r="Q1600">
        <v>2013</v>
      </c>
      <c r="R1600" s="2">
        <v>675</v>
      </c>
      <c r="S1600" s="2">
        <v>670</v>
      </c>
      <c r="T1600" s="2">
        <v>840</v>
      </c>
      <c r="U1600" s="2">
        <v>0.37605958665154499</v>
      </c>
      <c r="V1600" s="2">
        <v>415</v>
      </c>
      <c r="W1600" s="2">
        <v>300</v>
      </c>
      <c r="X1600" s="2">
        <v>-1</v>
      </c>
      <c r="Y1600" s="2">
        <v>-1</v>
      </c>
      <c r="Z1600" s="2">
        <v>-1</v>
      </c>
      <c r="AA1600" s="2">
        <v>393</v>
      </c>
      <c r="AB1600" s="2">
        <v>-1</v>
      </c>
      <c r="AC1600" s="2">
        <v>-1.54E-2</v>
      </c>
      <c r="AD1600" s="2">
        <v>0.87839999999999996</v>
      </c>
      <c r="AE1600" s="2">
        <v>1.3933</v>
      </c>
      <c r="AF1600" s="2">
        <v>0.39950000000000002</v>
      </c>
      <c r="AG1600" s="2">
        <v>0.67210000000000003</v>
      </c>
      <c r="AH1600">
        <v>300000</v>
      </c>
      <c r="AI1600" t="str">
        <f>IF(Table_Graduate_Salary[[#This Row],[Salary]]&lt;300000,"Low",IF(Table_Graduate_Salary[[#This Row],[Salary]]&lt;=600000,"Medium","High"))</f>
        <v>Medium</v>
      </c>
      <c r="AJ1600" t="str">
        <f>IF(Table_Graduate_Salary[[#This Row],[collegeGPA]]&gt;=8,"Excellent",IF(Table_Graduate_Salary[[#This Row],[collegeGPA]]&gt;=7,"Good","Average"))</f>
        <v>Excellent</v>
      </c>
      <c r="AK1600" s="2">
        <f>AVERAGE(Table_Graduate_Salary[[#This Row],[English]],Table_Graduate_Salary[[#This Row],[Logical]],Table_Graduate_Salary[[#This Row],[Quant]])</f>
        <v>728.33333333333337</v>
      </c>
    </row>
    <row r="1601" spans="1:37">
      <c r="A1601">
        <v>341424</v>
      </c>
      <c r="B1601" t="s">
        <v>505</v>
      </c>
      <c r="C1601" s="1">
        <v>33390</v>
      </c>
      <c r="D1601" s="2">
        <v>76</v>
      </c>
      <c r="E1601">
        <v>0</v>
      </c>
      <c r="F1601" s="3">
        <v>2009</v>
      </c>
      <c r="G1601" s="2">
        <v>88</v>
      </c>
      <c r="H1601">
        <v>0</v>
      </c>
      <c r="I1601">
        <v>127</v>
      </c>
      <c r="J1601">
        <v>2</v>
      </c>
      <c r="K1601" t="s">
        <v>36</v>
      </c>
      <c r="L1601" t="s">
        <v>55</v>
      </c>
      <c r="M1601" s="3">
        <v>72.72</v>
      </c>
      <c r="N1601">
        <v>127</v>
      </c>
      <c r="O1601">
        <v>0</v>
      </c>
      <c r="P1601" t="s">
        <v>45</v>
      </c>
      <c r="Q1601">
        <v>2012</v>
      </c>
      <c r="R1601" s="2">
        <v>355</v>
      </c>
      <c r="S1601" s="2">
        <v>425</v>
      </c>
      <c r="T1601" s="2">
        <v>385</v>
      </c>
      <c r="U1601" s="2">
        <v>0.70409041213131396</v>
      </c>
      <c r="V1601" s="2">
        <v>465</v>
      </c>
      <c r="W1601" s="2">
        <v>-1</v>
      </c>
      <c r="X1601" s="2">
        <v>-1</v>
      </c>
      <c r="Y1601" s="2">
        <v>-1</v>
      </c>
      <c r="Z1601" s="2">
        <v>-1</v>
      </c>
      <c r="AA1601" s="2">
        <v>-1</v>
      </c>
      <c r="AB1601" s="2">
        <v>-1</v>
      </c>
      <c r="AC1601" s="2">
        <v>1.2827999999999999</v>
      </c>
      <c r="AD1601" s="2">
        <v>0.81279999999999997</v>
      </c>
      <c r="AE1601" s="2">
        <v>0.52690000000000003</v>
      </c>
      <c r="AF1601" s="2">
        <v>-0.40776999999999902</v>
      </c>
      <c r="AG1601" s="2">
        <v>0.54190000000000005</v>
      </c>
      <c r="AH1601">
        <v>400000</v>
      </c>
      <c r="AI1601" t="str">
        <f>IF(Table_Graduate_Salary[[#This Row],[Salary]]&lt;300000,"Low",IF(Table_Graduate_Salary[[#This Row],[Salary]]&lt;=600000,"Medium","High"))</f>
        <v>Medium</v>
      </c>
      <c r="AJ1601" t="str">
        <f>IF(Table_Graduate_Salary[[#This Row],[collegeGPA]]&gt;=8,"Excellent",IF(Table_Graduate_Salary[[#This Row],[collegeGPA]]&gt;=7,"Good","Average"))</f>
        <v>Excellent</v>
      </c>
      <c r="AK1601" s="2">
        <f>AVERAGE(Table_Graduate_Salary[[#This Row],[English]],Table_Graduate_Salary[[#This Row],[Logical]],Table_Graduate_Salary[[#This Row],[Quant]])</f>
        <v>388.33333333333331</v>
      </c>
    </row>
    <row r="1602" spans="1:37">
      <c r="A1602">
        <v>1077612</v>
      </c>
      <c r="B1602" t="s">
        <v>506</v>
      </c>
      <c r="C1602" s="1">
        <v>32944</v>
      </c>
      <c r="D1602" s="2">
        <v>80</v>
      </c>
      <c r="E1602" t="s">
        <v>51</v>
      </c>
      <c r="F1602" s="3">
        <v>2009</v>
      </c>
      <c r="G1602" s="2">
        <v>83.1</v>
      </c>
      <c r="H1602" t="s">
        <v>51</v>
      </c>
      <c r="I1602">
        <v>4726</v>
      </c>
      <c r="J1602">
        <v>2</v>
      </c>
      <c r="K1602" t="s">
        <v>36</v>
      </c>
      <c r="L1602" t="s">
        <v>40</v>
      </c>
      <c r="M1602" s="3">
        <v>67.87</v>
      </c>
      <c r="N1602">
        <v>4726</v>
      </c>
      <c r="O1602">
        <v>0</v>
      </c>
      <c r="P1602" t="s">
        <v>54</v>
      </c>
      <c r="Q1602">
        <v>2013</v>
      </c>
      <c r="R1602" s="2">
        <v>280</v>
      </c>
      <c r="S1602" s="2">
        <v>530</v>
      </c>
      <c r="T1602" s="2">
        <v>430</v>
      </c>
      <c r="U1602" s="2">
        <v>0.23780283983757</v>
      </c>
      <c r="V1602" s="2">
        <v>545</v>
      </c>
      <c r="W1602" s="2">
        <v>-1</v>
      </c>
      <c r="X1602" s="2">
        <v>315</v>
      </c>
      <c r="Y1602" s="2">
        <v>-1</v>
      </c>
      <c r="Z1602" s="2">
        <v>-1</v>
      </c>
      <c r="AA1602" s="2">
        <v>-1</v>
      </c>
      <c r="AB1602" s="2">
        <v>-1</v>
      </c>
      <c r="AC1602" s="2">
        <v>0.70269999999999999</v>
      </c>
      <c r="AD1602" s="2">
        <v>0.71189999999999998</v>
      </c>
      <c r="AE1602" s="2">
        <v>0.77849999999999997</v>
      </c>
      <c r="AF1602" s="2">
        <v>-0.74150000000000005</v>
      </c>
      <c r="AG1602" s="2">
        <v>-0.28589999999999999</v>
      </c>
      <c r="AH1602">
        <v>155000</v>
      </c>
      <c r="AI1602" t="str">
        <f>IF(Table_Graduate_Salary[[#This Row],[Salary]]&lt;300000,"Low",IF(Table_Graduate_Salary[[#This Row],[Salary]]&lt;=600000,"Medium","High"))</f>
        <v>Low</v>
      </c>
      <c r="AJ1602" t="str">
        <f>IF(Table_Graduate_Salary[[#This Row],[collegeGPA]]&gt;=8,"Excellent",IF(Table_Graduate_Salary[[#This Row],[collegeGPA]]&gt;=7,"Good","Average"))</f>
        <v>Excellent</v>
      </c>
      <c r="AK1602" s="2">
        <f>AVERAGE(Table_Graduate_Salary[[#This Row],[English]],Table_Graduate_Salary[[#This Row],[Logical]],Table_Graduate_Salary[[#This Row],[Quant]])</f>
        <v>413.33333333333331</v>
      </c>
    </row>
    <row r="1603" spans="1:37">
      <c r="A1603">
        <v>1085716</v>
      </c>
      <c r="B1603" t="s">
        <v>506</v>
      </c>
      <c r="C1603" s="1">
        <v>33928</v>
      </c>
      <c r="D1603" s="2">
        <v>75</v>
      </c>
      <c r="E1603" t="s">
        <v>51</v>
      </c>
      <c r="F1603" s="3">
        <v>2008</v>
      </c>
      <c r="G1603" s="2">
        <v>72</v>
      </c>
      <c r="H1603" t="s">
        <v>51</v>
      </c>
      <c r="I1603">
        <v>7738</v>
      </c>
      <c r="J1603">
        <v>2</v>
      </c>
      <c r="K1603" t="s">
        <v>36</v>
      </c>
      <c r="L1603" t="s">
        <v>55</v>
      </c>
      <c r="M1603" s="3">
        <v>80</v>
      </c>
      <c r="N1603">
        <v>7738</v>
      </c>
      <c r="O1603">
        <v>0</v>
      </c>
      <c r="P1603" t="s">
        <v>41</v>
      </c>
      <c r="Q1603">
        <v>2013</v>
      </c>
      <c r="R1603" s="2">
        <v>475</v>
      </c>
      <c r="S1603" s="2">
        <v>470</v>
      </c>
      <c r="T1603" s="2">
        <v>415</v>
      </c>
      <c r="U1603" s="2">
        <v>0.91139527839132795</v>
      </c>
      <c r="V1603" s="2">
        <v>595</v>
      </c>
      <c r="W1603" s="2">
        <v>-1</v>
      </c>
      <c r="X1603" s="2">
        <v>500</v>
      </c>
      <c r="Y1603" s="2">
        <v>-1</v>
      </c>
      <c r="Z1603" s="2">
        <v>-1</v>
      </c>
      <c r="AA1603" s="2">
        <v>-1</v>
      </c>
      <c r="AB1603" s="2">
        <v>-1</v>
      </c>
      <c r="AC1603" s="2">
        <v>0.84630000000000005</v>
      </c>
      <c r="AD1603" s="2">
        <v>1.0448999999999999</v>
      </c>
      <c r="AE1603" s="2">
        <v>1.3933</v>
      </c>
      <c r="AF1603" s="2">
        <v>-1.6289</v>
      </c>
      <c r="AG1603" s="2">
        <v>-0.28589999999999999</v>
      </c>
      <c r="AH1603">
        <v>300000</v>
      </c>
      <c r="AI1603" t="str">
        <f>IF(Table_Graduate_Salary[[#This Row],[Salary]]&lt;300000,"Low",IF(Table_Graduate_Salary[[#This Row],[Salary]]&lt;=600000,"Medium","High"))</f>
        <v>Medium</v>
      </c>
      <c r="AJ1603" t="str">
        <f>IF(Table_Graduate_Salary[[#This Row],[collegeGPA]]&gt;=8,"Excellent",IF(Table_Graduate_Salary[[#This Row],[collegeGPA]]&gt;=7,"Good","Average"))</f>
        <v>Excellent</v>
      </c>
      <c r="AK1603" s="2">
        <f>AVERAGE(Table_Graduate_Salary[[#This Row],[English]],Table_Graduate_Salary[[#This Row],[Logical]],Table_Graduate_Salary[[#This Row],[Quant]])</f>
        <v>453.33333333333331</v>
      </c>
    </row>
    <row r="1604" spans="1:37">
      <c r="A1604">
        <v>1072574</v>
      </c>
      <c r="B1604" t="s">
        <v>506</v>
      </c>
      <c r="C1604" s="1">
        <v>32503</v>
      </c>
      <c r="D1604" s="2">
        <v>59.71</v>
      </c>
      <c r="E1604" t="s">
        <v>51</v>
      </c>
      <c r="F1604" s="3">
        <v>2007</v>
      </c>
      <c r="G1604" s="2">
        <v>54.14</v>
      </c>
      <c r="H1604" t="s">
        <v>51</v>
      </c>
      <c r="I1604">
        <v>3897</v>
      </c>
      <c r="J1604">
        <v>2</v>
      </c>
      <c r="K1604" t="s">
        <v>66</v>
      </c>
      <c r="L1604" t="s">
        <v>67</v>
      </c>
      <c r="M1604" s="3">
        <v>74.2</v>
      </c>
      <c r="N1604">
        <v>3897</v>
      </c>
      <c r="O1604">
        <v>1</v>
      </c>
      <c r="P1604" t="s">
        <v>61</v>
      </c>
      <c r="Q1604">
        <v>2013</v>
      </c>
      <c r="R1604" s="2">
        <v>265</v>
      </c>
      <c r="S1604" s="2">
        <v>420</v>
      </c>
      <c r="T1604" s="2">
        <v>310</v>
      </c>
      <c r="U1604" s="2">
        <v>0.14478988948246199</v>
      </c>
      <c r="V1604" s="2">
        <v>295</v>
      </c>
      <c r="W1604" s="2">
        <v>-1</v>
      </c>
      <c r="X1604" s="2">
        <v>284</v>
      </c>
      <c r="Y1604" s="2">
        <v>-1</v>
      </c>
      <c r="Z1604" s="2">
        <v>-1</v>
      </c>
      <c r="AA1604" s="2">
        <v>-1</v>
      </c>
      <c r="AB1604" s="2">
        <v>-1</v>
      </c>
      <c r="AC1604" s="2">
        <v>-0.30270000000000002</v>
      </c>
      <c r="AD1604" s="2">
        <v>-1.2861</v>
      </c>
      <c r="AE1604" s="2">
        <v>0.77849999999999997</v>
      </c>
      <c r="AF1604" s="2">
        <v>0.2727</v>
      </c>
      <c r="AG1604" s="2">
        <v>-1.4356</v>
      </c>
      <c r="AH1604">
        <v>145000</v>
      </c>
      <c r="AI1604" t="str">
        <f>IF(Table_Graduate_Salary[[#This Row],[Salary]]&lt;300000,"Low",IF(Table_Graduate_Salary[[#This Row],[Salary]]&lt;=600000,"Medium","High"))</f>
        <v>Low</v>
      </c>
      <c r="AJ1604" t="str">
        <f>IF(Table_Graduate_Salary[[#This Row],[collegeGPA]]&gt;=8,"Excellent",IF(Table_Graduate_Salary[[#This Row],[collegeGPA]]&gt;=7,"Good","Average"))</f>
        <v>Excellent</v>
      </c>
      <c r="AK1604" s="2">
        <f>AVERAGE(Table_Graduate_Salary[[#This Row],[English]],Table_Graduate_Salary[[#This Row],[Logical]],Table_Graduate_Salary[[#This Row],[Quant]])</f>
        <v>331.66666666666669</v>
      </c>
    </row>
    <row r="1605" spans="1:37">
      <c r="A1605">
        <v>276426</v>
      </c>
      <c r="B1605" t="s">
        <v>505</v>
      </c>
      <c r="C1605" s="1">
        <v>32312</v>
      </c>
      <c r="D1605" s="2">
        <v>78.400000000000006</v>
      </c>
      <c r="E1605" t="s">
        <v>48</v>
      </c>
      <c r="F1605" s="3">
        <v>2006</v>
      </c>
      <c r="G1605" s="2">
        <v>79</v>
      </c>
      <c r="H1605" t="s">
        <v>119</v>
      </c>
      <c r="I1605">
        <v>10599</v>
      </c>
      <c r="J1605">
        <v>2</v>
      </c>
      <c r="K1605" t="s">
        <v>36</v>
      </c>
      <c r="L1605" t="s">
        <v>55</v>
      </c>
      <c r="M1605" s="3">
        <v>75</v>
      </c>
      <c r="N1605">
        <v>10599</v>
      </c>
      <c r="O1605">
        <v>0</v>
      </c>
      <c r="P1605" t="s">
        <v>50</v>
      </c>
      <c r="Q1605">
        <v>2011</v>
      </c>
      <c r="R1605" s="2">
        <v>575</v>
      </c>
      <c r="S1605" s="2">
        <v>485</v>
      </c>
      <c r="T1605" s="2">
        <v>495</v>
      </c>
      <c r="U1605" s="2">
        <v>0.60005718233834104</v>
      </c>
      <c r="V1605" s="2">
        <v>435</v>
      </c>
      <c r="W1605" s="2">
        <v>-1</v>
      </c>
      <c r="X1605" s="2">
        <v>-1</v>
      </c>
      <c r="Y1605" s="2">
        <v>-1</v>
      </c>
      <c r="Z1605" s="2">
        <v>-1</v>
      </c>
      <c r="AA1605" s="2">
        <v>-1</v>
      </c>
      <c r="AB1605" s="2">
        <v>-1</v>
      </c>
      <c r="AC1605" s="2">
        <v>-0.72640000000000005</v>
      </c>
      <c r="AD1605" s="2">
        <v>1.1248</v>
      </c>
      <c r="AE1605" s="2">
        <v>-1.9404999999999999</v>
      </c>
      <c r="AF1605" s="2">
        <v>-0.17269999999999999</v>
      </c>
      <c r="AG1605" s="2">
        <v>0.97629999999999995</v>
      </c>
      <c r="AH1605">
        <v>350000</v>
      </c>
      <c r="AI1605" t="str">
        <f>IF(Table_Graduate_Salary[[#This Row],[Salary]]&lt;300000,"Low",IF(Table_Graduate_Salary[[#This Row],[Salary]]&lt;=600000,"Medium","High"))</f>
        <v>Medium</v>
      </c>
      <c r="AJ1605" t="str">
        <f>IF(Table_Graduate_Salary[[#This Row],[collegeGPA]]&gt;=8,"Excellent",IF(Table_Graduate_Salary[[#This Row],[collegeGPA]]&gt;=7,"Good","Average"))</f>
        <v>Excellent</v>
      </c>
      <c r="AK1605" s="2">
        <f>AVERAGE(Table_Graduate_Salary[[#This Row],[English]],Table_Graduate_Salary[[#This Row],[Logical]],Table_Graduate_Salary[[#This Row],[Quant]])</f>
        <v>518.33333333333337</v>
      </c>
    </row>
    <row r="1606" spans="1:37">
      <c r="A1606">
        <v>607470</v>
      </c>
      <c r="B1606" t="s">
        <v>506</v>
      </c>
      <c r="C1606" s="1">
        <v>32481</v>
      </c>
      <c r="D1606" s="2">
        <v>76</v>
      </c>
      <c r="E1606" t="s">
        <v>51</v>
      </c>
      <c r="F1606" s="3">
        <v>2008</v>
      </c>
      <c r="G1606" s="2">
        <v>77</v>
      </c>
      <c r="H1606" t="s">
        <v>51</v>
      </c>
      <c r="I1606">
        <v>8351</v>
      </c>
      <c r="J1606">
        <v>1</v>
      </c>
      <c r="K1606" t="s">
        <v>49</v>
      </c>
      <c r="L1606" t="s">
        <v>40</v>
      </c>
      <c r="M1606" s="3">
        <v>83</v>
      </c>
      <c r="N1606">
        <v>8351</v>
      </c>
      <c r="O1606">
        <v>0</v>
      </c>
      <c r="P1606" t="s">
        <v>61</v>
      </c>
      <c r="Q1606">
        <v>2013</v>
      </c>
      <c r="R1606" s="2">
        <v>345</v>
      </c>
      <c r="S1606" s="2">
        <v>525</v>
      </c>
      <c r="T1606" s="2">
        <v>365</v>
      </c>
      <c r="U1606" s="2">
        <v>0.94211655148500795</v>
      </c>
      <c r="V1606" s="2">
        <v>575</v>
      </c>
      <c r="W1606" s="2">
        <v>-1</v>
      </c>
      <c r="X1606" s="2">
        <v>-1</v>
      </c>
      <c r="Y1606" s="2">
        <v>-1</v>
      </c>
      <c r="Z1606" s="2">
        <v>-1</v>
      </c>
      <c r="AA1606" s="2">
        <v>-1</v>
      </c>
      <c r="AB1606" s="2">
        <v>-1</v>
      </c>
      <c r="AC1606" s="2">
        <v>0.41549999999999998</v>
      </c>
      <c r="AD1606" s="2">
        <v>0.37890000000000001</v>
      </c>
      <c r="AE1606" s="2">
        <v>0.16370000000000001</v>
      </c>
      <c r="AF1606" s="2">
        <v>-0.61470000000000002</v>
      </c>
      <c r="AG1606" s="2">
        <v>0.67210000000000003</v>
      </c>
      <c r="AH1606">
        <v>400000</v>
      </c>
      <c r="AI1606" t="str">
        <f>IF(Table_Graduate_Salary[[#This Row],[Salary]]&lt;300000,"Low",IF(Table_Graduate_Salary[[#This Row],[Salary]]&lt;=600000,"Medium","High"))</f>
        <v>Medium</v>
      </c>
      <c r="AJ1606" t="str">
        <f>IF(Table_Graduate_Salary[[#This Row],[collegeGPA]]&gt;=8,"Excellent",IF(Table_Graduate_Salary[[#This Row],[collegeGPA]]&gt;=7,"Good","Average"))</f>
        <v>Excellent</v>
      </c>
      <c r="AK1606" s="2">
        <f>AVERAGE(Table_Graduate_Salary[[#This Row],[English]],Table_Graduate_Salary[[#This Row],[Logical]],Table_Graduate_Salary[[#This Row],[Quant]])</f>
        <v>411.66666666666669</v>
      </c>
    </row>
    <row r="1607" spans="1:37">
      <c r="A1607">
        <v>950502</v>
      </c>
      <c r="B1607" t="s">
        <v>505</v>
      </c>
      <c r="C1607" s="1">
        <v>34014</v>
      </c>
      <c r="D1607" s="2">
        <v>87.8</v>
      </c>
      <c r="E1607" t="s">
        <v>113</v>
      </c>
      <c r="F1607" s="3">
        <v>2010</v>
      </c>
      <c r="G1607" s="2">
        <v>90.91</v>
      </c>
      <c r="H1607" t="s">
        <v>51</v>
      </c>
      <c r="I1607">
        <v>3934</v>
      </c>
      <c r="J1607">
        <v>2</v>
      </c>
      <c r="K1607" t="s">
        <v>36</v>
      </c>
      <c r="L1607" t="s">
        <v>174</v>
      </c>
      <c r="M1607" s="3">
        <v>71.66</v>
      </c>
      <c r="N1607">
        <v>3934</v>
      </c>
      <c r="O1607">
        <v>0</v>
      </c>
      <c r="P1607" t="s">
        <v>47</v>
      </c>
      <c r="Q1607">
        <v>2014</v>
      </c>
      <c r="R1607" s="2">
        <v>370</v>
      </c>
      <c r="S1607" s="2">
        <v>520</v>
      </c>
      <c r="T1607" s="2">
        <v>415</v>
      </c>
      <c r="U1607" s="2">
        <v>0.53678266653517204</v>
      </c>
      <c r="V1607" s="2">
        <v>415</v>
      </c>
      <c r="W1607" s="2">
        <v>-1</v>
      </c>
      <c r="X1607" s="2">
        <v>-1</v>
      </c>
      <c r="Y1607" s="2">
        <v>-1</v>
      </c>
      <c r="Z1607" s="2">
        <v>-1</v>
      </c>
      <c r="AA1607" s="2">
        <v>-1</v>
      </c>
      <c r="AB1607" s="2">
        <v>356</v>
      </c>
      <c r="AC1607" s="2">
        <v>-0.159</v>
      </c>
      <c r="AD1607" s="2">
        <v>-0.4536</v>
      </c>
      <c r="AE1607" s="2">
        <v>-1.3733</v>
      </c>
      <c r="AF1607" s="2">
        <v>1.9199999999999998E-2</v>
      </c>
      <c r="AG1607" s="2">
        <v>-9.4299999999999995E-2</v>
      </c>
      <c r="AH1607">
        <v>150000</v>
      </c>
      <c r="AI1607" t="str">
        <f>IF(Table_Graduate_Salary[[#This Row],[Salary]]&lt;300000,"Low",IF(Table_Graduate_Salary[[#This Row],[Salary]]&lt;=600000,"Medium","High"))</f>
        <v>Low</v>
      </c>
      <c r="AJ1607" t="str">
        <f>IF(Table_Graduate_Salary[[#This Row],[collegeGPA]]&gt;=8,"Excellent",IF(Table_Graduate_Salary[[#This Row],[collegeGPA]]&gt;=7,"Good","Average"))</f>
        <v>Excellent</v>
      </c>
      <c r="AK1607" s="2">
        <f>AVERAGE(Table_Graduate_Salary[[#This Row],[English]],Table_Graduate_Salary[[#This Row],[Logical]],Table_Graduate_Salary[[#This Row],[Quant]])</f>
        <v>435</v>
      </c>
    </row>
    <row r="1608" spans="1:37">
      <c r="A1608">
        <v>1087060</v>
      </c>
      <c r="B1608" t="s">
        <v>506</v>
      </c>
      <c r="C1608" s="1">
        <v>33886</v>
      </c>
      <c r="D1608" s="2">
        <v>75.2</v>
      </c>
      <c r="E1608" t="s">
        <v>51</v>
      </c>
      <c r="F1608" s="3">
        <v>2008</v>
      </c>
      <c r="G1608" s="2">
        <v>75.2</v>
      </c>
      <c r="H1608">
        <v>0</v>
      </c>
      <c r="I1608">
        <v>16536</v>
      </c>
      <c r="J1608">
        <v>2</v>
      </c>
      <c r="K1608" t="s">
        <v>36</v>
      </c>
      <c r="L1608" t="s">
        <v>64</v>
      </c>
      <c r="M1608" s="3">
        <v>61</v>
      </c>
      <c r="N1608">
        <v>16536</v>
      </c>
      <c r="O1608">
        <v>0</v>
      </c>
      <c r="P1608" t="s">
        <v>47</v>
      </c>
      <c r="Q1608">
        <v>2014</v>
      </c>
      <c r="R1608" s="2">
        <v>395</v>
      </c>
      <c r="S1608" s="2">
        <v>300</v>
      </c>
      <c r="T1608" s="2">
        <v>310</v>
      </c>
      <c r="U1608" s="2">
        <v>0.48674700843819302</v>
      </c>
      <c r="V1608" s="2">
        <v>325</v>
      </c>
      <c r="W1608" s="2">
        <v>-1</v>
      </c>
      <c r="X1608" s="2">
        <v>376</v>
      </c>
      <c r="Y1608" s="2">
        <v>-1</v>
      </c>
      <c r="Z1608" s="2">
        <v>-1</v>
      </c>
      <c r="AA1608" s="2">
        <v>-1</v>
      </c>
      <c r="AB1608" s="2">
        <v>-1</v>
      </c>
      <c r="AC1608" s="2">
        <v>-0.87719999999999998</v>
      </c>
      <c r="AD1608" s="2">
        <v>-1.7856000000000001</v>
      </c>
      <c r="AE1608" s="2">
        <v>-0.75849999999999995</v>
      </c>
      <c r="AF1608" s="2">
        <v>0.77980000000000005</v>
      </c>
      <c r="AG1608" s="2">
        <v>-1.6273</v>
      </c>
      <c r="AH1608">
        <v>200000</v>
      </c>
      <c r="AI1608" t="str">
        <f>IF(Table_Graduate_Salary[[#This Row],[Salary]]&lt;300000,"Low",IF(Table_Graduate_Salary[[#This Row],[Salary]]&lt;=600000,"Medium","High"))</f>
        <v>Low</v>
      </c>
      <c r="AJ1608" t="str">
        <f>IF(Table_Graduate_Salary[[#This Row],[collegeGPA]]&gt;=8,"Excellent",IF(Table_Graduate_Salary[[#This Row],[collegeGPA]]&gt;=7,"Good","Average"))</f>
        <v>Excellent</v>
      </c>
      <c r="AK1608" s="2">
        <f>AVERAGE(Table_Graduate_Salary[[#This Row],[English]],Table_Graduate_Salary[[#This Row],[Logical]],Table_Graduate_Salary[[#This Row],[Quant]])</f>
        <v>335</v>
      </c>
    </row>
    <row r="1609" spans="1:37">
      <c r="A1609">
        <v>937958</v>
      </c>
      <c r="B1609" t="s">
        <v>505</v>
      </c>
      <c r="C1609" s="1">
        <v>33861</v>
      </c>
      <c r="D1609" s="2">
        <v>91.3</v>
      </c>
      <c r="E1609" t="s">
        <v>48</v>
      </c>
      <c r="F1609" s="3">
        <v>2010</v>
      </c>
      <c r="G1609" s="2">
        <v>85</v>
      </c>
      <c r="H1609" t="s">
        <v>48</v>
      </c>
      <c r="I1609">
        <v>6874</v>
      </c>
      <c r="J1609">
        <v>2</v>
      </c>
      <c r="K1609" t="s">
        <v>36</v>
      </c>
      <c r="L1609" t="s">
        <v>55</v>
      </c>
      <c r="M1609" s="3">
        <v>81</v>
      </c>
      <c r="N1609">
        <v>6874</v>
      </c>
      <c r="O1609">
        <v>0</v>
      </c>
      <c r="P1609" t="s">
        <v>96</v>
      </c>
      <c r="Q1609">
        <v>2014</v>
      </c>
      <c r="R1609" s="2">
        <v>500</v>
      </c>
      <c r="S1609" s="2">
        <v>450</v>
      </c>
      <c r="T1609" s="2">
        <v>555</v>
      </c>
      <c r="U1609" s="2">
        <v>0.84224832225783597</v>
      </c>
      <c r="V1609" s="2">
        <v>465</v>
      </c>
      <c r="W1609" s="2">
        <v>-1</v>
      </c>
      <c r="X1609" s="2">
        <v>469</v>
      </c>
      <c r="Y1609" s="2">
        <v>-1</v>
      </c>
      <c r="Z1609" s="2">
        <v>-1</v>
      </c>
      <c r="AA1609" s="2">
        <v>-1</v>
      </c>
      <c r="AB1609" s="2">
        <v>-1</v>
      </c>
      <c r="AC1609" s="2">
        <v>0.99</v>
      </c>
      <c r="AD1609" s="2">
        <v>1.0448999999999999</v>
      </c>
      <c r="AE1609" s="2">
        <v>0.31740000000000002</v>
      </c>
      <c r="AF1609" s="2">
        <v>-0.61470000000000002</v>
      </c>
      <c r="AG1609" s="2">
        <v>1.0553999999999999</v>
      </c>
      <c r="AH1609">
        <v>325000</v>
      </c>
      <c r="AI1609" t="str">
        <f>IF(Table_Graduate_Salary[[#This Row],[Salary]]&lt;300000,"Low",IF(Table_Graduate_Salary[[#This Row],[Salary]]&lt;=600000,"Medium","High"))</f>
        <v>Medium</v>
      </c>
      <c r="AJ1609" t="str">
        <f>IF(Table_Graduate_Salary[[#This Row],[collegeGPA]]&gt;=8,"Excellent",IF(Table_Graduate_Salary[[#This Row],[collegeGPA]]&gt;=7,"Good","Average"))</f>
        <v>Excellent</v>
      </c>
      <c r="AK1609" s="2">
        <f>AVERAGE(Table_Graduate_Salary[[#This Row],[English]],Table_Graduate_Salary[[#This Row],[Logical]],Table_Graduate_Salary[[#This Row],[Quant]])</f>
        <v>501.66666666666669</v>
      </c>
    </row>
    <row r="1610" spans="1:37">
      <c r="A1610">
        <v>252559</v>
      </c>
      <c r="B1610" t="s">
        <v>506</v>
      </c>
      <c r="C1610" s="1">
        <v>32932</v>
      </c>
      <c r="D1610" s="2">
        <v>76</v>
      </c>
      <c r="E1610" t="s">
        <v>51</v>
      </c>
      <c r="F1610" s="3">
        <v>2007</v>
      </c>
      <c r="G1610" s="2">
        <v>79.900000000000006</v>
      </c>
      <c r="H1610" t="s">
        <v>51</v>
      </c>
      <c r="I1610">
        <v>1019</v>
      </c>
      <c r="J1610">
        <v>2</v>
      </c>
      <c r="K1610" t="s">
        <v>36</v>
      </c>
      <c r="L1610" t="s">
        <v>64</v>
      </c>
      <c r="M1610" s="3">
        <v>74</v>
      </c>
      <c r="N1610">
        <v>1019</v>
      </c>
      <c r="O1610">
        <v>1</v>
      </c>
      <c r="P1610" t="s">
        <v>47</v>
      </c>
      <c r="Q1610">
        <v>2011</v>
      </c>
      <c r="R1610" s="2">
        <v>525</v>
      </c>
      <c r="S1610" s="2">
        <v>475</v>
      </c>
      <c r="T1610" s="2">
        <v>385</v>
      </c>
      <c r="U1610" s="2">
        <v>0.81941652983588797</v>
      </c>
      <c r="V1610" s="2">
        <v>505</v>
      </c>
      <c r="W1610" s="2">
        <v>-1</v>
      </c>
      <c r="X1610" s="2">
        <v>-1</v>
      </c>
      <c r="Y1610" s="2">
        <v>-1</v>
      </c>
      <c r="Z1610" s="2">
        <v>-1</v>
      </c>
      <c r="AA1610" s="2">
        <v>-1</v>
      </c>
      <c r="AB1610" s="2">
        <v>-1</v>
      </c>
      <c r="AC1610" s="2">
        <v>0.35549999999999998</v>
      </c>
      <c r="AD1610" s="2">
        <v>0.96879999999999999</v>
      </c>
      <c r="AE1610" s="2">
        <v>-0.48909999999999998</v>
      </c>
      <c r="AF1610" s="2">
        <v>6.2300000000000001E-2</v>
      </c>
      <c r="AG1610" s="2">
        <v>0.97629999999999995</v>
      </c>
      <c r="AH1610">
        <v>225000</v>
      </c>
      <c r="AI1610" t="str">
        <f>IF(Table_Graduate_Salary[[#This Row],[Salary]]&lt;300000,"Low",IF(Table_Graduate_Salary[[#This Row],[Salary]]&lt;=600000,"Medium","High"))</f>
        <v>Low</v>
      </c>
      <c r="AJ1610" t="str">
        <f>IF(Table_Graduate_Salary[[#This Row],[collegeGPA]]&gt;=8,"Excellent",IF(Table_Graduate_Salary[[#This Row],[collegeGPA]]&gt;=7,"Good","Average"))</f>
        <v>Excellent</v>
      </c>
      <c r="AK1610" s="2">
        <f>AVERAGE(Table_Graduate_Salary[[#This Row],[English]],Table_Graduate_Salary[[#This Row],[Logical]],Table_Graduate_Salary[[#This Row],[Quant]])</f>
        <v>461.66666666666669</v>
      </c>
    </row>
    <row r="1611" spans="1:37">
      <c r="A1611">
        <v>582303</v>
      </c>
      <c r="B1611" t="s">
        <v>506</v>
      </c>
      <c r="C1611" s="1">
        <v>33424</v>
      </c>
      <c r="D1611" s="2">
        <v>84</v>
      </c>
      <c r="E1611" t="s">
        <v>35</v>
      </c>
      <c r="F1611" s="3">
        <v>2009</v>
      </c>
      <c r="G1611" s="2">
        <v>85.2</v>
      </c>
      <c r="H1611" t="s">
        <v>35</v>
      </c>
      <c r="I1611">
        <v>8195</v>
      </c>
      <c r="J1611">
        <v>1</v>
      </c>
      <c r="K1611" t="s">
        <v>36</v>
      </c>
      <c r="L1611" t="s">
        <v>60</v>
      </c>
      <c r="M1611" s="3">
        <v>78.59</v>
      </c>
      <c r="N1611">
        <v>8195</v>
      </c>
      <c r="O1611">
        <v>1</v>
      </c>
      <c r="P1611" t="s">
        <v>38</v>
      </c>
      <c r="Q1611">
        <v>2013</v>
      </c>
      <c r="R1611" s="2">
        <v>625</v>
      </c>
      <c r="S1611" s="2">
        <v>605</v>
      </c>
      <c r="T1611" s="2">
        <v>735</v>
      </c>
      <c r="U1611" s="2">
        <v>0.37605958665154499</v>
      </c>
      <c r="V1611" s="2">
        <v>-1</v>
      </c>
      <c r="W1611" s="2">
        <v>300</v>
      </c>
      <c r="X1611" s="2">
        <v>-1</v>
      </c>
      <c r="Y1611" s="2">
        <v>-1</v>
      </c>
      <c r="Z1611" s="2">
        <v>-1</v>
      </c>
      <c r="AA1611" s="2">
        <v>446</v>
      </c>
      <c r="AB1611" s="2">
        <v>-1</v>
      </c>
      <c r="AC1611" s="2">
        <v>-1.0207999999999999</v>
      </c>
      <c r="AD1611" s="2">
        <v>1.0448999999999999</v>
      </c>
      <c r="AE1611" s="2">
        <v>-1.3733</v>
      </c>
      <c r="AF1611" s="2">
        <v>-1.8824000000000001</v>
      </c>
      <c r="AG1611" s="2">
        <v>1.0553999999999999</v>
      </c>
      <c r="AH1611">
        <v>350000</v>
      </c>
      <c r="AI1611" t="str">
        <f>IF(Table_Graduate_Salary[[#This Row],[Salary]]&lt;300000,"Low",IF(Table_Graduate_Salary[[#This Row],[Salary]]&lt;=600000,"Medium","High"))</f>
        <v>Medium</v>
      </c>
      <c r="AJ1611" t="str">
        <f>IF(Table_Graduate_Salary[[#This Row],[collegeGPA]]&gt;=8,"Excellent",IF(Table_Graduate_Salary[[#This Row],[collegeGPA]]&gt;=7,"Good","Average"))</f>
        <v>Excellent</v>
      </c>
      <c r="AK1611" s="2">
        <f>AVERAGE(Table_Graduate_Salary[[#This Row],[English]],Table_Graduate_Salary[[#This Row],[Logical]],Table_Graduate_Salary[[#This Row],[Quant]])</f>
        <v>655</v>
      </c>
    </row>
    <row r="1612" spans="1:37">
      <c r="A1612">
        <v>48150</v>
      </c>
      <c r="B1612" t="s">
        <v>506</v>
      </c>
      <c r="C1612" s="1">
        <v>31662</v>
      </c>
      <c r="D1612" s="2">
        <v>82.5</v>
      </c>
      <c r="E1612" t="s">
        <v>72</v>
      </c>
      <c r="F1612" s="3">
        <v>2005</v>
      </c>
      <c r="G1612" s="2">
        <v>83.6</v>
      </c>
      <c r="H1612" t="s">
        <v>35</v>
      </c>
      <c r="I1612">
        <v>2857</v>
      </c>
      <c r="J1612">
        <v>1</v>
      </c>
      <c r="K1612" t="s">
        <v>36</v>
      </c>
      <c r="L1612" t="s">
        <v>64</v>
      </c>
      <c r="M1612" s="3">
        <v>77</v>
      </c>
      <c r="N1612">
        <v>2857</v>
      </c>
      <c r="O1612">
        <v>1</v>
      </c>
      <c r="P1612" t="s">
        <v>71</v>
      </c>
      <c r="Q1612">
        <v>2010</v>
      </c>
      <c r="R1612" s="2">
        <v>575</v>
      </c>
      <c r="S1612" s="2">
        <v>625</v>
      </c>
      <c r="T1612" s="2">
        <v>615</v>
      </c>
      <c r="U1612" s="2">
        <v>0.96090308716316397</v>
      </c>
      <c r="V1612" s="2">
        <v>595</v>
      </c>
      <c r="W1612" s="2">
        <v>-1</v>
      </c>
      <c r="X1612" s="2">
        <v>-1</v>
      </c>
      <c r="Y1612" s="2">
        <v>-1</v>
      </c>
      <c r="Z1612" s="2">
        <v>-1</v>
      </c>
      <c r="AA1612" s="2">
        <v>-1</v>
      </c>
      <c r="AB1612" s="2">
        <v>-1</v>
      </c>
      <c r="AC1612" s="2">
        <v>0.7208</v>
      </c>
      <c r="AD1612" s="2">
        <v>0.37309999999999999</v>
      </c>
      <c r="AE1612" s="2">
        <v>9.1399999999999995E-2</v>
      </c>
      <c r="AF1612" s="2">
        <v>-1.9033</v>
      </c>
      <c r="AG1612" s="2">
        <v>9.1600000000000001E-2</v>
      </c>
      <c r="AH1612">
        <v>495000</v>
      </c>
      <c r="AI1612" t="str">
        <f>IF(Table_Graduate_Salary[[#This Row],[Salary]]&lt;300000,"Low",IF(Table_Graduate_Salary[[#This Row],[Salary]]&lt;=600000,"Medium","High"))</f>
        <v>Medium</v>
      </c>
      <c r="AJ1612" t="str">
        <f>IF(Table_Graduate_Salary[[#This Row],[collegeGPA]]&gt;=8,"Excellent",IF(Table_Graduate_Salary[[#This Row],[collegeGPA]]&gt;=7,"Good","Average"))</f>
        <v>Excellent</v>
      </c>
      <c r="AK1612" s="2">
        <f>AVERAGE(Table_Graduate_Salary[[#This Row],[English]],Table_Graduate_Salary[[#This Row],[Logical]],Table_Graduate_Salary[[#This Row],[Quant]])</f>
        <v>605</v>
      </c>
    </row>
    <row r="1613" spans="1:37">
      <c r="A1613">
        <v>868872</v>
      </c>
      <c r="B1613" t="s">
        <v>505</v>
      </c>
      <c r="C1613" s="1">
        <v>33842</v>
      </c>
      <c r="D1613" s="2">
        <v>86</v>
      </c>
      <c r="E1613" t="s">
        <v>51</v>
      </c>
      <c r="F1613" s="3">
        <v>2010</v>
      </c>
      <c r="G1613" s="2">
        <v>84</v>
      </c>
      <c r="H1613" t="s">
        <v>51</v>
      </c>
      <c r="I1613">
        <v>2959</v>
      </c>
      <c r="J1613">
        <v>2</v>
      </c>
      <c r="K1613" t="s">
        <v>36</v>
      </c>
      <c r="L1613" t="s">
        <v>60</v>
      </c>
      <c r="M1613" s="3">
        <v>75</v>
      </c>
      <c r="N1613">
        <v>2959</v>
      </c>
      <c r="O1613">
        <v>0</v>
      </c>
      <c r="P1613" t="s">
        <v>47</v>
      </c>
      <c r="Q1613">
        <v>2014</v>
      </c>
      <c r="R1613" s="2">
        <v>380</v>
      </c>
      <c r="S1613" s="2">
        <v>390</v>
      </c>
      <c r="T1613" s="2">
        <v>500</v>
      </c>
      <c r="U1613" s="2">
        <v>0.64938971484669095</v>
      </c>
      <c r="V1613" s="2">
        <v>-1</v>
      </c>
      <c r="W1613" s="2">
        <v>356</v>
      </c>
      <c r="X1613" s="2">
        <v>-1</v>
      </c>
      <c r="Y1613" s="2">
        <v>-1</v>
      </c>
      <c r="Z1613" s="2">
        <v>292</v>
      </c>
      <c r="AA1613" s="2">
        <v>-1</v>
      </c>
      <c r="AB1613" s="2">
        <v>-1</v>
      </c>
      <c r="AC1613" s="2">
        <v>-0.159</v>
      </c>
      <c r="AD1613" s="2">
        <v>0.37890000000000001</v>
      </c>
      <c r="AE1613" s="2">
        <v>1.0859000000000001</v>
      </c>
      <c r="AF1613" s="2">
        <v>-0.995</v>
      </c>
      <c r="AG1613" s="2">
        <v>-1.0524</v>
      </c>
      <c r="AH1613">
        <v>200000</v>
      </c>
      <c r="AI1613" t="str">
        <f>IF(Table_Graduate_Salary[[#This Row],[Salary]]&lt;300000,"Low",IF(Table_Graduate_Salary[[#This Row],[Salary]]&lt;=600000,"Medium","High"))</f>
        <v>Low</v>
      </c>
      <c r="AJ1613" t="str">
        <f>IF(Table_Graduate_Salary[[#This Row],[collegeGPA]]&gt;=8,"Excellent",IF(Table_Graduate_Salary[[#This Row],[collegeGPA]]&gt;=7,"Good","Average"))</f>
        <v>Excellent</v>
      </c>
      <c r="AK1613" s="2">
        <f>AVERAGE(Table_Graduate_Salary[[#This Row],[English]],Table_Graduate_Salary[[#This Row],[Logical]],Table_Graduate_Salary[[#This Row],[Quant]])</f>
        <v>423.33333333333331</v>
      </c>
    </row>
    <row r="1614" spans="1:37">
      <c r="A1614">
        <v>963956</v>
      </c>
      <c r="B1614" t="s">
        <v>506</v>
      </c>
      <c r="C1614" s="1">
        <v>33917</v>
      </c>
      <c r="D1614" s="2">
        <v>84.83</v>
      </c>
      <c r="E1614" t="s">
        <v>51</v>
      </c>
      <c r="F1614" s="3">
        <v>2010</v>
      </c>
      <c r="G1614" s="2">
        <v>93.3</v>
      </c>
      <c r="H1614" t="s">
        <v>51</v>
      </c>
      <c r="I1614">
        <v>1428</v>
      </c>
      <c r="J1614">
        <v>2</v>
      </c>
      <c r="K1614" t="s">
        <v>36</v>
      </c>
      <c r="L1614" t="s">
        <v>40</v>
      </c>
      <c r="M1614" s="3">
        <v>65.5</v>
      </c>
      <c r="N1614">
        <v>1428</v>
      </c>
      <c r="O1614">
        <v>1</v>
      </c>
      <c r="P1614" t="s">
        <v>54</v>
      </c>
      <c r="Q1614">
        <v>2014</v>
      </c>
      <c r="R1614" s="2">
        <v>675</v>
      </c>
      <c r="S1614" s="2">
        <v>545</v>
      </c>
      <c r="T1614" s="2">
        <v>545</v>
      </c>
      <c r="U1614" s="2">
        <v>0.95389977507992596</v>
      </c>
      <c r="V1614" s="2">
        <v>395</v>
      </c>
      <c r="W1614" s="2">
        <v>-1</v>
      </c>
      <c r="X1614" s="2">
        <v>530</v>
      </c>
      <c r="Y1614" s="2">
        <v>-1</v>
      </c>
      <c r="Z1614" s="2">
        <v>-1</v>
      </c>
      <c r="AA1614" s="2">
        <v>-1</v>
      </c>
      <c r="AB1614" s="2">
        <v>-1</v>
      </c>
      <c r="AC1614" s="2">
        <v>1.2771999999999999</v>
      </c>
      <c r="AD1614" s="2">
        <v>4.5900000000000003E-2</v>
      </c>
      <c r="AE1614" s="2">
        <v>1.5469999999999999</v>
      </c>
      <c r="AF1614" s="2">
        <v>1.9199999999999998E-2</v>
      </c>
      <c r="AG1614" s="2">
        <v>0.86370000000000002</v>
      </c>
      <c r="AH1614">
        <v>390000</v>
      </c>
      <c r="AI1614" t="str">
        <f>IF(Table_Graduate_Salary[[#This Row],[Salary]]&lt;300000,"Low",IF(Table_Graduate_Salary[[#This Row],[Salary]]&lt;=600000,"Medium","High"))</f>
        <v>Medium</v>
      </c>
      <c r="AJ1614" t="str">
        <f>IF(Table_Graduate_Salary[[#This Row],[collegeGPA]]&gt;=8,"Excellent",IF(Table_Graduate_Salary[[#This Row],[collegeGPA]]&gt;=7,"Good","Average"))</f>
        <v>Excellent</v>
      </c>
      <c r="AK1614" s="2">
        <f>AVERAGE(Table_Graduate_Salary[[#This Row],[English]],Table_Graduate_Salary[[#This Row],[Logical]],Table_Graduate_Salary[[#This Row],[Quant]])</f>
        <v>588.33333333333337</v>
      </c>
    </row>
    <row r="1615" spans="1:37">
      <c r="A1615">
        <v>351149</v>
      </c>
      <c r="B1615" t="s">
        <v>506</v>
      </c>
      <c r="C1615" s="1">
        <v>33887</v>
      </c>
      <c r="D1615" s="2">
        <v>63</v>
      </c>
      <c r="E1615" t="s">
        <v>35</v>
      </c>
      <c r="F1615" s="3">
        <v>2009</v>
      </c>
      <c r="G1615" s="2">
        <v>64</v>
      </c>
      <c r="H1615" t="s">
        <v>35</v>
      </c>
      <c r="I1615">
        <v>7627</v>
      </c>
      <c r="J1615">
        <v>2</v>
      </c>
      <c r="K1615" t="s">
        <v>36</v>
      </c>
      <c r="L1615" t="s">
        <v>40</v>
      </c>
      <c r="M1615" s="3">
        <v>70.900000000000006</v>
      </c>
      <c r="N1615">
        <v>7627</v>
      </c>
      <c r="O1615">
        <v>0</v>
      </c>
      <c r="P1615" t="s">
        <v>41</v>
      </c>
      <c r="Q1615">
        <v>2014</v>
      </c>
      <c r="R1615" s="2">
        <v>455</v>
      </c>
      <c r="S1615" s="2">
        <v>475</v>
      </c>
      <c r="T1615" s="2">
        <v>475</v>
      </c>
      <c r="U1615" s="2">
        <v>0.84224832225783597</v>
      </c>
      <c r="V1615" s="2">
        <v>635</v>
      </c>
      <c r="W1615" s="2">
        <v>-1</v>
      </c>
      <c r="X1615" s="2">
        <v>469</v>
      </c>
      <c r="Y1615" s="2">
        <v>-1</v>
      </c>
      <c r="Z1615" s="2">
        <v>-1</v>
      </c>
      <c r="AA1615" s="2">
        <v>-1</v>
      </c>
      <c r="AB1615" s="2">
        <v>-1</v>
      </c>
      <c r="AC1615" s="2">
        <v>-1.0355000000000001</v>
      </c>
      <c r="AD1615" s="2">
        <v>-0.27929999999999999</v>
      </c>
      <c r="AE1615" s="2">
        <v>-5.3699999999999998E-2</v>
      </c>
      <c r="AF1615" s="2">
        <v>0.5323</v>
      </c>
      <c r="AG1615" s="2">
        <v>0.3049</v>
      </c>
      <c r="AH1615">
        <v>325000</v>
      </c>
      <c r="AI1615" t="str">
        <f>IF(Table_Graduate_Salary[[#This Row],[Salary]]&lt;300000,"Low",IF(Table_Graduate_Salary[[#This Row],[Salary]]&lt;=600000,"Medium","High"))</f>
        <v>Medium</v>
      </c>
      <c r="AJ1615" t="str">
        <f>IF(Table_Graduate_Salary[[#This Row],[collegeGPA]]&gt;=8,"Excellent",IF(Table_Graduate_Salary[[#This Row],[collegeGPA]]&gt;=7,"Good","Average"))</f>
        <v>Excellent</v>
      </c>
      <c r="AK1615" s="2">
        <f>AVERAGE(Table_Graduate_Salary[[#This Row],[English]],Table_Graduate_Salary[[#This Row],[Logical]],Table_Graduate_Salary[[#This Row],[Quant]])</f>
        <v>468.33333333333331</v>
      </c>
    </row>
    <row r="1616" spans="1:37">
      <c r="A1616">
        <v>192714</v>
      </c>
      <c r="B1616" t="s">
        <v>506</v>
      </c>
      <c r="C1616" s="1">
        <v>32939</v>
      </c>
      <c r="D1616" s="2">
        <v>79.8</v>
      </c>
      <c r="E1616" t="s">
        <v>100</v>
      </c>
      <c r="F1616" s="3">
        <v>2007</v>
      </c>
      <c r="G1616" s="2">
        <v>90.7</v>
      </c>
      <c r="H1616" t="s">
        <v>101</v>
      </c>
      <c r="I1616">
        <v>5003</v>
      </c>
      <c r="J1616">
        <v>2</v>
      </c>
      <c r="K1616" t="s">
        <v>36</v>
      </c>
      <c r="L1616" t="s">
        <v>55</v>
      </c>
      <c r="M1616" s="3">
        <v>68.47</v>
      </c>
      <c r="N1616">
        <v>5003</v>
      </c>
      <c r="O1616">
        <v>0</v>
      </c>
      <c r="P1616" t="s">
        <v>56</v>
      </c>
      <c r="Q1616">
        <v>2011</v>
      </c>
      <c r="R1616" s="2">
        <v>435</v>
      </c>
      <c r="S1616" s="2">
        <v>335</v>
      </c>
      <c r="T1616" s="2">
        <v>405</v>
      </c>
      <c r="U1616" s="2">
        <v>0.14325654103219601</v>
      </c>
      <c r="V1616" s="2">
        <v>295</v>
      </c>
      <c r="W1616" s="2">
        <v>300</v>
      </c>
      <c r="X1616" s="2">
        <v>-1</v>
      </c>
      <c r="Y1616" s="2">
        <v>366</v>
      </c>
      <c r="Z1616" s="2">
        <v>-1</v>
      </c>
      <c r="AA1616" s="2">
        <v>-1</v>
      </c>
      <c r="AB1616" s="2">
        <v>340</v>
      </c>
      <c r="AC1616" s="2">
        <v>0.35549999999999998</v>
      </c>
      <c r="AD1616" s="2">
        <v>-0.1232</v>
      </c>
      <c r="AE1616" s="2">
        <v>9.1399999999999995E-2</v>
      </c>
      <c r="AF1616" s="2">
        <v>0.76729999999999998</v>
      </c>
      <c r="AG1616" s="2">
        <v>-0.76149999999999995</v>
      </c>
      <c r="AH1616">
        <v>650000</v>
      </c>
      <c r="AI1616" t="str">
        <f>IF(Table_Graduate_Salary[[#This Row],[Salary]]&lt;300000,"Low",IF(Table_Graduate_Salary[[#This Row],[Salary]]&lt;=600000,"Medium","High"))</f>
        <v>High</v>
      </c>
      <c r="AJ1616" t="str">
        <f>IF(Table_Graduate_Salary[[#This Row],[collegeGPA]]&gt;=8,"Excellent",IF(Table_Graduate_Salary[[#This Row],[collegeGPA]]&gt;=7,"Good","Average"))</f>
        <v>Excellent</v>
      </c>
      <c r="AK1616" s="2">
        <f>AVERAGE(Table_Graduate_Salary[[#This Row],[English]],Table_Graduate_Salary[[#This Row],[Logical]],Table_Graduate_Salary[[#This Row],[Quant]])</f>
        <v>391.66666666666669</v>
      </c>
    </row>
    <row r="1617" spans="1:37">
      <c r="A1617">
        <v>810458</v>
      </c>
      <c r="B1617" t="s">
        <v>506</v>
      </c>
      <c r="C1617" s="1">
        <v>34001</v>
      </c>
      <c r="D1617" s="2">
        <v>76.8</v>
      </c>
      <c r="E1617" t="s">
        <v>51</v>
      </c>
      <c r="F1617" s="3">
        <v>2009</v>
      </c>
      <c r="G1617" s="2">
        <v>83</v>
      </c>
      <c r="H1617" t="s">
        <v>51</v>
      </c>
      <c r="I1617">
        <v>64</v>
      </c>
      <c r="J1617">
        <v>2</v>
      </c>
      <c r="K1617" t="s">
        <v>36</v>
      </c>
      <c r="L1617" t="s">
        <v>60</v>
      </c>
      <c r="M1617" s="3">
        <v>76.44</v>
      </c>
      <c r="N1617">
        <v>64</v>
      </c>
      <c r="O1617">
        <v>0</v>
      </c>
      <c r="P1617" t="s">
        <v>41</v>
      </c>
      <c r="Q1617">
        <v>2014</v>
      </c>
      <c r="R1617" s="2">
        <v>535</v>
      </c>
      <c r="S1617" s="2">
        <v>510</v>
      </c>
      <c r="T1617" s="2">
        <v>605</v>
      </c>
      <c r="U1617" s="2">
        <v>0.88162006953017702</v>
      </c>
      <c r="V1617" s="2">
        <v>-1</v>
      </c>
      <c r="W1617" s="2">
        <v>420</v>
      </c>
      <c r="X1617" s="2">
        <v>-1</v>
      </c>
      <c r="Y1617" s="2">
        <v>-1</v>
      </c>
      <c r="Z1617" s="2">
        <v>-1</v>
      </c>
      <c r="AA1617" s="2">
        <v>-1</v>
      </c>
      <c r="AB1617" s="2">
        <v>-1</v>
      </c>
      <c r="AC1617" s="2">
        <v>0.99</v>
      </c>
      <c r="AD1617" s="2">
        <v>1.3778999999999999</v>
      </c>
      <c r="AE1617" s="2">
        <v>0.77849999999999997</v>
      </c>
      <c r="AF1617" s="2">
        <v>-0.2344</v>
      </c>
      <c r="AG1617" s="2">
        <v>-0.66920000000000002</v>
      </c>
      <c r="AH1617">
        <v>300000</v>
      </c>
      <c r="AI1617" t="str">
        <f>IF(Table_Graduate_Salary[[#This Row],[Salary]]&lt;300000,"Low",IF(Table_Graduate_Salary[[#This Row],[Salary]]&lt;=600000,"Medium","High"))</f>
        <v>Medium</v>
      </c>
      <c r="AJ1617" t="str">
        <f>IF(Table_Graduate_Salary[[#This Row],[collegeGPA]]&gt;=8,"Excellent",IF(Table_Graduate_Salary[[#This Row],[collegeGPA]]&gt;=7,"Good","Average"))</f>
        <v>Excellent</v>
      </c>
      <c r="AK1617" s="2">
        <f>AVERAGE(Table_Graduate_Salary[[#This Row],[English]],Table_Graduate_Salary[[#This Row],[Logical]],Table_Graduate_Salary[[#This Row],[Quant]])</f>
        <v>550</v>
      </c>
    </row>
    <row r="1618" spans="1:37">
      <c r="A1618">
        <v>731107</v>
      </c>
      <c r="B1618" t="s">
        <v>506</v>
      </c>
      <c r="C1618" s="1">
        <v>33086</v>
      </c>
      <c r="D1618" s="2">
        <v>85.5</v>
      </c>
      <c r="E1618" t="s">
        <v>51</v>
      </c>
      <c r="F1618" s="3">
        <v>2008</v>
      </c>
      <c r="G1618" s="2">
        <v>76.33</v>
      </c>
      <c r="H1618" t="s">
        <v>51</v>
      </c>
      <c r="I1618">
        <v>2921</v>
      </c>
      <c r="J1618">
        <v>2</v>
      </c>
      <c r="K1618" t="s">
        <v>36</v>
      </c>
      <c r="L1618" t="s">
        <v>155</v>
      </c>
      <c r="M1618" s="3">
        <v>76.7</v>
      </c>
      <c r="N1618">
        <v>2921</v>
      </c>
      <c r="O1618">
        <v>0</v>
      </c>
      <c r="P1618" t="s">
        <v>53</v>
      </c>
      <c r="Q1618">
        <v>2013</v>
      </c>
      <c r="R1618" s="2">
        <v>485</v>
      </c>
      <c r="S1618" s="2">
        <v>460</v>
      </c>
      <c r="T1618" s="2">
        <v>590</v>
      </c>
      <c r="U1618" s="2">
        <v>0.69447932770846299</v>
      </c>
      <c r="V1618" s="2">
        <v>-1</v>
      </c>
      <c r="W1618" s="2">
        <v>366</v>
      </c>
      <c r="X1618" s="2">
        <v>-1</v>
      </c>
      <c r="Y1618" s="2">
        <v>-1</v>
      </c>
      <c r="Z1618" s="2">
        <v>-1</v>
      </c>
      <c r="AA1618" s="2">
        <v>-1</v>
      </c>
      <c r="AB1618" s="2">
        <v>-1</v>
      </c>
      <c r="AC1618" s="2">
        <v>1.2771999999999999</v>
      </c>
      <c r="AD1618" s="2">
        <v>0.87839999999999996</v>
      </c>
      <c r="AE1618" s="2">
        <v>-0.91220000000000001</v>
      </c>
      <c r="AF1618" s="2">
        <v>-1.5021</v>
      </c>
      <c r="AG1618" s="2">
        <v>9.7299999999999998E-2</v>
      </c>
      <c r="AH1618">
        <v>300000</v>
      </c>
      <c r="AI1618" t="str">
        <f>IF(Table_Graduate_Salary[[#This Row],[Salary]]&lt;300000,"Low",IF(Table_Graduate_Salary[[#This Row],[Salary]]&lt;=600000,"Medium","High"))</f>
        <v>Medium</v>
      </c>
      <c r="AJ1618" t="str">
        <f>IF(Table_Graduate_Salary[[#This Row],[collegeGPA]]&gt;=8,"Excellent",IF(Table_Graduate_Salary[[#This Row],[collegeGPA]]&gt;=7,"Good","Average"))</f>
        <v>Excellent</v>
      </c>
      <c r="AK1618" s="2">
        <f>AVERAGE(Table_Graduate_Salary[[#This Row],[English]],Table_Graduate_Salary[[#This Row],[Logical]],Table_Graduate_Salary[[#This Row],[Quant]])</f>
        <v>511.66666666666669</v>
      </c>
    </row>
    <row r="1619" spans="1:37">
      <c r="A1619">
        <v>1094255</v>
      </c>
      <c r="B1619" t="s">
        <v>506</v>
      </c>
      <c r="C1619" s="1">
        <v>33559</v>
      </c>
      <c r="D1619" s="2">
        <v>83.3</v>
      </c>
      <c r="E1619" t="s">
        <v>48</v>
      </c>
      <c r="F1619" s="3">
        <v>2009</v>
      </c>
      <c r="G1619" s="2">
        <v>81</v>
      </c>
      <c r="H1619" t="s">
        <v>48</v>
      </c>
      <c r="I1619">
        <v>4971</v>
      </c>
      <c r="J1619">
        <v>2</v>
      </c>
      <c r="K1619" t="s">
        <v>36</v>
      </c>
      <c r="L1619" t="s">
        <v>116</v>
      </c>
      <c r="M1619" s="3">
        <v>71.72</v>
      </c>
      <c r="N1619">
        <v>4971</v>
      </c>
      <c r="O1619">
        <v>0</v>
      </c>
      <c r="P1619" t="s">
        <v>41</v>
      </c>
      <c r="Q1619">
        <v>2014</v>
      </c>
      <c r="R1619" s="2">
        <v>755</v>
      </c>
      <c r="S1619" s="2">
        <v>555</v>
      </c>
      <c r="T1619" s="2">
        <v>605</v>
      </c>
      <c r="U1619" s="2">
        <v>0.44619824967789701</v>
      </c>
      <c r="V1619" s="2">
        <v>455</v>
      </c>
      <c r="W1619" s="2">
        <v>-1</v>
      </c>
      <c r="X1619" s="2">
        <v>-1</v>
      </c>
      <c r="Y1619" s="2">
        <v>-1</v>
      </c>
      <c r="Z1619" s="2">
        <v>-1</v>
      </c>
      <c r="AA1619" s="2">
        <v>-1</v>
      </c>
      <c r="AB1619" s="2">
        <v>-1</v>
      </c>
      <c r="AC1619" s="2">
        <v>-0.159</v>
      </c>
      <c r="AD1619" s="2">
        <v>0.37890000000000001</v>
      </c>
      <c r="AE1619" s="2">
        <v>0.01</v>
      </c>
      <c r="AF1619" s="2">
        <v>-0.74150000000000005</v>
      </c>
      <c r="AG1619" s="2">
        <v>-0.86080000000000001</v>
      </c>
      <c r="AH1619">
        <v>320000</v>
      </c>
      <c r="AI1619" t="str">
        <f>IF(Table_Graduate_Salary[[#This Row],[Salary]]&lt;300000,"Low",IF(Table_Graduate_Salary[[#This Row],[Salary]]&lt;=600000,"Medium","High"))</f>
        <v>Medium</v>
      </c>
      <c r="AJ1619" t="str">
        <f>IF(Table_Graduate_Salary[[#This Row],[collegeGPA]]&gt;=8,"Excellent",IF(Table_Graduate_Salary[[#This Row],[collegeGPA]]&gt;=7,"Good","Average"))</f>
        <v>Excellent</v>
      </c>
      <c r="AK1619" s="2">
        <f>AVERAGE(Table_Graduate_Salary[[#This Row],[English]],Table_Graduate_Salary[[#This Row],[Logical]],Table_Graduate_Salary[[#This Row],[Quant]])</f>
        <v>638.33333333333337</v>
      </c>
    </row>
    <row r="1620" spans="1:37">
      <c r="A1620">
        <v>951294</v>
      </c>
      <c r="B1620" t="s">
        <v>506</v>
      </c>
      <c r="C1620" s="1">
        <v>33553</v>
      </c>
      <c r="D1620" s="2">
        <v>72.5</v>
      </c>
      <c r="E1620" t="s">
        <v>51</v>
      </c>
      <c r="F1620" s="3">
        <v>2009</v>
      </c>
      <c r="G1620" s="2">
        <v>78.3</v>
      </c>
      <c r="H1620" t="s">
        <v>51</v>
      </c>
      <c r="I1620">
        <v>4562</v>
      </c>
      <c r="J1620">
        <v>2</v>
      </c>
      <c r="K1620" t="s">
        <v>36</v>
      </c>
      <c r="L1620" t="s">
        <v>60</v>
      </c>
      <c r="M1620" s="3">
        <v>66.87</v>
      </c>
      <c r="N1620">
        <v>4562</v>
      </c>
      <c r="O1620">
        <v>0</v>
      </c>
      <c r="P1620" t="s">
        <v>54</v>
      </c>
      <c r="Q1620">
        <v>2013</v>
      </c>
      <c r="R1620" s="2">
        <v>395</v>
      </c>
      <c r="S1620" s="2">
        <v>435</v>
      </c>
      <c r="T1620" s="2">
        <v>355</v>
      </c>
      <c r="U1620" s="2">
        <v>-1</v>
      </c>
      <c r="V1620" s="2">
        <v>265</v>
      </c>
      <c r="W1620" s="2">
        <v>-1</v>
      </c>
      <c r="X1620" s="2">
        <v>-1</v>
      </c>
      <c r="Y1620" s="2">
        <v>-1</v>
      </c>
      <c r="Z1620" s="2">
        <v>-1</v>
      </c>
      <c r="AA1620" s="2">
        <v>-1</v>
      </c>
      <c r="AB1620" s="2">
        <v>-1</v>
      </c>
      <c r="AC1620" s="2">
        <v>1.7081</v>
      </c>
      <c r="AD1620" s="2">
        <v>1.3778999999999999</v>
      </c>
      <c r="AE1620" s="2">
        <v>0.62480000000000002</v>
      </c>
      <c r="AF1620" s="2">
        <v>-0.4879</v>
      </c>
      <c r="AG1620" s="2">
        <v>0.48049999999999998</v>
      </c>
      <c r="AH1620">
        <v>220000</v>
      </c>
      <c r="AI1620" t="str">
        <f>IF(Table_Graduate_Salary[[#This Row],[Salary]]&lt;300000,"Low",IF(Table_Graduate_Salary[[#This Row],[Salary]]&lt;=600000,"Medium","High"))</f>
        <v>Low</v>
      </c>
      <c r="AJ1620" t="str">
        <f>IF(Table_Graduate_Salary[[#This Row],[collegeGPA]]&gt;=8,"Excellent",IF(Table_Graduate_Salary[[#This Row],[collegeGPA]]&gt;=7,"Good","Average"))</f>
        <v>Excellent</v>
      </c>
      <c r="AK1620" s="2">
        <f>AVERAGE(Table_Graduate_Salary[[#This Row],[English]],Table_Graduate_Salary[[#This Row],[Logical]],Table_Graduate_Salary[[#This Row],[Quant]])</f>
        <v>395</v>
      </c>
    </row>
    <row r="1621" spans="1:37">
      <c r="A1621">
        <v>1250499</v>
      </c>
      <c r="B1621" t="s">
        <v>506</v>
      </c>
      <c r="C1621" s="1">
        <v>34201</v>
      </c>
      <c r="D1621" s="2">
        <v>76.5</v>
      </c>
      <c r="E1621" t="s">
        <v>51</v>
      </c>
      <c r="F1621" s="3">
        <v>2010</v>
      </c>
      <c r="G1621" s="2">
        <v>74.5</v>
      </c>
      <c r="H1621" t="s">
        <v>51</v>
      </c>
      <c r="I1621">
        <v>11556</v>
      </c>
      <c r="J1621">
        <v>2</v>
      </c>
      <c r="K1621" t="s">
        <v>36</v>
      </c>
      <c r="L1621" t="s">
        <v>81</v>
      </c>
      <c r="M1621" s="3">
        <v>60</v>
      </c>
      <c r="N1621">
        <v>11556</v>
      </c>
      <c r="O1621">
        <v>0</v>
      </c>
      <c r="P1621" t="s">
        <v>56</v>
      </c>
      <c r="Q1621">
        <v>2014</v>
      </c>
      <c r="R1621" s="2">
        <v>455</v>
      </c>
      <c r="S1621" s="2">
        <v>520</v>
      </c>
      <c r="T1621" s="2">
        <v>405</v>
      </c>
      <c r="U1621" s="2">
        <v>0.68456506765820402</v>
      </c>
      <c r="V1621" s="2">
        <v>345</v>
      </c>
      <c r="W1621" s="2">
        <v>-1</v>
      </c>
      <c r="X1621" s="2">
        <v>-1</v>
      </c>
      <c r="Y1621" s="2">
        <v>-1</v>
      </c>
      <c r="Z1621" s="2">
        <v>452</v>
      </c>
      <c r="AA1621" s="2">
        <v>-1</v>
      </c>
      <c r="AB1621" s="2">
        <v>-1</v>
      </c>
      <c r="AC1621" s="2">
        <v>0.41549999999999998</v>
      </c>
      <c r="AD1621" s="2">
        <v>0.21240000000000001</v>
      </c>
      <c r="AE1621" s="2">
        <v>0.47110000000000002</v>
      </c>
      <c r="AF1621" s="2">
        <v>-0.4879</v>
      </c>
      <c r="AG1621" s="2">
        <v>0.28889999999999999</v>
      </c>
      <c r="AH1621">
        <v>185000</v>
      </c>
      <c r="AI1621" t="str">
        <f>IF(Table_Graduate_Salary[[#This Row],[Salary]]&lt;300000,"Low",IF(Table_Graduate_Salary[[#This Row],[Salary]]&lt;=600000,"Medium","High"))</f>
        <v>Low</v>
      </c>
      <c r="AJ1621" t="str">
        <f>IF(Table_Graduate_Salary[[#This Row],[collegeGPA]]&gt;=8,"Excellent",IF(Table_Graduate_Salary[[#This Row],[collegeGPA]]&gt;=7,"Good","Average"))</f>
        <v>Excellent</v>
      </c>
      <c r="AK1621" s="2">
        <f>AVERAGE(Table_Graduate_Salary[[#This Row],[English]],Table_Graduate_Salary[[#This Row],[Logical]],Table_Graduate_Salary[[#This Row],[Quant]])</f>
        <v>460</v>
      </c>
    </row>
    <row r="1622" spans="1:37">
      <c r="A1622">
        <v>1265323</v>
      </c>
      <c r="B1622" t="s">
        <v>506</v>
      </c>
      <c r="C1622" s="1">
        <v>34423</v>
      </c>
      <c r="D1622" s="2">
        <v>87.5</v>
      </c>
      <c r="E1622" t="s">
        <v>51</v>
      </c>
      <c r="F1622" s="3">
        <v>2011</v>
      </c>
      <c r="G1622" s="2">
        <v>92</v>
      </c>
      <c r="H1622" t="s">
        <v>51</v>
      </c>
      <c r="I1622">
        <v>495</v>
      </c>
      <c r="J1622">
        <v>2</v>
      </c>
      <c r="K1622" t="s">
        <v>36</v>
      </c>
      <c r="L1622" t="s">
        <v>55</v>
      </c>
      <c r="M1622" s="3">
        <v>76.47</v>
      </c>
      <c r="N1622">
        <v>495</v>
      </c>
      <c r="O1622">
        <v>1</v>
      </c>
      <c r="P1622" t="s">
        <v>54</v>
      </c>
      <c r="Q1622">
        <v>2015</v>
      </c>
      <c r="R1622" s="2">
        <v>430</v>
      </c>
      <c r="S1622" s="2">
        <v>555</v>
      </c>
      <c r="T1622" s="2">
        <v>500</v>
      </c>
      <c r="U1622" s="2">
        <v>0.91686996110361896</v>
      </c>
      <c r="V1622" s="2">
        <v>555</v>
      </c>
      <c r="W1622" s="2">
        <v>-1</v>
      </c>
      <c r="X1622" s="2">
        <v>-1</v>
      </c>
      <c r="Y1622" s="2">
        <v>-1</v>
      </c>
      <c r="Z1622" s="2">
        <v>-1</v>
      </c>
      <c r="AA1622" s="2">
        <v>-1</v>
      </c>
      <c r="AB1622" s="2">
        <v>-1</v>
      </c>
      <c r="AC1622" s="2">
        <v>-2.6006999999999998</v>
      </c>
      <c r="AD1622" s="2">
        <v>-0.62009999999999998</v>
      </c>
      <c r="AE1622" s="2">
        <v>-0.4511</v>
      </c>
      <c r="AF1622" s="2">
        <v>1.9207000000000001</v>
      </c>
      <c r="AG1622" s="2">
        <v>-0.47760000000000002</v>
      </c>
      <c r="AH1622">
        <v>240000</v>
      </c>
      <c r="AI1622" t="str">
        <f>IF(Table_Graduate_Salary[[#This Row],[Salary]]&lt;300000,"Low",IF(Table_Graduate_Salary[[#This Row],[Salary]]&lt;=600000,"Medium","High"))</f>
        <v>Low</v>
      </c>
      <c r="AJ1622" t="str">
        <f>IF(Table_Graduate_Salary[[#This Row],[collegeGPA]]&gt;=8,"Excellent",IF(Table_Graduate_Salary[[#This Row],[collegeGPA]]&gt;=7,"Good","Average"))</f>
        <v>Excellent</v>
      </c>
      <c r="AK1622" s="2">
        <f>AVERAGE(Table_Graduate_Salary[[#This Row],[English]],Table_Graduate_Salary[[#This Row],[Logical]],Table_Graduate_Salary[[#This Row],[Quant]])</f>
        <v>495</v>
      </c>
    </row>
    <row r="1623" spans="1:37">
      <c r="A1623">
        <v>1269127</v>
      </c>
      <c r="B1623" t="s">
        <v>506</v>
      </c>
      <c r="C1623" s="1">
        <v>33564</v>
      </c>
      <c r="D1623" s="2">
        <v>71.2</v>
      </c>
      <c r="E1623" t="s">
        <v>35</v>
      </c>
      <c r="F1623" s="3">
        <v>2008</v>
      </c>
      <c r="G1623" s="2">
        <v>70</v>
      </c>
      <c r="H1623" t="s">
        <v>35</v>
      </c>
      <c r="I1623">
        <v>6127</v>
      </c>
      <c r="J1623">
        <v>2</v>
      </c>
      <c r="K1623" t="s">
        <v>36</v>
      </c>
      <c r="L1623" t="s">
        <v>40</v>
      </c>
      <c r="M1623" s="3">
        <v>72</v>
      </c>
      <c r="N1623">
        <v>6127</v>
      </c>
      <c r="O1623">
        <v>0</v>
      </c>
      <c r="P1623" t="s">
        <v>47</v>
      </c>
      <c r="Q1623">
        <v>2013</v>
      </c>
      <c r="R1623" s="2">
        <v>570</v>
      </c>
      <c r="S1623" s="2">
        <v>445</v>
      </c>
      <c r="T1623" s="2">
        <v>535</v>
      </c>
      <c r="U1623" s="2">
        <v>0.74475835400893897</v>
      </c>
      <c r="V1623" s="2">
        <v>455</v>
      </c>
      <c r="W1623" s="2">
        <v>-1</v>
      </c>
      <c r="X1623" s="2">
        <v>438</v>
      </c>
      <c r="Y1623" s="2">
        <v>-1</v>
      </c>
      <c r="Z1623" s="2">
        <v>-1</v>
      </c>
      <c r="AA1623" s="2">
        <v>-1</v>
      </c>
      <c r="AB1623" s="2">
        <v>-1</v>
      </c>
      <c r="AC1623" s="2">
        <v>0.27179999999999999</v>
      </c>
      <c r="AD1623" s="2">
        <v>4.5900000000000003E-2</v>
      </c>
      <c r="AE1623" s="2">
        <v>1.3933</v>
      </c>
      <c r="AF1623" s="2">
        <v>1.9199999999999998E-2</v>
      </c>
      <c r="AG1623" s="2">
        <v>0.86370000000000002</v>
      </c>
      <c r="AH1623">
        <v>200000</v>
      </c>
      <c r="AI1623" t="str">
        <f>IF(Table_Graduate_Salary[[#This Row],[Salary]]&lt;300000,"Low",IF(Table_Graduate_Salary[[#This Row],[Salary]]&lt;=600000,"Medium","High"))</f>
        <v>Low</v>
      </c>
      <c r="AJ1623" t="str">
        <f>IF(Table_Graduate_Salary[[#This Row],[collegeGPA]]&gt;=8,"Excellent",IF(Table_Graduate_Salary[[#This Row],[collegeGPA]]&gt;=7,"Good","Average"))</f>
        <v>Excellent</v>
      </c>
      <c r="AK1623" s="2">
        <f>AVERAGE(Table_Graduate_Salary[[#This Row],[English]],Table_Graduate_Salary[[#This Row],[Logical]],Table_Graduate_Salary[[#This Row],[Quant]])</f>
        <v>516.66666666666663</v>
      </c>
    </row>
    <row r="1624" spans="1:37">
      <c r="A1624">
        <v>272917</v>
      </c>
      <c r="B1624" t="s">
        <v>506</v>
      </c>
      <c r="C1624" s="1">
        <v>32746</v>
      </c>
      <c r="D1624" s="2">
        <v>81</v>
      </c>
      <c r="E1624" t="s">
        <v>35</v>
      </c>
      <c r="F1624" s="3">
        <v>2006</v>
      </c>
      <c r="G1624" s="2">
        <v>61</v>
      </c>
      <c r="H1624" t="s">
        <v>35</v>
      </c>
      <c r="I1624">
        <v>3725</v>
      </c>
      <c r="J1624">
        <v>2</v>
      </c>
      <c r="K1624" t="s">
        <v>36</v>
      </c>
      <c r="L1624" t="s">
        <v>55</v>
      </c>
      <c r="M1624" s="3">
        <v>67.5</v>
      </c>
      <c r="N1624">
        <v>3725</v>
      </c>
      <c r="O1624">
        <v>0</v>
      </c>
      <c r="P1624" t="s">
        <v>84</v>
      </c>
      <c r="Q1624">
        <v>2011</v>
      </c>
      <c r="R1624" s="2">
        <v>445</v>
      </c>
      <c r="S1624" s="2">
        <v>465</v>
      </c>
      <c r="T1624" s="2">
        <v>475</v>
      </c>
      <c r="U1624" s="2">
        <v>0.563267823666597</v>
      </c>
      <c r="V1624" s="2">
        <v>425</v>
      </c>
      <c r="W1624" s="2">
        <v>-1</v>
      </c>
      <c r="X1624" s="2">
        <v>-1</v>
      </c>
      <c r="Y1624" s="2">
        <v>-1</v>
      </c>
      <c r="Z1624" s="2">
        <v>-1</v>
      </c>
      <c r="AA1624" s="2">
        <v>-1</v>
      </c>
      <c r="AB1624" s="2">
        <v>-1</v>
      </c>
      <c r="AC1624" s="2">
        <v>-0.57189999999999996</v>
      </c>
      <c r="AD1624" s="2">
        <v>-0.59130000000000005</v>
      </c>
      <c r="AE1624" s="2">
        <v>0.81710000000000005</v>
      </c>
      <c r="AF1624" s="2">
        <v>0.29730000000000001</v>
      </c>
      <c r="AG1624" s="2">
        <v>-0.1295</v>
      </c>
      <c r="AH1624">
        <v>80000</v>
      </c>
      <c r="AI1624" t="str">
        <f>IF(Table_Graduate_Salary[[#This Row],[Salary]]&lt;300000,"Low",IF(Table_Graduate_Salary[[#This Row],[Salary]]&lt;=600000,"Medium","High"))</f>
        <v>Low</v>
      </c>
      <c r="AJ1624" t="str">
        <f>IF(Table_Graduate_Salary[[#This Row],[collegeGPA]]&gt;=8,"Excellent",IF(Table_Graduate_Salary[[#This Row],[collegeGPA]]&gt;=7,"Good","Average"))</f>
        <v>Excellent</v>
      </c>
      <c r="AK1624" s="2">
        <f>AVERAGE(Table_Graduate_Salary[[#This Row],[English]],Table_Graduate_Salary[[#This Row],[Logical]],Table_Graduate_Salary[[#This Row],[Quant]])</f>
        <v>461.66666666666669</v>
      </c>
    </row>
    <row r="1625" spans="1:37">
      <c r="A1625">
        <v>330602</v>
      </c>
      <c r="B1625" t="s">
        <v>506</v>
      </c>
      <c r="C1625" s="1">
        <v>33233</v>
      </c>
      <c r="D1625" s="2">
        <v>76.67</v>
      </c>
      <c r="E1625" t="s">
        <v>100</v>
      </c>
      <c r="F1625" s="3">
        <v>2008</v>
      </c>
      <c r="G1625" s="2">
        <v>82.6</v>
      </c>
      <c r="H1625" t="s">
        <v>221</v>
      </c>
      <c r="I1625">
        <v>8818</v>
      </c>
      <c r="J1625">
        <v>2</v>
      </c>
      <c r="K1625" t="s">
        <v>36</v>
      </c>
      <c r="L1625" t="s">
        <v>55</v>
      </c>
      <c r="M1625" s="3">
        <v>66.39</v>
      </c>
      <c r="N1625">
        <v>8818</v>
      </c>
      <c r="O1625">
        <v>1</v>
      </c>
      <c r="P1625" t="s">
        <v>54</v>
      </c>
      <c r="Q1625">
        <v>2012</v>
      </c>
      <c r="R1625" s="2">
        <v>565</v>
      </c>
      <c r="S1625" s="2">
        <v>565</v>
      </c>
      <c r="T1625" s="2">
        <v>415</v>
      </c>
      <c r="U1625" s="2">
        <v>0.90148957137103303</v>
      </c>
      <c r="V1625" s="2">
        <v>545</v>
      </c>
      <c r="W1625" s="2">
        <v>-1</v>
      </c>
      <c r="X1625" s="2">
        <v>-1</v>
      </c>
      <c r="Y1625" s="2">
        <v>-1</v>
      </c>
      <c r="Z1625" s="2">
        <v>-1</v>
      </c>
      <c r="AA1625" s="2">
        <v>-1</v>
      </c>
      <c r="AB1625" s="2">
        <v>-1</v>
      </c>
      <c r="AC1625" s="2">
        <v>0.35549999999999998</v>
      </c>
      <c r="AD1625" s="2">
        <v>1.5538000000000001</v>
      </c>
      <c r="AE1625" s="2">
        <v>0.38169999999999998</v>
      </c>
      <c r="AF1625" s="2">
        <v>-0.29026999999999997</v>
      </c>
      <c r="AG1625" s="2">
        <v>0.6603</v>
      </c>
      <c r="AH1625">
        <v>415000</v>
      </c>
      <c r="AI1625" t="str">
        <f>IF(Table_Graduate_Salary[[#This Row],[Salary]]&lt;300000,"Low",IF(Table_Graduate_Salary[[#This Row],[Salary]]&lt;=600000,"Medium","High"))</f>
        <v>Medium</v>
      </c>
      <c r="AJ1625" t="str">
        <f>IF(Table_Graduate_Salary[[#This Row],[collegeGPA]]&gt;=8,"Excellent",IF(Table_Graduate_Salary[[#This Row],[collegeGPA]]&gt;=7,"Good","Average"))</f>
        <v>Excellent</v>
      </c>
      <c r="AK1625" s="2">
        <f>AVERAGE(Table_Graduate_Salary[[#This Row],[English]],Table_Graduate_Salary[[#This Row],[Logical]],Table_Graduate_Salary[[#This Row],[Quant]])</f>
        <v>515</v>
      </c>
    </row>
    <row r="1626" spans="1:37">
      <c r="A1626">
        <v>920334</v>
      </c>
      <c r="B1626" t="s">
        <v>506</v>
      </c>
      <c r="C1626" s="1">
        <v>34385</v>
      </c>
      <c r="D1626" s="2">
        <v>77</v>
      </c>
      <c r="E1626" t="s">
        <v>51</v>
      </c>
      <c r="F1626" s="3">
        <v>2009</v>
      </c>
      <c r="G1626" s="2">
        <v>67.8</v>
      </c>
      <c r="H1626" t="s">
        <v>51</v>
      </c>
      <c r="I1626">
        <v>55</v>
      </c>
      <c r="J1626">
        <v>2</v>
      </c>
      <c r="K1626" t="s">
        <v>36</v>
      </c>
      <c r="L1626" t="s">
        <v>60</v>
      </c>
      <c r="M1626" s="3">
        <v>68.06</v>
      </c>
      <c r="N1626">
        <v>55</v>
      </c>
      <c r="O1626">
        <v>0</v>
      </c>
      <c r="P1626" t="s">
        <v>41</v>
      </c>
      <c r="Q1626">
        <v>2014</v>
      </c>
      <c r="R1626" s="2">
        <v>360</v>
      </c>
      <c r="S1626" s="2">
        <v>330</v>
      </c>
      <c r="T1626" s="2">
        <v>310</v>
      </c>
      <c r="U1626" s="2">
        <v>0.64938971484669095</v>
      </c>
      <c r="V1626" s="2">
        <v>-1</v>
      </c>
      <c r="W1626" s="2">
        <v>356</v>
      </c>
      <c r="X1626" s="2">
        <v>-1</v>
      </c>
      <c r="Y1626" s="2">
        <v>-1</v>
      </c>
      <c r="Z1626" s="2">
        <v>-1</v>
      </c>
      <c r="AA1626" s="2">
        <v>313</v>
      </c>
      <c r="AB1626" s="2">
        <v>-1</v>
      </c>
      <c r="AC1626" s="2">
        <v>-0.87719999999999998</v>
      </c>
      <c r="AD1626" s="2">
        <v>-2.1185999999999998</v>
      </c>
      <c r="AE1626" s="2">
        <v>0.16370000000000001</v>
      </c>
      <c r="AF1626" s="2">
        <v>0.90659999999999996</v>
      </c>
      <c r="AG1626" s="2">
        <v>-1.8189</v>
      </c>
      <c r="AH1626">
        <v>160000</v>
      </c>
      <c r="AI1626" t="str">
        <f>IF(Table_Graduate_Salary[[#This Row],[Salary]]&lt;300000,"Low",IF(Table_Graduate_Salary[[#This Row],[Salary]]&lt;=600000,"Medium","High"))</f>
        <v>Low</v>
      </c>
      <c r="AJ1626" t="str">
        <f>IF(Table_Graduate_Salary[[#This Row],[collegeGPA]]&gt;=8,"Excellent",IF(Table_Graduate_Salary[[#This Row],[collegeGPA]]&gt;=7,"Good","Average"))</f>
        <v>Excellent</v>
      </c>
      <c r="AK1626" s="2">
        <f>AVERAGE(Table_Graduate_Salary[[#This Row],[English]],Table_Graduate_Salary[[#This Row],[Logical]],Table_Graduate_Salary[[#This Row],[Quant]])</f>
        <v>333.33333333333331</v>
      </c>
    </row>
    <row r="1627" spans="1:37">
      <c r="A1627">
        <v>1175212</v>
      </c>
      <c r="B1627" t="s">
        <v>506</v>
      </c>
      <c r="C1627" s="1">
        <v>34308</v>
      </c>
      <c r="D1627" s="2">
        <v>58.6</v>
      </c>
      <c r="E1627" t="s">
        <v>35</v>
      </c>
      <c r="F1627" s="3">
        <v>2011</v>
      </c>
      <c r="G1627" s="2">
        <v>72</v>
      </c>
      <c r="H1627" t="s">
        <v>51</v>
      </c>
      <c r="I1627">
        <v>1282</v>
      </c>
      <c r="J1627">
        <v>2</v>
      </c>
      <c r="K1627" t="s">
        <v>36</v>
      </c>
      <c r="L1627" t="s">
        <v>40</v>
      </c>
      <c r="M1627" s="3">
        <v>57.34</v>
      </c>
      <c r="N1627">
        <v>1282</v>
      </c>
      <c r="O1627">
        <v>0</v>
      </c>
      <c r="P1627" t="s">
        <v>50</v>
      </c>
      <c r="Q1627">
        <v>2015</v>
      </c>
      <c r="R1627" s="2">
        <v>615</v>
      </c>
      <c r="S1627" s="2">
        <v>495</v>
      </c>
      <c r="T1627" s="2">
        <v>380</v>
      </c>
      <c r="U1627" s="2">
        <v>0.48674700843819302</v>
      </c>
      <c r="V1627" s="2">
        <v>435</v>
      </c>
      <c r="W1627" s="2">
        <v>-1</v>
      </c>
      <c r="X1627" s="2">
        <v>376</v>
      </c>
      <c r="Y1627" s="2">
        <v>-1</v>
      </c>
      <c r="Z1627" s="2">
        <v>-1</v>
      </c>
      <c r="AA1627" s="2">
        <v>-1</v>
      </c>
      <c r="AB1627" s="2">
        <v>-1</v>
      </c>
      <c r="AC1627" s="2">
        <v>-2.4569999999999999</v>
      </c>
      <c r="AD1627" s="2">
        <v>0.71189999999999998</v>
      </c>
      <c r="AE1627" s="2">
        <v>0.31740000000000002</v>
      </c>
      <c r="AF1627" s="2">
        <v>1.9199999999999998E-2</v>
      </c>
      <c r="AG1627" s="2">
        <v>0.48049999999999998</v>
      </c>
      <c r="AH1627">
        <v>120000</v>
      </c>
      <c r="AI1627" t="str">
        <f>IF(Table_Graduate_Salary[[#This Row],[Salary]]&lt;300000,"Low",IF(Table_Graduate_Salary[[#This Row],[Salary]]&lt;=600000,"Medium","High"))</f>
        <v>Low</v>
      </c>
      <c r="AJ1627" t="str">
        <f>IF(Table_Graduate_Salary[[#This Row],[collegeGPA]]&gt;=8,"Excellent",IF(Table_Graduate_Salary[[#This Row],[collegeGPA]]&gt;=7,"Good","Average"))</f>
        <v>Excellent</v>
      </c>
      <c r="AK1627" s="2">
        <f>AVERAGE(Table_Graduate_Salary[[#This Row],[English]],Table_Graduate_Salary[[#This Row],[Logical]],Table_Graduate_Salary[[#This Row],[Quant]])</f>
        <v>496.66666666666669</v>
      </c>
    </row>
    <row r="1628" spans="1:37">
      <c r="A1628">
        <v>896469</v>
      </c>
      <c r="B1628" t="s">
        <v>506</v>
      </c>
      <c r="C1628" s="1">
        <v>33753</v>
      </c>
      <c r="D1628" s="2">
        <v>86.88</v>
      </c>
      <c r="E1628" t="s">
        <v>51</v>
      </c>
      <c r="F1628" s="3">
        <v>2010</v>
      </c>
      <c r="G1628" s="2">
        <v>80.83</v>
      </c>
      <c r="H1628" t="s">
        <v>51</v>
      </c>
      <c r="I1628">
        <v>356</v>
      </c>
      <c r="J1628">
        <v>2</v>
      </c>
      <c r="K1628" t="s">
        <v>36</v>
      </c>
      <c r="L1628" t="s">
        <v>40</v>
      </c>
      <c r="M1628" s="3">
        <v>67.599999999999994</v>
      </c>
      <c r="N1628">
        <v>356</v>
      </c>
      <c r="O1628">
        <v>1</v>
      </c>
      <c r="P1628" t="s">
        <v>61</v>
      </c>
      <c r="Q1628">
        <v>2014</v>
      </c>
      <c r="R1628" s="2">
        <v>485</v>
      </c>
      <c r="S1628" s="2">
        <v>375</v>
      </c>
      <c r="T1628" s="2">
        <v>635</v>
      </c>
      <c r="U1628" s="2">
        <v>0.35653648772447499</v>
      </c>
      <c r="V1628" s="2">
        <v>445</v>
      </c>
      <c r="W1628" s="2">
        <v>-1</v>
      </c>
      <c r="X1628" s="2">
        <v>346</v>
      </c>
      <c r="Y1628" s="2">
        <v>-1</v>
      </c>
      <c r="Z1628" s="2">
        <v>-1</v>
      </c>
      <c r="AA1628" s="2">
        <v>-1</v>
      </c>
      <c r="AB1628" s="2">
        <v>-1</v>
      </c>
      <c r="AC1628" s="2">
        <v>0.99</v>
      </c>
      <c r="AD1628" s="2">
        <v>0.37890000000000001</v>
      </c>
      <c r="AE1628" s="2">
        <v>0.01</v>
      </c>
      <c r="AF1628" s="2">
        <v>1.2868999999999999</v>
      </c>
      <c r="AG1628" s="2">
        <v>0.48049999999999998</v>
      </c>
      <c r="AH1628">
        <v>475000</v>
      </c>
      <c r="AI1628" t="str">
        <f>IF(Table_Graduate_Salary[[#This Row],[Salary]]&lt;300000,"Low",IF(Table_Graduate_Salary[[#This Row],[Salary]]&lt;=600000,"Medium","High"))</f>
        <v>Medium</v>
      </c>
      <c r="AJ1628" t="str">
        <f>IF(Table_Graduate_Salary[[#This Row],[collegeGPA]]&gt;=8,"Excellent",IF(Table_Graduate_Salary[[#This Row],[collegeGPA]]&gt;=7,"Good","Average"))</f>
        <v>Excellent</v>
      </c>
      <c r="AK1628" s="2">
        <f>AVERAGE(Table_Graduate_Salary[[#This Row],[English]],Table_Graduate_Salary[[#This Row],[Logical]],Table_Graduate_Salary[[#This Row],[Quant]])</f>
        <v>498.33333333333331</v>
      </c>
    </row>
    <row r="1629" spans="1:37">
      <c r="A1629">
        <v>274453</v>
      </c>
      <c r="B1629" t="s">
        <v>506</v>
      </c>
      <c r="C1629" s="1">
        <v>33117</v>
      </c>
      <c r="D1629" s="2">
        <v>88.5</v>
      </c>
      <c r="E1629" t="s">
        <v>100</v>
      </c>
      <c r="F1629" s="3">
        <v>2007</v>
      </c>
      <c r="G1629" s="2">
        <v>94.7</v>
      </c>
      <c r="H1629" t="s">
        <v>336</v>
      </c>
      <c r="I1629">
        <v>499</v>
      </c>
      <c r="J1629">
        <v>2</v>
      </c>
      <c r="K1629" t="s">
        <v>36</v>
      </c>
      <c r="L1629" t="s">
        <v>81</v>
      </c>
      <c r="M1629" s="3">
        <v>77.5</v>
      </c>
      <c r="N1629">
        <v>499</v>
      </c>
      <c r="O1629">
        <v>1</v>
      </c>
      <c r="P1629" t="s">
        <v>54</v>
      </c>
      <c r="Q1629">
        <v>2011</v>
      </c>
      <c r="R1629" s="2">
        <v>435</v>
      </c>
      <c r="S1629" s="2">
        <v>555</v>
      </c>
      <c r="T1629" s="2">
        <v>635</v>
      </c>
      <c r="U1629" s="2">
        <v>0.53838689298509601</v>
      </c>
      <c r="V1629" s="2">
        <v>315</v>
      </c>
      <c r="W1629" s="2">
        <v>333</v>
      </c>
      <c r="X1629" s="2">
        <v>-1</v>
      </c>
      <c r="Y1629" s="2">
        <v>-1</v>
      </c>
      <c r="Z1629" s="2">
        <v>-1</v>
      </c>
      <c r="AA1629" s="2">
        <v>-1</v>
      </c>
      <c r="AB1629" s="2">
        <v>-1</v>
      </c>
      <c r="AC1629" s="2">
        <v>0.81920000000000004</v>
      </c>
      <c r="AD1629" s="2">
        <v>1.1248</v>
      </c>
      <c r="AE1629" s="2">
        <v>1.6879999999999999</v>
      </c>
      <c r="AF1629" s="2">
        <v>-1.8179000000000001</v>
      </c>
      <c r="AG1629" s="2">
        <v>-0.9194</v>
      </c>
      <c r="AH1629">
        <v>175000</v>
      </c>
      <c r="AI1629" t="str">
        <f>IF(Table_Graduate_Salary[[#This Row],[Salary]]&lt;300000,"Low",IF(Table_Graduate_Salary[[#This Row],[Salary]]&lt;=600000,"Medium","High"))</f>
        <v>Low</v>
      </c>
      <c r="AJ1629" t="str">
        <f>IF(Table_Graduate_Salary[[#This Row],[collegeGPA]]&gt;=8,"Excellent",IF(Table_Graduate_Salary[[#This Row],[collegeGPA]]&gt;=7,"Good","Average"))</f>
        <v>Excellent</v>
      </c>
      <c r="AK1629" s="2">
        <f>AVERAGE(Table_Graduate_Salary[[#This Row],[English]],Table_Graduate_Salary[[#This Row],[Logical]],Table_Graduate_Salary[[#This Row],[Quant]])</f>
        <v>541.66666666666663</v>
      </c>
    </row>
    <row r="1630" spans="1:37">
      <c r="A1630">
        <v>64871</v>
      </c>
      <c r="B1630" t="s">
        <v>506</v>
      </c>
      <c r="C1630" s="1">
        <v>32318</v>
      </c>
      <c r="D1630" s="2">
        <v>78.28</v>
      </c>
      <c r="E1630" t="s">
        <v>192</v>
      </c>
      <c r="F1630" s="3">
        <v>2006</v>
      </c>
      <c r="G1630" s="2">
        <v>53.55</v>
      </c>
      <c r="H1630" t="s">
        <v>337</v>
      </c>
      <c r="I1630">
        <v>1930</v>
      </c>
      <c r="J1630">
        <v>2</v>
      </c>
      <c r="K1630" t="s">
        <v>36</v>
      </c>
      <c r="L1630" t="s">
        <v>55</v>
      </c>
      <c r="M1630" s="3">
        <v>57</v>
      </c>
      <c r="N1630">
        <v>1930</v>
      </c>
      <c r="O1630">
        <v>0</v>
      </c>
      <c r="P1630" t="s">
        <v>61</v>
      </c>
      <c r="Q1630">
        <v>2010</v>
      </c>
      <c r="R1630" s="2">
        <v>545</v>
      </c>
      <c r="S1630" s="2">
        <v>465</v>
      </c>
      <c r="T1630" s="2">
        <v>425</v>
      </c>
      <c r="U1630" s="2">
        <v>0.413838255788123</v>
      </c>
      <c r="V1630" s="2">
        <v>385</v>
      </c>
      <c r="W1630" s="2">
        <v>-1</v>
      </c>
      <c r="X1630" s="2">
        <v>-1</v>
      </c>
      <c r="Y1630" s="2">
        <v>-1</v>
      </c>
      <c r="Z1630" s="2">
        <v>-1</v>
      </c>
      <c r="AA1630" s="2">
        <v>-1</v>
      </c>
      <c r="AB1630" s="2">
        <v>-1</v>
      </c>
      <c r="AC1630" s="2">
        <v>1.4374</v>
      </c>
      <c r="AD1630" s="2">
        <v>0.50080000000000002</v>
      </c>
      <c r="AE1630" s="2">
        <v>1.1073999999999999</v>
      </c>
      <c r="AF1630" s="2">
        <v>-0.4078</v>
      </c>
      <c r="AG1630" s="2">
        <v>0.81830000000000003</v>
      </c>
      <c r="AH1630">
        <v>455000</v>
      </c>
      <c r="AI1630" t="str">
        <f>IF(Table_Graduate_Salary[[#This Row],[Salary]]&lt;300000,"Low",IF(Table_Graduate_Salary[[#This Row],[Salary]]&lt;=600000,"Medium","High"))</f>
        <v>Medium</v>
      </c>
      <c r="AJ1630" t="str">
        <f>IF(Table_Graduate_Salary[[#This Row],[collegeGPA]]&gt;=8,"Excellent",IF(Table_Graduate_Salary[[#This Row],[collegeGPA]]&gt;=7,"Good","Average"))</f>
        <v>Excellent</v>
      </c>
      <c r="AK1630" s="2">
        <f>AVERAGE(Table_Graduate_Salary[[#This Row],[English]],Table_Graduate_Salary[[#This Row],[Logical]],Table_Graduate_Salary[[#This Row],[Quant]])</f>
        <v>478.33333333333331</v>
      </c>
    </row>
    <row r="1631" spans="1:37">
      <c r="A1631">
        <v>1119944</v>
      </c>
      <c r="B1631" t="s">
        <v>505</v>
      </c>
      <c r="C1631" s="1">
        <v>33872</v>
      </c>
      <c r="D1631" s="2">
        <v>83</v>
      </c>
      <c r="E1631" t="s">
        <v>35</v>
      </c>
      <c r="F1631" s="3">
        <v>2010</v>
      </c>
      <c r="G1631" s="2">
        <v>72</v>
      </c>
      <c r="H1631" t="s">
        <v>35</v>
      </c>
      <c r="I1631">
        <v>16161</v>
      </c>
      <c r="J1631">
        <v>2</v>
      </c>
      <c r="K1631" t="s">
        <v>36</v>
      </c>
      <c r="L1631" t="s">
        <v>44</v>
      </c>
      <c r="M1631" s="3">
        <v>76</v>
      </c>
      <c r="N1631">
        <v>16161</v>
      </c>
      <c r="O1631">
        <v>0</v>
      </c>
      <c r="P1631" t="s">
        <v>65</v>
      </c>
      <c r="Q1631">
        <v>2014</v>
      </c>
      <c r="R1631" s="2">
        <v>525</v>
      </c>
      <c r="S1631" s="2">
        <v>530</v>
      </c>
      <c r="T1631" s="2">
        <v>405</v>
      </c>
      <c r="U1631" s="2">
        <v>0.33878634721952799</v>
      </c>
      <c r="V1631" s="2">
        <v>335</v>
      </c>
      <c r="W1631" s="2">
        <v>292</v>
      </c>
      <c r="X1631" s="2">
        <v>-1</v>
      </c>
      <c r="Y1631" s="2">
        <v>-1</v>
      </c>
      <c r="Z1631" s="2">
        <v>-1</v>
      </c>
      <c r="AA1631" s="2">
        <v>388</v>
      </c>
      <c r="AB1631" s="2">
        <v>-1</v>
      </c>
      <c r="AC1631" s="2">
        <v>-0.159</v>
      </c>
      <c r="AD1631" s="2">
        <v>0.37890000000000001</v>
      </c>
      <c r="AE1631" s="2">
        <v>-2.4491000000000001</v>
      </c>
      <c r="AF1631" s="2">
        <v>-0.86819999999999997</v>
      </c>
      <c r="AG1631" s="2">
        <v>0.28889999999999999</v>
      </c>
      <c r="AH1631">
        <v>225000</v>
      </c>
      <c r="AI1631" t="str">
        <f>IF(Table_Graduate_Salary[[#This Row],[Salary]]&lt;300000,"Low",IF(Table_Graduate_Salary[[#This Row],[Salary]]&lt;=600000,"Medium","High"))</f>
        <v>Low</v>
      </c>
      <c r="AJ1631" t="str">
        <f>IF(Table_Graduate_Salary[[#This Row],[collegeGPA]]&gt;=8,"Excellent",IF(Table_Graduate_Salary[[#This Row],[collegeGPA]]&gt;=7,"Good","Average"))</f>
        <v>Excellent</v>
      </c>
      <c r="AK1631" s="2">
        <f>AVERAGE(Table_Graduate_Salary[[#This Row],[English]],Table_Graduate_Salary[[#This Row],[Logical]],Table_Graduate_Salary[[#This Row],[Quant]])</f>
        <v>486.66666666666669</v>
      </c>
    </row>
    <row r="1632" spans="1:37">
      <c r="A1632">
        <v>279776</v>
      </c>
      <c r="B1632" t="s">
        <v>505</v>
      </c>
      <c r="C1632" s="1">
        <v>32463</v>
      </c>
      <c r="D1632" s="2">
        <v>74.599999999999994</v>
      </c>
      <c r="E1632" t="s">
        <v>35</v>
      </c>
      <c r="F1632" s="3">
        <v>2007</v>
      </c>
      <c r="G1632" s="2">
        <v>72.8</v>
      </c>
      <c r="H1632" t="s">
        <v>35</v>
      </c>
      <c r="I1632">
        <v>51</v>
      </c>
      <c r="J1632">
        <v>2</v>
      </c>
      <c r="K1632" t="s">
        <v>36</v>
      </c>
      <c r="L1632" t="s">
        <v>64</v>
      </c>
      <c r="M1632" s="3">
        <v>66.7</v>
      </c>
      <c r="N1632">
        <v>51</v>
      </c>
      <c r="O1632">
        <v>0</v>
      </c>
      <c r="P1632" t="s">
        <v>41</v>
      </c>
      <c r="Q1632">
        <v>2011</v>
      </c>
      <c r="R1632" s="2">
        <v>665</v>
      </c>
      <c r="S1632" s="2">
        <v>505</v>
      </c>
      <c r="T1632" s="2">
        <v>545</v>
      </c>
      <c r="U1632" s="2">
        <v>0.86468541337008498</v>
      </c>
      <c r="V1632" s="2">
        <v>525</v>
      </c>
      <c r="W1632" s="2">
        <v>-1</v>
      </c>
      <c r="X1632" s="2">
        <v>-1</v>
      </c>
      <c r="Y1632" s="2">
        <v>-1</v>
      </c>
      <c r="Z1632" s="2">
        <v>-1</v>
      </c>
      <c r="AA1632" s="2">
        <v>-1</v>
      </c>
      <c r="AB1632" s="2">
        <v>-1</v>
      </c>
      <c r="AC1632" s="2">
        <v>-0.72640000000000005</v>
      </c>
      <c r="AD1632" s="2">
        <v>-0.74729999999999996</v>
      </c>
      <c r="AE1632" s="2">
        <v>0.2366</v>
      </c>
      <c r="AF1632" s="2">
        <v>-0.4078</v>
      </c>
      <c r="AG1632" s="2">
        <v>-0.60350000000000004</v>
      </c>
      <c r="AH1632">
        <v>310000</v>
      </c>
      <c r="AI1632" t="str">
        <f>IF(Table_Graduate_Salary[[#This Row],[Salary]]&lt;300000,"Low",IF(Table_Graduate_Salary[[#This Row],[Salary]]&lt;=600000,"Medium","High"))</f>
        <v>Medium</v>
      </c>
      <c r="AJ1632" t="str">
        <f>IF(Table_Graduate_Salary[[#This Row],[collegeGPA]]&gt;=8,"Excellent",IF(Table_Graduate_Salary[[#This Row],[collegeGPA]]&gt;=7,"Good","Average"))</f>
        <v>Excellent</v>
      </c>
      <c r="AK1632" s="2">
        <f>AVERAGE(Table_Graduate_Salary[[#This Row],[English]],Table_Graduate_Salary[[#This Row],[Logical]],Table_Graduate_Salary[[#This Row],[Quant]])</f>
        <v>571.66666666666663</v>
      </c>
    </row>
    <row r="1633" spans="1:37">
      <c r="A1633">
        <v>361583</v>
      </c>
      <c r="B1633" t="s">
        <v>506</v>
      </c>
      <c r="C1633" s="1">
        <v>33263</v>
      </c>
      <c r="D1633" s="2">
        <v>93.44</v>
      </c>
      <c r="E1633" t="s">
        <v>182</v>
      </c>
      <c r="F1633" s="3">
        <v>2008</v>
      </c>
      <c r="G1633" s="2">
        <v>90</v>
      </c>
      <c r="H1633" t="s">
        <v>182</v>
      </c>
      <c r="I1633">
        <v>1384</v>
      </c>
      <c r="J1633">
        <v>2</v>
      </c>
      <c r="K1633" t="s">
        <v>36</v>
      </c>
      <c r="L1633" t="s">
        <v>64</v>
      </c>
      <c r="M1633" s="3">
        <v>87.6</v>
      </c>
      <c r="N1633">
        <v>1384</v>
      </c>
      <c r="O1633">
        <v>0</v>
      </c>
      <c r="P1633" t="s">
        <v>61</v>
      </c>
      <c r="Q1633">
        <v>2012</v>
      </c>
      <c r="R1633" s="2">
        <v>515</v>
      </c>
      <c r="S1633" s="2">
        <v>475</v>
      </c>
      <c r="T1633" s="2">
        <v>635</v>
      </c>
      <c r="U1633" s="2">
        <v>0.94211655148500795</v>
      </c>
      <c r="V1633" s="2">
        <v>575</v>
      </c>
      <c r="W1633" s="2">
        <v>-1</v>
      </c>
      <c r="X1633" s="2">
        <v>-1</v>
      </c>
      <c r="Y1633" s="2">
        <v>-1</v>
      </c>
      <c r="Z1633" s="2">
        <v>-1</v>
      </c>
      <c r="AA1633" s="2">
        <v>-1</v>
      </c>
      <c r="AB1633" s="2">
        <v>-1</v>
      </c>
      <c r="AC1633" s="2">
        <v>-0.4173</v>
      </c>
      <c r="AD1633" s="2">
        <v>0.96879999999999999</v>
      </c>
      <c r="AE1633" s="2">
        <v>-0.1988</v>
      </c>
      <c r="AF1633" s="2">
        <v>-0.29020000000000001</v>
      </c>
      <c r="AG1633" s="2">
        <v>0.3049</v>
      </c>
      <c r="AH1633">
        <v>800000</v>
      </c>
      <c r="AI1633" t="str">
        <f>IF(Table_Graduate_Salary[[#This Row],[Salary]]&lt;300000,"Low",IF(Table_Graduate_Salary[[#This Row],[Salary]]&lt;=600000,"Medium","High"))</f>
        <v>High</v>
      </c>
      <c r="AJ1633" t="str">
        <f>IF(Table_Graduate_Salary[[#This Row],[collegeGPA]]&gt;=8,"Excellent",IF(Table_Graduate_Salary[[#This Row],[collegeGPA]]&gt;=7,"Good","Average"))</f>
        <v>Excellent</v>
      </c>
      <c r="AK1633" s="2">
        <f>AVERAGE(Table_Graduate_Salary[[#This Row],[English]],Table_Graduate_Salary[[#This Row],[Logical]],Table_Graduate_Salary[[#This Row],[Quant]])</f>
        <v>541.66666666666663</v>
      </c>
    </row>
    <row r="1634" spans="1:37">
      <c r="A1634">
        <v>339386</v>
      </c>
      <c r="B1634" t="s">
        <v>506</v>
      </c>
      <c r="C1634" s="1">
        <v>33473</v>
      </c>
      <c r="D1634" s="2">
        <v>89</v>
      </c>
      <c r="E1634" t="s">
        <v>338</v>
      </c>
      <c r="F1634" s="3">
        <v>2008</v>
      </c>
      <c r="G1634" s="2">
        <v>96</v>
      </c>
      <c r="H1634" t="s">
        <v>105</v>
      </c>
      <c r="I1634">
        <v>4415</v>
      </c>
      <c r="J1634">
        <v>2</v>
      </c>
      <c r="K1634" t="s">
        <v>36</v>
      </c>
      <c r="L1634" t="s">
        <v>55</v>
      </c>
      <c r="M1634" s="3">
        <v>74.5</v>
      </c>
      <c r="N1634">
        <v>4415</v>
      </c>
      <c r="O1634">
        <v>1</v>
      </c>
      <c r="P1634" t="s">
        <v>54</v>
      </c>
      <c r="Q1634">
        <v>2012</v>
      </c>
      <c r="R1634" s="2">
        <v>355</v>
      </c>
      <c r="S1634" s="2">
        <v>345</v>
      </c>
      <c r="T1634" s="2">
        <v>405</v>
      </c>
      <c r="U1634" s="2">
        <v>0.60005718233834104</v>
      </c>
      <c r="V1634" s="2">
        <v>435</v>
      </c>
      <c r="W1634" s="2">
        <v>-1</v>
      </c>
      <c r="X1634" s="2">
        <v>-1</v>
      </c>
      <c r="Y1634" s="2">
        <v>-1</v>
      </c>
      <c r="Z1634" s="2">
        <v>-1</v>
      </c>
      <c r="AA1634" s="2">
        <v>-1</v>
      </c>
      <c r="AB1634" s="2">
        <v>-1</v>
      </c>
      <c r="AC1634" s="2">
        <v>0.2009</v>
      </c>
      <c r="AD1634" s="2">
        <v>1.6708000000000001</v>
      </c>
      <c r="AE1634" s="2">
        <v>0.59940000000000004</v>
      </c>
      <c r="AF1634" s="2">
        <v>6.2300000000000001E-2</v>
      </c>
      <c r="AG1634" s="2">
        <v>0.50239999999999996</v>
      </c>
      <c r="AH1634">
        <v>280000</v>
      </c>
      <c r="AI1634" t="str">
        <f>IF(Table_Graduate_Salary[[#This Row],[Salary]]&lt;300000,"Low",IF(Table_Graduate_Salary[[#This Row],[Salary]]&lt;=600000,"Medium","High"))</f>
        <v>Low</v>
      </c>
      <c r="AJ1634" t="str">
        <f>IF(Table_Graduate_Salary[[#This Row],[collegeGPA]]&gt;=8,"Excellent",IF(Table_Graduate_Salary[[#This Row],[collegeGPA]]&gt;=7,"Good","Average"))</f>
        <v>Excellent</v>
      </c>
      <c r="AK1634" s="2">
        <f>AVERAGE(Table_Graduate_Salary[[#This Row],[English]],Table_Graduate_Salary[[#This Row],[Logical]],Table_Graduate_Salary[[#This Row],[Quant]])</f>
        <v>368.33333333333331</v>
      </c>
    </row>
    <row r="1635" spans="1:37">
      <c r="A1635">
        <v>334017</v>
      </c>
      <c r="B1635" t="s">
        <v>506</v>
      </c>
      <c r="C1635" s="1">
        <v>32845</v>
      </c>
      <c r="D1635" s="2">
        <v>77.599999999999994</v>
      </c>
      <c r="E1635">
        <v>0</v>
      </c>
      <c r="F1635" s="3">
        <v>2008</v>
      </c>
      <c r="G1635" s="2">
        <v>82.6</v>
      </c>
      <c r="H1635">
        <v>0</v>
      </c>
      <c r="I1635">
        <v>1622</v>
      </c>
      <c r="J1635">
        <v>2</v>
      </c>
      <c r="K1635" t="s">
        <v>36</v>
      </c>
      <c r="L1635" t="s">
        <v>52</v>
      </c>
      <c r="M1635" s="3">
        <v>77</v>
      </c>
      <c r="N1635">
        <v>1622</v>
      </c>
      <c r="O1635">
        <v>0</v>
      </c>
      <c r="P1635" t="s">
        <v>84</v>
      </c>
      <c r="Q1635">
        <v>2012</v>
      </c>
      <c r="R1635" s="2">
        <v>565</v>
      </c>
      <c r="S1635" s="2">
        <v>525</v>
      </c>
      <c r="T1635" s="2">
        <v>655</v>
      </c>
      <c r="U1635" s="2">
        <v>0.71452936324344696</v>
      </c>
      <c r="V1635" s="2">
        <v>-1</v>
      </c>
      <c r="W1635" s="2">
        <v>-1</v>
      </c>
      <c r="X1635" s="2">
        <v>-1</v>
      </c>
      <c r="Y1635" s="2">
        <v>435</v>
      </c>
      <c r="Z1635" s="2">
        <v>-1</v>
      </c>
      <c r="AA1635" s="2">
        <v>-1</v>
      </c>
      <c r="AB1635" s="2">
        <v>-1</v>
      </c>
      <c r="AC1635" s="2">
        <v>0.81920000000000004</v>
      </c>
      <c r="AD1635" s="2">
        <v>0.38379999999999997</v>
      </c>
      <c r="AE1635" s="2">
        <v>-5.3699999999999998E-2</v>
      </c>
      <c r="AF1635" s="2">
        <v>-0.29026999999999997</v>
      </c>
      <c r="AG1635" s="2">
        <v>-0.44550000000000001</v>
      </c>
      <c r="AH1635">
        <v>460000</v>
      </c>
      <c r="AI1635" t="str">
        <f>IF(Table_Graduate_Salary[[#This Row],[Salary]]&lt;300000,"Low",IF(Table_Graduate_Salary[[#This Row],[Salary]]&lt;=600000,"Medium","High"))</f>
        <v>Medium</v>
      </c>
      <c r="AJ1635" t="str">
        <f>IF(Table_Graduate_Salary[[#This Row],[collegeGPA]]&gt;=8,"Excellent",IF(Table_Graduate_Salary[[#This Row],[collegeGPA]]&gt;=7,"Good","Average"))</f>
        <v>Excellent</v>
      </c>
      <c r="AK1635" s="2">
        <f>AVERAGE(Table_Graduate_Salary[[#This Row],[English]],Table_Graduate_Salary[[#This Row],[Logical]],Table_Graduate_Salary[[#This Row],[Quant]])</f>
        <v>581.66666666666663</v>
      </c>
    </row>
    <row r="1636" spans="1:37">
      <c r="A1636">
        <v>1187201</v>
      </c>
      <c r="B1636" t="s">
        <v>506</v>
      </c>
      <c r="C1636" s="1">
        <v>33116</v>
      </c>
      <c r="D1636" s="2">
        <v>83.6</v>
      </c>
      <c r="E1636" t="s">
        <v>35</v>
      </c>
      <c r="F1636" s="3">
        <v>2009</v>
      </c>
      <c r="G1636" s="2">
        <v>60.17</v>
      </c>
      <c r="H1636" t="s">
        <v>35</v>
      </c>
      <c r="I1636">
        <v>3879</v>
      </c>
      <c r="J1636">
        <v>2</v>
      </c>
      <c r="K1636" t="s">
        <v>36</v>
      </c>
      <c r="L1636" t="s">
        <v>60</v>
      </c>
      <c r="M1636" s="3">
        <v>71.3</v>
      </c>
      <c r="N1636">
        <v>3879</v>
      </c>
      <c r="O1636">
        <v>0</v>
      </c>
      <c r="P1636" t="s">
        <v>84</v>
      </c>
      <c r="Q1636">
        <v>2014</v>
      </c>
      <c r="R1636" s="2">
        <v>640</v>
      </c>
      <c r="S1636" s="2">
        <v>595</v>
      </c>
      <c r="T1636" s="2">
        <v>800</v>
      </c>
      <c r="U1636" s="2">
        <v>-1</v>
      </c>
      <c r="V1636" s="2">
        <v>515</v>
      </c>
      <c r="W1636" s="2">
        <v>-1</v>
      </c>
      <c r="X1636" s="2">
        <v>561</v>
      </c>
      <c r="Y1636" s="2">
        <v>-1</v>
      </c>
      <c r="Z1636" s="2">
        <v>-1</v>
      </c>
      <c r="AA1636" s="2">
        <v>-1</v>
      </c>
      <c r="AB1636" s="2">
        <v>-1</v>
      </c>
      <c r="AC1636" s="2">
        <v>-1.5952999999999999</v>
      </c>
      <c r="AD1636" s="2">
        <v>-0.62009999999999998</v>
      </c>
      <c r="AE1636" s="2">
        <v>-1.8344</v>
      </c>
      <c r="AF1636" s="2">
        <v>-0.36120000000000002</v>
      </c>
      <c r="AG1636" s="2">
        <v>-1.6273</v>
      </c>
      <c r="AH1636">
        <v>315000</v>
      </c>
      <c r="AI1636" t="str">
        <f>IF(Table_Graduate_Salary[[#This Row],[Salary]]&lt;300000,"Low",IF(Table_Graduate_Salary[[#This Row],[Salary]]&lt;=600000,"Medium","High"))</f>
        <v>Medium</v>
      </c>
      <c r="AJ1636" t="str">
        <f>IF(Table_Graduate_Salary[[#This Row],[collegeGPA]]&gt;=8,"Excellent",IF(Table_Graduate_Salary[[#This Row],[collegeGPA]]&gt;=7,"Good","Average"))</f>
        <v>Excellent</v>
      </c>
      <c r="AK1636" s="2">
        <f>AVERAGE(Table_Graduate_Salary[[#This Row],[English]],Table_Graduate_Salary[[#This Row],[Logical]],Table_Graduate_Salary[[#This Row],[Quant]])</f>
        <v>678.33333333333337</v>
      </c>
    </row>
    <row r="1637" spans="1:37">
      <c r="A1637">
        <v>503221</v>
      </c>
      <c r="B1637" t="s">
        <v>506</v>
      </c>
      <c r="C1637" s="1">
        <v>33158</v>
      </c>
      <c r="D1637" s="2">
        <v>87.4</v>
      </c>
      <c r="E1637" t="s">
        <v>35</v>
      </c>
      <c r="F1637" s="3">
        <v>2008</v>
      </c>
      <c r="G1637" s="2">
        <v>81.2</v>
      </c>
      <c r="H1637" t="s">
        <v>35</v>
      </c>
      <c r="I1637">
        <v>5111</v>
      </c>
      <c r="J1637">
        <v>2</v>
      </c>
      <c r="K1637" t="s">
        <v>36</v>
      </c>
      <c r="L1637" t="s">
        <v>52</v>
      </c>
      <c r="M1637" s="3">
        <v>75</v>
      </c>
      <c r="N1637">
        <v>5111</v>
      </c>
      <c r="O1637">
        <v>0</v>
      </c>
      <c r="P1637" t="s">
        <v>45</v>
      </c>
      <c r="Q1637">
        <v>2013</v>
      </c>
      <c r="R1637" s="2">
        <v>465</v>
      </c>
      <c r="S1637" s="2">
        <v>655</v>
      </c>
      <c r="T1637" s="2">
        <v>575</v>
      </c>
      <c r="U1637" s="2">
        <v>0.71452936324344696</v>
      </c>
      <c r="V1637" s="2">
        <v>-1</v>
      </c>
      <c r="W1637" s="2">
        <v>-1</v>
      </c>
      <c r="X1637" s="2">
        <v>-1</v>
      </c>
      <c r="Y1637" s="2">
        <v>435</v>
      </c>
      <c r="Z1637" s="2">
        <v>-1</v>
      </c>
      <c r="AA1637" s="2">
        <v>-1</v>
      </c>
      <c r="AB1637" s="2">
        <v>-1</v>
      </c>
      <c r="AC1637" s="2">
        <v>-0.57189999999999996</v>
      </c>
      <c r="AD1637" s="2">
        <v>0.81279999999999997</v>
      </c>
      <c r="AE1637" s="2">
        <v>0.52690000000000003</v>
      </c>
      <c r="AF1637" s="2">
        <v>1.2374000000000001</v>
      </c>
      <c r="AG1637" s="2">
        <v>-0.64300000000000002</v>
      </c>
      <c r="AH1637">
        <v>350000</v>
      </c>
      <c r="AI1637" t="str">
        <f>IF(Table_Graduate_Salary[[#This Row],[Salary]]&lt;300000,"Low",IF(Table_Graduate_Salary[[#This Row],[Salary]]&lt;=600000,"Medium","High"))</f>
        <v>Medium</v>
      </c>
      <c r="AJ1637" t="str">
        <f>IF(Table_Graduate_Salary[[#This Row],[collegeGPA]]&gt;=8,"Excellent",IF(Table_Graduate_Salary[[#This Row],[collegeGPA]]&gt;=7,"Good","Average"))</f>
        <v>Excellent</v>
      </c>
      <c r="AK1637" s="2">
        <f>AVERAGE(Table_Graduate_Salary[[#This Row],[English]],Table_Graduate_Salary[[#This Row],[Logical]],Table_Graduate_Salary[[#This Row],[Quant]])</f>
        <v>565</v>
      </c>
    </row>
    <row r="1638" spans="1:37">
      <c r="A1638">
        <v>1266967</v>
      </c>
      <c r="B1638" t="s">
        <v>505</v>
      </c>
      <c r="C1638" s="1">
        <v>33378</v>
      </c>
      <c r="D1638" s="2">
        <v>84.96</v>
      </c>
      <c r="E1638" t="s">
        <v>51</v>
      </c>
      <c r="F1638" s="3">
        <v>2010</v>
      </c>
      <c r="G1638" s="2">
        <v>56.17</v>
      </c>
      <c r="H1638" t="s">
        <v>51</v>
      </c>
      <c r="I1638">
        <v>17168</v>
      </c>
      <c r="J1638">
        <v>2</v>
      </c>
      <c r="K1638" t="s">
        <v>36</v>
      </c>
      <c r="L1638" t="s">
        <v>40</v>
      </c>
      <c r="M1638" s="3">
        <v>60.78</v>
      </c>
      <c r="N1638">
        <v>17168</v>
      </c>
      <c r="O1638">
        <v>0</v>
      </c>
      <c r="P1638" t="s">
        <v>61</v>
      </c>
      <c r="Q1638">
        <v>2014</v>
      </c>
      <c r="R1638" s="2">
        <v>465</v>
      </c>
      <c r="S1638" s="2">
        <v>470</v>
      </c>
      <c r="T1638" s="2">
        <v>310</v>
      </c>
      <c r="U1638" s="2">
        <v>0.60005718233834104</v>
      </c>
      <c r="V1638" s="2">
        <v>435</v>
      </c>
      <c r="W1638" s="2">
        <v>-1</v>
      </c>
      <c r="X1638" s="2">
        <v>-1</v>
      </c>
      <c r="Y1638" s="2">
        <v>-1</v>
      </c>
      <c r="Z1638" s="2">
        <v>-1</v>
      </c>
      <c r="AA1638" s="2">
        <v>-1</v>
      </c>
      <c r="AB1638" s="2">
        <v>-1</v>
      </c>
      <c r="AC1638" s="2">
        <v>0.84630000000000005</v>
      </c>
      <c r="AD1638" s="2">
        <v>1.2114</v>
      </c>
      <c r="AE1638" s="2">
        <v>1.2396</v>
      </c>
      <c r="AF1638" s="2">
        <v>0.1459</v>
      </c>
      <c r="AG1638" s="2">
        <v>0.67210000000000003</v>
      </c>
      <c r="AH1638">
        <v>200000</v>
      </c>
      <c r="AI1638" t="str">
        <f>IF(Table_Graduate_Salary[[#This Row],[Salary]]&lt;300000,"Low",IF(Table_Graduate_Salary[[#This Row],[Salary]]&lt;=600000,"Medium","High"))</f>
        <v>Low</v>
      </c>
      <c r="AJ1638" t="str">
        <f>IF(Table_Graduate_Salary[[#This Row],[collegeGPA]]&gt;=8,"Excellent",IF(Table_Graduate_Salary[[#This Row],[collegeGPA]]&gt;=7,"Good","Average"))</f>
        <v>Excellent</v>
      </c>
      <c r="AK1638" s="2">
        <f>AVERAGE(Table_Graduate_Salary[[#This Row],[English]],Table_Graduate_Salary[[#This Row],[Logical]],Table_Graduate_Salary[[#This Row],[Quant]])</f>
        <v>415</v>
      </c>
    </row>
    <row r="1639" spans="1:37">
      <c r="A1639">
        <v>901358</v>
      </c>
      <c r="B1639" t="s">
        <v>505</v>
      </c>
      <c r="C1639" s="1">
        <v>34031</v>
      </c>
      <c r="D1639" s="2">
        <v>95.2</v>
      </c>
      <c r="E1639" t="s">
        <v>35</v>
      </c>
      <c r="F1639" s="3">
        <v>2010</v>
      </c>
      <c r="G1639" s="2">
        <v>74.8</v>
      </c>
      <c r="H1639" t="s">
        <v>35</v>
      </c>
      <c r="I1639">
        <v>8811</v>
      </c>
      <c r="J1639">
        <v>2</v>
      </c>
      <c r="K1639" t="s">
        <v>36</v>
      </c>
      <c r="L1639" t="s">
        <v>91</v>
      </c>
      <c r="M1639" s="3">
        <v>76.2</v>
      </c>
      <c r="N1639">
        <v>8811</v>
      </c>
      <c r="O1639">
        <v>1</v>
      </c>
      <c r="P1639" t="s">
        <v>61</v>
      </c>
      <c r="Q1639">
        <v>2014</v>
      </c>
      <c r="R1639" s="2">
        <v>640</v>
      </c>
      <c r="S1639" s="2">
        <v>605</v>
      </c>
      <c r="T1639" s="2">
        <v>665</v>
      </c>
      <c r="U1639" s="2">
        <v>0.95389977507992596</v>
      </c>
      <c r="V1639" s="2">
        <v>-1</v>
      </c>
      <c r="W1639" s="2">
        <v>-1</v>
      </c>
      <c r="X1639" s="2">
        <v>530</v>
      </c>
      <c r="Y1639" s="2">
        <v>-1</v>
      </c>
      <c r="Z1639" s="2">
        <v>-1</v>
      </c>
      <c r="AA1639" s="2">
        <v>-1</v>
      </c>
      <c r="AB1639" s="2">
        <v>-1</v>
      </c>
      <c r="AC1639" s="2">
        <v>-0.58989999999999998</v>
      </c>
      <c r="AD1639" s="2">
        <v>-0.1206</v>
      </c>
      <c r="AE1639" s="2">
        <v>-0.2974</v>
      </c>
      <c r="AF1639" s="2">
        <v>-0.2344</v>
      </c>
      <c r="AG1639" s="2">
        <v>-0.47760000000000002</v>
      </c>
      <c r="AH1639">
        <v>370000</v>
      </c>
      <c r="AI1639" t="str">
        <f>IF(Table_Graduate_Salary[[#This Row],[Salary]]&lt;300000,"Low",IF(Table_Graduate_Salary[[#This Row],[Salary]]&lt;=600000,"Medium","High"))</f>
        <v>Medium</v>
      </c>
      <c r="AJ1639" t="str">
        <f>IF(Table_Graduate_Salary[[#This Row],[collegeGPA]]&gt;=8,"Excellent",IF(Table_Graduate_Salary[[#This Row],[collegeGPA]]&gt;=7,"Good","Average"))</f>
        <v>Excellent</v>
      </c>
      <c r="AK1639" s="2">
        <f>AVERAGE(Table_Graduate_Salary[[#This Row],[English]],Table_Graduate_Salary[[#This Row],[Logical]],Table_Graduate_Salary[[#This Row],[Quant]])</f>
        <v>636.66666666666663</v>
      </c>
    </row>
    <row r="1640" spans="1:37">
      <c r="A1640">
        <v>806688</v>
      </c>
      <c r="B1640" t="s">
        <v>506</v>
      </c>
      <c r="C1640" s="1">
        <v>33489</v>
      </c>
      <c r="D1640" s="2">
        <v>78</v>
      </c>
      <c r="E1640" t="s">
        <v>35</v>
      </c>
      <c r="F1640" s="3">
        <v>2010</v>
      </c>
      <c r="G1640" s="2">
        <v>72</v>
      </c>
      <c r="H1640" t="s">
        <v>35</v>
      </c>
      <c r="I1640">
        <v>11759</v>
      </c>
      <c r="J1640">
        <v>2</v>
      </c>
      <c r="K1640" t="s">
        <v>36</v>
      </c>
      <c r="L1640" t="s">
        <v>40</v>
      </c>
      <c r="M1640" s="3">
        <v>72</v>
      </c>
      <c r="N1640">
        <v>11759</v>
      </c>
      <c r="O1640">
        <v>0</v>
      </c>
      <c r="P1640" t="s">
        <v>96</v>
      </c>
      <c r="Q1640">
        <v>2014</v>
      </c>
      <c r="R1640" s="2">
        <v>485</v>
      </c>
      <c r="S1640" s="2">
        <v>555</v>
      </c>
      <c r="T1640" s="2">
        <v>560</v>
      </c>
      <c r="U1640" s="2">
        <v>0.62264291584993803</v>
      </c>
      <c r="V1640" s="2">
        <v>585</v>
      </c>
      <c r="W1640" s="2">
        <v>-1</v>
      </c>
      <c r="X1640" s="2">
        <v>407</v>
      </c>
      <c r="Y1640" s="2">
        <v>-1</v>
      </c>
      <c r="Z1640" s="2">
        <v>-1</v>
      </c>
      <c r="AA1640" s="2">
        <v>-1</v>
      </c>
      <c r="AB1640" s="2">
        <v>-1</v>
      </c>
      <c r="AC1640" s="2">
        <v>-1.3080000000000001</v>
      </c>
      <c r="AD1640" s="2">
        <v>-3.1175999999999999</v>
      </c>
      <c r="AE1640" s="2">
        <v>-1.0659000000000001</v>
      </c>
      <c r="AF1640" s="2">
        <v>0.1459</v>
      </c>
      <c r="AG1640" s="2">
        <v>-0.86080000000000001</v>
      </c>
      <c r="AH1640">
        <v>200000</v>
      </c>
      <c r="AI1640" t="str">
        <f>IF(Table_Graduate_Salary[[#This Row],[Salary]]&lt;300000,"Low",IF(Table_Graduate_Salary[[#This Row],[Salary]]&lt;=600000,"Medium","High"))</f>
        <v>Low</v>
      </c>
      <c r="AJ1640" t="str">
        <f>IF(Table_Graduate_Salary[[#This Row],[collegeGPA]]&gt;=8,"Excellent",IF(Table_Graduate_Salary[[#This Row],[collegeGPA]]&gt;=7,"Good","Average"))</f>
        <v>Excellent</v>
      </c>
      <c r="AK1640" s="2">
        <f>AVERAGE(Table_Graduate_Salary[[#This Row],[English]],Table_Graduate_Salary[[#This Row],[Logical]],Table_Graduate_Salary[[#This Row],[Quant]])</f>
        <v>533.33333333333337</v>
      </c>
    </row>
    <row r="1641" spans="1:37">
      <c r="A1641">
        <v>1171245</v>
      </c>
      <c r="B1641" t="s">
        <v>506</v>
      </c>
      <c r="C1641" s="1">
        <v>33759</v>
      </c>
      <c r="D1641" s="2">
        <v>85</v>
      </c>
      <c r="E1641" t="s">
        <v>35</v>
      </c>
      <c r="F1641" s="3">
        <v>2010</v>
      </c>
      <c r="G1641" s="2">
        <v>65</v>
      </c>
      <c r="H1641" t="s">
        <v>35</v>
      </c>
      <c r="I1641">
        <v>374</v>
      </c>
      <c r="J1641">
        <v>2</v>
      </c>
      <c r="K1641" t="s">
        <v>36</v>
      </c>
      <c r="L1641" t="s">
        <v>60</v>
      </c>
      <c r="M1641" s="3">
        <v>72.12</v>
      </c>
      <c r="N1641">
        <v>374</v>
      </c>
      <c r="O1641">
        <v>0</v>
      </c>
      <c r="P1641" t="s">
        <v>41</v>
      </c>
      <c r="Q1641">
        <v>2014</v>
      </c>
      <c r="R1641" s="2">
        <v>525</v>
      </c>
      <c r="S1641" s="2">
        <v>455</v>
      </c>
      <c r="T1641" s="2">
        <v>345</v>
      </c>
      <c r="U1641" s="2">
        <v>0.493596387301038</v>
      </c>
      <c r="V1641" s="2">
        <v>-1</v>
      </c>
      <c r="W1641" s="2">
        <v>324</v>
      </c>
      <c r="X1641" s="2">
        <v>376</v>
      </c>
      <c r="Y1641" s="2">
        <v>-1</v>
      </c>
      <c r="Z1641" s="2">
        <v>-1</v>
      </c>
      <c r="AA1641" s="2">
        <v>-1</v>
      </c>
      <c r="AB1641" s="2">
        <v>-1</v>
      </c>
      <c r="AC1641" s="2">
        <v>0.70269999999999999</v>
      </c>
      <c r="AD1641" s="2">
        <v>0.5454</v>
      </c>
      <c r="AE1641" s="2">
        <v>-0.2974</v>
      </c>
      <c r="AF1641" s="2">
        <v>0.2727</v>
      </c>
      <c r="AG1641" s="2">
        <v>1.2470000000000001</v>
      </c>
      <c r="AH1641">
        <v>200000</v>
      </c>
      <c r="AI1641" t="str">
        <f>IF(Table_Graduate_Salary[[#This Row],[Salary]]&lt;300000,"Low",IF(Table_Graduate_Salary[[#This Row],[Salary]]&lt;=600000,"Medium","High"))</f>
        <v>Low</v>
      </c>
      <c r="AJ1641" t="str">
        <f>IF(Table_Graduate_Salary[[#This Row],[collegeGPA]]&gt;=8,"Excellent",IF(Table_Graduate_Salary[[#This Row],[collegeGPA]]&gt;=7,"Good","Average"))</f>
        <v>Excellent</v>
      </c>
      <c r="AK1641" s="2">
        <f>AVERAGE(Table_Graduate_Salary[[#This Row],[English]],Table_Graduate_Salary[[#This Row],[Logical]],Table_Graduate_Salary[[#This Row],[Quant]])</f>
        <v>441.66666666666669</v>
      </c>
    </row>
    <row r="1642" spans="1:37">
      <c r="A1642">
        <v>683102</v>
      </c>
      <c r="B1642" t="s">
        <v>505</v>
      </c>
      <c r="C1642" s="1">
        <v>33311</v>
      </c>
      <c r="D1642" s="2">
        <v>92.8</v>
      </c>
      <c r="E1642" t="s">
        <v>35</v>
      </c>
      <c r="F1642" s="3">
        <v>2009</v>
      </c>
      <c r="G1642" s="2">
        <v>74.599999999999994</v>
      </c>
      <c r="H1642" t="s">
        <v>35</v>
      </c>
      <c r="I1642">
        <v>6997</v>
      </c>
      <c r="J1642">
        <v>2</v>
      </c>
      <c r="K1642" t="s">
        <v>36</v>
      </c>
      <c r="L1642" t="s">
        <v>40</v>
      </c>
      <c r="M1642" s="3">
        <v>76</v>
      </c>
      <c r="N1642">
        <v>6997</v>
      </c>
      <c r="O1642">
        <v>0</v>
      </c>
      <c r="P1642" t="s">
        <v>65</v>
      </c>
      <c r="Q1642">
        <v>2013</v>
      </c>
      <c r="R1642" s="2">
        <v>805</v>
      </c>
      <c r="S1642" s="2">
        <v>595</v>
      </c>
      <c r="T1642" s="2">
        <v>585</v>
      </c>
      <c r="U1642" s="2">
        <v>0.14478988948246199</v>
      </c>
      <c r="V1642" s="2">
        <v>404</v>
      </c>
      <c r="W1642" s="2">
        <v>-1</v>
      </c>
      <c r="X1642" s="2">
        <v>284</v>
      </c>
      <c r="Y1642" s="2">
        <v>-1</v>
      </c>
      <c r="Z1642" s="2">
        <v>-1</v>
      </c>
      <c r="AA1642" s="2">
        <v>-1</v>
      </c>
      <c r="AB1642" s="2">
        <v>-1</v>
      </c>
      <c r="AC1642" s="2">
        <v>1.1335999999999999</v>
      </c>
      <c r="AD1642" s="2">
        <v>0.87839999999999996</v>
      </c>
      <c r="AE1642" s="2">
        <v>0.16370000000000001</v>
      </c>
      <c r="AF1642" s="2">
        <v>-1.2485999999999999</v>
      </c>
      <c r="AG1642" s="2">
        <v>9.7299999999999998E-2</v>
      </c>
      <c r="AH1642">
        <v>325000</v>
      </c>
      <c r="AI1642" t="str">
        <f>IF(Table_Graduate_Salary[[#This Row],[Salary]]&lt;300000,"Low",IF(Table_Graduate_Salary[[#This Row],[Salary]]&lt;=600000,"Medium","High"))</f>
        <v>Medium</v>
      </c>
      <c r="AJ1642" t="str">
        <f>IF(Table_Graduate_Salary[[#This Row],[collegeGPA]]&gt;=8,"Excellent",IF(Table_Graduate_Salary[[#This Row],[collegeGPA]]&gt;=7,"Good","Average"))</f>
        <v>Excellent</v>
      </c>
      <c r="AK1642" s="2">
        <f>AVERAGE(Table_Graduate_Salary[[#This Row],[English]],Table_Graduate_Salary[[#This Row],[Logical]],Table_Graduate_Salary[[#This Row],[Quant]])</f>
        <v>661.66666666666663</v>
      </c>
    </row>
    <row r="1643" spans="1:37">
      <c r="A1643">
        <v>543951</v>
      </c>
      <c r="B1643" t="s">
        <v>506</v>
      </c>
      <c r="C1643" s="1">
        <v>33681</v>
      </c>
      <c r="D1643" s="2">
        <v>79.599999999999994</v>
      </c>
      <c r="E1643" t="s">
        <v>35</v>
      </c>
      <c r="F1643" s="3">
        <v>2009</v>
      </c>
      <c r="G1643" s="2">
        <v>52</v>
      </c>
      <c r="H1643" t="s">
        <v>35</v>
      </c>
      <c r="I1643">
        <v>55</v>
      </c>
      <c r="J1643">
        <v>2</v>
      </c>
      <c r="K1643" t="s">
        <v>36</v>
      </c>
      <c r="L1643" t="s">
        <v>55</v>
      </c>
      <c r="M1643" s="3">
        <v>60.64</v>
      </c>
      <c r="N1643">
        <v>55</v>
      </c>
      <c r="O1643">
        <v>0</v>
      </c>
      <c r="P1643" t="s">
        <v>41</v>
      </c>
      <c r="Q1643">
        <v>2013</v>
      </c>
      <c r="R1643" s="2">
        <v>465</v>
      </c>
      <c r="S1643" s="2">
        <v>460</v>
      </c>
      <c r="T1643" s="2">
        <v>515</v>
      </c>
      <c r="U1643" s="2">
        <v>0.48834797678271402</v>
      </c>
      <c r="V1643" s="2">
        <v>405</v>
      </c>
      <c r="W1643" s="2">
        <v>-1</v>
      </c>
      <c r="X1643" s="2">
        <v>-1</v>
      </c>
      <c r="Y1643" s="2">
        <v>-1</v>
      </c>
      <c r="Z1643" s="2">
        <v>-1</v>
      </c>
      <c r="AA1643" s="2">
        <v>-1</v>
      </c>
      <c r="AB1643" s="2">
        <v>-1</v>
      </c>
      <c r="AC1643" s="2">
        <v>1.1283000000000001</v>
      </c>
      <c r="AD1643" s="2">
        <v>1.2807999999999999</v>
      </c>
      <c r="AE1643" s="2">
        <v>-0.1988</v>
      </c>
      <c r="AF1643" s="2">
        <v>-1.1128</v>
      </c>
      <c r="AG1643" s="2">
        <v>-0.28749999999999998</v>
      </c>
      <c r="AH1643">
        <v>160000</v>
      </c>
      <c r="AI1643" t="str">
        <f>IF(Table_Graduate_Salary[[#This Row],[Salary]]&lt;300000,"Low",IF(Table_Graduate_Salary[[#This Row],[Salary]]&lt;=600000,"Medium","High"))</f>
        <v>Low</v>
      </c>
      <c r="AJ1643" t="str">
        <f>IF(Table_Graduate_Salary[[#This Row],[collegeGPA]]&gt;=8,"Excellent",IF(Table_Graduate_Salary[[#This Row],[collegeGPA]]&gt;=7,"Good","Average"))</f>
        <v>Excellent</v>
      </c>
      <c r="AK1643" s="2">
        <f>AVERAGE(Table_Graduate_Salary[[#This Row],[English]],Table_Graduate_Salary[[#This Row],[Logical]],Table_Graduate_Salary[[#This Row],[Quant]])</f>
        <v>480</v>
      </c>
    </row>
    <row r="1644" spans="1:37">
      <c r="A1644">
        <v>988904</v>
      </c>
      <c r="B1644" t="s">
        <v>506</v>
      </c>
      <c r="C1644" s="1">
        <v>33871</v>
      </c>
      <c r="D1644" s="2">
        <v>78.16</v>
      </c>
      <c r="E1644" t="s">
        <v>48</v>
      </c>
      <c r="F1644" s="3">
        <v>2010</v>
      </c>
      <c r="G1644" s="2">
        <v>64.83</v>
      </c>
      <c r="H1644" t="s">
        <v>48</v>
      </c>
      <c r="I1644">
        <v>137</v>
      </c>
      <c r="J1644">
        <v>2</v>
      </c>
      <c r="K1644" t="s">
        <v>36</v>
      </c>
      <c r="L1644" t="s">
        <v>40</v>
      </c>
      <c r="M1644" s="3">
        <v>63.65</v>
      </c>
      <c r="N1644">
        <v>137</v>
      </c>
      <c r="O1644">
        <v>0</v>
      </c>
      <c r="P1644" t="s">
        <v>41</v>
      </c>
      <c r="Q1644">
        <v>2014</v>
      </c>
      <c r="R1644" s="2">
        <v>560</v>
      </c>
      <c r="S1644" s="2">
        <v>510</v>
      </c>
      <c r="T1644" s="2">
        <v>450</v>
      </c>
      <c r="U1644" s="2">
        <v>-1</v>
      </c>
      <c r="V1644" s="2">
        <v>-1</v>
      </c>
      <c r="W1644" s="2">
        <v>-1</v>
      </c>
      <c r="X1644" s="2">
        <v>-1</v>
      </c>
      <c r="Y1644" s="2">
        <v>-1</v>
      </c>
      <c r="Z1644" s="2">
        <v>-1</v>
      </c>
      <c r="AA1644" s="2">
        <v>-1</v>
      </c>
      <c r="AB1644" s="2">
        <v>-1</v>
      </c>
      <c r="AC1644" s="2">
        <v>-1.54E-2</v>
      </c>
      <c r="AD1644" s="2">
        <v>0.87839999999999996</v>
      </c>
      <c r="AE1644" s="2">
        <v>1.2396</v>
      </c>
      <c r="AF1644" s="2">
        <v>1.9207000000000001</v>
      </c>
      <c r="AG1644" s="2">
        <v>0.86370000000000002</v>
      </c>
      <c r="AH1644">
        <v>235000</v>
      </c>
      <c r="AI1644" t="str">
        <f>IF(Table_Graduate_Salary[[#This Row],[Salary]]&lt;300000,"Low",IF(Table_Graduate_Salary[[#This Row],[Salary]]&lt;=600000,"Medium","High"))</f>
        <v>Low</v>
      </c>
      <c r="AJ1644" t="str">
        <f>IF(Table_Graduate_Salary[[#This Row],[collegeGPA]]&gt;=8,"Excellent",IF(Table_Graduate_Salary[[#This Row],[collegeGPA]]&gt;=7,"Good","Average"))</f>
        <v>Excellent</v>
      </c>
      <c r="AK1644" s="2">
        <f>AVERAGE(Table_Graduate_Salary[[#This Row],[English]],Table_Graduate_Salary[[#This Row],[Logical]],Table_Graduate_Salary[[#This Row],[Quant]])</f>
        <v>506.66666666666669</v>
      </c>
    </row>
    <row r="1645" spans="1:37">
      <c r="A1645">
        <v>593024</v>
      </c>
      <c r="B1645" t="s">
        <v>505</v>
      </c>
      <c r="C1645" s="1">
        <v>33765</v>
      </c>
      <c r="D1645" s="2">
        <v>76</v>
      </c>
      <c r="E1645" t="s">
        <v>339</v>
      </c>
      <c r="F1645" s="3">
        <v>2009</v>
      </c>
      <c r="G1645" s="2">
        <v>79</v>
      </c>
      <c r="H1645" t="s">
        <v>339</v>
      </c>
      <c r="I1645">
        <v>8818</v>
      </c>
      <c r="J1645">
        <v>2</v>
      </c>
      <c r="K1645" t="s">
        <v>36</v>
      </c>
      <c r="L1645" t="s">
        <v>55</v>
      </c>
      <c r="M1645" s="3">
        <v>73</v>
      </c>
      <c r="N1645">
        <v>8818</v>
      </c>
      <c r="O1645">
        <v>1</v>
      </c>
      <c r="P1645" t="s">
        <v>54</v>
      </c>
      <c r="Q1645">
        <v>2013</v>
      </c>
      <c r="R1645" s="2">
        <v>535</v>
      </c>
      <c r="S1645" s="2">
        <v>460</v>
      </c>
      <c r="T1645" s="2">
        <v>445</v>
      </c>
      <c r="U1645" s="2">
        <v>0.123016731640823</v>
      </c>
      <c r="V1645" s="2">
        <v>285</v>
      </c>
      <c r="W1645" s="2">
        <v>-1</v>
      </c>
      <c r="X1645" s="2">
        <v>-1</v>
      </c>
      <c r="Y1645" s="2">
        <v>-1</v>
      </c>
      <c r="Z1645" s="2">
        <v>-1</v>
      </c>
      <c r="AA1645" s="2">
        <v>-1</v>
      </c>
      <c r="AB1645" s="2">
        <v>-1</v>
      </c>
      <c r="AC1645" s="2">
        <v>0.99</v>
      </c>
      <c r="AD1645" s="2">
        <v>-0.1206</v>
      </c>
      <c r="AE1645" s="2">
        <v>0.47110000000000002</v>
      </c>
      <c r="AF1645" s="2">
        <v>0.5262</v>
      </c>
      <c r="AG1645" s="2">
        <v>-0.66920000000000002</v>
      </c>
      <c r="AH1645">
        <v>340000</v>
      </c>
      <c r="AI1645" t="str">
        <f>IF(Table_Graduate_Salary[[#This Row],[Salary]]&lt;300000,"Low",IF(Table_Graduate_Salary[[#This Row],[Salary]]&lt;=600000,"Medium","High"))</f>
        <v>Medium</v>
      </c>
      <c r="AJ1645" t="str">
        <f>IF(Table_Graduate_Salary[[#This Row],[collegeGPA]]&gt;=8,"Excellent",IF(Table_Graduate_Salary[[#This Row],[collegeGPA]]&gt;=7,"Good","Average"))</f>
        <v>Excellent</v>
      </c>
      <c r="AK1645" s="2">
        <f>AVERAGE(Table_Graduate_Salary[[#This Row],[English]],Table_Graduate_Salary[[#This Row],[Logical]],Table_Graduate_Salary[[#This Row],[Quant]])</f>
        <v>480</v>
      </c>
    </row>
    <row r="1646" spans="1:37">
      <c r="A1646">
        <v>325147</v>
      </c>
      <c r="B1646" t="s">
        <v>506</v>
      </c>
      <c r="C1646" s="1">
        <v>32079</v>
      </c>
      <c r="D1646" s="2">
        <v>82.9</v>
      </c>
      <c r="E1646">
        <v>0</v>
      </c>
      <c r="F1646" s="3">
        <v>2005</v>
      </c>
      <c r="G1646" s="2">
        <v>91.5</v>
      </c>
      <c r="H1646">
        <v>0</v>
      </c>
      <c r="I1646">
        <v>6609</v>
      </c>
      <c r="J1646">
        <v>2</v>
      </c>
      <c r="K1646" t="s">
        <v>49</v>
      </c>
      <c r="L1646" t="s">
        <v>60</v>
      </c>
      <c r="M1646" s="3">
        <v>88.2</v>
      </c>
      <c r="N1646">
        <v>6609</v>
      </c>
      <c r="O1646">
        <v>1</v>
      </c>
      <c r="P1646" t="s">
        <v>47</v>
      </c>
      <c r="Q1646">
        <v>2012</v>
      </c>
      <c r="R1646" s="2">
        <v>505</v>
      </c>
      <c r="S1646" s="2">
        <v>605</v>
      </c>
      <c r="T1646" s="2">
        <v>445</v>
      </c>
      <c r="U1646" s="2">
        <v>0.124502074009537</v>
      </c>
      <c r="V1646" s="2">
        <v>-1</v>
      </c>
      <c r="W1646" s="2">
        <v>233</v>
      </c>
      <c r="X1646" s="2">
        <v>-1</v>
      </c>
      <c r="Y1646" s="2">
        <v>-1</v>
      </c>
      <c r="Z1646" s="2">
        <v>-1</v>
      </c>
      <c r="AA1646" s="2">
        <v>-1</v>
      </c>
      <c r="AB1646" s="2">
        <v>-1</v>
      </c>
      <c r="AC1646" s="2">
        <v>-1.6537999999999999</v>
      </c>
      <c r="AD1646" s="2">
        <v>0.50080000000000002</v>
      </c>
      <c r="AE1646" s="2">
        <v>-0.92449999999999999</v>
      </c>
      <c r="AF1646" s="2">
        <v>-0.29026999999999997</v>
      </c>
      <c r="AG1646" s="2">
        <v>-0.76149999999999995</v>
      </c>
      <c r="AH1646">
        <v>335000</v>
      </c>
      <c r="AI1646" t="str">
        <f>IF(Table_Graduate_Salary[[#This Row],[Salary]]&lt;300000,"Low",IF(Table_Graduate_Salary[[#This Row],[Salary]]&lt;=600000,"Medium","High"))</f>
        <v>Medium</v>
      </c>
      <c r="AJ1646" t="str">
        <f>IF(Table_Graduate_Salary[[#This Row],[collegeGPA]]&gt;=8,"Excellent",IF(Table_Graduate_Salary[[#This Row],[collegeGPA]]&gt;=7,"Good","Average"))</f>
        <v>Excellent</v>
      </c>
      <c r="AK1646" s="2">
        <f>AVERAGE(Table_Graduate_Salary[[#This Row],[English]],Table_Graduate_Salary[[#This Row],[Logical]],Table_Graduate_Salary[[#This Row],[Quant]])</f>
        <v>518.33333333333337</v>
      </c>
    </row>
    <row r="1647" spans="1:37">
      <c r="A1647">
        <v>407824</v>
      </c>
      <c r="B1647" t="s">
        <v>505</v>
      </c>
      <c r="C1647" s="1">
        <v>33131</v>
      </c>
      <c r="D1647" s="2">
        <v>90.04</v>
      </c>
      <c r="E1647">
        <v>0</v>
      </c>
      <c r="F1647" s="3">
        <v>2008</v>
      </c>
      <c r="G1647" s="2">
        <v>75.16</v>
      </c>
      <c r="H1647">
        <v>0</v>
      </c>
      <c r="I1647">
        <v>3801</v>
      </c>
      <c r="J1647">
        <v>2</v>
      </c>
      <c r="K1647" t="s">
        <v>36</v>
      </c>
      <c r="L1647" t="s">
        <v>116</v>
      </c>
      <c r="M1647" s="3">
        <v>77</v>
      </c>
      <c r="N1647">
        <v>3801</v>
      </c>
      <c r="O1647">
        <v>0</v>
      </c>
      <c r="P1647" t="s">
        <v>61</v>
      </c>
      <c r="Q1647">
        <v>2012</v>
      </c>
      <c r="R1647" s="2">
        <v>505</v>
      </c>
      <c r="S1647" s="2">
        <v>495</v>
      </c>
      <c r="T1647" s="2">
        <v>615</v>
      </c>
      <c r="U1647" s="2">
        <v>0.53838689298509601</v>
      </c>
      <c r="V1647" s="2">
        <v>475</v>
      </c>
      <c r="W1647" s="2">
        <v>333</v>
      </c>
      <c r="X1647" s="2">
        <v>-1</v>
      </c>
      <c r="Y1647" s="2">
        <v>-1</v>
      </c>
      <c r="Z1647" s="2">
        <v>-1</v>
      </c>
      <c r="AA1647" s="2">
        <v>-1</v>
      </c>
      <c r="AB1647" s="2">
        <v>-1</v>
      </c>
      <c r="AC1647" s="2">
        <v>-6.9599999999999995E-2</v>
      </c>
      <c r="AD1647" s="2">
        <v>3.2800000000000003E-2</v>
      </c>
      <c r="AE1647" s="2">
        <v>-0.1988</v>
      </c>
      <c r="AF1647" s="2">
        <v>3.5000000000000001E-3</v>
      </c>
      <c r="AG1647" s="2">
        <v>-0.9194</v>
      </c>
      <c r="AH1647">
        <v>305000</v>
      </c>
      <c r="AI1647" t="str">
        <f>IF(Table_Graduate_Salary[[#This Row],[Salary]]&lt;300000,"Low",IF(Table_Graduate_Salary[[#This Row],[Salary]]&lt;=600000,"Medium","High"))</f>
        <v>Medium</v>
      </c>
      <c r="AJ1647" t="str">
        <f>IF(Table_Graduate_Salary[[#This Row],[collegeGPA]]&gt;=8,"Excellent",IF(Table_Graduate_Salary[[#This Row],[collegeGPA]]&gt;=7,"Good","Average"))</f>
        <v>Excellent</v>
      </c>
      <c r="AK1647" s="2">
        <f>AVERAGE(Table_Graduate_Salary[[#This Row],[English]],Table_Graduate_Salary[[#This Row],[Logical]],Table_Graduate_Salary[[#This Row],[Quant]])</f>
        <v>538.33333333333337</v>
      </c>
    </row>
    <row r="1648" spans="1:37">
      <c r="A1648">
        <v>1055284</v>
      </c>
      <c r="B1648" t="s">
        <v>506</v>
      </c>
      <c r="C1648" s="1">
        <v>32376</v>
      </c>
      <c r="D1648" s="2">
        <v>79</v>
      </c>
      <c r="E1648" t="s">
        <v>51</v>
      </c>
      <c r="F1648" s="3">
        <v>2007</v>
      </c>
      <c r="G1648" s="2">
        <v>62.5</v>
      </c>
      <c r="H1648" t="s">
        <v>51</v>
      </c>
      <c r="I1648">
        <v>3716</v>
      </c>
      <c r="J1648">
        <v>2</v>
      </c>
      <c r="K1648" t="s">
        <v>66</v>
      </c>
      <c r="L1648" t="s">
        <v>67</v>
      </c>
      <c r="M1648" s="3">
        <v>75.83</v>
      </c>
      <c r="N1648">
        <v>3716</v>
      </c>
      <c r="O1648">
        <v>1</v>
      </c>
      <c r="P1648" t="s">
        <v>61</v>
      </c>
      <c r="Q1648">
        <v>2013</v>
      </c>
      <c r="R1648" s="2">
        <v>490</v>
      </c>
      <c r="S1648" s="2">
        <v>410</v>
      </c>
      <c r="T1648" s="2">
        <v>535</v>
      </c>
      <c r="U1648" s="2">
        <v>0.48674700843819302</v>
      </c>
      <c r="V1648" s="2">
        <v>445</v>
      </c>
      <c r="W1648" s="2">
        <v>-1</v>
      </c>
      <c r="X1648" s="2">
        <v>376</v>
      </c>
      <c r="Y1648" s="2">
        <v>-1</v>
      </c>
      <c r="Z1648" s="2">
        <v>-1</v>
      </c>
      <c r="AA1648" s="2">
        <v>-1</v>
      </c>
      <c r="AB1648" s="2">
        <v>-1</v>
      </c>
      <c r="AC1648" s="2">
        <v>-0.44629999999999997</v>
      </c>
      <c r="AD1648" s="2">
        <v>-0.28710000000000002</v>
      </c>
      <c r="AE1648" s="2">
        <v>-0.6048</v>
      </c>
      <c r="AF1648" s="2">
        <v>0.65300000000000002</v>
      </c>
      <c r="AG1648" s="2">
        <v>-1.4356</v>
      </c>
      <c r="AH1648">
        <v>120000</v>
      </c>
      <c r="AI1648" t="str">
        <f>IF(Table_Graduate_Salary[[#This Row],[Salary]]&lt;300000,"Low",IF(Table_Graduate_Salary[[#This Row],[Salary]]&lt;=600000,"Medium","High"))</f>
        <v>Low</v>
      </c>
      <c r="AJ1648" t="str">
        <f>IF(Table_Graduate_Salary[[#This Row],[collegeGPA]]&gt;=8,"Excellent",IF(Table_Graduate_Salary[[#This Row],[collegeGPA]]&gt;=7,"Good","Average"))</f>
        <v>Excellent</v>
      </c>
      <c r="AK1648" s="2">
        <f>AVERAGE(Table_Graduate_Salary[[#This Row],[English]],Table_Graduate_Salary[[#This Row],[Logical]],Table_Graduate_Salary[[#This Row],[Quant]])</f>
        <v>478.33333333333331</v>
      </c>
    </row>
    <row r="1649" spans="1:37">
      <c r="A1649">
        <v>1247771</v>
      </c>
      <c r="B1649" t="s">
        <v>506</v>
      </c>
      <c r="C1649" s="1">
        <v>33590</v>
      </c>
      <c r="D1649" s="2">
        <v>76</v>
      </c>
      <c r="E1649" t="s">
        <v>35</v>
      </c>
      <c r="F1649" s="3">
        <v>2009</v>
      </c>
      <c r="G1649" s="2">
        <v>66</v>
      </c>
      <c r="H1649" t="s">
        <v>35</v>
      </c>
      <c r="I1649">
        <v>1638</v>
      </c>
      <c r="J1649">
        <v>2</v>
      </c>
      <c r="K1649" t="s">
        <v>36</v>
      </c>
      <c r="L1649" t="s">
        <v>40</v>
      </c>
      <c r="M1649" s="3">
        <v>61.75</v>
      </c>
      <c r="N1649">
        <v>1638</v>
      </c>
      <c r="O1649">
        <v>0</v>
      </c>
      <c r="P1649" t="s">
        <v>41</v>
      </c>
      <c r="Q1649">
        <v>2014</v>
      </c>
      <c r="R1649" s="2">
        <v>630</v>
      </c>
      <c r="S1649" s="2">
        <v>530</v>
      </c>
      <c r="T1649" s="2">
        <v>430</v>
      </c>
      <c r="U1649" s="2">
        <v>0.62264291584993803</v>
      </c>
      <c r="V1649" s="2">
        <v>395</v>
      </c>
      <c r="W1649" s="2">
        <v>-1</v>
      </c>
      <c r="X1649" s="2">
        <v>407</v>
      </c>
      <c r="Y1649" s="2">
        <v>-1</v>
      </c>
      <c r="Z1649" s="2">
        <v>-1</v>
      </c>
      <c r="AA1649" s="2">
        <v>-1</v>
      </c>
      <c r="AB1649" s="2">
        <v>-1</v>
      </c>
      <c r="AC1649" s="2">
        <v>0.27179999999999999</v>
      </c>
      <c r="AD1649" s="2">
        <v>-0.4536</v>
      </c>
      <c r="AE1649" s="2">
        <v>-0.2974</v>
      </c>
      <c r="AF1649" s="2">
        <v>-0.74150000000000005</v>
      </c>
      <c r="AG1649" s="2">
        <v>-0.86080000000000001</v>
      </c>
      <c r="AH1649">
        <v>120000</v>
      </c>
      <c r="AI1649" t="str">
        <f>IF(Table_Graduate_Salary[[#This Row],[Salary]]&lt;300000,"Low",IF(Table_Graduate_Salary[[#This Row],[Salary]]&lt;=600000,"Medium","High"))</f>
        <v>Low</v>
      </c>
      <c r="AJ1649" t="str">
        <f>IF(Table_Graduate_Salary[[#This Row],[collegeGPA]]&gt;=8,"Excellent",IF(Table_Graduate_Salary[[#This Row],[collegeGPA]]&gt;=7,"Good","Average"))</f>
        <v>Excellent</v>
      </c>
      <c r="AK1649" s="2">
        <f>AVERAGE(Table_Graduate_Salary[[#This Row],[English]],Table_Graduate_Salary[[#This Row],[Logical]],Table_Graduate_Salary[[#This Row],[Quant]])</f>
        <v>530</v>
      </c>
    </row>
    <row r="1650" spans="1:37">
      <c r="A1650">
        <v>941785</v>
      </c>
      <c r="B1650" t="s">
        <v>506</v>
      </c>
      <c r="C1650" s="1">
        <v>34008</v>
      </c>
      <c r="D1650" s="2">
        <v>78.599999999999994</v>
      </c>
      <c r="E1650" t="s">
        <v>35</v>
      </c>
      <c r="F1650" s="3">
        <v>2010</v>
      </c>
      <c r="G1650" s="2">
        <v>82.6</v>
      </c>
      <c r="H1650" t="s">
        <v>35</v>
      </c>
      <c r="I1650">
        <v>272</v>
      </c>
      <c r="J1650">
        <v>2</v>
      </c>
      <c r="K1650" t="s">
        <v>36</v>
      </c>
      <c r="L1650" t="s">
        <v>52</v>
      </c>
      <c r="M1650" s="3">
        <v>70</v>
      </c>
      <c r="N1650">
        <v>272</v>
      </c>
      <c r="O1650">
        <v>0</v>
      </c>
      <c r="P1650" t="s">
        <v>50</v>
      </c>
      <c r="Q1650">
        <v>2014</v>
      </c>
      <c r="R1650" s="2">
        <v>590</v>
      </c>
      <c r="S1650" s="2">
        <v>555</v>
      </c>
      <c r="T1650" s="2">
        <v>385</v>
      </c>
      <c r="U1650" s="2">
        <v>0.12569018223798101</v>
      </c>
      <c r="V1650" s="2">
        <v>-1</v>
      </c>
      <c r="W1650" s="2">
        <v>-1</v>
      </c>
      <c r="X1650" s="2">
        <v>407</v>
      </c>
      <c r="Y1650" s="2">
        <v>284</v>
      </c>
      <c r="Z1650" s="2">
        <v>-1</v>
      </c>
      <c r="AA1650" s="2">
        <v>-1</v>
      </c>
      <c r="AB1650" s="2">
        <v>-1</v>
      </c>
      <c r="AC1650" s="2">
        <v>-0.87719999999999998</v>
      </c>
      <c r="AD1650" s="2">
        <v>-0.62009999999999998</v>
      </c>
      <c r="AE1650" s="2">
        <v>0.31740000000000002</v>
      </c>
      <c r="AF1650" s="2">
        <v>-0.2344</v>
      </c>
      <c r="AG1650" s="2">
        <v>1.4386000000000001</v>
      </c>
      <c r="AH1650">
        <v>180000</v>
      </c>
      <c r="AI1650" t="str">
        <f>IF(Table_Graduate_Salary[[#This Row],[Salary]]&lt;300000,"Low",IF(Table_Graduate_Salary[[#This Row],[Salary]]&lt;=600000,"Medium","High"))</f>
        <v>Low</v>
      </c>
      <c r="AJ1650" t="str">
        <f>IF(Table_Graduate_Salary[[#This Row],[collegeGPA]]&gt;=8,"Excellent",IF(Table_Graduate_Salary[[#This Row],[collegeGPA]]&gt;=7,"Good","Average"))</f>
        <v>Excellent</v>
      </c>
      <c r="AK1650" s="2">
        <f>AVERAGE(Table_Graduate_Salary[[#This Row],[English]],Table_Graduate_Salary[[#This Row],[Logical]],Table_Graduate_Salary[[#This Row],[Quant]])</f>
        <v>510</v>
      </c>
    </row>
    <row r="1651" spans="1:37">
      <c r="A1651">
        <v>353742</v>
      </c>
      <c r="B1651" t="s">
        <v>506</v>
      </c>
      <c r="C1651" s="1">
        <v>33234</v>
      </c>
      <c r="D1651" s="2">
        <v>76</v>
      </c>
      <c r="E1651">
        <v>0</v>
      </c>
      <c r="F1651" s="3">
        <v>2008</v>
      </c>
      <c r="G1651" s="2">
        <v>76</v>
      </c>
      <c r="H1651">
        <v>0</v>
      </c>
      <c r="I1651">
        <v>429</v>
      </c>
      <c r="J1651">
        <v>2</v>
      </c>
      <c r="K1651" t="s">
        <v>36</v>
      </c>
      <c r="L1651" t="s">
        <v>55</v>
      </c>
      <c r="M1651" s="3">
        <v>76.5</v>
      </c>
      <c r="N1651">
        <v>429</v>
      </c>
      <c r="O1651">
        <v>0</v>
      </c>
      <c r="P1651" t="s">
        <v>41</v>
      </c>
      <c r="Q1651">
        <v>2012</v>
      </c>
      <c r="R1651" s="2">
        <v>465</v>
      </c>
      <c r="S1651" s="2">
        <v>435</v>
      </c>
      <c r="T1651" s="2">
        <v>415</v>
      </c>
      <c r="U1651" s="2">
        <v>0.413838255788123</v>
      </c>
      <c r="V1651" s="2">
        <v>385</v>
      </c>
      <c r="W1651" s="2">
        <v>-1</v>
      </c>
      <c r="X1651" s="2">
        <v>-1</v>
      </c>
      <c r="Y1651" s="2">
        <v>-1</v>
      </c>
      <c r="Z1651" s="2">
        <v>-1</v>
      </c>
      <c r="AA1651" s="2">
        <v>-1</v>
      </c>
      <c r="AB1651" s="2">
        <v>-1</v>
      </c>
      <c r="AC1651" s="2">
        <v>-0.4173</v>
      </c>
      <c r="AD1651" s="2">
        <v>0.50080000000000002</v>
      </c>
      <c r="AE1651" s="2">
        <v>-0.77939999999999998</v>
      </c>
      <c r="AF1651" s="2">
        <v>0.5323</v>
      </c>
      <c r="AG1651" s="2">
        <v>0.3049</v>
      </c>
      <c r="AH1651">
        <v>370000</v>
      </c>
      <c r="AI1651" t="str">
        <f>IF(Table_Graduate_Salary[[#This Row],[Salary]]&lt;300000,"Low",IF(Table_Graduate_Salary[[#This Row],[Salary]]&lt;=600000,"Medium","High"))</f>
        <v>Medium</v>
      </c>
      <c r="AJ1651" t="str">
        <f>IF(Table_Graduate_Salary[[#This Row],[collegeGPA]]&gt;=8,"Excellent",IF(Table_Graduate_Salary[[#This Row],[collegeGPA]]&gt;=7,"Good","Average"))</f>
        <v>Excellent</v>
      </c>
      <c r="AK1651" s="2">
        <f>AVERAGE(Table_Graduate_Salary[[#This Row],[English]],Table_Graduate_Salary[[#This Row],[Logical]],Table_Graduate_Salary[[#This Row],[Quant]])</f>
        <v>438.33333333333331</v>
      </c>
    </row>
    <row r="1652" spans="1:37">
      <c r="A1652">
        <v>995191</v>
      </c>
      <c r="B1652" t="s">
        <v>506</v>
      </c>
      <c r="C1652" s="1">
        <v>33626</v>
      </c>
      <c r="D1652" s="2">
        <v>92.5</v>
      </c>
      <c r="E1652" t="s">
        <v>51</v>
      </c>
      <c r="F1652" s="3">
        <v>2009</v>
      </c>
      <c r="G1652" s="2">
        <v>95.2</v>
      </c>
      <c r="H1652" t="s">
        <v>51</v>
      </c>
      <c r="I1652">
        <v>8232</v>
      </c>
      <c r="J1652">
        <v>2</v>
      </c>
      <c r="K1652" t="s">
        <v>36</v>
      </c>
      <c r="L1652" t="s">
        <v>60</v>
      </c>
      <c r="M1652" s="3">
        <v>76</v>
      </c>
      <c r="N1652">
        <v>8232</v>
      </c>
      <c r="O1652">
        <v>0</v>
      </c>
      <c r="P1652" t="s">
        <v>54</v>
      </c>
      <c r="Q1652">
        <v>2013</v>
      </c>
      <c r="R1652" s="2">
        <v>395</v>
      </c>
      <c r="S1652" s="2">
        <v>455</v>
      </c>
      <c r="T1652" s="2">
        <v>485</v>
      </c>
      <c r="U1652" s="2">
        <v>-1</v>
      </c>
      <c r="V1652" s="2">
        <v>455</v>
      </c>
      <c r="W1652" s="2">
        <v>-1</v>
      </c>
      <c r="X1652" s="2">
        <v>-1</v>
      </c>
      <c r="Y1652" s="2">
        <v>-1</v>
      </c>
      <c r="Z1652" s="2">
        <v>-1</v>
      </c>
      <c r="AA1652" s="2">
        <v>-1</v>
      </c>
      <c r="AB1652" s="2">
        <v>-1</v>
      </c>
      <c r="AC1652" s="2">
        <v>-0.44629999999999997</v>
      </c>
      <c r="AD1652" s="2">
        <v>-0.62009999999999998</v>
      </c>
      <c r="AE1652" s="2">
        <v>-0.6048</v>
      </c>
      <c r="AF1652" s="2">
        <v>0.77980000000000005</v>
      </c>
      <c r="AG1652" s="2">
        <v>-2.7768999999999999</v>
      </c>
      <c r="AH1652">
        <v>190000</v>
      </c>
      <c r="AI1652" t="str">
        <f>IF(Table_Graduate_Salary[[#This Row],[Salary]]&lt;300000,"Low",IF(Table_Graduate_Salary[[#This Row],[Salary]]&lt;=600000,"Medium","High"))</f>
        <v>Low</v>
      </c>
      <c r="AJ1652" t="str">
        <f>IF(Table_Graduate_Salary[[#This Row],[collegeGPA]]&gt;=8,"Excellent",IF(Table_Graduate_Salary[[#This Row],[collegeGPA]]&gt;=7,"Good","Average"))</f>
        <v>Excellent</v>
      </c>
      <c r="AK1652" s="2">
        <f>AVERAGE(Table_Graduate_Salary[[#This Row],[English]],Table_Graduate_Salary[[#This Row],[Logical]],Table_Graduate_Salary[[#This Row],[Quant]])</f>
        <v>445</v>
      </c>
    </row>
    <row r="1653" spans="1:37">
      <c r="A1653">
        <v>283113</v>
      </c>
      <c r="B1653" t="s">
        <v>506</v>
      </c>
      <c r="C1653" s="1">
        <v>32439</v>
      </c>
      <c r="D1653" s="2">
        <v>67</v>
      </c>
      <c r="E1653" t="s">
        <v>79</v>
      </c>
      <c r="F1653" s="3">
        <v>2005</v>
      </c>
      <c r="G1653" s="2">
        <v>73</v>
      </c>
      <c r="H1653" t="s">
        <v>79</v>
      </c>
      <c r="I1653">
        <v>4234</v>
      </c>
      <c r="J1653">
        <v>2</v>
      </c>
      <c r="K1653" t="s">
        <v>36</v>
      </c>
      <c r="L1653" t="s">
        <v>64</v>
      </c>
      <c r="M1653" s="3">
        <v>71.7</v>
      </c>
      <c r="N1653">
        <v>4234</v>
      </c>
      <c r="O1653">
        <v>0</v>
      </c>
      <c r="P1653" t="s">
        <v>41</v>
      </c>
      <c r="Q1653">
        <v>2011</v>
      </c>
      <c r="R1653" s="2">
        <v>425</v>
      </c>
      <c r="S1653" s="2">
        <v>495</v>
      </c>
      <c r="T1653" s="2">
        <v>635</v>
      </c>
      <c r="U1653" s="2">
        <v>0.34231489991181502</v>
      </c>
      <c r="V1653" s="2">
        <v>365</v>
      </c>
      <c r="W1653" s="2">
        <v>-1</v>
      </c>
      <c r="X1653" s="2">
        <v>-1</v>
      </c>
      <c r="Y1653" s="2">
        <v>-1</v>
      </c>
      <c r="Z1653" s="2">
        <v>-1</v>
      </c>
      <c r="AA1653" s="2">
        <v>-1</v>
      </c>
      <c r="AB1653" s="2">
        <v>-1</v>
      </c>
      <c r="AC1653" s="2">
        <v>1.4374</v>
      </c>
      <c r="AD1653" s="2">
        <v>0.81279999999999997</v>
      </c>
      <c r="AE1653" s="2">
        <v>0.52690000000000003</v>
      </c>
      <c r="AF1653" s="2">
        <v>0.29730000000000001</v>
      </c>
      <c r="AG1653" s="2">
        <v>1.4501999999999999</v>
      </c>
      <c r="AH1653">
        <v>305000</v>
      </c>
      <c r="AI1653" t="str">
        <f>IF(Table_Graduate_Salary[[#This Row],[Salary]]&lt;300000,"Low",IF(Table_Graduate_Salary[[#This Row],[Salary]]&lt;=600000,"Medium","High"))</f>
        <v>Medium</v>
      </c>
      <c r="AJ1653" t="str">
        <f>IF(Table_Graduate_Salary[[#This Row],[collegeGPA]]&gt;=8,"Excellent",IF(Table_Graduate_Salary[[#This Row],[collegeGPA]]&gt;=7,"Good","Average"))</f>
        <v>Excellent</v>
      </c>
      <c r="AK1653" s="2">
        <f>AVERAGE(Table_Graduate_Salary[[#This Row],[English]],Table_Graduate_Salary[[#This Row],[Logical]],Table_Graduate_Salary[[#This Row],[Quant]])</f>
        <v>518.33333333333337</v>
      </c>
    </row>
    <row r="1654" spans="1:37">
      <c r="A1654">
        <v>602344</v>
      </c>
      <c r="B1654" t="s">
        <v>506</v>
      </c>
      <c r="C1654" s="1">
        <v>33624</v>
      </c>
      <c r="D1654" s="2">
        <v>90.5</v>
      </c>
      <c r="E1654" t="s">
        <v>51</v>
      </c>
      <c r="F1654" s="3">
        <v>2009</v>
      </c>
      <c r="G1654" s="2">
        <v>95.7</v>
      </c>
      <c r="H1654" t="s">
        <v>51</v>
      </c>
      <c r="I1654">
        <v>1391</v>
      </c>
      <c r="J1654">
        <v>1</v>
      </c>
      <c r="K1654" t="s">
        <v>36</v>
      </c>
      <c r="L1654" t="s">
        <v>52</v>
      </c>
      <c r="M1654" s="3">
        <v>82.09</v>
      </c>
      <c r="N1654">
        <v>1391</v>
      </c>
      <c r="O1654">
        <v>1</v>
      </c>
      <c r="P1654" t="s">
        <v>54</v>
      </c>
      <c r="Q1654">
        <v>2013</v>
      </c>
      <c r="R1654" s="2">
        <v>510</v>
      </c>
      <c r="S1654" s="2">
        <v>680</v>
      </c>
      <c r="T1654" s="2">
        <v>780</v>
      </c>
      <c r="U1654" s="2">
        <v>0.97166349082088799</v>
      </c>
      <c r="V1654" s="2">
        <v>445</v>
      </c>
      <c r="W1654" s="2">
        <v>-1</v>
      </c>
      <c r="X1654" s="2">
        <v>-1</v>
      </c>
      <c r="Y1654" s="2">
        <v>553</v>
      </c>
      <c r="Z1654" s="2">
        <v>-1</v>
      </c>
      <c r="AA1654" s="2">
        <v>-1</v>
      </c>
      <c r="AB1654" s="2">
        <v>-1</v>
      </c>
      <c r="AC1654" s="2">
        <v>0.27179999999999999</v>
      </c>
      <c r="AD1654" s="2">
        <v>4.5900000000000003E-2</v>
      </c>
      <c r="AE1654" s="2">
        <v>-0.6048</v>
      </c>
      <c r="AF1654" s="2">
        <v>-0.2344</v>
      </c>
      <c r="AG1654" s="2">
        <v>0.48049999999999998</v>
      </c>
      <c r="AH1654">
        <v>450000</v>
      </c>
      <c r="AI1654" t="str">
        <f>IF(Table_Graduate_Salary[[#This Row],[Salary]]&lt;300000,"Low",IF(Table_Graduate_Salary[[#This Row],[Salary]]&lt;=600000,"Medium","High"))</f>
        <v>Medium</v>
      </c>
      <c r="AJ1654" t="str">
        <f>IF(Table_Graduate_Salary[[#This Row],[collegeGPA]]&gt;=8,"Excellent",IF(Table_Graduate_Salary[[#This Row],[collegeGPA]]&gt;=7,"Good","Average"))</f>
        <v>Excellent</v>
      </c>
      <c r="AK1654" s="2">
        <f>AVERAGE(Table_Graduate_Salary[[#This Row],[English]],Table_Graduate_Salary[[#This Row],[Logical]],Table_Graduate_Salary[[#This Row],[Quant]])</f>
        <v>656.66666666666663</v>
      </c>
    </row>
    <row r="1655" spans="1:37">
      <c r="A1655">
        <v>1083507</v>
      </c>
      <c r="B1655" t="s">
        <v>506</v>
      </c>
      <c r="C1655" s="1">
        <v>33746</v>
      </c>
      <c r="D1655" s="2">
        <v>72.12</v>
      </c>
      <c r="E1655" t="s">
        <v>51</v>
      </c>
      <c r="F1655" s="3">
        <v>2009</v>
      </c>
      <c r="G1655" s="2">
        <v>78</v>
      </c>
      <c r="H1655" t="s">
        <v>51</v>
      </c>
      <c r="I1655">
        <v>6884</v>
      </c>
      <c r="J1655">
        <v>2</v>
      </c>
      <c r="K1655" t="s">
        <v>36</v>
      </c>
      <c r="L1655" t="s">
        <v>60</v>
      </c>
      <c r="M1655" s="3">
        <v>75</v>
      </c>
      <c r="N1655">
        <v>6884</v>
      </c>
      <c r="O1655">
        <v>0</v>
      </c>
      <c r="P1655" t="s">
        <v>53</v>
      </c>
      <c r="Q1655">
        <v>2014</v>
      </c>
      <c r="R1655" s="2">
        <v>420</v>
      </c>
      <c r="S1655" s="2">
        <v>445</v>
      </c>
      <c r="T1655" s="2">
        <v>740</v>
      </c>
      <c r="U1655" s="2">
        <v>5.3160305282683701E-2</v>
      </c>
      <c r="V1655" s="2">
        <v>415</v>
      </c>
      <c r="W1655" s="2">
        <v>196</v>
      </c>
      <c r="X1655" s="2">
        <v>-1</v>
      </c>
      <c r="Y1655" s="2">
        <v>-1</v>
      </c>
      <c r="Z1655" s="2">
        <v>-1</v>
      </c>
      <c r="AA1655" s="2">
        <v>-1</v>
      </c>
      <c r="AB1655" s="2">
        <v>-1</v>
      </c>
      <c r="AC1655" s="2">
        <v>-1.8825000000000001</v>
      </c>
      <c r="AD1655" s="2">
        <v>4.5900000000000003E-2</v>
      </c>
      <c r="AE1655" s="2">
        <v>-0.14369999999999999</v>
      </c>
      <c r="AF1655" s="2">
        <v>1.9199999999999998E-2</v>
      </c>
      <c r="AG1655" s="2">
        <v>-0.28589999999999999</v>
      </c>
      <c r="AH1655">
        <v>345000</v>
      </c>
      <c r="AI1655" t="str">
        <f>IF(Table_Graduate_Salary[[#This Row],[Salary]]&lt;300000,"Low",IF(Table_Graduate_Salary[[#This Row],[Salary]]&lt;=600000,"Medium","High"))</f>
        <v>Medium</v>
      </c>
      <c r="AJ1655" t="str">
        <f>IF(Table_Graduate_Salary[[#This Row],[collegeGPA]]&gt;=8,"Excellent",IF(Table_Graduate_Salary[[#This Row],[collegeGPA]]&gt;=7,"Good","Average"))</f>
        <v>Excellent</v>
      </c>
      <c r="AK1655" s="2">
        <f>AVERAGE(Table_Graduate_Salary[[#This Row],[English]],Table_Graduate_Salary[[#This Row],[Logical]],Table_Graduate_Salary[[#This Row],[Quant]])</f>
        <v>535</v>
      </c>
    </row>
    <row r="1656" spans="1:37">
      <c r="A1656">
        <v>331083</v>
      </c>
      <c r="B1656" t="s">
        <v>506</v>
      </c>
      <c r="C1656" s="1">
        <v>33466</v>
      </c>
      <c r="D1656" s="2">
        <v>89.9</v>
      </c>
      <c r="E1656" t="s">
        <v>100</v>
      </c>
      <c r="F1656" s="3">
        <v>2008</v>
      </c>
      <c r="G1656" s="2">
        <v>90.1</v>
      </c>
      <c r="H1656" t="s">
        <v>160</v>
      </c>
      <c r="I1656">
        <v>9769</v>
      </c>
      <c r="J1656">
        <v>2</v>
      </c>
      <c r="K1656" t="s">
        <v>36</v>
      </c>
      <c r="L1656" t="s">
        <v>64</v>
      </c>
      <c r="M1656" s="3">
        <v>74.5</v>
      </c>
      <c r="N1656">
        <v>9769</v>
      </c>
      <c r="O1656">
        <v>1</v>
      </c>
      <c r="P1656" t="s">
        <v>54</v>
      </c>
      <c r="Q1656">
        <v>2012</v>
      </c>
      <c r="R1656" s="2">
        <v>525</v>
      </c>
      <c r="S1656" s="2">
        <v>455</v>
      </c>
      <c r="T1656" s="2">
        <v>515</v>
      </c>
      <c r="U1656" s="2">
        <v>0.48834797678271402</v>
      </c>
      <c r="V1656" s="2">
        <v>405</v>
      </c>
      <c r="W1656" s="2">
        <v>-1</v>
      </c>
      <c r="X1656" s="2">
        <v>-1</v>
      </c>
      <c r="Y1656" s="2">
        <v>-1</v>
      </c>
      <c r="Z1656" s="2">
        <v>-1</v>
      </c>
      <c r="AA1656" s="2">
        <v>-1</v>
      </c>
      <c r="AB1656" s="2">
        <v>-1</v>
      </c>
      <c r="AC1656" s="2">
        <v>0.97370000000000001</v>
      </c>
      <c r="AD1656" s="2">
        <v>0.96879999999999999</v>
      </c>
      <c r="AE1656" s="2">
        <v>-1.0334000000000001</v>
      </c>
      <c r="AF1656" s="2">
        <v>-1.4653</v>
      </c>
      <c r="AG1656" s="2">
        <v>-0.28749999999999998</v>
      </c>
      <c r="AH1656">
        <v>335000</v>
      </c>
      <c r="AI1656" t="str">
        <f>IF(Table_Graduate_Salary[[#This Row],[Salary]]&lt;300000,"Low",IF(Table_Graduate_Salary[[#This Row],[Salary]]&lt;=600000,"Medium","High"))</f>
        <v>Medium</v>
      </c>
      <c r="AJ1656" t="str">
        <f>IF(Table_Graduate_Salary[[#This Row],[collegeGPA]]&gt;=8,"Excellent",IF(Table_Graduate_Salary[[#This Row],[collegeGPA]]&gt;=7,"Good","Average"))</f>
        <v>Excellent</v>
      </c>
      <c r="AK1656" s="2">
        <f>AVERAGE(Table_Graduate_Salary[[#This Row],[English]],Table_Graduate_Salary[[#This Row],[Logical]],Table_Graduate_Salary[[#This Row],[Quant]])</f>
        <v>498.33333333333331</v>
      </c>
    </row>
    <row r="1657" spans="1:37">
      <c r="A1657">
        <v>1034763</v>
      </c>
      <c r="B1657" t="s">
        <v>506</v>
      </c>
      <c r="C1657" s="1">
        <v>33897</v>
      </c>
      <c r="D1657" s="2">
        <v>64.3</v>
      </c>
      <c r="E1657" t="s">
        <v>51</v>
      </c>
      <c r="F1657" s="3">
        <v>2009</v>
      </c>
      <c r="G1657" s="2">
        <v>66.400000000000006</v>
      </c>
      <c r="H1657" t="s">
        <v>51</v>
      </c>
      <c r="I1657">
        <v>7824</v>
      </c>
      <c r="J1657">
        <v>2</v>
      </c>
      <c r="K1657" t="s">
        <v>36</v>
      </c>
      <c r="L1657" t="s">
        <v>64</v>
      </c>
      <c r="M1657" s="3">
        <v>76.56</v>
      </c>
      <c r="N1657">
        <v>7824</v>
      </c>
      <c r="O1657">
        <v>0</v>
      </c>
      <c r="P1657" t="s">
        <v>41</v>
      </c>
      <c r="Q1657">
        <v>2013</v>
      </c>
      <c r="R1657" s="2">
        <v>580</v>
      </c>
      <c r="S1657" s="2">
        <v>480</v>
      </c>
      <c r="T1657" s="2">
        <v>405</v>
      </c>
      <c r="U1657" s="2">
        <v>0.62264291584993803</v>
      </c>
      <c r="V1657" s="2">
        <v>535</v>
      </c>
      <c r="W1657" s="2">
        <v>-1</v>
      </c>
      <c r="X1657" s="2">
        <v>407</v>
      </c>
      <c r="Y1657" s="2">
        <v>-1</v>
      </c>
      <c r="Z1657" s="2">
        <v>-1</v>
      </c>
      <c r="AA1657" s="2">
        <v>-1</v>
      </c>
      <c r="AB1657" s="2">
        <v>-1</v>
      </c>
      <c r="AC1657" s="2">
        <v>1.7081</v>
      </c>
      <c r="AD1657" s="2">
        <v>-1.9520999999999999</v>
      </c>
      <c r="AE1657" s="2">
        <v>-1.3733</v>
      </c>
      <c r="AF1657" s="2">
        <v>-1.7556</v>
      </c>
      <c r="AG1657" s="2">
        <v>-1.0524</v>
      </c>
      <c r="AH1657">
        <v>480000</v>
      </c>
      <c r="AI1657" t="str">
        <f>IF(Table_Graduate_Salary[[#This Row],[Salary]]&lt;300000,"Low",IF(Table_Graduate_Salary[[#This Row],[Salary]]&lt;=600000,"Medium","High"))</f>
        <v>Medium</v>
      </c>
      <c r="AJ1657" t="str">
        <f>IF(Table_Graduate_Salary[[#This Row],[collegeGPA]]&gt;=8,"Excellent",IF(Table_Graduate_Salary[[#This Row],[collegeGPA]]&gt;=7,"Good","Average"))</f>
        <v>Excellent</v>
      </c>
      <c r="AK1657" s="2">
        <f>AVERAGE(Table_Graduate_Salary[[#This Row],[English]],Table_Graduate_Salary[[#This Row],[Logical]],Table_Graduate_Salary[[#This Row],[Quant]])</f>
        <v>488.33333333333331</v>
      </c>
    </row>
    <row r="1658" spans="1:37">
      <c r="A1658">
        <v>608938</v>
      </c>
      <c r="B1658" t="s">
        <v>506</v>
      </c>
      <c r="C1658" s="1">
        <v>33383</v>
      </c>
      <c r="D1658" s="2">
        <v>86.4</v>
      </c>
      <c r="E1658" t="s">
        <v>35</v>
      </c>
      <c r="F1658" s="3">
        <v>2009</v>
      </c>
      <c r="G1658" s="2">
        <v>93.6</v>
      </c>
      <c r="H1658" t="s">
        <v>35</v>
      </c>
      <c r="I1658">
        <v>10950</v>
      </c>
      <c r="J1658">
        <v>1</v>
      </c>
      <c r="K1658" t="s">
        <v>36</v>
      </c>
      <c r="L1658" t="s">
        <v>52</v>
      </c>
      <c r="M1658" s="3">
        <v>72.3</v>
      </c>
      <c r="N1658">
        <v>10950</v>
      </c>
      <c r="O1658">
        <v>0</v>
      </c>
      <c r="P1658" t="s">
        <v>50</v>
      </c>
      <c r="Q1658">
        <v>2013</v>
      </c>
      <c r="R1658" s="2">
        <v>800</v>
      </c>
      <c r="S1658" s="2">
        <v>570</v>
      </c>
      <c r="T1658" s="2">
        <v>500</v>
      </c>
      <c r="U1658" s="2">
        <v>0.98652501902063805</v>
      </c>
      <c r="V1658" s="2">
        <v>-1</v>
      </c>
      <c r="W1658" s="2">
        <v>-1</v>
      </c>
      <c r="X1658" s="2">
        <v>-1</v>
      </c>
      <c r="Y1658" s="2">
        <v>580</v>
      </c>
      <c r="Z1658" s="2">
        <v>-1</v>
      </c>
      <c r="AA1658" s="2">
        <v>-1</v>
      </c>
      <c r="AB1658" s="2">
        <v>-1</v>
      </c>
      <c r="AC1658" s="2">
        <v>-2.0261999999999998</v>
      </c>
      <c r="AD1658" s="2">
        <v>-1.1195999999999999</v>
      </c>
      <c r="AE1658" s="2">
        <v>-0.75849999999999995</v>
      </c>
      <c r="AF1658" s="2">
        <v>-0.2344</v>
      </c>
      <c r="AG1658" s="2">
        <v>-0.47760000000000002</v>
      </c>
      <c r="AH1658">
        <v>600000</v>
      </c>
      <c r="AI1658" t="str">
        <f>IF(Table_Graduate_Salary[[#This Row],[Salary]]&lt;300000,"Low",IF(Table_Graduate_Salary[[#This Row],[Salary]]&lt;=600000,"Medium","High"))</f>
        <v>Medium</v>
      </c>
      <c r="AJ1658" t="str">
        <f>IF(Table_Graduate_Salary[[#This Row],[collegeGPA]]&gt;=8,"Excellent",IF(Table_Graduate_Salary[[#This Row],[collegeGPA]]&gt;=7,"Good","Average"))</f>
        <v>Excellent</v>
      </c>
      <c r="AK1658" s="2">
        <f>AVERAGE(Table_Graduate_Salary[[#This Row],[English]],Table_Graduate_Salary[[#This Row],[Logical]],Table_Graduate_Salary[[#This Row],[Quant]])</f>
        <v>623.33333333333337</v>
      </c>
    </row>
    <row r="1659" spans="1:37">
      <c r="A1659">
        <v>919264</v>
      </c>
      <c r="B1659" t="s">
        <v>506</v>
      </c>
      <c r="C1659" s="1">
        <v>33882</v>
      </c>
      <c r="D1659" s="2">
        <v>91.2</v>
      </c>
      <c r="E1659" t="s">
        <v>35</v>
      </c>
      <c r="F1659" s="3">
        <v>2010</v>
      </c>
      <c r="G1659" s="2">
        <v>80</v>
      </c>
      <c r="H1659" t="s">
        <v>35</v>
      </c>
      <c r="I1659">
        <v>48</v>
      </c>
      <c r="J1659">
        <v>1</v>
      </c>
      <c r="K1659" t="s">
        <v>36</v>
      </c>
      <c r="L1659" t="s">
        <v>60</v>
      </c>
      <c r="M1659" s="3">
        <v>79.42</v>
      </c>
      <c r="N1659">
        <v>48</v>
      </c>
      <c r="O1659">
        <v>1</v>
      </c>
      <c r="P1659" t="s">
        <v>38</v>
      </c>
      <c r="Q1659">
        <v>2014</v>
      </c>
      <c r="R1659" s="2">
        <v>765</v>
      </c>
      <c r="S1659" s="2">
        <v>645</v>
      </c>
      <c r="T1659" s="2">
        <v>855</v>
      </c>
      <c r="U1659" s="2">
        <v>0.33878634721952799</v>
      </c>
      <c r="V1659" s="2">
        <v>555</v>
      </c>
      <c r="W1659" s="2">
        <v>292</v>
      </c>
      <c r="X1659" s="2">
        <v>-1</v>
      </c>
      <c r="Y1659" s="2">
        <v>-1</v>
      </c>
      <c r="Z1659" s="2">
        <v>-1</v>
      </c>
      <c r="AA1659" s="2">
        <v>286</v>
      </c>
      <c r="AB1659" s="2">
        <v>-1</v>
      </c>
      <c r="AC1659" s="2">
        <v>-0.30270000000000002</v>
      </c>
      <c r="AD1659" s="2">
        <v>0.37890000000000001</v>
      </c>
      <c r="AE1659" s="2">
        <v>-2.4491000000000001</v>
      </c>
      <c r="AF1659" s="2">
        <v>-0.4879</v>
      </c>
      <c r="AG1659" s="2">
        <v>-1.4356</v>
      </c>
      <c r="AH1659">
        <v>325000</v>
      </c>
      <c r="AI1659" t="str">
        <f>IF(Table_Graduate_Salary[[#This Row],[Salary]]&lt;300000,"Low",IF(Table_Graduate_Salary[[#This Row],[Salary]]&lt;=600000,"Medium","High"))</f>
        <v>Medium</v>
      </c>
      <c r="AJ1659" t="str">
        <f>IF(Table_Graduate_Salary[[#This Row],[collegeGPA]]&gt;=8,"Excellent",IF(Table_Graduate_Salary[[#This Row],[collegeGPA]]&gt;=7,"Good","Average"))</f>
        <v>Excellent</v>
      </c>
      <c r="AK1659" s="2">
        <f>AVERAGE(Table_Graduate_Salary[[#This Row],[English]],Table_Graduate_Salary[[#This Row],[Logical]],Table_Graduate_Salary[[#This Row],[Quant]])</f>
        <v>755</v>
      </c>
    </row>
    <row r="1660" spans="1:37">
      <c r="A1660">
        <v>663821</v>
      </c>
      <c r="B1660" t="s">
        <v>506</v>
      </c>
      <c r="C1660" s="1">
        <v>33382</v>
      </c>
      <c r="D1660" s="2">
        <v>68.599999999999994</v>
      </c>
      <c r="E1660" t="s">
        <v>35</v>
      </c>
      <c r="F1660" s="3">
        <v>2008</v>
      </c>
      <c r="G1660" s="2">
        <v>59.2</v>
      </c>
      <c r="H1660" t="s">
        <v>35</v>
      </c>
      <c r="I1660">
        <v>4450</v>
      </c>
      <c r="J1660">
        <v>2</v>
      </c>
      <c r="K1660" t="s">
        <v>36</v>
      </c>
      <c r="L1660" t="s">
        <v>81</v>
      </c>
      <c r="M1660" s="3">
        <v>67.900000000000006</v>
      </c>
      <c r="N1660">
        <v>4450</v>
      </c>
      <c r="O1660">
        <v>0</v>
      </c>
      <c r="P1660" t="s">
        <v>41</v>
      </c>
      <c r="Q1660">
        <v>2017</v>
      </c>
      <c r="R1660" s="2">
        <v>275</v>
      </c>
      <c r="S1660" s="2">
        <v>350</v>
      </c>
      <c r="T1660" s="2">
        <v>400</v>
      </c>
      <c r="U1660" s="2">
        <v>0.16363092663110601</v>
      </c>
      <c r="V1660" s="2">
        <v>335</v>
      </c>
      <c r="W1660" s="2">
        <v>-1</v>
      </c>
      <c r="X1660" s="2">
        <v>-1</v>
      </c>
      <c r="Y1660" s="2">
        <v>-1</v>
      </c>
      <c r="Z1660" s="2">
        <v>313</v>
      </c>
      <c r="AA1660" s="2">
        <v>-1</v>
      </c>
      <c r="AB1660" s="2">
        <v>-1</v>
      </c>
      <c r="AC1660" s="2">
        <v>1.4208000000000001</v>
      </c>
      <c r="AD1660" s="2">
        <v>1.3778999999999999</v>
      </c>
      <c r="AE1660" s="2">
        <v>1.0859000000000001</v>
      </c>
      <c r="AF1660" s="2">
        <v>-1.7556</v>
      </c>
      <c r="AG1660" s="2">
        <v>0.86370000000000002</v>
      </c>
      <c r="AH1660">
        <v>180000</v>
      </c>
      <c r="AI1660" t="str">
        <f>IF(Table_Graduate_Salary[[#This Row],[Salary]]&lt;300000,"Low",IF(Table_Graduate_Salary[[#This Row],[Salary]]&lt;=600000,"Medium","High"))</f>
        <v>Low</v>
      </c>
      <c r="AJ1660" t="str">
        <f>IF(Table_Graduate_Salary[[#This Row],[collegeGPA]]&gt;=8,"Excellent",IF(Table_Graduate_Salary[[#This Row],[collegeGPA]]&gt;=7,"Good","Average"))</f>
        <v>Excellent</v>
      </c>
      <c r="AK1660" s="2">
        <f>AVERAGE(Table_Graduate_Salary[[#This Row],[English]],Table_Graduate_Salary[[#This Row],[Logical]],Table_Graduate_Salary[[#This Row],[Quant]])</f>
        <v>341.66666666666669</v>
      </c>
    </row>
    <row r="1661" spans="1:37">
      <c r="A1661">
        <v>600127</v>
      </c>
      <c r="B1661" t="s">
        <v>506</v>
      </c>
      <c r="C1661" s="1">
        <v>33446</v>
      </c>
      <c r="D1661" s="2">
        <v>90</v>
      </c>
      <c r="E1661" t="s">
        <v>340</v>
      </c>
      <c r="F1661" s="3">
        <v>2009</v>
      </c>
      <c r="G1661" s="2">
        <v>89.4</v>
      </c>
      <c r="H1661" t="s">
        <v>341</v>
      </c>
      <c r="I1661">
        <v>9767</v>
      </c>
      <c r="J1661">
        <v>2</v>
      </c>
      <c r="K1661" t="s">
        <v>36</v>
      </c>
      <c r="L1661" t="s">
        <v>81</v>
      </c>
      <c r="M1661" s="3">
        <v>77.849999999999994</v>
      </c>
      <c r="N1661">
        <v>9767</v>
      </c>
      <c r="O1661">
        <v>1</v>
      </c>
      <c r="P1661" t="s">
        <v>54</v>
      </c>
      <c r="Q1661">
        <v>2013</v>
      </c>
      <c r="R1661" s="2">
        <v>300</v>
      </c>
      <c r="S1661" s="2">
        <v>425</v>
      </c>
      <c r="T1661" s="2">
        <v>705</v>
      </c>
      <c r="U1661" s="2">
        <v>0.87550390734933703</v>
      </c>
      <c r="V1661" s="2">
        <v>355</v>
      </c>
      <c r="W1661" s="2">
        <v>266</v>
      </c>
      <c r="X1661" s="2">
        <v>-1</v>
      </c>
      <c r="Y1661" s="2">
        <v>-1</v>
      </c>
      <c r="Z1661" s="2">
        <v>516</v>
      </c>
      <c r="AA1661" s="2">
        <v>-1</v>
      </c>
      <c r="AB1661" s="2">
        <v>-1</v>
      </c>
      <c r="AC1661" s="2">
        <v>0.12820000000000001</v>
      </c>
      <c r="AD1661" s="2">
        <v>0.87839999999999996</v>
      </c>
      <c r="AE1661" s="2">
        <v>-0.4511</v>
      </c>
      <c r="AF1661" s="2">
        <v>0.2727</v>
      </c>
      <c r="AG1661" s="2">
        <v>1.2470000000000001</v>
      </c>
      <c r="AH1661">
        <v>325000</v>
      </c>
      <c r="AI1661" t="str">
        <f>IF(Table_Graduate_Salary[[#This Row],[Salary]]&lt;300000,"Low",IF(Table_Graduate_Salary[[#This Row],[Salary]]&lt;=600000,"Medium","High"))</f>
        <v>Medium</v>
      </c>
      <c r="AJ1661" t="str">
        <f>IF(Table_Graduate_Salary[[#This Row],[collegeGPA]]&gt;=8,"Excellent",IF(Table_Graduate_Salary[[#This Row],[collegeGPA]]&gt;=7,"Good","Average"))</f>
        <v>Excellent</v>
      </c>
      <c r="AK1661" s="2">
        <f>AVERAGE(Table_Graduate_Salary[[#This Row],[English]],Table_Graduate_Salary[[#This Row],[Logical]],Table_Graduate_Salary[[#This Row],[Quant]])</f>
        <v>476.66666666666669</v>
      </c>
    </row>
    <row r="1662" spans="1:37">
      <c r="A1662">
        <v>1232472</v>
      </c>
      <c r="B1662" t="s">
        <v>506</v>
      </c>
      <c r="C1662" s="1">
        <v>33786</v>
      </c>
      <c r="D1662" s="2">
        <v>85</v>
      </c>
      <c r="E1662" t="s">
        <v>35</v>
      </c>
      <c r="F1662" s="3">
        <v>2009</v>
      </c>
      <c r="G1662" s="2">
        <v>72</v>
      </c>
      <c r="H1662" t="s">
        <v>35</v>
      </c>
      <c r="I1662">
        <v>13881</v>
      </c>
      <c r="J1662">
        <v>2</v>
      </c>
      <c r="K1662" t="s">
        <v>36</v>
      </c>
      <c r="L1662" t="s">
        <v>60</v>
      </c>
      <c r="M1662" s="3">
        <v>69.8</v>
      </c>
      <c r="N1662">
        <v>13881</v>
      </c>
      <c r="O1662">
        <v>0</v>
      </c>
      <c r="P1662" t="s">
        <v>41</v>
      </c>
      <c r="Q1662">
        <v>2013</v>
      </c>
      <c r="R1662" s="2">
        <v>745</v>
      </c>
      <c r="S1662" s="2">
        <v>650</v>
      </c>
      <c r="T1662" s="2">
        <v>655</v>
      </c>
      <c r="U1662" s="2">
        <v>-1</v>
      </c>
      <c r="V1662" s="2">
        <v>445</v>
      </c>
      <c r="W1662" s="2">
        <v>-1</v>
      </c>
      <c r="X1662" s="2">
        <v>-1</v>
      </c>
      <c r="Y1662" s="2">
        <v>-1</v>
      </c>
      <c r="Z1662" s="2">
        <v>-1</v>
      </c>
      <c r="AA1662" s="2">
        <v>-1</v>
      </c>
      <c r="AB1662" s="2">
        <v>-1</v>
      </c>
      <c r="AC1662" s="2">
        <v>1.7081</v>
      </c>
      <c r="AD1662" s="2">
        <v>1.5444</v>
      </c>
      <c r="AE1662" s="2">
        <v>0.93220000000000003</v>
      </c>
      <c r="AF1662" s="2">
        <v>-2.2627000000000002</v>
      </c>
      <c r="AG1662" s="2">
        <v>0.67210000000000003</v>
      </c>
      <c r="AH1662">
        <v>220000</v>
      </c>
      <c r="AI1662" t="str">
        <f>IF(Table_Graduate_Salary[[#This Row],[Salary]]&lt;300000,"Low",IF(Table_Graduate_Salary[[#This Row],[Salary]]&lt;=600000,"Medium","High"))</f>
        <v>Low</v>
      </c>
      <c r="AJ1662" t="str">
        <f>IF(Table_Graduate_Salary[[#This Row],[collegeGPA]]&gt;=8,"Excellent",IF(Table_Graduate_Salary[[#This Row],[collegeGPA]]&gt;=7,"Good","Average"))</f>
        <v>Excellent</v>
      </c>
      <c r="AK1662" s="2">
        <f>AVERAGE(Table_Graduate_Salary[[#This Row],[English]],Table_Graduate_Salary[[#This Row],[Logical]],Table_Graduate_Salary[[#This Row],[Quant]])</f>
        <v>683.33333333333337</v>
      </c>
    </row>
    <row r="1663" spans="1:37">
      <c r="A1663">
        <v>775846</v>
      </c>
      <c r="B1663" t="s">
        <v>506</v>
      </c>
      <c r="C1663" s="1">
        <v>33295</v>
      </c>
      <c r="D1663" s="2">
        <v>77.8</v>
      </c>
      <c r="E1663" t="s">
        <v>35</v>
      </c>
      <c r="F1663" s="3">
        <v>2008</v>
      </c>
      <c r="G1663" s="2">
        <v>76.599999999999994</v>
      </c>
      <c r="H1663" t="s">
        <v>35</v>
      </c>
      <c r="I1663">
        <v>3002</v>
      </c>
      <c r="J1663">
        <v>2</v>
      </c>
      <c r="K1663" t="s">
        <v>36</v>
      </c>
      <c r="L1663" t="s">
        <v>40</v>
      </c>
      <c r="M1663" s="3">
        <v>84</v>
      </c>
      <c r="N1663">
        <v>3002</v>
      </c>
      <c r="O1663">
        <v>0</v>
      </c>
      <c r="P1663" t="s">
        <v>65</v>
      </c>
      <c r="Q1663">
        <v>2013</v>
      </c>
      <c r="R1663" s="2">
        <v>500</v>
      </c>
      <c r="S1663" s="2">
        <v>495</v>
      </c>
      <c r="T1663" s="2">
        <v>680</v>
      </c>
      <c r="U1663" s="2">
        <v>0.99123062526287098</v>
      </c>
      <c r="V1663" s="2">
        <v>555</v>
      </c>
      <c r="W1663" s="2">
        <v>-1</v>
      </c>
      <c r="X1663" s="2">
        <v>592</v>
      </c>
      <c r="Y1663" s="2">
        <v>-1</v>
      </c>
      <c r="Z1663" s="2">
        <v>-1</v>
      </c>
      <c r="AA1663" s="2">
        <v>-1</v>
      </c>
      <c r="AB1663" s="2">
        <v>-1</v>
      </c>
      <c r="AC1663" s="2">
        <v>0.12820000000000001</v>
      </c>
      <c r="AD1663" s="2">
        <v>1.0448999999999999</v>
      </c>
      <c r="AE1663" s="2">
        <v>0.93220000000000003</v>
      </c>
      <c r="AF1663" s="2">
        <v>-0.995</v>
      </c>
      <c r="AG1663" s="2">
        <v>-9.4299999999999995E-2</v>
      </c>
      <c r="AH1663">
        <v>375000</v>
      </c>
      <c r="AI1663" t="str">
        <f>IF(Table_Graduate_Salary[[#This Row],[Salary]]&lt;300000,"Low",IF(Table_Graduate_Salary[[#This Row],[Salary]]&lt;=600000,"Medium","High"))</f>
        <v>Medium</v>
      </c>
      <c r="AJ1663" t="str">
        <f>IF(Table_Graduate_Salary[[#This Row],[collegeGPA]]&gt;=8,"Excellent",IF(Table_Graduate_Salary[[#This Row],[collegeGPA]]&gt;=7,"Good","Average"))</f>
        <v>Excellent</v>
      </c>
      <c r="AK1663" s="2">
        <f>AVERAGE(Table_Graduate_Salary[[#This Row],[English]],Table_Graduate_Salary[[#This Row],[Logical]],Table_Graduate_Salary[[#This Row],[Quant]])</f>
        <v>558.33333333333337</v>
      </c>
    </row>
    <row r="1664" spans="1:37">
      <c r="A1664">
        <v>451903</v>
      </c>
      <c r="B1664" t="s">
        <v>506</v>
      </c>
      <c r="C1664" s="1">
        <v>33424</v>
      </c>
      <c r="D1664" s="2">
        <v>73</v>
      </c>
      <c r="E1664" t="s">
        <v>239</v>
      </c>
      <c r="F1664" s="3">
        <v>2008</v>
      </c>
      <c r="G1664" s="2">
        <v>81</v>
      </c>
      <c r="H1664" t="s">
        <v>239</v>
      </c>
      <c r="I1664">
        <v>11283</v>
      </c>
      <c r="J1664">
        <v>2</v>
      </c>
      <c r="K1664" t="s">
        <v>36</v>
      </c>
      <c r="L1664" t="s">
        <v>40</v>
      </c>
      <c r="M1664" s="3">
        <v>81</v>
      </c>
      <c r="N1664">
        <v>11283</v>
      </c>
      <c r="O1664">
        <v>0</v>
      </c>
      <c r="P1664" t="s">
        <v>47</v>
      </c>
      <c r="Q1664">
        <v>2012</v>
      </c>
      <c r="R1664" s="2">
        <v>335</v>
      </c>
      <c r="S1664" s="2">
        <v>535</v>
      </c>
      <c r="T1664" s="2">
        <v>495</v>
      </c>
      <c r="U1664" s="2">
        <v>0.563267823666597</v>
      </c>
      <c r="V1664" s="2">
        <v>425</v>
      </c>
      <c r="W1664" s="2">
        <v>-1</v>
      </c>
      <c r="X1664" s="2">
        <v>-1</v>
      </c>
      <c r="Y1664" s="2">
        <v>-1</v>
      </c>
      <c r="Z1664" s="2">
        <v>-1</v>
      </c>
      <c r="AA1664" s="2">
        <v>-1</v>
      </c>
      <c r="AB1664" s="2">
        <v>-1</v>
      </c>
      <c r="AC1664" s="2">
        <v>1.5919999999999901</v>
      </c>
      <c r="AD1664" s="2">
        <v>0.81279999999999997</v>
      </c>
      <c r="AE1664" s="2">
        <v>-0.34399999999999997</v>
      </c>
      <c r="AF1664" s="2">
        <v>-0.17269999999999999</v>
      </c>
      <c r="AG1664" s="2">
        <v>-5.0599999999999999E-2</v>
      </c>
      <c r="AH1664">
        <v>300000</v>
      </c>
      <c r="AI1664" t="str">
        <f>IF(Table_Graduate_Salary[[#This Row],[Salary]]&lt;300000,"Low",IF(Table_Graduate_Salary[[#This Row],[Salary]]&lt;=600000,"Medium","High"))</f>
        <v>Medium</v>
      </c>
      <c r="AJ1664" t="str">
        <f>IF(Table_Graduate_Salary[[#This Row],[collegeGPA]]&gt;=8,"Excellent",IF(Table_Graduate_Salary[[#This Row],[collegeGPA]]&gt;=7,"Good","Average"))</f>
        <v>Excellent</v>
      </c>
      <c r="AK1664" s="2">
        <f>AVERAGE(Table_Graduate_Salary[[#This Row],[English]],Table_Graduate_Salary[[#This Row],[Logical]],Table_Graduate_Salary[[#This Row],[Quant]])</f>
        <v>455</v>
      </c>
    </row>
    <row r="1665" spans="1:37">
      <c r="A1665">
        <v>810702</v>
      </c>
      <c r="B1665" t="s">
        <v>506</v>
      </c>
      <c r="C1665" s="1">
        <v>33714</v>
      </c>
      <c r="D1665" s="2">
        <v>85.2</v>
      </c>
      <c r="E1665" t="s">
        <v>35</v>
      </c>
      <c r="F1665" s="3">
        <v>2009</v>
      </c>
      <c r="G1665" s="2">
        <v>79.599999999999994</v>
      </c>
      <c r="H1665" t="s">
        <v>35</v>
      </c>
      <c r="I1665">
        <v>64</v>
      </c>
      <c r="J1665">
        <v>2</v>
      </c>
      <c r="K1665" t="s">
        <v>36</v>
      </c>
      <c r="L1665" t="s">
        <v>153</v>
      </c>
      <c r="M1665" s="3">
        <v>65.3</v>
      </c>
      <c r="N1665">
        <v>64</v>
      </c>
      <c r="O1665">
        <v>0</v>
      </c>
      <c r="P1665" t="s">
        <v>41</v>
      </c>
      <c r="Q1665">
        <v>2014</v>
      </c>
      <c r="R1665" s="2">
        <v>380</v>
      </c>
      <c r="S1665" s="2">
        <v>440</v>
      </c>
      <c r="T1665" s="2">
        <v>415</v>
      </c>
      <c r="U1665" s="2">
        <v>0.493596387301038</v>
      </c>
      <c r="V1665" s="2">
        <v>315</v>
      </c>
      <c r="W1665" s="2">
        <v>324</v>
      </c>
      <c r="X1665" s="2">
        <v>-1</v>
      </c>
      <c r="Y1665" s="2">
        <v>-1</v>
      </c>
      <c r="Z1665" s="2">
        <v>-1</v>
      </c>
      <c r="AA1665" s="2">
        <v>-1</v>
      </c>
      <c r="AB1665" s="2">
        <v>-1</v>
      </c>
      <c r="AC1665" s="2">
        <v>-1.54E-2</v>
      </c>
      <c r="AD1665" s="2">
        <v>-1.2861</v>
      </c>
      <c r="AE1665" s="2">
        <v>1.0859000000000001</v>
      </c>
      <c r="AF1665" s="2">
        <v>0.77980000000000005</v>
      </c>
      <c r="AG1665" s="2">
        <v>-9.4299999999999995E-2</v>
      </c>
      <c r="AH1665">
        <v>180000</v>
      </c>
      <c r="AI1665" t="str">
        <f>IF(Table_Graduate_Salary[[#This Row],[Salary]]&lt;300000,"Low",IF(Table_Graduate_Salary[[#This Row],[Salary]]&lt;=600000,"Medium","High"))</f>
        <v>Low</v>
      </c>
      <c r="AJ1665" t="str">
        <f>IF(Table_Graduate_Salary[[#This Row],[collegeGPA]]&gt;=8,"Excellent",IF(Table_Graduate_Salary[[#This Row],[collegeGPA]]&gt;=7,"Good","Average"))</f>
        <v>Excellent</v>
      </c>
      <c r="AK1665" s="2">
        <f>AVERAGE(Table_Graduate_Salary[[#This Row],[English]],Table_Graduate_Salary[[#This Row],[Logical]],Table_Graduate_Salary[[#This Row],[Quant]])</f>
        <v>411.66666666666669</v>
      </c>
    </row>
    <row r="1666" spans="1:37">
      <c r="A1666">
        <v>730050</v>
      </c>
      <c r="B1666" t="s">
        <v>506</v>
      </c>
      <c r="C1666" s="1">
        <v>33507</v>
      </c>
      <c r="D1666" s="2">
        <v>83</v>
      </c>
      <c r="E1666" t="s">
        <v>51</v>
      </c>
      <c r="F1666" s="3">
        <v>2009</v>
      </c>
      <c r="G1666" s="2">
        <v>72</v>
      </c>
      <c r="H1666" t="s">
        <v>51</v>
      </c>
      <c r="I1666">
        <v>11153</v>
      </c>
      <c r="J1666">
        <v>2</v>
      </c>
      <c r="K1666" t="s">
        <v>36</v>
      </c>
      <c r="L1666" t="s">
        <v>155</v>
      </c>
      <c r="M1666" s="3">
        <v>75</v>
      </c>
      <c r="N1666">
        <v>11153</v>
      </c>
      <c r="O1666">
        <v>1</v>
      </c>
      <c r="P1666" t="s">
        <v>53</v>
      </c>
      <c r="Q1666">
        <v>2013</v>
      </c>
      <c r="R1666" s="2">
        <v>380</v>
      </c>
      <c r="S1666" s="2">
        <v>595</v>
      </c>
      <c r="T1666" s="2">
        <v>680</v>
      </c>
      <c r="U1666" s="2">
        <v>0.124502074009537</v>
      </c>
      <c r="V1666" s="2">
        <v>-1</v>
      </c>
      <c r="W1666" s="2">
        <v>233</v>
      </c>
      <c r="X1666" s="2">
        <v>-1</v>
      </c>
      <c r="Y1666" s="2">
        <v>-1</v>
      </c>
      <c r="Z1666" s="2">
        <v>-1</v>
      </c>
      <c r="AA1666" s="2">
        <v>-1</v>
      </c>
      <c r="AB1666" s="2">
        <v>-1</v>
      </c>
      <c r="AC1666" s="2">
        <v>0.70269999999999999</v>
      </c>
      <c r="AD1666" s="2">
        <v>0.21240000000000001</v>
      </c>
      <c r="AE1666" s="2">
        <v>0.93220000000000003</v>
      </c>
      <c r="AF1666" s="2">
        <v>0.90659999999999996</v>
      </c>
      <c r="AG1666" s="2">
        <v>-0.28589999999999999</v>
      </c>
      <c r="AH1666">
        <v>220000</v>
      </c>
      <c r="AI1666" t="str">
        <f>IF(Table_Graduate_Salary[[#This Row],[Salary]]&lt;300000,"Low",IF(Table_Graduate_Salary[[#This Row],[Salary]]&lt;=600000,"Medium","High"))</f>
        <v>Low</v>
      </c>
      <c r="AJ1666" t="str">
        <f>IF(Table_Graduate_Salary[[#This Row],[collegeGPA]]&gt;=8,"Excellent",IF(Table_Graduate_Salary[[#This Row],[collegeGPA]]&gt;=7,"Good","Average"))</f>
        <v>Excellent</v>
      </c>
      <c r="AK1666" s="2">
        <f>AVERAGE(Table_Graduate_Salary[[#This Row],[English]],Table_Graduate_Salary[[#This Row],[Logical]],Table_Graduate_Salary[[#This Row],[Quant]])</f>
        <v>551.66666666666663</v>
      </c>
    </row>
    <row r="1667" spans="1:37">
      <c r="A1667">
        <v>1026621</v>
      </c>
      <c r="B1667" t="s">
        <v>505</v>
      </c>
      <c r="C1667" s="1">
        <v>33724</v>
      </c>
      <c r="D1667" s="2">
        <v>88</v>
      </c>
      <c r="E1667" t="s">
        <v>51</v>
      </c>
      <c r="F1667" s="3">
        <v>2010</v>
      </c>
      <c r="G1667" s="2">
        <v>88</v>
      </c>
      <c r="H1667" t="s">
        <v>51</v>
      </c>
      <c r="I1667">
        <v>9282</v>
      </c>
      <c r="J1667">
        <v>2</v>
      </c>
      <c r="K1667" t="s">
        <v>36</v>
      </c>
      <c r="L1667" t="s">
        <v>40</v>
      </c>
      <c r="M1667" s="3">
        <v>70.12</v>
      </c>
      <c r="N1667">
        <v>9282</v>
      </c>
      <c r="O1667">
        <v>0</v>
      </c>
      <c r="P1667" t="s">
        <v>56</v>
      </c>
      <c r="Q1667">
        <v>2014</v>
      </c>
      <c r="R1667" s="2">
        <v>710</v>
      </c>
      <c r="S1667" s="2">
        <v>605</v>
      </c>
      <c r="T1667" s="2">
        <v>605</v>
      </c>
      <c r="U1667" s="2">
        <v>0.74475835400893897</v>
      </c>
      <c r="V1667" s="2">
        <v>405</v>
      </c>
      <c r="W1667" s="2">
        <v>-1</v>
      </c>
      <c r="X1667" s="2">
        <v>438</v>
      </c>
      <c r="Y1667" s="2">
        <v>-1</v>
      </c>
      <c r="Z1667" s="2">
        <v>-1</v>
      </c>
      <c r="AA1667" s="2">
        <v>-1</v>
      </c>
      <c r="AB1667" s="2">
        <v>-1</v>
      </c>
      <c r="AC1667" s="2">
        <v>0.55910000000000004</v>
      </c>
      <c r="AD1667" s="2">
        <v>1.2114</v>
      </c>
      <c r="AE1667" s="2">
        <v>1.8543000000000001</v>
      </c>
      <c r="AF1667" s="2">
        <v>0.1459</v>
      </c>
      <c r="AG1667" s="2">
        <v>9.7299999999999998E-2</v>
      </c>
      <c r="AH1667">
        <v>300000</v>
      </c>
      <c r="AI1667" t="str">
        <f>IF(Table_Graduate_Salary[[#This Row],[Salary]]&lt;300000,"Low",IF(Table_Graduate_Salary[[#This Row],[Salary]]&lt;=600000,"Medium","High"))</f>
        <v>Medium</v>
      </c>
      <c r="AJ1667" t="str">
        <f>IF(Table_Graduate_Salary[[#This Row],[collegeGPA]]&gt;=8,"Excellent",IF(Table_Graduate_Salary[[#This Row],[collegeGPA]]&gt;=7,"Good","Average"))</f>
        <v>Excellent</v>
      </c>
      <c r="AK1667" s="2">
        <f>AVERAGE(Table_Graduate_Salary[[#This Row],[English]],Table_Graduate_Salary[[#This Row],[Logical]],Table_Graduate_Salary[[#This Row],[Quant]])</f>
        <v>640</v>
      </c>
    </row>
    <row r="1668" spans="1:37">
      <c r="A1668">
        <v>1261955</v>
      </c>
      <c r="B1668" t="s">
        <v>506</v>
      </c>
      <c r="C1668" s="1">
        <v>34248</v>
      </c>
      <c r="D1668" s="2">
        <v>82.14</v>
      </c>
      <c r="E1668" t="s">
        <v>48</v>
      </c>
      <c r="F1668" s="3">
        <v>2010</v>
      </c>
      <c r="G1668" s="2">
        <v>81.260000000000005</v>
      </c>
      <c r="H1668" t="s">
        <v>48</v>
      </c>
      <c r="I1668">
        <v>4971</v>
      </c>
      <c r="J1668">
        <v>2</v>
      </c>
      <c r="K1668" t="s">
        <v>36</v>
      </c>
      <c r="L1668" t="s">
        <v>40</v>
      </c>
      <c r="M1668" s="3">
        <v>67.540000000000006</v>
      </c>
      <c r="N1668">
        <v>4971</v>
      </c>
      <c r="O1668">
        <v>0</v>
      </c>
      <c r="P1668" t="s">
        <v>41</v>
      </c>
      <c r="Q1668">
        <v>2014</v>
      </c>
      <c r="R1668" s="2">
        <v>665</v>
      </c>
      <c r="S1668" s="2">
        <v>630</v>
      </c>
      <c r="T1668" s="2">
        <v>500</v>
      </c>
      <c r="U1668" s="2">
        <v>0.91686996110361896</v>
      </c>
      <c r="V1668" s="2">
        <v>555</v>
      </c>
      <c r="W1668" s="2">
        <v>-1</v>
      </c>
      <c r="X1668" s="2">
        <v>-1</v>
      </c>
      <c r="Y1668" s="2">
        <v>-1</v>
      </c>
      <c r="Z1668" s="2">
        <v>-1</v>
      </c>
      <c r="AA1668" s="2">
        <v>-1</v>
      </c>
      <c r="AB1668" s="2">
        <v>-1</v>
      </c>
      <c r="AC1668" s="2">
        <v>-1.1644000000000001</v>
      </c>
      <c r="AD1668" s="2">
        <v>-0.1206</v>
      </c>
      <c r="AE1668" s="2">
        <v>-1.3733</v>
      </c>
      <c r="AF1668" s="2">
        <v>1.9199999999999998E-2</v>
      </c>
      <c r="AG1668" s="2">
        <v>9.7299999999999998E-2</v>
      </c>
      <c r="AH1668">
        <v>225000</v>
      </c>
      <c r="AI1668" t="str">
        <f>IF(Table_Graduate_Salary[[#This Row],[Salary]]&lt;300000,"Low",IF(Table_Graduate_Salary[[#This Row],[Salary]]&lt;=600000,"Medium","High"))</f>
        <v>Low</v>
      </c>
      <c r="AJ1668" t="str">
        <f>IF(Table_Graduate_Salary[[#This Row],[collegeGPA]]&gt;=8,"Excellent",IF(Table_Graduate_Salary[[#This Row],[collegeGPA]]&gt;=7,"Good","Average"))</f>
        <v>Excellent</v>
      </c>
      <c r="AK1668" s="2">
        <f>AVERAGE(Table_Graduate_Salary[[#This Row],[English]],Table_Graduate_Salary[[#This Row],[Logical]],Table_Graduate_Salary[[#This Row],[Quant]])</f>
        <v>598.33333333333337</v>
      </c>
    </row>
    <row r="1669" spans="1:37">
      <c r="A1669">
        <v>244558</v>
      </c>
      <c r="B1669" t="s">
        <v>505</v>
      </c>
      <c r="C1669" s="1">
        <v>33070</v>
      </c>
      <c r="D1669" s="2">
        <v>90.26</v>
      </c>
      <c r="E1669">
        <v>0</v>
      </c>
      <c r="F1669" s="3">
        <v>2007</v>
      </c>
      <c r="G1669" s="2">
        <v>82.7</v>
      </c>
      <c r="H1669">
        <v>0</v>
      </c>
      <c r="I1669">
        <v>3427</v>
      </c>
      <c r="J1669">
        <v>2</v>
      </c>
      <c r="K1669" t="s">
        <v>36</v>
      </c>
      <c r="L1669" t="s">
        <v>81</v>
      </c>
      <c r="M1669" s="3">
        <v>88.6</v>
      </c>
      <c r="N1669">
        <v>3427</v>
      </c>
      <c r="O1669">
        <v>0</v>
      </c>
      <c r="P1669" t="s">
        <v>65</v>
      </c>
      <c r="Q1669">
        <v>2011</v>
      </c>
      <c r="R1669" s="2">
        <v>475</v>
      </c>
      <c r="S1669" s="2">
        <v>605</v>
      </c>
      <c r="T1669" s="2">
        <v>625</v>
      </c>
      <c r="U1669" s="2">
        <v>0.82466640067133201</v>
      </c>
      <c r="V1669" s="2">
        <v>455</v>
      </c>
      <c r="W1669" s="2">
        <v>400</v>
      </c>
      <c r="X1669" s="2">
        <v>-1</v>
      </c>
      <c r="Y1669" s="2">
        <v>-1</v>
      </c>
      <c r="Z1669" s="2">
        <v>-1</v>
      </c>
      <c r="AA1669" s="2">
        <v>-1</v>
      </c>
      <c r="AB1669" s="2">
        <v>-1</v>
      </c>
      <c r="AC1669" s="2">
        <v>0.81920000000000004</v>
      </c>
      <c r="AD1669" s="2">
        <v>-0.1232</v>
      </c>
      <c r="AE1669" s="2">
        <v>-0.34399999999999997</v>
      </c>
      <c r="AF1669" s="2">
        <v>-0.17269999999999999</v>
      </c>
      <c r="AG1669" s="2">
        <v>1.1343000000000001</v>
      </c>
      <c r="AH1669">
        <v>650000</v>
      </c>
      <c r="AI1669" t="str">
        <f>IF(Table_Graduate_Salary[[#This Row],[Salary]]&lt;300000,"Low",IF(Table_Graduate_Salary[[#This Row],[Salary]]&lt;=600000,"Medium","High"))</f>
        <v>High</v>
      </c>
      <c r="AJ1669" t="str">
        <f>IF(Table_Graduate_Salary[[#This Row],[collegeGPA]]&gt;=8,"Excellent",IF(Table_Graduate_Salary[[#This Row],[collegeGPA]]&gt;=7,"Good","Average"))</f>
        <v>Excellent</v>
      </c>
      <c r="AK1669" s="2">
        <f>AVERAGE(Table_Graduate_Salary[[#This Row],[English]],Table_Graduate_Salary[[#This Row],[Logical]],Table_Graduate_Salary[[#This Row],[Quant]])</f>
        <v>568.33333333333337</v>
      </c>
    </row>
    <row r="1670" spans="1:37">
      <c r="A1670">
        <v>814679</v>
      </c>
      <c r="B1670" t="s">
        <v>506</v>
      </c>
      <c r="C1670" s="1">
        <v>32873</v>
      </c>
      <c r="D1670" s="2">
        <v>75</v>
      </c>
      <c r="E1670" t="s">
        <v>51</v>
      </c>
      <c r="F1670" s="3">
        <v>2007</v>
      </c>
      <c r="G1670" s="2">
        <v>59.6</v>
      </c>
      <c r="H1670" t="s">
        <v>51</v>
      </c>
      <c r="I1670">
        <v>6389</v>
      </c>
      <c r="J1670">
        <v>2</v>
      </c>
      <c r="K1670" t="s">
        <v>36</v>
      </c>
      <c r="L1670" t="s">
        <v>81</v>
      </c>
      <c r="M1670" s="3">
        <v>61.51</v>
      </c>
      <c r="N1670">
        <v>6389</v>
      </c>
      <c r="O1670">
        <v>1</v>
      </c>
      <c r="P1670" t="s">
        <v>111</v>
      </c>
      <c r="Q1670">
        <v>2011</v>
      </c>
      <c r="R1670" s="2">
        <v>520</v>
      </c>
      <c r="S1670" s="2">
        <v>425</v>
      </c>
      <c r="T1670" s="2">
        <v>385</v>
      </c>
      <c r="U1670" s="2">
        <v>0.55738950564608802</v>
      </c>
      <c r="V1670" s="2">
        <v>315</v>
      </c>
      <c r="W1670" s="2">
        <v>324</v>
      </c>
      <c r="X1670" s="2">
        <v>-1</v>
      </c>
      <c r="Y1670" s="2">
        <v>-1</v>
      </c>
      <c r="Z1670" s="2">
        <v>420</v>
      </c>
      <c r="AA1670" s="2">
        <v>-1</v>
      </c>
      <c r="AB1670" s="2">
        <v>-1</v>
      </c>
      <c r="AC1670" s="2">
        <v>0.27179999999999999</v>
      </c>
      <c r="AD1670" s="2">
        <v>-0.1206</v>
      </c>
      <c r="AE1670" s="2">
        <v>0.47110000000000002</v>
      </c>
      <c r="AF1670" s="2">
        <v>-0.61470000000000002</v>
      </c>
      <c r="AG1670" s="2">
        <v>-0.28589999999999999</v>
      </c>
      <c r="AH1670">
        <v>120000</v>
      </c>
      <c r="AI1670" t="str">
        <f>IF(Table_Graduate_Salary[[#This Row],[Salary]]&lt;300000,"Low",IF(Table_Graduate_Salary[[#This Row],[Salary]]&lt;=600000,"Medium","High"))</f>
        <v>Low</v>
      </c>
      <c r="AJ1670" t="str">
        <f>IF(Table_Graduate_Salary[[#This Row],[collegeGPA]]&gt;=8,"Excellent",IF(Table_Graduate_Salary[[#This Row],[collegeGPA]]&gt;=7,"Good","Average"))</f>
        <v>Excellent</v>
      </c>
      <c r="AK1670" s="2">
        <f>AVERAGE(Table_Graduate_Salary[[#This Row],[English]],Table_Graduate_Salary[[#This Row],[Logical]],Table_Graduate_Salary[[#This Row],[Quant]])</f>
        <v>443.33333333333331</v>
      </c>
    </row>
    <row r="1671" spans="1:37">
      <c r="A1671">
        <v>641821</v>
      </c>
      <c r="B1671" t="s">
        <v>506</v>
      </c>
      <c r="C1671" s="1">
        <v>33398</v>
      </c>
      <c r="D1671" s="2">
        <v>70.8</v>
      </c>
      <c r="E1671" t="s">
        <v>35</v>
      </c>
      <c r="F1671" s="3">
        <v>2008</v>
      </c>
      <c r="G1671" s="2">
        <v>65.2</v>
      </c>
      <c r="H1671" t="s">
        <v>35</v>
      </c>
      <c r="I1671">
        <v>1622</v>
      </c>
      <c r="J1671">
        <v>2</v>
      </c>
      <c r="K1671" t="s">
        <v>36</v>
      </c>
      <c r="L1671" t="s">
        <v>153</v>
      </c>
      <c r="M1671" s="3">
        <v>72.5</v>
      </c>
      <c r="N1671">
        <v>1622</v>
      </c>
      <c r="O1671">
        <v>0</v>
      </c>
      <c r="P1671" t="s">
        <v>84</v>
      </c>
      <c r="Q1671">
        <v>2013</v>
      </c>
      <c r="R1671" s="2">
        <v>405</v>
      </c>
      <c r="S1671" s="2">
        <v>520</v>
      </c>
      <c r="T1671" s="2">
        <v>530</v>
      </c>
      <c r="U1671" s="2">
        <v>0.37605958665154499</v>
      </c>
      <c r="V1671" s="2">
        <v>315</v>
      </c>
      <c r="W1671" s="2">
        <v>300</v>
      </c>
      <c r="X1671" s="2">
        <v>-1</v>
      </c>
      <c r="Y1671" s="2">
        <v>-1</v>
      </c>
      <c r="Z1671" s="2">
        <v>-1</v>
      </c>
      <c r="AA1671" s="2">
        <v>-1</v>
      </c>
      <c r="AB1671" s="2">
        <v>-1</v>
      </c>
      <c r="AC1671" s="2">
        <v>-1.54E-2</v>
      </c>
      <c r="AD1671" s="2">
        <v>-1.1195999999999999</v>
      </c>
      <c r="AE1671" s="2">
        <v>0.62480000000000002</v>
      </c>
      <c r="AF1671" s="2">
        <v>-0.4879</v>
      </c>
      <c r="AG1671" s="2">
        <v>-1.4356</v>
      </c>
      <c r="AH1671">
        <v>180000</v>
      </c>
      <c r="AI1671" t="str">
        <f>IF(Table_Graduate_Salary[[#This Row],[Salary]]&lt;300000,"Low",IF(Table_Graduate_Salary[[#This Row],[Salary]]&lt;=600000,"Medium","High"))</f>
        <v>Low</v>
      </c>
      <c r="AJ1671" t="str">
        <f>IF(Table_Graduate_Salary[[#This Row],[collegeGPA]]&gt;=8,"Excellent",IF(Table_Graduate_Salary[[#This Row],[collegeGPA]]&gt;=7,"Good","Average"))</f>
        <v>Excellent</v>
      </c>
      <c r="AK1671" s="2">
        <f>AVERAGE(Table_Graduate_Salary[[#This Row],[English]],Table_Graduate_Salary[[#This Row],[Logical]],Table_Graduate_Salary[[#This Row],[Quant]])</f>
        <v>485</v>
      </c>
    </row>
    <row r="1672" spans="1:37">
      <c r="A1672">
        <v>356498</v>
      </c>
      <c r="B1672" t="s">
        <v>506</v>
      </c>
      <c r="C1672" s="1">
        <v>33398</v>
      </c>
      <c r="D1672" s="2">
        <v>79.8</v>
      </c>
      <c r="E1672">
        <v>0</v>
      </c>
      <c r="F1672" s="3">
        <v>2008</v>
      </c>
      <c r="G1672" s="2">
        <v>77</v>
      </c>
      <c r="H1672">
        <v>0</v>
      </c>
      <c r="I1672">
        <v>4368</v>
      </c>
      <c r="J1672">
        <v>2</v>
      </c>
      <c r="K1672" t="s">
        <v>36</v>
      </c>
      <c r="L1672" t="s">
        <v>55</v>
      </c>
      <c r="M1672" s="3">
        <v>81.599999999999994</v>
      </c>
      <c r="N1672">
        <v>4368</v>
      </c>
      <c r="O1672">
        <v>0</v>
      </c>
      <c r="P1672" t="s">
        <v>65</v>
      </c>
      <c r="Q1672">
        <v>2012</v>
      </c>
      <c r="R1672" s="2">
        <v>515</v>
      </c>
      <c r="S1672" s="2">
        <v>445</v>
      </c>
      <c r="T1672" s="2">
        <v>495</v>
      </c>
      <c r="U1672" s="2">
        <v>0.79358061454850604</v>
      </c>
      <c r="V1672" s="2">
        <v>495</v>
      </c>
      <c r="W1672" s="2">
        <v>-1</v>
      </c>
      <c r="X1672" s="2">
        <v>-1</v>
      </c>
      <c r="Y1672" s="2">
        <v>-1</v>
      </c>
      <c r="Z1672" s="2">
        <v>-1</v>
      </c>
      <c r="AA1672" s="2">
        <v>-1</v>
      </c>
      <c r="AB1672" s="2">
        <v>-1</v>
      </c>
      <c r="AC1672" s="2">
        <v>0.66459999999999997</v>
      </c>
      <c r="AD1672" s="2">
        <v>1.9048</v>
      </c>
      <c r="AE1672" s="2">
        <v>2.1234000000000002</v>
      </c>
      <c r="AF1672" s="2">
        <v>3.3525</v>
      </c>
      <c r="AG1672" s="2">
        <v>1.1343000000000001</v>
      </c>
      <c r="AH1672">
        <v>445000</v>
      </c>
      <c r="AI1672" t="str">
        <f>IF(Table_Graduate_Salary[[#This Row],[Salary]]&lt;300000,"Low",IF(Table_Graduate_Salary[[#This Row],[Salary]]&lt;=600000,"Medium","High"))</f>
        <v>Medium</v>
      </c>
      <c r="AJ1672" t="str">
        <f>IF(Table_Graduate_Salary[[#This Row],[collegeGPA]]&gt;=8,"Excellent",IF(Table_Graduate_Salary[[#This Row],[collegeGPA]]&gt;=7,"Good","Average"))</f>
        <v>Excellent</v>
      </c>
      <c r="AK1672" s="2">
        <f>AVERAGE(Table_Graduate_Salary[[#This Row],[English]],Table_Graduate_Salary[[#This Row],[Logical]],Table_Graduate_Salary[[#This Row],[Quant]])</f>
        <v>485</v>
      </c>
    </row>
    <row r="1673" spans="1:37">
      <c r="A1673">
        <v>309214</v>
      </c>
      <c r="B1673" t="s">
        <v>506</v>
      </c>
      <c r="C1673" s="1">
        <v>33696</v>
      </c>
      <c r="D1673" s="2">
        <v>78.599999999999994</v>
      </c>
      <c r="E1673" t="s">
        <v>35</v>
      </c>
      <c r="F1673" s="3">
        <v>2009</v>
      </c>
      <c r="G1673" s="2">
        <v>70.2</v>
      </c>
      <c r="H1673" t="s">
        <v>35</v>
      </c>
      <c r="I1673">
        <v>5904</v>
      </c>
      <c r="J1673">
        <v>2</v>
      </c>
      <c r="K1673" t="s">
        <v>36</v>
      </c>
      <c r="L1673" t="s">
        <v>40</v>
      </c>
      <c r="M1673" s="3">
        <v>73.040000000000006</v>
      </c>
      <c r="N1673">
        <v>5904</v>
      </c>
      <c r="O1673">
        <v>0</v>
      </c>
      <c r="P1673" t="s">
        <v>41</v>
      </c>
      <c r="Q1673">
        <v>2013</v>
      </c>
      <c r="R1673" s="2">
        <v>435</v>
      </c>
      <c r="S1673" s="2">
        <v>555</v>
      </c>
      <c r="T1673" s="2">
        <v>565</v>
      </c>
      <c r="U1673" s="2">
        <v>0.48834797678271402</v>
      </c>
      <c r="V1673" s="2">
        <v>405</v>
      </c>
      <c r="W1673" s="2">
        <v>-1</v>
      </c>
      <c r="X1673" s="2">
        <v>-1</v>
      </c>
      <c r="Y1673" s="2">
        <v>-1</v>
      </c>
      <c r="Z1673" s="2">
        <v>-1</v>
      </c>
      <c r="AA1673" s="2">
        <v>-1</v>
      </c>
      <c r="AB1673" s="2">
        <v>-1</v>
      </c>
      <c r="AC1673" s="2">
        <v>-0.4173</v>
      </c>
      <c r="AD1673" s="2">
        <v>-0.74729999999999996</v>
      </c>
      <c r="AE1673" s="2">
        <v>0.81710000000000005</v>
      </c>
      <c r="AF1673" s="2">
        <v>-0.52529999999999999</v>
      </c>
      <c r="AG1673" s="2">
        <v>-0.76149999999999995</v>
      </c>
      <c r="AH1673">
        <v>420000</v>
      </c>
      <c r="AI1673" t="str">
        <f>IF(Table_Graduate_Salary[[#This Row],[Salary]]&lt;300000,"Low",IF(Table_Graduate_Salary[[#This Row],[Salary]]&lt;=600000,"Medium","High"))</f>
        <v>Medium</v>
      </c>
      <c r="AJ1673" t="str">
        <f>IF(Table_Graduate_Salary[[#This Row],[collegeGPA]]&gt;=8,"Excellent",IF(Table_Graduate_Salary[[#This Row],[collegeGPA]]&gt;=7,"Good","Average"))</f>
        <v>Excellent</v>
      </c>
      <c r="AK1673" s="2">
        <f>AVERAGE(Table_Graduate_Salary[[#This Row],[English]],Table_Graduate_Salary[[#This Row],[Logical]],Table_Graduate_Salary[[#This Row],[Quant]])</f>
        <v>518.33333333333337</v>
      </c>
    </row>
    <row r="1674" spans="1:37">
      <c r="A1674">
        <v>1175511</v>
      </c>
      <c r="B1674" t="s">
        <v>506</v>
      </c>
      <c r="C1674" s="1">
        <v>34126</v>
      </c>
      <c r="D1674" s="2">
        <v>68</v>
      </c>
      <c r="E1674" t="s">
        <v>35</v>
      </c>
      <c r="F1674" s="3">
        <v>2010</v>
      </c>
      <c r="G1674" s="2">
        <v>59</v>
      </c>
      <c r="H1674" t="s">
        <v>35</v>
      </c>
      <c r="I1674">
        <v>16674</v>
      </c>
      <c r="J1674">
        <v>2</v>
      </c>
      <c r="K1674" t="s">
        <v>66</v>
      </c>
      <c r="L1674" t="s">
        <v>67</v>
      </c>
      <c r="M1674" s="3">
        <v>73</v>
      </c>
      <c r="N1674">
        <v>16674</v>
      </c>
      <c r="O1674">
        <v>0</v>
      </c>
      <c r="P1674" t="s">
        <v>50</v>
      </c>
      <c r="Q1674">
        <v>2015</v>
      </c>
      <c r="R1674" s="2">
        <v>545</v>
      </c>
      <c r="S1674" s="2">
        <v>530</v>
      </c>
      <c r="T1674" s="2">
        <v>500</v>
      </c>
      <c r="U1674" s="2">
        <v>8.0055281340549497E-2</v>
      </c>
      <c r="V1674" s="2">
        <v>345</v>
      </c>
      <c r="W1674" s="2">
        <v>-1</v>
      </c>
      <c r="X1674" s="2">
        <v>253</v>
      </c>
      <c r="Y1674" s="2">
        <v>-1</v>
      </c>
      <c r="Z1674" s="2">
        <v>-1</v>
      </c>
      <c r="AA1674" s="2">
        <v>-1</v>
      </c>
      <c r="AB1674" s="2">
        <v>-1</v>
      </c>
      <c r="AC1674" s="2">
        <v>-3.3188</v>
      </c>
      <c r="AD1674" s="2">
        <v>-1.6191</v>
      </c>
      <c r="AE1674" s="2">
        <v>-3.5249999999999999</v>
      </c>
      <c r="AF1674" s="2">
        <v>0.2727</v>
      </c>
      <c r="AG1674" s="2">
        <v>-0.47760000000000002</v>
      </c>
      <c r="AH1674">
        <v>280000</v>
      </c>
      <c r="AI1674" t="str">
        <f>IF(Table_Graduate_Salary[[#This Row],[Salary]]&lt;300000,"Low",IF(Table_Graduate_Salary[[#This Row],[Salary]]&lt;=600000,"Medium","High"))</f>
        <v>Low</v>
      </c>
      <c r="AJ1674" t="str">
        <f>IF(Table_Graduate_Salary[[#This Row],[collegeGPA]]&gt;=8,"Excellent",IF(Table_Graduate_Salary[[#This Row],[collegeGPA]]&gt;=7,"Good","Average"))</f>
        <v>Excellent</v>
      </c>
      <c r="AK1674" s="2">
        <f>AVERAGE(Table_Graduate_Salary[[#This Row],[English]],Table_Graduate_Salary[[#This Row],[Logical]],Table_Graduate_Salary[[#This Row],[Quant]])</f>
        <v>525</v>
      </c>
    </row>
    <row r="1675" spans="1:37">
      <c r="A1675">
        <v>1007916</v>
      </c>
      <c r="B1675" t="s">
        <v>505</v>
      </c>
      <c r="C1675" s="1">
        <v>33670</v>
      </c>
      <c r="D1675" s="2">
        <v>66.33</v>
      </c>
      <c r="E1675" t="s">
        <v>51</v>
      </c>
      <c r="F1675" s="3">
        <v>2009</v>
      </c>
      <c r="G1675" s="2">
        <v>60</v>
      </c>
      <c r="H1675" t="s">
        <v>51</v>
      </c>
      <c r="I1675">
        <v>279</v>
      </c>
      <c r="J1675">
        <v>2</v>
      </c>
      <c r="K1675" t="s">
        <v>36</v>
      </c>
      <c r="L1675" t="s">
        <v>40</v>
      </c>
      <c r="M1675" s="3">
        <v>67.38</v>
      </c>
      <c r="N1675">
        <v>279</v>
      </c>
      <c r="O1675">
        <v>0</v>
      </c>
      <c r="P1675" t="s">
        <v>41</v>
      </c>
      <c r="Q1675">
        <v>2013</v>
      </c>
      <c r="R1675" s="2">
        <v>580</v>
      </c>
      <c r="S1675" s="2">
        <v>595</v>
      </c>
      <c r="T1675" s="2">
        <v>520</v>
      </c>
      <c r="U1675" s="2">
        <v>0.276047228046856</v>
      </c>
      <c r="V1675" s="2">
        <v>345</v>
      </c>
      <c r="W1675" s="2">
        <v>-1</v>
      </c>
      <c r="X1675" s="2">
        <v>-1</v>
      </c>
      <c r="Y1675" s="2">
        <v>-1</v>
      </c>
      <c r="Z1675" s="2">
        <v>-1</v>
      </c>
      <c r="AA1675" s="2">
        <v>-1</v>
      </c>
      <c r="AB1675" s="2">
        <v>-1</v>
      </c>
      <c r="AC1675" s="2">
        <v>-1.54E-2</v>
      </c>
      <c r="AD1675" s="2">
        <v>4.5900000000000003E-2</v>
      </c>
      <c r="AE1675" s="2">
        <v>0.93220000000000003</v>
      </c>
      <c r="AF1675" s="2">
        <v>-0.1076</v>
      </c>
      <c r="AG1675" s="2">
        <v>-1.244</v>
      </c>
      <c r="AH1675">
        <v>220000</v>
      </c>
      <c r="AI1675" t="str">
        <f>IF(Table_Graduate_Salary[[#This Row],[Salary]]&lt;300000,"Low",IF(Table_Graduate_Salary[[#This Row],[Salary]]&lt;=600000,"Medium","High"))</f>
        <v>Low</v>
      </c>
      <c r="AJ1675" t="str">
        <f>IF(Table_Graduate_Salary[[#This Row],[collegeGPA]]&gt;=8,"Excellent",IF(Table_Graduate_Salary[[#This Row],[collegeGPA]]&gt;=7,"Good","Average"))</f>
        <v>Excellent</v>
      </c>
      <c r="AK1675" s="2">
        <f>AVERAGE(Table_Graduate_Salary[[#This Row],[English]],Table_Graduate_Salary[[#This Row],[Logical]],Table_Graduate_Salary[[#This Row],[Quant]])</f>
        <v>565</v>
      </c>
    </row>
    <row r="1676" spans="1:37">
      <c r="A1676">
        <v>619660</v>
      </c>
      <c r="B1676" t="s">
        <v>506</v>
      </c>
      <c r="C1676" s="1">
        <v>32875</v>
      </c>
      <c r="D1676" s="2">
        <v>69.849999999999994</v>
      </c>
      <c r="E1676" t="s">
        <v>51</v>
      </c>
      <c r="F1676" s="3">
        <v>2008</v>
      </c>
      <c r="G1676" s="2">
        <v>64.599999999999994</v>
      </c>
      <c r="H1676" t="s">
        <v>51</v>
      </c>
      <c r="I1676">
        <v>275</v>
      </c>
      <c r="J1676">
        <v>2</v>
      </c>
      <c r="K1676" t="s">
        <v>36</v>
      </c>
      <c r="L1676" t="s">
        <v>81</v>
      </c>
      <c r="M1676" s="3">
        <v>79.599999999999994</v>
      </c>
      <c r="N1676">
        <v>275</v>
      </c>
      <c r="O1676">
        <v>1</v>
      </c>
      <c r="P1676" t="s">
        <v>61</v>
      </c>
      <c r="Q1676">
        <v>2013</v>
      </c>
      <c r="R1676" s="2">
        <v>380</v>
      </c>
      <c r="S1676" s="2">
        <v>485</v>
      </c>
      <c r="T1676" s="2">
        <v>705</v>
      </c>
      <c r="U1676" s="2">
        <v>0.83762072571425705</v>
      </c>
      <c r="V1676" s="2">
        <v>375</v>
      </c>
      <c r="W1676" s="2">
        <v>-1</v>
      </c>
      <c r="X1676" s="2">
        <v>-1</v>
      </c>
      <c r="Y1676" s="2">
        <v>-1</v>
      </c>
      <c r="Z1676" s="2">
        <v>500</v>
      </c>
      <c r="AA1676" s="2">
        <v>-1</v>
      </c>
      <c r="AB1676" s="2">
        <v>-1</v>
      </c>
      <c r="AC1676" s="2">
        <v>-0.73350000000000004</v>
      </c>
      <c r="AD1676" s="2">
        <v>-0.62009999999999998</v>
      </c>
      <c r="AE1676" s="2">
        <v>-1.2196</v>
      </c>
      <c r="AF1676" s="2">
        <v>-0.61470000000000002</v>
      </c>
      <c r="AG1676" s="2">
        <v>-1.244</v>
      </c>
      <c r="AH1676">
        <v>300000</v>
      </c>
      <c r="AI1676" t="str">
        <f>IF(Table_Graduate_Salary[[#This Row],[Salary]]&lt;300000,"Low",IF(Table_Graduate_Salary[[#This Row],[Salary]]&lt;=600000,"Medium","High"))</f>
        <v>Medium</v>
      </c>
      <c r="AJ1676" t="str">
        <f>IF(Table_Graduate_Salary[[#This Row],[collegeGPA]]&gt;=8,"Excellent",IF(Table_Graduate_Salary[[#This Row],[collegeGPA]]&gt;=7,"Good","Average"))</f>
        <v>Excellent</v>
      </c>
      <c r="AK1676" s="2">
        <f>AVERAGE(Table_Graduate_Salary[[#This Row],[English]],Table_Graduate_Salary[[#This Row],[Logical]],Table_Graduate_Salary[[#This Row],[Quant]])</f>
        <v>523.33333333333337</v>
      </c>
    </row>
    <row r="1677" spans="1:37">
      <c r="A1677">
        <v>329618</v>
      </c>
      <c r="B1677" t="s">
        <v>506</v>
      </c>
      <c r="C1677" s="1">
        <v>33166</v>
      </c>
      <c r="D1677" s="2">
        <v>83.25</v>
      </c>
      <c r="E1677" t="s">
        <v>87</v>
      </c>
      <c r="F1677" s="3">
        <v>2008</v>
      </c>
      <c r="G1677" s="2">
        <v>79.8</v>
      </c>
      <c r="H1677" t="s">
        <v>88</v>
      </c>
      <c r="I1677">
        <v>253</v>
      </c>
      <c r="J1677">
        <v>2</v>
      </c>
      <c r="K1677" t="s">
        <v>36</v>
      </c>
      <c r="L1677" t="s">
        <v>77</v>
      </c>
      <c r="M1677" s="3">
        <v>71.31</v>
      </c>
      <c r="N1677">
        <v>253</v>
      </c>
      <c r="O1677">
        <v>1</v>
      </c>
      <c r="P1677" t="s">
        <v>53</v>
      </c>
      <c r="Q1677">
        <v>2012</v>
      </c>
      <c r="R1677" s="2">
        <v>315</v>
      </c>
      <c r="S1677" s="2">
        <v>625</v>
      </c>
      <c r="T1677" s="2">
        <v>605</v>
      </c>
      <c r="U1677" s="2">
        <v>0.96060325199705299</v>
      </c>
      <c r="V1677" s="2">
        <v>-1</v>
      </c>
      <c r="W1677" s="2">
        <v>466</v>
      </c>
      <c r="X1677" s="2">
        <v>-1</v>
      </c>
      <c r="Y1677" s="2">
        <v>-1</v>
      </c>
      <c r="Z1677" s="2">
        <v>-1</v>
      </c>
      <c r="AA1677" s="2">
        <v>-1</v>
      </c>
      <c r="AB1677" s="2">
        <v>-1</v>
      </c>
      <c r="AC1677" s="2">
        <v>-1.1128</v>
      </c>
      <c r="AD1677" s="2">
        <v>-1.0592999999999999</v>
      </c>
      <c r="AE1677" s="2">
        <v>-0.34399999999999997</v>
      </c>
      <c r="AF1677" s="2">
        <v>-0.17277000000000001</v>
      </c>
      <c r="AG1677" s="2">
        <v>-2.1833</v>
      </c>
      <c r="AH1677">
        <v>370000</v>
      </c>
      <c r="AI1677" t="str">
        <f>IF(Table_Graduate_Salary[[#This Row],[Salary]]&lt;300000,"Low",IF(Table_Graduate_Salary[[#This Row],[Salary]]&lt;=600000,"Medium","High"))</f>
        <v>Medium</v>
      </c>
      <c r="AJ1677" t="str">
        <f>IF(Table_Graduate_Salary[[#This Row],[collegeGPA]]&gt;=8,"Excellent",IF(Table_Graduate_Salary[[#This Row],[collegeGPA]]&gt;=7,"Good","Average"))</f>
        <v>Excellent</v>
      </c>
      <c r="AK1677" s="2">
        <f>AVERAGE(Table_Graduate_Salary[[#This Row],[English]],Table_Graduate_Salary[[#This Row],[Logical]],Table_Graduate_Salary[[#This Row],[Quant]])</f>
        <v>515</v>
      </c>
    </row>
    <row r="1678" spans="1:37">
      <c r="A1678">
        <v>267047</v>
      </c>
      <c r="B1678" t="s">
        <v>506</v>
      </c>
      <c r="C1678" s="1">
        <v>31235</v>
      </c>
      <c r="D1678" s="2">
        <v>62</v>
      </c>
      <c r="E1678" t="s">
        <v>143</v>
      </c>
      <c r="F1678" s="3">
        <v>2004</v>
      </c>
      <c r="G1678" s="2">
        <v>59.4</v>
      </c>
      <c r="H1678" t="s">
        <v>143</v>
      </c>
      <c r="I1678">
        <v>7564</v>
      </c>
      <c r="J1678">
        <v>2</v>
      </c>
      <c r="K1678" t="s">
        <v>36</v>
      </c>
      <c r="L1678" t="s">
        <v>55</v>
      </c>
      <c r="M1678" s="3">
        <v>60</v>
      </c>
      <c r="N1678">
        <v>7564</v>
      </c>
      <c r="O1678">
        <v>0</v>
      </c>
      <c r="P1678" t="s">
        <v>59</v>
      </c>
      <c r="Q1678">
        <v>2011</v>
      </c>
      <c r="R1678" s="2">
        <v>365</v>
      </c>
      <c r="S1678" s="2">
        <v>365</v>
      </c>
      <c r="T1678" s="2">
        <v>395</v>
      </c>
      <c r="U1678" s="2">
        <v>0.16563309151247599</v>
      </c>
      <c r="V1678" s="2">
        <v>305</v>
      </c>
      <c r="W1678" s="2">
        <v>-1</v>
      </c>
      <c r="X1678" s="2">
        <v>-1</v>
      </c>
      <c r="Y1678" s="2">
        <v>-1</v>
      </c>
      <c r="Z1678" s="2">
        <v>-1</v>
      </c>
      <c r="AA1678" s="2">
        <v>-1</v>
      </c>
      <c r="AB1678" s="2">
        <v>-1</v>
      </c>
      <c r="AC1678" s="2">
        <v>-0.57189999999999996</v>
      </c>
      <c r="AD1678" s="2">
        <v>-1.5273000000000001</v>
      </c>
      <c r="AE1678" s="2">
        <v>-0.34399999999999997</v>
      </c>
      <c r="AF1678" s="2">
        <v>1.3549</v>
      </c>
      <c r="AG1678" s="2">
        <v>-1.2354000000000001</v>
      </c>
      <c r="AH1678">
        <v>150000</v>
      </c>
      <c r="AI1678" t="str">
        <f>IF(Table_Graduate_Salary[[#This Row],[Salary]]&lt;300000,"Low",IF(Table_Graduate_Salary[[#This Row],[Salary]]&lt;=600000,"Medium","High"))</f>
        <v>Low</v>
      </c>
      <c r="AJ1678" t="str">
        <f>IF(Table_Graduate_Salary[[#This Row],[collegeGPA]]&gt;=8,"Excellent",IF(Table_Graduate_Salary[[#This Row],[collegeGPA]]&gt;=7,"Good","Average"))</f>
        <v>Excellent</v>
      </c>
      <c r="AK1678" s="2">
        <f>AVERAGE(Table_Graduate_Salary[[#This Row],[English]],Table_Graduate_Salary[[#This Row],[Logical]],Table_Graduate_Salary[[#This Row],[Quant]])</f>
        <v>375</v>
      </c>
    </row>
    <row r="1679" spans="1:37">
      <c r="A1679">
        <v>1240138</v>
      </c>
      <c r="B1679" t="s">
        <v>506</v>
      </c>
      <c r="C1679" s="1">
        <v>33229</v>
      </c>
      <c r="D1679" s="2">
        <v>73.599999999999994</v>
      </c>
      <c r="E1679" t="s">
        <v>35</v>
      </c>
      <c r="F1679" s="3">
        <v>2008</v>
      </c>
      <c r="G1679" s="2">
        <v>68.2</v>
      </c>
      <c r="H1679" t="s">
        <v>35</v>
      </c>
      <c r="I1679">
        <v>7956</v>
      </c>
      <c r="J1679">
        <v>2</v>
      </c>
      <c r="K1679" t="s">
        <v>36</v>
      </c>
      <c r="L1679" t="s">
        <v>44</v>
      </c>
      <c r="M1679" s="3">
        <v>65.8</v>
      </c>
      <c r="N1679">
        <v>7956</v>
      </c>
      <c r="O1679">
        <v>0</v>
      </c>
      <c r="P1679" t="s">
        <v>45</v>
      </c>
      <c r="Q1679">
        <v>2012</v>
      </c>
      <c r="R1679" s="2">
        <v>640</v>
      </c>
      <c r="S1679" s="2">
        <v>595</v>
      </c>
      <c r="T1679" s="2">
        <v>535</v>
      </c>
      <c r="U1679" s="2">
        <v>0.60553355234678297</v>
      </c>
      <c r="V1679" s="2">
        <v>435</v>
      </c>
      <c r="W1679" s="2">
        <v>-1</v>
      </c>
      <c r="X1679" s="2">
        <v>-1</v>
      </c>
      <c r="Y1679" s="2">
        <v>-1</v>
      </c>
      <c r="Z1679" s="2">
        <v>-1</v>
      </c>
      <c r="AA1679" s="2">
        <v>356</v>
      </c>
      <c r="AB1679" s="2">
        <v>-1</v>
      </c>
      <c r="AC1679" s="2">
        <v>0.12820000000000001</v>
      </c>
      <c r="AD1679" s="2">
        <v>0.87839999999999996</v>
      </c>
      <c r="AE1679" s="2">
        <v>0.31740000000000002</v>
      </c>
      <c r="AF1679" s="2">
        <v>-1.1217999999999999</v>
      </c>
      <c r="AG1679" s="2">
        <v>9.7299999999999998E-2</v>
      </c>
      <c r="AH1679">
        <v>300000</v>
      </c>
      <c r="AI1679" t="str">
        <f>IF(Table_Graduate_Salary[[#This Row],[Salary]]&lt;300000,"Low",IF(Table_Graduate_Salary[[#This Row],[Salary]]&lt;=600000,"Medium","High"))</f>
        <v>Medium</v>
      </c>
      <c r="AJ1679" t="str">
        <f>IF(Table_Graduate_Salary[[#This Row],[collegeGPA]]&gt;=8,"Excellent",IF(Table_Graduate_Salary[[#This Row],[collegeGPA]]&gt;=7,"Good","Average"))</f>
        <v>Excellent</v>
      </c>
      <c r="AK1679" s="2">
        <f>AVERAGE(Table_Graduate_Salary[[#This Row],[English]],Table_Graduate_Salary[[#This Row],[Logical]],Table_Graduate_Salary[[#This Row],[Quant]])</f>
        <v>590</v>
      </c>
    </row>
    <row r="1680" spans="1:37">
      <c r="A1680">
        <v>215739</v>
      </c>
      <c r="B1680" t="s">
        <v>506</v>
      </c>
      <c r="C1680" s="1">
        <v>32605</v>
      </c>
      <c r="D1680" s="2">
        <v>78.8</v>
      </c>
      <c r="E1680" t="s">
        <v>35</v>
      </c>
      <c r="F1680" s="3">
        <v>2006</v>
      </c>
      <c r="G1680" s="2">
        <v>74.8</v>
      </c>
      <c r="H1680" t="s">
        <v>35</v>
      </c>
      <c r="I1680">
        <v>5026</v>
      </c>
      <c r="J1680">
        <v>2</v>
      </c>
      <c r="K1680" t="s">
        <v>36</v>
      </c>
      <c r="L1680" t="s">
        <v>52</v>
      </c>
      <c r="M1680" s="3">
        <v>70</v>
      </c>
      <c r="N1680">
        <v>5026</v>
      </c>
      <c r="O1680">
        <v>0</v>
      </c>
      <c r="P1680" t="s">
        <v>65</v>
      </c>
      <c r="Q1680">
        <v>2011</v>
      </c>
      <c r="R1680" s="2">
        <v>695</v>
      </c>
      <c r="S1680" s="2">
        <v>475</v>
      </c>
      <c r="T1680" s="2">
        <v>575</v>
      </c>
      <c r="U1680" s="2">
        <v>0.206710618336758</v>
      </c>
      <c r="V1680" s="2">
        <v>435</v>
      </c>
      <c r="W1680" s="2">
        <v>-1</v>
      </c>
      <c r="X1680" s="2">
        <v>-1</v>
      </c>
      <c r="Y1680" s="2">
        <v>313</v>
      </c>
      <c r="Z1680" s="2">
        <v>-1</v>
      </c>
      <c r="AA1680" s="2">
        <v>-1</v>
      </c>
      <c r="AB1680" s="2">
        <v>-1</v>
      </c>
      <c r="AC1680" s="2">
        <v>-1.9629000000000001</v>
      </c>
      <c r="AD1680" s="2">
        <v>-0.74729999999999996</v>
      </c>
      <c r="AE1680" s="2">
        <v>-1.9404999999999999</v>
      </c>
      <c r="AF1680" s="2">
        <v>0.29730000000000001</v>
      </c>
      <c r="AG1680" s="2">
        <v>0.18640000000000001</v>
      </c>
      <c r="AH1680">
        <v>390000</v>
      </c>
      <c r="AI1680" t="str">
        <f>IF(Table_Graduate_Salary[[#This Row],[Salary]]&lt;300000,"Low",IF(Table_Graduate_Salary[[#This Row],[Salary]]&lt;=600000,"Medium","High"))</f>
        <v>Medium</v>
      </c>
      <c r="AJ1680" t="str">
        <f>IF(Table_Graduate_Salary[[#This Row],[collegeGPA]]&gt;=8,"Excellent",IF(Table_Graduate_Salary[[#This Row],[collegeGPA]]&gt;=7,"Good","Average"))</f>
        <v>Excellent</v>
      </c>
      <c r="AK1680" s="2">
        <f>AVERAGE(Table_Graduate_Salary[[#This Row],[English]],Table_Graduate_Salary[[#This Row],[Logical]],Table_Graduate_Salary[[#This Row],[Quant]])</f>
        <v>581.66666666666663</v>
      </c>
    </row>
    <row r="1681" spans="1:37">
      <c r="A1681">
        <v>817804</v>
      </c>
      <c r="B1681" t="s">
        <v>506</v>
      </c>
      <c r="C1681" s="1">
        <v>33990</v>
      </c>
      <c r="D1681" s="2">
        <v>81.599999999999994</v>
      </c>
      <c r="E1681" t="s">
        <v>51</v>
      </c>
      <c r="F1681" s="3">
        <v>2010</v>
      </c>
      <c r="G1681" s="2">
        <v>77</v>
      </c>
      <c r="H1681" t="s">
        <v>51</v>
      </c>
      <c r="I1681">
        <v>6566</v>
      </c>
      <c r="J1681">
        <v>2</v>
      </c>
      <c r="K1681" t="s">
        <v>36</v>
      </c>
      <c r="L1681" t="s">
        <v>60</v>
      </c>
      <c r="M1681" s="3">
        <v>66.459999999999994</v>
      </c>
      <c r="N1681">
        <v>6566</v>
      </c>
      <c r="O1681">
        <v>1</v>
      </c>
      <c r="P1681" t="s">
        <v>61</v>
      </c>
      <c r="Q1681">
        <v>2014</v>
      </c>
      <c r="R1681" s="2">
        <v>465</v>
      </c>
      <c r="S1681" s="2">
        <v>470</v>
      </c>
      <c r="T1681" s="2">
        <v>500</v>
      </c>
      <c r="U1681" s="2">
        <v>0.64938971484669095</v>
      </c>
      <c r="V1681" s="2">
        <v>-1</v>
      </c>
      <c r="W1681" s="2">
        <v>356</v>
      </c>
      <c r="X1681" s="2">
        <v>-1</v>
      </c>
      <c r="Y1681" s="2">
        <v>-1</v>
      </c>
      <c r="Z1681" s="2">
        <v>-1</v>
      </c>
      <c r="AA1681" s="2">
        <v>-1</v>
      </c>
      <c r="AB1681" s="2">
        <v>-1</v>
      </c>
      <c r="AC1681" s="2">
        <v>0.70269999999999999</v>
      </c>
      <c r="AD1681" s="2">
        <v>0.21240000000000001</v>
      </c>
      <c r="AE1681" s="2">
        <v>-0.4511</v>
      </c>
      <c r="AF1681" s="2">
        <v>-0.1076</v>
      </c>
      <c r="AG1681" s="2">
        <v>-0.28589999999999999</v>
      </c>
      <c r="AH1681">
        <v>145000</v>
      </c>
      <c r="AI1681" t="str">
        <f>IF(Table_Graduate_Salary[[#This Row],[Salary]]&lt;300000,"Low",IF(Table_Graduate_Salary[[#This Row],[Salary]]&lt;=600000,"Medium","High"))</f>
        <v>Low</v>
      </c>
      <c r="AJ1681" t="str">
        <f>IF(Table_Graduate_Salary[[#This Row],[collegeGPA]]&gt;=8,"Excellent",IF(Table_Graduate_Salary[[#This Row],[collegeGPA]]&gt;=7,"Good","Average"))</f>
        <v>Excellent</v>
      </c>
      <c r="AK1681" s="2">
        <f>AVERAGE(Table_Graduate_Salary[[#This Row],[English]],Table_Graduate_Salary[[#This Row],[Logical]],Table_Graduate_Salary[[#This Row],[Quant]])</f>
        <v>478.33333333333331</v>
      </c>
    </row>
    <row r="1682" spans="1:37">
      <c r="A1682">
        <v>662113</v>
      </c>
      <c r="B1682" t="s">
        <v>506</v>
      </c>
      <c r="C1682" s="1">
        <v>33182</v>
      </c>
      <c r="D1682" s="2">
        <v>71</v>
      </c>
      <c r="E1682" t="s">
        <v>51</v>
      </c>
      <c r="F1682" s="3">
        <v>2008</v>
      </c>
      <c r="G1682" s="2">
        <v>63</v>
      </c>
      <c r="H1682" t="s">
        <v>51</v>
      </c>
      <c r="I1682">
        <v>13040</v>
      </c>
      <c r="J1682">
        <v>2</v>
      </c>
      <c r="K1682" t="s">
        <v>36</v>
      </c>
      <c r="L1682" t="s">
        <v>77</v>
      </c>
      <c r="M1682" s="3">
        <v>79.900000000000006</v>
      </c>
      <c r="N1682">
        <v>13040</v>
      </c>
      <c r="O1682">
        <v>1</v>
      </c>
      <c r="P1682" t="s">
        <v>53</v>
      </c>
      <c r="Q1682">
        <v>2013</v>
      </c>
      <c r="R1682" s="2">
        <v>395</v>
      </c>
      <c r="S1682" s="2">
        <v>510</v>
      </c>
      <c r="T1682" s="2">
        <v>590</v>
      </c>
      <c r="U1682" s="2">
        <v>0.66183447584007105</v>
      </c>
      <c r="V1682" s="2">
        <v>-1</v>
      </c>
      <c r="W1682" s="2">
        <v>-1</v>
      </c>
      <c r="X1682" s="2">
        <v>-1</v>
      </c>
      <c r="Y1682" s="2">
        <v>-1</v>
      </c>
      <c r="Z1682" s="2">
        <v>446</v>
      </c>
      <c r="AA1682" s="2">
        <v>-1</v>
      </c>
      <c r="AB1682" s="2">
        <v>-1</v>
      </c>
      <c r="AC1682" s="2">
        <v>0.55910000000000004</v>
      </c>
      <c r="AD1682" s="2">
        <v>0.21240000000000001</v>
      </c>
      <c r="AE1682" s="2">
        <v>0.77849999999999997</v>
      </c>
      <c r="AF1682" s="2">
        <v>0.5262</v>
      </c>
      <c r="AG1682" s="2">
        <v>-1.6273</v>
      </c>
      <c r="AH1682">
        <v>180000</v>
      </c>
      <c r="AI1682" t="str">
        <f>IF(Table_Graduate_Salary[[#This Row],[Salary]]&lt;300000,"Low",IF(Table_Graduate_Salary[[#This Row],[Salary]]&lt;=600000,"Medium","High"))</f>
        <v>Low</v>
      </c>
      <c r="AJ1682" t="str">
        <f>IF(Table_Graduate_Salary[[#This Row],[collegeGPA]]&gt;=8,"Excellent",IF(Table_Graduate_Salary[[#This Row],[collegeGPA]]&gt;=7,"Good","Average"))</f>
        <v>Excellent</v>
      </c>
      <c r="AK1682" s="2">
        <f>AVERAGE(Table_Graduate_Salary[[#This Row],[English]],Table_Graduate_Salary[[#This Row],[Logical]],Table_Graduate_Salary[[#This Row],[Quant]])</f>
        <v>498.33333333333331</v>
      </c>
    </row>
    <row r="1683" spans="1:37">
      <c r="A1683">
        <v>678842</v>
      </c>
      <c r="B1683" t="s">
        <v>506</v>
      </c>
      <c r="C1683" s="1">
        <v>32709</v>
      </c>
      <c r="D1683" s="2">
        <v>65.5</v>
      </c>
      <c r="E1683" t="s">
        <v>51</v>
      </c>
      <c r="F1683" s="3">
        <v>2007</v>
      </c>
      <c r="G1683" s="2">
        <v>66</v>
      </c>
      <c r="H1683" t="s">
        <v>51</v>
      </c>
      <c r="I1683">
        <v>1875</v>
      </c>
      <c r="J1683">
        <v>2</v>
      </c>
      <c r="K1683" t="s">
        <v>36</v>
      </c>
      <c r="L1683" t="s">
        <v>40</v>
      </c>
      <c r="M1683" s="3">
        <v>68.58</v>
      </c>
      <c r="N1683">
        <v>1875</v>
      </c>
      <c r="O1683">
        <v>0</v>
      </c>
      <c r="P1683" t="s">
        <v>41</v>
      </c>
      <c r="Q1683">
        <v>2011</v>
      </c>
      <c r="R1683" s="2">
        <v>675</v>
      </c>
      <c r="S1683" s="2">
        <v>580</v>
      </c>
      <c r="T1683" s="2">
        <v>515</v>
      </c>
      <c r="U1683" s="2">
        <v>-1</v>
      </c>
      <c r="V1683" s="2">
        <v>-1</v>
      </c>
      <c r="W1683" s="2">
        <v>-1</v>
      </c>
      <c r="X1683" s="2">
        <v>-1</v>
      </c>
      <c r="Y1683" s="2">
        <v>-1</v>
      </c>
      <c r="Z1683" s="2">
        <v>-1</v>
      </c>
      <c r="AA1683" s="2">
        <v>-1</v>
      </c>
      <c r="AB1683" s="2">
        <v>-1</v>
      </c>
      <c r="AC1683" s="2">
        <v>0.12820000000000001</v>
      </c>
      <c r="AD1683" s="2">
        <v>-0.28710000000000002</v>
      </c>
      <c r="AE1683" s="2">
        <v>-0.2974</v>
      </c>
      <c r="AF1683" s="2">
        <v>-0.1076</v>
      </c>
      <c r="AG1683" s="2">
        <v>-0.47760000000000002</v>
      </c>
      <c r="AH1683">
        <v>240000</v>
      </c>
      <c r="AI1683" t="str">
        <f>IF(Table_Graduate_Salary[[#This Row],[Salary]]&lt;300000,"Low",IF(Table_Graduate_Salary[[#This Row],[Salary]]&lt;=600000,"Medium","High"))</f>
        <v>Low</v>
      </c>
      <c r="AJ1683" t="str">
        <f>IF(Table_Graduate_Salary[[#This Row],[collegeGPA]]&gt;=8,"Excellent",IF(Table_Graduate_Salary[[#This Row],[collegeGPA]]&gt;=7,"Good","Average"))</f>
        <v>Excellent</v>
      </c>
      <c r="AK1683" s="2">
        <f>AVERAGE(Table_Graduate_Salary[[#This Row],[English]],Table_Graduate_Salary[[#This Row],[Logical]],Table_Graduate_Salary[[#This Row],[Quant]])</f>
        <v>590</v>
      </c>
    </row>
    <row r="1684" spans="1:37">
      <c r="A1684">
        <v>333860</v>
      </c>
      <c r="B1684" t="s">
        <v>505</v>
      </c>
      <c r="C1684" s="1">
        <v>32954</v>
      </c>
      <c r="D1684" s="2">
        <v>76</v>
      </c>
      <c r="E1684" t="s">
        <v>100</v>
      </c>
      <c r="F1684" s="3">
        <v>2008</v>
      </c>
      <c r="G1684" s="2">
        <v>81</v>
      </c>
      <c r="H1684" t="s">
        <v>100</v>
      </c>
      <c r="I1684">
        <v>11168</v>
      </c>
      <c r="J1684">
        <v>2</v>
      </c>
      <c r="K1684" t="s">
        <v>36</v>
      </c>
      <c r="L1684" t="s">
        <v>131</v>
      </c>
      <c r="M1684" s="3">
        <v>77</v>
      </c>
      <c r="N1684">
        <v>11168</v>
      </c>
      <c r="O1684">
        <v>1</v>
      </c>
      <c r="P1684" t="s">
        <v>54</v>
      </c>
      <c r="Q1684">
        <v>2012</v>
      </c>
      <c r="R1684" s="2">
        <v>395</v>
      </c>
      <c r="S1684" s="2">
        <v>395</v>
      </c>
      <c r="T1684" s="2">
        <v>535</v>
      </c>
      <c r="U1684" s="2">
        <v>0.607034038145014</v>
      </c>
      <c r="V1684" s="2">
        <v>335</v>
      </c>
      <c r="W1684" s="2">
        <v>-1</v>
      </c>
      <c r="X1684" s="2">
        <v>-1</v>
      </c>
      <c r="Y1684" s="2">
        <v>409</v>
      </c>
      <c r="Z1684" s="2">
        <v>-1</v>
      </c>
      <c r="AA1684" s="2">
        <v>-1</v>
      </c>
      <c r="AB1684" s="2">
        <v>-1</v>
      </c>
      <c r="AC1684" s="2">
        <v>-0.88099999999999901</v>
      </c>
      <c r="AD1684" s="2">
        <v>-0.90329999999999999</v>
      </c>
      <c r="AE1684" s="2">
        <v>-0.70679999999999998</v>
      </c>
      <c r="AF1684" s="2">
        <v>-0.40776999999999902</v>
      </c>
      <c r="AG1684" s="2">
        <v>0.34439999999999998</v>
      </c>
      <c r="AH1684">
        <v>180000</v>
      </c>
      <c r="AI1684" t="str">
        <f>IF(Table_Graduate_Salary[[#This Row],[Salary]]&lt;300000,"Low",IF(Table_Graduate_Salary[[#This Row],[Salary]]&lt;=600000,"Medium","High"))</f>
        <v>Low</v>
      </c>
      <c r="AJ1684" t="str">
        <f>IF(Table_Graduate_Salary[[#This Row],[collegeGPA]]&gt;=8,"Excellent",IF(Table_Graduate_Salary[[#This Row],[collegeGPA]]&gt;=7,"Good","Average"))</f>
        <v>Excellent</v>
      </c>
      <c r="AK1684" s="2">
        <f>AVERAGE(Table_Graduate_Salary[[#This Row],[English]],Table_Graduate_Salary[[#This Row],[Logical]],Table_Graduate_Salary[[#This Row],[Quant]])</f>
        <v>441.66666666666669</v>
      </c>
    </row>
    <row r="1685" spans="1:37">
      <c r="A1685">
        <v>1149330</v>
      </c>
      <c r="B1685" t="s">
        <v>505</v>
      </c>
      <c r="C1685" s="1">
        <v>33670</v>
      </c>
      <c r="D1685" s="2">
        <v>76</v>
      </c>
      <c r="E1685" t="s">
        <v>51</v>
      </c>
      <c r="F1685" s="3">
        <v>2009</v>
      </c>
      <c r="G1685" s="2">
        <v>68.7</v>
      </c>
      <c r="H1685" t="s">
        <v>51</v>
      </c>
      <c r="I1685">
        <v>10998</v>
      </c>
      <c r="J1685">
        <v>2</v>
      </c>
      <c r="K1685" t="s">
        <v>36</v>
      </c>
      <c r="L1685" t="s">
        <v>60</v>
      </c>
      <c r="M1685" s="3">
        <v>77.7</v>
      </c>
      <c r="N1685">
        <v>10998</v>
      </c>
      <c r="O1685">
        <v>1</v>
      </c>
      <c r="P1685" t="s">
        <v>54</v>
      </c>
      <c r="Q1685">
        <v>2013</v>
      </c>
      <c r="R1685" s="2">
        <v>350</v>
      </c>
      <c r="S1685" s="2">
        <v>340</v>
      </c>
      <c r="T1685" s="2">
        <v>440</v>
      </c>
      <c r="U1685" s="2">
        <v>-1</v>
      </c>
      <c r="V1685" s="2">
        <v>355</v>
      </c>
      <c r="W1685" s="2">
        <v>-1</v>
      </c>
      <c r="X1685" s="2">
        <v>315</v>
      </c>
      <c r="Y1685" s="2">
        <v>-1</v>
      </c>
      <c r="Z1685" s="2">
        <v>-1</v>
      </c>
      <c r="AA1685" s="2">
        <v>-1</v>
      </c>
      <c r="AB1685" s="2">
        <v>-1</v>
      </c>
      <c r="AC1685" s="2">
        <v>-0.30270000000000002</v>
      </c>
      <c r="AD1685" s="2">
        <v>0.37890000000000001</v>
      </c>
      <c r="AE1685" s="2">
        <v>0.31740000000000002</v>
      </c>
      <c r="AF1685" s="2">
        <v>0.90659999999999996</v>
      </c>
      <c r="AG1685" s="2">
        <v>0.28889999999999999</v>
      </c>
      <c r="AH1685">
        <v>120000</v>
      </c>
      <c r="AI1685" t="str">
        <f>IF(Table_Graduate_Salary[[#This Row],[Salary]]&lt;300000,"Low",IF(Table_Graduate_Salary[[#This Row],[Salary]]&lt;=600000,"Medium","High"))</f>
        <v>Low</v>
      </c>
      <c r="AJ1685" t="str">
        <f>IF(Table_Graduate_Salary[[#This Row],[collegeGPA]]&gt;=8,"Excellent",IF(Table_Graduate_Salary[[#This Row],[collegeGPA]]&gt;=7,"Good","Average"))</f>
        <v>Excellent</v>
      </c>
      <c r="AK1685" s="2">
        <f>AVERAGE(Table_Graduate_Salary[[#This Row],[English]],Table_Graduate_Salary[[#This Row],[Logical]],Table_Graduate_Salary[[#This Row],[Quant]])</f>
        <v>376.66666666666669</v>
      </c>
    </row>
    <row r="1686" spans="1:37">
      <c r="A1686">
        <v>1248250</v>
      </c>
      <c r="B1686" t="s">
        <v>506</v>
      </c>
      <c r="C1686" s="1">
        <v>32391</v>
      </c>
      <c r="D1686" s="2">
        <v>53</v>
      </c>
      <c r="E1686" t="s">
        <v>51</v>
      </c>
      <c r="F1686" s="3">
        <v>2006</v>
      </c>
      <c r="G1686" s="2">
        <v>49</v>
      </c>
      <c r="H1686" t="s">
        <v>51</v>
      </c>
      <c r="I1686">
        <v>5807</v>
      </c>
      <c r="J1686">
        <v>2</v>
      </c>
      <c r="K1686" t="s">
        <v>66</v>
      </c>
      <c r="L1686" t="s">
        <v>67</v>
      </c>
      <c r="M1686" s="3">
        <v>78</v>
      </c>
      <c r="N1686">
        <v>5807</v>
      </c>
      <c r="O1686">
        <v>0</v>
      </c>
      <c r="P1686" t="s">
        <v>84</v>
      </c>
      <c r="Q1686">
        <v>2013</v>
      </c>
      <c r="R1686" s="2">
        <v>385</v>
      </c>
      <c r="S1686" s="2">
        <v>435</v>
      </c>
      <c r="T1686" s="2">
        <v>320</v>
      </c>
      <c r="U1686" s="2">
        <v>0.23780283983757</v>
      </c>
      <c r="V1686" s="2">
        <v>375</v>
      </c>
      <c r="W1686" s="2">
        <v>-1</v>
      </c>
      <c r="X1686" s="2">
        <v>315</v>
      </c>
      <c r="Y1686" s="2">
        <v>-1</v>
      </c>
      <c r="Z1686" s="2">
        <v>-1</v>
      </c>
      <c r="AA1686" s="2">
        <v>-1</v>
      </c>
      <c r="AB1686" s="2">
        <v>-1</v>
      </c>
      <c r="AC1686" s="2">
        <v>0.84630000000000005</v>
      </c>
      <c r="AD1686" s="2">
        <v>0.21240000000000001</v>
      </c>
      <c r="AE1686" s="2">
        <v>0.93220000000000003</v>
      </c>
      <c r="AF1686" s="2">
        <v>1.9199999999999998E-2</v>
      </c>
      <c r="AG1686" s="2">
        <v>0.86370000000000002</v>
      </c>
      <c r="AH1686">
        <v>185000</v>
      </c>
      <c r="AI1686" t="str">
        <f>IF(Table_Graduate_Salary[[#This Row],[Salary]]&lt;300000,"Low",IF(Table_Graduate_Salary[[#This Row],[Salary]]&lt;=600000,"Medium","High"))</f>
        <v>Low</v>
      </c>
      <c r="AJ1686" t="str">
        <f>IF(Table_Graduate_Salary[[#This Row],[collegeGPA]]&gt;=8,"Excellent",IF(Table_Graduate_Salary[[#This Row],[collegeGPA]]&gt;=7,"Good","Average"))</f>
        <v>Excellent</v>
      </c>
      <c r="AK1686" s="2">
        <f>AVERAGE(Table_Graduate_Salary[[#This Row],[English]],Table_Graduate_Salary[[#This Row],[Logical]],Table_Graduate_Salary[[#This Row],[Quant]])</f>
        <v>380</v>
      </c>
    </row>
    <row r="1687" spans="1:37">
      <c r="A1687">
        <v>51094</v>
      </c>
      <c r="B1687" t="s">
        <v>506</v>
      </c>
      <c r="C1687" s="1">
        <v>32532</v>
      </c>
      <c r="D1687" s="2">
        <v>81</v>
      </c>
      <c r="E1687" t="s">
        <v>113</v>
      </c>
      <c r="F1687" s="3">
        <v>2006</v>
      </c>
      <c r="G1687" s="2">
        <v>78</v>
      </c>
      <c r="H1687" t="s">
        <v>51</v>
      </c>
      <c r="I1687">
        <v>439</v>
      </c>
      <c r="J1687">
        <v>2</v>
      </c>
      <c r="K1687" t="s">
        <v>36</v>
      </c>
      <c r="L1687" t="s">
        <v>60</v>
      </c>
      <c r="M1687" s="3">
        <v>73</v>
      </c>
      <c r="N1687">
        <v>439</v>
      </c>
      <c r="O1687">
        <v>1</v>
      </c>
      <c r="P1687" t="s">
        <v>47</v>
      </c>
      <c r="Q1687">
        <v>2010</v>
      </c>
      <c r="R1687" s="2">
        <v>335</v>
      </c>
      <c r="S1687" s="2">
        <v>355</v>
      </c>
      <c r="T1687" s="2">
        <v>415</v>
      </c>
      <c r="U1687" s="2">
        <v>0.82466640067133201</v>
      </c>
      <c r="V1687" s="2">
        <v>-1</v>
      </c>
      <c r="W1687" s="2">
        <v>400</v>
      </c>
      <c r="X1687" s="2">
        <v>-1</v>
      </c>
      <c r="Y1687" s="2">
        <v>-1</v>
      </c>
      <c r="Z1687" s="2">
        <v>-1</v>
      </c>
      <c r="AA1687" s="2">
        <v>-1</v>
      </c>
      <c r="AB1687" s="2">
        <v>-1</v>
      </c>
      <c r="AC1687" s="2">
        <v>-0.26279999999999998</v>
      </c>
      <c r="AD1687" s="2">
        <v>0.50080000000000002</v>
      </c>
      <c r="AE1687" s="2">
        <v>-1.2148000000000001</v>
      </c>
      <c r="AF1687" s="2">
        <v>1.4723999999999999</v>
      </c>
      <c r="AG1687" s="2">
        <v>-0.1295</v>
      </c>
      <c r="AH1687">
        <v>400000</v>
      </c>
      <c r="AI1687" t="str">
        <f>IF(Table_Graduate_Salary[[#This Row],[Salary]]&lt;300000,"Low",IF(Table_Graduate_Salary[[#This Row],[Salary]]&lt;=600000,"Medium","High"))</f>
        <v>Medium</v>
      </c>
      <c r="AJ1687" t="str">
        <f>IF(Table_Graduate_Salary[[#This Row],[collegeGPA]]&gt;=8,"Excellent",IF(Table_Graduate_Salary[[#This Row],[collegeGPA]]&gt;=7,"Good","Average"))</f>
        <v>Excellent</v>
      </c>
      <c r="AK1687" s="2">
        <f>AVERAGE(Table_Graduate_Salary[[#This Row],[English]],Table_Graduate_Salary[[#This Row],[Logical]],Table_Graduate_Salary[[#This Row],[Quant]])</f>
        <v>368.33333333333331</v>
      </c>
    </row>
    <row r="1688" spans="1:37">
      <c r="A1688">
        <v>693533</v>
      </c>
      <c r="B1688" t="s">
        <v>506</v>
      </c>
      <c r="C1688" s="1">
        <v>32783</v>
      </c>
      <c r="D1688" s="2">
        <v>78.8</v>
      </c>
      <c r="E1688" t="s">
        <v>35</v>
      </c>
      <c r="F1688" s="3">
        <v>2008</v>
      </c>
      <c r="G1688" s="2">
        <v>71.599999999999994</v>
      </c>
      <c r="H1688" t="s">
        <v>51</v>
      </c>
      <c r="I1688">
        <v>4971</v>
      </c>
      <c r="J1688">
        <v>2</v>
      </c>
      <c r="K1688" t="s">
        <v>36</v>
      </c>
      <c r="L1688" t="s">
        <v>60</v>
      </c>
      <c r="M1688" s="3">
        <v>73</v>
      </c>
      <c r="N1688">
        <v>4971</v>
      </c>
      <c r="O1688">
        <v>0</v>
      </c>
      <c r="P1688" t="s">
        <v>41</v>
      </c>
      <c r="Q1688">
        <v>2013</v>
      </c>
      <c r="R1688" s="2">
        <v>790</v>
      </c>
      <c r="S1688" s="2">
        <v>570</v>
      </c>
      <c r="T1688" s="2">
        <v>750</v>
      </c>
      <c r="U1688" s="2">
        <v>0.99526570569548001</v>
      </c>
      <c r="V1688" s="2">
        <v>-1</v>
      </c>
      <c r="W1688" s="2">
        <v>533</v>
      </c>
      <c r="X1688" s="2">
        <v>-1</v>
      </c>
      <c r="Y1688" s="2">
        <v>-1</v>
      </c>
      <c r="Z1688" s="2">
        <v>-1</v>
      </c>
      <c r="AA1688" s="2">
        <v>366</v>
      </c>
      <c r="AB1688" s="2">
        <v>-1</v>
      </c>
      <c r="AC1688" s="2">
        <v>0.27179999999999999</v>
      </c>
      <c r="AD1688" s="2">
        <v>1.2114</v>
      </c>
      <c r="AE1688" s="2">
        <v>0.16370000000000001</v>
      </c>
      <c r="AF1688" s="2">
        <v>-0.995</v>
      </c>
      <c r="AG1688" s="2">
        <v>0.48049999999999998</v>
      </c>
      <c r="AH1688">
        <v>315000</v>
      </c>
      <c r="AI1688" t="str">
        <f>IF(Table_Graduate_Salary[[#This Row],[Salary]]&lt;300000,"Low",IF(Table_Graduate_Salary[[#This Row],[Salary]]&lt;=600000,"Medium","High"))</f>
        <v>Medium</v>
      </c>
      <c r="AJ1688" t="str">
        <f>IF(Table_Graduate_Salary[[#This Row],[collegeGPA]]&gt;=8,"Excellent",IF(Table_Graduate_Salary[[#This Row],[collegeGPA]]&gt;=7,"Good","Average"))</f>
        <v>Excellent</v>
      </c>
      <c r="AK1688" s="2">
        <f>AVERAGE(Table_Graduate_Salary[[#This Row],[English]],Table_Graduate_Salary[[#This Row],[Logical]],Table_Graduate_Salary[[#This Row],[Quant]])</f>
        <v>703.33333333333337</v>
      </c>
    </row>
    <row r="1689" spans="1:37">
      <c r="A1689">
        <v>1219098</v>
      </c>
      <c r="B1689" t="s">
        <v>506</v>
      </c>
      <c r="C1689" s="1">
        <v>33143</v>
      </c>
      <c r="D1689" s="2">
        <v>73.5</v>
      </c>
      <c r="E1689" t="s">
        <v>51</v>
      </c>
      <c r="F1689" s="3">
        <v>2008</v>
      </c>
      <c r="G1689" s="2">
        <v>67</v>
      </c>
      <c r="H1689" t="s">
        <v>51</v>
      </c>
      <c r="I1689">
        <v>2921</v>
      </c>
      <c r="J1689">
        <v>2</v>
      </c>
      <c r="K1689" t="s">
        <v>36</v>
      </c>
      <c r="L1689" t="s">
        <v>60</v>
      </c>
      <c r="M1689" s="3">
        <v>77</v>
      </c>
      <c r="N1689">
        <v>2921</v>
      </c>
      <c r="O1689">
        <v>0</v>
      </c>
      <c r="P1689" t="s">
        <v>53</v>
      </c>
      <c r="Q1689">
        <v>2013</v>
      </c>
      <c r="R1689" s="2">
        <v>510</v>
      </c>
      <c r="S1689" s="2">
        <v>590</v>
      </c>
      <c r="T1689" s="2">
        <v>510</v>
      </c>
      <c r="U1689" s="2">
        <v>0.33878634721952799</v>
      </c>
      <c r="V1689" s="2">
        <v>445</v>
      </c>
      <c r="W1689" s="2">
        <v>292</v>
      </c>
      <c r="X1689" s="2">
        <v>-1</v>
      </c>
      <c r="Y1689" s="2">
        <v>-1</v>
      </c>
      <c r="Z1689" s="2">
        <v>-1</v>
      </c>
      <c r="AA1689" s="2">
        <v>-1</v>
      </c>
      <c r="AB1689" s="2">
        <v>-1</v>
      </c>
      <c r="AC1689" s="2">
        <v>0.41549999999999998</v>
      </c>
      <c r="AD1689" s="2">
        <v>0.71189999999999998</v>
      </c>
      <c r="AE1689" s="2">
        <v>-0.2974</v>
      </c>
      <c r="AF1689" s="2">
        <v>-0.36120000000000002</v>
      </c>
      <c r="AG1689" s="2">
        <v>9.7299999999999998E-2</v>
      </c>
      <c r="AH1689">
        <v>265000</v>
      </c>
      <c r="AI1689" t="str">
        <f>IF(Table_Graduate_Salary[[#This Row],[Salary]]&lt;300000,"Low",IF(Table_Graduate_Salary[[#This Row],[Salary]]&lt;=600000,"Medium","High"))</f>
        <v>Low</v>
      </c>
      <c r="AJ1689" t="str">
        <f>IF(Table_Graduate_Salary[[#This Row],[collegeGPA]]&gt;=8,"Excellent",IF(Table_Graduate_Salary[[#This Row],[collegeGPA]]&gt;=7,"Good","Average"))</f>
        <v>Excellent</v>
      </c>
      <c r="AK1689" s="2">
        <f>AVERAGE(Table_Graduate_Salary[[#This Row],[English]],Table_Graduate_Salary[[#This Row],[Logical]],Table_Graduate_Salary[[#This Row],[Quant]])</f>
        <v>536.66666666666663</v>
      </c>
    </row>
    <row r="1690" spans="1:37">
      <c r="A1690">
        <v>906387</v>
      </c>
      <c r="B1690" t="s">
        <v>506</v>
      </c>
      <c r="C1690" s="1">
        <v>33660</v>
      </c>
      <c r="D1690" s="2">
        <v>72</v>
      </c>
      <c r="E1690" t="s">
        <v>35</v>
      </c>
      <c r="F1690" s="3">
        <v>2010</v>
      </c>
      <c r="G1690" s="2">
        <v>59.9</v>
      </c>
      <c r="H1690" t="s">
        <v>35</v>
      </c>
      <c r="I1690">
        <v>67</v>
      </c>
      <c r="J1690">
        <v>2</v>
      </c>
      <c r="K1690" t="s">
        <v>36</v>
      </c>
      <c r="L1690" t="s">
        <v>55</v>
      </c>
      <c r="M1690" s="3">
        <v>63</v>
      </c>
      <c r="N1690">
        <v>67</v>
      </c>
      <c r="O1690">
        <v>0</v>
      </c>
      <c r="P1690" t="s">
        <v>41</v>
      </c>
      <c r="Q1690">
        <v>2014</v>
      </c>
      <c r="R1690" s="2">
        <v>440</v>
      </c>
      <c r="S1690" s="2">
        <v>450</v>
      </c>
      <c r="T1690" s="2">
        <v>395</v>
      </c>
      <c r="U1690" s="2">
        <v>0.99123062526287098</v>
      </c>
      <c r="V1690" s="2">
        <v>385</v>
      </c>
      <c r="W1690" s="2">
        <v>-1</v>
      </c>
      <c r="X1690" s="2">
        <v>592</v>
      </c>
      <c r="Y1690" s="2">
        <v>-1</v>
      </c>
      <c r="Z1690" s="2">
        <v>-1</v>
      </c>
      <c r="AA1690" s="2">
        <v>-1</v>
      </c>
      <c r="AB1690" s="2">
        <v>-1</v>
      </c>
      <c r="AC1690" s="2">
        <v>-0.44629999999999997</v>
      </c>
      <c r="AD1690" s="2">
        <v>0.37890000000000001</v>
      </c>
      <c r="AE1690" s="2">
        <v>0.62480000000000002</v>
      </c>
      <c r="AF1690" s="2">
        <v>1.5404</v>
      </c>
      <c r="AG1690" s="2">
        <v>0.67210000000000003</v>
      </c>
      <c r="AH1690">
        <v>120000</v>
      </c>
      <c r="AI1690" t="str">
        <f>IF(Table_Graduate_Salary[[#This Row],[Salary]]&lt;300000,"Low",IF(Table_Graduate_Salary[[#This Row],[Salary]]&lt;=600000,"Medium","High"))</f>
        <v>Low</v>
      </c>
      <c r="AJ1690" t="str">
        <f>IF(Table_Graduate_Salary[[#This Row],[collegeGPA]]&gt;=8,"Excellent",IF(Table_Graduate_Salary[[#This Row],[collegeGPA]]&gt;=7,"Good","Average"))</f>
        <v>Excellent</v>
      </c>
      <c r="AK1690" s="2">
        <f>AVERAGE(Table_Graduate_Salary[[#This Row],[English]],Table_Graduate_Salary[[#This Row],[Logical]],Table_Graduate_Salary[[#This Row],[Quant]])</f>
        <v>428.33333333333331</v>
      </c>
    </row>
    <row r="1691" spans="1:37">
      <c r="A1691">
        <v>342610</v>
      </c>
      <c r="B1691" t="s">
        <v>506</v>
      </c>
      <c r="C1691" s="1">
        <v>32998</v>
      </c>
      <c r="D1691" s="2">
        <v>72</v>
      </c>
      <c r="E1691">
        <v>0</v>
      </c>
      <c r="F1691" s="3">
        <v>2008</v>
      </c>
      <c r="G1691" s="2">
        <v>68</v>
      </c>
      <c r="H1691">
        <v>0</v>
      </c>
      <c r="I1691">
        <v>2563</v>
      </c>
      <c r="J1691">
        <v>2</v>
      </c>
      <c r="K1691" t="s">
        <v>36</v>
      </c>
      <c r="L1691" t="s">
        <v>55</v>
      </c>
      <c r="M1691" s="3">
        <v>68</v>
      </c>
      <c r="N1691">
        <v>2563</v>
      </c>
      <c r="O1691">
        <v>0</v>
      </c>
      <c r="P1691" t="s">
        <v>96</v>
      </c>
      <c r="Q1691">
        <v>2012</v>
      </c>
      <c r="R1691" s="2">
        <v>485</v>
      </c>
      <c r="S1691" s="2">
        <v>385</v>
      </c>
      <c r="T1691" s="2">
        <v>365</v>
      </c>
      <c r="U1691" s="2">
        <v>0.63597875645679403</v>
      </c>
      <c r="V1691" s="2">
        <v>445</v>
      </c>
      <c r="W1691" s="2">
        <v>-1</v>
      </c>
      <c r="X1691" s="2">
        <v>-1</v>
      </c>
      <c r="Y1691" s="2">
        <v>-1</v>
      </c>
      <c r="Z1691" s="2">
        <v>-1</v>
      </c>
      <c r="AA1691" s="2">
        <v>-1</v>
      </c>
      <c r="AB1691" s="2">
        <v>-1</v>
      </c>
      <c r="AC1691" s="2">
        <v>1.4374</v>
      </c>
      <c r="AD1691" s="2">
        <v>1.1248</v>
      </c>
      <c r="AE1691" s="2">
        <v>-0.48909999999999998</v>
      </c>
      <c r="AF1691" s="2">
        <v>0.17982999999999999</v>
      </c>
      <c r="AG1691" s="2">
        <v>0.34439999999999998</v>
      </c>
      <c r="AH1691">
        <v>475000</v>
      </c>
      <c r="AI1691" t="str">
        <f>IF(Table_Graduate_Salary[[#This Row],[Salary]]&lt;300000,"Low",IF(Table_Graduate_Salary[[#This Row],[Salary]]&lt;=600000,"Medium","High"))</f>
        <v>Medium</v>
      </c>
      <c r="AJ1691" t="str">
        <f>IF(Table_Graduate_Salary[[#This Row],[collegeGPA]]&gt;=8,"Excellent",IF(Table_Graduate_Salary[[#This Row],[collegeGPA]]&gt;=7,"Good","Average"))</f>
        <v>Excellent</v>
      </c>
      <c r="AK1691" s="2">
        <f>AVERAGE(Table_Graduate_Salary[[#This Row],[English]],Table_Graduate_Salary[[#This Row],[Logical]],Table_Graduate_Salary[[#This Row],[Quant]])</f>
        <v>411.66666666666669</v>
      </c>
    </row>
    <row r="1692" spans="1:37">
      <c r="A1692">
        <v>536761</v>
      </c>
      <c r="B1692" t="s">
        <v>506</v>
      </c>
      <c r="C1692" s="1">
        <v>33412</v>
      </c>
      <c r="D1692" s="2">
        <v>80</v>
      </c>
      <c r="E1692" t="s">
        <v>106</v>
      </c>
      <c r="F1692" s="3">
        <v>2008</v>
      </c>
      <c r="G1692" s="2">
        <v>63.83</v>
      </c>
      <c r="H1692" t="s">
        <v>63</v>
      </c>
      <c r="I1692">
        <v>124</v>
      </c>
      <c r="J1692">
        <v>2</v>
      </c>
      <c r="K1692" t="s">
        <v>36</v>
      </c>
      <c r="L1692" t="s">
        <v>55</v>
      </c>
      <c r="M1692" s="3">
        <v>76.44</v>
      </c>
      <c r="N1692">
        <v>124</v>
      </c>
      <c r="O1692">
        <v>0</v>
      </c>
      <c r="P1692" t="s">
        <v>65</v>
      </c>
      <c r="Q1692">
        <v>2013</v>
      </c>
      <c r="R1692" s="2">
        <v>500</v>
      </c>
      <c r="S1692" s="2">
        <v>555</v>
      </c>
      <c r="T1692" s="2">
        <v>470</v>
      </c>
      <c r="U1692" s="2">
        <v>0.94211655148500795</v>
      </c>
      <c r="V1692" s="2">
        <v>575</v>
      </c>
      <c r="W1692" s="2">
        <v>-1</v>
      </c>
      <c r="X1692" s="2">
        <v>-1</v>
      </c>
      <c r="Y1692" s="2">
        <v>-1</v>
      </c>
      <c r="Z1692" s="2">
        <v>-1</v>
      </c>
      <c r="AA1692" s="2">
        <v>-1</v>
      </c>
      <c r="AB1692" s="2">
        <v>-1</v>
      </c>
      <c r="AC1692" s="2">
        <v>-0.4173</v>
      </c>
      <c r="AD1692" s="2">
        <v>0.81279999999999997</v>
      </c>
      <c r="AE1692" s="2">
        <v>-1.5051000000000001</v>
      </c>
      <c r="AF1692" s="2">
        <v>6.2300000000000001E-2</v>
      </c>
      <c r="AG1692" s="2">
        <v>-0.52449999999999997</v>
      </c>
      <c r="AH1692">
        <v>360000</v>
      </c>
      <c r="AI1692" t="str">
        <f>IF(Table_Graduate_Salary[[#This Row],[Salary]]&lt;300000,"Low",IF(Table_Graduate_Salary[[#This Row],[Salary]]&lt;=600000,"Medium","High"))</f>
        <v>Medium</v>
      </c>
      <c r="AJ1692" t="str">
        <f>IF(Table_Graduate_Salary[[#This Row],[collegeGPA]]&gt;=8,"Excellent",IF(Table_Graduate_Salary[[#This Row],[collegeGPA]]&gt;=7,"Good","Average"))</f>
        <v>Excellent</v>
      </c>
      <c r="AK1692" s="2">
        <f>AVERAGE(Table_Graduate_Salary[[#This Row],[English]],Table_Graduate_Salary[[#This Row],[Logical]],Table_Graduate_Salary[[#This Row],[Quant]])</f>
        <v>508.33333333333331</v>
      </c>
    </row>
    <row r="1693" spans="1:37">
      <c r="A1693">
        <v>649731</v>
      </c>
      <c r="B1693" t="s">
        <v>506</v>
      </c>
      <c r="C1693" s="1">
        <v>33041</v>
      </c>
      <c r="D1693" s="2">
        <v>80.16</v>
      </c>
      <c r="E1693" t="s">
        <v>51</v>
      </c>
      <c r="F1693" s="3">
        <v>2008</v>
      </c>
      <c r="G1693" s="2">
        <v>65.83</v>
      </c>
      <c r="H1693" t="s">
        <v>51</v>
      </c>
      <c r="I1693">
        <v>2110</v>
      </c>
      <c r="J1693">
        <v>2</v>
      </c>
      <c r="K1693" t="s">
        <v>36</v>
      </c>
      <c r="L1693" t="s">
        <v>91</v>
      </c>
      <c r="M1693" s="3">
        <v>72.73</v>
      </c>
      <c r="N1693">
        <v>2110</v>
      </c>
      <c r="O1693">
        <v>0</v>
      </c>
      <c r="P1693" t="s">
        <v>61</v>
      </c>
      <c r="Q1693">
        <v>2012</v>
      </c>
      <c r="R1693" s="2">
        <v>380</v>
      </c>
      <c r="S1693" s="2">
        <v>545</v>
      </c>
      <c r="T1693" s="2">
        <v>445</v>
      </c>
      <c r="U1693" s="2">
        <v>0.73579570922465598</v>
      </c>
      <c r="V1693" s="2">
        <v>475</v>
      </c>
      <c r="W1693" s="2">
        <v>-1</v>
      </c>
      <c r="X1693" s="2">
        <v>-1</v>
      </c>
      <c r="Y1693" s="2">
        <v>-1</v>
      </c>
      <c r="Z1693" s="2">
        <v>-1</v>
      </c>
      <c r="AA1693" s="2">
        <v>-1</v>
      </c>
      <c r="AB1693" s="2">
        <v>-1</v>
      </c>
      <c r="AC1693" s="2">
        <v>-0.159</v>
      </c>
      <c r="AD1693" s="2">
        <v>-1.4525999999999999</v>
      </c>
      <c r="AE1693" s="2">
        <v>-0.4511</v>
      </c>
      <c r="AF1693" s="2">
        <v>0.1459</v>
      </c>
      <c r="AG1693" s="2">
        <v>-0.47760000000000002</v>
      </c>
      <c r="AH1693">
        <v>420000</v>
      </c>
      <c r="AI1693" t="str">
        <f>IF(Table_Graduate_Salary[[#This Row],[Salary]]&lt;300000,"Low",IF(Table_Graduate_Salary[[#This Row],[Salary]]&lt;=600000,"Medium","High"))</f>
        <v>Medium</v>
      </c>
      <c r="AJ1693" t="str">
        <f>IF(Table_Graduate_Salary[[#This Row],[collegeGPA]]&gt;=8,"Excellent",IF(Table_Graduate_Salary[[#This Row],[collegeGPA]]&gt;=7,"Good","Average"))</f>
        <v>Excellent</v>
      </c>
      <c r="AK1693" s="2">
        <f>AVERAGE(Table_Graduate_Salary[[#This Row],[English]],Table_Graduate_Salary[[#This Row],[Logical]],Table_Graduate_Salary[[#This Row],[Quant]])</f>
        <v>456.66666666666669</v>
      </c>
    </row>
    <row r="1694" spans="1:37">
      <c r="A1694">
        <v>843047</v>
      </c>
      <c r="B1694" t="s">
        <v>505</v>
      </c>
      <c r="C1694" s="1">
        <v>32815</v>
      </c>
      <c r="D1694" s="2">
        <v>69</v>
      </c>
      <c r="E1694" t="s">
        <v>51</v>
      </c>
      <c r="F1694" s="3">
        <v>2007</v>
      </c>
      <c r="G1694" s="2">
        <v>82</v>
      </c>
      <c r="H1694" t="s">
        <v>51</v>
      </c>
      <c r="I1694">
        <v>11516</v>
      </c>
      <c r="J1694">
        <v>2</v>
      </c>
      <c r="K1694" t="s">
        <v>36</v>
      </c>
      <c r="L1694" t="s">
        <v>40</v>
      </c>
      <c r="M1694" s="3">
        <v>73</v>
      </c>
      <c r="N1694">
        <v>11516</v>
      </c>
      <c r="O1694">
        <v>0</v>
      </c>
      <c r="P1694" t="s">
        <v>59</v>
      </c>
      <c r="Q1694">
        <v>2012</v>
      </c>
      <c r="R1694" s="2">
        <v>300</v>
      </c>
      <c r="S1694" s="2">
        <v>560</v>
      </c>
      <c r="T1694" s="2">
        <v>605</v>
      </c>
      <c r="U1694" s="2">
        <v>0.35653648772447499</v>
      </c>
      <c r="V1694" s="2">
        <v>485</v>
      </c>
      <c r="W1694" s="2">
        <v>-1</v>
      </c>
      <c r="X1694" s="2">
        <v>346</v>
      </c>
      <c r="Y1694" s="2">
        <v>-1</v>
      </c>
      <c r="Z1694" s="2">
        <v>-1</v>
      </c>
      <c r="AA1694" s="2">
        <v>-1</v>
      </c>
      <c r="AB1694" s="2">
        <v>-1</v>
      </c>
      <c r="AC1694" s="2">
        <v>1.5644</v>
      </c>
      <c r="AD1694" s="2">
        <v>1.3778999999999999</v>
      </c>
      <c r="AE1694" s="2">
        <v>1.3933</v>
      </c>
      <c r="AF1694" s="2">
        <v>0.39950000000000002</v>
      </c>
      <c r="AG1694" s="2">
        <v>1.6302000000000001</v>
      </c>
      <c r="AH1694">
        <v>200000</v>
      </c>
      <c r="AI1694" t="str">
        <f>IF(Table_Graduate_Salary[[#This Row],[Salary]]&lt;300000,"Low",IF(Table_Graduate_Salary[[#This Row],[Salary]]&lt;=600000,"Medium","High"))</f>
        <v>Low</v>
      </c>
      <c r="AJ1694" t="str">
        <f>IF(Table_Graduate_Salary[[#This Row],[collegeGPA]]&gt;=8,"Excellent",IF(Table_Graduate_Salary[[#This Row],[collegeGPA]]&gt;=7,"Good","Average"))</f>
        <v>Excellent</v>
      </c>
      <c r="AK1694" s="2">
        <f>AVERAGE(Table_Graduate_Salary[[#This Row],[English]],Table_Graduate_Salary[[#This Row],[Logical]],Table_Graduate_Salary[[#This Row],[Quant]])</f>
        <v>488.33333333333331</v>
      </c>
    </row>
    <row r="1695" spans="1:37">
      <c r="A1695">
        <v>133153</v>
      </c>
      <c r="B1695" t="s">
        <v>506</v>
      </c>
      <c r="C1695" s="1">
        <v>32522</v>
      </c>
      <c r="D1695" s="2">
        <v>74.53</v>
      </c>
      <c r="E1695" t="s">
        <v>118</v>
      </c>
      <c r="F1695" s="3">
        <v>2006</v>
      </c>
      <c r="G1695" s="2">
        <v>84.53</v>
      </c>
      <c r="H1695" t="s">
        <v>118</v>
      </c>
      <c r="I1695">
        <v>1358</v>
      </c>
      <c r="J1695">
        <v>2</v>
      </c>
      <c r="K1695" t="s">
        <v>36</v>
      </c>
      <c r="L1695" t="s">
        <v>64</v>
      </c>
      <c r="M1695" s="3">
        <v>63</v>
      </c>
      <c r="N1695">
        <v>1358</v>
      </c>
      <c r="O1695">
        <v>1</v>
      </c>
      <c r="P1695" t="s">
        <v>45</v>
      </c>
      <c r="Q1695">
        <v>2010</v>
      </c>
      <c r="R1695" s="2">
        <v>705</v>
      </c>
      <c r="S1695" s="2">
        <v>565</v>
      </c>
      <c r="T1695" s="2">
        <v>605</v>
      </c>
      <c r="U1695" s="2">
        <v>0.96090308716316397</v>
      </c>
      <c r="V1695" s="2">
        <v>595</v>
      </c>
      <c r="W1695" s="2">
        <v>-1</v>
      </c>
      <c r="X1695" s="2">
        <v>-1</v>
      </c>
      <c r="Y1695" s="2">
        <v>-1</v>
      </c>
      <c r="Z1695" s="2">
        <v>-1</v>
      </c>
      <c r="AA1695" s="2">
        <v>-1</v>
      </c>
      <c r="AB1695" s="2">
        <v>-1</v>
      </c>
      <c r="AC1695" s="2">
        <v>-2.2719999999999998</v>
      </c>
      <c r="AD1695" s="2">
        <v>0.65680000000000005</v>
      </c>
      <c r="AE1695" s="2">
        <v>0.2366</v>
      </c>
      <c r="AF1695" s="2">
        <v>-1.2302999999999999</v>
      </c>
      <c r="AG1695" s="2">
        <v>-0.44550000000000001</v>
      </c>
      <c r="AH1695">
        <v>555000</v>
      </c>
      <c r="AI1695" t="str">
        <f>IF(Table_Graduate_Salary[[#This Row],[Salary]]&lt;300000,"Low",IF(Table_Graduate_Salary[[#This Row],[Salary]]&lt;=600000,"Medium","High"))</f>
        <v>Medium</v>
      </c>
      <c r="AJ1695" t="str">
        <f>IF(Table_Graduate_Salary[[#This Row],[collegeGPA]]&gt;=8,"Excellent",IF(Table_Graduate_Salary[[#This Row],[collegeGPA]]&gt;=7,"Good","Average"))</f>
        <v>Excellent</v>
      </c>
      <c r="AK1695" s="2">
        <f>AVERAGE(Table_Graduate_Salary[[#This Row],[English]],Table_Graduate_Salary[[#This Row],[Logical]],Table_Graduate_Salary[[#This Row],[Quant]])</f>
        <v>625</v>
      </c>
    </row>
    <row r="1696" spans="1:37">
      <c r="A1696">
        <v>135273</v>
      </c>
      <c r="B1696" t="s">
        <v>506</v>
      </c>
      <c r="C1696" s="1">
        <v>32685</v>
      </c>
      <c r="D1696" s="2">
        <v>86.5</v>
      </c>
      <c r="E1696">
        <v>0</v>
      </c>
      <c r="F1696" s="3">
        <v>2006</v>
      </c>
      <c r="G1696" s="2">
        <v>91</v>
      </c>
      <c r="H1696">
        <v>0</v>
      </c>
      <c r="I1696">
        <v>1429</v>
      </c>
      <c r="J1696">
        <v>2</v>
      </c>
      <c r="K1696" t="s">
        <v>36</v>
      </c>
      <c r="L1696" t="s">
        <v>64</v>
      </c>
      <c r="M1696" s="3">
        <v>72.23</v>
      </c>
      <c r="N1696">
        <v>1429</v>
      </c>
      <c r="O1696">
        <v>1</v>
      </c>
      <c r="P1696" t="s">
        <v>54</v>
      </c>
      <c r="Q1696">
        <v>2010</v>
      </c>
      <c r="R1696" s="2">
        <v>595</v>
      </c>
      <c r="S1696" s="2">
        <v>635</v>
      </c>
      <c r="T1696" s="2">
        <v>595</v>
      </c>
      <c r="U1696" s="2">
        <v>0.99858823894678805</v>
      </c>
      <c r="V1696" s="2">
        <v>725</v>
      </c>
      <c r="W1696" s="2">
        <v>-1</v>
      </c>
      <c r="X1696" s="2">
        <v>-1</v>
      </c>
      <c r="Y1696" s="2">
        <v>-1</v>
      </c>
      <c r="Z1696" s="2">
        <v>-1</v>
      </c>
      <c r="AA1696" s="2">
        <v>-1</v>
      </c>
      <c r="AB1696" s="2">
        <v>-1</v>
      </c>
      <c r="AC1696" s="2">
        <v>-3.1993999999999998</v>
      </c>
      <c r="AD1696" s="2">
        <v>-0.27929999999999999</v>
      </c>
      <c r="AE1696" s="2">
        <v>-1.7954000000000001</v>
      </c>
      <c r="AF1696" s="2">
        <v>0.4148</v>
      </c>
      <c r="AG1696" s="2">
        <v>-1.2354000000000001</v>
      </c>
      <c r="AH1696">
        <v>615000</v>
      </c>
      <c r="AI1696" t="str">
        <f>IF(Table_Graduate_Salary[[#This Row],[Salary]]&lt;300000,"Low",IF(Table_Graduate_Salary[[#This Row],[Salary]]&lt;=600000,"Medium","High"))</f>
        <v>High</v>
      </c>
      <c r="AJ1696" t="str">
        <f>IF(Table_Graduate_Salary[[#This Row],[collegeGPA]]&gt;=8,"Excellent",IF(Table_Graduate_Salary[[#This Row],[collegeGPA]]&gt;=7,"Good","Average"))</f>
        <v>Excellent</v>
      </c>
      <c r="AK1696" s="2">
        <f>AVERAGE(Table_Graduate_Salary[[#This Row],[English]],Table_Graduate_Salary[[#This Row],[Logical]],Table_Graduate_Salary[[#This Row],[Quant]])</f>
        <v>608.33333333333337</v>
      </c>
    </row>
    <row r="1697" spans="1:37">
      <c r="A1697">
        <v>263859</v>
      </c>
      <c r="B1697" t="s">
        <v>506</v>
      </c>
      <c r="C1697" s="1">
        <v>32295</v>
      </c>
      <c r="D1697" s="2">
        <v>73</v>
      </c>
      <c r="E1697">
        <v>0</v>
      </c>
      <c r="F1697" s="3">
        <v>2004</v>
      </c>
      <c r="G1697" s="2">
        <v>68.69</v>
      </c>
      <c r="H1697">
        <v>0</v>
      </c>
      <c r="I1697">
        <v>2513</v>
      </c>
      <c r="J1697">
        <v>2</v>
      </c>
      <c r="K1697" t="s">
        <v>36</v>
      </c>
      <c r="L1697" t="s">
        <v>52</v>
      </c>
      <c r="M1697" s="3">
        <v>65.66</v>
      </c>
      <c r="N1697">
        <v>2513</v>
      </c>
      <c r="O1697">
        <v>0</v>
      </c>
      <c r="P1697" t="s">
        <v>71</v>
      </c>
      <c r="Q1697">
        <v>2011</v>
      </c>
      <c r="R1697" s="2">
        <v>355</v>
      </c>
      <c r="S1697" s="2">
        <v>455</v>
      </c>
      <c r="T1697" s="2">
        <v>415</v>
      </c>
      <c r="U1697" s="2">
        <v>0.206710618336758</v>
      </c>
      <c r="V1697" s="2">
        <v>-1</v>
      </c>
      <c r="W1697" s="2">
        <v>-1</v>
      </c>
      <c r="X1697" s="2">
        <v>-1</v>
      </c>
      <c r="Y1697" s="2">
        <v>313</v>
      </c>
      <c r="Z1697" s="2">
        <v>-1</v>
      </c>
      <c r="AA1697" s="2">
        <v>-1</v>
      </c>
      <c r="AB1697" s="2">
        <v>-1</v>
      </c>
      <c r="AC1697" s="2">
        <v>0.66459999999999997</v>
      </c>
      <c r="AD1697" s="2">
        <v>0.65680000000000005</v>
      </c>
      <c r="AE1697" s="2">
        <v>1.1073999999999999</v>
      </c>
      <c r="AF1697" s="2">
        <v>-5.5199999999999999E-2</v>
      </c>
      <c r="AG1697" s="2">
        <v>0.97629999999999995</v>
      </c>
      <c r="AH1697">
        <v>450000</v>
      </c>
      <c r="AI1697" t="str">
        <f>IF(Table_Graduate_Salary[[#This Row],[Salary]]&lt;300000,"Low",IF(Table_Graduate_Salary[[#This Row],[Salary]]&lt;=600000,"Medium","High"))</f>
        <v>Medium</v>
      </c>
      <c r="AJ1697" t="str">
        <f>IF(Table_Graduate_Salary[[#This Row],[collegeGPA]]&gt;=8,"Excellent",IF(Table_Graduate_Salary[[#This Row],[collegeGPA]]&gt;=7,"Good","Average"))</f>
        <v>Excellent</v>
      </c>
      <c r="AK1697" s="2">
        <f>AVERAGE(Table_Graduate_Salary[[#This Row],[English]],Table_Graduate_Salary[[#This Row],[Logical]],Table_Graduate_Salary[[#This Row],[Quant]])</f>
        <v>408.33333333333331</v>
      </c>
    </row>
    <row r="1698" spans="1:37">
      <c r="A1698">
        <v>329604</v>
      </c>
      <c r="B1698" t="s">
        <v>506</v>
      </c>
      <c r="C1698" s="1">
        <v>32974</v>
      </c>
      <c r="D1698" s="2">
        <v>79</v>
      </c>
      <c r="E1698">
        <v>0</v>
      </c>
      <c r="F1698" s="3">
        <v>2008</v>
      </c>
      <c r="G1698" s="2">
        <v>85.4</v>
      </c>
      <c r="H1698">
        <v>0</v>
      </c>
      <c r="I1698">
        <v>253</v>
      </c>
      <c r="J1698">
        <v>2</v>
      </c>
      <c r="K1698" t="s">
        <v>36</v>
      </c>
      <c r="L1698" t="s">
        <v>77</v>
      </c>
      <c r="M1698" s="3">
        <v>75.599999999999994</v>
      </c>
      <c r="N1698">
        <v>253</v>
      </c>
      <c r="O1698">
        <v>1</v>
      </c>
      <c r="P1698" t="s">
        <v>53</v>
      </c>
      <c r="Q1698">
        <v>2012</v>
      </c>
      <c r="R1698" s="2">
        <v>365</v>
      </c>
      <c r="S1698" s="2">
        <v>495</v>
      </c>
      <c r="T1698" s="2">
        <v>605</v>
      </c>
      <c r="U1698" s="2">
        <v>0.37605958665154499</v>
      </c>
      <c r="V1698" s="2">
        <v>-1</v>
      </c>
      <c r="W1698" s="2">
        <v>300</v>
      </c>
      <c r="X1698" s="2">
        <v>-1</v>
      </c>
      <c r="Y1698" s="2">
        <v>-1</v>
      </c>
      <c r="Z1698" s="2">
        <v>-1</v>
      </c>
      <c r="AA1698" s="2">
        <v>-1</v>
      </c>
      <c r="AB1698" s="2">
        <v>-1</v>
      </c>
      <c r="AC1698" s="2">
        <v>0.35549999999999998</v>
      </c>
      <c r="AD1698" s="2">
        <v>0.3448</v>
      </c>
      <c r="AE1698" s="2">
        <v>0.52690000000000003</v>
      </c>
      <c r="AF1698" s="2">
        <v>0.53232999999999997</v>
      </c>
      <c r="AG1698" s="2">
        <v>0.18640000000000001</v>
      </c>
      <c r="AH1698">
        <v>320000</v>
      </c>
      <c r="AI1698" t="str">
        <f>IF(Table_Graduate_Salary[[#This Row],[Salary]]&lt;300000,"Low",IF(Table_Graduate_Salary[[#This Row],[Salary]]&lt;=600000,"Medium","High"))</f>
        <v>Medium</v>
      </c>
      <c r="AJ1698" t="str">
        <f>IF(Table_Graduate_Salary[[#This Row],[collegeGPA]]&gt;=8,"Excellent",IF(Table_Graduate_Salary[[#This Row],[collegeGPA]]&gt;=7,"Good","Average"))</f>
        <v>Excellent</v>
      </c>
      <c r="AK1698" s="2">
        <f>AVERAGE(Table_Graduate_Salary[[#This Row],[English]],Table_Graduate_Salary[[#This Row],[Logical]],Table_Graduate_Salary[[#This Row],[Quant]])</f>
        <v>488.33333333333331</v>
      </c>
    </row>
    <row r="1699" spans="1:37">
      <c r="A1699">
        <v>1068402</v>
      </c>
      <c r="B1699" t="s">
        <v>506</v>
      </c>
      <c r="C1699" s="1">
        <v>34136</v>
      </c>
      <c r="D1699" s="2">
        <v>74.83</v>
      </c>
      <c r="E1699" t="s">
        <v>51</v>
      </c>
      <c r="F1699" s="3">
        <v>2010</v>
      </c>
      <c r="G1699" s="2">
        <v>87.4</v>
      </c>
      <c r="H1699" t="s">
        <v>51</v>
      </c>
      <c r="I1699">
        <v>15456</v>
      </c>
      <c r="J1699">
        <v>2</v>
      </c>
      <c r="K1699" t="s">
        <v>36</v>
      </c>
      <c r="L1699" t="s">
        <v>40</v>
      </c>
      <c r="M1699" s="3">
        <v>69.31</v>
      </c>
      <c r="N1699">
        <v>15456</v>
      </c>
      <c r="O1699">
        <v>0</v>
      </c>
      <c r="P1699" t="s">
        <v>56</v>
      </c>
      <c r="Q1699">
        <v>2014</v>
      </c>
      <c r="R1699" s="2">
        <v>395</v>
      </c>
      <c r="S1699" s="2">
        <v>530</v>
      </c>
      <c r="T1699" s="2">
        <v>545</v>
      </c>
      <c r="U1699" s="2">
        <v>0.62264291584993803</v>
      </c>
      <c r="V1699" s="2">
        <v>395</v>
      </c>
      <c r="W1699" s="2">
        <v>-1</v>
      </c>
      <c r="X1699" s="2">
        <v>407</v>
      </c>
      <c r="Y1699" s="2">
        <v>-1</v>
      </c>
      <c r="Z1699" s="2">
        <v>-1</v>
      </c>
      <c r="AA1699" s="2">
        <v>-1</v>
      </c>
      <c r="AB1699" s="2">
        <v>-1</v>
      </c>
      <c r="AC1699" s="2">
        <v>0.27179999999999999</v>
      </c>
      <c r="AD1699" s="2">
        <v>-0.78659999999999997</v>
      </c>
      <c r="AE1699" s="2">
        <v>1.7007000000000001</v>
      </c>
      <c r="AF1699" s="2">
        <v>-0.61470000000000002</v>
      </c>
      <c r="AG1699" s="2">
        <v>0.86370000000000002</v>
      </c>
      <c r="AH1699">
        <v>350000</v>
      </c>
      <c r="AI1699" t="str">
        <f>IF(Table_Graduate_Salary[[#This Row],[Salary]]&lt;300000,"Low",IF(Table_Graduate_Salary[[#This Row],[Salary]]&lt;=600000,"Medium","High"))</f>
        <v>Medium</v>
      </c>
      <c r="AJ1699" t="str">
        <f>IF(Table_Graduate_Salary[[#This Row],[collegeGPA]]&gt;=8,"Excellent",IF(Table_Graduate_Salary[[#This Row],[collegeGPA]]&gt;=7,"Good","Average"))</f>
        <v>Excellent</v>
      </c>
      <c r="AK1699" s="2">
        <f>AVERAGE(Table_Graduate_Salary[[#This Row],[English]],Table_Graduate_Salary[[#This Row],[Logical]],Table_Graduate_Salary[[#This Row],[Quant]])</f>
        <v>490</v>
      </c>
    </row>
    <row r="1700" spans="1:37">
      <c r="A1700">
        <v>212055</v>
      </c>
      <c r="B1700" t="s">
        <v>506</v>
      </c>
      <c r="C1700" s="1">
        <v>32711</v>
      </c>
      <c r="D1700" s="2">
        <v>69.16</v>
      </c>
      <c r="E1700" t="s">
        <v>79</v>
      </c>
      <c r="F1700" s="3">
        <v>2006</v>
      </c>
      <c r="G1700" s="2">
        <v>65.66</v>
      </c>
      <c r="H1700" t="s">
        <v>79</v>
      </c>
      <c r="I1700">
        <v>278</v>
      </c>
      <c r="J1700">
        <v>1</v>
      </c>
      <c r="K1700" t="s">
        <v>49</v>
      </c>
      <c r="L1700" t="s">
        <v>64</v>
      </c>
      <c r="M1700" s="3">
        <v>77.5</v>
      </c>
      <c r="N1700">
        <v>278</v>
      </c>
      <c r="O1700">
        <v>0</v>
      </c>
      <c r="P1700" t="s">
        <v>41</v>
      </c>
      <c r="Q1700">
        <v>2013</v>
      </c>
      <c r="R1700" s="2">
        <v>395</v>
      </c>
      <c r="S1700" s="2">
        <v>435</v>
      </c>
      <c r="T1700" s="2">
        <v>645</v>
      </c>
      <c r="U1700" s="2">
        <v>0.99000875672389799</v>
      </c>
      <c r="V1700" s="2">
        <v>655</v>
      </c>
      <c r="W1700" s="2">
        <v>-1</v>
      </c>
      <c r="X1700" s="2">
        <v>-1</v>
      </c>
      <c r="Y1700" s="2">
        <v>-1</v>
      </c>
      <c r="Z1700" s="2">
        <v>-1</v>
      </c>
      <c r="AA1700" s="2">
        <v>-1</v>
      </c>
      <c r="AB1700" s="2">
        <v>-1</v>
      </c>
      <c r="AC1700" s="2">
        <v>-0.57189999999999996</v>
      </c>
      <c r="AD1700" s="2">
        <v>0.50080000000000002</v>
      </c>
      <c r="AE1700" s="2">
        <v>-0.48909999999999998</v>
      </c>
      <c r="AF1700" s="2">
        <v>0.4148</v>
      </c>
      <c r="AG1700" s="2">
        <v>-1.2354000000000001</v>
      </c>
      <c r="AH1700">
        <v>550000</v>
      </c>
      <c r="AI1700" t="str">
        <f>IF(Table_Graduate_Salary[[#This Row],[Salary]]&lt;300000,"Low",IF(Table_Graduate_Salary[[#This Row],[Salary]]&lt;=600000,"Medium","High"))</f>
        <v>Medium</v>
      </c>
      <c r="AJ1700" t="str">
        <f>IF(Table_Graduate_Salary[[#This Row],[collegeGPA]]&gt;=8,"Excellent",IF(Table_Graduate_Salary[[#This Row],[collegeGPA]]&gt;=7,"Good","Average"))</f>
        <v>Excellent</v>
      </c>
      <c r="AK1700" s="2">
        <f>AVERAGE(Table_Graduate_Salary[[#This Row],[English]],Table_Graduate_Salary[[#This Row],[Logical]],Table_Graduate_Salary[[#This Row],[Quant]])</f>
        <v>491.66666666666669</v>
      </c>
    </row>
    <row r="1701" spans="1:37">
      <c r="A1701">
        <v>225114</v>
      </c>
      <c r="B1701" t="s">
        <v>505</v>
      </c>
      <c r="C1701" s="1">
        <v>32040</v>
      </c>
      <c r="D1701" s="2">
        <v>74</v>
      </c>
      <c r="E1701">
        <v>0</v>
      </c>
      <c r="F1701" s="3">
        <v>2006</v>
      </c>
      <c r="G1701" s="2">
        <v>65</v>
      </c>
      <c r="H1701">
        <v>0</v>
      </c>
      <c r="I1701">
        <v>4948</v>
      </c>
      <c r="J1701">
        <v>2</v>
      </c>
      <c r="K1701" t="s">
        <v>36</v>
      </c>
      <c r="L1701" t="s">
        <v>64</v>
      </c>
      <c r="M1701" s="3">
        <v>72</v>
      </c>
      <c r="N1701">
        <v>4948</v>
      </c>
      <c r="O1701">
        <v>1</v>
      </c>
      <c r="P1701" t="s">
        <v>71</v>
      </c>
      <c r="Q1701">
        <v>2011</v>
      </c>
      <c r="R1701" s="2">
        <v>325</v>
      </c>
      <c r="S1701" s="2">
        <v>345</v>
      </c>
      <c r="T1701" s="2">
        <v>445</v>
      </c>
      <c r="U1701" s="2">
        <v>0.73579570922465598</v>
      </c>
      <c r="V1701" s="2">
        <v>475</v>
      </c>
      <c r="W1701" s="2">
        <v>-1</v>
      </c>
      <c r="X1701" s="2">
        <v>-1</v>
      </c>
      <c r="Y1701" s="2">
        <v>-1</v>
      </c>
      <c r="Z1701" s="2">
        <v>-1</v>
      </c>
      <c r="AA1701" s="2">
        <v>-1</v>
      </c>
      <c r="AB1701" s="2">
        <v>-1</v>
      </c>
      <c r="AC1701" s="2">
        <v>-0.88099999999999901</v>
      </c>
      <c r="AD1701" s="2">
        <v>0.50080000000000002</v>
      </c>
      <c r="AE1701" s="2">
        <v>0.38169999999999998</v>
      </c>
      <c r="AF1701" s="2">
        <v>1.5899000000000001</v>
      </c>
      <c r="AG1701" s="2">
        <v>1.1343000000000001</v>
      </c>
      <c r="AH1701">
        <v>360000</v>
      </c>
      <c r="AI1701" t="str">
        <f>IF(Table_Graduate_Salary[[#This Row],[Salary]]&lt;300000,"Low",IF(Table_Graduate_Salary[[#This Row],[Salary]]&lt;=600000,"Medium","High"))</f>
        <v>Medium</v>
      </c>
      <c r="AJ1701" t="str">
        <f>IF(Table_Graduate_Salary[[#This Row],[collegeGPA]]&gt;=8,"Excellent",IF(Table_Graduate_Salary[[#This Row],[collegeGPA]]&gt;=7,"Good","Average"))</f>
        <v>Excellent</v>
      </c>
      <c r="AK1701" s="2">
        <f>AVERAGE(Table_Graduate_Salary[[#This Row],[English]],Table_Graduate_Salary[[#This Row],[Logical]],Table_Graduate_Salary[[#This Row],[Quant]])</f>
        <v>371.66666666666669</v>
      </c>
    </row>
    <row r="1702" spans="1:37">
      <c r="A1702">
        <v>1149223</v>
      </c>
      <c r="B1702" t="s">
        <v>505</v>
      </c>
      <c r="C1702" s="1">
        <v>33630</v>
      </c>
      <c r="D1702" s="2">
        <v>78</v>
      </c>
      <c r="E1702" t="s">
        <v>51</v>
      </c>
      <c r="F1702" s="3">
        <v>2009</v>
      </c>
      <c r="G1702" s="2">
        <v>82.8</v>
      </c>
      <c r="H1702" t="s">
        <v>51</v>
      </c>
      <c r="I1702">
        <v>11024</v>
      </c>
      <c r="J1702">
        <v>2</v>
      </c>
      <c r="K1702" t="s">
        <v>36</v>
      </c>
      <c r="L1702" t="s">
        <v>60</v>
      </c>
      <c r="M1702" s="3">
        <v>79</v>
      </c>
      <c r="N1702">
        <v>11024</v>
      </c>
      <c r="O1702">
        <v>1</v>
      </c>
      <c r="P1702" t="s">
        <v>54</v>
      </c>
      <c r="Q1702">
        <v>2013</v>
      </c>
      <c r="R1702" s="2">
        <v>395</v>
      </c>
      <c r="S1702" s="2">
        <v>495</v>
      </c>
      <c r="T1702" s="2">
        <v>440</v>
      </c>
      <c r="U1702" s="2">
        <v>-1</v>
      </c>
      <c r="V1702" s="2">
        <v>395</v>
      </c>
      <c r="W1702" s="2">
        <v>-1</v>
      </c>
      <c r="X1702" s="2">
        <v>-1</v>
      </c>
      <c r="Y1702" s="2">
        <v>-1</v>
      </c>
      <c r="Z1702" s="2">
        <v>-1</v>
      </c>
      <c r="AA1702" s="2">
        <v>-1</v>
      </c>
      <c r="AB1702" s="2">
        <v>-1</v>
      </c>
      <c r="AC1702" s="2">
        <v>0.27179999999999999</v>
      </c>
      <c r="AD1702" s="2">
        <v>0.71189999999999998</v>
      </c>
      <c r="AE1702" s="2">
        <v>0.77849999999999997</v>
      </c>
      <c r="AF1702" s="2">
        <v>0.65300000000000002</v>
      </c>
      <c r="AG1702" s="2">
        <v>1.4386000000000001</v>
      </c>
      <c r="AH1702">
        <v>200000</v>
      </c>
      <c r="AI1702" t="str">
        <f>IF(Table_Graduate_Salary[[#This Row],[Salary]]&lt;300000,"Low",IF(Table_Graduate_Salary[[#This Row],[Salary]]&lt;=600000,"Medium","High"))</f>
        <v>Low</v>
      </c>
      <c r="AJ1702" t="str">
        <f>IF(Table_Graduate_Salary[[#This Row],[collegeGPA]]&gt;=8,"Excellent",IF(Table_Graduate_Salary[[#This Row],[collegeGPA]]&gt;=7,"Good","Average"))</f>
        <v>Excellent</v>
      </c>
      <c r="AK1702" s="2">
        <f>AVERAGE(Table_Graduate_Salary[[#This Row],[English]],Table_Graduate_Salary[[#This Row],[Logical]],Table_Graduate_Salary[[#This Row],[Quant]])</f>
        <v>443.33333333333331</v>
      </c>
    </row>
    <row r="1703" spans="1:37">
      <c r="A1703">
        <v>543844</v>
      </c>
      <c r="B1703" t="s">
        <v>506</v>
      </c>
      <c r="C1703" s="1">
        <v>33562</v>
      </c>
      <c r="D1703" s="2">
        <v>81.2</v>
      </c>
      <c r="E1703" t="s">
        <v>35</v>
      </c>
      <c r="F1703" s="3">
        <v>2009</v>
      </c>
      <c r="G1703" s="2">
        <v>78</v>
      </c>
      <c r="H1703" t="s">
        <v>35</v>
      </c>
      <c r="I1703">
        <v>55</v>
      </c>
      <c r="J1703">
        <v>2</v>
      </c>
      <c r="K1703" t="s">
        <v>36</v>
      </c>
      <c r="L1703" t="s">
        <v>55</v>
      </c>
      <c r="M1703" s="3">
        <v>70</v>
      </c>
      <c r="N1703">
        <v>55</v>
      </c>
      <c r="O1703">
        <v>0</v>
      </c>
      <c r="P1703" t="s">
        <v>41</v>
      </c>
      <c r="Q1703">
        <v>2013</v>
      </c>
      <c r="R1703" s="2">
        <v>485</v>
      </c>
      <c r="S1703" s="2">
        <v>525</v>
      </c>
      <c r="T1703" s="2">
        <v>310</v>
      </c>
      <c r="U1703" s="2">
        <v>0.84312372666574198</v>
      </c>
      <c r="V1703" s="2">
        <v>515</v>
      </c>
      <c r="W1703" s="2">
        <v>-1</v>
      </c>
      <c r="X1703" s="2">
        <v>-1</v>
      </c>
      <c r="Y1703" s="2">
        <v>-1</v>
      </c>
      <c r="Z1703" s="2">
        <v>-1</v>
      </c>
      <c r="AA1703" s="2">
        <v>-1</v>
      </c>
      <c r="AB1703" s="2">
        <v>-1</v>
      </c>
      <c r="AC1703" s="2">
        <v>-0.7651</v>
      </c>
      <c r="AD1703" s="2">
        <v>-0.43530000000000002</v>
      </c>
      <c r="AE1703" s="2">
        <v>-0.63429999999999997</v>
      </c>
      <c r="AF1703" s="2">
        <v>0.88480000000000003</v>
      </c>
      <c r="AG1703" s="2">
        <v>-0.9194</v>
      </c>
      <c r="AH1703">
        <v>120000</v>
      </c>
      <c r="AI1703" t="str">
        <f>IF(Table_Graduate_Salary[[#This Row],[Salary]]&lt;300000,"Low",IF(Table_Graduate_Salary[[#This Row],[Salary]]&lt;=600000,"Medium","High"))</f>
        <v>Low</v>
      </c>
      <c r="AJ1703" t="str">
        <f>IF(Table_Graduate_Salary[[#This Row],[collegeGPA]]&gt;=8,"Excellent",IF(Table_Graduate_Salary[[#This Row],[collegeGPA]]&gt;=7,"Good","Average"))</f>
        <v>Excellent</v>
      </c>
      <c r="AK1703" s="2">
        <f>AVERAGE(Table_Graduate_Salary[[#This Row],[English]],Table_Graduate_Salary[[#This Row],[Logical]],Table_Graduate_Salary[[#This Row],[Quant]])</f>
        <v>440</v>
      </c>
    </row>
    <row r="1704" spans="1:37">
      <c r="A1704">
        <v>641272</v>
      </c>
      <c r="B1704" t="s">
        <v>505</v>
      </c>
      <c r="C1704" s="1">
        <v>33698</v>
      </c>
      <c r="D1704" s="2">
        <v>86.8</v>
      </c>
      <c r="E1704" t="s">
        <v>51</v>
      </c>
      <c r="F1704" s="3">
        <v>2009</v>
      </c>
      <c r="G1704" s="2">
        <v>91.7</v>
      </c>
      <c r="H1704" t="s">
        <v>51</v>
      </c>
      <c r="I1704">
        <v>9769</v>
      </c>
      <c r="J1704">
        <v>2</v>
      </c>
      <c r="K1704" t="s">
        <v>36</v>
      </c>
      <c r="L1704" t="s">
        <v>60</v>
      </c>
      <c r="M1704" s="3">
        <v>79.75</v>
      </c>
      <c r="N1704">
        <v>9769</v>
      </c>
      <c r="O1704">
        <v>1</v>
      </c>
      <c r="P1704" t="s">
        <v>54</v>
      </c>
      <c r="Q1704">
        <v>2013</v>
      </c>
      <c r="R1704" s="2">
        <v>650</v>
      </c>
      <c r="S1704" s="2">
        <v>585</v>
      </c>
      <c r="T1704" s="2">
        <v>735</v>
      </c>
      <c r="U1704" s="2">
        <v>0.69447932770846299</v>
      </c>
      <c r="V1704" s="2">
        <v>-1</v>
      </c>
      <c r="W1704" s="2">
        <v>366</v>
      </c>
      <c r="X1704" s="2">
        <v>-1</v>
      </c>
      <c r="Y1704" s="2">
        <v>-1</v>
      </c>
      <c r="Z1704" s="2">
        <v>-1</v>
      </c>
      <c r="AA1704" s="2">
        <v>-1</v>
      </c>
      <c r="AB1704" s="2">
        <v>-1</v>
      </c>
      <c r="AC1704" s="2">
        <v>0.99</v>
      </c>
      <c r="AD1704" s="2">
        <v>0.87839999999999996</v>
      </c>
      <c r="AE1704" s="2">
        <v>-0.14369999999999999</v>
      </c>
      <c r="AF1704" s="2">
        <v>-0.86819999999999997</v>
      </c>
      <c r="AG1704" s="2">
        <v>-0.66920000000000002</v>
      </c>
      <c r="AH1704">
        <v>335000</v>
      </c>
      <c r="AI1704" t="str">
        <f>IF(Table_Graduate_Salary[[#This Row],[Salary]]&lt;300000,"Low",IF(Table_Graduate_Salary[[#This Row],[Salary]]&lt;=600000,"Medium","High"))</f>
        <v>Medium</v>
      </c>
      <c r="AJ1704" t="str">
        <f>IF(Table_Graduate_Salary[[#This Row],[collegeGPA]]&gt;=8,"Excellent",IF(Table_Graduate_Salary[[#This Row],[collegeGPA]]&gt;=7,"Good","Average"))</f>
        <v>Excellent</v>
      </c>
      <c r="AK1704" s="2">
        <f>AVERAGE(Table_Graduate_Salary[[#This Row],[English]],Table_Graduate_Salary[[#This Row],[Logical]],Table_Graduate_Salary[[#This Row],[Quant]])</f>
        <v>656.66666666666663</v>
      </c>
    </row>
    <row r="1705" spans="1:37">
      <c r="A1705">
        <v>1261826</v>
      </c>
      <c r="B1705" t="s">
        <v>506</v>
      </c>
      <c r="C1705" s="1">
        <v>33677</v>
      </c>
      <c r="D1705" s="2">
        <v>87</v>
      </c>
      <c r="E1705" t="s">
        <v>51</v>
      </c>
      <c r="F1705" s="3">
        <v>2009</v>
      </c>
      <c r="G1705" s="2">
        <v>85</v>
      </c>
      <c r="H1705" t="s">
        <v>51</v>
      </c>
      <c r="I1705">
        <v>15446</v>
      </c>
      <c r="J1705">
        <v>2</v>
      </c>
      <c r="K1705" t="s">
        <v>36</v>
      </c>
      <c r="L1705" t="s">
        <v>40</v>
      </c>
      <c r="M1705" s="3">
        <v>66.5</v>
      </c>
      <c r="N1705">
        <v>15446</v>
      </c>
      <c r="O1705">
        <v>0</v>
      </c>
      <c r="P1705" t="s">
        <v>56</v>
      </c>
      <c r="Q1705">
        <v>2013</v>
      </c>
      <c r="R1705" s="2">
        <v>650</v>
      </c>
      <c r="S1705" s="2">
        <v>480</v>
      </c>
      <c r="T1705" s="2">
        <v>525</v>
      </c>
      <c r="U1705" s="2">
        <v>0.91139527839132795</v>
      </c>
      <c r="V1705" s="2">
        <v>455</v>
      </c>
      <c r="W1705" s="2">
        <v>-1</v>
      </c>
      <c r="X1705" s="2">
        <v>500</v>
      </c>
      <c r="Y1705" s="2">
        <v>-1</v>
      </c>
      <c r="Z1705" s="2">
        <v>-1</v>
      </c>
      <c r="AA1705" s="2">
        <v>-1</v>
      </c>
      <c r="AB1705" s="2">
        <v>-1</v>
      </c>
      <c r="AC1705" s="2">
        <v>0.99</v>
      </c>
      <c r="AD1705" s="2">
        <v>1.0448999999999999</v>
      </c>
      <c r="AE1705" s="2">
        <v>0.31740000000000002</v>
      </c>
      <c r="AF1705" s="2">
        <v>1.9199999999999998E-2</v>
      </c>
      <c r="AG1705" s="2">
        <v>9.7299999999999998E-2</v>
      </c>
      <c r="AH1705">
        <v>130000</v>
      </c>
      <c r="AI1705" t="str">
        <f>IF(Table_Graduate_Salary[[#This Row],[Salary]]&lt;300000,"Low",IF(Table_Graduate_Salary[[#This Row],[Salary]]&lt;=600000,"Medium","High"))</f>
        <v>Low</v>
      </c>
      <c r="AJ1705" t="str">
        <f>IF(Table_Graduate_Salary[[#This Row],[collegeGPA]]&gt;=8,"Excellent",IF(Table_Graduate_Salary[[#This Row],[collegeGPA]]&gt;=7,"Good","Average"))</f>
        <v>Excellent</v>
      </c>
      <c r="AK1705" s="2">
        <f>AVERAGE(Table_Graduate_Salary[[#This Row],[English]],Table_Graduate_Salary[[#This Row],[Logical]],Table_Graduate_Salary[[#This Row],[Quant]])</f>
        <v>551.66666666666663</v>
      </c>
    </row>
    <row r="1706" spans="1:37">
      <c r="A1706">
        <v>692945</v>
      </c>
      <c r="B1706" t="s">
        <v>506</v>
      </c>
      <c r="C1706" s="1">
        <v>33187</v>
      </c>
      <c r="D1706" s="2">
        <v>84</v>
      </c>
      <c r="E1706" t="s">
        <v>51</v>
      </c>
      <c r="F1706" s="3">
        <v>2009</v>
      </c>
      <c r="G1706" s="2">
        <v>76</v>
      </c>
      <c r="H1706" t="s">
        <v>51</v>
      </c>
      <c r="I1706">
        <v>8297</v>
      </c>
      <c r="J1706">
        <v>2</v>
      </c>
      <c r="K1706" t="s">
        <v>36</v>
      </c>
      <c r="L1706" t="s">
        <v>40</v>
      </c>
      <c r="M1706" s="3">
        <v>76</v>
      </c>
      <c r="N1706">
        <v>8297</v>
      </c>
      <c r="O1706">
        <v>1</v>
      </c>
      <c r="P1706" t="s">
        <v>53</v>
      </c>
      <c r="Q1706">
        <v>2013</v>
      </c>
      <c r="R1706" s="2">
        <v>370</v>
      </c>
      <c r="S1706" s="2">
        <v>390</v>
      </c>
      <c r="T1706" s="2">
        <v>575</v>
      </c>
      <c r="U1706" s="2">
        <v>0.74475835400893897</v>
      </c>
      <c r="V1706" s="2">
        <v>175</v>
      </c>
      <c r="W1706" s="2">
        <v>-1</v>
      </c>
      <c r="X1706" s="2">
        <v>438</v>
      </c>
      <c r="Y1706" s="2">
        <v>-1</v>
      </c>
      <c r="Z1706" s="2">
        <v>-1</v>
      </c>
      <c r="AA1706" s="2">
        <v>-1</v>
      </c>
      <c r="AB1706" s="2">
        <v>-1</v>
      </c>
      <c r="AC1706" s="2">
        <v>0.99</v>
      </c>
      <c r="AD1706" s="2">
        <v>0.5454</v>
      </c>
      <c r="AE1706" s="2">
        <v>1.0859000000000001</v>
      </c>
      <c r="AF1706" s="2">
        <v>-0.36120000000000002</v>
      </c>
      <c r="AG1706" s="2">
        <v>0.48049999999999998</v>
      </c>
      <c r="AH1706">
        <v>320000</v>
      </c>
      <c r="AI1706" t="str">
        <f>IF(Table_Graduate_Salary[[#This Row],[Salary]]&lt;300000,"Low",IF(Table_Graduate_Salary[[#This Row],[Salary]]&lt;=600000,"Medium","High"))</f>
        <v>Medium</v>
      </c>
      <c r="AJ1706" t="str">
        <f>IF(Table_Graduate_Salary[[#This Row],[collegeGPA]]&gt;=8,"Excellent",IF(Table_Graduate_Salary[[#This Row],[collegeGPA]]&gt;=7,"Good","Average"))</f>
        <v>Excellent</v>
      </c>
      <c r="AK1706" s="2">
        <f>AVERAGE(Table_Graduate_Salary[[#This Row],[English]],Table_Graduate_Salary[[#This Row],[Logical]],Table_Graduate_Salary[[#This Row],[Quant]])</f>
        <v>445</v>
      </c>
    </row>
    <row r="1707" spans="1:37">
      <c r="A1707">
        <v>321139</v>
      </c>
      <c r="B1707" t="s">
        <v>505</v>
      </c>
      <c r="C1707" s="1">
        <v>33100</v>
      </c>
      <c r="D1707" s="2">
        <v>86</v>
      </c>
      <c r="E1707" t="s">
        <v>35</v>
      </c>
      <c r="F1707" s="3">
        <v>2008</v>
      </c>
      <c r="G1707" s="2">
        <v>78</v>
      </c>
      <c r="H1707" t="s">
        <v>35</v>
      </c>
      <c r="I1707">
        <v>47</v>
      </c>
      <c r="J1707">
        <v>1</v>
      </c>
      <c r="K1707" t="s">
        <v>36</v>
      </c>
      <c r="L1707" t="s">
        <v>81</v>
      </c>
      <c r="M1707" s="3">
        <v>74</v>
      </c>
      <c r="N1707">
        <v>47</v>
      </c>
      <c r="O1707">
        <v>1</v>
      </c>
      <c r="P1707" t="s">
        <v>38</v>
      </c>
      <c r="Q1707">
        <v>2012</v>
      </c>
      <c r="R1707" s="2">
        <v>435</v>
      </c>
      <c r="S1707" s="2">
        <v>435</v>
      </c>
      <c r="T1707" s="2">
        <v>575</v>
      </c>
      <c r="U1707" s="2">
        <v>0.22948175491175499</v>
      </c>
      <c r="V1707" s="2">
        <v>-1</v>
      </c>
      <c r="W1707" s="2">
        <v>266</v>
      </c>
      <c r="X1707" s="2">
        <v>-1</v>
      </c>
      <c r="Y1707" s="2">
        <v>-1</v>
      </c>
      <c r="Z1707" s="2">
        <v>-1</v>
      </c>
      <c r="AA1707" s="2">
        <v>473</v>
      </c>
      <c r="AB1707" s="2">
        <v>-1</v>
      </c>
      <c r="AC1707" s="2">
        <v>4.6399999999999997E-2</v>
      </c>
      <c r="AD1707" s="2">
        <v>1.3198000000000001</v>
      </c>
      <c r="AE1707" s="2">
        <v>0.49059999999999998</v>
      </c>
      <c r="AF1707" s="2">
        <v>-0.17277000000000001</v>
      </c>
      <c r="AG1707" s="2">
        <v>-0.1295</v>
      </c>
      <c r="AH1707">
        <v>400000</v>
      </c>
      <c r="AI1707" t="str">
        <f>IF(Table_Graduate_Salary[[#This Row],[Salary]]&lt;300000,"Low",IF(Table_Graduate_Salary[[#This Row],[Salary]]&lt;=600000,"Medium","High"))</f>
        <v>Medium</v>
      </c>
      <c r="AJ1707" t="str">
        <f>IF(Table_Graduate_Salary[[#This Row],[collegeGPA]]&gt;=8,"Excellent",IF(Table_Graduate_Salary[[#This Row],[collegeGPA]]&gt;=7,"Good","Average"))</f>
        <v>Excellent</v>
      </c>
      <c r="AK1707" s="2">
        <f>AVERAGE(Table_Graduate_Salary[[#This Row],[English]],Table_Graduate_Salary[[#This Row],[Logical]],Table_Graduate_Salary[[#This Row],[Quant]])</f>
        <v>481.66666666666669</v>
      </c>
    </row>
    <row r="1708" spans="1:37">
      <c r="A1708">
        <v>86373</v>
      </c>
      <c r="B1708" t="s">
        <v>505</v>
      </c>
      <c r="C1708" s="1">
        <v>32585</v>
      </c>
      <c r="D1708" s="2">
        <v>78</v>
      </c>
      <c r="E1708" t="s">
        <v>113</v>
      </c>
      <c r="F1708" s="3">
        <v>2006</v>
      </c>
      <c r="G1708" s="2">
        <v>86.67</v>
      </c>
      <c r="H1708" t="s">
        <v>51</v>
      </c>
      <c r="I1708">
        <v>4173</v>
      </c>
      <c r="J1708">
        <v>2</v>
      </c>
      <c r="K1708" t="s">
        <v>36</v>
      </c>
      <c r="L1708" t="s">
        <v>37</v>
      </c>
      <c r="M1708" s="3">
        <v>77.55</v>
      </c>
      <c r="N1708">
        <v>4173</v>
      </c>
      <c r="O1708">
        <v>1</v>
      </c>
      <c r="P1708" t="s">
        <v>47</v>
      </c>
      <c r="Q1708">
        <v>2010</v>
      </c>
      <c r="R1708" s="2">
        <v>535</v>
      </c>
      <c r="S1708" s="2">
        <v>465</v>
      </c>
      <c r="T1708" s="2">
        <v>535</v>
      </c>
      <c r="U1708" s="2">
        <v>0.91077016424602197</v>
      </c>
      <c r="V1708" s="2">
        <v>445</v>
      </c>
      <c r="W1708" s="2">
        <v>433</v>
      </c>
      <c r="X1708" s="2">
        <v>-1</v>
      </c>
      <c r="Y1708" s="2">
        <v>-1</v>
      </c>
      <c r="Z1708" s="2">
        <v>-1</v>
      </c>
      <c r="AA1708" s="2">
        <v>-1</v>
      </c>
      <c r="AB1708" s="2">
        <v>-1</v>
      </c>
      <c r="AC1708" s="2">
        <v>-0.88099999999999901</v>
      </c>
      <c r="AD1708" s="2">
        <v>1.4368000000000001</v>
      </c>
      <c r="AE1708" s="2">
        <v>0.38169999999999998</v>
      </c>
      <c r="AF1708" s="2">
        <v>-0.4078</v>
      </c>
      <c r="AG1708" s="2">
        <v>-0.1295</v>
      </c>
      <c r="AH1708">
        <v>150000</v>
      </c>
      <c r="AI1708" t="str">
        <f>IF(Table_Graduate_Salary[[#This Row],[Salary]]&lt;300000,"Low",IF(Table_Graduate_Salary[[#This Row],[Salary]]&lt;=600000,"Medium","High"))</f>
        <v>Low</v>
      </c>
      <c r="AJ1708" t="str">
        <f>IF(Table_Graduate_Salary[[#This Row],[collegeGPA]]&gt;=8,"Excellent",IF(Table_Graduate_Salary[[#This Row],[collegeGPA]]&gt;=7,"Good","Average"))</f>
        <v>Excellent</v>
      </c>
      <c r="AK1708" s="2">
        <f>AVERAGE(Table_Graduate_Salary[[#This Row],[English]],Table_Graduate_Salary[[#This Row],[Logical]],Table_Graduate_Salary[[#This Row],[Quant]])</f>
        <v>511.66666666666669</v>
      </c>
    </row>
    <row r="1709" spans="1:37">
      <c r="A1709">
        <v>785663</v>
      </c>
      <c r="B1709" t="s">
        <v>506</v>
      </c>
      <c r="C1709" s="1">
        <v>33451</v>
      </c>
      <c r="D1709" s="2">
        <v>73.599999999999994</v>
      </c>
      <c r="E1709" t="s">
        <v>35</v>
      </c>
      <c r="F1709" s="3">
        <v>2009</v>
      </c>
      <c r="G1709" s="2">
        <v>61.2</v>
      </c>
      <c r="H1709" t="s">
        <v>35</v>
      </c>
      <c r="I1709">
        <v>1982</v>
      </c>
      <c r="J1709">
        <v>2</v>
      </c>
      <c r="K1709" t="s">
        <v>36</v>
      </c>
      <c r="L1709" t="s">
        <v>37</v>
      </c>
      <c r="M1709" s="3">
        <v>67.34</v>
      </c>
      <c r="N1709">
        <v>1982</v>
      </c>
      <c r="O1709">
        <v>0</v>
      </c>
      <c r="P1709" t="s">
        <v>41</v>
      </c>
      <c r="Q1709">
        <v>2014</v>
      </c>
      <c r="R1709" s="2">
        <v>430</v>
      </c>
      <c r="S1709" s="2">
        <v>415</v>
      </c>
      <c r="T1709" s="2">
        <v>470</v>
      </c>
      <c r="U1709" s="2">
        <v>0.207392169717661</v>
      </c>
      <c r="V1709" s="2">
        <v>-1</v>
      </c>
      <c r="W1709" s="2">
        <v>260</v>
      </c>
      <c r="X1709" s="2">
        <v>-1</v>
      </c>
      <c r="Y1709" s="2">
        <v>-1</v>
      </c>
      <c r="Z1709" s="2">
        <v>-1</v>
      </c>
      <c r="AA1709" s="2">
        <v>-1</v>
      </c>
      <c r="AB1709" s="2">
        <v>-1</v>
      </c>
      <c r="AC1709" s="2">
        <v>0.41549999999999998</v>
      </c>
      <c r="AD1709" s="2">
        <v>0.37890000000000001</v>
      </c>
      <c r="AE1709" s="2">
        <v>0.31740000000000002</v>
      </c>
      <c r="AF1709" s="2">
        <v>-0.74150000000000005</v>
      </c>
      <c r="AG1709" s="2">
        <v>-9.4299999999999995E-2</v>
      </c>
      <c r="AH1709">
        <v>220000</v>
      </c>
      <c r="AI1709" t="str">
        <f>IF(Table_Graduate_Salary[[#This Row],[Salary]]&lt;300000,"Low",IF(Table_Graduate_Salary[[#This Row],[Salary]]&lt;=600000,"Medium","High"))</f>
        <v>Low</v>
      </c>
      <c r="AJ1709" t="str">
        <f>IF(Table_Graduate_Salary[[#This Row],[collegeGPA]]&gt;=8,"Excellent",IF(Table_Graduate_Salary[[#This Row],[collegeGPA]]&gt;=7,"Good","Average"))</f>
        <v>Excellent</v>
      </c>
      <c r="AK1709" s="2">
        <f>AVERAGE(Table_Graduate_Salary[[#This Row],[English]],Table_Graduate_Salary[[#This Row],[Logical]],Table_Graduate_Salary[[#This Row],[Quant]])</f>
        <v>438.33333333333331</v>
      </c>
    </row>
    <row r="1710" spans="1:37">
      <c r="A1710">
        <v>637623</v>
      </c>
      <c r="B1710" t="s">
        <v>506</v>
      </c>
      <c r="C1710" s="1">
        <v>33525</v>
      </c>
      <c r="D1710" s="2">
        <v>75.66</v>
      </c>
      <c r="E1710" t="s">
        <v>51</v>
      </c>
      <c r="F1710" s="3">
        <v>2009</v>
      </c>
      <c r="G1710" s="2">
        <v>76.66</v>
      </c>
      <c r="H1710" t="s">
        <v>51</v>
      </c>
      <c r="I1710">
        <v>4415</v>
      </c>
      <c r="J1710">
        <v>2</v>
      </c>
      <c r="K1710" t="s">
        <v>36</v>
      </c>
      <c r="L1710" t="s">
        <v>81</v>
      </c>
      <c r="M1710" s="3">
        <v>76.5</v>
      </c>
      <c r="N1710">
        <v>4415</v>
      </c>
      <c r="O1710">
        <v>1</v>
      </c>
      <c r="P1710" t="s">
        <v>54</v>
      </c>
      <c r="Q1710">
        <v>2014</v>
      </c>
      <c r="R1710" s="2">
        <v>510</v>
      </c>
      <c r="S1710" s="2">
        <v>525</v>
      </c>
      <c r="T1710" s="2">
        <v>545</v>
      </c>
      <c r="U1710" s="2">
        <v>0.96600692349804895</v>
      </c>
      <c r="V1710" s="2">
        <v>395</v>
      </c>
      <c r="W1710" s="2">
        <v>-1</v>
      </c>
      <c r="X1710" s="2">
        <v>-1</v>
      </c>
      <c r="Y1710" s="2">
        <v>-1</v>
      </c>
      <c r="Z1710" s="2">
        <v>580</v>
      </c>
      <c r="AA1710" s="2">
        <v>-1</v>
      </c>
      <c r="AB1710" s="2">
        <v>-1</v>
      </c>
      <c r="AC1710" s="2">
        <v>-1.7388999999999999</v>
      </c>
      <c r="AD1710" s="2">
        <v>-2.1185999999999998</v>
      </c>
      <c r="AE1710" s="2">
        <v>-1.2196</v>
      </c>
      <c r="AF1710" s="2">
        <v>-0.4879</v>
      </c>
      <c r="AG1710" s="2">
        <v>-1.6273</v>
      </c>
      <c r="AH1710">
        <v>180000</v>
      </c>
      <c r="AI1710" t="str">
        <f>IF(Table_Graduate_Salary[[#This Row],[Salary]]&lt;300000,"Low",IF(Table_Graduate_Salary[[#This Row],[Salary]]&lt;=600000,"Medium","High"))</f>
        <v>Low</v>
      </c>
      <c r="AJ1710" t="str">
        <f>IF(Table_Graduate_Salary[[#This Row],[collegeGPA]]&gt;=8,"Excellent",IF(Table_Graduate_Salary[[#This Row],[collegeGPA]]&gt;=7,"Good","Average"))</f>
        <v>Excellent</v>
      </c>
      <c r="AK1710" s="2">
        <f>AVERAGE(Table_Graduate_Salary[[#This Row],[English]],Table_Graduate_Salary[[#This Row],[Logical]],Table_Graduate_Salary[[#This Row],[Quant]])</f>
        <v>526.66666666666663</v>
      </c>
    </row>
    <row r="1711" spans="1:37">
      <c r="A1711">
        <v>1220653</v>
      </c>
      <c r="B1711" t="s">
        <v>505</v>
      </c>
      <c r="C1711" s="1">
        <v>33682</v>
      </c>
      <c r="D1711" s="2">
        <v>93</v>
      </c>
      <c r="E1711" t="s">
        <v>51</v>
      </c>
      <c r="F1711" s="3">
        <v>2010</v>
      </c>
      <c r="G1711" s="2">
        <v>86</v>
      </c>
      <c r="H1711" t="s">
        <v>51</v>
      </c>
      <c r="I1711">
        <v>1012</v>
      </c>
      <c r="J1711">
        <v>2</v>
      </c>
      <c r="K1711" t="s">
        <v>36</v>
      </c>
      <c r="L1711" t="s">
        <v>40</v>
      </c>
      <c r="M1711" s="3">
        <v>83</v>
      </c>
      <c r="N1711">
        <v>1012</v>
      </c>
      <c r="O1711">
        <v>1</v>
      </c>
      <c r="P1711" t="s">
        <v>61</v>
      </c>
      <c r="Q1711">
        <v>2014</v>
      </c>
      <c r="R1711" s="2">
        <v>605</v>
      </c>
      <c r="S1711" s="2">
        <v>625</v>
      </c>
      <c r="T1711" s="2">
        <v>525</v>
      </c>
      <c r="U1711" s="2">
        <v>0.74475835400893897</v>
      </c>
      <c r="V1711" s="2">
        <v>525</v>
      </c>
      <c r="W1711" s="2">
        <v>-1</v>
      </c>
      <c r="X1711" s="2">
        <v>438</v>
      </c>
      <c r="Y1711" s="2">
        <v>-1</v>
      </c>
      <c r="Z1711" s="2">
        <v>-1</v>
      </c>
      <c r="AA1711" s="2">
        <v>-1</v>
      </c>
      <c r="AB1711" s="2">
        <v>-1</v>
      </c>
      <c r="AC1711" s="2">
        <v>0.41549999999999998</v>
      </c>
      <c r="AD1711" s="2">
        <v>4.5900000000000003E-2</v>
      </c>
      <c r="AE1711" s="2">
        <v>1.2396</v>
      </c>
      <c r="AF1711" s="2">
        <v>-0.61470000000000002</v>
      </c>
      <c r="AG1711" s="2">
        <v>-0.66920000000000002</v>
      </c>
      <c r="AH1711">
        <v>310000</v>
      </c>
      <c r="AI1711" t="str">
        <f>IF(Table_Graduate_Salary[[#This Row],[Salary]]&lt;300000,"Low",IF(Table_Graduate_Salary[[#This Row],[Salary]]&lt;=600000,"Medium","High"))</f>
        <v>Medium</v>
      </c>
      <c r="AJ1711" t="str">
        <f>IF(Table_Graduate_Salary[[#This Row],[collegeGPA]]&gt;=8,"Excellent",IF(Table_Graduate_Salary[[#This Row],[collegeGPA]]&gt;=7,"Good","Average"))</f>
        <v>Excellent</v>
      </c>
      <c r="AK1711" s="2">
        <f>AVERAGE(Table_Graduate_Salary[[#This Row],[English]],Table_Graduate_Salary[[#This Row],[Logical]],Table_Graduate_Salary[[#This Row],[Quant]])</f>
        <v>585</v>
      </c>
    </row>
    <row r="1712" spans="1:37">
      <c r="A1712">
        <v>1263022</v>
      </c>
      <c r="B1712" t="s">
        <v>505</v>
      </c>
      <c r="C1712" s="1">
        <v>33872</v>
      </c>
      <c r="D1712" s="2">
        <v>61</v>
      </c>
      <c r="E1712" t="s">
        <v>51</v>
      </c>
      <c r="F1712" s="3">
        <v>2010</v>
      </c>
      <c r="G1712" s="2">
        <v>61</v>
      </c>
      <c r="H1712" t="s">
        <v>51</v>
      </c>
      <c r="I1712">
        <v>1237</v>
      </c>
      <c r="J1712">
        <v>2</v>
      </c>
      <c r="K1712" t="s">
        <v>36</v>
      </c>
      <c r="L1712" t="s">
        <v>55</v>
      </c>
      <c r="M1712" s="3">
        <v>75</v>
      </c>
      <c r="N1712">
        <v>1237</v>
      </c>
      <c r="O1712">
        <v>1</v>
      </c>
      <c r="P1712" t="s">
        <v>54</v>
      </c>
      <c r="Q1712">
        <v>2014</v>
      </c>
      <c r="R1712" s="2">
        <v>455</v>
      </c>
      <c r="S1712" s="2">
        <v>510</v>
      </c>
      <c r="T1712" s="2">
        <v>500</v>
      </c>
      <c r="U1712" s="2">
        <v>0.95224557292430301</v>
      </c>
      <c r="V1712" s="2">
        <v>585</v>
      </c>
      <c r="W1712" s="2">
        <v>-1</v>
      </c>
      <c r="X1712" s="2">
        <v>-1</v>
      </c>
      <c r="Y1712" s="2">
        <v>-1</v>
      </c>
      <c r="Z1712" s="2">
        <v>-1</v>
      </c>
      <c r="AA1712" s="2">
        <v>-1</v>
      </c>
      <c r="AB1712" s="2">
        <v>-1</v>
      </c>
      <c r="AC1712" s="2">
        <v>0.27179999999999999</v>
      </c>
      <c r="AD1712" s="2">
        <v>0.21240000000000001</v>
      </c>
      <c r="AE1712" s="2">
        <v>0.31740000000000002</v>
      </c>
      <c r="AF1712" s="2">
        <v>0.1459</v>
      </c>
      <c r="AG1712" s="2">
        <v>-1.0524</v>
      </c>
      <c r="AH1712">
        <v>325000</v>
      </c>
      <c r="AI1712" t="str">
        <f>IF(Table_Graduate_Salary[[#This Row],[Salary]]&lt;300000,"Low",IF(Table_Graduate_Salary[[#This Row],[Salary]]&lt;=600000,"Medium","High"))</f>
        <v>Medium</v>
      </c>
      <c r="AJ1712" t="str">
        <f>IF(Table_Graduate_Salary[[#This Row],[collegeGPA]]&gt;=8,"Excellent",IF(Table_Graduate_Salary[[#This Row],[collegeGPA]]&gt;=7,"Good","Average"))</f>
        <v>Excellent</v>
      </c>
      <c r="AK1712" s="2">
        <f>AVERAGE(Table_Graduate_Salary[[#This Row],[English]],Table_Graduate_Salary[[#This Row],[Logical]],Table_Graduate_Salary[[#This Row],[Quant]])</f>
        <v>488.33333333333331</v>
      </c>
    </row>
    <row r="1713" spans="1:37">
      <c r="A1713">
        <v>864091</v>
      </c>
      <c r="B1713" t="s">
        <v>506</v>
      </c>
      <c r="C1713" s="1">
        <v>33048</v>
      </c>
      <c r="D1713" s="2">
        <v>80.2</v>
      </c>
      <c r="E1713" t="s">
        <v>51</v>
      </c>
      <c r="F1713" s="3">
        <v>2007</v>
      </c>
      <c r="G1713" s="2">
        <v>74.8</v>
      </c>
      <c r="H1713" t="s">
        <v>51</v>
      </c>
      <c r="I1713">
        <v>4504</v>
      </c>
      <c r="J1713">
        <v>2</v>
      </c>
      <c r="K1713" t="s">
        <v>36</v>
      </c>
      <c r="L1713" t="s">
        <v>60</v>
      </c>
      <c r="M1713" s="3">
        <v>78.16</v>
      </c>
      <c r="N1713">
        <v>4504</v>
      </c>
      <c r="O1713">
        <v>0</v>
      </c>
      <c r="P1713" t="s">
        <v>84</v>
      </c>
      <c r="Q1713">
        <v>2013</v>
      </c>
      <c r="R1713" s="2">
        <v>380</v>
      </c>
      <c r="S1713" s="2">
        <v>415</v>
      </c>
      <c r="T1713" s="2">
        <v>620</v>
      </c>
      <c r="U1713" s="2">
        <v>0.33878634721952799</v>
      </c>
      <c r="V1713" s="2">
        <v>-1</v>
      </c>
      <c r="W1713" s="2">
        <v>292</v>
      </c>
      <c r="X1713" s="2">
        <v>-1</v>
      </c>
      <c r="Y1713" s="2">
        <v>-1</v>
      </c>
      <c r="Z1713" s="2">
        <v>-1</v>
      </c>
      <c r="AA1713" s="2">
        <v>-1</v>
      </c>
      <c r="AB1713" s="2">
        <v>-1</v>
      </c>
      <c r="AC1713" s="2">
        <v>-1.0207999999999999</v>
      </c>
      <c r="AD1713" s="2">
        <v>-0.1206</v>
      </c>
      <c r="AE1713" s="2">
        <v>0.01</v>
      </c>
      <c r="AF1713" s="2">
        <v>-0.2344</v>
      </c>
      <c r="AG1713" s="2">
        <v>-0.28589999999999999</v>
      </c>
      <c r="AH1713">
        <v>360000</v>
      </c>
      <c r="AI1713" t="str">
        <f>IF(Table_Graduate_Salary[[#This Row],[Salary]]&lt;300000,"Low",IF(Table_Graduate_Salary[[#This Row],[Salary]]&lt;=600000,"Medium","High"))</f>
        <v>Medium</v>
      </c>
      <c r="AJ1713" t="str">
        <f>IF(Table_Graduate_Salary[[#This Row],[collegeGPA]]&gt;=8,"Excellent",IF(Table_Graduate_Salary[[#This Row],[collegeGPA]]&gt;=7,"Good","Average"))</f>
        <v>Excellent</v>
      </c>
      <c r="AK1713" s="2">
        <f>AVERAGE(Table_Graduate_Salary[[#This Row],[English]],Table_Graduate_Salary[[#This Row],[Logical]],Table_Graduate_Salary[[#This Row],[Quant]])</f>
        <v>471.66666666666669</v>
      </c>
    </row>
    <row r="1714" spans="1:37">
      <c r="A1714">
        <v>543099</v>
      </c>
      <c r="B1714" t="s">
        <v>505</v>
      </c>
      <c r="C1714" s="1">
        <v>33422</v>
      </c>
      <c r="D1714" s="2">
        <v>87</v>
      </c>
      <c r="E1714" t="s">
        <v>35</v>
      </c>
      <c r="F1714" s="3">
        <v>2009</v>
      </c>
      <c r="G1714" s="2">
        <v>80.5</v>
      </c>
      <c r="H1714" t="s">
        <v>35</v>
      </c>
      <c r="I1714">
        <v>12666</v>
      </c>
      <c r="J1714">
        <v>2</v>
      </c>
      <c r="K1714" t="s">
        <v>36</v>
      </c>
      <c r="L1714" t="s">
        <v>60</v>
      </c>
      <c r="M1714" s="3">
        <v>70</v>
      </c>
      <c r="N1714">
        <v>12666</v>
      </c>
      <c r="O1714">
        <v>0</v>
      </c>
      <c r="P1714" t="s">
        <v>41</v>
      </c>
      <c r="Q1714">
        <v>2013</v>
      </c>
      <c r="R1714" s="2">
        <v>485</v>
      </c>
      <c r="S1714" s="2">
        <v>475</v>
      </c>
      <c r="T1714" s="2">
        <v>235</v>
      </c>
      <c r="U1714" s="2">
        <v>0.37605958665154499</v>
      </c>
      <c r="V1714" s="2">
        <v>-1</v>
      </c>
      <c r="W1714" s="2">
        <v>300</v>
      </c>
      <c r="X1714" s="2">
        <v>-1</v>
      </c>
      <c r="Y1714" s="2">
        <v>-1</v>
      </c>
      <c r="Z1714" s="2">
        <v>-1</v>
      </c>
      <c r="AA1714" s="2">
        <v>-1</v>
      </c>
      <c r="AB1714" s="2">
        <v>-1</v>
      </c>
      <c r="AC1714" s="2">
        <v>-0.1082</v>
      </c>
      <c r="AD1714" s="2">
        <v>1.4368000000000001</v>
      </c>
      <c r="AE1714" s="2">
        <v>0.67200000000000004</v>
      </c>
      <c r="AF1714" s="2">
        <v>0.4148</v>
      </c>
      <c r="AG1714" s="2">
        <v>1.0158</v>
      </c>
      <c r="AH1714">
        <v>325000</v>
      </c>
      <c r="AI1714" t="str">
        <f>IF(Table_Graduate_Salary[[#This Row],[Salary]]&lt;300000,"Low",IF(Table_Graduate_Salary[[#This Row],[Salary]]&lt;=600000,"Medium","High"))</f>
        <v>Medium</v>
      </c>
      <c r="AJ1714" t="str">
        <f>IF(Table_Graduate_Salary[[#This Row],[collegeGPA]]&gt;=8,"Excellent",IF(Table_Graduate_Salary[[#This Row],[collegeGPA]]&gt;=7,"Good","Average"))</f>
        <v>Excellent</v>
      </c>
      <c r="AK1714" s="2">
        <f>AVERAGE(Table_Graduate_Salary[[#This Row],[English]],Table_Graduate_Salary[[#This Row],[Logical]],Table_Graduate_Salary[[#This Row],[Quant]])</f>
        <v>398.33333333333331</v>
      </c>
    </row>
    <row r="1715" spans="1:37">
      <c r="A1715">
        <v>1084536</v>
      </c>
      <c r="B1715" t="s">
        <v>506</v>
      </c>
      <c r="C1715" s="1">
        <v>33145</v>
      </c>
      <c r="D1715" s="2">
        <v>72.8</v>
      </c>
      <c r="E1715" t="s">
        <v>51</v>
      </c>
      <c r="F1715" s="3">
        <v>2008</v>
      </c>
      <c r="G1715" s="2">
        <v>61.33</v>
      </c>
      <c r="H1715" t="s">
        <v>51</v>
      </c>
      <c r="I1715">
        <v>470</v>
      </c>
      <c r="J1715">
        <v>2</v>
      </c>
      <c r="K1715" t="s">
        <v>66</v>
      </c>
      <c r="L1715" t="s">
        <v>67</v>
      </c>
      <c r="M1715" s="3">
        <v>70.05</v>
      </c>
      <c r="N1715">
        <v>470</v>
      </c>
      <c r="O1715">
        <v>1</v>
      </c>
      <c r="P1715" t="s">
        <v>45</v>
      </c>
      <c r="Q1715">
        <v>2014</v>
      </c>
      <c r="R1715" s="2">
        <v>440</v>
      </c>
      <c r="S1715" s="2">
        <v>495</v>
      </c>
      <c r="T1715" s="2">
        <v>430</v>
      </c>
      <c r="U1715" s="2">
        <v>0.91139527839132795</v>
      </c>
      <c r="V1715" s="2">
        <v>515</v>
      </c>
      <c r="W1715" s="2">
        <v>-1</v>
      </c>
      <c r="X1715" s="2">
        <v>500</v>
      </c>
      <c r="Y1715" s="2">
        <v>-1</v>
      </c>
      <c r="Z1715" s="2">
        <v>-1</v>
      </c>
      <c r="AA1715" s="2">
        <v>-1</v>
      </c>
      <c r="AB1715" s="2">
        <v>-1</v>
      </c>
      <c r="AC1715" s="2">
        <v>1.4208000000000001</v>
      </c>
      <c r="AD1715" s="2">
        <v>1.0448999999999999</v>
      </c>
      <c r="AE1715" s="2">
        <v>0.62480000000000002</v>
      </c>
      <c r="AF1715" s="2">
        <v>-0.86819999999999997</v>
      </c>
      <c r="AG1715" s="2">
        <v>1.0553999999999999</v>
      </c>
      <c r="AH1715">
        <v>425000</v>
      </c>
      <c r="AI1715" t="str">
        <f>IF(Table_Graduate_Salary[[#This Row],[Salary]]&lt;300000,"Low",IF(Table_Graduate_Salary[[#This Row],[Salary]]&lt;=600000,"Medium","High"))</f>
        <v>Medium</v>
      </c>
      <c r="AJ1715" t="str">
        <f>IF(Table_Graduate_Salary[[#This Row],[collegeGPA]]&gt;=8,"Excellent",IF(Table_Graduate_Salary[[#This Row],[collegeGPA]]&gt;=7,"Good","Average"))</f>
        <v>Excellent</v>
      </c>
      <c r="AK1715" s="2">
        <f>AVERAGE(Table_Graduate_Salary[[#This Row],[English]],Table_Graduate_Salary[[#This Row],[Logical]],Table_Graduate_Salary[[#This Row],[Quant]])</f>
        <v>455</v>
      </c>
    </row>
    <row r="1716" spans="1:37">
      <c r="A1716">
        <v>688018</v>
      </c>
      <c r="B1716" t="s">
        <v>506</v>
      </c>
      <c r="C1716" s="1">
        <v>33292</v>
      </c>
      <c r="D1716" s="2">
        <v>65.709999999999994</v>
      </c>
      <c r="E1716" t="s">
        <v>48</v>
      </c>
      <c r="F1716" s="3">
        <v>2009</v>
      </c>
      <c r="G1716" s="2">
        <v>68.2</v>
      </c>
      <c r="H1716" t="s">
        <v>35</v>
      </c>
      <c r="I1716">
        <v>1638</v>
      </c>
      <c r="J1716">
        <v>2</v>
      </c>
      <c r="K1716" t="s">
        <v>36</v>
      </c>
      <c r="L1716" t="s">
        <v>138</v>
      </c>
      <c r="M1716" s="3">
        <v>67.08</v>
      </c>
      <c r="N1716">
        <v>1638</v>
      </c>
      <c r="O1716">
        <v>0</v>
      </c>
      <c r="P1716" t="s">
        <v>41</v>
      </c>
      <c r="Q1716">
        <v>2013</v>
      </c>
      <c r="R1716" s="2">
        <v>510</v>
      </c>
      <c r="S1716" s="2">
        <v>415</v>
      </c>
      <c r="T1716" s="2">
        <v>665</v>
      </c>
      <c r="U1716" s="2">
        <v>0.124502074009537</v>
      </c>
      <c r="V1716" s="2">
        <v>-1</v>
      </c>
      <c r="W1716" s="2">
        <v>233</v>
      </c>
      <c r="X1716" s="2">
        <v>-1</v>
      </c>
      <c r="Y1716" s="2">
        <v>-1</v>
      </c>
      <c r="Z1716" s="2">
        <v>-1</v>
      </c>
      <c r="AA1716" s="2">
        <v>-1</v>
      </c>
      <c r="AB1716" s="2">
        <v>-1</v>
      </c>
      <c r="AC1716" s="2">
        <v>-1.54E-2</v>
      </c>
      <c r="AD1716" s="2">
        <v>-0.28710000000000002</v>
      </c>
      <c r="AE1716" s="2">
        <v>-0.14369999999999999</v>
      </c>
      <c r="AF1716" s="2">
        <v>1.1600999999999999</v>
      </c>
      <c r="AG1716" s="2">
        <v>-0.28589999999999999</v>
      </c>
      <c r="AH1716">
        <v>180000</v>
      </c>
      <c r="AI1716" t="str">
        <f>IF(Table_Graduate_Salary[[#This Row],[Salary]]&lt;300000,"Low",IF(Table_Graduate_Salary[[#This Row],[Salary]]&lt;=600000,"Medium","High"))</f>
        <v>Low</v>
      </c>
      <c r="AJ1716" t="str">
        <f>IF(Table_Graduate_Salary[[#This Row],[collegeGPA]]&gt;=8,"Excellent",IF(Table_Graduate_Salary[[#This Row],[collegeGPA]]&gt;=7,"Good","Average"))</f>
        <v>Excellent</v>
      </c>
      <c r="AK1716" s="2">
        <f>AVERAGE(Table_Graduate_Salary[[#This Row],[English]],Table_Graduate_Salary[[#This Row],[Logical]],Table_Graduate_Salary[[#This Row],[Quant]])</f>
        <v>530</v>
      </c>
    </row>
    <row r="1717" spans="1:37">
      <c r="A1717">
        <v>1274658</v>
      </c>
      <c r="B1717" t="s">
        <v>505</v>
      </c>
      <c r="C1717" s="1">
        <v>33352</v>
      </c>
      <c r="D1717" s="2">
        <v>89.7</v>
      </c>
      <c r="E1717" t="s">
        <v>48</v>
      </c>
      <c r="F1717" s="3">
        <v>2009</v>
      </c>
      <c r="G1717" s="2">
        <v>86.7</v>
      </c>
      <c r="H1717" t="s">
        <v>48</v>
      </c>
      <c r="I1717">
        <v>7685</v>
      </c>
      <c r="J1717">
        <v>2</v>
      </c>
      <c r="K1717" t="s">
        <v>36</v>
      </c>
      <c r="L1717" t="s">
        <v>55</v>
      </c>
      <c r="M1717" s="3">
        <v>80</v>
      </c>
      <c r="N1717">
        <v>7685</v>
      </c>
      <c r="O1717">
        <v>1</v>
      </c>
      <c r="P1717" t="s">
        <v>53</v>
      </c>
      <c r="Q1717">
        <v>2013</v>
      </c>
      <c r="R1717" s="2">
        <v>720</v>
      </c>
      <c r="S1717" s="2">
        <v>675</v>
      </c>
      <c r="T1717" s="2">
        <v>570</v>
      </c>
      <c r="U1717" s="2">
        <v>-1</v>
      </c>
      <c r="V1717" s="2">
        <v>-1</v>
      </c>
      <c r="W1717" s="2">
        <v>-1</v>
      </c>
      <c r="X1717" s="2">
        <v>-1</v>
      </c>
      <c r="Y1717" s="2">
        <v>-1</v>
      </c>
      <c r="Z1717" s="2">
        <v>-1</v>
      </c>
      <c r="AA1717" s="2">
        <v>-1</v>
      </c>
      <c r="AB1717" s="2">
        <v>-1</v>
      </c>
      <c r="AC1717" s="2">
        <v>0.27179999999999999</v>
      </c>
      <c r="AD1717" s="2">
        <v>1.2114</v>
      </c>
      <c r="AE1717" s="2">
        <v>0.47110000000000002</v>
      </c>
      <c r="AF1717" s="2">
        <v>-0.1076</v>
      </c>
      <c r="AG1717" s="2">
        <v>0.86370000000000002</v>
      </c>
      <c r="AH1717">
        <v>320000</v>
      </c>
      <c r="AI1717" t="str">
        <f>IF(Table_Graduate_Salary[[#This Row],[Salary]]&lt;300000,"Low",IF(Table_Graduate_Salary[[#This Row],[Salary]]&lt;=600000,"Medium","High"))</f>
        <v>Medium</v>
      </c>
      <c r="AJ1717" t="str">
        <f>IF(Table_Graduate_Salary[[#This Row],[collegeGPA]]&gt;=8,"Excellent",IF(Table_Graduate_Salary[[#This Row],[collegeGPA]]&gt;=7,"Good","Average"))</f>
        <v>Excellent</v>
      </c>
      <c r="AK1717" s="2">
        <f>AVERAGE(Table_Graduate_Salary[[#This Row],[English]],Table_Graduate_Salary[[#This Row],[Logical]],Table_Graduate_Salary[[#This Row],[Quant]])</f>
        <v>655</v>
      </c>
    </row>
    <row r="1718" spans="1:37">
      <c r="A1718">
        <v>530678</v>
      </c>
      <c r="B1718" t="s">
        <v>506</v>
      </c>
      <c r="C1718" s="1">
        <v>33320</v>
      </c>
      <c r="D1718" s="2">
        <v>63.66</v>
      </c>
      <c r="E1718" t="s">
        <v>48</v>
      </c>
      <c r="F1718" s="3">
        <v>2008</v>
      </c>
      <c r="G1718" s="2">
        <v>59</v>
      </c>
      <c r="H1718" t="s">
        <v>119</v>
      </c>
      <c r="I1718">
        <v>11759</v>
      </c>
      <c r="J1718">
        <v>2</v>
      </c>
      <c r="K1718" t="s">
        <v>36</v>
      </c>
      <c r="L1718" t="s">
        <v>81</v>
      </c>
      <c r="M1718" s="3">
        <v>71</v>
      </c>
      <c r="N1718">
        <v>11759</v>
      </c>
      <c r="O1718">
        <v>0</v>
      </c>
      <c r="P1718" t="s">
        <v>96</v>
      </c>
      <c r="Q1718">
        <v>2013</v>
      </c>
      <c r="R1718" s="2">
        <v>675</v>
      </c>
      <c r="S1718" s="2">
        <v>415</v>
      </c>
      <c r="T1718" s="2">
        <v>500</v>
      </c>
      <c r="U1718" s="2">
        <v>0.61061198754670398</v>
      </c>
      <c r="V1718" s="2">
        <v>-1</v>
      </c>
      <c r="W1718" s="2">
        <v>333</v>
      </c>
      <c r="X1718" s="2">
        <v>-1</v>
      </c>
      <c r="Y1718" s="2">
        <v>-1</v>
      </c>
      <c r="Z1718" s="2">
        <v>433</v>
      </c>
      <c r="AA1718" s="2">
        <v>-1</v>
      </c>
      <c r="AB1718" s="2">
        <v>-1</v>
      </c>
      <c r="AC1718" s="2">
        <v>-0.7651</v>
      </c>
      <c r="AD1718" s="2">
        <v>1.1248</v>
      </c>
      <c r="AE1718" s="2">
        <v>1.2524999999999999</v>
      </c>
      <c r="AF1718" s="2">
        <v>0.35610000000000003</v>
      </c>
      <c r="AG1718" s="2">
        <v>0.18640000000000001</v>
      </c>
      <c r="AH1718">
        <v>180000</v>
      </c>
      <c r="AI1718" t="str">
        <f>IF(Table_Graduate_Salary[[#This Row],[Salary]]&lt;300000,"Low",IF(Table_Graduate_Salary[[#This Row],[Salary]]&lt;=600000,"Medium","High"))</f>
        <v>Low</v>
      </c>
      <c r="AJ1718" t="str">
        <f>IF(Table_Graduate_Salary[[#This Row],[collegeGPA]]&gt;=8,"Excellent",IF(Table_Graduate_Salary[[#This Row],[collegeGPA]]&gt;=7,"Good","Average"))</f>
        <v>Excellent</v>
      </c>
      <c r="AK1718" s="2">
        <f>AVERAGE(Table_Graduate_Salary[[#This Row],[English]],Table_Graduate_Salary[[#This Row],[Logical]],Table_Graduate_Salary[[#This Row],[Quant]])</f>
        <v>530</v>
      </c>
    </row>
    <row r="1719" spans="1:37">
      <c r="A1719">
        <v>591405</v>
      </c>
      <c r="B1719" t="s">
        <v>506</v>
      </c>
      <c r="C1719" s="1">
        <v>33616</v>
      </c>
      <c r="D1719" s="2">
        <v>78.8</v>
      </c>
      <c r="E1719" t="s">
        <v>35</v>
      </c>
      <c r="F1719" s="3">
        <v>2009</v>
      </c>
      <c r="G1719" s="2">
        <v>87</v>
      </c>
      <c r="H1719" t="s">
        <v>35</v>
      </c>
      <c r="I1719">
        <v>527</v>
      </c>
      <c r="J1719">
        <v>2</v>
      </c>
      <c r="K1719" t="s">
        <v>36</v>
      </c>
      <c r="L1719" t="s">
        <v>64</v>
      </c>
      <c r="M1719" s="3">
        <v>77.400000000000006</v>
      </c>
      <c r="N1719">
        <v>527</v>
      </c>
      <c r="O1719">
        <v>0</v>
      </c>
      <c r="P1719" t="s">
        <v>59</v>
      </c>
      <c r="Q1719">
        <v>2013</v>
      </c>
      <c r="R1719" s="2">
        <v>570</v>
      </c>
      <c r="S1719" s="2">
        <v>630</v>
      </c>
      <c r="T1719" s="2">
        <v>870</v>
      </c>
      <c r="U1719" s="2">
        <v>0.97952174431921601</v>
      </c>
      <c r="V1719" s="2">
        <v>625</v>
      </c>
      <c r="W1719" s="2">
        <v>-1</v>
      </c>
      <c r="X1719" s="2">
        <v>-1</v>
      </c>
      <c r="Y1719" s="2">
        <v>-1</v>
      </c>
      <c r="Z1719" s="2">
        <v>-1</v>
      </c>
      <c r="AA1719" s="2">
        <v>-1</v>
      </c>
      <c r="AB1719" s="2">
        <v>-1</v>
      </c>
      <c r="AC1719" s="2">
        <v>0.55910000000000004</v>
      </c>
      <c r="AD1719" s="2">
        <v>4.5900000000000003E-2</v>
      </c>
      <c r="AE1719" s="2">
        <v>0.16370000000000001</v>
      </c>
      <c r="AF1719" s="2">
        <v>0.1459</v>
      </c>
      <c r="AG1719" s="2">
        <v>0.48049999999999998</v>
      </c>
      <c r="AH1719">
        <v>605000</v>
      </c>
      <c r="AI1719" t="str">
        <f>IF(Table_Graduate_Salary[[#This Row],[Salary]]&lt;300000,"Low",IF(Table_Graduate_Salary[[#This Row],[Salary]]&lt;=600000,"Medium","High"))</f>
        <v>High</v>
      </c>
      <c r="AJ1719" t="str">
        <f>IF(Table_Graduate_Salary[[#This Row],[collegeGPA]]&gt;=8,"Excellent",IF(Table_Graduate_Salary[[#This Row],[collegeGPA]]&gt;=7,"Good","Average"))</f>
        <v>Excellent</v>
      </c>
      <c r="AK1719" s="2">
        <f>AVERAGE(Table_Graduate_Salary[[#This Row],[English]],Table_Graduate_Salary[[#This Row],[Logical]],Table_Graduate_Salary[[#This Row],[Quant]])</f>
        <v>690</v>
      </c>
    </row>
    <row r="1720" spans="1:37">
      <c r="A1720">
        <v>636523</v>
      </c>
      <c r="B1720" t="s">
        <v>505</v>
      </c>
      <c r="C1720" s="1">
        <v>33161</v>
      </c>
      <c r="D1720" s="2">
        <v>73.2</v>
      </c>
      <c r="E1720" t="s">
        <v>35</v>
      </c>
      <c r="F1720" s="3">
        <v>2009</v>
      </c>
      <c r="G1720" s="2">
        <v>73.599999999999994</v>
      </c>
      <c r="H1720" t="s">
        <v>35</v>
      </c>
      <c r="I1720">
        <v>1622</v>
      </c>
      <c r="J1720">
        <v>2</v>
      </c>
      <c r="K1720" t="s">
        <v>36</v>
      </c>
      <c r="L1720" t="s">
        <v>81</v>
      </c>
      <c r="M1720" s="3">
        <v>67.599999999999994</v>
      </c>
      <c r="N1720">
        <v>1622</v>
      </c>
      <c r="O1720">
        <v>0</v>
      </c>
      <c r="P1720" t="s">
        <v>84</v>
      </c>
      <c r="Q1720">
        <v>2013</v>
      </c>
      <c r="R1720" s="2">
        <v>475</v>
      </c>
      <c r="S1720" s="2">
        <v>585</v>
      </c>
      <c r="T1720" s="2">
        <v>735</v>
      </c>
      <c r="U1720" s="2">
        <v>0.37605958665154499</v>
      </c>
      <c r="V1720" s="2">
        <v>-1</v>
      </c>
      <c r="W1720" s="2">
        <v>300</v>
      </c>
      <c r="X1720" s="2">
        <v>-1</v>
      </c>
      <c r="Y1720" s="2">
        <v>-1</v>
      </c>
      <c r="Z1720" s="2">
        <v>-1</v>
      </c>
      <c r="AA1720" s="2">
        <v>-1</v>
      </c>
      <c r="AB1720" s="2">
        <v>-1</v>
      </c>
      <c r="AC1720" s="2">
        <v>0.84630000000000005</v>
      </c>
      <c r="AD1720" s="2">
        <v>-0.4536</v>
      </c>
      <c r="AE1720" s="2">
        <v>0.16370000000000001</v>
      </c>
      <c r="AF1720" s="2">
        <v>-0.61470000000000002</v>
      </c>
      <c r="AG1720" s="2">
        <v>0.48049999999999998</v>
      </c>
      <c r="AH1720">
        <v>410000</v>
      </c>
      <c r="AI1720" t="str">
        <f>IF(Table_Graduate_Salary[[#This Row],[Salary]]&lt;300000,"Low",IF(Table_Graduate_Salary[[#This Row],[Salary]]&lt;=600000,"Medium","High"))</f>
        <v>Medium</v>
      </c>
      <c r="AJ1720" t="str">
        <f>IF(Table_Graduate_Salary[[#This Row],[collegeGPA]]&gt;=8,"Excellent",IF(Table_Graduate_Salary[[#This Row],[collegeGPA]]&gt;=7,"Good","Average"))</f>
        <v>Excellent</v>
      </c>
      <c r="AK1720" s="2">
        <f>AVERAGE(Table_Graduate_Salary[[#This Row],[English]],Table_Graduate_Salary[[#This Row],[Logical]],Table_Graduate_Salary[[#This Row],[Quant]])</f>
        <v>598.33333333333337</v>
      </c>
    </row>
    <row r="1721" spans="1:37">
      <c r="A1721">
        <v>389343</v>
      </c>
      <c r="B1721" t="s">
        <v>506</v>
      </c>
      <c r="C1721" s="1">
        <v>33180</v>
      </c>
      <c r="D1721" s="2">
        <v>74</v>
      </c>
      <c r="E1721" t="s">
        <v>35</v>
      </c>
      <c r="F1721" s="3">
        <v>2008</v>
      </c>
      <c r="G1721" s="2">
        <v>82.3</v>
      </c>
      <c r="H1721" t="s">
        <v>35</v>
      </c>
      <c r="I1721">
        <v>29</v>
      </c>
      <c r="J1721">
        <v>2</v>
      </c>
      <c r="K1721" t="s">
        <v>36</v>
      </c>
      <c r="L1721" t="s">
        <v>64</v>
      </c>
      <c r="M1721" s="3">
        <v>75.5</v>
      </c>
      <c r="N1721">
        <v>29</v>
      </c>
      <c r="O1721">
        <v>1</v>
      </c>
      <c r="P1721" t="s">
        <v>38</v>
      </c>
      <c r="Q1721">
        <v>2012</v>
      </c>
      <c r="R1721" s="2">
        <v>435</v>
      </c>
      <c r="S1721" s="2">
        <v>615</v>
      </c>
      <c r="T1721" s="2">
        <v>525</v>
      </c>
      <c r="U1721" s="2">
        <v>0.95224557292430301</v>
      </c>
      <c r="V1721" s="2">
        <v>585</v>
      </c>
      <c r="W1721" s="2">
        <v>-1</v>
      </c>
      <c r="X1721" s="2">
        <v>-1</v>
      </c>
      <c r="Y1721" s="2">
        <v>-1</v>
      </c>
      <c r="Z1721" s="2">
        <v>-1</v>
      </c>
      <c r="AA1721" s="2">
        <v>-1</v>
      </c>
      <c r="AB1721" s="2">
        <v>-1</v>
      </c>
      <c r="AC1721" s="2">
        <v>0.51</v>
      </c>
      <c r="AD1721" s="2">
        <v>0.14979999999999999</v>
      </c>
      <c r="AE1721" s="2">
        <v>5.5199999999999999E-2</v>
      </c>
      <c r="AF1721" s="2">
        <v>1.7074</v>
      </c>
      <c r="AG1721" s="2">
        <v>-0.1295</v>
      </c>
      <c r="AH1721">
        <v>430000</v>
      </c>
      <c r="AI1721" t="str">
        <f>IF(Table_Graduate_Salary[[#This Row],[Salary]]&lt;300000,"Low",IF(Table_Graduate_Salary[[#This Row],[Salary]]&lt;=600000,"Medium","High"))</f>
        <v>Medium</v>
      </c>
      <c r="AJ1721" t="str">
        <f>IF(Table_Graduate_Salary[[#This Row],[collegeGPA]]&gt;=8,"Excellent",IF(Table_Graduate_Salary[[#This Row],[collegeGPA]]&gt;=7,"Good","Average"))</f>
        <v>Excellent</v>
      </c>
      <c r="AK1721" s="2">
        <f>AVERAGE(Table_Graduate_Salary[[#This Row],[English]],Table_Graduate_Salary[[#This Row],[Logical]],Table_Graduate_Salary[[#This Row],[Quant]])</f>
        <v>525</v>
      </c>
    </row>
    <row r="1722" spans="1:37">
      <c r="A1722">
        <v>995189</v>
      </c>
      <c r="B1722" t="s">
        <v>506</v>
      </c>
      <c r="C1722" s="1">
        <v>33844</v>
      </c>
      <c r="D1722" s="2">
        <v>79.5</v>
      </c>
      <c r="E1722" t="s">
        <v>51</v>
      </c>
      <c r="F1722" s="3">
        <v>2009</v>
      </c>
      <c r="G1722" s="2">
        <v>77.099999999999994</v>
      </c>
      <c r="H1722" t="s">
        <v>51</v>
      </c>
      <c r="I1722">
        <v>9803</v>
      </c>
      <c r="J1722">
        <v>2</v>
      </c>
      <c r="K1722" t="s">
        <v>36</v>
      </c>
      <c r="L1722" t="s">
        <v>40</v>
      </c>
      <c r="M1722" s="3">
        <v>74.78</v>
      </c>
      <c r="N1722">
        <v>9803</v>
      </c>
      <c r="O1722">
        <v>1</v>
      </c>
      <c r="P1722" t="s">
        <v>54</v>
      </c>
      <c r="Q1722">
        <v>2013</v>
      </c>
      <c r="R1722" s="2">
        <v>395</v>
      </c>
      <c r="S1722" s="2">
        <v>495</v>
      </c>
      <c r="T1722" s="2">
        <v>475</v>
      </c>
      <c r="U1722" s="2">
        <v>0.14478988948246199</v>
      </c>
      <c r="V1722" s="2">
        <v>-1</v>
      </c>
      <c r="W1722" s="2">
        <v>-1</v>
      </c>
      <c r="X1722" s="2">
        <v>284</v>
      </c>
      <c r="Y1722" s="2">
        <v>-1</v>
      </c>
      <c r="Z1722" s="2">
        <v>-1</v>
      </c>
      <c r="AA1722" s="2">
        <v>-1</v>
      </c>
      <c r="AB1722" s="2">
        <v>-1</v>
      </c>
      <c r="AC1722" s="2">
        <v>1.2771999999999999</v>
      </c>
      <c r="AD1722" s="2">
        <v>-0.28710000000000002</v>
      </c>
      <c r="AE1722" s="2">
        <v>-0.6048</v>
      </c>
      <c r="AF1722" s="2">
        <v>-0.1076</v>
      </c>
      <c r="AG1722" s="2">
        <v>0.86370000000000002</v>
      </c>
      <c r="AH1722">
        <v>145000</v>
      </c>
      <c r="AI1722" t="str">
        <f>IF(Table_Graduate_Salary[[#This Row],[Salary]]&lt;300000,"Low",IF(Table_Graduate_Salary[[#This Row],[Salary]]&lt;=600000,"Medium","High"))</f>
        <v>Low</v>
      </c>
      <c r="AJ1722" t="str">
        <f>IF(Table_Graduate_Salary[[#This Row],[collegeGPA]]&gt;=8,"Excellent",IF(Table_Graduate_Salary[[#This Row],[collegeGPA]]&gt;=7,"Good","Average"))</f>
        <v>Excellent</v>
      </c>
      <c r="AK1722" s="2">
        <f>AVERAGE(Table_Graduate_Salary[[#This Row],[English]],Table_Graduate_Salary[[#This Row],[Logical]],Table_Graduate_Salary[[#This Row],[Quant]])</f>
        <v>455</v>
      </c>
    </row>
    <row r="1723" spans="1:37">
      <c r="A1723">
        <v>836769</v>
      </c>
      <c r="B1723" t="s">
        <v>506</v>
      </c>
      <c r="C1723" s="1">
        <v>33218</v>
      </c>
      <c r="D1723" s="2">
        <v>66</v>
      </c>
      <c r="E1723" t="s">
        <v>51</v>
      </c>
      <c r="F1723" s="3">
        <v>2008</v>
      </c>
      <c r="G1723" s="2">
        <v>58</v>
      </c>
      <c r="H1723" t="s">
        <v>51</v>
      </c>
      <c r="I1723">
        <v>11584</v>
      </c>
      <c r="J1723">
        <v>2</v>
      </c>
      <c r="K1723" t="s">
        <v>36</v>
      </c>
      <c r="L1723" t="s">
        <v>40</v>
      </c>
      <c r="M1723" s="3">
        <v>64</v>
      </c>
      <c r="N1723">
        <v>11584</v>
      </c>
      <c r="O1723">
        <v>0</v>
      </c>
      <c r="P1723" t="s">
        <v>45</v>
      </c>
      <c r="Q1723">
        <v>2012</v>
      </c>
      <c r="R1723" s="2">
        <v>475</v>
      </c>
      <c r="S1723" s="2">
        <v>510</v>
      </c>
      <c r="T1723" s="2">
        <v>385</v>
      </c>
      <c r="U1723" s="2">
        <v>0.48674700843819302</v>
      </c>
      <c r="V1723" s="2">
        <v>455</v>
      </c>
      <c r="W1723" s="2">
        <v>-1</v>
      </c>
      <c r="X1723" s="2">
        <v>376</v>
      </c>
      <c r="Y1723" s="2">
        <v>-1</v>
      </c>
      <c r="Z1723" s="2">
        <v>-1</v>
      </c>
      <c r="AA1723" s="2">
        <v>-1</v>
      </c>
      <c r="AB1723" s="2">
        <v>-1</v>
      </c>
      <c r="AC1723" s="2">
        <v>0.12820000000000001</v>
      </c>
      <c r="AD1723" s="2">
        <v>-0.4536</v>
      </c>
      <c r="AE1723" s="2">
        <v>-0.91220000000000001</v>
      </c>
      <c r="AF1723" s="2">
        <v>-0.4879</v>
      </c>
      <c r="AG1723" s="2">
        <v>0.48049999999999998</v>
      </c>
      <c r="AH1723">
        <v>180000</v>
      </c>
      <c r="AI1723" t="str">
        <f>IF(Table_Graduate_Salary[[#This Row],[Salary]]&lt;300000,"Low",IF(Table_Graduate_Salary[[#This Row],[Salary]]&lt;=600000,"Medium","High"))</f>
        <v>Low</v>
      </c>
      <c r="AJ1723" t="str">
        <f>IF(Table_Graduate_Salary[[#This Row],[collegeGPA]]&gt;=8,"Excellent",IF(Table_Graduate_Salary[[#This Row],[collegeGPA]]&gt;=7,"Good","Average"))</f>
        <v>Excellent</v>
      </c>
      <c r="AK1723" s="2">
        <f>AVERAGE(Table_Graduate_Salary[[#This Row],[English]],Table_Graduate_Salary[[#This Row],[Logical]],Table_Graduate_Salary[[#This Row],[Quant]])</f>
        <v>456.66666666666669</v>
      </c>
    </row>
    <row r="1724" spans="1:37">
      <c r="A1724">
        <v>505714</v>
      </c>
      <c r="B1724" t="s">
        <v>506</v>
      </c>
      <c r="C1724" s="1">
        <v>32800</v>
      </c>
      <c r="D1724" s="2">
        <v>46.8</v>
      </c>
      <c r="E1724" t="s">
        <v>342</v>
      </c>
      <c r="F1724" s="3">
        <v>2009</v>
      </c>
      <c r="G1724" s="2">
        <v>72.48</v>
      </c>
      <c r="H1724" t="s">
        <v>343</v>
      </c>
      <c r="I1724">
        <v>165</v>
      </c>
      <c r="J1724">
        <v>2</v>
      </c>
      <c r="K1724" t="s">
        <v>36</v>
      </c>
      <c r="L1724" t="s">
        <v>64</v>
      </c>
      <c r="M1724" s="3">
        <v>59.7</v>
      </c>
      <c r="N1724">
        <v>165</v>
      </c>
      <c r="O1724">
        <v>1</v>
      </c>
      <c r="P1724" t="s">
        <v>71</v>
      </c>
      <c r="Q1724">
        <v>2012</v>
      </c>
      <c r="R1724" s="2">
        <v>450</v>
      </c>
      <c r="S1724" s="2">
        <v>525</v>
      </c>
      <c r="T1724" s="2">
        <v>605</v>
      </c>
      <c r="U1724" s="2">
        <v>0.90148957137103303</v>
      </c>
      <c r="V1724" s="2">
        <v>545</v>
      </c>
      <c r="W1724" s="2">
        <v>-1</v>
      </c>
      <c r="X1724" s="2">
        <v>-1</v>
      </c>
      <c r="Y1724" s="2">
        <v>-1</v>
      </c>
      <c r="Z1724" s="2">
        <v>-1</v>
      </c>
      <c r="AA1724" s="2">
        <v>-1</v>
      </c>
      <c r="AB1724" s="2">
        <v>-1</v>
      </c>
      <c r="AC1724" s="2">
        <v>-1.3447</v>
      </c>
      <c r="AD1724" s="2">
        <v>-0.27929999999999999</v>
      </c>
      <c r="AE1724" s="2">
        <v>-0.48909999999999998</v>
      </c>
      <c r="AF1724" s="2">
        <v>1.5018</v>
      </c>
      <c r="AG1724" s="2">
        <v>-0.9194</v>
      </c>
      <c r="AH1724">
        <v>240000</v>
      </c>
      <c r="AI1724" t="str">
        <f>IF(Table_Graduate_Salary[[#This Row],[Salary]]&lt;300000,"Low",IF(Table_Graduate_Salary[[#This Row],[Salary]]&lt;=600000,"Medium","High"))</f>
        <v>Low</v>
      </c>
      <c r="AJ1724" t="str">
        <f>IF(Table_Graduate_Salary[[#This Row],[collegeGPA]]&gt;=8,"Excellent",IF(Table_Graduate_Salary[[#This Row],[collegeGPA]]&gt;=7,"Good","Average"))</f>
        <v>Excellent</v>
      </c>
      <c r="AK1724" s="2">
        <f>AVERAGE(Table_Graduate_Salary[[#This Row],[English]],Table_Graduate_Salary[[#This Row],[Logical]],Table_Graduate_Salary[[#This Row],[Quant]])</f>
        <v>526.66666666666663</v>
      </c>
    </row>
    <row r="1725" spans="1:37">
      <c r="A1725">
        <v>359173</v>
      </c>
      <c r="B1725" t="s">
        <v>505</v>
      </c>
      <c r="C1725" s="1">
        <v>32755</v>
      </c>
      <c r="D1725" s="2">
        <v>89.4</v>
      </c>
      <c r="E1725">
        <v>0</v>
      </c>
      <c r="F1725" s="3">
        <v>2007</v>
      </c>
      <c r="G1725" s="2">
        <v>80.599999999999994</v>
      </c>
      <c r="H1725">
        <v>0</v>
      </c>
      <c r="I1725">
        <v>44</v>
      </c>
      <c r="J1725">
        <v>2</v>
      </c>
      <c r="K1725" t="s">
        <v>36</v>
      </c>
      <c r="L1725" t="s">
        <v>64</v>
      </c>
      <c r="M1725" s="3">
        <v>81.760000000000005</v>
      </c>
      <c r="N1725">
        <v>44</v>
      </c>
      <c r="O1725">
        <v>0</v>
      </c>
      <c r="P1725" t="s">
        <v>41</v>
      </c>
      <c r="Q1725">
        <v>2012</v>
      </c>
      <c r="R1725" s="2">
        <v>355</v>
      </c>
      <c r="S1725" s="2">
        <v>495</v>
      </c>
      <c r="T1725" s="2">
        <v>684</v>
      </c>
      <c r="U1725" s="2">
        <v>0.91686996110361896</v>
      </c>
      <c r="V1725" s="2">
        <v>555</v>
      </c>
      <c r="W1725" s="2">
        <v>-1</v>
      </c>
      <c r="X1725" s="2">
        <v>-1</v>
      </c>
      <c r="Y1725" s="2">
        <v>-1</v>
      </c>
      <c r="Z1725" s="2">
        <v>-1</v>
      </c>
      <c r="AA1725" s="2">
        <v>-1</v>
      </c>
      <c r="AB1725" s="2">
        <v>-1</v>
      </c>
      <c r="AC1725" s="2">
        <v>-1.1900999999999999</v>
      </c>
      <c r="AD1725" s="2">
        <v>0.1888</v>
      </c>
      <c r="AE1725" s="2">
        <v>-1.3599000000000001</v>
      </c>
      <c r="AF1725" s="2">
        <v>-0.64280000000000004</v>
      </c>
      <c r="AG1725" s="2">
        <v>-0.64300000000000002</v>
      </c>
      <c r="AH1725">
        <v>800000</v>
      </c>
      <c r="AI1725" t="str">
        <f>IF(Table_Graduate_Salary[[#This Row],[Salary]]&lt;300000,"Low",IF(Table_Graduate_Salary[[#This Row],[Salary]]&lt;=600000,"Medium","High"))</f>
        <v>High</v>
      </c>
      <c r="AJ1725" t="str">
        <f>IF(Table_Graduate_Salary[[#This Row],[collegeGPA]]&gt;=8,"Excellent",IF(Table_Graduate_Salary[[#This Row],[collegeGPA]]&gt;=7,"Good","Average"))</f>
        <v>Excellent</v>
      </c>
      <c r="AK1725" s="2">
        <f>AVERAGE(Table_Graduate_Salary[[#This Row],[English]],Table_Graduate_Salary[[#This Row],[Logical]],Table_Graduate_Salary[[#This Row],[Quant]])</f>
        <v>511.33333333333331</v>
      </c>
    </row>
    <row r="1726" spans="1:37">
      <c r="A1726">
        <v>259623</v>
      </c>
      <c r="B1726" t="s">
        <v>506</v>
      </c>
      <c r="C1726" s="1">
        <v>32296</v>
      </c>
      <c r="D1726" s="2">
        <v>54</v>
      </c>
      <c r="E1726">
        <v>0</v>
      </c>
      <c r="F1726" s="3">
        <v>2006</v>
      </c>
      <c r="G1726" s="2">
        <v>68</v>
      </c>
      <c r="H1726">
        <v>0</v>
      </c>
      <c r="I1726">
        <v>1114</v>
      </c>
      <c r="J1726">
        <v>2</v>
      </c>
      <c r="K1726" t="s">
        <v>36</v>
      </c>
      <c r="L1726" t="s">
        <v>60</v>
      </c>
      <c r="M1726" s="3">
        <v>69</v>
      </c>
      <c r="N1726">
        <v>1114</v>
      </c>
      <c r="O1726">
        <v>0</v>
      </c>
      <c r="P1726" t="s">
        <v>47</v>
      </c>
      <c r="Q1726">
        <v>2010</v>
      </c>
      <c r="R1726" s="2">
        <v>505</v>
      </c>
      <c r="S1726" s="2">
        <v>295</v>
      </c>
      <c r="T1726" s="2">
        <v>375</v>
      </c>
      <c r="U1726" s="2">
        <v>-1</v>
      </c>
      <c r="V1726" s="2">
        <v>345</v>
      </c>
      <c r="W1726" s="2">
        <v>-1</v>
      </c>
      <c r="X1726" s="2">
        <v>-1</v>
      </c>
      <c r="Y1726" s="2">
        <v>-1</v>
      </c>
      <c r="Z1726" s="2">
        <v>-1</v>
      </c>
      <c r="AA1726" s="2">
        <v>-1</v>
      </c>
      <c r="AB1726" s="2">
        <v>-1</v>
      </c>
      <c r="AC1726" s="2">
        <v>0.2009</v>
      </c>
      <c r="AD1726" s="2">
        <v>-0.74729999999999996</v>
      </c>
      <c r="AE1726" s="2">
        <v>-0.63429999999999997</v>
      </c>
      <c r="AF1726" s="2">
        <v>-0.99529999999999996</v>
      </c>
      <c r="AG1726" s="2">
        <v>-1.3934</v>
      </c>
      <c r="AH1726">
        <v>175000</v>
      </c>
      <c r="AI1726" t="str">
        <f>IF(Table_Graduate_Salary[[#This Row],[Salary]]&lt;300000,"Low",IF(Table_Graduate_Salary[[#This Row],[Salary]]&lt;=600000,"Medium","High"))</f>
        <v>Low</v>
      </c>
      <c r="AJ1726" t="str">
        <f>IF(Table_Graduate_Salary[[#This Row],[collegeGPA]]&gt;=8,"Excellent",IF(Table_Graduate_Salary[[#This Row],[collegeGPA]]&gt;=7,"Good","Average"))</f>
        <v>Excellent</v>
      </c>
      <c r="AK1726" s="2">
        <f>AVERAGE(Table_Graduate_Salary[[#This Row],[English]],Table_Graduate_Salary[[#This Row],[Logical]],Table_Graduate_Salary[[#This Row],[Quant]])</f>
        <v>391.66666666666669</v>
      </c>
    </row>
    <row r="1727" spans="1:37">
      <c r="A1727">
        <v>713848</v>
      </c>
      <c r="B1727" t="s">
        <v>506</v>
      </c>
      <c r="C1727" s="1">
        <v>33078</v>
      </c>
      <c r="D1727" s="2">
        <v>84</v>
      </c>
      <c r="E1727" t="s">
        <v>51</v>
      </c>
      <c r="F1727" s="3">
        <v>2008</v>
      </c>
      <c r="G1727" s="2">
        <v>75.599999999999994</v>
      </c>
      <c r="H1727" t="s">
        <v>35</v>
      </c>
      <c r="I1727">
        <v>231</v>
      </c>
      <c r="J1727">
        <v>2</v>
      </c>
      <c r="K1727" t="s">
        <v>36</v>
      </c>
      <c r="L1727" t="s">
        <v>44</v>
      </c>
      <c r="M1727" s="3">
        <v>68</v>
      </c>
      <c r="N1727">
        <v>231</v>
      </c>
      <c r="O1727">
        <v>0</v>
      </c>
      <c r="P1727" t="s">
        <v>45</v>
      </c>
      <c r="Q1727">
        <v>2012</v>
      </c>
      <c r="R1727" s="2">
        <v>720</v>
      </c>
      <c r="S1727" s="2">
        <v>620</v>
      </c>
      <c r="T1727" s="2">
        <v>590</v>
      </c>
      <c r="U1727" s="2">
        <v>0.985461394326131</v>
      </c>
      <c r="V1727" s="2">
        <v>475</v>
      </c>
      <c r="W1727" s="2">
        <v>500</v>
      </c>
      <c r="X1727" s="2">
        <v>-1</v>
      </c>
      <c r="Y1727" s="2">
        <v>-1</v>
      </c>
      <c r="Z1727" s="2">
        <v>-1</v>
      </c>
      <c r="AA1727" s="2">
        <v>-1</v>
      </c>
      <c r="AB1727" s="2">
        <v>-1</v>
      </c>
      <c r="AC1727" s="2">
        <v>-1.4517</v>
      </c>
      <c r="AD1727" s="2">
        <v>-1.4525999999999999</v>
      </c>
      <c r="AE1727" s="2">
        <v>-2.2953999999999999</v>
      </c>
      <c r="AF1727" s="2">
        <v>-0.2344</v>
      </c>
      <c r="AG1727" s="2">
        <v>-2.2021000000000002</v>
      </c>
      <c r="AH1727">
        <v>360000</v>
      </c>
      <c r="AI1727" t="str">
        <f>IF(Table_Graduate_Salary[[#This Row],[Salary]]&lt;300000,"Low",IF(Table_Graduate_Salary[[#This Row],[Salary]]&lt;=600000,"Medium","High"))</f>
        <v>Medium</v>
      </c>
      <c r="AJ1727" t="str">
        <f>IF(Table_Graduate_Salary[[#This Row],[collegeGPA]]&gt;=8,"Excellent",IF(Table_Graduate_Salary[[#This Row],[collegeGPA]]&gt;=7,"Good","Average"))</f>
        <v>Excellent</v>
      </c>
      <c r="AK1727" s="2">
        <f>AVERAGE(Table_Graduate_Salary[[#This Row],[English]],Table_Graduate_Salary[[#This Row],[Logical]],Table_Graduate_Salary[[#This Row],[Quant]])</f>
        <v>643.33333333333337</v>
      </c>
    </row>
    <row r="1728" spans="1:37">
      <c r="A1728">
        <v>65919</v>
      </c>
      <c r="B1728" t="s">
        <v>506</v>
      </c>
      <c r="C1728" s="1">
        <v>32376</v>
      </c>
      <c r="D1728" s="2">
        <v>76.64</v>
      </c>
      <c r="E1728" t="s">
        <v>344</v>
      </c>
      <c r="F1728" s="3">
        <v>2006</v>
      </c>
      <c r="G1728" s="2">
        <v>59</v>
      </c>
      <c r="H1728" t="s">
        <v>159</v>
      </c>
      <c r="I1728">
        <v>3649</v>
      </c>
      <c r="J1728">
        <v>2</v>
      </c>
      <c r="K1728" t="s">
        <v>36</v>
      </c>
      <c r="L1728" t="s">
        <v>64</v>
      </c>
      <c r="M1728" s="3">
        <v>65.7</v>
      </c>
      <c r="N1728">
        <v>3649</v>
      </c>
      <c r="O1728">
        <v>1</v>
      </c>
      <c r="P1728" t="s">
        <v>61</v>
      </c>
      <c r="Q1728">
        <v>2010</v>
      </c>
      <c r="R1728" s="2">
        <v>444</v>
      </c>
      <c r="S1728" s="2">
        <v>455</v>
      </c>
      <c r="T1728" s="2">
        <v>285</v>
      </c>
      <c r="U1728" s="2">
        <v>0.37755141942454101</v>
      </c>
      <c r="V1728" s="2">
        <v>375</v>
      </c>
      <c r="W1728" s="2">
        <v>-1</v>
      </c>
      <c r="X1728" s="2">
        <v>-1</v>
      </c>
      <c r="Y1728" s="2">
        <v>-1</v>
      </c>
      <c r="Z1728" s="2">
        <v>-1</v>
      </c>
      <c r="AA1728" s="2">
        <v>-1</v>
      </c>
      <c r="AB1728" s="2">
        <v>-1</v>
      </c>
      <c r="AC1728" s="2">
        <v>-0.57189999999999996</v>
      </c>
      <c r="AD1728" s="2">
        <v>-0.43530000000000002</v>
      </c>
      <c r="AE1728" s="2">
        <v>-0.63429999999999997</v>
      </c>
      <c r="AF1728" s="2">
        <v>0.4148</v>
      </c>
      <c r="AG1728" s="2">
        <v>-0.60350000000000004</v>
      </c>
      <c r="AH1728">
        <v>470000</v>
      </c>
      <c r="AI1728" t="str">
        <f>IF(Table_Graduate_Salary[[#This Row],[Salary]]&lt;300000,"Low",IF(Table_Graduate_Salary[[#This Row],[Salary]]&lt;=600000,"Medium","High"))</f>
        <v>Medium</v>
      </c>
      <c r="AJ1728" t="str">
        <f>IF(Table_Graduate_Salary[[#This Row],[collegeGPA]]&gt;=8,"Excellent",IF(Table_Graduate_Salary[[#This Row],[collegeGPA]]&gt;=7,"Good","Average"))</f>
        <v>Excellent</v>
      </c>
      <c r="AK1728" s="2">
        <f>AVERAGE(Table_Graduate_Salary[[#This Row],[English]],Table_Graduate_Salary[[#This Row],[Logical]],Table_Graduate_Salary[[#This Row],[Quant]])</f>
        <v>394.66666666666669</v>
      </c>
    </row>
    <row r="1729" spans="1:37">
      <c r="A1729">
        <v>16400</v>
      </c>
      <c r="B1729" t="s">
        <v>506</v>
      </c>
      <c r="C1729" s="1">
        <v>32871</v>
      </c>
      <c r="D1729" s="2">
        <v>83.8</v>
      </c>
      <c r="E1729" t="s">
        <v>35</v>
      </c>
      <c r="F1729" s="3">
        <v>2006</v>
      </c>
      <c r="G1729" s="2">
        <v>75.2</v>
      </c>
      <c r="H1729" t="s">
        <v>35</v>
      </c>
      <c r="I1729">
        <v>23</v>
      </c>
      <c r="J1729">
        <v>2</v>
      </c>
      <c r="K1729" t="s">
        <v>36</v>
      </c>
      <c r="L1729" t="s">
        <v>60</v>
      </c>
      <c r="M1729" s="3">
        <v>66.61</v>
      </c>
      <c r="N1729">
        <v>23</v>
      </c>
      <c r="O1729">
        <v>0</v>
      </c>
      <c r="P1729" t="s">
        <v>41</v>
      </c>
      <c r="Q1729">
        <v>2010</v>
      </c>
      <c r="R1729" s="2">
        <v>525</v>
      </c>
      <c r="S1729" s="2">
        <v>395</v>
      </c>
      <c r="T1729" s="2">
        <v>575</v>
      </c>
      <c r="U1729" s="2">
        <v>0.69447932770846299</v>
      </c>
      <c r="V1729" s="2">
        <v>365</v>
      </c>
      <c r="W1729" s="2">
        <v>366</v>
      </c>
      <c r="X1729" s="2">
        <v>-1</v>
      </c>
      <c r="Y1729" s="2">
        <v>-1</v>
      </c>
      <c r="Z1729" s="2">
        <v>-1</v>
      </c>
      <c r="AA1729" s="2">
        <v>-1</v>
      </c>
      <c r="AB1729" s="2">
        <v>-1</v>
      </c>
      <c r="AC1729" s="2">
        <v>-1.1900999999999999</v>
      </c>
      <c r="AD1729" s="2">
        <v>0.1888</v>
      </c>
      <c r="AE1729" s="2">
        <v>-0.77939999999999998</v>
      </c>
      <c r="AF1729" s="2">
        <v>1.1198999999999999</v>
      </c>
      <c r="AG1729" s="2">
        <v>-1.3934</v>
      </c>
      <c r="AH1729">
        <v>650000</v>
      </c>
      <c r="AI1729" t="str">
        <f>IF(Table_Graduate_Salary[[#This Row],[Salary]]&lt;300000,"Low",IF(Table_Graduate_Salary[[#This Row],[Salary]]&lt;=600000,"Medium","High"))</f>
        <v>High</v>
      </c>
      <c r="AJ1729" t="str">
        <f>IF(Table_Graduate_Salary[[#This Row],[collegeGPA]]&gt;=8,"Excellent",IF(Table_Graduate_Salary[[#This Row],[collegeGPA]]&gt;=7,"Good","Average"))</f>
        <v>Excellent</v>
      </c>
      <c r="AK1729" s="2">
        <f>AVERAGE(Table_Graduate_Salary[[#This Row],[English]],Table_Graduate_Salary[[#This Row],[Logical]],Table_Graduate_Salary[[#This Row],[Quant]])</f>
        <v>498.33333333333331</v>
      </c>
    </row>
    <row r="1730" spans="1:37">
      <c r="A1730">
        <v>995970</v>
      </c>
      <c r="B1730" t="s">
        <v>506</v>
      </c>
      <c r="C1730" s="1">
        <v>33845</v>
      </c>
      <c r="D1730" s="2">
        <v>82.5</v>
      </c>
      <c r="E1730" t="s">
        <v>51</v>
      </c>
      <c r="F1730" s="3">
        <v>2009</v>
      </c>
      <c r="G1730" s="2">
        <v>86.3</v>
      </c>
      <c r="H1730" t="s">
        <v>51</v>
      </c>
      <c r="I1730">
        <v>8970</v>
      </c>
      <c r="J1730">
        <v>2</v>
      </c>
      <c r="K1730" t="s">
        <v>36</v>
      </c>
      <c r="L1730" t="s">
        <v>40</v>
      </c>
      <c r="M1730" s="3">
        <v>71</v>
      </c>
      <c r="N1730">
        <v>8970</v>
      </c>
      <c r="O1730">
        <v>1</v>
      </c>
      <c r="P1730" t="s">
        <v>54</v>
      </c>
      <c r="Q1730">
        <v>2013</v>
      </c>
      <c r="R1730" s="2">
        <v>415</v>
      </c>
      <c r="S1730" s="2">
        <v>555</v>
      </c>
      <c r="T1730" s="2">
        <v>440</v>
      </c>
      <c r="U1730" s="2">
        <v>0.14478988948246199</v>
      </c>
      <c r="V1730" s="2">
        <v>385</v>
      </c>
      <c r="W1730" s="2">
        <v>-1</v>
      </c>
      <c r="X1730" s="2">
        <v>284</v>
      </c>
      <c r="Y1730" s="2">
        <v>-1</v>
      </c>
      <c r="Z1730" s="2">
        <v>-1</v>
      </c>
      <c r="AA1730" s="2">
        <v>-1</v>
      </c>
      <c r="AB1730" s="2">
        <v>-1</v>
      </c>
      <c r="AC1730" s="2">
        <v>1.5644</v>
      </c>
      <c r="AD1730" s="2">
        <v>1.5444</v>
      </c>
      <c r="AE1730" s="2">
        <v>1.5469999999999999</v>
      </c>
      <c r="AF1730" s="2">
        <v>-1.8824000000000001</v>
      </c>
      <c r="AG1730" s="2">
        <v>1.4386000000000001</v>
      </c>
      <c r="AH1730">
        <v>325000</v>
      </c>
      <c r="AI1730" t="str">
        <f>IF(Table_Graduate_Salary[[#This Row],[Salary]]&lt;300000,"Low",IF(Table_Graduate_Salary[[#This Row],[Salary]]&lt;=600000,"Medium","High"))</f>
        <v>Medium</v>
      </c>
      <c r="AJ1730" t="str">
        <f>IF(Table_Graduate_Salary[[#This Row],[collegeGPA]]&gt;=8,"Excellent",IF(Table_Graduate_Salary[[#This Row],[collegeGPA]]&gt;=7,"Good","Average"))</f>
        <v>Excellent</v>
      </c>
      <c r="AK1730" s="2">
        <f>AVERAGE(Table_Graduate_Salary[[#This Row],[English]],Table_Graduate_Salary[[#This Row],[Logical]],Table_Graduate_Salary[[#This Row],[Quant]])</f>
        <v>470</v>
      </c>
    </row>
    <row r="1731" spans="1:37">
      <c r="A1731">
        <v>530061</v>
      </c>
      <c r="B1731" t="s">
        <v>505</v>
      </c>
      <c r="C1731" s="1">
        <v>33437</v>
      </c>
      <c r="D1731" s="2">
        <v>78</v>
      </c>
      <c r="E1731" t="s">
        <v>35</v>
      </c>
      <c r="F1731" s="3">
        <v>2009</v>
      </c>
      <c r="G1731" s="2">
        <v>69</v>
      </c>
      <c r="H1731" t="s">
        <v>35</v>
      </c>
      <c r="I1731">
        <v>11759</v>
      </c>
      <c r="J1731">
        <v>2</v>
      </c>
      <c r="K1731" t="s">
        <v>36</v>
      </c>
      <c r="L1731" t="s">
        <v>60</v>
      </c>
      <c r="M1731" s="3">
        <v>78</v>
      </c>
      <c r="N1731">
        <v>11759</v>
      </c>
      <c r="O1731">
        <v>0</v>
      </c>
      <c r="P1731" t="s">
        <v>96</v>
      </c>
      <c r="Q1731">
        <v>2013</v>
      </c>
      <c r="R1731" s="2">
        <v>535</v>
      </c>
      <c r="S1731" s="2">
        <v>350</v>
      </c>
      <c r="T1731" s="2">
        <v>515</v>
      </c>
      <c r="U1731" s="2">
        <v>5.8792800008353401E-2</v>
      </c>
      <c r="V1731" s="2">
        <v>-1</v>
      </c>
      <c r="W1731" s="2">
        <v>200</v>
      </c>
      <c r="X1731" s="2">
        <v>-1</v>
      </c>
      <c r="Y1731" s="2">
        <v>-1</v>
      </c>
      <c r="Z1731" s="2">
        <v>-1</v>
      </c>
      <c r="AA1731" s="2">
        <v>-1</v>
      </c>
      <c r="AB1731" s="2">
        <v>-1</v>
      </c>
      <c r="AC1731" s="2">
        <v>-0.88099999999999901</v>
      </c>
      <c r="AD1731" s="2">
        <v>-2.3073000000000001</v>
      </c>
      <c r="AE1731" s="2">
        <v>-1.6501999999999999</v>
      </c>
      <c r="AF1731" s="2">
        <v>0.5323</v>
      </c>
      <c r="AG1731" s="2">
        <v>-3.6051000000000002</v>
      </c>
      <c r="AH1731">
        <v>300000</v>
      </c>
      <c r="AI1731" t="str">
        <f>IF(Table_Graduate_Salary[[#This Row],[Salary]]&lt;300000,"Low",IF(Table_Graduate_Salary[[#This Row],[Salary]]&lt;=600000,"Medium","High"))</f>
        <v>Medium</v>
      </c>
      <c r="AJ1731" t="str">
        <f>IF(Table_Graduate_Salary[[#This Row],[collegeGPA]]&gt;=8,"Excellent",IF(Table_Graduate_Salary[[#This Row],[collegeGPA]]&gt;=7,"Good","Average"))</f>
        <v>Excellent</v>
      </c>
      <c r="AK1731" s="2">
        <f>AVERAGE(Table_Graduate_Salary[[#This Row],[English]],Table_Graduate_Salary[[#This Row],[Logical]],Table_Graduate_Salary[[#This Row],[Quant]])</f>
        <v>466.66666666666669</v>
      </c>
    </row>
    <row r="1732" spans="1:37">
      <c r="A1732">
        <v>190224</v>
      </c>
      <c r="B1732" t="s">
        <v>506</v>
      </c>
      <c r="C1732" s="1">
        <v>31518</v>
      </c>
      <c r="D1732" s="2">
        <v>70.400000000000006</v>
      </c>
      <c r="E1732" t="s">
        <v>35</v>
      </c>
      <c r="F1732" s="3">
        <v>2004</v>
      </c>
      <c r="G1732" s="2">
        <v>66.400000000000006</v>
      </c>
      <c r="H1732" t="s">
        <v>35</v>
      </c>
      <c r="I1732">
        <v>62</v>
      </c>
      <c r="J1732">
        <v>1</v>
      </c>
      <c r="K1732" t="s">
        <v>66</v>
      </c>
      <c r="L1732" t="s">
        <v>67</v>
      </c>
      <c r="M1732" s="3">
        <v>69.56</v>
      </c>
      <c r="N1732">
        <v>62</v>
      </c>
      <c r="O1732">
        <v>1</v>
      </c>
      <c r="P1732" t="s">
        <v>38</v>
      </c>
      <c r="Q1732">
        <v>2011</v>
      </c>
      <c r="R1732" s="2">
        <v>615</v>
      </c>
      <c r="S1732" s="2">
        <v>605</v>
      </c>
      <c r="T1732" s="2">
        <v>475</v>
      </c>
      <c r="U1732" s="2">
        <v>0.52592258425205496</v>
      </c>
      <c r="V1732" s="2">
        <v>415</v>
      </c>
      <c r="W1732" s="2">
        <v>-1</v>
      </c>
      <c r="X1732" s="2">
        <v>-1</v>
      </c>
      <c r="Y1732" s="2">
        <v>-1</v>
      </c>
      <c r="Z1732" s="2">
        <v>-1</v>
      </c>
      <c r="AA1732" s="2">
        <v>-1</v>
      </c>
      <c r="AB1732" s="2">
        <v>-1</v>
      </c>
      <c r="AC1732" s="2">
        <v>-0.26279999999999998</v>
      </c>
      <c r="AD1732" s="2">
        <v>1.2807999999999999</v>
      </c>
      <c r="AE1732" s="2">
        <v>0.96230000000000004</v>
      </c>
      <c r="AF1732" s="2">
        <v>-0.4078</v>
      </c>
      <c r="AG1732" s="2">
        <v>1.2923</v>
      </c>
      <c r="AH1732">
        <v>330000</v>
      </c>
      <c r="AI1732" t="str">
        <f>IF(Table_Graduate_Salary[[#This Row],[Salary]]&lt;300000,"Low",IF(Table_Graduate_Salary[[#This Row],[Salary]]&lt;=600000,"Medium","High"))</f>
        <v>Medium</v>
      </c>
      <c r="AJ1732" t="str">
        <f>IF(Table_Graduate_Salary[[#This Row],[collegeGPA]]&gt;=8,"Excellent",IF(Table_Graduate_Salary[[#This Row],[collegeGPA]]&gt;=7,"Good","Average"))</f>
        <v>Excellent</v>
      </c>
      <c r="AK1732" s="2">
        <f>AVERAGE(Table_Graduate_Salary[[#This Row],[English]],Table_Graduate_Salary[[#This Row],[Logical]],Table_Graduate_Salary[[#This Row],[Quant]])</f>
        <v>565</v>
      </c>
    </row>
    <row r="1733" spans="1:37">
      <c r="A1733">
        <v>514471</v>
      </c>
      <c r="B1733" t="s">
        <v>506</v>
      </c>
      <c r="C1733" s="1">
        <v>32625</v>
      </c>
      <c r="D1733" s="2">
        <v>64</v>
      </c>
      <c r="E1733" t="s">
        <v>79</v>
      </c>
      <c r="F1733" s="3">
        <v>2006</v>
      </c>
      <c r="G1733" s="2">
        <v>64</v>
      </c>
      <c r="H1733" t="s">
        <v>79</v>
      </c>
      <c r="I1733">
        <v>2528</v>
      </c>
      <c r="J1733">
        <v>2</v>
      </c>
      <c r="K1733" t="s">
        <v>36</v>
      </c>
      <c r="L1733" t="s">
        <v>60</v>
      </c>
      <c r="M1733" s="3">
        <v>65</v>
      </c>
      <c r="N1733">
        <v>2528</v>
      </c>
      <c r="O1733">
        <v>0</v>
      </c>
      <c r="P1733" t="s">
        <v>41</v>
      </c>
      <c r="Q1733">
        <v>2012</v>
      </c>
      <c r="R1733" s="2">
        <v>500</v>
      </c>
      <c r="S1733" s="2">
        <v>435</v>
      </c>
      <c r="T1733" s="2">
        <v>605</v>
      </c>
      <c r="U1733" s="2">
        <v>5.8792800008353401E-2</v>
      </c>
      <c r="V1733" s="2">
        <v>-1</v>
      </c>
      <c r="W1733" s="2">
        <v>200</v>
      </c>
      <c r="X1733" s="2">
        <v>-1</v>
      </c>
      <c r="Y1733" s="2">
        <v>-1</v>
      </c>
      <c r="Z1733" s="2">
        <v>-1</v>
      </c>
      <c r="AA1733" s="2">
        <v>-1</v>
      </c>
      <c r="AB1733" s="2">
        <v>-1</v>
      </c>
      <c r="AC1733" s="2">
        <v>-1.4992000000000001</v>
      </c>
      <c r="AD1733" s="2">
        <v>-2.0733000000000001</v>
      </c>
      <c r="AE1733" s="2">
        <v>-1.2511000000000001</v>
      </c>
      <c r="AF1733" s="2">
        <v>-0.29020000000000001</v>
      </c>
      <c r="AG1733" s="2">
        <v>-2.0253000000000001</v>
      </c>
      <c r="AH1733">
        <v>200000</v>
      </c>
      <c r="AI1733" t="str">
        <f>IF(Table_Graduate_Salary[[#This Row],[Salary]]&lt;300000,"Low",IF(Table_Graduate_Salary[[#This Row],[Salary]]&lt;=600000,"Medium","High"))</f>
        <v>Low</v>
      </c>
      <c r="AJ1733" t="str">
        <f>IF(Table_Graduate_Salary[[#This Row],[collegeGPA]]&gt;=8,"Excellent",IF(Table_Graduate_Salary[[#This Row],[collegeGPA]]&gt;=7,"Good","Average"))</f>
        <v>Excellent</v>
      </c>
      <c r="AK1733" s="2">
        <f>AVERAGE(Table_Graduate_Salary[[#This Row],[English]],Table_Graduate_Salary[[#This Row],[Logical]],Table_Graduate_Salary[[#This Row],[Quant]])</f>
        <v>513.33333333333337</v>
      </c>
    </row>
    <row r="1734" spans="1:37">
      <c r="A1734">
        <v>986780</v>
      </c>
      <c r="B1734" t="s">
        <v>506</v>
      </c>
      <c r="C1734" s="1">
        <v>33739</v>
      </c>
      <c r="D1734" s="2">
        <v>71</v>
      </c>
      <c r="E1734" t="s">
        <v>35</v>
      </c>
      <c r="F1734" s="3">
        <v>2009</v>
      </c>
      <c r="G1734" s="2">
        <v>60</v>
      </c>
      <c r="H1734" t="s">
        <v>35</v>
      </c>
      <c r="I1734">
        <v>9737</v>
      </c>
      <c r="J1734">
        <v>2</v>
      </c>
      <c r="K1734" t="s">
        <v>36</v>
      </c>
      <c r="L1734" t="s">
        <v>40</v>
      </c>
      <c r="M1734" s="3">
        <v>85</v>
      </c>
      <c r="N1734">
        <v>9737</v>
      </c>
      <c r="O1734">
        <v>0</v>
      </c>
      <c r="P1734" t="s">
        <v>41</v>
      </c>
      <c r="Q1734">
        <v>2014</v>
      </c>
      <c r="R1734" s="2">
        <v>315</v>
      </c>
      <c r="S1734" s="2">
        <v>505</v>
      </c>
      <c r="T1734" s="2">
        <v>510</v>
      </c>
      <c r="U1734" s="2">
        <v>0.74475835400893897</v>
      </c>
      <c r="V1734" s="2">
        <v>565</v>
      </c>
      <c r="W1734" s="2">
        <v>-1</v>
      </c>
      <c r="X1734" s="2">
        <v>438</v>
      </c>
      <c r="Y1734" s="2">
        <v>-1</v>
      </c>
      <c r="Z1734" s="2">
        <v>-1</v>
      </c>
      <c r="AA1734" s="2">
        <v>-1</v>
      </c>
      <c r="AB1734" s="2">
        <v>-1</v>
      </c>
      <c r="AC1734" s="2">
        <v>-1.3080000000000001</v>
      </c>
      <c r="AD1734" s="2">
        <v>-0.78659999999999997</v>
      </c>
      <c r="AE1734" s="2">
        <v>-0.91220000000000001</v>
      </c>
      <c r="AF1734" s="2">
        <v>-0.2344</v>
      </c>
      <c r="AG1734" s="2">
        <v>-0.86080000000000001</v>
      </c>
      <c r="AH1734">
        <v>210000</v>
      </c>
      <c r="AI1734" t="str">
        <f>IF(Table_Graduate_Salary[[#This Row],[Salary]]&lt;300000,"Low",IF(Table_Graduate_Salary[[#This Row],[Salary]]&lt;=600000,"Medium","High"))</f>
        <v>Low</v>
      </c>
      <c r="AJ1734" t="str">
        <f>IF(Table_Graduate_Salary[[#This Row],[collegeGPA]]&gt;=8,"Excellent",IF(Table_Graduate_Salary[[#This Row],[collegeGPA]]&gt;=7,"Good","Average"))</f>
        <v>Excellent</v>
      </c>
      <c r="AK1734" s="2">
        <f>AVERAGE(Table_Graduate_Salary[[#This Row],[English]],Table_Graduate_Salary[[#This Row],[Logical]],Table_Graduate_Salary[[#This Row],[Quant]])</f>
        <v>443.33333333333331</v>
      </c>
    </row>
    <row r="1735" spans="1:37">
      <c r="A1735">
        <v>1269397</v>
      </c>
      <c r="B1735" t="s">
        <v>506</v>
      </c>
      <c r="C1735" s="1">
        <v>33726</v>
      </c>
      <c r="D1735" s="2">
        <v>69.8</v>
      </c>
      <c r="E1735" t="s">
        <v>35</v>
      </c>
      <c r="F1735" s="3">
        <v>2009</v>
      </c>
      <c r="G1735" s="2">
        <v>66.400000000000006</v>
      </c>
      <c r="H1735" t="s">
        <v>35</v>
      </c>
      <c r="I1735">
        <v>3801</v>
      </c>
      <c r="J1735">
        <v>2</v>
      </c>
      <c r="K1735" t="s">
        <v>36</v>
      </c>
      <c r="L1735" t="s">
        <v>60</v>
      </c>
      <c r="M1735" s="3">
        <v>62.6</v>
      </c>
      <c r="N1735">
        <v>3801</v>
      </c>
      <c r="O1735">
        <v>0</v>
      </c>
      <c r="P1735" t="s">
        <v>61</v>
      </c>
      <c r="Q1735">
        <v>2014</v>
      </c>
      <c r="R1735" s="2">
        <v>630</v>
      </c>
      <c r="S1735" s="2">
        <v>420</v>
      </c>
      <c r="T1735" s="2">
        <v>405</v>
      </c>
      <c r="U1735" s="2">
        <v>0.33878634721952799</v>
      </c>
      <c r="V1735" s="2">
        <v>425</v>
      </c>
      <c r="W1735" s="2">
        <v>292</v>
      </c>
      <c r="X1735" s="2">
        <v>-1</v>
      </c>
      <c r="Y1735" s="2">
        <v>-1</v>
      </c>
      <c r="Z1735" s="2">
        <v>-1</v>
      </c>
      <c r="AA1735" s="2">
        <v>-1</v>
      </c>
      <c r="AB1735" s="2">
        <v>-1</v>
      </c>
      <c r="AC1735" s="2">
        <v>1.8516999999999999</v>
      </c>
      <c r="AD1735" s="2">
        <v>0.37890000000000001</v>
      </c>
      <c r="AE1735" s="2">
        <v>0.31740000000000002</v>
      </c>
      <c r="AF1735" s="2">
        <v>-0.1076</v>
      </c>
      <c r="AG1735" s="2">
        <v>1.0553999999999999</v>
      </c>
      <c r="AH1735">
        <v>240000</v>
      </c>
      <c r="AI1735" t="str">
        <f>IF(Table_Graduate_Salary[[#This Row],[Salary]]&lt;300000,"Low",IF(Table_Graduate_Salary[[#This Row],[Salary]]&lt;=600000,"Medium","High"))</f>
        <v>Low</v>
      </c>
      <c r="AJ1735" t="str">
        <f>IF(Table_Graduate_Salary[[#This Row],[collegeGPA]]&gt;=8,"Excellent",IF(Table_Graduate_Salary[[#This Row],[collegeGPA]]&gt;=7,"Good","Average"))</f>
        <v>Excellent</v>
      </c>
      <c r="AK1735" s="2">
        <f>AVERAGE(Table_Graduate_Salary[[#This Row],[English]],Table_Graduate_Salary[[#This Row],[Logical]],Table_Graduate_Salary[[#This Row],[Quant]])</f>
        <v>485</v>
      </c>
    </row>
    <row r="1736" spans="1:37">
      <c r="A1736">
        <v>670423</v>
      </c>
      <c r="B1736" t="s">
        <v>505</v>
      </c>
      <c r="C1736" s="1">
        <v>33812</v>
      </c>
      <c r="D1736" s="2">
        <v>89</v>
      </c>
      <c r="E1736" t="s">
        <v>51</v>
      </c>
      <c r="F1736" s="3">
        <v>2009</v>
      </c>
      <c r="G1736" s="2">
        <v>79</v>
      </c>
      <c r="H1736" t="s">
        <v>51</v>
      </c>
      <c r="I1736">
        <v>9481</v>
      </c>
      <c r="J1736">
        <v>2</v>
      </c>
      <c r="K1736" t="s">
        <v>36</v>
      </c>
      <c r="L1736" t="s">
        <v>55</v>
      </c>
      <c r="M1736" s="3">
        <v>68</v>
      </c>
      <c r="N1736">
        <v>9481</v>
      </c>
      <c r="O1736">
        <v>0</v>
      </c>
      <c r="P1736" t="s">
        <v>47</v>
      </c>
      <c r="Q1736">
        <v>2013</v>
      </c>
      <c r="R1736" s="2">
        <v>535</v>
      </c>
      <c r="S1736" s="2">
        <v>495</v>
      </c>
      <c r="T1736" s="2">
        <v>485</v>
      </c>
      <c r="U1736" s="2">
        <v>0.52592258425205496</v>
      </c>
      <c r="V1736" s="2">
        <v>415</v>
      </c>
      <c r="W1736" s="2">
        <v>-1</v>
      </c>
      <c r="X1736" s="2">
        <v>-1</v>
      </c>
      <c r="Y1736" s="2">
        <v>-1</v>
      </c>
      <c r="Z1736" s="2">
        <v>-1</v>
      </c>
      <c r="AA1736" s="2">
        <v>-1</v>
      </c>
      <c r="AB1736" s="2">
        <v>-1</v>
      </c>
      <c r="AC1736" s="2">
        <v>0.41549999999999998</v>
      </c>
      <c r="AD1736" s="2">
        <v>-0.4536</v>
      </c>
      <c r="AE1736" s="2">
        <v>0.62480000000000002</v>
      </c>
      <c r="AF1736" s="2">
        <v>1.0333000000000001</v>
      </c>
      <c r="AG1736" s="2">
        <v>9.7299999999999998E-2</v>
      </c>
      <c r="AH1736">
        <v>170000</v>
      </c>
      <c r="AI1736" t="str">
        <f>IF(Table_Graduate_Salary[[#This Row],[Salary]]&lt;300000,"Low",IF(Table_Graduate_Salary[[#This Row],[Salary]]&lt;=600000,"Medium","High"))</f>
        <v>Low</v>
      </c>
      <c r="AJ1736" t="str">
        <f>IF(Table_Graduate_Salary[[#This Row],[collegeGPA]]&gt;=8,"Excellent",IF(Table_Graduate_Salary[[#This Row],[collegeGPA]]&gt;=7,"Good","Average"))</f>
        <v>Excellent</v>
      </c>
      <c r="AK1736" s="2">
        <f>AVERAGE(Table_Graduate_Salary[[#This Row],[English]],Table_Graduate_Salary[[#This Row],[Logical]],Table_Graduate_Salary[[#This Row],[Quant]])</f>
        <v>505</v>
      </c>
    </row>
    <row r="1737" spans="1:37">
      <c r="A1737">
        <v>794050</v>
      </c>
      <c r="B1737" t="s">
        <v>506</v>
      </c>
      <c r="C1737" s="1">
        <v>33813</v>
      </c>
      <c r="D1737" s="2">
        <v>82</v>
      </c>
      <c r="E1737" t="s">
        <v>48</v>
      </c>
      <c r="F1737" s="3">
        <v>2010</v>
      </c>
      <c r="G1737" s="2">
        <v>76.599999999999994</v>
      </c>
      <c r="H1737" t="s">
        <v>35</v>
      </c>
      <c r="I1737">
        <v>8346</v>
      </c>
      <c r="J1737">
        <v>2</v>
      </c>
      <c r="K1737" t="s">
        <v>36</v>
      </c>
      <c r="L1737" t="s">
        <v>40</v>
      </c>
      <c r="M1737" s="3">
        <v>71.3</v>
      </c>
      <c r="N1737">
        <v>8346</v>
      </c>
      <c r="O1737">
        <v>0</v>
      </c>
      <c r="P1737" t="s">
        <v>41</v>
      </c>
      <c r="Q1737">
        <v>2014</v>
      </c>
      <c r="R1737" s="2">
        <v>485</v>
      </c>
      <c r="S1737" s="2">
        <v>500</v>
      </c>
      <c r="T1737" s="2">
        <v>635</v>
      </c>
      <c r="U1737" s="2">
        <v>0.86468541337008498</v>
      </c>
      <c r="V1737" s="2">
        <v>525</v>
      </c>
      <c r="W1737" s="2">
        <v>-1</v>
      </c>
      <c r="X1737" s="2">
        <v>-1</v>
      </c>
      <c r="Y1737" s="2">
        <v>-1</v>
      </c>
      <c r="Z1737" s="2">
        <v>-1</v>
      </c>
      <c r="AA1737" s="2">
        <v>-1</v>
      </c>
      <c r="AB1737" s="2">
        <v>-1</v>
      </c>
      <c r="AC1737" s="2">
        <v>0.27179999999999999</v>
      </c>
      <c r="AD1737" s="2">
        <v>0.82289999999999996</v>
      </c>
      <c r="AE1737" s="2">
        <v>-1.2196</v>
      </c>
      <c r="AF1737" s="2">
        <v>-0.86819999999999997</v>
      </c>
      <c r="AG1737" s="2">
        <v>-1.9234</v>
      </c>
      <c r="AH1737">
        <v>350000</v>
      </c>
      <c r="AI1737" t="str">
        <f>IF(Table_Graduate_Salary[[#This Row],[Salary]]&lt;300000,"Low",IF(Table_Graduate_Salary[[#This Row],[Salary]]&lt;=600000,"Medium","High"))</f>
        <v>Medium</v>
      </c>
      <c r="AJ1737" t="str">
        <f>IF(Table_Graduate_Salary[[#This Row],[collegeGPA]]&gt;=8,"Excellent",IF(Table_Graduate_Salary[[#This Row],[collegeGPA]]&gt;=7,"Good","Average"))</f>
        <v>Excellent</v>
      </c>
      <c r="AK1737" s="2">
        <f>AVERAGE(Table_Graduate_Salary[[#This Row],[English]],Table_Graduate_Salary[[#This Row],[Logical]],Table_Graduate_Salary[[#This Row],[Quant]])</f>
        <v>540</v>
      </c>
    </row>
    <row r="1738" spans="1:37">
      <c r="A1738">
        <v>982135</v>
      </c>
      <c r="B1738" t="s">
        <v>506</v>
      </c>
      <c r="C1738" s="1">
        <v>33634</v>
      </c>
      <c r="D1738" s="2">
        <v>80.400000000000006</v>
      </c>
      <c r="E1738" t="s">
        <v>345</v>
      </c>
      <c r="F1738" s="3">
        <v>2009</v>
      </c>
      <c r="G1738" s="2">
        <v>70.2</v>
      </c>
      <c r="H1738" t="s">
        <v>345</v>
      </c>
      <c r="I1738">
        <v>1424</v>
      </c>
      <c r="J1738">
        <v>2</v>
      </c>
      <c r="K1738" t="s">
        <v>36</v>
      </c>
      <c r="L1738" t="s">
        <v>40</v>
      </c>
      <c r="M1738" s="3">
        <v>78</v>
      </c>
      <c r="N1738">
        <v>1424</v>
      </c>
      <c r="O1738">
        <v>0</v>
      </c>
      <c r="P1738" t="s">
        <v>53</v>
      </c>
      <c r="Q1738">
        <v>2014</v>
      </c>
      <c r="R1738" s="2">
        <v>465</v>
      </c>
      <c r="S1738" s="2">
        <v>455</v>
      </c>
      <c r="T1738" s="2">
        <v>680</v>
      </c>
      <c r="U1738" s="2">
        <v>0.95389977507992596</v>
      </c>
      <c r="V1738" s="2">
        <v>575</v>
      </c>
      <c r="W1738" s="2">
        <v>-1</v>
      </c>
      <c r="X1738" s="2">
        <v>530</v>
      </c>
      <c r="Y1738" s="2">
        <v>-1</v>
      </c>
      <c r="Z1738" s="2">
        <v>-1</v>
      </c>
      <c r="AA1738" s="2">
        <v>-1</v>
      </c>
      <c r="AB1738" s="2">
        <v>-1</v>
      </c>
      <c r="AC1738" s="2">
        <v>-0.30270000000000002</v>
      </c>
      <c r="AD1738" s="2">
        <v>4.5900000000000003E-2</v>
      </c>
      <c r="AE1738" s="2">
        <v>0.31740000000000002</v>
      </c>
      <c r="AF1738" s="2">
        <v>-1.1217999999999999</v>
      </c>
      <c r="AG1738" s="2">
        <v>-9.4299999999999995E-2</v>
      </c>
      <c r="AH1738">
        <v>600000</v>
      </c>
      <c r="AI1738" t="str">
        <f>IF(Table_Graduate_Salary[[#This Row],[Salary]]&lt;300000,"Low",IF(Table_Graduate_Salary[[#This Row],[Salary]]&lt;=600000,"Medium","High"))</f>
        <v>Medium</v>
      </c>
      <c r="AJ1738" t="str">
        <f>IF(Table_Graduate_Salary[[#This Row],[collegeGPA]]&gt;=8,"Excellent",IF(Table_Graduate_Salary[[#This Row],[collegeGPA]]&gt;=7,"Good","Average"))</f>
        <v>Excellent</v>
      </c>
      <c r="AK1738" s="2">
        <f>AVERAGE(Table_Graduate_Salary[[#This Row],[English]],Table_Graduate_Salary[[#This Row],[Logical]],Table_Graduate_Salary[[#This Row],[Quant]])</f>
        <v>533.33333333333337</v>
      </c>
    </row>
    <row r="1739" spans="1:37">
      <c r="A1739">
        <v>631506</v>
      </c>
      <c r="B1739" t="s">
        <v>506</v>
      </c>
      <c r="C1739" s="1">
        <v>33672</v>
      </c>
      <c r="D1739" s="2">
        <v>61.2</v>
      </c>
      <c r="E1739" t="s">
        <v>35</v>
      </c>
      <c r="F1739" s="3">
        <v>2009</v>
      </c>
      <c r="G1739" s="2">
        <v>60</v>
      </c>
      <c r="H1739" t="s">
        <v>35</v>
      </c>
      <c r="I1739">
        <v>5400</v>
      </c>
      <c r="J1739">
        <v>2</v>
      </c>
      <c r="K1739" t="s">
        <v>36</v>
      </c>
      <c r="L1739" t="s">
        <v>64</v>
      </c>
      <c r="M1739" s="3">
        <v>65.599999999999994</v>
      </c>
      <c r="N1739">
        <v>5400</v>
      </c>
      <c r="O1739">
        <v>0</v>
      </c>
      <c r="P1739" t="s">
        <v>84</v>
      </c>
      <c r="Q1739">
        <v>2013</v>
      </c>
      <c r="R1739" s="2">
        <v>570</v>
      </c>
      <c r="S1739" s="2">
        <v>595</v>
      </c>
      <c r="T1739" s="2">
        <v>370</v>
      </c>
      <c r="U1739" s="2">
        <v>0.76567358123401097</v>
      </c>
      <c r="V1739" s="2">
        <v>485</v>
      </c>
      <c r="W1739" s="2">
        <v>-1</v>
      </c>
      <c r="X1739" s="2">
        <v>-1</v>
      </c>
      <c r="Y1739" s="2">
        <v>-1</v>
      </c>
      <c r="Z1739" s="2">
        <v>-1</v>
      </c>
      <c r="AA1739" s="2">
        <v>-1</v>
      </c>
      <c r="AB1739" s="2">
        <v>-1</v>
      </c>
      <c r="AC1739" s="2">
        <v>-0.159</v>
      </c>
      <c r="AD1739" s="2">
        <v>0.71189999999999998</v>
      </c>
      <c r="AE1739" s="2">
        <v>1.0859000000000001</v>
      </c>
      <c r="AF1739" s="2">
        <v>-0.36120000000000002</v>
      </c>
      <c r="AG1739" s="2">
        <v>9.7299999999999998E-2</v>
      </c>
      <c r="AH1739">
        <v>350000</v>
      </c>
      <c r="AI1739" t="str">
        <f>IF(Table_Graduate_Salary[[#This Row],[Salary]]&lt;300000,"Low",IF(Table_Graduate_Salary[[#This Row],[Salary]]&lt;=600000,"Medium","High"))</f>
        <v>Medium</v>
      </c>
      <c r="AJ1739" t="str">
        <f>IF(Table_Graduate_Salary[[#This Row],[collegeGPA]]&gt;=8,"Excellent",IF(Table_Graduate_Salary[[#This Row],[collegeGPA]]&gt;=7,"Good","Average"))</f>
        <v>Excellent</v>
      </c>
      <c r="AK1739" s="2">
        <f>AVERAGE(Table_Graduate_Salary[[#This Row],[English]],Table_Graduate_Salary[[#This Row],[Logical]],Table_Graduate_Salary[[#This Row],[Quant]])</f>
        <v>511.66666666666669</v>
      </c>
    </row>
    <row r="1740" spans="1:37">
      <c r="A1740">
        <v>1075216</v>
      </c>
      <c r="B1740" t="s">
        <v>506</v>
      </c>
      <c r="C1740" s="1">
        <v>33266</v>
      </c>
      <c r="D1740" s="2">
        <v>65</v>
      </c>
      <c r="E1740" t="s">
        <v>35</v>
      </c>
      <c r="F1740" s="3">
        <v>2009</v>
      </c>
      <c r="G1740" s="2">
        <v>67</v>
      </c>
      <c r="H1740" t="s">
        <v>35</v>
      </c>
      <c r="I1740">
        <v>7736</v>
      </c>
      <c r="J1740">
        <v>2</v>
      </c>
      <c r="K1740" t="s">
        <v>36</v>
      </c>
      <c r="L1740" t="s">
        <v>40</v>
      </c>
      <c r="M1740" s="3">
        <v>71.180000000000007</v>
      </c>
      <c r="N1740">
        <v>7736</v>
      </c>
      <c r="O1740">
        <v>0</v>
      </c>
      <c r="P1740" t="s">
        <v>70</v>
      </c>
      <c r="Q1740">
        <v>2013</v>
      </c>
      <c r="R1740" s="2">
        <v>535</v>
      </c>
      <c r="S1740" s="2">
        <v>455</v>
      </c>
      <c r="T1740" s="2">
        <v>405</v>
      </c>
      <c r="U1740" s="2">
        <v>0.60005718233834104</v>
      </c>
      <c r="V1740" s="2">
        <v>435</v>
      </c>
      <c r="W1740" s="2">
        <v>-1</v>
      </c>
      <c r="X1740" s="2">
        <v>-1</v>
      </c>
      <c r="Y1740" s="2">
        <v>-1</v>
      </c>
      <c r="Z1740" s="2">
        <v>-1</v>
      </c>
      <c r="AA1740" s="2">
        <v>-1</v>
      </c>
      <c r="AB1740" s="2">
        <v>-1</v>
      </c>
      <c r="AC1740" s="2">
        <v>-0.58989999999999998</v>
      </c>
      <c r="AD1740" s="2">
        <v>-0.95309999999999995</v>
      </c>
      <c r="AE1740" s="2">
        <v>-1.2196</v>
      </c>
      <c r="AF1740" s="2">
        <v>-1.1217999999999999</v>
      </c>
      <c r="AG1740" s="2">
        <v>-0.86080000000000001</v>
      </c>
      <c r="AH1740">
        <v>300000</v>
      </c>
      <c r="AI1740" t="str">
        <f>IF(Table_Graduate_Salary[[#This Row],[Salary]]&lt;300000,"Low",IF(Table_Graduate_Salary[[#This Row],[Salary]]&lt;=600000,"Medium","High"))</f>
        <v>Medium</v>
      </c>
      <c r="AJ1740" t="str">
        <f>IF(Table_Graduate_Salary[[#This Row],[collegeGPA]]&gt;=8,"Excellent",IF(Table_Graduate_Salary[[#This Row],[collegeGPA]]&gt;=7,"Good","Average"))</f>
        <v>Excellent</v>
      </c>
      <c r="AK1740" s="2">
        <f>AVERAGE(Table_Graduate_Salary[[#This Row],[English]],Table_Graduate_Salary[[#This Row],[Logical]],Table_Graduate_Salary[[#This Row],[Quant]])</f>
        <v>465</v>
      </c>
    </row>
    <row r="1741" spans="1:37">
      <c r="A1741">
        <v>790690</v>
      </c>
      <c r="B1741" t="s">
        <v>505</v>
      </c>
      <c r="C1741" s="1">
        <v>33844</v>
      </c>
      <c r="D1741" s="2">
        <v>81.599999999999994</v>
      </c>
      <c r="E1741" t="s">
        <v>51</v>
      </c>
      <c r="F1741" s="3">
        <v>2009</v>
      </c>
      <c r="G1741" s="2">
        <v>96.4</v>
      </c>
      <c r="H1741" t="s">
        <v>51</v>
      </c>
      <c r="I1741">
        <v>4184</v>
      </c>
      <c r="J1741">
        <v>2</v>
      </c>
      <c r="K1741" t="s">
        <v>36</v>
      </c>
      <c r="L1741" t="s">
        <v>40</v>
      </c>
      <c r="M1741" s="3">
        <v>80.36</v>
      </c>
      <c r="N1741">
        <v>4184</v>
      </c>
      <c r="O1741">
        <v>0</v>
      </c>
      <c r="P1741" t="s">
        <v>56</v>
      </c>
      <c r="Q1741">
        <v>2013</v>
      </c>
      <c r="R1741" s="2">
        <v>500</v>
      </c>
      <c r="S1741" s="2">
        <v>520</v>
      </c>
      <c r="T1741" s="2">
        <v>620</v>
      </c>
      <c r="U1741" s="2">
        <v>0.91686996110361896</v>
      </c>
      <c r="V1741" s="2">
        <v>555</v>
      </c>
      <c r="W1741" s="2">
        <v>-1</v>
      </c>
      <c r="X1741" s="2">
        <v>-1</v>
      </c>
      <c r="Y1741" s="2">
        <v>-1</v>
      </c>
      <c r="Z1741" s="2">
        <v>-1</v>
      </c>
      <c r="AA1741" s="2">
        <v>-1</v>
      </c>
      <c r="AB1741" s="2">
        <v>-1</v>
      </c>
      <c r="AC1741" s="2">
        <v>0.84630000000000005</v>
      </c>
      <c r="AD1741" s="2">
        <v>0.71189999999999998</v>
      </c>
      <c r="AE1741" s="2">
        <v>0.47110000000000002</v>
      </c>
      <c r="AF1741" s="2">
        <v>-1.1217999999999999</v>
      </c>
      <c r="AG1741" s="2">
        <v>0.86370000000000002</v>
      </c>
      <c r="AH1741">
        <v>275000</v>
      </c>
      <c r="AI1741" t="str">
        <f>IF(Table_Graduate_Salary[[#This Row],[Salary]]&lt;300000,"Low",IF(Table_Graduate_Salary[[#This Row],[Salary]]&lt;=600000,"Medium","High"))</f>
        <v>Low</v>
      </c>
      <c r="AJ1741" t="str">
        <f>IF(Table_Graduate_Salary[[#This Row],[collegeGPA]]&gt;=8,"Excellent",IF(Table_Graduate_Salary[[#This Row],[collegeGPA]]&gt;=7,"Good","Average"))</f>
        <v>Excellent</v>
      </c>
      <c r="AK1741" s="2">
        <f>AVERAGE(Table_Graduate_Salary[[#This Row],[English]],Table_Graduate_Salary[[#This Row],[Logical]],Table_Graduate_Salary[[#This Row],[Quant]])</f>
        <v>546.66666666666663</v>
      </c>
    </row>
    <row r="1742" spans="1:37">
      <c r="A1742">
        <v>243897</v>
      </c>
      <c r="B1742" t="s">
        <v>505</v>
      </c>
      <c r="C1742" s="1">
        <v>30370</v>
      </c>
      <c r="D1742" s="2">
        <v>70</v>
      </c>
      <c r="E1742" t="s">
        <v>68</v>
      </c>
      <c r="F1742" s="3">
        <v>2001</v>
      </c>
      <c r="G1742" s="2">
        <v>50</v>
      </c>
      <c r="H1742" t="s">
        <v>68</v>
      </c>
      <c r="I1742">
        <v>2656</v>
      </c>
      <c r="J1742">
        <v>2</v>
      </c>
      <c r="K1742" t="s">
        <v>36</v>
      </c>
      <c r="L1742" t="s">
        <v>60</v>
      </c>
      <c r="M1742" s="3">
        <v>75.84</v>
      </c>
      <c r="N1742">
        <v>2656</v>
      </c>
      <c r="O1742">
        <v>0</v>
      </c>
      <c r="P1742" t="s">
        <v>59</v>
      </c>
      <c r="Q1742">
        <v>2011</v>
      </c>
      <c r="R1742" s="2">
        <v>355</v>
      </c>
      <c r="S1742" s="2">
        <v>425</v>
      </c>
      <c r="T1742" s="2">
        <v>355</v>
      </c>
      <c r="U1742" s="2">
        <v>0.69447932770846299</v>
      </c>
      <c r="V1742" s="2">
        <v>355</v>
      </c>
      <c r="W1742" s="2">
        <v>366</v>
      </c>
      <c r="X1742" s="2">
        <v>-1</v>
      </c>
      <c r="Y1742" s="2">
        <v>-1</v>
      </c>
      <c r="Z1742" s="2">
        <v>-1</v>
      </c>
      <c r="AA1742" s="2">
        <v>393</v>
      </c>
      <c r="AB1742" s="2">
        <v>-1</v>
      </c>
      <c r="AC1742" s="2">
        <v>-1.8083</v>
      </c>
      <c r="AD1742" s="2">
        <v>0.3448</v>
      </c>
      <c r="AE1742" s="2">
        <v>-1.3599000000000001</v>
      </c>
      <c r="AF1742" s="2">
        <v>1.5899000000000001</v>
      </c>
      <c r="AG1742" s="2">
        <v>1.2923</v>
      </c>
      <c r="AH1742">
        <v>400000</v>
      </c>
      <c r="AI1742" t="str">
        <f>IF(Table_Graduate_Salary[[#This Row],[Salary]]&lt;300000,"Low",IF(Table_Graduate_Salary[[#This Row],[Salary]]&lt;=600000,"Medium","High"))</f>
        <v>Medium</v>
      </c>
      <c r="AJ1742" t="str">
        <f>IF(Table_Graduate_Salary[[#This Row],[collegeGPA]]&gt;=8,"Excellent",IF(Table_Graduate_Salary[[#This Row],[collegeGPA]]&gt;=7,"Good","Average"))</f>
        <v>Excellent</v>
      </c>
      <c r="AK1742" s="2">
        <f>AVERAGE(Table_Graduate_Salary[[#This Row],[English]],Table_Graduate_Salary[[#This Row],[Logical]],Table_Graduate_Salary[[#This Row],[Quant]])</f>
        <v>378.33333333333331</v>
      </c>
    </row>
    <row r="1743" spans="1:37">
      <c r="A1743">
        <v>1083403</v>
      </c>
      <c r="B1743" t="s">
        <v>506</v>
      </c>
      <c r="C1743" s="1">
        <v>33520</v>
      </c>
      <c r="D1743" s="2">
        <v>86</v>
      </c>
      <c r="E1743" t="s">
        <v>51</v>
      </c>
      <c r="F1743" s="3">
        <v>2010</v>
      </c>
      <c r="G1743" s="2">
        <v>79</v>
      </c>
      <c r="H1743" t="s">
        <v>51</v>
      </c>
      <c r="I1743">
        <v>6884</v>
      </c>
      <c r="J1743">
        <v>2</v>
      </c>
      <c r="K1743" t="s">
        <v>36</v>
      </c>
      <c r="L1743" t="s">
        <v>55</v>
      </c>
      <c r="M1743" s="3">
        <v>83.01</v>
      </c>
      <c r="N1743">
        <v>6884</v>
      </c>
      <c r="O1743">
        <v>0</v>
      </c>
      <c r="P1743" t="s">
        <v>53</v>
      </c>
      <c r="Q1743">
        <v>2014</v>
      </c>
      <c r="R1743" s="2">
        <v>405</v>
      </c>
      <c r="S1743" s="2">
        <v>410</v>
      </c>
      <c r="T1743" s="2">
        <v>690</v>
      </c>
      <c r="U1743" s="2">
        <v>0.35653648772447499</v>
      </c>
      <c r="V1743" s="2">
        <v>585</v>
      </c>
      <c r="W1743" s="2">
        <v>-1</v>
      </c>
      <c r="X1743" s="2">
        <v>346</v>
      </c>
      <c r="Y1743" s="2">
        <v>-1</v>
      </c>
      <c r="Z1743" s="2">
        <v>-1</v>
      </c>
      <c r="AA1743" s="2">
        <v>-1</v>
      </c>
      <c r="AB1743" s="2">
        <v>-1</v>
      </c>
      <c r="AC1743" s="2">
        <v>0.27179999999999999</v>
      </c>
      <c r="AD1743" s="2">
        <v>1.5444</v>
      </c>
      <c r="AE1743" s="2">
        <v>0.77849999999999997</v>
      </c>
      <c r="AF1743" s="2">
        <v>-0.995</v>
      </c>
      <c r="AG1743" s="2">
        <v>1.6302000000000001</v>
      </c>
      <c r="AH1743">
        <v>315000</v>
      </c>
      <c r="AI1743" t="str">
        <f>IF(Table_Graduate_Salary[[#This Row],[Salary]]&lt;300000,"Low",IF(Table_Graduate_Salary[[#This Row],[Salary]]&lt;=600000,"Medium","High"))</f>
        <v>Medium</v>
      </c>
      <c r="AJ1743" t="str">
        <f>IF(Table_Graduate_Salary[[#This Row],[collegeGPA]]&gt;=8,"Excellent",IF(Table_Graduate_Salary[[#This Row],[collegeGPA]]&gt;=7,"Good","Average"))</f>
        <v>Excellent</v>
      </c>
      <c r="AK1743" s="2">
        <f>AVERAGE(Table_Graduate_Salary[[#This Row],[English]],Table_Graduate_Salary[[#This Row],[Logical]],Table_Graduate_Salary[[#This Row],[Quant]])</f>
        <v>501.66666666666669</v>
      </c>
    </row>
    <row r="1744" spans="1:37">
      <c r="A1744">
        <v>50601</v>
      </c>
      <c r="B1744" t="s">
        <v>506</v>
      </c>
      <c r="C1744" s="1">
        <v>30154</v>
      </c>
      <c r="D1744" s="2">
        <v>64.430000000000007</v>
      </c>
      <c r="E1744" t="s">
        <v>114</v>
      </c>
      <c r="F1744" s="3">
        <v>2002</v>
      </c>
      <c r="G1744" s="2">
        <v>47.83</v>
      </c>
      <c r="H1744" t="s">
        <v>346</v>
      </c>
      <c r="I1744">
        <v>274</v>
      </c>
      <c r="J1744">
        <v>2</v>
      </c>
      <c r="K1744" t="s">
        <v>66</v>
      </c>
      <c r="L1744" t="s">
        <v>67</v>
      </c>
      <c r="M1744" s="3">
        <v>78.83</v>
      </c>
      <c r="N1744">
        <v>274</v>
      </c>
      <c r="O1744">
        <v>1</v>
      </c>
      <c r="P1744" t="s">
        <v>61</v>
      </c>
      <c r="Q1744">
        <v>2009</v>
      </c>
      <c r="R1744" s="2">
        <v>365</v>
      </c>
      <c r="S1744" s="2">
        <v>505</v>
      </c>
      <c r="T1744" s="2">
        <v>325</v>
      </c>
      <c r="U1744" s="2">
        <v>0.86468541337008498</v>
      </c>
      <c r="V1744" s="2">
        <v>525</v>
      </c>
      <c r="W1744" s="2">
        <v>-1</v>
      </c>
      <c r="X1744" s="2">
        <v>-1</v>
      </c>
      <c r="Y1744" s="2">
        <v>-1</v>
      </c>
      <c r="Z1744" s="2">
        <v>-1</v>
      </c>
      <c r="AA1744" s="2">
        <v>-1</v>
      </c>
      <c r="AB1744" s="2">
        <v>-1</v>
      </c>
      <c r="AC1744" s="2">
        <v>-0.72640000000000005</v>
      </c>
      <c r="AD1744" s="2">
        <v>0.1888</v>
      </c>
      <c r="AE1744" s="2">
        <v>-0.77939999999999998</v>
      </c>
      <c r="AF1744" s="2">
        <v>-0.52529999999999999</v>
      </c>
      <c r="AG1744" s="2">
        <v>-0.44550000000000001</v>
      </c>
      <c r="AH1744">
        <v>300000</v>
      </c>
      <c r="AI1744" t="str">
        <f>IF(Table_Graduate_Salary[[#This Row],[Salary]]&lt;300000,"Low",IF(Table_Graduate_Salary[[#This Row],[Salary]]&lt;=600000,"Medium","High"))</f>
        <v>Medium</v>
      </c>
      <c r="AJ1744" t="str">
        <f>IF(Table_Graduate_Salary[[#This Row],[collegeGPA]]&gt;=8,"Excellent",IF(Table_Graduate_Salary[[#This Row],[collegeGPA]]&gt;=7,"Good","Average"))</f>
        <v>Excellent</v>
      </c>
      <c r="AK1744" s="2">
        <f>AVERAGE(Table_Graduate_Salary[[#This Row],[English]],Table_Graduate_Salary[[#This Row],[Logical]],Table_Graduate_Salary[[#This Row],[Quant]])</f>
        <v>398.33333333333331</v>
      </c>
    </row>
    <row r="1745" spans="1:37">
      <c r="A1745">
        <v>1091250</v>
      </c>
      <c r="B1745" t="s">
        <v>506</v>
      </c>
      <c r="C1745" s="1">
        <v>33409</v>
      </c>
      <c r="D1745" s="2">
        <v>80</v>
      </c>
      <c r="E1745" t="s">
        <v>51</v>
      </c>
      <c r="F1745" s="3">
        <v>2008</v>
      </c>
      <c r="G1745" s="2">
        <v>84</v>
      </c>
      <c r="H1745" t="s">
        <v>51</v>
      </c>
      <c r="I1745">
        <v>10748</v>
      </c>
      <c r="J1745">
        <v>2</v>
      </c>
      <c r="K1745" t="s">
        <v>36</v>
      </c>
      <c r="L1745" t="s">
        <v>60</v>
      </c>
      <c r="M1745" s="3">
        <v>61</v>
      </c>
      <c r="N1745">
        <v>10748</v>
      </c>
      <c r="O1745">
        <v>0</v>
      </c>
      <c r="P1745" t="s">
        <v>47</v>
      </c>
      <c r="Q1745">
        <v>2012</v>
      </c>
      <c r="R1745" s="2">
        <v>560</v>
      </c>
      <c r="S1745" s="2">
        <v>460</v>
      </c>
      <c r="T1745" s="2">
        <v>465</v>
      </c>
      <c r="U1745" s="2">
        <v>-1</v>
      </c>
      <c r="V1745" s="2">
        <v>395</v>
      </c>
      <c r="W1745" s="2">
        <v>-1</v>
      </c>
      <c r="X1745" s="2">
        <v>315</v>
      </c>
      <c r="Y1745" s="2">
        <v>-1</v>
      </c>
      <c r="Z1745" s="2">
        <v>-1</v>
      </c>
      <c r="AA1745" s="2">
        <v>-1</v>
      </c>
      <c r="AB1745" s="2">
        <v>-1</v>
      </c>
      <c r="AC1745" s="2">
        <v>0.55910000000000004</v>
      </c>
      <c r="AD1745" s="2">
        <v>1.0448999999999999</v>
      </c>
      <c r="AE1745" s="2">
        <v>0.93220000000000003</v>
      </c>
      <c r="AF1745" s="2">
        <v>-1.7556</v>
      </c>
      <c r="AG1745" s="2">
        <v>0.48049999999999998</v>
      </c>
      <c r="AH1745">
        <v>200000</v>
      </c>
      <c r="AI1745" t="str">
        <f>IF(Table_Graduate_Salary[[#This Row],[Salary]]&lt;300000,"Low",IF(Table_Graduate_Salary[[#This Row],[Salary]]&lt;=600000,"Medium","High"))</f>
        <v>Low</v>
      </c>
      <c r="AJ1745" t="str">
        <f>IF(Table_Graduate_Salary[[#This Row],[collegeGPA]]&gt;=8,"Excellent",IF(Table_Graduate_Salary[[#This Row],[collegeGPA]]&gt;=7,"Good","Average"))</f>
        <v>Excellent</v>
      </c>
      <c r="AK1745" s="2">
        <f>AVERAGE(Table_Graduate_Salary[[#This Row],[English]],Table_Graduate_Salary[[#This Row],[Logical]],Table_Graduate_Salary[[#This Row],[Quant]])</f>
        <v>495</v>
      </c>
    </row>
    <row r="1746" spans="1:37">
      <c r="A1746">
        <v>626318</v>
      </c>
      <c r="B1746" t="s">
        <v>506</v>
      </c>
      <c r="C1746" s="1">
        <v>33239</v>
      </c>
      <c r="D1746" s="2">
        <v>75</v>
      </c>
      <c r="E1746" t="s">
        <v>35</v>
      </c>
      <c r="F1746" s="3">
        <v>2008</v>
      </c>
      <c r="G1746" s="2">
        <v>82.4</v>
      </c>
      <c r="H1746" t="s">
        <v>35</v>
      </c>
      <c r="I1746">
        <v>5048</v>
      </c>
      <c r="J1746">
        <v>2</v>
      </c>
      <c r="K1746" t="s">
        <v>36</v>
      </c>
      <c r="L1746" t="s">
        <v>60</v>
      </c>
      <c r="M1746" s="3">
        <v>78.400000000000006</v>
      </c>
      <c r="N1746">
        <v>5048</v>
      </c>
      <c r="O1746">
        <v>0</v>
      </c>
      <c r="P1746" t="s">
        <v>84</v>
      </c>
      <c r="Q1746">
        <v>2013</v>
      </c>
      <c r="R1746" s="2">
        <v>450</v>
      </c>
      <c r="S1746" s="2">
        <v>500</v>
      </c>
      <c r="T1746" s="2">
        <v>750</v>
      </c>
      <c r="U1746" s="2">
        <v>0.91077016424602197</v>
      </c>
      <c r="V1746" s="2">
        <v>-1</v>
      </c>
      <c r="W1746" s="2">
        <v>433</v>
      </c>
      <c r="X1746" s="2">
        <v>-1</v>
      </c>
      <c r="Y1746" s="2">
        <v>-1</v>
      </c>
      <c r="Z1746" s="2">
        <v>-1</v>
      </c>
      <c r="AA1746" s="2">
        <v>388</v>
      </c>
      <c r="AB1746" s="2">
        <v>-1</v>
      </c>
      <c r="AC1746" s="2">
        <v>-1.7388999999999999</v>
      </c>
      <c r="AD1746" s="2">
        <v>-0.28710000000000002</v>
      </c>
      <c r="AE1746" s="2">
        <v>-0.75849999999999995</v>
      </c>
      <c r="AF1746" s="2">
        <v>1.5404</v>
      </c>
      <c r="AG1746" s="2">
        <v>-1.6273</v>
      </c>
      <c r="AH1746">
        <v>180000</v>
      </c>
      <c r="AI1746" t="str">
        <f>IF(Table_Graduate_Salary[[#This Row],[Salary]]&lt;300000,"Low",IF(Table_Graduate_Salary[[#This Row],[Salary]]&lt;=600000,"Medium","High"))</f>
        <v>Low</v>
      </c>
      <c r="AJ1746" t="str">
        <f>IF(Table_Graduate_Salary[[#This Row],[collegeGPA]]&gt;=8,"Excellent",IF(Table_Graduate_Salary[[#This Row],[collegeGPA]]&gt;=7,"Good","Average"))</f>
        <v>Excellent</v>
      </c>
      <c r="AK1746" s="2">
        <f>AVERAGE(Table_Graduate_Salary[[#This Row],[English]],Table_Graduate_Salary[[#This Row],[Logical]],Table_Graduate_Salary[[#This Row],[Quant]])</f>
        <v>566.66666666666663</v>
      </c>
    </row>
    <row r="1747" spans="1:37">
      <c r="A1747">
        <v>189286</v>
      </c>
      <c r="B1747" t="s">
        <v>506</v>
      </c>
      <c r="C1747" s="1">
        <v>32722</v>
      </c>
      <c r="D1747" s="2">
        <v>82.2</v>
      </c>
      <c r="E1747" t="s">
        <v>51</v>
      </c>
      <c r="F1747" s="3">
        <v>2007</v>
      </c>
      <c r="G1747" s="2">
        <v>81.33</v>
      </c>
      <c r="H1747" t="s">
        <v>51</v>
      </c>
      <c r="I1747">
        <v>4042</v>
      </c>
      <c r="J1747">
        <v>2</v>
      </c>
      <c r="K1747" t="s">
        <v>36</v>
      </c>
      <c r="L1747" t="s">
        <v>81</v>
      </c>
      <c r="M1747" s="3">
        <v>90</v>
      </c>
      <c r="N1747">
        <v>4042</v>
      </c>
      <c r="O1747">
        <v>0</v>
      </c>
      <c r="P1747" t="s">
        <v>47</v>
      </c>
      <c r="Q1747">
        <v>2011</v>
      </c>
      <c r="R1747" s="2">
        <v>425</v>
      </c>
      <c r="S1747" s="2">
        <v>415</v>
      </c>
      <c r="T1747" s="2">
        <v>425</v>
      </c>
      <c r="U1747" s="2">
        <v>0.37605958665154499</v>
      </c>
      <c r="V1747" s="2">
        <v>515</v>
      </c>
      <c r="W1747" s="2">
        <v>300</v>
      </c>
      <c r="X1747" s="2">
        <v>-1</v>
      </c>
      <c r="Y1747" s="2">
        <v>-1</v>
      </c>
      <c r="Z1747" s="2">
        <v>-1</v>
      </c>
      <c r="AA1747" s="2">
        <v>-1</v>
      </c>
      <c r="AB1747" s="2">
        <v>-1</v>
      </c>
      <c r="AC1747" s="2">
        <v>-0.1082</v>
      </c>
      <c r="AD1747" s="2">
        <v>0.3448</v>
      </c>
      <c r="AE1747" s="2">
        <v>0.67200000000000004</v>
      </c>
      <c r="AF1747" s="2">
        <v>-0.4078</v>
      </c>
      <c r="AG1747" s="2">
        <v>0.6603</v>
      </c>
      <c r="AH1747">
        <v>400000</v>
      </c>
      <c r="AI1747" t="str">
        <f>IF(Table_Graduate_Salary[[#This Row],[Salary]]&lt;300000,"Low",IF(Table_Graduate_Salary[[#This Row],[Salary]]&lt;=600000,"Medium","High"))</f>
        <v>Medium</v>
      </c>
      <c r="AJ1747" t="str">
        <f>IF(Table_Graduate_Salary[[#This Row],[collegeGPA]]&gt;=8,"Excellent",IF(Table_Graduate_Salary[[#This Row],[collegeGPA]]&gt;=7,"Good","Average"))</f>
        <v>Excellent</v>
      </c>
      <c r="AK1747" s="2">
        <f>AVERAGE(Table_Graduate_Salary[[#This Row],[English]],Table_Graduate_Salary[[#This Row],[Logical]],Table_Graduate_Salary[[#This Row],[Quant]])</f>
        <v>421.66666666666669</v>
      </c>
    </row>
    <row r="1748" spans="1:37">
      <c r="A1748">
        <v>536516</v>
      </c>
      <c r="B1748" t="s">
        <v>506</v>
      </c>
      <c r="C1748" s="1">
        <v>32973</v>
      </c>
      <c r="D1748" s="2">
        <v>83</v>
      </c>
      <c r="E1748" t="s">
        <v>35</v>
      </c>
      <c r="F1748" s="3">
        <v>2008</v>
      </c>
      <c r="G1748" s="2">
        <v>70</v>
      </c>
      <c r="H1748" t="s">
        <v>35</v>
      </c>
      <c r="I1748">
        <v>914</v>
      </c>
      <c r="J1748">
        <v>2</v>
      </c>
      <c r="K1748" t="s">
        <v>36</v>
      </c>
      <c r="L1748" t="s">
        <v>55</v>
      </c>
      <c r="M1748" s="3">
        <v>65</v>
      </c>
      <c r="N1748">
        <v>914</v>
      </c>
      <c r="O1748">
        <v>0</v>
      </c>
      <c r="P1748" t="s">
        <v>41</v>
      </c>
      <c r="Q1748">
        <v>2012</v>
      </c>
      <c r="R1748" s="2">
        <v>765</v>
      </c>
      <c r="S1748" s="2">
        <v>645</v>
      </c>
      <c r="T1748" s="2">
        <v>795</v>
      </c>
      <c r="U1748" s="2">
        <v>0.70409041213131396</v>
      </c>
      <c r="V1748" s="2">
        <v>465</v>
      </c>
      <c r="W1748" s="2">
        <v>-1</v>
      </c>
      <c r="X1748" s="2">
        <v>-1</v>
      </c>
      <c r="Y1748" s="2">
        <v>-1</v>
      </c>
      <c r="Z1748" s="2">
        <v>-1</v>
      </c>
      <c r="AA1748" s="2">
        <v>-1</v>
      </c>
      <c r="AB1748" s="2">
        <v>-1</v>
      </c>
      <c r="AC1748" s="2">
        <v>-0.4173</v>
      </c>
      <c r="AD1748" s="2">
        <v>0.3448</v>
      </c>
      <c r="AE1748" s="2">
        <v>-0.63429999999999997</v>
      </c>
      <c r="AF1748" s="2">
        <v>0.76729999999999998</v>
      </c>
      <c r="AG1748" s="2">
        <v>0.18640000000000001</v>
      </c>
      <c r="AH1748">
        <v>210000</v>
      </c>
      <c r="AI1748" t="str">
        <f>IF(Table_Graduate_Salary[[#This Row],[Salary]]&lt;300000,"Low",IF(Table_Graduate_Salary[[#This Row],[Salary]]&lt;=600000,"Medium","High"))</f>
        <v>Low</v>
      </c>
      <c r="AJ1748" t="str">
        <f>IF(Table_Graduate_Salary[[#This Row],[collegeGPA]]&gt;=8,"Excellent",IF(Table_Graduate_Salary[[#This Row],[collegeGPA]]&gt;=7,"Good","Average"))</f>
        <v>Excellent</v>
      </c>
      <c r="AK1748" s="2">
        <f>AVERAGE(Table_Graduate_Salary[[#This Row],[English]],Table_Graduate_Salary[[#This Row],[Logical]],Table_Graduate_Salary[[#This Row],[Quant]])</f>
        <v>735</v>
      </c>
    </row>
    <row r="1749" spans="1:37">
      <c r="A1749">
        <v>963241</v>
      </c>
      <c r="B1749" t="s">
        <v>506</v>
      </c>
      <c r="C1749" s="1">
        <v>34203</v>
      </c>
      <c r="D1749" s="2">
        <v>94.8</v>
      </c>
      <c r="E1749" t="s">
        <v>51</v>
      </c>
      <c r="F1749" s="3">
        <v>2010</v>
      </c>
      <c r="G1749" s="2">
        <v>97.4</v>
      </c>
      <c r="H1749" t="s">
        <v>51</v>
      </c>
      <c r="I1749">
        <v>9173</v>
      </c>
      <c r="J1749">
        <v>2</v>
      </c>
      <c r="K1749" t="s">
        <v>36</v>
      </c>
      <c r="L1749" t="s">
        <v>60</v>
      </c>
      <c r="M1749" s="3">
        <v>75</v>
      </c>
      <c r="N1749">
        <v>9173</v>
      </c>
      <c r="O1749">
        <v>1</v>
      </c>
      <c r="P1749" t="s">
        <v>54</v>
      </c>
      <c r="Q1749">
        <v>2014</v>
      </c>
      <c r="R1749" s="2">
        <v>510</v>
      </c>
      <c r="S1749" s="2">
        <v>450</v>
      </c>
      <c r="T1749" s="2">
        <v>545</v>
      </c>
      <c r="U1749" s="2">
        <v>0.33878634721952799</v>
      </c>
      <c r="V1749" s="2">
        <v>335</v>
      </c>
      <c r="W1749" s="2">
        <v>292</v>
      </c>
      <c r="X1749" s="2">
        <v>-1</v>
      </c>
      <c r="Y1749" s="2">
        <v>-1</v>
      </c>
      <c r="Z1749" s="2">
        <v>228</v>
      </c>
      <c r="AA1749" s="2">
        <v>-1</v>
      </c>
      <c r="AB1749" s="2">
        <v>-1</v>
      </c>
      <c r="AC1749" s="2">
        <v>1.1335999999999999</v>
      </c>
      <c r="AD1749" s="2">
        <v>0.37890000000000001</v>
      </c>
      <c r="AE1749" s="2">
        <v>0.93220000000000003</v>
      </c>
      <c r="AF1749" s="2">
        <v>-2.1360000000000001</v>
      </c>
      <c r="AG1749" s="2">
        <v>-0.66920000000000002</v>
      </c>
      <c r="AH1749">
        <v>380000</v>
      </c>
      <c r="AI1749" t="str">
        <f>IF(Table_Graduate_Salary[[#This Row],[Salary]]&lt;300000,"Low",IF(Table_Graduate_Salary[[#This Row],[Salary]]&lt;=600000,"Medium","High"))</f>
        <v>Medium</v>
      </c>
      <c r="AJ1749" t="str">
        <f>IF(Table_Graduate_Salary[[#This Row],[collegeGPA]]&gt;=8,"Excellent",IF(Table_Graduate_Salary[[#This Row],[collegeGPA]]&gt;=7,"Good","Average"))</f>
        <v>Excellent</v>
      </c>
      <c r="AK1749" s="2">
        <f>AVERAGE(Table_Graduate_Salary[[#This Row],[English]],Table_Graduate_Salary[[#This Row],[Logical]],Table_Graduate_Salary[[#This Row],[Quant]])</f>
        <v>501.66666666666669</v>
      </c>
    </row>
    <row r="1750" spans="1:37">
      <c r="A1750">
        <v>143999</v>
      </c>
      <c r="B1750" t="s">
        <v>506</v>
      </c>
      <c r="C1750" s="1">
        <v>33009</v>
      </c>
      <c r="D1750" s="2">
        <v>65</v>
      </c>
      <c r="E1750" t="s">
        <v>48</v>
      </c>
      <c r="F1750" s="3">
        <v>2007</v>
      </c>
      <c r="G1750" s="2">
        <v>69</v>
      </c>
      <c r="H1750" t="s">
        <v>35</v>
      </c>
      <c r="I1750">
        <v>527</v>
      </c>
      <c r="J1750">
        <v>2</v>
      </c>
      <c r="K1750" t="s">
        <v>36</v>
      </c>
      <c r="L1750" t="s">
        <v>60</v>
      </c>
      <c r="M1750" s="3">
        <v>67.400000000000006</v>
      </c>
      <c r="N1750">
        <v>527</v>
      </c>
      <c r="O1750">
        <v>0</v>
      </c>
      <c r="P1750" t="s">
        <v>59</v>
      </c>
      <c r="Q1750">
        <v>2011</v>
      </c>
      <c r="R1750" s="2">
        <v>415</v>
      </c>
      <c r="S1750" s="2">
        <v>515</v>
      </c>
      <c r="T1750" s="2">
        <v>605</v>
      </c>
      <c r="U1750" s="2">
        <v>0.37605958665154499</v>
      </c>
      <c r="V1750" s="2">
        <v>365</v>
      </c>
      <c r="W1750" s="2">
        <v>300</v>
      </c>
      <c r="X1750" s="2">
        <v>-1</v>
      </c>
      <c r="Y1750" s="2">
        <v>-1</v>
      </c>
      <c r="Z1750" s="2">
        <v>-1</v>
      </c>
      <c r="AA1750" s="2">
        <v>-1</v>
      </c>
      <c r="AB1750" s="2">
        <v>-1</v>
      </c>
      <c r="AC1750" s="2">
        <v>-2.2719999999999998</v>
      </c>
      <c r="AD1750" s="2">
        <v>-1.2153</v>
      </c>
      <c r="AE1750" s="2">
        <v>9.1399999999999995E-2</v>
      </c>
      <c r="AF1750" s="2">
        <v>1.0024</v>
      </c>
      <c r="AG1750" s="2">
        <v>-0.28749999999999998</v>
      </c>
      <c r="AH1750">
        <v>200000</v>
      </c>
      <c r="AI1750" t="str">
        <f>IF(Table_Graduate_Salary[[#This Row],[Salary]]&lt;300000,"Low",IF(Table_Graduate_Salary[[#This Row],[Salary]]&lt;=600000,"Medium","High"))</f>
        <v>Low</v>
      </c>
      <c r="AJ1750" t="str">
        <f>IF(Table_Graduate_Salary[[#This Row],[collegeGPA]]&gt;=8,"Excellent",IF(Table_Graduate_Salary[[#This Row],[collegeGPA]]&gt;=7,"Good","Average"))</f>
        <v>Excellent</v>
      </c>
      <c r="AK1750" s="2">
        <f>AVERAGE(Table_Graduate_Salary[[#This Row],[English]],Table_Graduate_Salary[[#This Row],[Logical]],Table_Graduate_Salary[[#This Row],[Quant]])</f>
        <v>511.66666666666669</v>
      </c>
    </row>
    <row r="1751" spans="1:37">
      <c r="A1751">
        <v>1171292</v>
      </c>
      <c r="B1751" t="s">
        <v>506</v>
      </c>
      <c r="C1751" s="1">
        <v>33748</v>
      </c>
      <c r="D1751" s="2">
        <v>94.43</v>
      </c>
      <c r="E1751" t="s">
        <v>48</v>
      </c>
      <c r="F1751" s="3">
        <v>2010</v>
      </c>
      <c r="G1751" s="2">
        <v>65.2</v>
      </c>
      <c r="H1751" t="s">
        <v>35</v>
      </c>
      <c r="I1751">
        <v>14541</v>
      </c>
      <c r="J1751">
        <v>1</v>
      </c>
      <c r="K1751" t="s">
        <v>36</v>
      </c>
      <c r="L1751" t="s">
        <v>40</v>
      </c>
      <c r="M1751" s="3">
        <v>61.2</v>
      </c>
      <c r="N1751">
        <v>14541</v>
      </c>
      <c r="O1751">
        <v>0</v>
      </c>
      <c r="P1751" t="s">
        <v>65</v>
      </c>
      <c r="Q1751">
        <v>2014</v>
      </c>
      <c r="R1751" s="2">
        <v>780</v>
      </c>
      <c r="S1751" s="2">
        <v>505</v>
      </c>
      <c r="T1751" s="2">
        <v>510</v>
      </c>
      <c r="U1751" s="2">
        <v>0.84224832225783597</v>
      </c>
      <c r="V1751" s="2">
        <v>495</v>
      </c>
      <c r="W1751" s="2">
        <v>-1</v>
      </c>
      <c r="X1751" s="2">
        <v>469</v>
      </c>
      <c r="Y1751" s="2">
        <v>-1</v>
      </c>
      <c r="Z1751" s="2">
        <v>-1</v>
      </c>
      <c r="AA1751" s="2">
        <v>-1</v>
      </c>
      <c r="AB1751" s="2">
        <v>-1</v>
      </c>
      <c r="AC1751" s="2">
        <v>0.55910000000000004</v>
      </c>
      <c r="AD1751" s="2">
        <v>1.0448999999999999</v>
      </c>
      <c r="AE1751" s="2">
        <v>1.3933</v>
      </c>
      <c r="AF1751" s="2">
        <v>-1.2485999999999999</v>
      </c>
      <c r="AG1751" s="2">
        <v>9.7299999999999998E-2</v>
      </c>
      <c r="AH1751">
        <v>330000</v>
      </c>
      <c r="AI1751" t="str">
        <f>IF(Table_Graduate_Salary[[#This Row],[Salary]]&lt;300000,"Low",IF(Table_Graduate_Salary[[#This Row],[Salary]]&lt;=600000,"Medium","High"))</f>
        <v>Medium</v>
      </c>
      <c r="AJ1751" t="str">
        <f>IF(Table_Graduate_Salary[[#This Row],[collegeGPA]]&gt;=8,"Excellent",IF(Table_Graduate_Salary[[#This Row],[collegeGPA]]&gt;=7,"Good","Average"))</f>
        <v>Excellent</v>
      </c>
      <c r="AK1751" s="2">
        <f>AVERAGE(Table_Graduate_Salary[[#This Row],[English]],Table_Graduate_Salary[[#This Row],[Logical]],Table_Graduate_Salary[[#This Row],[Quant]])</f>
        <v>598.33333333333337</v>
      </c>
    </row>
    <row r="1752" spans="1:37">
      <c r="A1752">
        <v>65278</v>
      </c>
      <c r="B1752" t="s">
        <v>506</v>
      </c>
      <c r="C1752" s="1">
        <v>32181</v>
      </c>
      <c r="D1752" s="2">
        <v>59.05</v>
      </c>
      <c r="E1752">
        <v>0</v>
      </c>
      <c r="F1752" s="3">
        <v>2006</v>
      </c>
      <c r="G1752" s="2">
        <v>46.33</v>
      </c>
      <c r="H1752">
        <v>0</v>
      </c>
      <c r="I1752">
        <v>2559</v>
      </c>
      <c r="J1752">
        <v>2</v>
      </c>
      <c r="K1752" t="s">
        <v>36</v>
      </c>
      <c r="L1752" t="s">
        <v>52</v>
      </c>
      <c r="M1752" s="3">
        <v>65</v>
      </c>
      <c r="N1752">
        <v>2559</v>
      </c>
      <c r="O1752">
        <v>0</v>
      </c>
      <c r="P1752" t="s">
        <v>61</v>
      </c>
      <c r="Q1752">
        <v>2010</v>
      </c>
      <c r="R1752" s="2">
        <v>324</v>
      </c>
      <c r="S1752" s="2">
        <v>385</v>
      </c>
      <c r="T1752" s="2">
        <v>375</v>
      </c>
      <c r="U1752" s="2">
        <v>0.206710618336758</v>
      </c>
      <c r="V1752" s="2">
        <v>215</v>
      </c>
      <c r="W1752" s="2">
        <v>-1</v>
      </c>
      <c r="X1752" s="2">
        <v>-1</v>
      </c>
      <c r="Y1752" s="2">
        <v>313</v>
      </c>
      <c r="Z1752" s="2">
        <v>-1</v>
      </c>
      <c r="AA1752" s="2">
        <v>-1</v>
      </c>
      <c r="AB1752" s="2">
        <v>-1</v>
      </c>
      <c r="AC1752" s="2">
        <v>-2.4266000000000001</v>
      </c>
      <c r="AD1752" s="2">
        <v>-1.3713</v>
      </c>
      <c r="AE1752" s="2">
        <v>-1.7954000000000001</v>
      </c>
      <c r="AF1752" s="2">
        <v>0.88480000000000003</v>
      </c>
      <c r="AG1752" s="2">
        <v>-1.0773999999999999</v>
      </c>
      <c r="AH1752">
        <v>180000</v>
      </c>
      <c r="AI1752" t="str">
        <f>IF(Table_Graduate_Salary[[#This Row],[Salary]]&lt;300000,"Low",IF(Table_Graduate_Salary[[#This Row],[Salary]]&lt;=600000,"Medium","High"))</f>
        <v>Low</v>
      </c>
      <c r="AJ1752" t="str">
        <f>IF(Table_Graduate_Salary[[#This Row],[collegeGPA]]&gt;=8,"Excellent",IF(Table_Graduate_Salary[[#This Row],[collegeGPA]]&gt;=7,"Good","Average"))</f>
        <v>Excellent</v>
      </c>
      <c r="AK1752" s="2">
        <f>AVERAGE(Table_Graduate_Salary[[#This Row],[English]],Table_Graduate_Salary[[#This Row],[Logical]],Table_Graduate_Salary[[#This Row],[Quant]])</f>
        <v>361.33333333333331</v>
      </c>
    </row>
    <row r="1753" spans="1:37">
      <c r="A1753">
        <v>1089038</v>
      </c>
      <c r="B1753" t="s">
        <v>506</v>
      </c>
      <c r="C1753" s="1">
        <v>33741</v>
      </c>
      <c r="D1753" s="2">
        <v>87</v>
      </c>
      <c r="E1753" t="s">
        <v>51</v>
      </c>
      <c r="F1753" s="3">
        <v>2009</v>
      </c>
      <c r="G1753" s="2">
        <v>95</v>
      </c>
      <c r="H1753" t="s">
        <v>51</v>
      </c>
      <c r="I1753">
        <v>4325</v>
      </c>
      <c r="J1753">
        <v>2</v>
      </c>
      <c r="K1753" t="s">
        <v>36</v>
      </c>
      <c r="L1753" t="s">
        <v>60</v>
      </c>
      <c r="M1753" s="3">
        <v>72.38</v>
      </c>
      <c r="N1753">
        <v>4325</v>
      </c>
      <c r="O1753">
        <v>0</v>
      </c>
      <c r="P1753" t="s">
        <v>56</v>
      </c>
      <c r="Q1753">
        <v>2013</v>
      </c>
      <c r="R1753" s="2">
        <v>525</v>
      </c>
      <c r="S1753" s="2">
        <v>625</v>
      </c>
      <c r="T1753" s="2">
        <v>690</v>
      </c>
      <c r="U1753" s="2">
        <v>0.97629256091321603</v>
      </c>
      <c r="V1753" s="2">
        <v>545</v>
      </c>
      <c r="W1753" s="2">
        <v>484</v>
      </c>
      <c r="X1753" s="2">
        <v>-1</v>
      </c>
      <c r="Y1753" s="2">
        <v>-1</v>
      </c>
      <c r="Z1753" s="2">
        <v>-1</v>
      </c>
      <c r="AA1753" s="2">
        <v>-1</v>
      </c>
      <c r="AB1753" s="2">
        <v>-1</v>
      </c>
      <c r="AC1753" s="2">
        <v>-0.44629999999999997</v>
      </c>
      <c r="AD1753" s="2">
        <v>-0.4536</v>
      </c>
      <c r="AE1753" s="2">
        <v>-0.91220000000000001</v>
      </c>
      <c r="AF1753" s="2">
        <v>-0.86819999999999997</v>
      </c>
      <c r="AG1753" s="2">
        <v>-0.66920000000000002</v>
      </c>
      <c r="AH1753">
        <v>345000</v>
      </c>
      <c r="AI1753" t="str">
        <f>IF(Table_Graduate_Salary[[#This Row],[Salary]]&lt;300000,"Low",IF(Table_Graduate_Salary[[#This Row],[Salary]]&lt;=600000,"Medium","High"))</f>
        <v>Medium</v>
      </c>
      <c r="AJ1753" t="str">
        <f>IF(Table_Graduate_Salary[[#This Row],[collegeGPA]]&gt;=8,"Excellent",IF(Table_Graduate_Salary[[#This Row],[collegeGPA]]&gt;=7,"Good","Average"))</f>
        <v>Excellent</v>
      </c>
      <c r="AK1753" s="2">
        <f>AVERAGE(Table_Graduate_Salary[[#This Row],[English]],Table_Graduate_Salary[[#This Row],[Logical]],Table_Graduate_Salary[[#This Row],[Quant]])</f>
        <v>613.33333333333337</v>
      </c>
    </row>
    <row r="1754" spans="1:37">
      <c r="A1754">
        <v>1043795</v>
      </c>
      <c r="B1754" t="s">
        <v>506</v>
      </c>
      <c r="C1754" s="1">
        <v>33315</v>
      </c>
      <c r="D1754" s="2">
        <v>89.8</v>
      </c>
      <c r="E1754" t="s">
        <v>35</v>
      </c>
      <c r="F1754" s="3">
        <v>2008</v>
      </c>
      <c r="G1754" s="2">
        <v>60</v>
      </c>
      <c r="H1754" t="s">
        <v>35</v>
      </c>
      <c r="I1754">
        <v>11025</v>
      </c>
      <c r="J1754">
        <v>2</v>
      </c>
      <c r="K1754" t="s">
        <v>36</v>
      </c>
      <c r="L1754" t="s">
        <v>60</v>
      </c>
      <c r="M1754" s="3">
        <v>74</v>
      </c>
      <c r="N1754">
        <v>11025</v>
      </c>
      <c r="O1754">
        <v>0</v>
      </c>
      <c r="P1754" t="s">
        <v>41</v>
      </c>
      <c r="Q1754">
        <v>2013</v>
      </c>
      <c r="R1754" s="2">
        <v>640</v>
      </c>
      <c r="S1754" s="2">
        <v>540</v>
      </c>
      <c r="T1754" s="2">
        <v>485</v>
      </c>
      <c r="U1754" s="2">
        <v>-1</v>
      </c>
      <c r="V1754" s="2">
        <v>475</v>
      </c>
      <c r="W1754" s="2">
        <v>-1</v>
      </c>
      <c r="X1754" s="2">
        <v>-1</v>
      </c>
      <c r="Y1754" s="2">
        <v>-1</v>
      </c>
      <c r="Z1754" s="2">
        <v>-1</v>
      </c>
      <c r="AA1754" s="2">
        <v>-1</v>
      </c>
      <c r="AB1754" s="2">
        <v>-1</v>
      </c>
      <c r="AC1754" s="2">
        <v>1.8516999999999999</v>
      </c>
      <c r="AD1754" s="2">
        <v>1.5444</v>
      </c>
      <c r="AE1754" s="2">
        <v>1.3933</v>
      </c>
      <c r="AF1754" s="2">
        <v>-1.8824000000000001</v>
      </c>
      <c r="AG1754" s="2">
        <v>1.0553999999999999</v>
      </c>
      <c r="AH1754">
        <v>350000</v>
      </c>
      <c r="AI1754" t="str">
        <f>IF(Table_Graduate_Salary[[#This Row],[Salary]]&lt;300000,"Low",IF(Table_Graduate_Salary[[#This Row],[Salary]]&lt;=600000,"Medium","High"))</f>
        <v>Medium</v>
      </c>
      <c r="AJ1754" t="str">
        <f>IF(Table_Graduate_Salary[[#This Row],[collegeGPA]]&gt;=8,"Excellent",IF(Table_Graduate_Salary[[#This Row],[collegeGPA]]&gt;=7,"Good","Average"))</f>
        <v>Excellent</v>
      </c>
      <c r="AK1754" s="2">
        <f>AVERAGE(Table_Graduate_Salary[[#This Row],[English]],Table_Graduate_Salary[[#This Row],[Logical]],Table_Graduate_Salary[[#This Row],[Quant]])</f>
        <v>555</v>
      </c>
    </row>
    <row r="1755" spans="1:37">
      <c r="A1755">
        <v>33117</v>
      </c>
      <c r="B1755" t="s">
        <v>506</v>
      </c>
      <c r="C1755" s="1">
        <v>31641</v>
      </c>
      <c r="D1755" s="2">
        <v>64.8</v>
      </c>
      <c r="E1755" t="s">
        <v>35</v>
      </c>
      <c r="F1755" s="3">
        <v>2004</v>
      </c>
      <c r="G1755" s="2">
        <v>62.4</v>
      </c>
      <c r="H1755" t="s">
        <v>35</v>
      </c>
      <c r="I1755">
        <v>47</v>
      </c>
      <c r="J1755">
        <v>1</v>
      </c>
      <c r="K1755" t="s">
        <v>36</v>
      </c>
      <c r="L1755" t="s">
        <v>64</v>
      </c>
      <c r="M1755" s="3">
        <v>72.91</v>
      </c>
      <c r="N1755">
        <v>47</v>
      </c>
      <c r="O1755">
        <v>1</v>
      </c>
      <c r="P1755" t="s">
        <v>38</v>
      </c>
      <c r="Q1755">
        <v>2010</v>
      </c>
      <c r="R1755" s="2">
        <v>485</v>
      </c>
      <c r="S1755" s="2">
        <v>485</v>
      </c>
      <c r="T1755" s="2">
        <v>565</v>
      </c>
      <c r="U1755" s="2">
        <v>0.84312372666574198</v>
      </c>
      <c r="V1755" s="2">
        <v>515</v>
      </c>
      <c r="W1755" s="2">
        <v>-1</v>
      </c>
      <c r="X1755" s="2">
        <v>-1</v>
      </c>
      <c r="Y1755" s="2">
        <v>-1</v>
      </c>
      <c r="Z1755" s="2">
        <v>-1</v>
      </c>
      <c r="AA1755" s="2">
        <v>-1</v>
      </c>
      <c r="AB1755" s="2">
        <v>-1</v>
      </c>
      <c r="AC1755" s="2">
        <v>-0.4173</v>
      </c>
      <c r="AD1755" s="2">
        <v>0.1888</v>
      </c>
      <c r="AE1755" s="2">
        <v>0.38169999999999998</v>
      </c>
      <c r="AF1755" s="2">
        <v>0.17979999999999999</v>
      </c>
      <c r="AG1755" s="2">
        <v>0.50239999999999996</v>
      </c>
      <c r="AH1755">
        <v>475000</v>
      </c>
      <c r="AI1755" t="str">
        <f>IF(Table_Graduate_Salary[[#This Row],[Salary]]&lt;300000,"Low",IF(Table_Graduate_Salary[[#This Row],[Salary]]&lt;=600000,"Medium","High"))</f>
        <v>Medium</v>
      </c>
      <c r="AJ1755" t="str">
        <f>IF(Table_Graduate_Salary[[#This Row],[collegeGPA]]&gt;=8,"Excellent",IF(Table_Graduate_Salary[[#This Row],[collegeGPA]]&gt;=7,"Good","Average"))</f>
        <v>Excellent</v>
      </c>
      <c r="AK1755" s="2">
        <f>AVERAGE(Table_Graduate_Salary[[#This Row],[English]],Table_Graduate_Salary[[#This Row],[Logical]],Table_Graduate_Salary[[#This Row],[Quant]])</f>
        <v>511.66666666666669</v>
      </c>
    </row>
    <row r="1756" spans="1:37">
      <c r="A1756">
        <v>850679</v>
      </c>
      <c r="B1756" t="s">
        <v>506</v>
      </c>
      <c r="C1756" s="1">
        <v>33696</v>
      </c>
      <c r="D1756" s="2">
        <v>90</v>
      </c>
      <c r="E1756" t="s">
        <v>35</v>
      </c>
      <c r="F1756" s="3">
        <v>2009</v>
      </c>
      <c r="G1756" s="2">
        <v>70.8</v>
      </c>
      <c r="H1756" t="s">
        <v>35</v>
      </c>
      <c r="I1756">
        <v>5256</v>
      </c>
      <c r="J1756">
        <v>2</v>
      </c>
      <c r="K1756" t="s">
        <v>36</v>
      </c>
      <c r="L1756" t="s">
        <v>37</v>
      </c>
      <c r="M1756" s="3">
        <v>88.9</v>
      </c>
      <c r="N1756">
        <v>5256</v>
      </c>
      <c r="O1756">
        <v>0</v>
      </c>
      <c r="P1756" t="s">
        <v>65</v>
      </c>
      <c r="Q1756">
        <v>2013</v>
      </c>
      <c r="R1756" s="2">
        <v>720</v>
      </c>
      <c r="S1756" s="2">
        <v>475</v>
      </c>
      <c r="T1756" s="2">
        <v>650</v>
      </c>
      <c r="U1756" s="2">
        <v>0.44619824967789701</v>
      </c>
      <c r="V1756" s="2">
        <v>485</v>
      </c>
      <c r="W1756" s="2">
        <v>-1</v>
      </c>
      <c r="X1756" s="2">
        <v>-1</v>
      </c>
      <c r="Y1756" s="2">
        <v>-1</v>
      </c>
      <c r="Z1756" s="2">
        <v>-1</v>
      </c>
      <c r="AA1756" s="2">
        <v>-1</v>
      </c>
      <c r="AB1756" s="2">
        <v>-1</v>
      </c>
      <c r="AC1756" s="2">
        <v>1.8516999999999999</v>
      </c>
      <c r="AD1756" s="2">
        <v>1.0448999999999999</v>
      </c>
      <c r="AE1756" s="2">
        <v>-0.6048</v>
      </c>
      <c r="AF1756" s="2">
        <v>0.2727</v>
      </c>
      <c r="AG1756" s="2">
        <v>9.7299999999999998E-2</v>
      </c>
      <c r="AH1756">
        <v>335000</v>
      </c>
      <c r="AI1756" t="str">
        <f>IF(Table_Graduate_Salary[[#This Row],[Salary]]&lt;300000,"Low",IF(Table_Graduate_Salary[[#This Row],[Salary]]&lt;=600000,"Medium","High"))</f>
        <v>Medium</v>
      </c>
      <c r="AJ1756" t="str">
        <f>IF(Table_Graduate_Salary[[#This Row],[collegeGPA]]&gt;=8,"Excellent",IF(Table_Graduate_Salary[[#This Row],[collegeGPA]]&gt;=7,"Good","Average"))</f>
        <v>Excellent</v>
      </c>
      <c r="AK1756" s="2">
        <f>AVERAGE(Table_Graduate_Salary[[#This Row],[English]],Table_Graduate_Salary[[#This Row],[Logical]],Table_Graduate_Salary[[#This Row],[Quant]])</f>
        <v>615</v>
      </c>
    </row>
    <row r="1757" spans="1:37">
      <c r="A1757">
        <v>823556</v>
      </c>
      <c r="B1757" t="s">
        <v>505</v>
      </c>
      <c r="C1757" s="1">
        <v>33890</v>
      </c>
      <c r="D1757" s="2">
        <v>82.8</v>
      </c>
      <c r="E1757" t="s">
        <v>35</v>
      </c>
      <c r="F1757" s="3">
        <v>2010</v>
      </c>
      <c r="G1757" s="2">
        <v>76.599999999999994</v>
      </c>
      <c r="H1757" t="s">
        <v>35</v>
      </c>
      <c r="I1757">
        <v>272</v>
      </c>
      <c r="J1757">
        <v>2</v>
      </c>
      <c r="K1757" t="s">
        <v>36</v>
      </c>
      <c r="L1757" t="s">
        <v>40</v>
      </c>
      <c r="M1757" s="3">
        <v>86</v>
      </c>
      <c r="N1757">
        <v>272</v>
      </c>
      <c r="O1757">
        <v>0</v>
      </c>
      <c r="P1757" t="s">
        <v>50</v>
      </c>
      <c r="Q1757">
        <v>2014</v>
      </c>
      <c r="R1757" s="2">
        <v>520</v>
      </c>
      <c r="S1757" s="2">
        <v>555</v>
      </c>
      <c r="T1757" s="2">
        <v>400</v>
      </c>
      <c r="U1757" s="2">
        <v>0.62264291584993803</v>
      </c>
      <c r="V1757" s="2">
        <v>475</v>
      </c>
      <c r="W1757" s="2">
        <v>-1</v>
      </c>
      <c r="X1757" s="2">
        <v>407</v>
      </c>
      <c r="Y1757" s="2">
        <v>-1</v>
      </c>
      <c r="Z1757" s="2">
        <v>-1</v>
      </c>
      <c r="AA1757" s="2">
        <v>-1</v>
      </c>
      <c r="AB1757" s="2">
        <v>-1</v>
      </c>
      <c r="AC1757" s="2">
        <v>-1.0207999999999999</v>
      </c>
      <c r="AD1757" s="2">
        <v>1.0448999999999999</v>
      </c>
      <c r="AE1757" s="2">
        <v>0.77849999999999997</v>
      </c>
      <c r="AF1757" s="2">
        <v>0.2727</v>
      </c>
      <c r="AG1757" s="2">
        <v>-0.66920000000000002</v>
      </c>
      <c r="AH1757">
        <v>260000</v>
      </c>
      <c r="AI1757" t="str">
        <f>IF(Table_Graduate_Salary[[#This Row],[Salary]]&lt;300000,"Low",IF(Table_Graduate_Salary[[#This Row],[Salary]]&lt;=600000,"Medium","High"))</f>
        <v>Low</v>
      </c>
      <c r="AJ1757" t="str">
        <f>IF(Table_Graduate_Salary[[#This Row],[collegeGPA]]&gt;=8,"Excellent",IF(Table_Graduate_Salary[[#This Row],[collegeGPA]]&gt;=7,"Good","Average"))</f>
        <v>Excellent</v>
      </c>
      <c r="AK1757" s="2">
        <f>AVERAGE(Table_Graduate_Salary[[#This Row],[English]],Table_Graduate_Salary[[#This Row],[Logical]],Table_Graduate_Salary[[#This Row],[Quant]])</f>
        <v>491.66666666666669</v>
      </c>
    </row>
    <row r="1758" spans="1:37">
      <c r="A1758">
        <v>963058</v>
      </c>
      <c r="B1758" t="s">
        <v>506</v>
      </c>
      <c r="C1758" s="1">
        <v>33975</v>
      </c>
      <c r="D1758" s="2">
        <v>85.33</v>
      </c>
      <c r="E1758" t="s">
        <v>51</v>
      </c>
      <c r="F1758" s="3">
        <v>2010</v>
      </c>
      <c r="G1758" s="2">
        <v>89.7</v>
      </c>
      <c r="H1758" t="s">
        <v>347</v>
      </c>
      <c r="I1758">
        <v>1237</v>
      </c>
      <c r="J1758">
        <v>2</v>
      </c>
      <c r="K1758" t="s">
        <v>36</v>
      </c>
      <c r="L1758" t="s">
        <v>40</v>
      </c>
      <c r="M1758" s="3">
        <v>74.3</v>
      </c>
      <c r="N1758">
        <v>1237</v>
      </c>
      <c r="O1758">
        <v>1</v>
      </c>
      <c r="P1758" t="s">
        <v>54</v>
      </c>
      <c r="Q1758">
        <v>2014</v>
      </c>
      <c r="R1758" s="2">
        <v>605</v>
      </c>
      <c r="S1758" s="2">
        <v>500</v>
      </c>
      <c r="T1758" s="2">
        <v>595</v>
      </c>
      <c r="U1758" s="2">
        <v>0.35653648772447499</v>
      </c>
      <c r="V1758" s="2">
        <v>415</v>
      </c>
      <c r="W1758" s="2">
        <v>-1</v>
      </c>
      <c r="X1758" s="2">
        <v>346</v>
      </c>
      <c r="Y1758" s="2">
        <v>-1</v>
      </c>
      <c r="Z1758" s="2">
        <v>-1</v>
      </c>
      <c r="AA1758" s="2">
        <v>-1</v>
      </c>
      <c r="AB1758" s="2">
        <v>-1</v>
      </c>
      <c r="AC1758" s="2">
        <v>-1.1644000000000001</v>
      </c>
      <c r="AD1758" s="2">
        <v>0.71189999999999998</v>
      </c>
      <c r="AE1758" s="2">
        <v>0.77849999999999997</v>
      </c>
      <c r="AF1758" s="2">
        <v>-1.7556</v>
      </c>
      <c r="AG1758" s="2">
        <v>0.28889999999999999</v>
      </c>
      <c r="AH1758">
        <v>335000</v>
      </c>
      <c r="AI1758" t="str">
        <f>IF(Table_Graduate_Salary[[#This Row],[Salary]]&lt;300000,"Low",IF(Table_Graduate_Salary[[#This Row],[Salary]]&lt;=600000,"Medium","High"))</f>
        <v>Medium</v>
      </c>
      <c r="AJ1758" t="str">
        <f>IF(Table_Graduate_Salary[[#This Row],[collegeGPA]]&gt;=8,"Excellent",IF(Table_Graduate_Salary[[#This Row],[collegeGPA]]&gt;=7,"Good","Average"))</f>
        <v>Excellent</v>
      </c>
      <c r="AK1758" s="2">
        <f>AVERAGE(Table_Graduate_Salary[[#This Row],[English]],Table_Graduate_Salary[[#This Row],[Logical]],Table_Graduate_Salary[[#This Row],[Quant]])</f>
        <v>566.66666666666663</v>
      </c>
    </row>
    <row r="1759" spans="1:37">
      <c r="A1759">
        <v>350462</v>
      </c>
      <c r="B1759" t="s">
        <v>506</v>
      </c>
      <c r="C1759" s="1">
        <v>33195</v>
      </c>
      <c r="D1759" s="2">
        <v>75.599999999999994</v>
      </c>
      <c r="E1759" t="s">
        <v>35</v>
      </c>
      <c r="F1759" s="3">
        <v>2008</v>
      </c>
      <c r="G1759" s="2">
        <v>68.599999999999994</v>
      </c>
      <c r="H1759" t="s">
        <v>348</v>
      </c>
      <c r="I1759">
        <v>1872</v>
      </c>
      <c r="J1759">
        <v>2</v>
      </c>
      <c r="K1759" t="s">
        <v>36</v>
      </c>
      <c r="L1759" t="s">
        <v>46</v>
      </c>
      <c r="M1759" s="3">
        <v>70.459999999999994</v>
      </c>
      <c r="N1759">
        <v>1872</v>
      </c>
      <c r="O1759">
        <v>0</v>
      </c>
      <c r="P1759" t="s">
        <v>61</v>
      </c>
      <c r="Q1759">
        <v>2012</v>
      </c>
      <c r="R1759" s="2">
        <v>475</v>
      </c>
      <c r="S1759" s="2">
        <v>505</v>
      </c>
      <c r="T1759" s="2">
        <v>475</v>
      </c>
      <c r="U1759" s="2">
        <v>0.55321638206587598</v>
      </c>
      <c r="V1759" s="2">
        <v>375</v>
      </c>
      <c r="W1759" s="2">
        <v>-1</v>
      </c>
      <c r="X1759" s="2">
        <v>-1</v>
      </c>
      <c r="Y1759" s="2">
        <v>-1</v>
      </c>
      <c r="Z1759" s="2">
        <v>-1</v>
      </c>
      <c r="AA1759" s="2">
        <v>-1</v>
      </c>
      <c r="AB1759" s="2">
        <v>-1</v>
      </c>
      <c r="AC1759" s="2">
        <v>-1.4992000000000001</v>
      </c>
      <c r="AD1759" s="2">
        <v>0.26679999999999998</v>
      </c>
      <c r="AE1759" s="2">
        <v>1.1436999999999999</v>
      </c>
      <c r="AF1759" s="2">
        <v>2.2949000000000002</v>
      </c>
      <c r="AG1759" s="2">
        <v>-0.9194</v>
      </c>
      <c r="AH1759">
        <v>100000</v>
      </c>
      <c r="AI1759" t="str">
        <f>IF(Table_Graduate_Salary[[#This Row],[Salary]]&lt;300000,"Low",IF(Table_Graduate_Salary[[#This Row],[Salary]]&lt;=600000,"Medium","High"))</f>
        <v>Low</v>
      </c>
      <c r="AJ1759" t="str">
        <f>IF(Table_Graduate_Salary[[#This Row],[collegeGPA]]&gt;=8,"Excellent",IF(Table_Graduate_Salary[[#This Row],[collegeGPA]]&gt;=7,"Good","Average"))</f>
        <v>Excellent</v>
      </c>
      <c r="AK1759" s="2">
        <f>AVERAGE(Table_Graduate_Salary[[#This Row],[English]],Table_Graduate_Salary[[#This Row],[Logical]],Table_Graduate_Salary[[#This Row],[Quant]])</f>
        <v>485</v>
      </c>
    </row>
    <row r="1760" spans="1:37">
      <c r="A1760">
        <v>1106129</v>
      </c>
      <c r="B1760" t="s">
        <v>506</v>
      </c>
      <c r="C1760" s="1">
        <v>34146</v>
      </c>
      <c r="D1760" s="2">
        <v>92.5</v>
      </c>
      <c r="E1760" t="s">
        <v>51</v>
      </c>
      <c r="F1760" s="3">
        <v>2010</v>
      </c>
      <c r="G1760" s="2">
        <v>77.599999999999994</v>
      </c>
      <c r="H1760" t="s">
        <v>35</v>
      </c>
      <c r="I1760">
        <v>167</v>
      </c>
      <c r="J1760">
        <v>2</v>
      </c>
      <c r="K1760" t="s">
        <v>36</v>
      </c>
      <c r="L1760" t="s">
        <v>40</v>
      </c>
      <c r="M1760" s="3">
        <v>78.3</v>
      </c>
      <c r="N1760">
        <v>167</v>
      </c>
      <c r="O1760">
        <v>0</v>
      </c>
      <c r="P1760" t="s">
        <v>59</v>
      </c>
      <c r="Q1760">
        <v>2014</v>
      </c>
      <c r="R1760" s="2">
        <v>430</v>
      </c>
      <c r="S1760" s="2">
        <v>510</v>
      </c>
      <c r="T1760" s="2">
        <v>605</v>
      </c>
      <c r="U1760" s="2">
        <v>0.97879929264142795</v>
      </c>
      <c r="V1760" s="2">
        <v>645</v>
      </c>
      <c r="W1760" s="2">
        <v>-1</v>
      </c>
      <c r="X1760" s="2">
        <v>561</v>
      </c>
      <c r="Y1760" s="2">
        <v>-1</v>
      </c>
      <c r="Z1760" s="2">
        <v>-1</v>
      </c>
      <c r="AA1760" s="2">
        <v>-1</v>
      </c>
      <c r="AB1760" s="2">
        <v>-1</v>
      </c>
      <c r="AC1760" s="2">
        <v>0.41549999999999998</v>
      </c>
      <c r="AD1760" s="2">
        <v>0.37890000000000001</v>
      </c>
      <c r="AE1760" s="2">
        <v>-0.14369999999999999</v>
      </c>
      <c r="AF1760" s="2">
        <v>-1.1217999999999999</v>
      </c>
      <c r="AG1760" s="2">
        <v>0.48049999999999998</v>
      </c>
      <c r="AH1760">
        <v>230000</v>
      </c>
      <c r="AI1760" t="str">
        <f>IF(Table_Graduate_Salary[[#This Row],[Salary]]&lt;300000,"Low",IF(Table_Graduate_Salary[[#This Row],[Salary]]&lt;=600000,"Medium","High"))</f>
        <v>Low</v>
      </c>
      <c r="AJ1760" t="str">
        <f>IF(Table_Graduate_Salary[[#This Row],[collegeGPA]]&gt;=8,"Excellent",IF(Table_Graduate_Salary[[#This Row],[collegeGPA]]&gt;=7,"Good","Average"))</f>
        <v>Excellent</v>
      </c>
      <c r="AK1760" s="2">
        <f>AVERAGE(Table_Graduate_Salary[[#This Row],[English]],Table_Graduate_Salary[[#This Row],[Logical]],Table_Graduate_Salary[[#This Row],[Quant]])</f>
        <v>515</v>
      </c>
    </row>
    <row r="1761" spans="1:37">
      <c r="A1761">
        <v>115351</v>
      </c>
      <c r="B1761" t="s">
        <v>506</v>
      </c>
      <c r="C1761" s="1">
        <v>32888</v>
      </c>
      <c r="D1761" s="2">
        <v>72.150000000000006</v>
      </c>
      <c r="E1761" t="s">
        <v>223</v>
      </c>
      <c r="F1761" s="3">
        <v>2006</v>
      </c>
      <c r="G1761" s="2">
        <v>67.099999999999994</v>
      </c>
      <c r="H1761" t="s">
        <v>223</v>
      </c>
      <c r="I1761">
        <v>153</v>
      </c>
      <c r="J1761">
        <v>2</v>
      </c>
      <c r="K1761" t="s">
        <v>36</v>
      </c>
      <c r="L1761" t="s">
        <v>60</v>
      </c>
      <c r="M1761" s="3">
        <v>70.8</v>
      </c>
      <c r="N1761">
        <v>153</v>
      </c>
      <c r="O1761">
        <v>0</v>
      </c>
      <c r="P1761" t="s">
        <v>50</v>
      </c>
      <c r="Q1761">
        <v>2010</v>
      </c>
      <c r="R1761" s="2">
        <v>535</v>
      </c>
      <c r="S1761" s="2">
        <v>495</v>
      </c>
      <c r="T1761" s="2">
        <v>645</v>
      </c>
      <c r="U1761" s="2">
        <v>0.69447932770846299</v>
      </c>
      <c r="V1761" s="2">
        <v>415</v>
      </c>
      <c r="W1761" s="2">
        <v>366</v>
      </c>
      <c r="X1761" s="2">
        <v>-1</v>
      </c>
      <c r="Y1761" s="2">
        <v>-1</v>
      </c>
      <c r="Z1761" s="2">
        <v>-1</v>
      </c>
      <c r="AA1761" s="2">
        <v>-1</v>
      </c>
      <c r="AB1761" s="2">
        <v>-1</v>
      </c>
      <c r="AC1761" s="2">
        <v>-1.8083</v>
      </c>
      <c r="AD1761" s="2">
        <v>-1.0592999999999999</v>
      </c>
      <c r="AE1761" s="2">
        <v>-0.34399999999999997</v>
      </c>
      <c r="AF1761" s="2">
        <v>-5.5199999999999999E-2</v>
      </c>
      <c r="AG1761" s="2">
        <v>-0.28749999999999998</v>
      </c>
      <c r="AH1761">
        <v>340000</v>
      </c>
      <c r="AI1761" t="str">
        <f>IF(Table_Graduate_Salary[[#This Row],[Salary]]&lt;300000,"Low",IF(Table_Graduate_Salary[[#This Row],[Salary]]&lt;=600000,"Medium","High"))</f>
        <v>Medium</v>
      </c>
      <c r="AJ1761" t="str">
        <f>IF(Table_Graduate_Salary[[#This Row],[collegeGPA]]&gt;=8,"Excellent",IF(Table_Graduate_Salary[[#This Row],[collegeGPA]]&gt;=7,"Good","Average"))</f>
        <v>Excellent</v>
      </c>
      <c r="AK1761" s="2">
        <f>AVERAGE(Table_Graduate_Salary[[#This Row],[English]],Table_Graduate_Salary[[#This Row],[Logical]],Table_Graduate_Salary[[#This Row],[Quant]])</f>
        <v>558.33333333333337</v>
      </c>
    </row>
    <row r="1762" spans="1:37">
      <c r="A1762">
        <v>359281</v>
      </c>
      <c r="B1762" t="s">
        <v>506</v>
      </c>
      <c r="C1762" s="1">
        <v>33003</v>
      </c>
      <c r="D1762" s="2">
        <v>86.4</v>
      </c>
      <c r="E1762" t="s">
        <v>35</v>
      </c>
      <c r="F1762" s="3">
        <v>2008</v>
      </c>
      <c r="G1762" s="2">
        <v>80.400000000000006</v>
      </c>
      <c r="H1762" t="s">
        <v>35</v>
      </c>
      <c r="I1762">
        <v>1275</v>
      </c>
      <c r="J1762">
        <v>2</v>
      </c>
      <c r="K1762" t="s">
        <v>36</v>
      </c>
      <c r="L1762" t="s">
        <v>64</v>
      </c>
      <c r="M1762" s="3">
        <v>61.54</v>
      </c>
      <c r="N1762">
        <v>1275</v>
      </c>
      <c r="O1762">
        <v>0</v>
      </c>
      <c r="P1762" t="s">
        <v>166</v>
      </c>
      <c r="Q1762">
        <v>2012</v>
      </c>
      <c r="R1762" s="2">
        <v>585</v>
      </c>
      <c r="S1762" s="2">
        <v>505</v>
      </c>
      <c r="T1762" s="2">
        <v>605</v>
      </c>
      <c r="U1762" s="2">
        <v>0.67074315143312702</v>
      </c>
      <c r="V1762" s="2">
        <v>455</v>
      </c>
      <c r="W1762" s="2">
        <v>-1</v>
      </c>
      <c r="X1762" s="2">
        <v>-1</v>
      </c>
      <c r="Y1762" s="2">
        <v>-1</v>
      </c>
      <c r="Z1762" s="2">
        <v>-1</v>
      </c>
      <c r="AA1762" s="2">
        <v>-1</v>
      </c>
      <c r="AB1762" s="2">
        <v>-1</v>
      </c>
      <c r="AC1762" s="2">
        <v>0.51</v>
      </c>
      <c r="AD1762" s="2">
        <v>0.50080000000000002</v>
      </c>
      <c r="AE1762" s="2">
        <v>-0.48909999999999998</v>
      </c>
      <c r="AF1762" s="2">
        <v>-0.87780000000000002</v>
      </c>
      <c r="AG1762" s="2">
        <v>0.18640000000000001</v>
      </c>
      <c r="AH1762">
        <v>180000</v>
      </c>
      <c r="AI1762" t="str">
        <f>IF(Table_Graduate_Salary[[#This Row],[Salary]]&lt;300000,"Low",IF(Table_Graduate_Salary[[#This Row],[Salary]]&lt;=600000,"Medium","High"))</f>
        <v>Low</v>
      </c>
      <c r="AJ1762" t="str">
        <f>IF(Table_Graduate_Salary[[#This Row],[collegeGPA]]&gt;=8,"Excellent",IF(Table_Graduate_Salary[[#This Row],[collegeGPA]]&gt;=7,"Good","Average"))</f>
        <v>Excellent</v>
      </c>
      <c r="AK1762" s="2">
        <f>AVERAGE(Table_Graduate_Salary[[#This Row],[English]],Table_Graduate_Salary[[#This Row],[Logical]],Table_Graduate_Salary[[#This Row],[Quant]])</f>
        <v>565</v>
      </c>
    </row>
    <row r="1763" spans="1:37">
      <c r="A1763">
        <v>350149</v>
      </c>
      <c r="B1763" t="s">
        <v>506</v>
      </c>
      <c r="C1763" s="1">
        <v>33103</v>
      </c>
      <c r="D1763" s="2">
        <v>79.8</v>
      </c>
      <c r="E1763" t="s">
        <v>35</v>
      </c>
      <c r="F1763" s="3">
        <v>2008</v>
      </c>
      <c r="G1763" s="2">
        <v>78.2</v>
      </c>
      <c r="H1763" t="s">
        <v>35</v>
      </c>
      <c r="I1763">
        <v>9019</v>
      </c>
      <c r="J1763">
        <v>2</v>
      </c>
      <c r="K1763" t="s">
        <v>36</v>
      </c>
      <c r="L1763" t="s">
        <v>60</v>
      </c>
      <c r="M1763" s="3">
        <v>69.8</v>
      </c>
      <c r="N1763">
        <v>9019</v>
      </c>
      <c r="O1763">
        <v>0</v>
      </c>
      <c r="P1763" t="s">
        <v>59</v>
      </c>
      <c r="Q1763">
        <v>2012</v>
      </c>
      <c r="R1763" s="2">
        <v>425</v>
      </c>
      <c r="S1763" s="2">
        <v>625</v>
      </c>
      <c r="T1763" s="2">
        <v>485</v>
      </c>
      <c r="U1763" s="2">
        <v>0.22948175491175499</v>
      </c>
      <c r="V1763" s="2">
        <v>-1</v>
      </c>
      <c r="W1763" s="2">
        <v>266</v>
      </c>
      <c r="X1763" s="2">
        <v>-1</v>
      </c>
      <c r="Y1763" s="2">
        <v>-1</v>
      </c>
      <c r="Z1763" s="2">
        <v>-1</v>
      </c>
      <c r="AA1763" s="2">
        <v>-1</v>
      </c>
      <c r="AB1763" s="2">
        <v>-1</v>
      </c>
      <c r="AC1763" s="2">
        <v>-0.88099999999999901</v>
      </c>
      <c r="AD1763" s="2">
        <v>-8.4199999999999997E-2</v>
      </c>
      <c r="AE1763" s="2">
        <v>-0.59799999999999998</v>
      </c>
      <c r="AF1763" s="2">
        <v>-0.52529999999999999</v>
      </c>
      <c r="AG1763" s="2">
        <v>-0.9194</v>
      </c>
      <c r="AH1763">
        <v>420000</v>
      </c>
      <c r="AI1763" t="str">
        <f>IF(Table_Graduate_Salary[[#This Row],[Salary]]&lt;300000,"Low",IF(Table_Graduate_Salary[[#This Row],[Salary]]&lt;=600000,"Medium","High"))</f>
        <v>Medium</v>
      </c>
      <c r="AJ1763" t="str">
        <f>IF(Table_Graduate_Salary[[#This Row],[collegeGPA]]&gt;=8,"Excellent",IF(Table_Graduate_Salary[[#This Row],[collegeGPA]]&gt;=7,"Good","Average"))</f>
        <v>Excellent</v>
      </c>
      <c r="AK1763" s="2">
        <f>AVERAGE(Table_Graduate_Salary[[#This Row],[English]],Table_Graduate_Salary[[#This Row],[Logical]],Table_Graduate_Salary[[#This Row],[Quant]])</f>
        <v>511.66666666666669</v>
      </c>
    </row>
    <row r="1764" spans="1:37">
      <c r="A1764">
        <v>625891</v>
      </c>
      <c r="B1764" t="s">
        <v>505</v>
      </c>
      <c r="C1764" s="1">
        <v>33497</v>
      </c>
      <c r="D1764" s="2">
        <v>69.33</v>
      </c>
      <c r="E1764" t="s">
        <v>51</v>
      </c>
      <c r="F1764" s="3">
        <v>2008</v>
      </c>
      <c r="G1764" s="2">
        <v>70.08</v>
      </c>
      <c r="H1764" t="s">
        <v>51</v>
      </c>
      <c r="I1764">
        <v>5690</v>
      </c>
      <c r="J1764">
        <v>2</v>
      </c>
      <c r="K1764" t="s">
        <v>36</v>
      </c>
      <c r="L1764" t="s">
        <v>60</v>
      </c>
      <c r="M1764" s="3">
        <v>70.34</v>
      </c>
      <c r="N1764">
        <v>5690</v>
      </c>
      <c r="O1764">
        <v>0</v>
      </c>
      <c r="P1764" t="s">
        <v>41</v>
      </c>
      <c r="Q1764">
        <v>2013</v>
      </c>
      <c r="R1764" s="2">
        <v>535</v>
      </c>
      <c r="S1764" s="2">
        <v>595</v>
      </c>
      <c r="T1764" s="2">
        <v>545</v>
      </c>
      <c r="U1764" s="2">
        <v>0.82466640067133201</v>
      </c>
      <c r="V1764" s="2">
        <v>-1</v>
      </c>
      <c r="W1764" s="2">
        <v>400</v>
      </c>
      <c r="X1764" s="2">
        <v>-1</v>
      </c>
      <c r="Y1764" s="2">
        <v>-1</v>
      </c>
      <c r="Z1764" s="2">
        <v>-1</v>
      </c>
      <c r="AA1764" s="2">
        <v>-1</v>
      </c>
      <c r="AB1764" s="2">
        <v>-1</v>
      </c>
      <c r="AC1764" s="2">
        <v>-1.4517</v>
      </c>
      <c r="AD1764" s="2">
        <v>0.5454</v>
      </c>
      <c r="AE1764" s="2">
        <v>-0.2974</v>
      </c>
      <c r="AF1764" s="2">
        <v>-0.36120000000000002</v>
      </c>
      <c r="AG1764" s="2">
        <v>-9.4299999999999995E-2</v>
      </c>
      <c r="AH1764">
        <v>150000</v>
      </c>
      <c r="AI1764" t="str">
        <f>IF(Table_Graduate_Salary[[#This Row],[Salary]]&lt;300000,"Low",IF(Table_Graduate_Salary[[#This Row],[Salary]]&lt;=600000,"Medium","High"))</f>
        <v>Low</v>
      </c>
      <c r="AJ1764" t="str">
        <f>IF(Table_Graduate_Salary[[#This Row],[collegeGPA]]&gt;=8,"Excellent",IF(Table_Graduate_Salary[[#This Row],[collegeGPA]]&gt;=7,"Good","Average"))</f>
        <v>Excellent</v>
      </c>
      <c r="AK1764" s="2">
        <f>AVERAGE(Table_Graduate_Salary[[#This Row],[English]],Table_Graduate_Salary[[#This Row],[Logical]],Table_Graduate_Salary[[#This Row],[Quant]])</f>
        <v>558.33333333333337</v>
      </c>
    </row>
    <row r="1765" spans="1:37">
      <c r="A1765">
        <v>202864</v>
      </c>
      <c r="B1765" t="s">
        <v>506</v>
      </c>
      <c r="C1765" s="1">
        <v>32319</v>
      </c>
      <c r="D1765" s="2">
        <v>84.5</v>
      </c>
      <c r="E1765" t="s">
        <v>164</v>
      </c>
      <c r="F1765" s="3">
        <v>2005</v>
      </c>
      <c r="G1765" s="2">
        <v>93.6</v>
      </c>
      <c r="H1765" t="s">
        <v>336</v>
      </c>
      <c r="I1765">
        <v>3174</v>
      </c>
      <c r="J1765">
        <v>2</v>
      </c>
      <c r="K1765" t="s">
        <v>66</v>
      </c>
      <c r="L1765" t="s">
        <v>67</v>
      </c>
      <c r="M1765" s="3">
        <v>77</v>
      </c>
      <c r="N1765">
        <v>3174</v>
      </c>
      <c r="O1765">
        <v>0</v>
      </c>
      <c r="P1765" t="s">
        <v>56</v>
      </c>
      <c r="Q1765">
        <v>2011</v>
      </c>
      <c r="R1765" s="2">
        <v>435</v>
      </c>
      <c r="S1765" s="2">
        <v>505</v>
      </c>
      <c r="T1765" s="2">
        <v>615</v>
      </c>
      <c r="U1765" s="2">
        <v>0.60005718233834104</v>
      </c>
      <c r="V1765" s="2">
        <v>435</v>
      </c>
      <c r="W1765" s="2">
        <v>-1</v>
      </c>
      <c r="X1765" s="2">
        <v>-1</v>
      </c>
      <c r="Y1765" s="2">
        <v>-1</v>
      </c>
      <c r="Z1765" s="2">
        <v>-1</v>
      </c>
      <c r="AA1765" s="2">
        <v>-1</v>
      </c>
      <c r="AB1765" s="2">
        <v>-1</v>
      </c>
      <c r="AC1765" s="2">
        <v>4.6399999999999997E-2</v>
      </c>
      <c r="AD1765" s="2">
        <v>0.50080000000000002</v>
      </c>
      <c r="AE1765" s="2">
        <v>-5.3699999999999998E-2</v>
      </c>
      <c r="AF1765" s="2">
        <v>6.2300000000000001E-2</v>
      </c>
      <c r="AG1765" s="2">
        <v>0.18640000000000001</v>
      </c>
      <c r="AH1765">
        <v>480000</v>
      </c>
      <c r="AI1765" t="str">
        <f>IF(Table_Graduate_Salary[[#This Row],[Salary]]&lt;300000,"Low",IF(Table_Graduate_Salary[[#This Row],[Salary]]&lt;=600000,"Medium","High"))</f>
        <v>Medium</v>
      </c>
      <c r="AJ1765" t="str">
        <f>IF(Table_Graduate_Salary[[#This Row],[collegeGPA]]&gt;=8,"Excellent",IF(Table_Graduate_Salary[[#This Row],[collegeGPA]]&gt;=7,"Good","Average"))</f>
        <v>Excellent</v>
      </c>
      <c r="AK1765" s="2">
        <f>AVERAGE(Table_Graduate_Salary[[#This Row],[English]],Table_Graduate_Salary[[#This Row],[Logical]],Table_Graduate_Salary[[#This Row],[Quant]])</f>
        <v>518.33333333333337</v>
      </c>
    </row>
    <row r="1766" spans="1:37">
      <c r="A1766">
        <v>332860</v>
      </c>
      <c r="B1766" t="s">
        <v>506</v>
      </c>
      <c r="C1766" s="1">
        <v>32675</v>
      </c>
      <c r="D1766" s="2">
        <v>74.400000000000006</v>
      </c>
      <c r="E1766" t="s">
        <v>100</v>
      </c>
      <c r="F1766" s="3">
        <v>2006</v>
      </c>
      <c r="G1766" s="2">
        <v>78.2</v>
      </c>
      <c r="H1766" t="s">
        <v>105</v>
      </c>
      <c r="I1766">
        <v>6638</v>
      </c>
      <c r="J1766">
        <v>2</v>
      </c>
      <c r="K1766" t="s">
        <v>49</v>
      </c>
      <c r="L1766" t="s">
        <v>64</v>
      </c>
      <c r="M1766" s="3">
        <v>78.2</v>
      </c>
      <c r="N1766">
        <v>6638</v>
      </c>
      <c r="O1766">
        <v>0</v>
      </c>
      <c r="P1766" t="s">
        <v>56</v>
      </c>
      <c r="Q1766">
        <v>2012</v>
      </c>
      <c r="R1766" s="2">
        <v>595</v>
      </c>
      <c r="S1766" s="2">
        <v>365</v>
      </c>
      <c r="T1766" s="2">
        <v>305</v>
      </c>
      <c r="U1766" s="2">
        <v>0.563267823666597</v>
      </c>
      <c r="V1766" s="2">
        <v>425</v>
      </c>
      <c r="W1766" s="2">
        <v>-1</v>
      </c>
      <c r="X1766" s="2">
        <v>-1</v>
      </c>
      <c r="Y1766" s="2">
        <v>-1</v>
      </c>
      <c r="Z1766" s="2">
        <v>-1</v>
      </c>
      <c r="AA1766" s="2">
        <v>-1</v>
      </c>
      <c r="AB1766" s="2">
        <v>-1</v>
      </c>
      <c r="AC1766" s="2">
        <v>0.35549999999999998</v>
      </c>
      <c r="AD1766" s="2">
        <v>-0.90329999999999999</v>
      </c>
      <c r="AE1766" s="2">
        <v>-0.34399999999999997</v>
      </c>
      <c r="AF1766" s="2">
        <v>-5.527E-2</v>
      </c>
      <c r="AG1766" s="2">
        <v>-0.64300000000000002</v>
      </c>
      <c r="AH1766">
        <v>380000</v>
      </c>
      <c r="AI1766" t="str">
        <f>IF(Table_Graduate_Salary[[#This Row],[Salary]]&lt;300000,"Low",IF(Table_Graduate_Salary[[#This Row],[Salary]]&lt;=600000,"Medium","High"))</f>
        <v>Medium</v>
      </c>
      <c r="AJ1766" t="str">
        <f>IF(Table_Graduate_Salary[[#This Row],[collegeGPA]]&gt;=8,"Excellent",IF(Table_Graduate_Salary[[#This Row],[collegeGPA]]&gt;=7,"Good","Average"))</f>
        <v>Excellent</v>
      </c>
      <c r="AK1766" s="2">
        <f>AVERAGE(Table_Graduate_Salary[[#This Row],[English]],Table_Graduate_Salary[[#This Row],[Logical]],Table_Graduate_Salary[[#This Row],[Quant]])</f>
        <v>421.66666666666669</v>
      </c>
    </row>
    <row r="1767" spans="1:37">
      <c r="A1767">
        <v>121233</v>
      </c>
      <c r="B1767" t="s">
        <v>506</v>
      </c>
      <c r="C1767" s="1">
        <v>32685</v>
      </c>
      <c r="D1767" s="2">
        <v>64</v>
      </c>
      <c r="E1767" t="s">
        <v>79</v>
      </c>
      <c r="F1767" s="3">
        <v>2006</v>
      </c>
      <c r="G1767" s="2">
        <v>65</v>
      </c>
      <c r="H1767" t="s">
        <v>79</v>
      </c>
      <c r="I1767">
        <v>5702</v>
      </c>
      <c r="J1767">
        <v>2</v>
      </c>
      <c r="K1767" t="s">
        <v>36</v>
      </c>
      <c r="L1767" t="s">
        <v>55</v>
      </c>
      <c r="M1767" s="3">
        <v>65</v>
      </c>
      <c r="N1767">
        <v>5702</v>
      </c>
      <c r="O1767">
        <v>1</v>
      </c>
      <c r="P1767" t="s">
        <v>71</v>
      </c>
      <c r="Q1767">
        <v>2010</v>
      </c>
      <c r="R1767" s="2">
        <v>395</v>
      </c>
      <c r="S1767" s="2">
        <v>324</v>
      </c>
      <c r="T1767" s="2">
        <v>415</v>
      </c>
      <c r="U1767" s="2">
        <v>0.44714789217809398</v>
      </c>
      <c r="V1767" s="2">
        <v>394</v>
      </c>
      <c r="W1767" s="2">
        <v>-1</v>
      </c>
      <c r="X1767" s="2">
        <v>-1</v>
      </c>
      <c r="Y1767" s="2">
        <v>-1</v>
      </c>
      <c r="Z1767" s="2">
        <v>-1</v>
      </c>
      <c r="AA1767" s="2">
        <v>-1</v>
      </c>
      <c r="AB1767" s="2">
        <v>-1</v>
      </c>
      <c r="AC1767" s="2">
        <v>-0.88099999999999901</v>
      </c>
      <c r="AD1767" s="2">
        <v>0.81279999999999997</v>
      </c>
      <c r="AE1767" s="2">
        <v>0.96230000000000004</v>
      </c>
      <c r="AF1767" s="2">
        <v>1.5899000000000001</v>
      </c>
      <c r="AG1767" s="2">
        <v>1.1343000000000001</v>
      </c>
      <c r="AH1767">
        <v>150000</v>
      </c>
      <c r="AI1767" t="str">
        <f>IF(Table_Graduate_Salary[[#This Row],[Salary]]&lt;300000,"Low",IF(Table_Graduate_Salary[[#This Row],[Salary]]&lt;=600000,"Medium","High"))</f>
        <v>Low</v>
      </c>
      <c r="AJ1767" t="str">
        <f>IF(Table_Graduate_Salary[[#This Row],[collegeGPA]]&gt;=8,"Excellent",IF(Table_Graduate_Salary[[#This Row],[collegeGPA]]&gt;=7,"Good","Average"))</f>
        <v>Excellent</v>
      </c>
      <c r="AK1767" s="2">
        <f>AVERAGE(Table_Graduate_Salary[[#This Row],[English]],Table_Graduate_Salary[[#This Row],[Logical]],Table_Graduate_Salary[[#This Row],[Quant]])</f>
        <v>378</v>
      </c>
    </row>
    <row r="1768" spans="1:37">
      <c r="A1768">
        <v>1209279</v>
      </c>
      <c r="B1768" t="s">
        <v>506</v>
      </c>
      <c r="C1768" s="1">
        <v>33399</v>
      </c>
      <c r="D1768" s="2">
        <v>72.599999999999994</v>
      </c>
      <c r="E1768" t="s">
        <v>51</v>
      </c>
      <c r="F1768" s="3">
        <v>2009</v>
      </c>
      <c r="G1768" s="2">
        <v>73</v>
      </c>
      <c r="H1768" t="s">
        <v>51</v>
      </c>
      <c r="I1768">
        <v>1995</v>
      </c>
      <c r="J1768">
        <v>2</v>
      </c>
      <c r="K1768" t="s">
        <v>36</v>
      </c>
      <c r="L1768" t="s">
        <v>138</v>
      </c>
      <c r="M1768" s="3">
        <v>69.84</v>
      </c>
      <c r="N1768">
        <v>1995</v>
      </c>
      <c r="O1768">
        <v>1</v>
      </c>
      <c r="P1768" t="s">
        <v>45</v>
      </c>
      <c r="Q1768">
        <v>2014</v>
      </c>
      <c r="R1768" s="2">
        <v>370</v>
      </c>
      <c r="S1768" s="2">
        <v>520</v>
      </c>
      <c r="T1768" s="2">
        <v>475</v>
      </c>
      <c r="U1768" s="2">
        <v>-1</v>
      </c>
      <c r="V1768" s="2">
        <v>395</v>
      </c>
      <c r="W1768" s="2">
        <v>-1</v>
      </c>
      <c r="X1768" s="2">
        <v>-1</v>
      </c>
      <c r="Y1768" s="2">
        <v>-1</v>
      </c>
      <c r="Z1768" s="2">
        <v>-1</v>
      </c>
      <c r="AA1768" s="2">
        <v>-1</v>
      </c>
      <c r="AB1768" s="2">
        <v>-1</v>
      </c>
      <c r="AC1768" s="2">
        <v>1.5644</v>
      </c>
      <c r="AD1768" s="2">
        <v>1.7109000000000001</v>
      </c>
      <c r="AE1768" s="2">
        <v>1.7007000000000001</v>
      </c>
      <c r="AF1768" s="2">
        <v>-0.995</v>
      </c>
      <c r="AG1768" s="2">
        <v>-0.86080000000000001</v>
      </c>
      <c r="AH1768">
        <v>310000</v>
      </c>
      <c r="AI1768" t="str">
        <f>IF(Table_Graduate_Salary[[#This Row],[Salary]]&lt;300000,"Low",IF(Table_Graduate_Salary[[#This Row],[Salary]]&lt;=600000,"Medium","High"))</f>
        <v>Medium</v>
      </c>
      <c r="AJ1768" t="str">
        <f>IF(Table_Graduate_Salary[[#This Row],[collegeGPA]]&gt;=8,"Excellent",IF(Table_Graduate_Salary[[#This Row],[collegeGPA]]&gt;=7,"Good","Average"))</f>
        <v>Excellent</v>
      </c>
      <c r="AK1768" s="2">
        <f>AVERAGE(Table_Graduate_Salary[[#This Row],[English]],Table_Graduate_Salary[[#This Row],[Logical]],Table_Graduate_Salary[[#This Row],[Quant]])</f>
        <v>455</v>
      </c>
    </row>
    <row r="1769" spans="1:37">
      <c r="A1769">
        <v>1152368</v>
      </c>
      <c r="B1769" t="s">
        <v>506</v>
      </c>
      <c r="C1769" s="1">
        <v>33001</v>
      </c>
      <c r="D1769" s="2">
        <v>69.2</v>
      </c>
      <c r="E1769" t="s">
        <v>35</v>
      </c>
      <c r="F1769" s="3">
        <v>2008</v>
      </c>
      <c r="G1769" s="2">
        <v>64.400000000000006</v>
      </c>
      <c r="H1769" t="s">
        <v>35</v>
      </c>
      <c r="I1769">
        <v>13001</v>
      </c>
      <c r="J1769">
        <v>2</v>
      </c>
      <c r="K1769" t="s">
        <v>36</v>
      </c>
      <c r="L1769" t="s">
        <v>60</v>
      </c>
      <c r="M1769" s="3">
        <v>67.8</v>
      </c>
      <c r="N1769">
        <v>13001</v>
      </c>
      <c r="O1769">
        <v>0</v>
      </c>
      <c r="P1769" t="s">
        <v>84</v>
      </c>
      <c r="Q1769">
        <v>2012</v>
      </c>
      <c r="R1769" s="2">
        <v>490</v>
      </c>
      <c r="S1769" s="2">
        <v>360</v>
      </c>
      <c r="T1769" s="2">
        <v>310</v>
      </c>
      <c r="U1769" s="2">
        <v>0.43696264805685903</v>
      </c>
      <c r="V1769" s="2">
        <v>-1</v>
      </c>
      <c r="W1769" s="2">
        <v>-1</v>
      </c>
      <c r="X1769" s="2">
        <v>-1</v>
      </c>
      <c r="Y1769" s="2">
        <v>-1</v>
      </c>
      <c r="Z1769" s="2">
        <v>-1</v>
      </c>
      <c r="AA1769" s="2">
        <v>324</v>
      </c>
      <c r="AB1769" s="2">
        <v>-1</v>
      </c>
      <c r="AC1769" s="2">
        <v>0.41549999999999998</v>
      </c>
      <c r="AD1769" s="2">
        <v>1.3778999999999999</v>
      </c>
      <c r="AE1769" s="2">
        <v>1.5469999999999999</v>
      </c>
      <c r="AF1769" s="2">
        <v>3.3151999999999999</v>
      </c>
      <c r="AG1769" s="2">
        <v>0.67210000000000003</v>
      </c>
      <c r="AH1769">
        <v>180000</v>
      </c>
      <c r="AI1769" t="str">
        <f>IF(Table_Graduate_Salary[[#This Row],[Salary]]&lt;300000,"Low",IF(Table_Graduate_Salary[[#This Row],[Salary]]&lt;=600000,"Medium","High"))</f>
        <v>Low</v>
      </c>
      <c r="AJ1769" t="str">
        <f>IF(Table_Graduate_Salary[[#This Row],[collegeGPA]]&gt;=8,"Excellent",IF(Table_Graduate_Salary[[#This Row],[collegeGPA]]&gt;=7,"Good","Average"))</f>
        <v>Excellent</v>
      </c>
      <c r="AK1769" s="2">
        <f>AVERAGE(Table_Graduate_Salary[[#This Row],[English]],Table_Graduate_Salary[[#This Row],[Logical]],Table_Graduate_Salary[[#This Row],[Quant]])</f>
        <v>386.66666666666669</v>
      </c>
    </row>
    <row r="1770" spans="1:37">
      <c r="A1770">
        <v>140797</v>
      </c>
      <c r="B1770" t="s">
        <v>506</v>
      </c>
      <c r="C1770" s="1">
        <v>32323</v>
      </c>
      <c r="D1770" s="2">
        <v>81.3</v>
      </c>
      <c r="E1770" t="s">
        <v>87</v>
      </c>
      <c r="F1770" s="3">
        <v>2006</v>
      </c>
      <c r="G1770" s="2">
        <v>76.3</v>
      </c>
      <c r="H1770" t="s">
        <v>88</v>
      </c>
      <c r="I1770">
        <v>2066</v>
      </c>
      <c r="J1770">
        <v>2</v>
      </c>
      <c r="K1770" t="s">
        <v>36</v>
      </c>
      <c r="L1770" t="s">
        <v>77</v>
      </c>
      <c r="M1770" s="3">
        <v>78</v>
      </c>
      <c r="N1770">
        <v>2066</v>
      </c>
      <c r="O1770">
        <v>1</v>
      </c>
      <c r="P1770" t="s">
        <v>53</v>
      </c>
      <c r="Q1770">
        <v>2010</v>
      </c>
      <c r="R1770" s="2">
        <v>545</v>
      </c>
      <c r="S1770" s="2">
        <v>505</v>
      </c>
      <c r="T1770" s="2">
        <v>525</v>
      </c>
      <c r="U1770" s="2">
        <v>0.22948175491175499</v>
      </c>
      <c r="V1770" s="2">
        <v>395</v>
      </c>
      <c r="W1770" s="2">
        <v>266</v>
      </c>
      <c r="X1770" s="2">
        <v>-1</v>
      </c>
      <c r="Y1770" s="2">
        <v>-1</v>
      </c>
      <c r="Z1770" s="2">
        <v>-1</v>
      </c>
      <c r="AA1770" s="2">
        <v>-1</v>
      </c>
      <c r="AB1770" s="2">
        <v>-1</v>
      </c>
      <c r="AC1770" s="2">
        <v>-0.57189999999999996</v>
      </c>
      <c r="AD1770" s="2">
        <v>0.65680000000000005</v>
      </c>
      <c r="AE1770" s="2">
        <v>-0.34399999999999997</v>
      </c>
      <c r="AF1770" s="2">
        <v>-0.64280000000000004</v>
      </c>
      <c r="AG1770" s="2">
        <v>-0.44550000000000001</v>
      </c>
      <c r="AH1770">
        <v>260000</v>
      </c>
      <c r="AI1770" t="str">
        <f>IF(Table_Graduate_Salary[[#This Row],[Salary]]&lt;300000,"Low",IF(Table_Graduate_Salary[[#This Row],[Salary]]&lt;=600000,"Medium","High"))</f>
        <v>Low</v>
      </c>
      <c r="AJ1770" t="str">
        <f>IF(Table_Graduate_Salary[[#This Row],[collegeGPA]]&gt;=8,"Excellent",IF(Table_Graduate_Salary[[#This Row],[collegeGPA]]&gt;=7,"Good","Average"))</f>
        <v>Excellent</v>
      </c>
      <c r="AK1770" s="2">
        <f>AVERAGE(Table_Graduate_Salary[[#This Row],[English]],Table_Graduate_Salary[[#This Row],[Logical]],Table_Graduate_Salary[[#This Row],[Quant]])</f>
        <v>525</v>
      </c>
    </row>
    <row r="1771" spans="1:37">
      <c r="A1771">
        <v>455057</v>
      </c>
      <c r="B1771" t="s">
        <v>506</v>
      </c>
      <c r="C1771" s="1">
        <v>33031</v>
      </c>
      <c r="D1771" s="2">
        <v>68</v>
      </c>
      <c r="E1771" t="s">
        <v>35</v>
      </c>
      <c r="F1771" s="3">
        <v>2008</v>
      </c>
      <c r="G1771" s="2">
        <v>61</v>
      </c>
      <c r="H1771" t="s">
        <v>35</v>
      </c>
      <c r="I1771">
        <v>272</v>
      </c>
      <c r="J1771">
        <v>2</v>
      </c>
      <c r="K1771" t="s">
        <v>36</v>
      </c>
      <c r="L1771" t="s">
        <v>64</v>
      </c>
      <c r="M1771" s="3">
        <v>55</v>
      </c>
      <c r="N1771">
        <v>272</v>
      </c>
      <c r="O1771">
        <v>0</v>
      </c>
      <c r="P1771" t="s">
        <v>50</v>
      </c>
      <c r="Q1771">
        <v>2012</v>
      </c>
      <c r="R1771" s="2">
        <v>435</v>
      </c>
      <c r="S1771" s="2">
        <v>545</v>
      </c>
      <c r="T1771" s="2">
        <v>455</v>
      </c>
      <c r="U1771" s="2">
        <v>0.37755141942454101</v>
      </c>
      <c r="V1771" s="2">
        <v>375</v>
      </c>
      <c r="W1771" s="2">
        <v>-1</v>
      </c>
      <c r="X1771" s="2">
        <v>-1</v>
      </c>
      <c r="Y1771" s="2">
        <v>-1</v>
      </c>
      <c r="Z1771" s="2">
        <v>-1</v>
      </c>
      <c r="AA1771" s="2">
        <v>-1</v>
      </c>
      <c r="AB1771" s="2">
        <v>-1</v>
      </c>
      <c r="AC1771" s="2">
        <v>4.6399999999999997E-2</v>
      </c>
      <c r="AD1771" s="2">
        <v>1.2028000000000001</v>
      </c>
      <c r="AE1771" s="2">
        <v>1.2524999999999999</v>
      </c>
      <c r="AF1771" s="2">
        <v>0.88480000000000003</v>
      </c>
      <c r="AG1771" s="2">
        <v>1.2923</v>
      </c>
      <c r="AH1771">
        <v>240000</v>
      </c>
      <c r="AI1771" t="str">
        <f>IF(Table_Graduate_Salary[[#This Row],[Salary]]&lt;300000,"Low",IF(Table_Graduate_Salary[[#This Row],[Salary]]&lt;=600000,"Medium","High"))</f>
        <v>Low</v>
      </c>
      <c r="AJ1771" t="str">
        <f>IF(Table_Graduate_Salary[[#This Row],[collegeGPA]]&gt;=8,"Excellent",IF(Table_Graduate_Salary[[#This Row],[collegeGPA]]&gt;=7,"Good","Average"))</f>
        <v>Excellent</v>
      </c>
      <c r="AK1771" s="2">
        <f>AVERAGE(Table_Graduate_Salary[[#This Row],[English]],Table_Graduate_Salary[[#This Row],[Logical]],Table_Graduate_Salary[[#This Row],[Quant]])</f>
        <v>478.33333333333331</v>
      </c>
    </row>
    <row r="1772" spans="1:37">
      <c r="A1772">
        <v>628331</v>
      </c>
      <c r="B1772" t="s">
        <v>505</v>
      </c>
      <c r="C1772" s="1">
        <v>33579</v>
      </c>
      <c r="D1772" s="2">
        <v>85</v>
      </c>
      <c r="E1772" t="s">
        <v>51</v>
      </c>
      <c r="F1772" s="3">
        <v>2008</v>
      </c>
      <c r="G1772" s="2">
        <v>70</v>
      </c>
      <c r="H1772" t="s">
        <v>51</v>
      </c>
      <c r="I1772">
        <v>429</v>
      </c>
      <c r="J1772">
        <v>2</v>
      </c>
      <c r="K1772" t="s">
        <v>36</v>
      </c>
      <c r="L1772" t="s">
        <v>40</v>
      </c>
      <c r="M1772" s="3">
        <v>79</v>
      </c>
      <c r="N1772">
        <v>429</v>
      </c>
      <c r="O1772">
        <v>0</v>
      </c>
      <c r="P1772" t="s">
        <v>41</v>
      </c>
      <c r="Q1772">
        <v>2013</v>
      </c>
      <c r="R1772" s="2">
        <v>475</v>
      </c>
      <c r="S1772" s="2">
        <v>435</v>
      </c>
      <c r="T1772" s="2">
        <v>485</v>
      </c>
      <c r="U1772" s="2">
        <v>0.86468541337008498</v>
      </c>
      <c r="V1772" s="2">
        <v>525</v>
      </c>
      <c r="W1772" s="2">
        <v>-1</v>
      </c>
      <c r="X1772" s="2">
        <v>-1</v>
      </c>
      <c r="Y1772" s="2">
        <v>-1</v>
      </c>
      <c r="Z1772" s="2">
        <v>-1</v>
      </c>
      <c r="AA1772" s="2">
        <v>-1</v>
      </c>
      <c r="AB1772" s="2">
        <v>-1</v>
      </c>
      <c r="AC1772" s="2">
        <v>1.2771999999999999</v>
      </c>
      <c r="AD1772" s="2">
        <v>1.0448999999999999</v>
      </c>
      <c r="AE1772" s="2">
        <v>1.0859000000000001</v>
      </c>
      <c r="AF1772" s="2">
        <v>0.77980000000000005</v>
      </c>
      <c r="AG1772" s="2">
        <v>0.28889999999999999</v>
      </c>
      <c r="AH1772">
        <v>200000</v>
      </c>
      <c r="AI1772" t="str">
        <f>IF(Table_Graduate_Salary[[#This Row],[Salary]]&lt;300000,"Low",IF(Table_Graduate_Salary[[#This Row],[Salary]]&lt;=600000,"Medium","High"))</f>
        <v>Low</v>
      </c>
      <c r="AJ1772" t="str">
        <f>IF(Table_Graduate_Salary[[#This Row],[collegeGPA]]&gt;=8,"Excellent",IF(Table_Graduate_Salary[[#This Row],[collegeGPA]]&gt;=7,"Good","Average"))</f>
        <v>Excellent</v>
      </c>
      <c r="AK1772" s="2">
        <f>AVERAGE(Table_Graduate_Salary[[#This Row],[English]],Table_Graduate_Salary[[#This Row],[Logical]],Table_Graduate_Salary[[#This Row],[Quant]])</f>
        <v>465</v>
      </c>
    </row>
    <row r="1773" spans="1:37">
      <c r="A1773">
        <v>1042343</v>
      </c>
      <c r="B1773" t="s">
        <v>506</v>
      </c>
      <c r="C1773" s="1">
        <v>33323</v>
      </c>
      <c r="D1773" s="2">
        <v>68.5</v>
      </c>
      <c r="E1773" t="s">
        <v>51</v>
      </c>
      <c r="F1773" s="3">
        <v>2009</v>
      </c>
      <c r="G1773" s="2">
        <v>73.2</v>
      </c>
      <c r="H1773" t="s">
        <v>51</v>
      </c>
      <c r="I1773">
        <v>2085</v>
      </c>
      <c r="J1773">
        <v>2</v>
      </c>
      <c r="K1773" t="s">
        <v>36</v>
      </c>
      <c r="L1773" t="s">
        <v>77</v>
      </c>
      <c r="M1773" s="3">
        <v>69</v>
      </c>
      <c r="N1773">
        <v>2085</v>
      </c>
      <c r="O1773">
        <v>0</v>
      </c>
      <c r="P1773" t="s">
        <v>53</v>
      </c>
      <c r="Q1773">
        <v>2013</v>
      </c>
      <c r="R1773" s="2">
        <v>350</v>
      </c>
      <c r="S1773" s="2">
        <v>455</v>
      </c>
      <c r="T1773" s="2">
        <v>450</v>
      </c>
      <c r="U1773" s="2">
        <v>0.193768441980019</v>
      </c>
      <c r="V1773" s="2">
        <v>-1</v>
      </c>
      <c r="W1773" s="2">
        <v>-1</v>
      </c>
      <c r="X1773" s="2">
        <v>-1</v>
      </c>
      <c r="Y1773" s="2">
        <v>-1</v>
      </c>
      <c r="Z1773" s="2">
        <v>324</v>
      </c>
      <c r="AA1773" s="2">
        <v>-1</v>
      </c>
      <c r="AB1773" s="2">
        <v>-1</v>
      </c>
      <c r="AC1773" s="2">
        <v>-3.6059999999999999</v>
      </c>
      <c r="AD1773" s="2">
        <v>-5.6151</v>
      </c>
      <c r="AE1773" s="2">
        <v>-4.6009000000000002</v>
      </c>
      <c r="AF1773" s="2">
        <v>-2.0091999999999999</v>
      </c>
      <c r="AG1773" s="2">
        <v>-6.9924999999999997</v>
      </c>
      <c r="AH1773">
        <v>120000</v>
      </c>
      <c r="AI1773" t="str">
        <f>IF(Table_Graduate_Salary[[#This Row],[Salary]]&lt;300000,"Low",IF(Table_Graduate_Salary[[#This Row],[Salary]]&lt;=600000,"Medium","High"))</f>
        <v>Low</v>
      </c>
      <c r="AJ1773" t="str">
        <f>IF(Table_Graduate_Salary[[#This Row],[collegeGPA]]&gt;=8,"Excellent",IF(Table_Graduate_Salary[[#This Row],[collegeGPA]]&gt;=7,"Good","Average"))</f>
        <v>Excellent</v>
      </c>
      <c r="AK1773" s="2">
        <f>AVERAGE(Table_Graduate_Salary[[#This Row],[English]],Table_Graduate_Salary[[#This Row],[Logical]],Table_Graduate_Salary[[#This Row],[Quant]])</f>
        <v>418.33333333333331</v>
      </c>
    </row>
    <row r="1774" spans="1:37">
      <c r="A1774">
        <v>64792</v>
      </c>
      <c r="B1774" t="s">
        <v>505</v>
      </c>
      <c r="C1774" s="1">
        <v>32504</v>
      </c>
      <c r="D1774" s="2">
        <v>69.92</v>
      </c>
      <c r="E1774" t="s">
        <v>229</v>
      </c>
      <c r="F1774" s="3">
        <v>2006</v>
      </c>
      <c r="G1774" s="2">
        <v>65.540000000000006</v>
      </c>
      <c r="H1774" t="s">
        <v>349</v>
      </c>
      <c r="I1774">
        <v>1070</v>
      </c>
      <c r="J1774">
        <v>2</v>
      </c>
      <c r="K1774" t="s">
        <v>36</v>
      </c>
      <c r="L1774" t="s">
        <v>64</v>
      </c>
      <c r="M1774" s="3">
        <v>57.66</v>
      </c>
      <c r="N1774">
        <v>1070</v>
      </c>
      <c r="O1774">
        <v>1</v>
      </c>
      <c r="P1774" t="s">
        <v>61</v>
      </c>
      <c r="Q1774">
        <v>2010</v>
      </c>
      <c r="R1774" s="2">
        <v>475</v>
      </c>
      <c r="S1774" s="2">
        <v>375</v>
      </c>
      <c r="T1774" s="2">
        <v>415</v>
      </c>
      <c r="U1774" s="2">
        <v>0.34231489991181502</v>
      </c>
      <c r="V1774" s="2">
        <v>365</v>
      </c>
      <c r="W1774" s="2">
        <v>-1</v>
      </c>
      <c r="X1774" s="2">
        <v>-1</v>
      </c>
      <c r="Y1774" s="2">
        <v>-1</v>
      </c>
      <c r="Z1774" s="2">
        <v>-1</v>
      </c>
      <c r="AA1774" s="2">
        <v>-1</v>
      </c>
      <c r="AB1774" s="2">
        <v>-1</v>
      </c>
      <c r="AC1774" s="2">
        <v>-1.1900999999999999</v>
      </c>
      <c r="AD1774" s="2">
        <v>1.1248</v>
      </c>
      <c r="AE1774" s="2">
        <v>1.3976999999999999</v>
      </c>
      <c r="AF1774" s="2">
        <v>0.17979999999999999</v>
      </c>
      <c r="AG1774" s="2">
        <v>0.18640000000000001</v>
      </c>
      <c r="AH1774">
        <v>530000</v>
      </c>
      <c r="AI1774" t="str">
        <f>IF(Table_Graduate_Salary[[#This Row],[Salary]]&lt;300000,"Low",IF(Table_Graduate_Salary[[#This Row],[Salary]]&lt;=600000,"Medium","High"))</f>
        <v>Medium</v>
      </c>
      <c r="AJ1774" t="str">
        <f>IF(Table_Graduate_Salary[[#This Row],[collegeGPA]]&gt;=8,"Excellent",IF(Table_Graduate_Salary[[#This Row],[collegeGPA]]&gt;=7,"Good","Average"))</f>
        <v>Excellent</v>
      </c>
      <c r="AK1774" s="2">
        <f>AVERAGE(Table_Graduate_Salary[[#This Row],[English]],Table_Graduate_Salary[[#This Row],[Logical]],Table_Graduate_Salary[[#This Row],[Quant]])</f>
        <v>421.66666666666669</v>
      </c>
    </row>
    <row r="1775" spans="1:37">
      <c r="A1775">
        <v>909180</v>
      </c>
      <c r="B1775" t="s">
        <v>506</v>
      </c>
      <c r="C1775" s="1">
        <v>32939</v>
      </c>
      <c r="D1775" s="2">
        <v>85.17</v>
      </c>
      <c r="E1775" t="s">
        <v>51</v>
      </c>
      <c r="F1775" s="3">
        <v>2008</v>
      </c>
      <c r="G1775" s="2">
        <v>77.77</v>
      </c>
      <c r="H1775" t="s">
        <v>51</v>
      </c>
      <c r="I1775">
        <v>1589</v>
      </c>
      <c r="J1775">
        <v>1</v>
      </c>
      <c r="K1775" t="s">
        <v>36</v>
      </c>
      <c r="L1775" t="s">
        <v>40</v>
      </c>
      <c r="M1775" s="3">
        <v>64.099999999999994</v>
      </c>
      <c r="N1775">
        <v>1589</v>
      </c>
      <c r="O1775">
        <v>0</v>
      </c>
      <c r="P1775" t="s">
        <v>185</v>
      </c>
      <c r="Q1775">
        <v>2013</v>
      </c>
      <c r="R1775" s="2">
        <v>545</v>
      </c>
      <c r="S1775" s="2">
        <v>605</v>
      </c>
      <c r="T1775" s="2">
        <v>825</v>
      </c>
      <c r="U1775" s="2">
        <v>0.84224832225783597</v>
      </c>
      <c r="V1775" s="2">
        <v>495</v>
      </c>
      <c r="W1775" s="2">
        <v>-1</v>
      </c>
      <c r="X1775" s="2">
        <v>469</v>
      </c>
      <c r="Y1775" s="2">
        <v>-1</v>
      </c>
      <c r="Z1775" s="2">
        <v>-1</v>
      </c>
      <c r="AA1775" s="2">
        <v>-1</v>
      </c>
      <c r="AB1775" s="2">
        <v>-1</v>
      </c>
      <c r="AC1775" s="2">
        <v>0.27179999999999999</v>
      </c>
      <c r="AD1775" s="2">
        <v>0.87839999999999996</v>
      </c>
      <c r="AE1775" s="2">
        <v>0.16370000000000001</v>
      </c>
      <c r="AF1775" s="2">
        <v>0.1459</v>
      </c>
      <c r="AG1775" s="2">
        <v>1.2470000000000001</v>
      </c>
      <c r="AH1775">
        <v>350000</v>
      </c>
      <c r="AI1775" t="str">
        <f>IF(Table_Graduate_Salary[[#This Row],[Salary]]&lt;300000,"Low",IF(Table_Graduate_Salary[[#This Row],[Salary]]&lt;=600000,"Medium","High"))</f>
        <v>Medium</v>
      </c>
      <c r="AJ1775" t="str">
        <f>IF(Table_Graduate_Salary[[#This Row],[collegeGPA]]&gt;=8,"Excellent",IF(Table_Graduate_Salary[[#This Row],[collegeGPA]]&gt;=7,"Good","Average"))</f>
        <v>Excellent</v>
      </c>
      <c r="AK1775" s="2">
        <f>AVERAGE(Table_Graduate_Salary[[#This Row],[English]],Table_Graduate_Salary[[#This Row],[Logical]],Table_Graduate_Salary[[#This Row],[Quant]])</f>
        <v>658.33333333333337</v>
      </c>
    </row>
    <row r="1776" spans="1:37">
      <c r="A1776">
        <v>359490</v>
      </c>
      <c r="B1776" t="s">
        <v>506</v>
      </c>
      <c r="C1776" s="1">
        <v>32918</v>
      </c>
      <c r="D1776" s="2">
        <v>68</v>
      </c>
      <c r="E1776" t="s">
        <v>126</v>
      </c>
      <c r="F1776" s="3">
        <v>2009</v>
      </c>
      <c r="G1776" s="2">
        <v>75</v>
      </c>
      <c r="H1776" t="s">
        <v>350</v>
      </c>
      <c r="I1776">
        <v>1347</v>
      </c>
      <c r="J1776">
        <v>2</v>
      </c>
      <c r="K1776" t="s">
        <v>36</v>
      </c>
      <c r="L1776" t="s">
        <v>64</v>
      </c>
      <c r="M1776" s="3">
        <v>68.900000000000006</v>
      </c>
      <c r="N1776">
        <v>1347</v>
      </c>
      <c r="O1776">
        <v>0</v>
      </c>
      <c r="P1776" t="s">
        <v>147</v>
      </c>
      <c r="Q1776">
        <v>2012</v>
      </c>
      <c r="R1776" s="2">
        <v>315</v>
      </c>
      <c r="S1776" s="2">
        <v>425</v>
      </c>
      <c r="T1776" s="2">
        <v>325</v>
      </c>
      <c r="U1776" s="2">
        <v>7.4546265235855794E-2</v>
      </c>
      <c r="V1776" s="2">
        <v>255</v>
      </c>
      <c r="W1776" s="2">
        <v>-1</v>
      </c>
      <c r="X1776" s="2">
        <v>-1</v>
      </c>
      <c r="Y1776" s="2">
        <v>-1</v>
      </c>
      <c r="Z1776" s="2">
        <v>-1</v>
      </c>
      <c r="AA1776" s="2">
        <v>-1</v>
      </c>
      <c r="AB1776" s="2">
        <v>-1</v>
      </c>
      <c r="AC1776" s="2">
        <v>-1.5765</v>
      </c>
      <c r="AD1776" s="2">
        <v>0.50080000000000002</v>
      </c>
      <c r="AE1776" s="2">
        <v>0.81710000000000005</v>
      </c>
      <c r="AF1776" s="2">
        <v>0.70860000000000001</v>
      </c>
      <c r="AG1776" s="2">
        <v>2.8400000000000002E-2</v>
      </c>
      <c r="AH1776">
        <v>120000</v>
      </c>
      <c r="AI1776" t="str">
        <f>IF(Table_Graduate_Salary[[#This Row],[Salary]]&lt;300000,"Low",IF(Table_Graduate_Salary[[#This Row],[Salary]]&lt;=600000,"Medium","High"))</f>
        <v>Low</v>
      </c>
      <c r="AJ1776" t="str">
        <f>IF(Table_Graduate_Salary[[#This Row],[collegeGPA]]&gt;=8,"Excellent",IF(Table_Graduate_Salary[[#This Row],[collegeGPA]]&gt;=7,"Good","Average"))</f>
        <v>Excellent</v>
      </c>
      <c r="AK1776" s="2">
        <f>AVERAGE(Table_Graduate_Salary[[#This Row],[English]],Table_Graduate_Salary[[#This Row],[Logical]],Table_Graduate_Salary[[#This Row],[Quant]])</f>
        <v>355</v>
      </c>
    </row>
    <row r="1777" spans="1:37">
      <c r="A1777">
        <v>1062284</v>
      </c>
      <c r="B1777" t="s">
        <v>506</v>
      </c>
      <c r="C1777" s="1">
        <v>33875</v>
      </c>
      <c r="D1777" s="2">
        <v>79.8</v>
      </c>
      <c r="E1777" t="s">
        <v>51</v>
      </c>
      <c r="F1777" s="3">
        <v>2008</v>
      </c>
      <c r="G1777" s="2">
        <v>73.599999999999994</v>
      </c>
      <c r="H1777" t="s">
        <v>51</v>
      </c>
      <c r="I1777">
        <v>2633</v>
      </c>
      <c r="J1777">
        <v>2</v>
      </c>
      <c r="K1777" t="s">
        <v>36</v>
      </c>
      <c r="L1777" t="s">
        <v>77</v>
      </c>
      <c r="M1777" s="3">
        <v>64</v>
      </c>
      <c r="N1777">
        <v>2633</v>
      </c>
      <c r="O1777">
        <v>0</v>
      </c>
      <c r="P1777" t="s">
        <v>84</v>
      </c>
      <c r="Q1777">
        <v>2013</v>
      </c>
      <c r="R1777" s="2">
        <v>405</v>
      </c>
      <c r="S1777" s="2">
        <v>435</v>
      </c>
      <c r="T1777" s="2">
        <v>345</v>
      </c>
      <c r="U1777" s="2">
        <v>3.0565991138953599E-2</v>
      </c>
      <c r="V1777" s="2">
        <v>-1</v>
      </c>
      <c r="W1777" s="2">
        <v>-1</v>
      </c>
      <c r="X1777" s="2">
        <v>-1</v>
      </c>
      <c r="Y1777" s="2">
        <v>-1</v>
      </c>
      <c r="Z1777" s="2">
        <v>228</v>
      </c>
      <c r="AA1777" s="2">
        <v>-1</v>
      </c>
      <c r="AB1777" s="2">
        <v>-1</v>
      </c>
      <c r="AC1777" s="2">
        <v>0.99</v>
      </c>
      <c r="AD1777" s="2">
        <v>4.5900000000000003E-2</v>
      </c>
      <c r="AE1777" s="2">
        <v>0.77849999999999997</v>
      </c>
      <c r="AF1777" s="2">
        <v>1.2868999999999999</v>
      </c>
      <c r="AG1777" s="2">
        <v>0.28889999999999999</v>
      </c>
      <c r="AH1777">
        <v>120000</v>
      </c>
      <c r="AI1777" t="str">
        <f>IF(Table_Graduate_Salary[[#This Row],[Salary]]&lt;300000,"Low",IF(Table_Graduate_Salary[[#This Row],[Salary]]&lt;=600000,"Medium","High"))</f>
        <v>Low</v>
      </c>
      <c r="AJ1777" t="str">
        <f>IF(Table_Graduate_Salary[[#This Row],[collegeGPA]]&gt;=8,"Excellent",IF(Table_Graduate_Salary[[#This Row],[collegeGPA]]&gt;=7,"Good","Average"))</f>
        <v>Excellent</v>
      </c>
      <c r="AK1777" s="2">
        <f>AVERAGE(Table_Graduate_Salary[[#This Row],[English]],Table_Graduate_Salary[[#This Row],[Logical]],Table_Graduate_Salary[[#This Row],[Quant]])</f>
        <v>395</v>
      </c>
    </row>
    <row r="1778" spans="1:37">
      <c r="A1778">
        <v>341436</v>
      </c>
      <c r="B1778" t="s">
        <v>506</v>
      </c>
      <c r="C1778" s="1">
        <v>32988</v>
      </c>
      <c r="D1778" s="2">
        <v>86</v>
      </c>
      <c r="E1778">
        <v>0</v>
      </c>
      <c r="F1778" s="3">
        <v>2007</v>
      </c>
      <c r="G1778" s="2">
        <v>88.33</v>
      </c>
      <c r="H1778">
        <v>0</v>
      </c>
      <c r="I1778">
        <v>127</v>
      </c>
      <c r="J1778">
        <v>2</v>
      </c>
      <c r="K1778" t="s">
        <v>36</v>
      </c>
      <c r="L1778" t="s">
        <v>55</v>
      </c>
      <c r="M1778" s="3">
        <v>74.28</v>
      </c>
      <c r="N1778">
        <v>127</v>
      </c>
      <c r="O1778">
        <v>0</v>
      </c>
      <c r="P1778" t="s">
        <v>45</v>
      </c>
      <c r="Q1778">
        <v>2012</v>
      </c>
      <c r="R1778" s="2">
        <v>554</v>
      </c>
      <c r="S1778" s="2">
        <v>655</v>
      </c>
      <c r="T1778" s="2">
        <v>655</v>
      </c>
      <c r="U1778" s="2">
        <v>0.96823749589054298</v>
      </c>
      <c r="V1778" s="2">
        <v>605</v>
      </c>
      <c r="W1778" s="2">
        <v>-1</v>
      </c>
      <c r="X1778" s="2">
        <v>-1</v>
      </c>
      <c r="Y1778" s="2">
        <v>-1</v>
      </c>
      <c r="Z1778" s="2">
        <v>-1</v>
      </c>
      <c r="AA1778" s="2">
        <v>-1</v>
      </c>
      <c r="AB1778" s="2">
        <v>-1</v>
      </c>
      <c r="AC1778" s="2">
        <v>1.2827999999999999</v>
      </c>
      <c r="AD1778" s="2">
        <v>1.2028000000000001</v>
      </c>
      <c r="AE1778" s="2">
        <v>0.70830000000000004</v>
      </c>
      <c r="AF1778" s="2">
        <v>-1.11277</v>
      </c>
      <c r="AG1778" s="2">
        <v>0.50239999999999996</v>
      </c>
      <c r="AH1778">
        <v>430000</v>
      </c>
      <c r="AI1778" t="str">
        <f>IF(Table_Graduate_Salary[[#This Row],[Salary]]&lt;300000,"Low",IF(Table_Graduate_Salary[[#This Row],[Salary]]&lt;=600000,"Medium","High"))</f>
        <v>Medium</v>
      </c>
      <c r="AJ1778" t="str">
        <f>IF(Table_Graduate_Salary[[#This Row],[collegeGPA]]&gt;=8,"Excellent",IF(Table_Graduate_Salary[[#This Row],[collegeGPA]]&gt;=7,"Good","Average"))</f>
        <v>Excellent</v>
      </c>
      <c r="AK1778" s="2">
        <f>AVERAGE(Table_Graduate_Salary[[#This Row],[English]],Table_Graduate_Salary[[#This Row],[Logical]],Table_Graduate_Salary[[#This Row],[Quant]])</f>
        <v>621.33333333333337</v>
      </c>
    </row>
    <row r="1779" spans="1:37">
      <c r="A1779">
        <v>1042501</v>
      </c>
      <c r="B1779" t="s">
        <v>505</v>
      </c>
      <c r="C1779" s="1">
        <v>33565</v>
      </c>
      <c r="D1779" s="2">
        <v>72.5</v>
      </c>
      <c r="E1779" t="s">
        <v>51</v>
      </c>
      <c r="F1779" s="3">
        <v>2009</v>
      </c>
      <c r="G1779" s="2">
        <v>67</v>
      </c>
      <c r="H1779" t="s">
        <v>51</v>
      </c>
      <c r="I1779">
        <v>7685</v>
      </c>
      <c r="J1779">
        <v>2</v>
      </c>
      <c r="K1779" t="s">
        <v>36</v>
      </c>
      <c r="L1779" t="s">
        <v>153</v>
      </c>
      <c r="M1779" s="3">
        <v>75.3</v>
      </c>
      <c r="N1779">
        <v>7685</v>
      </c>
      <c r="O1779">
        <v>1</v>
      </c>
      <c r="P1779" t="s">
        <v>53</v>
      </c>
      <c r="Q1779">
        <v>2013</v>
      </c>
      <c r="R1779" s="2">
        <v>510</v>
      </c>
      <c r="S1779" s="2">
        <v>470</v>
      </c>
      <c r="T1779" s="2">
        <v>405</v>
      </c>
      <c r="U1779" s="2">
        <v>-1</v>
      </c>
      <c r="V1779" s="2">
        <v>-1</v>
      </c>
      <c r="W1779" s="2">
        <v>-1</v>
      </c>
      <c r="X1779" s="2">
        <v>-1</v>
      </c>
      <c r="Y1779" s="2">
        <v>-1</v>
      </c>
      <c r="Z1779" s="2">
        <v>-1</v>
      </c>
      <c r="AA1779" s="2">
        <v>-1</v>
      </c>
      <c r="AB1779" s="2">
        <v>-1</v>
      </c>
      <c r="AC1779" s="2">
        <v>1.2771999999999999</v>
      </c>
      <c r="AD1779" s="2">
        <v>1.5444</v>
      </c>
      <c r="AE1779" s="2">
        <v>0.93220000000000003</v>
      </c>
      <c r="AF1779" s="2">
        <v>-1.1217999999999999</v>
      </c>
      <c r="AG1779" s="2">
        <v>0.86370000000000002</v>
      </c>
      <c r="AH1779">
        <v>85000</v>
      </c>
      <c r="AI1779" t="str">
        <f>IF(Table_Graduate_Salary[[#This Row],[Salary]]&lt;300000,"Low",IF(Table_Graduate_Salary[[#This Row],[Salary]]&lt;=600000,"Medium","High"))</f>
        <v>Low</v>
      </c>
      <c r="AJ1779" t="str">
        <f>IF(Table_Graduate_Salary[[#This Row],[collegeGPA]]&gt;=8,"Excellent",IF(Table_Graduate_Salary[[#This Row],[collegeGPA]]&gt;=7,"Good","Average"))</f>
        <v>Excellent</v>
      </c>
      <c r="AK1779" s="2">
        <f>AVERAGE(Table_Graduate_Salary[[#This Row],[English]],Table_Graduate_Salary[[#This Row],[Logical]],Table_Graduate_Salary[[#This Row],[Quant]])</f>
        <v>461.66666666666669</v>
      </c>
    </row>
    <row r="1780" spans="1:37">
      <c r="A1780">
        <v>902366</v>
      </c>
      <c r="B1780" t="s">
        <v>506</v>
      </c>
      <c r="C1780" s="1">
        <v>33613</v>
      </c>
      <c r="D1780" s="2">
        <v>82.8</v>
      </c>
      <c r="E1780" t="s">
        <v>35</v>
      </c>
      <c r="F1780" s="3">
        <v>2009</v>
      </c>
      <c r="G1780" s="2">
        <v>73.599999999999994</v>
      </c>
      <c r="H1780" t="s">
        <v>35</v>
      </c>
      <c r="I1780">
        <v>3918</v>
      </c>
      <c r="J1780">
        <v>2</v>
      </c>
      <c r="K1780" t="s">
        <v>36</v>
      </c>
      <c r="L1780" t="s">
        <v>40</v>
      </c>
      <c r="M1780" s="3">
        <v>67.5</v>
      </c>
      <c r="N1780">
        <v>3918</v>
      </c>
      <c r="O1780">
        <v>1</v>
      </c>
      <c r="P1780" t="s">
        <v>61</v>
      </c>
      <c r="Q1780">
        <v>2014</v>
      </c>
      <c r="R1780" s="2">
        <v>520</v>
      </c>
      <c r="S1780" s="2">
        <v>450</v>
      </c>
      <c r="T1780" s="2">
        <v>575</v>
      </c>
      <c r="U1780" s="2">
        <v>0.74475835400893897</v>
      </c>
      <c r="V1780" s="2">
        <v>545</v>
      </c>
      <c r="W1780" s="2">
        <v>-1</v>
      </c>
      <c r="X1780" s="2">
        <v>438</v>
      </c>
      <c r="Y1780" s="2">
        <v>-1</v>
      </c>
      <c r="Z1780" s="2">
        <v>-1</v>
      </c>
      <c r="AA1780" s="2">
        <v>-1</v>
      </c>
      <c r="AB1780" s="2">
        <v>-1</v>
      </c>
      <c r="AC1780" s="2">
        <v>-0.159</v>
      </c>
      <c r="AD1780" s="2">
        <v>4.5900000000000003E-2</v>
      </c>
      <c r="AE1780" s="2">
        <v>0.77849999999999997</v>
      </c>
      <c r="AF1780" s="2">
        <v>-1.1217999999999999</v>
      </c>
      <c r="AG1780" s="2">
        <v>-9.4299999999999995E-2</v>
      </c>
      <c r="AH1780">
        <v>325000</v>
      </c>
      <c r="AI1780" t="str">
        <f>IF(Table_Graduate_Salary[[#This Row],[Salary]]&lt;300000,"Low",IF(Table_Graduate_Salary[[#This Row],[Salary]]&lt;=600000,"Medium","High"))</f>
        <v>Medium</v>
      </c>
      <c r="AJ1780" t="str">
        <f>IF(Table_Graduate_Salary[[#This Row],[collegeGPA]]&gt;=8,"Excellent",IF(Table_Graduate_Salary[[#This Row],[collegeGPA]]&gt;=7,"Good","Average"))</f>
        <v>Excellent</v>
      </c>
      <c r="AK1780" s="2">
        <f>AVERAGE(Table_Graduate_Salary[[#This Row],[English]],Table_Graduate_Salary[[#This Row],[Logical]],Table_Graduate_Salary[[#This Row],[Quant]])</f>
        <v>515</v>
      </c>
    </row>
    <row r="1781" spans="1:37">
      <c r="A1781">
        <v>319385</v>
      </c>
      <c r="B1781" t="s">
        <v>505</v>
      </c>
      <c r="C1781" s="1">
        <v>33140</v>
      </c>
      <c r="D1781" s="2">
        <v>82.2</v>
      </c>
      <c r="E1781" t="s">
        <v>35</v>
      </c>
      <c r="F1781" s="3">
        <v>2008</v>
      </c>
      <c r="G1781" s="2">
        <v>77</v>
      </c>
      <c r="H1781" t="s">
        <v>35</v>
      </c>
      <c r="I1781">
        <v>5071</v>
      </c>
      <c r="J1781">
        <v>2</v>
      </c>
      <c r="K1781" t="s">
        <v>36</v>
      </c>
      <c r="L1781" t="s">
        <v>177</v>
      </c>
      <c r="M1781" s="3">
        <v>91.2</v>
      </c>
      <c r="N1781">
        <v>5071</v>
      </c>
      <c r="O1781">
        <v>0</v>
      </c>
      <c r="P1781" t="s">
        <v>56</v>
      </c>
      <c r="Q1781">
        <v>2012</v>
      </c>
      <c r="R1781" s="2">
        <v>524</v>
      </c>
      <c r="S1781" s="2">
        <v>555</v>
      </c>
      <c r="T1781" s="2">
        <v>405</v>
      </c>
      <c r="U1781" s="2">
        <v>0.41433742642275101</v>
      </c>
      <c r="V1781" s="2">
        <v>-1</v>
      </c>
      <c r="W1781" s="2">
        <v>-1</v>
      </c>
      <c r="X1781" s="2">
        <v>-1</v>
      </c>
      <c r="Y1781" s="2">
        <v>366</v>
      </c>
      <c r="Z1781" s="2">
        <v>-1</v>
      </c>
      <c r="AA1781" s="2">
        <v>-1</v>
      </c>
      <c r="AB1781" s="2">
        <v>-1</v>
      </c>
      <c r="AC1781" s="2">
        <v>-0.72640000000000005</v>
      </c>
      <c r="AD1781" s="2">
        <v>-0.66930000000000001</v>
      </c>
      <c r="AE1781" s="2">
        <v>-0.81569999999999998</v>
      </c>
      <c r="AF1781" s="2">
        <v>-5.527E-2</v>
      </c>
      <c r="AG1781" s="2">
        <v>-0.44550000000000001</v>
      </c>
      <c r="AH1781">
        <v>400000</v>
      </c>
      <c r="AI1781" t="str">
        <f>IF(Table_Graduate_Salary[[#This Row],[Salary]]&lt;300000,"Low",IF(Table_Graduate_Salary[[#This Row],[Salary]]&lt;=600000,"Medium","High"))</f>
        <v>Medium</v>
      </c>
      <c r="AJ1781" t="str">
        <f>IF(Table_Graduate_Salary[[#This Row],[collegeGPA]]&gt;=8,"Excellent",IF(Table_Graduate_Salary[[#This Row],[collegeGPA]]&gt;=7,"Good","Average"))</f>
        <v>Excellent</v>
      </c>
      <c r="AK1781" s="2">
        <f>AVERAGE(Table_Graduate_Salary[[#This Row],[English]],Table_Graduate_Salary[[#This Row],[Logical]],Table_Graduate_Salary[[#This Row],[Quant]])</f>
        <v>494.66666666666669</v>
      </c>
    </row>
    <row r="1782" spans="1:37">
      <c r="A1782">
        <v>1238752</v>
      </c>
      <c r="B1782" t="s">
        <v>506</v>
      </c>
      <c r="C1782" s="1">
        <v>33777</v>
      </c>
      <c r="D1782" s="2">
        <v>84</v>
      </c>
      <c r="E1782" t="s">
        <v>51</v>
      </c>
      <c r="F1782" s="3">
        <v>2009</v>
      </c>
      <c r="G1782" s="2">
        <v>87.83</v>
      </c>
      <c r="H1782" t="s">
        <v>51</v>
      </c>
      <c r="I1782">
        <v>1111</v>
      </c>
      <c r="J1782">
        <v>2</v>
      </c>
      <c r="K1782" t="s">
        <v>36</v>
      </c>
      <c r="L1782" t="s">
        <v>40</v>
      </c>
      <c r="M1782" s="3">
        <v>81</v>
      </c>
      <c r="N1782">
        <v>1111</v>
      </c>
      <c r="O1782">
        <v>0</v>
      </c>
      <c r="P1782" t="s">
        <v>47</v>
      </c>
      <c r="Q1782">
        <v>2013</v>
      </c>
      <c r="R1782" s="2">
        <v>405</v>
      </c>
      <c r="S1782" s="2">
        <v>420</v>
      </c>
      <c r="T1782" s="2">
        <v>475</v>
      </c>
      <c r="U1782" s="2">
        <v>0.84224832225783597</v>
      </c>
      <c r="V1782" s="2">
        <v>475</v>
      </c>
      <c r="W1782" s="2">
        <v>-1</v>
      </c>
      <c r="X1782" s="2">
        <v>469</v>
      </c>
      <c r="Y1782" s="2">
        <v>-1</v>
      </c>
      <c r="Z1782" s="2">
        <v>-1</v>
      </c>
      <c r="AA1782" s="2">
        <v>-1</v>
      </c>
      <c r="AB1782" s="2">
        <v>-1</v>
      </c>
      <c r="AC1782" s="2">
        <v>-0.87719999999999998</v>
      </c>
      <c r="AD1782" s="2">
        <v>-1.1195999999999999</v>
      </c>
      <c r="AE1782" s="2">
        <v>1.0859000000000001</v>
      </c>
      <c r="AF1782" s="2">
        <v>-0.86819999999999997</v>
      </c>
      <c r="AG1782" s="2">
        <v>-0.47760000000000002</v>
      </c>
      <c r="AH1782">
        <v>180000</v>
      </c>
      <c r="AI1782" t="str">
        <f>IF(Table_Graduate_Salary[[#This Row],[Salary]]&lt;300000,"Low",IF(Table_Graduate_Salary[[#This Row],[Salary]]&lt;=600000,"Medium","High"))</f>
        <v>Low</v>
      </c>
      <c r="AJ1782" t="str">
        <f>IF(Table_Graduate_Salary[[#This Row],[collegeGPA]]&gt;=8,"Excellent",IF(Table_Graduate_Salary[[#This Row],[collegeGPA]]&gt;=7,"Good","Average"))</f>
        <v>Excellent</v>
      </c>
      <c r="AK1782" s="2">
        <f>AVERAGE(Table_Graduate_Salary[[#This Row],[English]],Table_Graduate_Salary[[#This Row],[Logical]],Table_Graduate_Salary[[#This Row],[Quant]])</f>
        <v>433.33333333333331</v>
      </c>
    </row>
    <row r="1783" spans="1:37">
      <c r="A1783">
        <v>643096</v>
      </c>
      <c r="B1783" t="s">
        <v>506</v>
      </c>
      <c r="C1783" s="1">
        <v>33577</v>
      </c>
      <c r="D1783" s="2">
        <v>91</v>
      </c>
      <c r="E1783" t="s">
        <v>35</v>
      </c>
      <c r="F1783" s="3">
        <v>2009</v>
      </c>
      <c r="G1783" s="2">
        <v>93.4</v>
      </c>
      <c r="H1783" t="s">
        <v>35</v>
      </c>
      <c r="I1783">
        <v>165</v>
      </c>
      <c r="J1783">
        <v>2</v>
      </c>
      <c r="K1783" t="s">
        <v>36</v>
      </c>
      <c r="L1783" t="s">
        <v>60</v>
      </c>
      <c r="M1783" s="3">
        <v>81.2</v>
      </c>
      <c r="N1783">
        <v>165</v>
      </c>
      <c r="O1783">
        <v>1</v>
      </c>
      <c r="P1783" t="s">
        <v>71</v>
      </c>
      <c r="Q1783">
        <v>2014</v>
      </c>
      <c r="R1783" s="2">
        <v>660</v>
      </c>
      <c r="S1783" s="2">
        <v>570</v>
      </c>
      <c r="T1783" s="2">
        <v>530</v>
      </c>
      <c r="U1783" s="2">
        <v>0.91077016424602197</v>
      </c>
      <c r="V1783" s="2">
        <v>-1</v>
      </c>
      <c r="W1783" s="2">
        <v>433</v>
      </c>
      <c r="X1783" s="2">
        <v>-1</v>
      </c>
      <c r="Y1783" s="2">
        <v>-1</v>
      </c>
      <c r="Z1783" s="2">
        <v>-1</v>
      </c>
      <c r="AA1783" s="2">
        <v>-1</v>
      </c>
      <c r="AB1783" s="2">
        <v>-1</v>
      </c>
      <c r="AC1783" s="2">
        <v>0.27179999999999999</v>
      </c>
      <c r="AD1783" s="2">
        <v>4.5900000000000003E-2</v>
      </c>
      <c r="AE1783" s="2">
        <v>0.77849999999999997</v>
      </c>
      <c r="AF1783" s="2">
        <v>-1.5021</v>
      </c>
      <c r="AG1783" s="2">
        <v>0.48049999999999998</v>
      </c>
      <c r="AH1783">
        <v>325000</v>
      </c>
      <c r="AI1783" t="str">
        <f>IF(Table_Graduate_Salary[[#This Row],[Salary]]&lt;300000,"Low",IF(Table_Graduate_Salary[[#This Row],[Salary]]&lt;=600000,"Medium","High"))</f>
        <v>Medium</v>
      </c>
      <c r="AJ1783" t="str">
        <f>IF(Table_Graduate_Salary[[#This Row],[collegeGPA]]&gt;=8,"Excellent",IF(Table_Graduate_Salary[[#This Row],[collegeGPA]]&gt;=7,"Good","Average"))</f>
        <v>Excellent</v>
      </c>
      <c r="AK1783" s="2">
        <f>AVERAGE(Table_Graduate_Salary[[#This Row],[English]],Table_Graduate_Salary[[#This Row],[Logical]],Table_Graduate_Salary[[#This Row],[Quant]])</f>
        <v>586.66666666666663</v>
      </c>
    </row>
    <row r="1784" spans="1:37">
      <c r="A1784">
        <v>325868</v>
      </c>
      <c r="B1784" t="s">
        <v>505</v>
      </c>
      <c r="C1784" s="1">
        <v>33474</v>
      </c>
      <c r="D1784" s="2">
        <v>86</v>
      </c>
      <c r="E1784" t="s">
        <v>125</v>
      </c>
      <c r="F1784" s="3">
        <v>2008</v>
      </c>
      <c r="G1784" s="2">
        <v>92.8</v>
      </c>
      <c r="H1784" t="s">
        <v>351</v>
      </c>
      <c r="I1784">
        <v>9164</v>
      </c>
      <c r="J1784">
        <v>2</v>
      </c>
      <c r="K1784" t="s">
        <v>36</v>
      </c>
      <c r="L1784" t="s">
        <v>40</v>
      </c>
      <c r="M1784" s="3">
        <v>69.25</v>
      </c>
      <c r="N1784">
        <v>9164</v>
      </c>
      <c r="O1784">
        <v>1</v>
      </c>
      <c r="P1784" t="s">
        <v>54</v>
      </c>
      <c r="Q1784">
        <v>2012</v>
      </c>
      <c r="R1784" s="2">
        <v>435</v>
      </c>
      <c r="S1784" s="2">
        <v>465</v>
      </c>
      <c r="T1784" s="2">
        <v>525</v>
      </c>
      <c r="U1784" s="2">
        <v>0.67074315143312702</v>
      </c>
      <c r="V1784" s="2">
        <v>455</v>
      </c>
      <c r="W1784" s="2">
        <v>-1</v>
      </c>
      <c r="X1784" s="2">
        <v>-1</v>
      </c>
      <c r="Y1784" s="2">
        <v>-1</v>
      </c>
      <c r="Z1784" s="2">
        <v>-1</v>
      </c>
      <c r="AA1784" s="2">
        <v>-1</v>
      </c>
      <c r="AB1784" s="2">
        <v>-1</v>
      </c>
      <c r="AC1784" s="2">
        <v>0.39410000000000001</v>
      </c>
      <c r="AD1784" s="2">
        <v>3.2800000000000003E-2</v>
      </c>
      <c r="AE1784" s="2">
        <v>-1.9404999999999999</v>
      </c>
      <c r="AF1784" s="2">
        <v>-0.43717</v>
      </c>
      <c r="AG1784" s="2">
        <v>-0.9194</v>
      </c>
      <c r="AH1784">
        <v>210000</v>
      </c>
      <c r="AI1784" t="str">
        <f>IF(Table_Graduate_Salary[[#This Row],[Salary]]&lt;300000,"Low",IF(Table_Graduate_Salary[[#This Row],[Salary]]&lt;=600000,"Medium","High"))</f>
        <v>Low</v>
      </c>
      <c r="AJ1784" t="str">
        <f>IF(Table_Graduate_Salary[[#This Row],[collegeGPA]]&gt;=8,"Excellent",IF(Table_Graduate_Salary[[#This Row],[collegeGPA]]&gt;=7,"Good","Average"))</f>
        <v>Excellent</v>
      </c>
      <c r="AK1784" s="2">
        <f>AVERAGE(Table_Graduate_Salary[[#This Row],[English]],Table_Graduate_Salary[[#This Row],[Logical]],Table_Graduate_Salary[[#This Row],[Quant]])</f>
        <v>475</v>
      </c>
    </row>
    <row r="1785" spans="1:37">
      <c r="A1785">
        <v>637115</v>
      </c>
      <c r="B1785" t="s">
        <v>506</v>
      </c>
      <c r="C1785" s="1">
        <v>34031</v>
      </c>
      <c r="D1785" s="2">
        <v>80</v>
      </c>
      <c r="E1785" t="s">
        <v>35</v>
      </c>
      <c r="F1785" s="3">
        <v>2010</v>
      </c>
      <c r="G1785" s="2">
        <v>65.2</v>
      </c>
      <c r="H1785" t="s">
        <v>35</v>
      </c>
      <c r="I1785">
        <v>4501</v>
      </c>
      <c r="J1785">
        <v>2</v>
      </c>
      <c r="K1785" t="s">
        <v>36</v>
      </c>
      <c r="L1785" t="s">
        <v>40</v>
      </c>
      <c r="M1785" s="3">
        <v>68.959999999999994</v>
      </c>
      <c r="N1785">
        <v>4501</v>
      </c>
      <c r="O1785">
        <v>0</v>
      </c>
      <c r="P1785" t="s">
        <v>41</v>
      </c>
      <c r="Q1785">
        <v>2014</v>
      </c>
      <c r="R1785" s="2">
        <v>640</v>
      </c>
      <c r="S1785" s="2">
        <v>555</v>
      </c>
      <c r="T1785" s="2">
        <v>620</v>
      </c>
      <c r="U1785" s="2">
        <v>0.62264291584993803</v>
      </c>
      <c r="V1785" s="2">
        <v>615</v>
      </c>
      <c r="W1785" s="2">
        <v>-1</v>
      </c>
      <c r="X1785" s="2">
        <v>407</v>
      </c>
      <c r="Y1785" s="2">
        <v>-1</v>
      </c>
      <c r="Z1785" s="2">
        <v>-1</v>
      </c>
      <c r="AA1785" s="2">
        <v>-1</v>
      </c>
      <c r="AB1785" s="2">
        <v>-1</v>
      </c>
      <c r="AC1785" s="2">
        <v>-0.159</v>
      </c>
      <c r="AD1785" s="2">
        <v>-0.62009999999999998</v>
      </c>
      <c r="AE1785" s="2">
        <v>-0.6048</v>
      </c>
      <c r="AF1785" s="2">
        <v>0.39950000000000002</v>
      </c>
      <c r="AG1785" s="2">
        <v>9.7299999999999998E-2</v>
      </c>
      <c r="AH1785">
        <v>315000</v>
      </c>
      <c r="AI1785" t="str">
        <f>IF(Table_Graduate_Salary[[#This Row],[Salary]]&lt;300000,"Low",IF(Table_Graduate_Salary[[#This Row],[Salary]]&lt;=600000,"Medium","High"))</f>
        <v>Medium</v>
      </c>
      <c r="AJ1785" t="str">
        <f>IF(Table_Graduate_Salary[[#This Row],[collegeGPA]]&gt;=8,"Excellent",IF(Table_Graduate_Salary[[#This Row],[collegeGPA]]&gt;=7,"Good","Average"))</f>
        <v>Excellent</v>
      </c>
      <c r="AK1785" s="2">
        <f>AVERAGE(Table_Graduate_Salary[[#This Row],[English]],Table_Graduate_Salary[[#This Row],[Logical]],Table_Graduate_Salary[[#This Row],[Quant]])</f>
        <v>605</v>
      </c>
    </row>
    <row r="1786" spans="1:37">
      <c r="A1786">
        <v>1154783</v>
      </c>
      <c r="B1786" t="s">
        <v>505</v>
      </c>
      <c r="C1786" s="1">
        <v>34175</v>
      </c>
      <c r="D1786" s="2">
        <v>70.599999999999994</v>
      </c>
      <c r="E1786" t="s">
        <v>48</v>
      </c>
      <c r="F1786" s="3">
        <v>2010</v>
      </c>
      <c r="G1786" s="2">
        <v>58.5</v>
      </c>
      <c r="H1786" t="s">
        <v>51</v>
      </c>
      <c r="I1786">
        <v>5508</v>
      </c>
      <c r="J1786">
        <v>2</v>
      </c>
      <c r="K1786" t="s">
        <v>36</v>
      </c>
      <c r="L1786" t="s">
        <v>55</v>
      </c>
      <c r="M1786" s="3">
        <v>75</v>
      </c>
      <c r="N1786">
        <v>5508</v>
      </c>
      <c r="O1786">
        <v>0</v>
      </c>
      <c r="P1786" t="s">
        <v>65</v>
      </c>
      <c r="Q1786">
        <v>2014</v>
      </c>
      <c r="R1786" s="2">
        <v>640</v>
      </c>
      <c r="S1786" s="2">
        <v>505</v>
      </c>
      <c r="T1786" s="2">
        <v>405</v>
      </c>
      <c r="U1786" s="2">
        <v>0.91139527839132795</v>
      </c>
      <c r="V1786" s="2">
        <v>345</v>
      </c>
      <c r="W1786" s="2">
        <v>-1</v>
      </c>
      <c r="X1786" s="2">
        <v>500</v>
      </c>
      <c r="Y1786" s="2">
        <v>-1</v>
      </c>
      <c r="Z1786" s="2">
        <v>-1</v>
      </c>
      <c r="AA1786" s="2">
        <v>-1</v>
      </c>
      <c r="AB1786" s="2">
        <v>-1</v>
      </c>
      <c r="AC1786" s="2">
        <v>1.1335999999999999</v>
      </c>
      <c r="AD1786" s="2">
        <v>1.3778999999999999</v>
      </c>
      <c r="AE1786" s="2">
        <v>0.77849999999999997</v>
      </c>
      <c r="AF1786" s="2">
        <v>-1.8824000000000001</v>
      </c>
      <c r="AG1786" s="2">
        <v>-0.66920000000000002</v>
      </c>
      <c r="AH1786">
        <v>200000</v>
      </c>
      <c r="AI1786" t="str">
        <f>IF(Table_Graduate_Salary[[#This Row],[Salary]]&lt;300000,"Low",IF(Table_Graduate_Salary[[#This Row],[Salary]]&lt;=600000,"Medium","High"))</f>
        <v>Low</v>
      </c>
      <c r="AJ1786" t="str">
        <f>IF(Table_Graduate_Salary[[#This Row],[collegeGPA]]&gt;=8,"Excellent",IF(Table_Graduate_Salary[[#This Row],[collegeGPA]]&gt;=7,"Good","Average"))</f>
        <v>Excellent</v>
      </c>
      <c r="AK1786" s="2">
        <f>AVERAGE(Table_Graduate_Salary[[#This Row],[English]],Table_Graduate_Salary[[#This Row],[Logical]],Table_Graduate_Salary[[#This Row],[Quant]])</f>
        <v>516.66666666666663</v>
      </c>
    </row>
    <row r="1787" spans="1:37">
      <c r="A1787">
        <v>682129</v>
      </c>
      <c r="B1787" t="s">
        <v>506</v>
      </c>
      <c r="C1787" s="1">
        <v>32888</v>
      </c>
      <c r="D1787" s="2">
        <v>55.5</v>
      </c>
      <c r="E1787" t="s">
        <v>51</v>
      </c>
      <c r="F1787" s="3">
        <v>2007</v>
      </c>
      <c r="G1787" s="2">
        <v>52.5</v>
      </c>
      <c r="H1787" t="s">
        <v>51</v>
      </c>
      <c r="I1787">
        <v>44</v>
      </c>
      <c r="J1787">
        <v>2</v>
      </c>
      <c r="K1787" t="s">
        <v>66</v>
      </c>
      <c r="L1787" t="s">
        <v>67</v>
      </c>
      <c r="M1787" s="3">
        <v>72.8</v>
      </c>
      <c r="N1787">
        <v>44</v>
      </c>
      <c r="O1787">
        <v>0</v>
      </c>
      <c r="P1787" t="s">
        <v>41</v>
      </c>
      <c r="Q1787">
        <v>2013</v>
      </c>
      <c r="R1787" s="2">
        <v>415</v>
      </c>
      <c r="S1787" s="2">
        <v>495</v>
      </c>
      <c r="T1787" s="2">
        <v>445</v>
      </c>
      <c r="U1787" s="2">
        <v>0.86468541337008498</v>
      </c>
      <c r="V1787" s="2">
        <v>525</v>
      </c>
      <c r="W1787" s="2">
        <v>-1</v>
      </c>
      <c r="X1787" s="2">
        <v>-1</v>
      </c>
      <c r="Y1787" s="2">
        <v>-1</v>
      </c>
      <c r="Z1787" s="2">
        <v>-1</v>
      </c>
      <c r="AA1787" s="2">
        <v>-1</v>
      </c>
      <c r="AB1787" s="2">
        <v>-1</v>
      </c>
      <c r="AC1787" s="2">
        <v>-0.30270000000000002</v>
      </c>
      <c r="AD1787" s="2">
        <v>-0.62009999999999998</v>
      </c>
      <c r="AE1787" s="2">
        <v>-0.14369999999999999</v>
      </c>
      <c r="AF1787" s="2">
        <v>0.90659999999999996</v>
      </c>
      <c r="AG1787" s="2">
        <v>-1.6273</v>
      </c>
      <c r="AH1787">
        <v>200000</v>
      </c>
      <c r="AI1787" t="str">
        <f>IF(Table_Graduate_Salary[[#This Row],[Salary]]&lt;300000,"Low",IF(Table_Graduate_Salary[[#This Row],[Salary]]&lt;=600000,"Medium","High"))</f>
        <v>Low</v>
      </c>
      <c r="AJ1787" t="str">
        <f>IF(Table_Graduate_Salary[[#This Row],[collegeGPA]]&gt;=8,"Excellent",IF(Table_Graduate_Salary[[#This Row],[collegeGPA]]&gt;=7,"Good","Average"))</f>
        <v>Excellent</v>
      </c>
      <c r="AK1787" s="2">
        <f>AVERAGE(Table_Graduate_Salary[[#This Row],[English]],Table_Graduate_Salary[[#This Row],[Logical]],Table_Graduate_Salary[[#This Row],[Quant]])</f>
        <v>451.66666666666669</v>
      </c>
    </row>
    <row r="1788" spans="1:37">
      <c r="A1788">
        <v>615313</v>
      </c>
      <c r="B1788" t="s">
        <v>506</v>
      </c>
      <c r="C1788" s="1">
        <v>34523</v>
      </c>
      <c r="D1788" s="2">
        <v>68.8</v>
      </c>
      <c r="E1788" t="s">
        <v>51</v>
      </c>
      <c r="F1788" s="3">
        <v>2012</v>
      </c>
      <c r="G1788" s="2">
        <v>86</v>
      </c>
      <c r="H1788" t="s">
        <v>35</v>
      </c>
      <c r="I1788">
        <v>272</v>
      </c>
      <c r="J1788">
        <v>2</v>
      </c>
      <c r="K1788" t="s">
        <v>36</v>
      </c>
      <c r="L1788" t="s">
        <v>64</v>
      </c>
      <c r="M1788" s="3">
        <v>76.05</v>
      </c>
      <c r="N1788">
        <v>272</v>
      </c>
      <c r="O1788">
        <v>0</v>
      </c>
      <c r="P1788" t="s">
        <v>50</v>
      </c>
      <c r="Q1788">
        <v>2014</v>
      </c>
      <c r="R1788" s="2">
        <v>570</v>
      </c>
      <c r="S1788" s="2">
        <v>535</v>
      </c>
      <c r="T1788" s="2">
        <v>590</v>
      </c>
      <c r="U1788" s="2">
        <v>0.97879929264142795</v>
      </c>
      <c r="V1788" s="2">
        <v>515</v>
      </c>
      <c r="W1788" s="2">
        <v>-1</v>
      </c>
      <c r="X1788" s="2">
        <v>561</v>
      </c>
      <c r="Y1788" s="2">
        <v>-1</v>
      </c>
      <c r="Z1788" s="2">
        <v>-1</v>
      </c>
      <c r="AA1788" s="2">
        <v>-1</v>
      </c>
      <c r="AB1788" s="2">
        <v>-1</v>
      </c>
      <c r="AC1788" s="2">
        <v>-1.5952999999999999</v>
      </c>
      <c r="AD1788" s="2">
        <v>0.21240000000000001</v>
      </c>
      <c r="AE1788" s="2">
        <v>-1.0659000000000001</v>
      </c>
      <c r="AF1788" s="2">
        <v>-0.4879</v>
      </c>
      <c r="AG1788" s="2">
        <v>-0.66920000000000002</v>
      </c>
      <c r="AH1788">
        <v>305000</v>
      </c>
      <c r="AI1788" t="str">
        <f>IF(Table_Graduate_Salary[[#This Row],[Salary]]&lt;300000,"Low",IF(Table_Graduate_Salary[[#This Row],[Salary]]&lt;=600000,"Medium","High"))</f>
        <v>Medium</v>
      </c>
      <c r="AJ1788" t="str">
        <f>IF(Table_Graduate_Salary[[#This Row],[collegeGPA]]&gt;=8,"Excellent",IF(Table_Graduate_Salary[[#This Row],[collegeGPA]]&gt;=7,"Good","Average"))</f>
        <v>Excellent</v>
      </c>
      <c r="AK1788" s="2">
        <f>AVERAGE(Table_Graduate_Salary[[#This Row],[English]],Table_Graduate_Salary[[#This Row],[Logical]],Table_Graduate_Salary[[#This Row],[Quant]])</f>
        <v>565</v>
      </c>
    </row>
    <row r="1789" spans="1:37">
      <c r="A1789">
        <v>919397</v>
      </c>
      <c r="B1789" t="s">
        <v>506</v>
      </c>
      <c r="C1789" s="1">
        <v>33809</v>
      </c>
      <c r="D1789" s="2">
        <v>82.6</v>
      </c>
      <c r="E1789" t="s">
        <v>35</v>
      </c>
      <c r="F1789" s="3">
        <v>2010</v>
      </c>
      <c r="G1789" s="2">
        <v>81.400000000000006</v>
      </c>
      <c r="H1789" t="s">
        <v>35</v>
      </c>
      <c r="I1789">
        <v>48</v>
      </c>
      <c r="J1789">
        <v>1</v>
      </c>
      <c r="K1789" t="s">
        <v>36</v>
      </c>
      <c r="L1789" t="s">
        <v>60</v>
      </c>
      <c r="M1789" s="3">
        <v>80.22</v>
      </c>
      <c r="N1789">
        <v>48</v>
      </c>
      <c r="O1789">
        <v>1</v>
      </c>
      <c r="P1789" t="s">
        <v>38</v>
      </c>
      <c r="Q1789">
        <v>2014</v>
      </c>
      <c r="R1789" s="2">
        <v>640</v>
      </c>
      <c r="S1789" s="2">
        <v>570</v>
      </c>
      <c r="T1789" s="2">
        <v>840</v>
      </c>
      <c r="U1789" s="2">
        <v>0.78330353667029795</v>
      </c>
      <c r="V1789" s="2">
        <v>-1</v>
      </c>
      <c r="W1789" s="2">
        <v>388</v>
      </c>
      <c r="X1789" s="2">
        <v>-1</v>
      </c>
      <c r="Y1789" s="2">
        <v>-1</v>
      </c>
      <c r="Z1789" s="2">
        <v>-1</v>
      </c>
      <c r="AA1789" s="2">
        <v>340</v>
      </c>
      <c r="AB1789" s="2">
        <v>-1</v>
      </c>
      <c r="AC1789" s="2">
        <v>0.27179999999999999</v>
      </c>
      <c r="AD1789" s="2">
        <v>-0.1206</v>
      </c>
      <c r="AE1789" s="2">
        <v>-0.75849999999999995</v>
      </c>
      <c r="AF1789" s="2">
        <v>-0.86819999999999997</v>
      </c>
      <c r="AG1789" s="2">
        <v>-1.6273</v>
      </c>
      <c r="AH1789">
        <v>350000</v>
      </c>
      <c r="AI1789" t="str">
        <f>IF(Table_Graduate_Salary[[#This Row],[Salary]]&lt;300000,"Low",IF(Table_Graduate_Salary[[#This Row],[Salary]]&lt;=600000,"Medium","High"))</f>
        <v>Medium</v>
      </c>
      <c r="AJ1789" t="str">
        <f>IF(Table_Graduate_Salary[[#This Row],[collegeGPA]]&gt;=8,"Excellent",IF(Table_Graduate_Salary[[#This Row],[collegeGPA]]&gt;=7,"Good","Average"))</f>
        <v>Excellent</v>
      </c>
      <c r="AK1789" s="2">
        <f>AVERAGE(Table_Graduate_Salary[[#This Row],[English]],Table_Graduate_Salary[[#This Row],[Logical]],Table_Graduate_Salary[[#This Row],[Quant]])</f>
        <v>683.33333333333337</v>
      </c>
    </row>
    <row r="1790" spans="1:37">
      <c r="A1790">
        <v>434621</v>
      </c>
      <c r="B1790" t="s">
        <v>506</v>
      </c>
      <c r="C1790" s="1">
        <v>33635</v>
      </c>
      <c r="D1790" s="2">
        <v>69.599999999999994</v>
      </c>
      <c r="E1790" t="s">
        <v>187</v>
      </c>
      <c r="F1790" s="3">
        <v>2008</v>
      </c>
      <c r="G1790" s="2">
        <v>71.400000000000006</v>
      </c>
      <c r="H1790" t="s">
        <v>187</v>
      </c>
      <c r="I1790">
        <v>3054</v>
      </c>
      <c r="J1790">
        <v>2</v>
      </c>
      <c r="K1790" t="s">
        <v>36</v>
      </c>
      <c r="L1790" t="s">
        <v>64</v>
      </c>
      <c r="M1790" s="3">
        <v>77</v>
      </c>
      <c r="N1790">
        <v>3054</v>
      </c>
      <c r="O1790">
        <v>0</v>
      </c>
      <c r="P1790" t="s">
        <v>65</v>
      </c>
      <c r="Q1790">
        <v>2012</v>
      </c>
      <c r="R1790" s="2">
        <v>485</v>
      </c>
      <c r="S1790" s="2">
        <v>415</v>
      </c>
      <c r="T1790" s="2">
        <v>575</v>
      </c>
      <c r="U1790" s="2">
        <v>0.92564576709448199</v>
      </c>
      <c r="V1790" s="2">
        <v>-1</v>
      </c>
      <c r="W1790" s="2">
        <v>-1</v>
      </c>
      <c r="X1790" s="2">
        <v>-1</v>
      </c>
      <c r="Y1790" s="2">
        <v>-1</v>
      </c>
      <c r="Z1790" s="2">
        <v>-1</v>
      </c>
      <c r="AA1790" s="2">
        <v>-1</v>
      </c>
      <c r="AB1790" s="2">
        <v>-1</v>
      </c>
      <c r="AC1790" s="2">
        <v>-0.4173</v>
      </c>
      <c r="AD1790" s="2">
        <v>0.65680000000000005</v>
      </c>
      <c r="AE1790" s="2">
        <v>-0.77939999999999998</v>
      </c>
      <c r="AF1790" s="2">
        <v>1.7074</v>
      </c>
      <c r="AG1790" s="2">
        <v>0.18640000000000001</v>
      </c>
      <c r="AH1790">
        <v>95000</v>
      </c>
      <c r="AI1790" t="str">
        <f>IF(Table_Graduate_Salary[[#This Row],[Salary]]&lt;300000,"Low",IF(Table_Graduate_Salary[[#This Row],[Salary]]&lt;=600000,"Medium","High"))</f>
        <v>Low</v>
      </c>
      <c r="AJ1790" t="str">
        <f>IF(Table_Graduate_Salary[[#This Row],[collegeGPA]]&gt;=8,"Excellent",IF(Table_Graduate_Salary[[#This Row],[collegeGPA]]&gt;=7,"Good","Average"))</f>
        <v>Excellent</v>
      </c>
      <c r="AK1790" s="2">
        <f>AVERAGE(Table_Graduate_Salary[[#This Row],[English]],Table_Graduate_Salary[[#This Row],[Logical]],Table_Graduate_Salary[[#This Row],[Quant]])</f>
        <v>491.66666666666669</v>
      </c>
    </row>
    <row r="1791" spans="1:37">
      <c r="A1791">
        <v>226017</v>
      </c>
      <c r="B1791" t="s">
        <v>506</v>
      </c>
      <c r="C1791" s="1">
        <v>32831</v>
      </c>
      <c r="D1791" s="2">
        <v>83.2</v>
      </c>
      <c r="E1791" t="s">
        <v>35</v>
      </c>
      <c r="F1791" s="3">
        <v>2007</v>
      </c>
      <c r="G1791" s="2">
        <v>61.4</v>
      </c>
      <c r="H1791" t="s">
        <v>35</v>
      </c>
      <c r="I1791">
        <v>8099</v>
      </c>
      <c r="J1791">
        <v>2</v>
      </c>
      <c r="K1791" t="s">
        <v>36</v>
      </c>
      <c r="L1791" t="s">
        <v>52</v>
      </c>
      <c r="M1791" s="3">
        <v>58</v>
      </c>
      <c r="N1791">
        <v>8099</v>
      </c>
      <c r="O1791">
        <v>0</v>
      </c>
      <c r="P1791" t="s">
        <v>61</v>
      </c>
      <c r="Q1791">
        <v>2012</v>
      </c>
      <c r="R1791" s="2">
        <v>515</v>
      </c>
      <c r="S1791" s="2">
        <v>445</v>
      </c>
      <c r="T1791" s="2">
        <v>565</v>
      </c>
      <c r="U1791" s="2">
        <v>0.206710618336758</v>
      </c>
      <c r="V1791" s="2">
        <v>-1</v>
      </c>
      <c r="W1791" s="2">
        <v>-1</v>
      </c>
      <c r="X1791" s="2">
        <v>-1</v>
      </c>
      <c r="Y1791" s="2">
        <v>313</v>
      </c>
      <c r="Z1791" s="2">
        <v>-1</v>
      </c>
      <c r="AA1791" s="2">
        <v>-1</v>
      </c>
      <c r="AB1791" s="2">
        <v>-1</v>
      </c>
      <c r="AC1791" s="2">
        <v>-1.1900999999999999</v>
      </c>
      <c r="AD1791" s="2">
        <v>0.65680000000000005</v>
      </c>
      <c r="AE1791" s="2">
        <v>0.2366</v>
      </c>
      <c r="AF1791" s="2">
        <v>-0.29020000000000001</v>
      </c>
      <c r="AG1791" s="2">
        <v>-0.28749999999999998</v>
      </c>
      <c r="AH1791">
        <v>305000</v>
      </c>
      <c r="AI1791" t="str">
        <f>IF(Table_Graduate_Salary[[#This Row],[Salary]]&lt;300000,"Low",IF(Table_Graduate_Salary[[#This Row],[Salary]]&lt;=600000,"Medium","High"))</f>
        <v>Medium</v>
      </c>
      <c r="AJ1791" t="str">
        <f>IF(Table_Graduate_Salary[[#This Row],[collegeGPA]]&gt;=8,"Excellent",IF(Table_Graduate_Salary[[#This Row],[collegeGPA]]&gt;=7,"Good","Average"))</f>
        <v>Excellent</v>
      </c>
      <c r="AK1791" s="2">
        <f>AVERAGE(Table_Graduate_Salary[[#This Row],[English]],Table_Graduate_Salary[[#This Row],[Logical]],Table_Graduate_Salary[[#This Row],[Quant]])</f>
        <v>508.33333333333331</v>
      </c>
    </row>
    <row r="1792" spans="1:37">
      <c r="A1792">
        <v>1081685</v>
      </c>
      <c r="B1792" t="s">
        <v>506</v>
      </c>
      <c r="C1792" s="1">
        <v>33401</v>
      </c>
      <c r="D1792" s="2">
        <v>81.599999999999994</v>
      </c>
      <c r="E1792" t="s">
        <v>35</v>
      </c>
      <c r="F1792" s="3">
        <v>2010</v>
      </c>
      <c r="G1792" s="2">
        <v>65</v>
      </c>
      <c r="H1792" t="s">
        <v>35</v>
      </c>
      <c r="I1792">
        <v>14381</v>
      </c>
      <c r="J1792">
        <v>2</v>
      </c>
      <c r="K1792" t="s">
        <v>36</v>
      </c>
      <c r="L1792" t="s">
        <v>60</v>
      </c>
      <c r="M1792" s="3">
        <v>75</v>
      </c>
      <c r="N1792">
        <v>14381</v>
      </c>
      <c r="O1792">
        <v>1</v>
      </c>
      <c r="P1792" t="s">
        <v>53</v>
      </c>
      <c r="Q1792">
        <v>2014</v>
      </c>
      <c r="R1792" s="2">
        <v>665</v>
      </c>
      <c r="S1792" s="2">
        <v>480</v>
      </c>
      <c r="T1792" s="2">
        <v>560</v>
      </c>
      <c r="U1792" s="2">
        <v>5.3160305282683701E-2</v>
      </c>
      <c r="V1792" s="2">
        <v>495</v>
      </c>
      <c r="W1792" s="2">
        <v>196</v>
      </c>
      <c r="X1792" s="2">
        <v>-1</v>
      </c>
      <c r="Y1792" s="2">
        <v>-1</v>
      </c>
      <c r="Z1792" s="2">
        <v>-1</v>
      </c>
      <c r="AA1792" s="2">
        <v>-1</v>
      </c>
      <c r="AB1792" s="2">
        <v>-1</v>
      </c>
      <c r="AC1792" s="2">
        <v>-4.1500000000000002E-2</v>
      </c>
      <c r="AD1792" s="2">
        <v>0.31230000000000002</v>
      </c>
      <c r="AE1792" s="2">
        <v>0.47110000000000002</v>
      </c>
      <c r="AF1792" s="2">
        <v>-0.74150000000000005</v>
      </c>
      <c r="AG1792" s="2">
        <v>-0.66920000000000002</v>
      </c>
      <c r="AH1792">
        <v>325000</v>
      </c>
      <c r="AI1792" t="str">
        <f>IF(Table_Graduate_Salary[[#This Row],[Salary]]&lt;300000,"Low",IF(Table_Graduate_Salary[[#This Row],[Salary]]&lt;=600000,"Medium","High"))</f>
        <v>Medium</v>
      </c>
      <c r="AJ1792" t="str">
        <f>IF(Table_Graduate_Salary[[#This Row],[collegeGPA]]&gt;=8,"Excellent",IF(Table_Graduate_Salary[[#This Row],[collegeGPA]]&gt;=7,"Good","Average"))</f>
        <v>Excellent</v>
      </c>
      <c r="AK1792" s="2">
        <f>AVERAGE(Table_Graduate_Salary[[#This Row],[English]],Table_Graduate_Salary[[#This Row],[Logical]],Table_Graduate_Salary[[#This Row],[Quant]])</f>
        <v>568.33333333333337</v>
      </c>
    </row>
    <row r="1793" spans="1:37">
      <c r="A1793">
        <v>1166135</v>
      </c>
      <c r="B1793" t="s">
        <v>505</v>
      </c>
      <c r="C1793" s="1">
        <v>33914</v>
      </c>
      <c r="D1793" s="2">
        <v>90</v>
      </c>
      <c r="E1793" t="s">
        <v>51</v>
      </c>
      <c r="F1793" s="3">
        <v>2010</v>
      </c>
      <c r="G1793" s="2">
        <v>90</v>
      </c>
      <c r="H1793" t="s">
        <v>51</v>
      </c>
      <c r="I1793">
        <v>4032</v>
      </c>
      <c r="J1793">
        <v>2</v>
      </c>
      <c r="K1793" t="s">
        <v>36</v>
      </c>
      <c r="L1793" t="s">
        <v>77</v>
      </c>
      <c r="M1793" s="3">
        <v>74.36</v>
      </c>
      <c r="N1793">
        <v>4032</v>
      </c>
      <c r="O1793">
        <v>0</v>
      </c>
      <c r="P1793" t="s">
        <v>56</v>
      </c>
      <c r="Q1793">
        <v>2014</v>
      </c>
      <c r="R1793" s="2">
        <v>595</v>
      </c>
      <c r="S1793" s="2">
        <v>495</v>
      </c>
      <c r="T1793" s="2">
        <v>510</v>
      </c>
      <c r="U1793" s="2">
        <v>0.79293627759454</v>
      </c>
      <c r="V1793" s="2">
        <v>315</v>
      </c>
      <c r="W1793" s="2">
        <v>-1</v>
      </c>
      <c r="X1793" s="2">
        <v>-1</v>
      </c>
      <c r="Y1793" s="2">
        <v>-1</v>
      </c>
      <c r="Z1793" s="2">
        <v>484</v>
      </c>
      <c r="AA1793" s="2">
        <v>-1</v>
      </c>
      <c r="AB1793" s="2">
        <v>-1</v>
      </c>
      <c r="AC1793" s="2">
        <v>1.2771999999999999</v>
      </c>
      <c r="AD1793" s="2">
        <v>1.5444</v>
      </c>
      <c r="AE1793" s="2">
        <v>2.1617000000000002</v>
      </c>
      <c r="AF1793" s="2">
        <v>-0.1076</v>
      </c>
      <c r="AG1793" s="2">
        <v>0.86370000000000002</v>
      </c>
      <c r="AH1793">
        <v>305000</v>
      </c>
      <c r="AI1793" t="str">
        <f>IF(Table_Graduate_Salary[[#This Row],[Salary]]&lt;300000,"Low",IF(Table_Graduate_Salary[[#This Row],[Salary]]&lt;=600000,"Medium","High"))</f>
        <v>Medium</v>
      </c>
      <c r="AJ1793" t="str">
        <f>IF(Table_Graduate_Salary[[#This Row],[collegeGPA]]&gt;=8,"Excellent",IF(Table_Graduate_Salary[[#This Row],[collegeGPA]]&gt;=7,"Good","Average"))</f>
        <v>Excellent</v>
      </c>
      <c r="AK1793" s="2">
        <f>AVERAGE(Table_Graduate_Salary[[#This Row],[English]],Table_Graduate_Salary[[#This Row],[Logical]],Table_Graduate_Salary[[#This Row],[Quant]])</f>
        <v>533.33333333333337</v>
      </c>
    </row>
    <row r="1794" spans="1:37">
      <c r="A1794">
        <v>35275</v>
      </c>
      <c r="B1794" t="s">
        <v>506</v>
      </c>
      <c r="C1794" s="1">
        <v>32824</v>
      </c>
      <c r="D1794" s="2">
        <v>73</v>
      </c>
      <c r="E1794" t="s">
        <v>97</v>
      </c>
      <c r="F1794" s="3">
        <v>2006</v>
      </c>
      <c r="G1794" s="2">
        <v>66.8</v>
      </c>
      <c r="H1794" t="s">
        <v>97</v>
      </c>
      <c r="I1794">
        <v>44</v>
      </c>
      <c r="J1794">
        <v>2</v>
      </c>
      <c r="K1794" t="s">
        <v>36</v>
      </c>
      <c r="L1794" t="s">
        <v>55</v>
      </c>
      <c r="M1794" s="3">
        <v>69.98</v>
      </c>
      <c r="N1794">
        <v>44</v>
      </c>
      <c r="O1794">
        <v>0</v>
      </c>
      <c r="P1794" t="s">
        <v>41</v>
      </c>
      <c r="Q1794">
        <v>2011</v>
      </c>
      <c r="R1794" s="2">
        <v>345</v>
      </c>
      <c r="S1794" s="2">
        <v>365</v>
      </c>
      <c r="T1794" s="2">
        <v>515</v>
      </c>
      <c r="U1794" s="2">
        <v>0.93037060720269105</v>
      </c>
      <c r="V1794" s="2">
        <v>565</v>
      </c>
      <c r="W1794" s="2">
        <v>-1</v>
      </c>
      <c r="X1794" s="2">
        <v>-1</v>
      </c>
      <c r="Y1794" s="2">
        <v>-1</v>
      </c>
      <c r="Z1794" s="2">
        <v>-1</v>
      </c>
      <c r="AA1794" s="2">
        <v>-1</v>
      </c>
      <c r="AB1794" s="2">
        <v>-1</v>
      </c>
      <c r="AC1794" s="2">
        <v>1.5919999999999901</v>
      </c>
      <c r="AD1794" s="2">
        <v>-1.2153</v>
      </c>
      <c r="AE1794" s="2">
        <v>-0.34399999999999997</v>
      </c>
      <c r="AF1794" s="2">
        <v>-1.5828</v>
      </c>
      <c r="AG1794" s="2">
        <v>1.4501999999999999</v>
      </c>
      <c r="AH1794">
        <v>200000</v>
      </c>
      <c r="AI1794" t="str">
        <f>IF(Table_Graduate_Salary[[#This Row],[Salary]]&lt;300000,"Low",IF(Table_Graduate_Salary[[#This Row],[Salary]]&lt;=600000,"Medium","High"))</f>
        <v>Low</v>
      </c>
      <c r="AJ1794" t="str">
        <f>IF(Table_Graduate_Salary[[#This Row],[collegeGPA]]&gt;=8,"Excellent",IF(Table_Graduate_Salary[[#This Row],[collegeGPA]]&gt;=7,"Good","Average"))</f>
        <v>Excellent</v>
      </c>
      <c r="AK1794" s="2">
        <f>AVERAGE(Table_Graduate_Salary[[#This Row],[English]],Table_Graduate_Salary[[#This Row],[Logical]],Table_Graduate_Salary[[#This Row],[Quant]])</f>
        <v>408.33333333333331</v>
      </c>
    </row>
    <row r="1795" spans="1:37">
      <c r="A1795">
        <v>1043850</v>
      </c>
      <c r="B1795" t="s">
        <v>506</v>
      </c>
      <c r="C1795" s="1">
        <v>33321</v>
      </c>
      <c r="D1795" s="2">
        <v>88</v>
      </c>
      <c r="E1795" t="s">
        <v>48</v>
      </c>
      <c r="F1795" s="3">
        <v>2009</v>
      </c>
      <c r="G1795" s="2">
        <v>75</v>
      </c>
      <c r="H1795" t="s">
        <v>35</v>
      </c>
      <c r="I1795">
        <v>2318</v>
      </c>
      <c r="J1795">
        <v>2</v>
      </c>
      <c r="K1795" t="s">
        <v>36</v>
      </c>
      <c r="L1795" t="s">
        <v>91</v>
      </c>
      <c r="M1795" s="3">
        <v>70</v>
      </c>
      <c r="N1795">
        <v>2318</v>
      </c>
      <c r="O1795">
        <v>1</v>
      </c>
      <c r="P1795" t="s">
        <v>61</v>
      </c>
      <c r="Q1795">
        <v>2013</v>
      </c>
      <c r="R1795" s="2">
        <v>595</v>
      </c>
      <c r="S1795" s="2">
        <v>625</v>
      </c>
      <c r="T1795" s="2">
        <v>585</v>
      </c>
      <c r="U1795" s="2">
        <v>0.62264291584993803</v>
      </c>
      <c r="V1795" s="2">
        <v>495</v>
      </c>
      <c r="W1795" s="2">
        <v>-1</v>
      </c>
      <c r="X1795" s="2">
        <v>407</v>
      </c>
      <c r="Y1795" s="2">
        <v>-1</v>
      </c>
      <c r="Z1795" s="2">
        <v>-1</v>
      </c>
      <c r="AA1795" s="2">
        <v>-1</v>
      </c>
      <c r="AB1795" s="2">
        <v>-1</v>
      </c>
      <c r="AC1795" s="2">
        <v>-0.44629999999999997</v>
      </c>
      <c r="AD1795" s="2">
        <v>0.21240000000000001</v>
      </c>
      <c r="AE1795" s="2">
        <v>0.31740000000000002</v>
      </c>
      <c r="AF1795" s="2">
        <v>-1.3753</v>
      </c>
      <c r="AG1795" s="2">
        <v>-1.0524</v>
      </c>
      <c r="AH1795">
        <v>350000</v>
      </c>
      <c r="AI1795" t="str">
        <f>IF(Table_Graduate_Salary[[#This Row],[Salary]]&lt;300000,"Low",IF(Table_Graduate_Salary[[#This Row],[Salary]]&lt;=600000,"Medium","High"))</f>
        <v>Medium</v>
      </c>
      <c r="AJ1795" t="str">
        <f>IF(Table_Graduate_Salary[[#This Row],[collegeGPA]]&gt;=8,"Excellent",IF(Table_Graduate_Salary[[#This Row],[collegeGPA]]&gt;=7,"Good","Average"))</f>
        <v>Excellent</v>
      </c>
      <c r="AK1795" s="2">
        <f>AVERAGE(Table_Graduate_Salary[[#This Row],[English]],Table_Graduate_Salary[[#This Row],[Logical]],Table_Graduate_Salary[[#This Row],[Quant]])</f>
        <v>601.66666666666663</v>
      </c>
    </row>
    <row r="1796" spans="1:37">
      <c r="A1796">
        <v>38032</v>
      </c>
      <c r="B1796" t="s">
        <v>506</v>
      </c>
      <c r="C1796" s="1">
        <v>31402</v>
      </c>
      <c r="D1796" s="2">
        <v>89.4</v>
      </c>
      <c r="E1796" t="s">
        <v>48</v>
      </c>
      <c r="F1796" s="3">
        <v>2005</v>
      </c>
      <c r="G1796" s="2">
        <v>91.3</v>
      </c>
      <c r="H1796" t="s">
        <v>352</v>
      </c>
      <c r="I1796">
        <v>11157</v>
      </c>
      <c r="J1796">
        <v>1</v>
      </c>
      <c r="K1796" t="s">
        <v>36</v>
      </c>
      <c r="L1796" t="s">
        <v>52</v>
      </c>
      <c r="M1796" s="3">
        <v>78.2</v>
      </c>
      <c r="N1796">
        <v>11157</v>
      </c>
      <c r="O1796">
        <v>0</v>
      </c>
      <c r="P1796" t="s">
        <v>120</v>
      </c>
      <c r="Q1796">
        <v>2010</v>
      </c>
      <c r="R1796" s="2">
        <v>405</v>
      </c>
      <c r="S1796" s="2">
        <v>435</v>
      </c>
      <c r="T1796" s="2">
        <v>705</v>
      </c>
      <c r="U1796" s="2">
        <v>0.75537512089554804</v>
      </c>
      <c r="V1796" s="2">
        <v>465</v>
      </c>
      <c r="W1796" s="2">
        <v>-1</v>
      </c>
      <c r="X1796" s="2">
        <v>-1</v>
      </c>
      <c r="Y1796" s="2">
        <v>446</v>
      </c>
      <c r="Z1796" s="2">
        <v>-1</v>
      </c>
      <c r="AA1796" s="2">
        <v>-1</v>
      </c>
      <c r="AB1796" s="2">
        <v>-1</v>
      </c>
      <c r="AC1796" s="2">
        <v>0.2009</v>
      </c>
      <c r="AD1796" s="2">
        <v>3.2800000000000003E-2</v>
      </c>
      <c r="AE1796" s="2">
        <v>0.2366</v>
      </c>
      <c r="AF1796" s="2">
        <v>-0.87780000000000002</v>
      </c>
      <c r="AG1796" s="2">
        <v>0.18640000000000001</v>
      </c>
      <c r="AH1796">
        <v>850000</v>
      </c>
      <c r="AI1796" t="str">
        <f>IF(Table_Graduate_Salary[[#This Row],[Salary]]&lt;300000,"Low",IF(Table_Graduate_Salary[[#This Row],[Salary]]&lt;=600000,"Medium","High"))</f>
        <v>High</v>
      </c>
      <c r="AJ1796" t="str">
        <f>IF(Table_Graduate_Salary[[#This Row],[collegeGPA]]&gt;=8,"Excellent",IF(Table_Graduate_Salary[[#This Row],[collegeGPA]]&gt;=7,"Good","Average"))</f>
        <v>Excellent</v>
      </c>
      <c r="AK1796" s="2">
        <f>AVERAGE(Table_Graduate_Salary[[#This Row],[English]],Table_Graduate_Salary[[#This Row],[Logical]],Table_Graduate_Salary[[#This Row],[Quant]])</f>
        <v>515</v>
      </c>
    </row>
    <row r="1797" spans="1:37">
      <c r="A1797">
        <v>324343</v>
      </c>
      <c r="B1797" t="s">
        <v>506</v>
      </c>
      <c r="C1797" s="1">
        <v>32116</v>
      </c>
      <c r="D1797" s="2">
        <v>61.63</v>
      </c>
      <c r="E1797">
        <v>0</v>
      </c>
      <c r="F1797" s="3">
        <v>2009</v>
      </c>
      <c r="G1797" s="2">
        <v>53.17</v>
      </c>
      <c r="H1797">
        <v>0</v>
      </c>
      <c r="I1797">
        <v>7236</v>
      </c>
      <c r="J1797">
        <v>2</v>
      </c>
      <c r="K1797" t="s">
        <v>36</v>
      </c>
      <c r="L1797" t="s">
        <v>64</v>
      </c>
      <c r="M1797" s="3">
        <v>60</v>
      </c>
      <c r="N1797">
        <v>7236</v>
      </c>
      <c r="O1797">
        <v>1</v>
      </c>
      <c r="P1797" t="s">
        <v>45</v>
      </c>
      <c r="Q1797">
        <v>2012</v>
      </c>
      <c r="R1797" s="2">
        <v>485</v>
      </c>
      <c r="S1797" s="2">
        <v>415</v>
      </c>
      <c r="T1797" s="2">
        <v>215</v>
      </c>
      <c r="U1797" s="2">
        <v>0.45087658448345103</v>
      </c>
      <c r="V1797" s="2">
        <v>395</v>
      </c>
      <c r="W1797" s="2">
        <v>-1</v>
      </c>
      <c r="X1797" s="2">
        <v>-1</v>
      </c>
      <c r="Y1797" s="2">
        <v>-1</v>
      </c>
      <c r="Z1797" s="2">
        <v>-1</v>
      </c>
      <c r="AA1797" s="2">
        <v>-1</v>
      </c>
      <c r="AB1797" s="2">
        <v>-1</v>
      </c>
      <c r="AC1797" s="2">
        <v>-0.72640000000000005</v>
      </c>
      <c r="AD1797" s="2">
        <v>0.1888</v>
      </c>
      <c r="AE1797" s="2">
        <v>-0.77939999999999998</v>
      </c>
      <c r="AF1797" s="2">
        <v>-0.76029999999999998</v>
      </c>
      <c r="AG1797" s="2">
        <v>0.3049</v>
      </c>
      <c r="AH1797">
        <v>280000</v>
      </c>
      <c r="AI1797" t="str">
        <f>IF(Table_Graduate_Salary[[#This Row],[Salary]]&lt;300000,"Low",IF(Table_Graduate_Salary[[#This Row],[Salary]]&lt;=600000,"Medium","High"))</f>
        <v>Low</v>
      </c>
      <c r="AJ1797" t="str">
        <f>IF(Table_Graduate_Salary[[#This Row],[collegeGPA]]&gt;=8,"Excellent",IF(Table_Graduate_Salary[[#This Row],[collegeGPA]]&gt;=7,"Good","Average"))</f>
        <v>Excellent</v>
      </c>
      <c r="AK1797" s="2">
        <f>AVERAGE(Table_Graduate_Salary[[#This Row],[English]],Table_Graduate_Salary[[#This Row],[Logical]],Table_Graduate_Salary[[#This Row],[Quant]])</f>
        <v>371.66666666666669</v>
      </c>
    </row>
    <row r="1798" spans="1:37">
      <c r="A1798">
        <v>407934</v>
      </c>
      <c r="B1798" t="s">
        <v>506</v>
      </c>
      <c r="C1798" s="1">
        <v>33225</v>
      </c>
      <c r="D1798" s="2">
        <v>84.4</v>
      </c>
      <c r="E1798">
        <v>0</v>
      </c>
      <c r="F1798" s="3">
        <v>2007</v>
      </c>
      <c r="G1798" s="2">
        <v>84.4</v>
      </c>
      <c r="H1798">
        <v>0</v>
      </c>
      <c r="I1798">
        <v>3801</v>
      </c>
      <c r="J1798">
        <v>2</v>
      </c>
      <c r="K1798" t="s">
        <v>36</v>
      </c>
      <c r="L1798" t="s">
        <v>52</v>
      </c>
      <c r="M1798" s="3">
        <v>88.6</v>
      </c>
      <c r="N1798">
        <v>3801</v>
      </c>
      <c r="O1798">
        <v>0</v>
      </c>
      <c r="P1798" t="s">
        <v>61</v>
      </c>
      <c r="Q1798">
        <v>2012</v>
      </c>
      <c r="R1798" s="2">
        <v>515</v>
      </c>
      <c r="S1798" s="2">
        <v>425</v>
      </c>
      <c r="T1798" s="2">
        <v>535</v>
      </c>
      <c r="U1798" s="2">
        <v>0.95868201656605101</v>
      </c>
      <c r="V1798" s="2">
        <v>-1</v>
      </c>
      <c r="W1798" s="2">
        <v>-1</v>
      </c>
      <c r="X1798" s="2">
        <v>-1</v>
      </c>
      <c r="Y1798" s="2">
        <v>538</v>
      </c>
      <c r="Z1798" s="2">
        <v>-1</v>
      </c>
      <c r="AA1798" s="2">
        <v>-1</v>
      </c>
      <c r="AB1798" s="2">
        <v>-1</v>
      </c>
      <c r="AC1798" s="2">
        <v>1.5919999999999901</v>
      </c>
      <c r="AD1798" s="2">
        <v>0.3448</v>
      </c>
      <c r="AE1798" s="2">
        <v>-0.92449999999999999</v>
      </c>
      <c r="AF1798" s="2">
        <v>-1.5828</v>
      </c>
      <c r="AG1798" s="2">
        <v>-0.64300000000000002</v>
      </c>
      <c r="AH1798">
        <v>440000</v>
      </c>
      <c r="AI1798" t="str">
        <f>IF(Table_Graduate_Salary[[#This Row],[Salary]]&lt;300000,"Low",IF(Table_Graduate_Salary[[#This Row],[Salary]]&lt;=600000,"Medium","High"))</f>
        <v>Medium</v>
      </c>
      <c r="AJ1798" t="str">
        <f>IF(Table_Graduate_Salary[[#This Row],[collegeGPA]]&gt;=8,"Excellent",IF(Table_Graduate_Salary[[#This Row],[collegeGPA]]&gt;=7,"Good","Average"))</f>
        <v>Excellent</v>
      </c>
      <c r="AK1798" s="2">
        <f>AVERAGE(Table_Graduate_Salary[[#This Row],[English]],Table_Graduate_Salary[[#This Row],[Logical]],Table_Graduate_Salary[[#This Row],[Quant]])</f>
        <v>491.66666666666669</v>
      </c>
    </row>
    <row r="1799" spans="1:37">
      <c r="A1799">
        <v>624733</v>
      </c>
      <c r="B1799" t="s">
        <v>506</v>
      </c>
      <c r="C1799" s="1">
        <v>33845</v>
      </c>
      <c r="D1799" s="2">
        <v>87.8</v>
      </c>
      <c r="E1799" t="s">
        <v>51</v>
      </c>
      <c r="F1799" s="3">
        <v>2009</v>
      </c>
      <c r="G1799" s="2">
        <v>91.25</v>
      </c>
      <c r="H1799" t="s">
        <v>51</v>
      </c>
      <c r="I1799">
        <v>6996</v>
      </c>
      <c r="J1799">
        <v>2</v>
      </c>
      <c r="K1799" t="s">
        <v>36</v>
      </c>
      <c r="L1799" t="s">
        <v>64</v>
      </c>
      <c r="M1799" s="3">
        <v>78.900000000000006</v>
      </c>
      <c r="N1799">
        <v>6996</v>
      </c>
      <c r="O1799">
        <v>1</v>
      </c>
      <c r="P1799" t="s">
        <v>47</v>
      </c>
      <c r="Q1799">
        <v>2013</v>
      </c>
      <c r="R1799" s="2">
        <v>590</v>
      </c>
      <c r="S1799" s="2">
        <v>495</v>
      </c>
      <c r="T1799" s="2">
        <v>545</v>
      </c>
      <c r="U1799" s="2">
        <v>0.45087658448345103</v>
      </c>
      <c r="V1799" s="2">
        <v>395</v>
      </c>
      <c r="W1799" s="2">
        <v>-1</v>
      </c>
      <c r="X1799" s="2">
        <v>-1</v>
      </c>
      <c r="Y1799" s="2">
        <v>-1</v>
      </c>
      <c r="Z1799" s="2">
        <v>-1</v>
      </c>
      <c r="AA1799" s="2">
        <v>-1</v>
      </c>
      <c r="AB1799" s="2">
        <v>-1</v>
      </c>
      <c r="AC1799" s="2">
        <v>1.4208000000000001</v>
      </c>
      <c r="AD1799" s="2">
        <v>0.87839999999999996</v>
      </c>
      <c r="AE1799" s="2">
        <v>0.62480000000000002</v>
      </c>
      <c r="AF1799" s="2">
        <v>-0.61470000000000002</v>
      </c>
      <c r="AG1799" s="2">
        <v>0.67210000000000003</v>
      </c>
      <c r="AH1799">
        <v>300000</v>
      </c>
      <c r="AI1799" t="str">
        <f>IF(Table_Graduate_Salary[[#This Row],[Salary]]&lt;300000,"Low",IF(Table_Graduate_Salary[[#This Row],[Salary]]&lt;=600000,"Medium","High"))</f>
        <v>Medium</v>
      </c>
      <c r="AJ1799" t="str">
        <f>IF(Table_Graduate_Salary[[#This Row],[collegeGPA]]&gt;=8,"Excellent",IF(Table_Graduate_Salary[[#This Row],[collegeGPA]]&gt;=7,"Good","Average"))</f>
        <v>Excellent</v>
      </c>
      <c r="AK1799" s="2">
        <f>AVERAGE(Table_Graduate_Salary[[#This Row],[English]],Table_Graduate_Salary[[#This Row],[Logical]],Table_Graduate_Salary[[#This Row],[Quant]])</f>
        <v>543.33333333333337</v>
      </c>
    </row>
    <row r="1800" spans="1:37">
      <c r="A1800">
        <v>607667</v>
      </c>
      <c r="B1800" t="s">
        <v>505</v>
      </c>
      <c r="C1800" s="1">
        <v>33328</v>
      </c>
      <c r="D1800" s="2">
        <v>95.52</v>
      </c>
      <c r="E1800" t="s">
        <v>192</v>
      </c>
      <c r="F1800" s="3">
        <v>2009</v>
      </c>
      <c r="G1800" s="2">
        <v>94.33</v>
      </c>
      <c r="H1800" t="s">
        <v>353</v>
      </c>
      <c r="I1800">
        <v>316</v>
      </c>
      <c r="J1800">
        <v>2</v>
      </c>
      <c r="K1800" t="s">
        <v>36</v>
      </c>
      <c r="L1800" t="s">
        <v>55</v>
      </c>
      <c r="M1800" s="3">
        <v>83.63</v>
      </c>
      <c r="N1800">
        <v>316</v>
      </c>
      <c r="O1800">
        <v>1</v>
      </c>
      <c r="P1800" t="s">
        <v>61</v>
      </c>
      <c r="Q1800">
        <v>2013</v>
      </c>
      <c r="R1800" s="2">
        <v>580</v>
      </c>
      <c r="S1800" s="2">
        <v>620</v>
      </c>
      <c r="T1800" s="2">
        <v>620</v>
      </c>
      <c r="U1800" s="2">
        <v>0.96823749589054298</v>
      </c>
      <c r="V1800" s="2">
        <v>605</v>
      </c>
      <c r="W1800" s="2">
        <v>-1</v>
      </c>
      <c r="X1800" s="2">
        <v>-1</v>
      </c>
      <c r="Y1800" s="2">
        <v>-1</v>
      </c>
      <c r="Z1800" s="2">
        <v>-1</v>
      </c>
      <c r="AA1800" s="2">
        <v>-1</v>
      </c>
      <c r="AB1800" s="2">
        <v>-1</v>
      </c>
      <c r="AC1800" s="2">
        <v>0.27179999999999999</v>
      </c>
      <c r="AD1800" s="2">
        <v>1.0448999999999999</v>
      </c>
      <c r="AE1800" s="2">
        <v>0.16370000000000001</v>
      </c>
      <c r="AF1800" s="2">
        <v>-0.61470000000000002</v>
      </c>
      <c r="AG1800" s="2">
        <v>0.67210000000000003</v>
      </c>
      <c r="AH1800">
        <v>275000</v>
      </c>
      <c r="AI1800" t="str">
        <f>IF(Table_Graduate_Salary[[#This Row],[Salary]]&lt;300000,"Low",IF(Table_Graduate_Salary[[#This Row],[Salary]]&lt;=600000,"Medium","High"))</f>
        <v>Low</v>
      </c>
      <c r="AJ1800" t="str">
        <f>IF(Table_Graduate_Salary[[#This Row],[collegeGPA]]&gt;=8,"Excellent",IF(Table_Graduate_Salary[[#This Row],[collegeGPA]]&gt;=7,"Good","Average"))</f>
        <v>Excellent</v>
      </c>
      <c r="AK1800" s="2">
        <f>AVERAGE(Table_Graduate_Salary[[#This Row],[English]],Table_Graduate_Salary[[#This Row],[Logical]],Table_Graduate_Salary[[#This Row],[Quant]])</f>
        <v>606.66666666666663</v>
      </c>
    </row>
    <row r="1801" spans="1:37">
      <c r="A1801">
        <v>304344</v>
      </c>
      <c r="B1801" t="s">
        <v>506</v>
      </c>
      <c r="C1801" s="1">
        <v>31814</v>
      </c>
      <c r="D1801" s="2">
        <v>67</v>
      </c>
      <c r="E1801">
        <v>0</v>
      </c>
      <c r="F1801" s="3">
        <v>2007</v>
      </c>
      <c r="G1801" s="2">
        <v>67</v>
      </c>
      <c r="H1801">
        <v>0</v>
      </c>
      <c r="I1801">
        <v>494</v>
      </c>
      <c r="J1801">
        <v>2</v>
      </c>
      <c r="K1801" t="s">
        <v>36</v>
      </c>
      <c r="L1801" t="s">
        <v>64</v>
      </c>
      <c r="M1801" s="3">
        <v>52</v>
      </c>
      <c r="N1801">
        <v>494</v>
      </c>
      <c r="O1801">
        <v>1</v>
      </c>
      <c r="P1801" t="s">
        <v>45</v>
      </c>
      <c r="Q1801">
        <v>2011</v>
      </c>
      <c r="R1801" s="2">
        <v>445</v>
      </c>
      <c r="S1801" s="2">
        <v>455</v>
      </c>
      <c r="T1801" s="2">
        <v>375</v>
      </c>
      <c r="U1801" s="2">
        <v>0.48834797678271402</v>
      </c>
      <c r="V1801" s="2">
        <v>405</v>
      </c>
      <c r="W1801" s="2">
        <v>-1</v>
      </c>
      <c r="X1801" s="2">
        <v>-1</v>
      </c>
      <c r="Y1801" s="2">
        <v>-1</v>
      </c>
      <c r="Z1801" s="2">
        <v>-1</v>
      </c>
      <c r="AA1801" s="2">
        <v>-1</v>
      </c>
      <c r="AB1801" s="2">
        <v>-1</v>
      </c>
      <c r="AC1801" s="2">
        <v>-0.26279999999999998</v>
      </c>
      <c r="AD1801" s="2">
        <v>-0.59130000000000005</v>
      </c>
      <c r="AE1801" s="2">
        <v>0.52690000000000003</v>
      </c>
      <c r="AF1801" s="2">
        <v>0.64980000000000004</v>
      </c>
      <c r="AG1801" s="2">
        <v>-0.44550000000000001</v>
      </c>
      <c r="AH1801">
        <v>85000</v>
      </c>
      <c r="AI1801" t="str">
        <f>IF(Table_Graduate_Salary[[#This Row],[Salary]]&lt;300000,"Low",IF(Table_Graduate_Salary[[#This Row],[Salary]]&lt;=600000,"Medium","High"))</f>
        <v>Low</v>
      </c>
      <c r="AJ1801" t="str">
        <f>IF(Table_Graduate_Salary[[#This Row],[collegeGPA]]&gt;=8,"Excellent",IF(Table_Graduate_Salary[[#This Row],[collegeGPA]]&gt;=7,"Good","Average"))</f>
        <v>Excellent</v>
      </c>
      <c r="AK1801" s="2">
        <f>AVERAGE(Table_Graduate_Salary[[#This Row],[English]],Table_Graduate_Salary[[#This Row],[Logical]],Table_Graduate_Salary[[#This Row],[Quant]])</f>
        <v>425</v>
      </c>
    </row>
    <row r="1802" spans="1:37">
      <c r="A1802">
        <v>82270</v>
      </c>
      <c r="B1802" t="s">
        <v>506</v>
      </c>
      <c r="C1802" s="1">
        <v>31636</v>
      </c>
      <c r="D1802" s="2">
        <v>79.599999999999994</v>
      </c>
      <c r="E1802" t="s">
        <v>354</v>
      </c>
      <c r="F1802" s="3">
        <v>2004</v>
      </c>
      <c r="G1802" s="2">
        <v>72.8</v>
      </c>
      <c r="H1802" t="s">
        <v>355</v>
      </c>
      <c r="I1802">
        <v>2253</v>
      </c>
      <c r="J1802">
        <v>2</v>
      </c>
      <c r="K1802" t="s">
        <v>36</v>
      </c>
      <c r="L1802" t="s">
        <v>52</v>
      </c>
      <c r="M1802" s="3">
        <v>75.2</v>
      </c>
      <c r="N1802">
        <v>2253</v>
      </c>
      <c r="O1802">
        <v>0</v>
      </c>
      <c r="P1802" t="s">
        <v>65</v>
      </c>
      <c r="Q1802">
        <v>2010</v>
      </c>
      <c r="R1802" s="2">
        <v>475</v>
      </c>
      <c r="S1802" s="2">
        <v>565</v>
      </c>
      <c r="T1802" s="2">
        <v>645</v>
      </c>
      <c r="U1802" s="2">
        <v>0.97166349082088799</v>
      </c>
      <c r="V1802" s="2">
        <v>325</v>
      </c>
      <c r="W1802" s="2">
        <v>-1</v>
      </c>
      <c r="X1802" s="2">
        <v>-1</v>
      </c>
      <c r="Y1802" s="2">
        <v>553</v>
      </c>
      <c r="Z1802" s="2">
        <v>-1</v>
      </c>
      <c r="AA1802" s="2">
        <v>-1</v>
      </c>
      <c r="AB1802" s="2">
        <v>-1</v>
      </c>
      <c r="AC1802" s="2">
        <v>-0.26279999999999998</v>
      </c>
      <c r="AD1802" s="2">
        <v>3.2800000000000003E-2</v>
      </c>
      <c r="AE1802" s="2">
        <v>1.1073999999999999</v>
      </c>
      <c r="AF1802" s="2">
        <v>-0.17269999999999999</v>
      </c>
      <c r="AG1802" s="2">
        <v>0.34439999999999998</v>
      </c>
      <c r="AH1802">
        <v>395000</v>
      </c>
      <c r="AI1802" t="str">
        <f>IF(Table_Graduate_Salary[[#This Row],[Salary]]&lt;300000,"Low",IF(Table_Graduate_Salary[[#This Row],[Salary]]&lt;=600000,"Medium","High"))</f>
        <v>Medium</v>
      </c>
      <c r="AJ1802" t="str">
        <f>IF(Table_Graduate_Salary[[#This Row],[collegeGPA]]&gt;=8,"Excellent",IF(Table_Graduate_Salary[[#This Row],[collegeGPA]]&gt;=7,"Good","Average"))</f>
        <v>Excellent</v>
      </c>
      <c r="AK1802" s="2">
        <f>AVERAGE(Table_Graduate_Salary[[#This Row],[English]],Table_Graduate_Salary[[#This Row],[Logical]],Table_Graduate_Salary[[#This Row],[Quant]])</f>
        <v>561.66666666666663</v>
      </c>
    </row>
    <row r="1803" spans="1:37">
      <c r="A1803">
        <v>615310</v>
      </c>
      <c r="B1803" t="s">
        <v>506</v>
      </c>
      <c r="C1803" s="1">
        <v>33984</v>
      </c>
      <c r="D1803" s="2">
        <v>70</v>
      </c>
      <c r="E1803" t="s">
        <v>35</v>
      </c>
      <c r="F1803" s="3">
        <v>2009</v>
      </c>
      <c r="G1803" s="2">
        <v>81</v>
      </c>
      <c r="H1803" t="s">
        <v>35</v>
      </c>
      <c r="I1803">
        <v>272</v>
      </c>
      <c r="J1803">
        <v>2</v>
      </c>
      <c r="K1803" t="s">
        <v>36</v>
      </c>
      <c r="L1803" t="s">
        <v>40</v>
      </c>
      <c r="M1803" s="3">
        <v>76.2</v>
      </c>
      <c r="N1803">
        <v>272</v>
      </c>
      <c r="O1803">
        <v>0</v>
      </c>
      <c r="P1803" t="s">
        <v>50</v>
      </c>
      <c r="Q1803">
        <v>2014</v>
      </c>
      <c r="R1803" s="2">
        <v>465</v>
      </c>
      <c r="S1803" s="2">
        <v>605</v>
      </c>
      <c r="T1803" s="2">
        <v>650</v>
      </c>
      <c r="U1803" s="2">
        <v>0.95389977507992596</v>
      </c>
      <c r="V1803" s="2">
        <v>525</v>
      </c>
      <c r="W1803" s="2">
        <v>-1</v>
      </c>
      <c r="X1803" s="2">
        <v>530</v>
      </c>
      <c r="Y1803" s="2">
        <v>-1</v>
      </c>
      <c r="Z1803" s="2">
        <v>-1</v>
      </c>
      <c r="AA1803" s="2">
        <v>-1</v>
      </c>
      <c r="AB1803" s="2">
        <v>-1</v>
      </c>
      <c r="AC1803" s="2">
        <v>-2.1698</v>
      </c>
      <c r="AD1803" s="2">
        <v>0.21240000000000001</v>
      </c>
      <c r="AE1803" s="2">
        <v>-0.4511</v>
      </c>
      <c r="AF1803" s="2">
        <v>-0.86819999999999997</v>
      </c>
      <c r="AG1803" s="2">
        <v>0.28889999999999999</v>
      </c>
      <c r="AH1803">
        <v>290000</v>
      </c>
      <c r="AI1803" t="str">
        <f>IF(Table_Graduate_Salary[[#This Row],[Salary]]&lt;300000,"Low",IF(Table_Graduate_Salary[[#This Row],[Salary]]&lt;=600000,"Medium","High"))</f>
        <v>Low</v>
      </c>
      <c r="AJ1803" t="str">
        <f>IF(Table_Graduate_Salary[[#This Row],[collegeGPA]]&gt;=8,"Excellent",IF(Table_Graduate_Salary[[#This Row],[collegeGPA]]&gt;=7,"Good","Average"))</f>
        <v>Excellent</v>
      </c>
      <c r="AK1803" s="2">
        <f>AVERAGE(Table_Graduate_Salary[[#This Row],[English]],Table_Graduate_Salary[[#This Row],[Logical]],Table_Graduate_Salary[[#This Row],[Quant]])</f>
        <v>573.33333333333337</v>
      </c>
    </row>
    <row r="1804" spans="1:37">
      <c r="A1804">
        <v>1166852</v>
      </c>
      <c r="B1804" t="s">
        <v>505</v>
      </c>
      <c r="C1804" s="1">
        <v>33950</v>
      </c>
      <c r="D1804" s="2">
        <v>85.6</v>
      </c>
      <c r="E1804" t="s">
        <v>51</v>
      </c>
      <c r="F1804" s="3">
        <v>2010</v>
      </c>
      <c r="G1804" s="2">
        <v>87.8</v>
      </c>
      <c r="H1804" t="s">
        <v>51</v>
      </c>
      <c r="I1804">
        <v>13984</v>
      </c>
      <c r="J1804">
        <v>2</v>
      </c>
      <c r="K1804" t="s">
        <v>36</v>
      </c>
      <c r="L1804" t="s">
        <v>40</v>
      </c>
      <c r="M1804" s="3">
        <v>72.3</v>
      </c>
      <c r="N1804">
        <v>13984</v>
      </c>
      <c r="O1804">
        <v>1</v>
      </c>
      <c r="P1804" t="s">
        <v>54</v>
      </c>
      <c r="Q1804">
        <v>2014</v>
      </c>
      <c r="R1804" s="2">
        <v>570</v>
      </c>
      <c r="S1804" s="2">
        <v>605</v>
      </c>
      <c r="T1804" s="2">
        <v>415</v>
      </c>
      <c r="U1804" s="2">
        <v>0.563267823666597</v>
      </c>
      <c r="V1804" s="2">
        <v>425</v>
      </c>
      <c r="W1804" s="2">
        <v>-1</v>
      </c>
      <c r="X1804" s="2">
        <v>-1</v>
      </c>
      <c r="Y1804" s="2">
        <v>-1</v>
      </c>
      <c r="Z1804" s="2">
        <v>-1</v>
      </c>
      <c r="AA1804" s="2">
        <v>-1</v>
      </c>
      <c r="AB1804" s="2">
        <v>-1</v>
      </c>
      <c r="AC1804" s="2">
        <v>1.2771999999999999</v>
      </c>
      <c r="AD1804" s="2">
        <v>1.3778999999999999</v>
      </c>
      <c r="AE1804" s="2">
        <v>1.3933</v>
      </c>
      <c r="AF1804" s="2">
        <v>-1.3753</v>
      </c>
      <c r="AG1804" s="2">
        <v>0.28889999999999999</v>
      </c>
      <c r="AH1804">
        <v>325000</v>
      </c>
      <c r="AI1804" t="str">
        <f>IF(Table_Graduate_Salary[[#This Row],[Salary]]&lt;300000,"Low",IF(Table_Graduate_Salary[[#This Row],[Salary]]&lt;=600000,"Medium","High"))</f>
        <v>Medium</v>
      </c>
      <c r="AJ1804" t="str">
        <f>IF(Table_Graduate_Salary[[#This Row],[collegeGPA]]&gt;=8,"Excellent",IF(Table_Graduate_Salary[[#This Row],[collegeGPA]]&gt;=7,"Good","Average"))</f>
        <v>Excellent</v>
      </c>
      <c r="AK1804" s="2">
        <f>AVERAGE(Table_Graduate_Salary[[#This Row],[English]],Table_Graduate_Salary[[#This Row],[Logical]],Table_Graduate_Salary[[#This Row],[Quant]])</f>
        <v>530</v>
      </c>
    </row>
    <row r="1805" spans="1:37">
      <c r="A1805">
        <v>1156362</v>
      </c>
      <c r="B1805" t="s">
        <v>505</v>
      </c>
      <c r="C1805" s="1">
        <v>34083</v>
      </c>
      <c r="D1805" s="2">
        <v>71</v>
      </c>
      <c r="E1805" t="s">
        <v>51</v>
      </c>
      <c r="F1805" s="3">
        <v>2009</v>
      </c>
      <c r="G1805" s="2">
        <v>64</v>
      </c>
      <c r="H1805" t="s">
        <v>51</v>
      </c>
      <c r="I1805">
        <v>2028</v>
      </c>
      <c r="J1805">
        <v>2</v>
      </c>
      <c r="K1805" t="s">
        <v>36</v>
      </c>
      <c r="L1805" t="s">
        <v>55</v>
      </c>
      <c r="M1805" s="3">
        <v>73.400000000000006</v>
      </c>
      <c r="N1805">
        <v>2028</v>
      </c>
      <c r="O1805">
        <v>1</v>
      </c>
      <c r="P1805" t="s">
        <v>71</v>
      </c>
      <c r="Q1805">
        <v>2013</v>
      </c>
      <c r="R1805" s="2">
        <v>490</v>
      </c>
      <c r="S1805" s="2">
        <v>400</v>
      </c>
      <c r="T1805" s="2">
        <v>500</v>
      </c>
      <c r="U1805" s="2">
        <v>0.35653648772447499</v>
      </c>
      <c r="V1805" s="2">
        <v>365</v>
      </c>
      <c r="W1805" s="2">
        <v>-1</v>
      </c>
      <c r="X1805" s="2">
        <v>346</v>
      </c>
      <c r="Y1805" s="2">
        <v>-1</v>
      </c>
      <c r="Z1805" s="2">
        <v>-1</v>
      </c>
      <c r="AA1805" s="2">
        <v>-1</v>
      </c>
      <c r="AB1805" s="2">
        <v>-1</v>
      </c>
      <c r="AC1805" s="2">
        <v>1.2771999999999999</v>
      </c>
      <c r="AD1805" s="2">
        <v>0.37890000000000001</v>
      </c>
      <c r="AE1805" s="2">
        <v>0.77849999999999997</v>
      </c>
      <c r="AF1805" s="2">
        <v>-0.995</v>
      </c>
      <c r="AG1805" s="2">
        <v>9.7299999999999998E-2</v>
      </c>
      <c r="AH1805">
        <v>210000</v>
      </c>
      <c r="AI1805" t="str">
        <f>IF(Table_Graduate_Salary[[#This Row],[Salary]]&lt;300000,"Low",IF(Table_Graduate_Salary[[#This Row],[Salary]]&lt;=600000,"Medium","High"))</f>
        <v>Low</v>
      </c>
      <c r="AJ1805" t="str">
        <f>IF(Table_Graduate_Salary[[#This Row],[collegeGPA]]&gt;=8,"Excellent",IF(Table_Graduate_Salary[[#This Row],[collegeGPA]]&gt;=7,"Good","Average"))</f>
        <v>Excellent</v>
      </c>
      <c r="AK1805" s="2">
        <f>AVERAGE(Table_Graduate_Salary[[#This Row],[English]],Table_Graduate_Salary[[#This Row],[Logical]],Table_Graduate_Salary[[#This Row],[Quant]])</f>
        <v>463.33333333333331</v>
      </c>
    </row>
    <row r="1806" spans="1:37">
      <c r="A1806">
        <v>711754</v>
      </c>
      <c r="B1806" t="s">
        <v>506</v>
      </c>
      <c r="C1806" s="1">
        <v>32809</v>
      </c>
      <c r="D1806" s="2">
        <v>82</v>
      </c>
      <c r="E1806" t="s">
        <v>35</v>
      </c>
      <c r="F1806" s="3">
        <v>2008</v>
      </c>
      <c r="G1806" s="2">
        <v>70</v>
      </c>
      <c r="H1806" t="s">
        <v>35</v>
      </c>
      <c r="I1806">
        <v>129</v>
      </c>
      <c r="J1806">
        <v>2</v>
      </c>
      <c r="K1806" t="s">
        <v>36</v>
      </c>
      <c r="L1806" t="s">
        <v>356</v>
      </c>
      <c r="M1806" s="3">
        <v>82.7</v>
      </c>
      <c r="N1806">
        <v>129</v>
      </c>
      <c r="O1806">
        <v>0</v>
      </c>
      <c r="P1806" t="s">
        <v>47</v>
      </c>
      <c r="Q1806">
        <v>2013</v>
      </c>
      <c r="R1806" s="2">
        <v>485</v>
      </c>
      <c r="S1806" s="2">
        <v>655</v>
      </c>
      <c r="T1806" s="2">
        <v>495</v>
      </c>
      <c r="U1806" s="2">
        <v>-1</v>
      </c>
      <c r="V1806" s="2">
        <v>525</v>
      </c>
      <c r="W1806" s="2">
        <v>-1</v>
      </c>
      <c r="X1806" s="2">
        <v>-1</v>
      </c>
      <c r="Y1806" s="2">
        <v>-1</v>
      </c>
      <c r="Z1806" s="2">
        <v>-1</v>
      </c>
      <c r="AA1806" s="2">
        <v>-1</v>
      </c>
      <c r="AB1806" s="2">
        <v>-1</v>
      </c>
      <c r="AC1806" s="2">
        <v>0.99</v>
      </c>
      <c r="AD1806" s="2">
        <v>1.3778999999999999</v>
      </c>
      <c r="AE1806" s="2">
        <v>1.2396</v>
      </c>
      <c r="AF1806" s="2">
        <v>-0.2344</v>
      </c>
      <c r="AG1806" s="2">
        <v>-0.28589999999999999</v>
      </c>
      <c r="AH1806">
        <v>390000</v>
      </c>
      <c r="AI1806" t="str">
        <f>IF(Table_Graduate_Salary[[#This Row],[Salary]]&lt;300000,"Low",IF(Table_Graduate_Salary[[#This Row],[Salary]]&lt;=600000,"Medium","High"))</f>
        <v>Medium</v>
      </c>
      <c r="AJ1806" t="str">
        <f>IF(Table_Graduate_Salary[[#This Row],[collegeGPA]]&gt;=8,"Excellent",IF(Table_Graduate_Salary[[#This Row],[collegeGPA]]&gt;=7,"Good","Average"))</f>
        <v>Excellent</v>
      </c>
      <c r="AK1806" s="2">
        <f>AVERAGE(Table_Graduate_Salary[[#This Row],[English]],Table_Graduate_Salary[[#This Row],[Logical]],Table_Graduate_Salary[[#This Row],[Quant]])</f>
        <v>545</v>
      </c>
    </row>
    <row r="1807" spans="1:37">
      <c r="A1807">
        <v>347445</v>
      </c>
      <c r="B1807" t="s">
        <v>506</v>
      </c>
      <c r="C1807" s="1">
        <v>33328</v>
      </c>
      <c r="D1807" s="2">
        <v>62</v>
      </c>
      <c r="E1807" t="s">
        <v>97</v>
      </c>
      <c r="F1807" s="3">
        <v>2006</v>
      </c>
      <c r="G1807" s="2">
        <v>59</v>
      </c>
      <c r="H1807" t="s">
        <v>97</v>
      </c>
      <c r="I1807">
        <v>12478</v>
      </c>
      <c r="J1807">
        <v>2</v>
      </c>
      <c r="K1807" t="s">
        <v>36</v>
      </c>
      <c r="L1807" t="s">
        <v>60</v>
      </c>
      <c r="M1807" s="3">
        <v>65.16</v>
      </c>
      <c r="N1807">
        <v>12478</v>
      </c>
      <c r="O1807">
        <v>0</v>
      </c>
      <c r="P1807" t="s">
        <v>41</v>
      </c>
      <c r="Q1807">
        <v>2012</v>
      </c>
      <c r="R1807" s="2">
        <v>375</v>
      </c>
      <c r="S1807" s="2">
        <v>435</v>
      </c>
      <c r="T1807" s="2">
        <v>455</v>
      </c>
      <c r="U1807" s="2">
        <v>0.91077016424602197</v>
      </c>
      <c r="V1807" s="2">
        <v>285</v>
      </c>
      <c r="W1807" s="2">
        <v>433</v>
      </c>
      <c r="X1807" s="2">
        <v>-1</v>
      </c>
      <c r="Y1807" s="2">
        <v>-1</v>
      </c>
      <c r="Z1807" s="2">
        <v>-1</v>
      </c>
      <c r="AA1807" s="2">
        <v>-1</v>
      </c>
      <c r="AB1807" s="2">
        <v>-1</v>
      </c>
      <c r="AC1807" s="2">
        <v>0.39410000000000001</v>
      </c>
      <c r="AD1807" s="2">
        <v>-0.90329999999999999</v>
      </c>
      <c r="AE1807" s="2">
        <v>-1.5051000000000001</v>
      </c>
      <c r="AF1807" s="2">
        <v>-0.96589999999999998</v>
      </c>
      <c r="AG1807" s="2">
        <v>-1.2354000000000001</v>
      </c>
      <c r="AH1807">
        <v>180000</v>
      </c>
      <c r="AI1807" t="str">
        <f>IF(Table_Graduate_Salary[[#This Row],[Salary]]&lt;300000,"Low",IF(Table_Graduate_Salary[[#This Row],[Salary]]&lt;=600000,"Medium","High"))</f>
        <v>Low</v>
      </c>
      <c r="AJ1807" t="str">
        <f>IF(Table_Graduate_Salary[[#This Row],[collegeGPA]]&gt;=8,"Excellent",IF(Table_Graduate_Salary[[#This Row],[collegeGPA]]&gt;=7,"Good","Average"))</f>
        <v>Excellent</v>
      </c>
      <c r="AK1807" s="2">
        <f>AVERAGE(Table_Graduate_Salary[[#This Row],[English]],Table_Graduate_Salary[[#This Row],[Logical]],Table_Graduate_Salary[[#This Row],[Quant]])</f>
        <v>421.66666666666669</v>
      </c>
    </row>
    <row r="1808" spans="1:37">
      <c r="A1808">
        <v>329920</v>
      </c>
      <c r="B1808" t="s">
        <v>506</v>
      </c>
      <c r="C1808" s="1">
        <v>33083</v>
      </c>
      <c r="D1808" s="2">
        <v>80</v>
      </c>
      <c r="E1808" t="s">
        <v>100</v>
      </c>
      <c r="F1808" s="3">
        <v>2008</v>
      </c>
      <c r="G1808" s="2">
        <v>90</v>
      </c>
      <c r="H1808" t="s">
        <v>108</v>
      </c>
      <c r="I1808">
        <v>6164</v>
      </c>
      <c r="J1808">
        <v>2</v>
      </c>
      <c r="K1808" t="s">
        <v>36</v>
      </c>
      <c r="L1808" t="s">
        <v>64</v>
      </c>
      <c r="M1808" s="3">
        <v>71.8</v>
      </c>
      <c r="N1808">
        <v>6164</v>
      </c>
      <c r="O1808">
        <v>1</v>
      </c>
      <c r="P1808" t="s">
        <v>54</v>
      </c>
      <c r="Q1808">
        <v>2012</v>
      </c>
      <c r="R1808" s="2">
        <v>495</v>
      </c>
      <c r="S1808" s="2">
        <v>425</v>
      </c>
      <c r="T1808" s="2">
        <v>575</v>
      </c>
      <c r="U1808" s="2">
        <v>0.76567358123401097</v>
      </c>
      <c r="V1808" s="2">
        <v>485</v>
      </c>
      <c r="W1808" s="2">
        <v>-1</v>
      </c>
      <c r="X1808" s="2">
        <v>-1</v>
      </c>
      <c r="Y1808" s="2">
        <v>-1</v>
      </c>
      <c r="Z1808" s="2">
        <v>-1</v>
      </c>
      <c r="AA1808" s="2">
        <v>-1</v>
      </c>
      <c r="AB1808" s="2">
        <v>-1</v>
      </c>
      <c r="AC1808" s="2">
        <v>1.5919999999999901</v>
      </c>
      <c r="AD1808" s="2">
        <v>1.5928</v>
      </c>
      <c r="AE1808" s="2">
        <v>0.81710000000000005</v>
      </c>
      <c r="AF1808" s="2">
        <v>0.5323</v>
      </c>
      <c r="AG1808" s="2">
        <v>6.7900000000000002E-2</v>
      </c>
      <c r="AH1808">
        <v>1300000</v>
      </c>
      <c r="AI1808" t="str">
        <f>IF(Table_Graduate_Salary[[#This Row],[Salary]]&lt;300000,"Low",IF(Table_Graduate_Salary[[#This Row],[Salary]]&lt;=600000,"Medium","High"))</f>
        <v>High</v>
      </c>
      <c r="AJ1808" t="str">
        <f>IF(Table_Graduate_Salary[[#This Row],[collegeGPA]]&gt;=8,"Excellent",IF(Table_Graduate_Salary[[#This Row],[collegeGPA]]&gt;=7,"Good","Average"))</f>
        <v>Excellent</v>
      </c>
      <c r="AK1808" s="2">
        <f>AVERAGE(Table_Graduate_Salary[[#This Row],[English]],Table_Graduate_Salary[[#This Row],[Logical]],Table_Graduate_Salary[[#This Row],[Quant]])</f>
        <v>498.33333333333331</v>
      </c>
    </row>
    <row r="1809" spans="1:37">
      <c r="A1809">
        <v>1068813</v>
      </c>
      <c r="B1809" t="s">
        <v>506</v>
      </c>
      <c r="C1809" s="1">
        <v>33628</v>
      </c>
      <c r="D1809" s="2">
        <v>90.08</v>
      </c>
      <c r="E1809" t="s">
        <v>51</v>
      </c>
      <c r="F1809" s="3">
        <v>2009</v>
      </c>
      <c r="G1809" s="2">
        <v>83.62</v>
      </c>
      <c r="H1809" t="s">
        <v>51</v>
      </c>
      <c r="I1809">
        <v>11256</v>
      </c>
      <c r="J1809">
        <v>2</v>
      </c>
      <c r="K1809" t="s">
        <v>36</v>
      </c>
      <c r="L1809" t="s">
        <v>60</v>
      </c>
      <c r="M1809" s="3">
        <v>62.71</v>
      </c>
      <c r="N1809">
        <v>11256</v>
      </c>
      <c r="O1809">
        <v>0</v>
      </c>
      <c r="P1809" t="s">
        <v>61</v>
      </c>
      <c r="Q1809">
        <v>2013</v>
      </c>
      <c r="R1809" s="2">
        <v>560</v>
      </c>
      <c r="S1809" s="2">
        <v>520</v>
      </c>
      <c r="T1809" s="2">
        <v>370</v>
      </c>
      <c r="U1809" s="2">
        <v>0.64938971484669095</v>
      </c>
      <c r="V1809" s="2">
        <v>445</v>
      </c>
      <c r="W1809" s="2">
        <v>356</v>
      </c>
      <c r="X1809" s="2">
        <v>-1</v>
      </c>
      <c r="Y1809" s="2">
        <v>-1</v>
      </c>
      <c r="Z1809" s="2">
        <v>-1</v>
      </c>
      <c r="AA1809" s="2">
        <v>-1</v>
      </c>
      <c r="AB1809" s="2">
        <v>-1</v>
      </c>
      <c r="AC1809" s="2">
        <v>-0.58989999999999998</v>
      </c>
      <c r="AD1809" s="2">
        <v>0.5454</v>
      </c>
      <c r="AE1809" s="2">
        <v>0.62480000000000002</v>
      </c>
      <c r="AF1809" s="2">
        <v>0.2727</v>
      </c>
      <c r="AG1809" s="2">
        <v>0.86370000000000002</v>
      </c>
      <c r="AH1809">
        <v>250000</v>
      </c>
      <c r="AI1809" t="str">
        <f>IF(Table_Graduate_Salary[[#This Row],[Salary]]&lt;300000,"Low",IF(Table_Graduate_Salary[[#This Row],[Salary]]&lt;=600000,"Medium","High"))</f>
        <v>Low</v>
      </c>
      <c r="AJ1809" t="str">
        <f>IF(Table_Graduate_Salary[[#This Row],[collegeGPA]]&gt;=8,"Excellent",IF(Table_Graduate_Salary[[#This Row],[collegeGPA]]&gt;=7,"Good","Average"))</f>
        <v>Excellent</v>
      </c>
      <c r="AK1809" s="2">
        <f>AVERAGE(Table_Graduate_Salary[[#This Row],[English]],Table_Graduate_Salary[[#This Row],[Logical]],Table_Graduate_Salary[[#This Row],[Quant]])</f>
        <v>483.33333333333331</v>
      </c>
    </row>
    <row r="1810" spans="1:37">
      <c r="A1810">
        <v>624266</v>
      </c>
      <c r="B1810" t="s">
        <v>506</v>
      </c>
      <c r="C1810" s="1">
        <v>33323</v>
      </c>
      <c r="D1810" s="2">
        <v>77</v>
      </c>
      <c r="E1810" t="s">
        <v>51</v>
      </c>
      <c r="F1810" s="3">
        <v>2009</v>
      </c>
      <c r="G1810" s="2">
        <v>76</v>
      </c>
      <c r="H1810" t="s">
        <v>51</v>
      </c>
      <c r="I1810">
        <v>5815</v>
      </c>
      <c r="J1810">
        <v>2</v>
      </c>
      <c r="K1810" t="s">
        <v>36</v>
      </c>
      <c r="L1810" t="s">
        <v>40</v>
      </c>
      <c r="M1810" s="3">
        <v>67.22</v>
      </c>
      <c r="N1810">
        <v>5815</v>
      </c>
      <c r="O1810">
        <v>0</v>
      </c>
      <c r="P1810" t="s">
        <v>84</v>
      </c>
      <c r="Q1810">
        <v>2013</v>
      </c>
      <c r="R1810" s="2">
        <v>545</v>
      </c>
      <c r="S1810" s="2">
        <v>500</v>
      </c>
      <c r="T1810" s="2">
        <v>515</v>
      </c>
      <c r="U1810" s="2">
        <v>0.563267823666597</v>
      </c>
      <c r="V1810" s="2">
        <v>425</v>
      </c>
      <c r="W1810" s="2">
        <v>-1</v>
      </c>
      <c r="X1810" s="2">
        <v>-1</v>
      </c>
      <c r="Y1810" s="2">
        <v>-1</v>
      </c>
      <c r="Z1810" s="2">
        <v>-1</v>
      </c>
      <c r="AA1810" s="2">
        <v>-1</v>
      </c>
      <c r="AB1810" s="2">
        <v>-1</v>
      </c>
      <c r="AC1810" s="2">
        <v>-1.0207999999999999</v>
      </c>
      <c r="AD1810" s="2">
        <v>-1.4525999999999999</v>
      </c>
      <c r="AE1810" s="2">
        <v>-1.0659000000000001</v>
      </c>
      <c r="AF1810" s="2">
        <v>-0.2344</v>
      </c>
      <c r="AG1810" s="2">
        <v>-1.4356</v>
      </c>
      <c r="AH1810">
        <v>120000</v>
      </c>
      <c r="AI1810" t="str">
        <f>IF(Table_Graduate_Salary[[#This Row],[Salary]]&lt;300000,"Low",IF(Table_Graduate_Salary[[#This Row],[Salary]]&lt;=600000,"Medium","High"))</f>
        <v>Low</v>
      </c>
      <c r="AJ1810" t="str">
        <f>IF(Table_Graduate_Salary[[#This Row],[collegeGPA]]&gt;=8,"Excellent",IF(Table_Graduate_Salary[[#This Row],[collegeGPA]]&gt;=7,"Good","Average"))</f>
        <v>Excellent</v>
      </c>
      <c r="AK1810" s="2">
        <f>AVERAGE(Table_Graduate_Salary[[#This Row],[English]],Table_Graduate_Salary[[#This Row],[Logical]],Table_Graduate_Salary[[#This Row],[Quant]])</f>
        <v>520</v>
      </c>
    </row>
    <row r="1811" spans="1:37">
      <c r="A1811">
        <v>345685</v>
      </c>
      <c r="B1811" t="s">
        <v>505</v>
      </c>
      <c r="C1811" s="1">
        <v>33025</v>
      </c>
      <c r="D1811" s="2">
        <v>75</v>
      </c>
      <c r="E1811" t="s">
        <v>156</v>
      </c>
      <c r="F1811" s="3">
        <v>2008</v>
      </c>
      <c r="G1811" s="2">
        <v>74</v>
      </c>
      <c r="H1811" t="s">
        <v>35</v>
      </c>
      <c r="I1811">
        <v>6659</v>
      </c>
      <c r="J1811">
        <v>2</v>
      </c>
      <c r="K1811" t="s">
        <v>36</v>
      </c>
      <c r="L1811" t="s">
        <v>116</v>
      </c>
      <c r="M1811" s="3">
        <v>88</v>
      </c>
      <c r="N1811">
        <v>6659</v>
      </c>
      <c r="O1811">
        <v>1</v>
      </c>
      <c r="P1811" t="s">
        <v>47</v>
      </c>
      <c r="Q1811">
        <v>2012</v>
      </c>
      <c r="R1811" s="2">
        <v>575</v>
      </c>
      <c r="S1811" s="2">
        <v>515</v>
      </c>
      <c r="T1811" s="2">
        <v>465</v>
      </c>
      <c r="U1811" s="2">
        <v>0.53838689298509601</v>
      </c>
      <c r="V1811" s="2">
        <v>405</v>
      </c>
      <c r="W1811" s="2">
        <v>333</v>
      </c>
      <c r="X1811" s="2">
        <v>315</v>
      </c>
      <c r="Y1811" s="2">
        <v>-1</v>
      </c>
      <c r="Z1811" s="2">
        <v>-1</v>
      </c>
      <c r="AA1811" s="2">
        <v>-1</v>
      </c>
      <c r="AB1811" s="2">
        <v>-1</v>
      </c>
      <c r="AC1811" s="2">
        <v>-0.58989999999999998</v>
      </c>
      <c r="AD1811" s="2">
        <v>-0.1206</v>
      </c>
      <c r="AE1811" s="2">
        <v>0.93220000000000003</v>
      </c>
      <c r="AF1811" s="2">
        <v>0.39950000000000002</v>
      </c>
      <c r="AG1811" s="2">
        <v>-0.47760000000000002</v>
      </c>
      <c r="AH1811">
        <v>200000</v>
      </c>
      <c r="AI1811" t="str">
        <f>IF(Table_Graduate_Salary[[#This Row],[Salary]]&lt;300000,"Low",IF(Table_Graduate_Salary[[#This Row],[Salary]]&lt;=600000,"Medium","High"))</f>
        <v>Low</v>
      </c>
      <c r="AJ1811" t="str">
        <f>IF(Table_Graduate_Salary[[#This Row],[collegeGPA]]&gt;=8,"Excellent",IF(Table_Graduate_Salary[[#This Row],[collegeGPA]]&gt;=7,"Good","Average"))</f>
        <v>Excellent</v>
      </c>
      <c r="AK1811" s="2">
        <f>AVERAGE(Table_Graduate_Salary[[#This Row],[English]],Table_Graduate_Salary[[#This Row],[Logical]],Table_Graduate_Salary[[#This Row],[Quant]])</f>
        <v>518.33333333333337</v>
      </c>
    </row>
    <row r="1812" spans="1:37">
      <c r="A1812">
        <v>530518</v>
      </c>
      <c r="B1812" t="s">
        <v>506</v>
      </c>
      <c r="C1812" s="1">
        <v>33278</v>
      </c>
      <c r="D1812" s="2">
        <v>65</v>
      </c>
      <c r="E1812" t="s">
        <v>35</v>
      </c>
      <c r="F1812" s="3">
        <v>2009</v>
      </c>
      <c r="G1812" s="2">
        <v>64</v>
      </c>
      <c r="H1812" t="s">
        <v>35</v>
      </c>
      <c r="I1812">
        <v>11759</v>
      </c>
      <c r="J1812">
        <v>2</v>
      </c>
      <c r="K1812" t="s">
        <v>36</v>
      </c>
      <c r="L1812" t="s">
        <v>55</v>
      </c>
      <c r="M1812" s="3">
        <v>79</v>
      </c>
      <c r="N1812">
        <v>11759</v>
      </c>
      <c r="O1812">
        <v>0</v>
      </c>
      <c r="P1812" t="s">
        <v>96</v>
      </c>
      <c r="Q1812">
        <v>2013</v>
      </c>
      <c r="R1812" s="2">
        <v>465</v>
      </c>
      <c r="S1812" s="2">
        <v>545</v>
      </c>
      <c r="T1812" s="2">
        <v>385</v>
      </c>
      <c r="U1812" s="2">
        <v>0.45087658448345103</v>
      </c>
      <c r="V1812" s="2">
        <v>395</v>
      </c>
      <c r="W1812" s="2">
        <v>-1</v>
      </c>
      <c r="X1812" s="2">
        <v>-1</v>
      </c>
      <c r="Y1812" s="2">
        <v>-1</v>
      </c>
      <c r="Z1812" s="2">
        <v>-1</v>
      </c>
      <c r="AA1812" s="2">
        <v>-1</v>
      </c>
      <c r="AB1812" s="2">
        <v>-1</v>
      </c>
      <c r="AC1812" s="2">
        <v>-1.0355000000000001</v>
      </c>
      <c r="AD1812" s="2">
        <v>-0.90329999999999999</v>
      </c>
      <c r="AE1812" s="2">
        <v>-1.0334000000000001</v>
      </c>
      <c r="AF1812" s="2">
        <v>1.5899000000000001</v>
      </c>
      <c r="AG1812" s="2">
        <v>-0.76149999999999995</v>
      </c>
      <c r="AH1812">
        <v>150000</v>
      </c>
      <c r="AI1812" t="str">
        <f>IF(Table_Graduate_Salary[[#This Row],[Salary]]&lt;300000,"Low",IF(Table_Graduate_Salary[[#This Row],[Salary]]&lt;=600000,"Medium","High"))</f>
        <v>Low</v>
      </c>
      <c r="AJ1812" t="str">
        <f>IF(Table_Graduate_Salary[[#This Row],[collegeGPA]]&gt;=8,"Excellent",IF(Table_Graduate_Salary[[#This Row],[collegeGPA]]&gt;=7,"Good","Average"))</f>
        <v>Excellent</v>
      </c>
      <c r="AK1812" s="2">
        <f>AVERAGE(Table_Graduate_Salary[[#This Row],[English]],Table_Graduate_Salary[[#This Row],[Logical]],Table_Graduate_Salary[[#This Row],[Quant]])</f>
        <v>465</v>
      </c>
    </row>
    <row r="1813" spans="1:37">
      <c r="A1813">
        <v>877241</v>
      </c>
      <c r="B1813" t="s">
        <v>506</v>
      </c>
      <c r="C1813" s="1">
        <v>33734</v>
      </c>
      <c r="D1813" s="2">
        <v>95.54</v>
      </c>
      <c r="E1813" t="s">
        <v>51</v>
      </c>
      <c r="F1813" s="3">
        <v>2010</v>
      </c>
      <c r="G1813" s="2">
        <v>90</v>
      </c>
      <c r="H1813" t="s">
        <v>51</v>
      </c>
      <c r="I1813">
        <v>11973</v>
      </c>
      <c r="J1813">
        <v>1</v>
      </c>
      <c r="K1813" t="s">
        <v>36</v>
      </c>
      <c r="L1813" t="s">
        <v>174</v>
      </c>
      <c r="M1813" s="3">
        <v>59</v>
      </c>
      <c r="N1813">
        <v>11973</v>
      </c>
      <c r="O1813">
        <v>1</v>
      </c>
      <c r="P1813" t="s">
        <v>45</v>
      </c>
      <c r="Q1813">
        <v>2014</v>
      </c>
      <c r="R1813" s="2">
        <v>465</v>
      </c>
      <c r="S1813" s="2">
        <v>610</v>
      </c>
      <c r="T1813" s="2">
        <v>530</v>
      </c>
      <c r="U1813" s="2">
        <v>0.25577819371939398</v>
      </c>
      <c r="V1813" s="2">
        <v>355</v>
      </c>
      <c r="W1813" s="2">
        <v>-1</v>
      </c>
      <c r="X1813" s="2">
        <v>-1</v>
      </c>
      <c r="Y1813" s="2">
        <v>-1</v>
      </c>
      <c r="Z1813" s="2">
        <v>-1</v>
      </c>
      <c r="AA1813" s="2">
        <v>-1</v>
      </c>
      <c r="AB1813" s="2">
        <v>292</v>
      </c>
      <c r="AC1813" s="2">
        <v>-1.0207999999999999</v>
      </c>
      <c r="AD1813" s="2">
        <v>-0.62009999999999998</v>
      </c>
      <c r="AE1813" s="2">
        <v>0.62480000000000002</v>
      </c>
      <c r="AF1813" s="2">
        <v>1.1600999999999999</v>
      </c>
      <c r="AG1813" s="2">
        <v>-0.28589999999999999</v>
      </c>
      <c r="AH1813">
        <v>345000</v>
      </c>
      <c r="AI1813" t="str">
        <f>IF(Table_Graduate_Salary[[#This Row],[Salary]]&lt;300000,"Low",IF(Table_Graduate_Salary[[#This Row],[Salary]]&lt;=600000,"Medium","High"))</f>
        <v>Medium</v>
      </c>
      <c r="AJ1813" t="str">
        <f>IF(Table_Graduate_Salary[[#This Row],[collegeGPA]]&gt;=8,"Excellent",IF(Table_Graduate_Salary[[#This Row],[collegeGPA]]&gt;=7,"Good","Average"))</f>
        <v>Excellent</v>
      </c>
      <c r="AK1813" s="2">
        <f>AVERAGE(Table_Graduate_Salary[[#This Row],[English]],Table_Graduate_Salary[[#This Row],[Logical]],Table_Graduate_Salary[[#This Row],[Quant]])</f>
        <v>535</v>
      </c>
    </row>
    <row r="1814" spans="1:37">
      <c r="A1814">
        <v>435229</v>
      </c>
      <c r="B1814" t="s">
        <v>506</v>
      </c>
      <c r="C1814" s="1">
        <v>33061</v>
      </c>
      <c r="D1814" s="2">
        <v>82</v>
      </c>
      <c r="E1814">
        <v>0</v>
      </c>
      <c r="F1814" s="3">
        <v>2007</v>
      </c>
      <c r="G1814" s="2">
        <v>53</v>
      </c>
      <c r="H1814">
        <v>0</v>
      </c>
      <c r="I1814">
        <v>11982</v>
      </c>
      <c r="J1814">
        <v>2</v>
      </c>
      <c r="K1814" t="s">
        <v>36</v>
      </c>
      <c r="L1814" t="s">
        <v>52</v>
      </c>
      <c r="M1814" s="3">
        <v>71</v>
      </c>
      <c r="N1814">
        <v>11982</v>
      </c>
      <c r="O1814">
        <v>0</v>
      </c>
      <c r="P1814" t="s">
        <v>65</v>
      </c>
      <c r="Q1814">
        <v>2012</v>
      </c>
      <c r="R1814" s="2">
        <v>275</v>
      </c>
      <c r="S1814" s="2">
        <v>395</v>
      </c>
      <c r="T1814" s="2">
        <v>555</v>
      </c>
      <c r="U1814" s="2">
        <v>0.49063695588996398</v>
      </c>
      <c r="V1814" s="2">
        <v>-1</v>
      </c>
      <c r="W1814" s="2">
        <v>-1</v>
      </c>
      <c r="X1814" s="2">
        <v>-1</v>
      </c>
      <c r="Y1814" s="2">
        <v>383</v>
      </c>
      <c r="Z1814" s="2">
        <v>-1</v>
      </c>
      <c r="AA1814" s="2">
        <v>-1</v>
      </c>
      <c r="AB1814" s="2">
        <v>-1</v>
      </c>
      <c r="AC1814" s="2">
        <v>4.6399999999999997E-2</v>
      </c>
      <c r="AD1814" s="2">
        <v>-1.7222999999999999</v>
      </c>
      <c r="AE1814" s="2">
        <v>-0.48909999999999998</v>
      </c>
      <c r="AF1814" s="2">
        <v>-0.52529999999999999</v>
      </c>
      <c r="AG1814" s="2">
        <v>-2.6572</v>
      </c>
      <c r="AH1814">
        <v>320000</v>
      </c>
      <c r="AI1814" t="str">
        <f>IF(Table_Graduate_Salary[[#This Row],[Salary]]&lt;300000,"Low",IF(Table_Graduate_Salary[[#This Row],[Salary]]&lt;=600000,"Medium","High"))</f>
        <v>Medium</v>
      </c>
      <c r="AJ1814" t="str">
        <f>IF(Table_Graduate_Salary[[#This Row],[collegeGPA]]&gt;=8,"Excellent",IF(Table_Graduate_Salary[[#This Row],[collegeGPA]]&gt;=7,"Good","Average"))</f>
        <v>Excellent</v>
      </c>
      <c r="AK1814" s="2">
        <f>AVERAGE(Table_Graduate_Salary[[#This Row],[English]],Table_Graduate_Salary[[#This Row],[Logical]],Table_Graduate_Salary[[#This Row],[Quant]])</f>
        <v>408.33333333333331</v>
      </c>
    </row>
    <row r="1815" spans="1:37">
      <c r="A1815">
        <v>1089260</v>
      </c>
      <c r="B1815" t="s">
        <v>506</v>
      </c>
      <c r="C1815" s="1">
        <v>33000</v>
      </c>
      <c r="D1815" s="2">
        <v>67.7</v>
      </c>
      <c r="E1815" t="s">
        <v>51</v>
      </c>
      <c r="F1815" s="3">
        <v>2007</v>
      </c>
      <c r="G1815" s="2">
        <v>56.3</v>
      </c>
      <c r="H1815" t="s">
        <v>51</v>
      </c>
      <c r="I1815">
        <v>14029</v>
      </c>
      <c r="J1815">
        <v>2</v>
      </c>
      <c r="K1815" t="s">
        <v>36</v>
      </c>
      <c r="L1815" t="s">
        <v>40</v>
      </c>
      <c r="M1815" s="3">
        <v>81.7</v>
      </c>
      <c r="N1815">
        <v>14029</v>
      </c>
      <c r="O1815">
        <v>0</v>
      </c>
      <c r="P1815" t="s">
        <v>65</v>
      </c>
      <c r="Q1815">
        <v>2013</v>
      </c>
      <c r="R1815" s="2">
        <v>360</v>
      </c>
      <c r="S1815" s="2">
        <v>565</v>
      </c>
      <c r="T1815" s="2">
        <v>570</v>
      </c>
      <c r="U1815" s="2">
        <v>0.91139527839132795</v>
      </c>
      <c r="V1815" s="2">
        <v>575</v>
      </c>
      <c r="W1815" s="2">
        <v>-1</v>
      </c>
      <c r="X1815" s="2">
        <v>500</v>
      </c>
      <c r="Y1815" s="2">
        <v>-1</v>
      </c>
      <c r="Z1815" s="2">
        <v>-1</v>
      </c>
      <c r="AA1815" s="2">
        <v>-1</v>
      </c>
      <c r="AB1815" s="2">
        <v>-1</v>
      </c>
      <c r="AC1815" s="2">
        <v>-1.54E-2</v>
      </c>
      <c r="AD1815" s="2">
        <v>-0.28710000000000002</v>
      </c>
      <c r="AE1815" s="2">
        <v>-0.14369999999999999</v>
      </c>
      <c r="AF1815" s="2">
        <v>-1.6289</v>
      </c>
      <c r="AG1815" s="2">
        <v>-0.66920000000000002</v>
      </c>
      <c r="AH1815">
        <v>450000</v>
      </c>
      <c r="AI1815" t="str">
        <f>IF(Table_Graduate_Salary[[#This Row],[Salary]]&lt;300000,"Low",IF(Table_Graduate_Salary[[#This Row],[Salary]]&lt;=600000,"Medium","High"))</f>
        <v>Medium</v>
      </c>
      <c r="AJ1815" t="str">
        <f>IF(Table_Graduate_Salary[[#This Row],[collegeGPA]]&gt;=8,"Excellent",IF(Table_Graduate_Salary[[#This Row],[collegeGPA]]&gt;=7,"Good","Average"))</f>
        <v>Excellent</v>
      </c>
      <c r="AK1815" s="2">
        <f>AVERAGE(Table_Graduate_Salary[[#This Row],[English]],Table_Graduate_Salary[[#This Row],[Logical]],Table_Graduate_Salary[[#This Row],[Quant]])</f>
        <v>498.33333333333331</v>
      </c>
    </row>
    <row r="1816" spans="1:37">
      <c r="A1816">
        <v>242972</v>
      </c>
      <c r="B1816" t="s">
        <v>506</v>
      </c>
      <c r="C1816" s="1">
        <v>33057</v>
      </c>
      <c r="D1816" s="2">
        <v>84.4</v>
      </c>
      <c r="E1816" t="s">
        <v>35</v>
      </c>
      <c r="F1816" s="3">
        <v>2007</v>
      </c>
      <c r="G1816" s="2">
        <v>82.2</v>
      </c>
      <c r="H1816" t="s">
        <v>35</v>
      </c>
      <c r="I1816">
        <v>55</v>
      </c>
      <c r="J1816">
        <v>2</v>
      </c>
      <c r="K1816" t="s">
        <v>36</v>
      </c>
      <c r="L1816" t="s">
        <v>60</v>
      </c>
      <c r="M1816" s="3">
        <v>71.099999999999994</v>
      </c>
      <c r="N1816">
        <v>55</v>
      </c>
      <c r="O1816">
        <v>0</v>
      </c>
      <c r="P1816" t="s">
        <v>41</v>
      </c>
      <c r="Q1816">
        <v>2011</v>
      </c>
      <c r="R1816" s="2">
        <v>554</v>
      </c>
      <c r="S1816" s="2">
        <v>605</v>
      </c>
      <c r="T1816" s="2">
        <v>525</v>
      </c>
      <c r="U1816" s="2">
        <v>0.53838689298509601</v>
      </c>
      <c r="V1816" s="2">
        <v>-1</v>
      </c>
      <c r="W1816" s="2">
        <v>333</v>
      </c>
      <c r="X1816" s="2">
        <v>-1</v>
      </c>
      <c r="Y1816" s="2">
        <v>-1</v>
      </c>
      <c r="Z1816" s="2">
        <v>-1</v>
      </c>
      <c r="AA1816" s="2">
        <v>500</v>
      </c>
      <c r="AB1816" s="2">
        <v>-1</v>
      </c>
      <c r="AC1816" s="2">
        <v>-0.72640000000000005</v>
      </c>
      <c r="AD1816" s="2">
        <v>0.50080000000000002</v>
      </c>
      <c r="AE1816" s="2">
        <v>0.81710000000000005</v>
      </c>
      <c r="AF1816" s="2">
        <v>-0.17269999999999999</v>
      </c>
      <c r="AG1816" s="2">
        <v>0.18640000000000001</v>
      </c>
      <c r="AH1816">
        <v>340000</v>
      </c>
      <c r="AI1816" t="str">
        <f>IF(Table_Graduate_Salary[[#This Row],[Salary]]&lt;300000,"Low",IF(Table_Graduate_Salary[[#This Row],[Salary]]&lt;=600000,"Medium","High"))</f>
        <v>Medium</v>
      </c>
      <c r="AJ1816" t="str">
        <f>IF(Table_Graduate_Salary[[#This Row],[collegeGPA]]&gt;=8,"Excellent",IF(Table_Graduate_Salary[[#This Row],[collegeGPA]]&gt;=7,"Good","Average"))</f>
        <v>Excellent</v>
      </c>
      <c r="AK1816" s="2">
        <f>AVERAGE(Table_Graduate_Salary[[#This Row],[English]],Table_Graduate_Salary[[#This Row],[Logical]],Table_Graduate_Salary[[#This Row],[Quant]])</f>
        <v>561.33333333333337</v>
      </c>
    </row>
    <row r="1817" spans="1:37">
      <c r="A1817">
        <v>606946</v>
      </c>
      <c r="B1817" t="s">
        <v>506</v>
      </c>
      <c r="C1817" s="1">
        <v>33622</v>
      </c>
      <c r="D1817" s="2">
        <v>91.68</v>
      </c>
      <c r="E1817" t="s">
        <v>51</v>
      </c>
      <c r="F1817" s="3">
        <v>2009</v>
      </c>
      <c r="G1817" s="2">
        <v>69.16</v>
      </c>
      <c r="H1817" t="s">
        <v>51</v>
      </c>
      <c r="I1817">
        <v>9159</v>
      </c>
      <c r="J1817">
        <v>2</v>
      </c>
      <c r="K1817" t="s">
        <v>36</v>
      </c>
      <c r="L1817" t="s">
        <v>55</v>
      </c>
      <c r="M1817" s="3">
        <v>66</v>
      </c>
      <c r="N1817">
        <v>9159</v>
      </c>
      <c r="O1817">
        <v>1</v>
      </c>
      <c r="P1817" t="s">
        <v>61</v>
      </c>
      <c r="Q1817">
        <v>2013</v>
      </c>
      <c r="R1817" s="2">
        <v>555</v>
      </c>
      <c r="S1817" s="2">
        <v>610</v>
      </c>
      <c r="T1817" s="2">
        <v>590</v>
      </c>
      <c r="U1817" s="2">
        <v>0.98720708589086803</v>
      </c>
      <c r="V1817" s="2">
        <v>645</v>
      </c>
      <c r="W1817" s="2">
        <v>-1</v>
      </c>
      <c r="X1817" s="2">
        <v>-1</v>
      </c>
      <c r="Y1817" s="2">
        <v>-1</v>
      </c>
      <c r="Z1817" s="2">
        <v>-1</v>
      </c>
      <c r="AA1817" s="2">
        <v>-1</v>
      </c>
      <c r="AB1817" s="2">
        <v>-1</v>
      </c>
      <c r="AC1817" s="2">
        <v>-0.58989999999999998</v>
      </c>
      <c r="AD1817" s="2">
        <v>4.5900000000000003E-2</v>
      </c>
      <c r="AE1817" s="2">
        <v>0.77849999999999997</v>
      </c>
      <c r="AF1817" s="2">
        <v>-0.995</v>
      </c>
      <c r="AG1817" s="2">
        <v>-9.4299999999999995E-2</v>
      </c>
      <c r="AH1817">
        <v>350000</v>
      </c>
      <c r="AI1817" t="str">
        <f>IF(Table_Graduate_Salary[[#This Row],[Salary]]&lt;300000,"Low",IF(Table_Graduate_Salary[[#This Row],[Salary]]&lt;=600000,"Medium","High"))</f>
        <v>Medium</v>
      </c>
      <c r="AJ1817" t="str">
        <f>IF(Table_Graduate_Salary[[#This Row],[collegeGPA]]&gt;=8,"Excellent",IF(Table_Graduate_Salary[[#This Row],[collegeGPA]]&gt;=7,"Good","Average"))</f>
        <v>Excellent</v>
      </c>
      <c r="AK1817" s="2">
        <f>AVERAGE(Table_Graduate_Salary[[#This Row],[English]],Table_Graduate_Salary[[#This Row],[Logical]],Table_Graduate_Salary[[#This Row],[Quant]])</f>
        <v>585</v>
      </c>
    </row>
    <row r="1818" spans="1:37">
      <c r="A1818">
        <v>64897</v>
      </c>
      <c r="B1818" t="s">
        <v>505</v>
      </c>
      <c r="C1818" s="1">
        <v>32186</v>
      </c>
      <c r="D1818" s="2">
        <v>80.64</v>
      </c>
      <c r="E1818">
        <v>0</v>
      </c>
      <c r="F1818" s="3">
        <v>2006</v>
      </c>
      <c r="G1818" s="2">
        <v>71.66</v>
      </c>
      <c r="H1818">
        <v>0</v>
      </c>
      <c r="I1818">
        <v>1070</v>
      </c>
      <c r="J1818">
        <v>2</v>
      </c>
      <c r="K1818" t="s">
        <v>36</v>
      </c>
      <c r="L1818" t="s">
        <v>55</v>
      </c>
      <c r="M1818" s="3">
        <v>69.03</v>
      </c>
      <c r="N1818">
        <v>1070</v>
      </c>
      <c r="O1818">
        <v>1</v>
      </c>
      <c r="P1818" t="s">
        <v>61</v>
      </c>
      <c r="Q1818">
        <v>2010</v>
      </c>
      <c r="R1818" s="2">
        <v>445</v>
      </c>
      <c r="S1818" s="2">
        <v>395</v>
      </c>
      <c r="T1818" s="2">
        <v>415</v>
      </c>
      <c r="U1818" s="2">
        <v>0.86468541337008498</v>
      </c>
      <c r="V1818" s="2">
        <v>525</v>
      </c>
      <c r="W1818" s="2">
        <v>-1</v>
      </c>
      <c r="X1818" s="2">
        <v>-1</v>
      </c>
      <c r="Y1818" s="2">
        <v>-1</v>
      </c>
      <c r="Z1818" s="2">
        <v>-1</v>
      </c>
      <c r="AA1818" s="2">
        <v>-1</v>
      </c>
      <c r="AB1818" s="2">
        <v>-1</v>
      </c>
      <c r="AC1818" s="2">
        <v>-0.26279999999999998</v>
      </c>
      <c r="AD1818" s="2">
        <v>-0.59130000000000005</v>
      </c>
      <c r="AE1818" s="2">
        <v>-1.3599000000000001</v>
      </c>
      <c r="AF1818" s="2">
        <v>-0.29020000000000001</v>
      </c>
      <c r="AG1818" s="2">
        <v>-0.28749999999999998</v>
      </c>
      <c r="AH1818">
        <v>400000</v>
      </c>
      <c r="AI1818" t="str">
        <f>IF(Table_Graduate_Salary[[#This Row],[Salary]]&lt;300000,"Low",IF(Table_Graduate_Salary[[#This Row],[Salary]]&lt;=600000,"Medium","High"))</f>
        <v>Medium</v>
      </c>
      <c r="AJ1818" t="str">
        <f>IF(Table_Graduate_Salary[[#This Row],[collegeGPA]]&gt;=8,"Excellent",IF(Table_Graduate_Salary[[#This Row],[collegeGPA]]&gt;=7,"Good","Average"))</f>
        <v>Excellent</v>
      </c>
      <c r="AK1818" s="2">
        <f>AVERAGE(Table_Graduate_Salary[[#This Row],[English]],Table_Graduate_Salary[[#This Row],[Logical]],Table_Graduate_Salary[[#This Row],[Quant]])</f>
        <v>418.33333333333331</v>
      </c>
    </row>
    <row r="1819" spans="1:37">
      <c r="A1819">
        <v>625377</v>
      </c>
      <c r="B1819" t="s">
        <v>506</v>
      </c>
      <c r="C1819" s="1">
        <v>33569</v>
      </c>
      <c r="D1819" s="2">
        <v>90.8</v>
      </c>
      <c r="E1819" t="s">
        <v>35</v>
      </c>
      <c r="F1819" s="3">
        <v>2009</v>
      </c>
      <c r="G1819" s="2">
        <v>82.2</v>
      </c>
      <c r="H1819" t="s">
        <v>35</v>
      </c>
      <c r="I1819">
        <v>9019</v>
      </c>
      <c r="J1819">
        <v>2</v>
      </c>
      <c r="K1819" t="s">
        <v>36</v>
      </c>
      <c r="L1819" t="s">
        <v>52</v>
      </c>
      <c r="M1819" s="3">
        <v>75</v>
      </c>
      <c r="N1819">
        <v>9019</v>
      </c>
      <c r="O1819">
        <v>0</v>
      </c>
      <c r="P1819" t="s">
        <v>59</v>
      </c>
      <c r="Q1819">
        <v>2013</v>
      </c>
      <c r="R1819" s="2">
        <v>580</v>
      </c>
      <c r="S1819" s="2">
        <v>545</v>
      </c>
      <c r="T1819" s="2">
        <v>530</v>
      </c>
      <c r="U1819" s="2">
        <v>0.75537512089554804</v>
      </c>
      <c r="V1819" s="2">
        <v>-1</v>
      </c>
      <c r="W1819" s="2">
        <v>-1</v>
      </c>
      <c r="X1819" s="2">
        <v>-1</v>
      </c>
      <c r="Y1819" s="2">
        <v>446</v>
      </c>
      <c r="Z1819" s="2">
        <v>-1</v>
      </c>
      <c r="AA1819" s="2">
        <v>-1</v>
      </c>
      <c r="AB1819" s="2">
        <v>-1</v>
      </c>
      <c r="AC1819" s="2">
        <v>0.12820000000000001</v>
      </c>
      <c r="AD1819" s="2">
        <v>0.5454</v>
      </c>
      <c r="AE1819" s="2">
        <v>1.5469999999999999</v>
      </c>
      <c r="AF1819" s="2">
        <v>-0.74150000000000005</v>
      </c>
      <c r="AG1819" s="2">
        <v>0.48049999999999998</v>
      </c>
      <c r="AH1819">
        <v>390000</v>
      </c>
      <c r="AI1819" t="str">
        <f>IF(Table_Graduate_Salary[[#This Row],[Salary]]&lt;300000,"Low",IF(Table_Graduate_Salary[[#This Row],[Salary]]&lt;=600000,"Medium","High"))</f>
        <v>Medium</v>
      </c>
      <c r="AJ1819" t="str">
        <f>IF(Table_Graduate_Salary[[#This Row],[collegeGPA]]&gt;=8,"Excellent",IF(Table_Graduate_Salary[[#This Row],[collegeGPA]]&gt;=7,"Good","Average"))</f>
        <v>Excellent</v>
      </c>
      <c r="AK1819" s="2">
        <f>AVERAGE(Table_Graduate_Salary[[#This Row],[English]],Table_Graduate_Salary[[#This Row],[Logical]],Table_Graduate_Salary[[#This Row],[Quant]])</f>
        <v>551.66666666666663</v>
      </c>
    </row>
    <row r="1820" spans="1:37">
      <c r="A1820">
        <v>326334</v>
      </c>
      <c r="B1820" t="s">
        <v>505</v>
      </c>
      <c r="C1820" s="1">
        <v>33110</v>
      </c>
      <c r="D1820" s="2">
        <v>74.599999999999994</v>
      </c>
      <c r="E1820" t="s">
        <v>239</v>
      </c>
      <c r="F1820" s="3">
        <v>2008</v>
      </c>
      <c r="G1820" s="2">
        <v>83.75</v>
      </c>
      <c r="H1820" t="s">
        <v>239</v>
      </c>
      <c r="I1820">
        <v>439</v>
      </c>
      <c r="J1820">
        <v>2</v>
      </c>
      <c r="K1820" t="s">
        <v>36</v>
      </c>
      <c r="L1820" t="s">
        <v>64</v>
      </c>
      <c r="M1820" s="3">
        <v>70</v>
      </c>
      <c r="N1820">
        <v>439</v>
      </c>
      <c r="O1820">
        <v>1</v>
      </c>
      <c r="P1820" t="s">
        <v>47</v>
      </c>
      <c r="Q1820">
        <v>2012</v>
      </c>
      <c r="R1820" s="2">
        <v>325</v>
      </c>
      <c r="S1820" s="2">
        <v>375</v>
      </c>
      <c r="T1820" s="2">
        <v>335</v>
      </c>
      <c r="U1820" s="2">
        <v>0.276047228046856</v>
      </c>
      <c r="V1820" s="2">
        <v>345</v>
      </c>
      <c r="W1820" s="2">
        <v>-1</v>
      </c>
      <c r="X1820" s="2">
        <v>-1</v>
      </c>
      <c r="Y1820" s="2">
        <v>-1</v>
      </c>
      <c r="Z1820" s="2">
        <v>-1</v>
      </c>
      <c r="AA1820" s="2">
        <v>-1</v>
      </c>
      <c r="AB1820" s="2">
        <v>-1</v>
      </c>
      <c r="AC1820" s="2">
        <v>-0.1082</v>
      </c>
      <c r="AD1820" s="2">
        <v>3.2800000000000003E-2</v>
      </c>
      <c r="AE1820" s="2">
        <v>-0.77939999999999998</v>
      </c>
      <c r="AF1820" s="2">
        <v>-0.29020000000000001</v>
      </c>
      <c r="AG1820" s="2">
        <v>6.7900000000000002E-2</v>
      </c>
      <c r="AH1820">
        <v>325000</v>
      </c>
      <c r="AI1820" t="str">
        <f>IF(Table_Graduate_Salary[[#This Row],[Salary]]&lt;300000,"Low",IF(Table_Graduate_Salary[[#This Row],[Salary]]&lt;=600000,"Medium","High"))</f>
        <v>Medium</v>
      </c>
      <c r="AJ1820" t="str">
        <f>IF(Table_Graduate_Salary[[#This Row],[collegeGPA]]&gt;=8,"Excellent",IF(Table_Graduate_Salary[[#This Row],[collegeGPA]]&gt;=7,"Good","Average"))</f>
        <v>Excellent</v>
      </c>
      <c r="AK1820" s="2">
        <f>AVERAGE(Table_Graduate_Salary[[#This Row],[English]],Table_Graduate_Salary[[#This Row],[Logical]],Table_Graduate_Salary[[#This Row],[Quant]])</f>
        <v>345</v>
      </c>
    </row>
    <row r="1821" spans="1:37">
      <c r="A1821">
        <v>813008</v>
      </c>
      <c r="B1821" t="s">
        <v>506</v>
      </c>
      <c r="C1821" s="1">
        <v>33868</v>
      </c>
      <c r="D1821" s="2">
        <v>69</v>
      </c>
      <c r="E1821" t="s">
        <v>51</v>
      </c>
      <c r="F1821" s="3">
        <v>2010</v>
      </c>
      <c r="G1821" s="2">
        <v>76</v>
      </c>
      <c r="H1821" t="s">
        <v>51</v>
      </c>
      <c r="I1821">
        <v>13388</v>
      </c>
      <c r="J1821">
        <v>2</v>
      </c>
      <c r="K1821" t="s">
        <v>36</v>
      </c>
      <c r="L1821" t="s">
        <v>52</v>
      </c>
      <c r="M1821" s="3">
        <v>7.56</v>
      </c>
      <c r="N1821">
        <v>13388</v>
      </c>
      <c r="O1821">
        <v>0</v>
      </c>
      <c r="P1821" t="s">
        <v>84</v>
      </c>
      <c r="Q1821">
        <v>2014</v>
      </c>
      <c r="R1821" s="2">
        <v>380</v>
      </c>
      <c r="S1821" s="2">
        <v>475</v>
      </c>
      <c r="T1821" s="2">
        <v>605</v>
      </c>
      <c r="U1821" s="2">
        <v>0.75537512089554804</v>
      </c>
      <c r="V1821" s="2">
        <v>-1</v>
      </c>
      <c r="W1821" s="2">
        <v>-1</v>
      </c>
      <c r="X1821" s="2">
        <v>-1</v>
      </c>
      <c r="Y1821" s="2">
        <v>446</v>
      </c>
      <c r="Z1821" s="2">
        <v>-1</v>
      </c>
      <c r="AA1821" s="2">
        <v>-1</v>
      </c>
      <c r="AB1821" s="2">
        <v>-1</v>
      </c>
      <c r="AC1821" s="2">
        <v>1.9953000000000001</v>
      </c>
      <c r="AD1821" s="2">
        <v>-0.95309999999999995</v>
      </c>
      <c r="AE1821" s="2">
        <v>-1.6807000000000001</v>
      </c>
      <c r="AF1821" s="2">
        <v>-0.86819999999999997</v>
      </c>
      <c r="AG1821" s="2">
        <v>-0.86080000000000001</v>
      </c>
      <c r="AH1821">
        <v>180000</v>
      </c>
      <c r="AI1821" t="str">
        <f>IF(Table_Graduate_Salary[[#This Row],[Salary]]&lt;300000,"Low",IF(Table_Graduate_Salary[[#This Row],[Salary]]&lt;=600000,"Medium","High"))</f>
        <v>Low</v>
      </c>
      <c r="AJ1821" t="str">
        <f>IF(Table_Graduate_Salary[[#This Row],[collegeGPA]]&gt;=8,"Excellent",IF(Table_Graduate_Salary[[#This Row],[collegeGPA]]&gt;=7,"Good","Average"))</f>
        <v>Good</v>
      </c>
      <c r="AK1821" s="2">
        <f>AVERAGE(Table_Graduate_Salary[[#This Row],[English]],Table_Graduate_Salary[[#This Row],[Logical]],Table_Graduate_Salary[[#This Row],[Quant]])</f>
        <v>486.66666666666669</v>
      </c>
    </row>
    <row r="1822" spans="1:37">
      <c r="A1822">
        <v>924485</v>
      </c>
      <c r="B1822" t="s">
        <v>506</v>
      </c>
      <c r="C1822" s="1">
        <v>33561</v>
      </c>
      <c r="D1822" s="2">
        <v>72</v>
      </c>
      <c r="E1822" t="s">
        <v>35</v>
      </c>
      <c r="F1822" s="3">
        <v>2009</v>
      </c>
      <c r="G1822" s="2">
        <v>54</v>
      </c>
      <c r="H1822" t="s">
        <v>35</v>
      </c>
      <c r="I1822">
        <v>429</v>
      </c>
      <c r="J1822">
        <v>2</v>
      </c>
      <c r="K1822" t="s">
        <v>36</v>
      </c>
      <c r="L1822" t="s">
        <v>40</v>
      </c>
      <c r="M1822" s="3">
        <v>64</v>
      </c>
      <c r="N1822">
        <v>429</v>
      </c>
      <c r="O1822">
        <v>0</v>
      </c>
      <c r="P1822" t="s">
        <v>41</v>
      </c>
      <c r="Q1822">
        <v>2014</v>
      </c>
      <c r="R1822" s="2">
        <v>335</v>
      </c>
      <c r="S1822" s="2">
        <v>535</v>
      </c>
      <c r="T1822" s="2">
        <v>400</v>
      </c>
      <c r="U1822" s="2">
        <v>0.48674700843819302</v>
      </c>
      <c r="V1822" s="2">
        <v>395</v>
      </c>
      <c r="W1822" s="2">
        <v>-1</v>
      </c>
      <c r="X1822" s="2">
        <v>376</v>
      </c>
      <c r="Y1822" s="2">
        <v>-1</v>
      </c>
      <c r="Z1822" s="2">
        <v>-1</v>
      </c>
      <c r="AA1822" s="2">
        <v>-1</v>
      </c>
      <c r="AB1822" s="2">
        <v>-1</v>
      </c>
      <c r="AC1822" s="2">
        <v>-1.1644000000000001</v>
      </c>
      <c r="AD1822" s="2">
        <v>-0.28710000000000002</v>
      </c>
      <c r="AE1822" s="2">
        <v>0.62480000000000002</v>
      </c>
      <c r="AF1822" s="2">
        <v>0.1459</v>
      </c>
      <c r="AG1822" s="2">
        <v>-9.4299999999999995E-2</v>
      </c>
      <c r="AH1822">
        <v>145000</v>
      </c>
      <c r="AI1822" t="str">
        <f>IF(Table_Graduate_Salary[[#This Row],[Salary]]&lt;300000,"Low",IF(Table_Graduate_Salary[[#This Row],[Salary]]&lt;=600000,"Medium","High"))</f>
        <v>Low</v>
      </c>
      <c r="AJ1822" t="str">
        <f>IF(Table_Graduate_Salary[[#This Row],[collegeGPA]]&gt;=8,"Excellent",IF(Table_Graduate_Salary[[#This Row],[collegeGPA]]&gt;=7,"Good","Average"))</f>
        <v>Excellent</v>
      </c>
      <c r="AK1822" s="2">
        <f>AVERAGE(Table_Graduate_Salary[[#This Row],[English]],Table_Graduate_Salary[[#This Row],[Logical]],Table_Graduate_Salary[[#This Row],[Quant]])</f>
        <v>423.33333333333331</v>
      </c>
    </row>
    <row r="1823" spans="1:37">
      <c r="A1823">
        <v>463002</v>
      </c>
      <c r="B1823" t="s">
        <v>506</v>
      </c>
      <c r="C1823" s="1">
        <v>33077</v>
      </c>
      <c r="D1823" s="2">
        <v>56</v>
      </c>
      <c r="E1823" t="s">
        <v>97</v>
      </c>
      <c r="F1823" s="3">
        <v>2006</v>
      </c>
      <c r="G1823" s="2">
        <v>65</v>
      </c>
      <c r="H1823" t="s">
        <v>97</v>
      </c>
      <c r="I1823">
        <v>7627</v>
      </c>
      <c r="J1823">
        <v>2</v>
      </c>
      <c r="K1823" t="s">
        <v>36</v>
      </c>
      <c r="L1823" t="s">
        <v>60</v>
      </c>
      <c r="M1823" s="3">
        <v>67.2</v>
      </c>
      <c r="N1823">
        <v>7627</v>
      </c>
      <c r="O1823">
        <v>0</v>
      </c>
      <c r="P1823" t="s">
        <v>41</v>
      </c>
      <c r="Q1823">
        <v>2013</v>
      </c>
      <c r="R1823" s="2">
        <v>495</v>
      </c>
      <c r="S1823" s="2">
        <v>464</v>
      </c>
      <c r="T1823" s="2">
        <v>554</v>
      </c>
      <c r="U1823" s="2">
        <v>0.82466640067133201</v>
      </c>
      <c r="V1823" s="2">
        <v>-1</v>
      </c>
      <c r="W1823" s="2">
        <v>400</v>
      </c>
      <c r="X1823" s="2">
        <v>-1</v>
      </c>
      <c r="Y1823" s="2">
        <v>-1</v>
      </c>
      <c r="Z1823" s="2">
        <v>-1</v>
      </c>
      <c r="AA1823" s="2">
        <v>-1</v>
      </c>
      <c r="AB1823" s="2">
        <v>-1</v>
      </c>
      <c r="AC1823" s="2">
        <v>0.81920000000000004</v>
      </c>
      <c r="AD1823" s="2">
        <v>-0.20119999999999999</v>
      </c>
      <c r="AE1823" s="2">
        <v>-0.70679999999999998</v>
      </c>
      <c r="AF1823" s="2">
        <v>0.17979999999999999</v>
      </c>
      <c r="AG1823" s="2">
        <v>-0.60350000000000004</v>
      </c>
      <c r="AH1823">
        <v>120000</v>
      </c>
      <c r="AI1823" t="str">
        <f>IF(Table_Graduate_Salary[[#This Row],[Salary]]&lt;300000,"Low",IF(Table_Graduate_Salary[[#This Row],[Salary]]&lt;=600000,"Medium","High"))</f>
        <v>Low</v>
      </c>
      <c r="AJ1823" t="str">
        <f>IF(Table_Graduate_Salary[[#This Row],[collegeGPA]]&gt;=8,"Excellent",IF(Table_Graduate_Salary[[#This Row],[collegeGPA]]&gt;=7,"Good","Average"))</f>
        <v>Excellent</v>
      </c>
      <c r="AK1823" s="2">
        <f>AVERAGE(Table_Graduate_Salary[[#This Row],[English]],Table_Graduate_Salary[[#This Row],[Logical]],Table_Graduate_Salary[[#This Row],[Quant]])</f>
        <v>504.33333333333331</v>
      </c>
    </row>
    <row r="1824" spans="1:37">
      <c r="A1824">
        <v>203097</v>
      </c>
      <c r="B1824" t="s">
        <v>505</v>
      </c>
      <c r="C1824" s="1">
        <v>32923</v>
      </c>
      <c r="D1824" s="2">
        <v>84.3</v>
      </c>
      <c r="E1824" t="s">
        <v>357</v>
      </c>
      <c r="F1824" s="3">
        <v>2007</v>
      </c>
      <c r="G1824" s="2">
        <v>95.8</v>
      </c>
      <c r="H1824" t="s">
        <v>336</v>
      </c>
      <c r="I1824">
        <v>1141</v>
      </c>
      <c r="J1824">
        <v>2</v>
      </c>
      <c r="K1824" t="s">
        <v>36</v>
      </c>
      <c r="L1824" t="s">
        <v>64</v>
      </c>
      <c r="M1824" s="3">
        <v>78</v>
      </c>
      <c r="N1824">
        <v>1141</v>
      </c>
      <c r="O1824">
        <v>0</v>
      </c>
      <c r="P1824" t="s">
        <v>56</v>
      </c>
      <c r="Q1824">
        <v>2011</v>
      </c>
      <c r="R1824" s="2">
        <v>515</v>
      </c>
      <c r="S1824" s="2">
        <v>585</v>
      </c>
      <c r="T1824" s="2">
        <v>525</v>
      </c>
      <c r="U1824" s="2">
        <v>0.63597875645679403</v>
      </c>
      <c r="V1824" s="2">
        <v>445</v>
      </c>
      <c r="W1824" s="2">
        <v>-1</v>
      </c>
      <c r="X1824" s="2">
        <v>-1</v>
      </c>
      <c r="Y1824" s="2">
        <v>-1</v>
      </c>
      <c r="Z1824" s="2">
        <v>-1</v>
      </c>
      <c r="AA1824" s="2">
        <v>-1</v>
      </c>
      <c r="AB1824" s="2">
        <v>-1</v>
      </c>
      <c r="AC1824" s="2">
        <v>0.97370000000000001</v>
      </c>
      <c r="AD1824" s="2">
        <v>0.81279999999999997</v>
      </c>
      <c r="AE1824" s="2">
        <v>0.52690000000000003</v>
      </c>
      <c r="AF1824" s="2">
        <v>1.3549</v>
      </c>
      <c r="AG1824" s="2">
        <v>-0.44550000000000001</v>
      </c>
      <c r="AH1824">
        <v>420000</v>
      </c>
      <c r="AI1824" t="str">
        <f>IF(Table_Graduate_Salary[[#This Row],[Salary]]&lt;300000,"Low",IF(Table_Graduate_Salary[[#This Row],[Salary]]&lt;=600000,"Medium","High"))</f>
        <v>Medium</v>
      </c>
      <c r="AJ1824" t="str">
        <f>IF(Table_Graduate_Salary[[#This Row],[collegeGPA]]&gt;=8,"Excellent",IF(Table_Graduate_Salary[[#This Row],[collegeGPA]]&gt;=7,"Good","Average"))</f>
        <v>Excellent</v>
      </c>
      <c r="AK1824" s="2">
        <f>AVERAGE(Table_Graduate_Salary[[#This Row],[English]],Table_Graduate_Salary[[#This Row],[Logical]],Table_Graduate_Salary[[#This Row],[Quant]])</f>
        <v>541.66666666666663</v>
      </c>
    </row>
    <row r="1825" spans="1:37">
      <c r="A1825">
        <v>479885</v>
      </c>
      <c r="B1825" t="s">
        <v>506</v>
      </c>
      <c r="C1825" s="1">
        <v>31900</v>
      </c>
      <c r="D1825" s="2">
        <v>85</v>
      </c>
      <c r="E1825" t="s">
        <v>51</v>
      </c>
      <c r="F1825" s="3">
        <v>2005</v>
      </c>
      <c r="G1825" s="2">
        <v>60.5</v>
      </c>
      <c r="H1825" t="s">
        <v>51</v>
      </c>
      <c r="I1825">
        <v>4042</v>
      </c>
      <c r="J1825">
        <v>2</v>
      </c>
      <c r="K1825" t="s">
        <v>36</v>
      </c>
      <c r="L1825" t="s">
        <v>81</v>
      </c>
      <c r="M1825" s="3">
        <v>63.1</v>
      </c>
      <c r="N1825">
        <v>4042</v>
      </c>
      <c r="O1825">
        <v>0</v>
      </c>
      <c r="P1825" t="s">
        <v>47</v>
      </c>
      <c r="Q1825">
        <v>2012</v>
      </c>
      <c r="R1825" s="2">
        <v>305</v>
      </c>
      <c r="S1825" s="2">
        <v>355</v>
      </c>
      <c r="T1825" s="2">
        <v>415</v>
      </c>
      <c r="U1825" s="2">
        <v>0.22948175491175499</v>
      </c>
      <c r="V1825" s="2">
        <v>185</v>
      </c>
      <c r="W1825" s="2">
        <v>266</v>
      </c>
      <c r="X1825" s="2">
        <v>-1</v>
      </c>
      <c r="Y1825" s="2">
        <v>-1</v>
      </c>
      <c r="Z1825" s="2">
        <v>-1</v>
      </c>
      <c r="AA1825" s="2">
        <v>-1</v>
      </c>
      <c r="AB1825" s="2">
        <v>-1</v>
      </c>
      <c r="AC1825" s="2">
        <v>-0.72640000000000005</v>
      </c>
      <c r="AD1825" s="2">
        <v>-1.4883</v>
      </c>
      <c r="AE1825" s="2">
        <v>-0.48909999999999998</v>
      </c>
      <c r="AF1825" s="2">
        <v>1.3549</v>
      </c>
      <c r="AG1825" s="2">
        <v>-0.44550000000000001</v>
      </c>
      <c r="AH1825">
        <v>130000</v>
      </c>
      <c r="AI1825" t="str">
        <f>IF(Table_Graduate_Salary[[#This Row],[Salary]]&lt;300000,"Low",IF(Table_Graduate_Salary[[#This Row],[Salary]]&lt;=600000,"Medium","High"))</f>
        <v>Low</v>
      </c>
      <c r="AJ1825" t="str">
        <f>IF(Table_Graduate_Salary[[#This Row],[collegeGPA]]&gt;=8,"Excellent",IF(Table_Graduate_Salary[[#This Row],[collegeGPA]]&gt;=7,"Good","Average"))</f>
        <v>Excellent</v>
      </c>
      <c r="AK1825" s="2">
        <f>AVERAGE(Table_Graduate_Salary[[#This Row],[English]],Table_Graduate_Salary[[#This Row],[Logical]],Table_Graduate_Salary[[#This Row],[Quant]])</f>
        <v>358.33333333333331</v>
      </c>
    </row>
    <row r="1826" spans="1:37">
      <c r="A1826">
        <v>609211</v>
      </c>
      <c r="B1826" t="s">
        <v>505</v>
      </c>
      <c r="C1826" s="1">
        <v>33436</v>
      </c>
      <c r="D1826" s="2">
        <v>92.2</v>
      </c>
      <c r="E1826" t="s">
        <v>35</v>
      </c>
      <c r="F1826" s="3">
        <v>2009</v>
      </c>
      <c r="G1826" s="2">
        <v>81.8</v>
      </c>
      <c r="H1826" t="s">
        <v>35</v>
      </c>
      <c r="I1826">
        <v>285</v>
      </c>
      <c r="J1826">
        <v>1</v>
      </c>
      <c r="K1826" t="s">
        <v>36</v>
      </c>
      <c r="L1826" t="s">
        <v>37</v>
      </c>
      <c r="M1826" s="3">
        <v>85.5</v>
      </c>
      <c r="N1826">
        <v>285</v>
      </c>
      <c r="O1826">
        <v>0</v>
      </c>
      <c r="P1826" t="s">
        <v>50</v>
      </c>
      <c r="Q1826">
        <v>2013</v>
      </c>
      <c r="R1826" s="2">
        <v>580</v>
      </c>
      <c r="S1826" s="2">
        <v>655</v>
      </c>
      <c r="T1826" s="2">
        <v>750</v>
      </c>
      <c r="U1826" s="2">
        <v>0.69447932770846299</v>
      </c>
      <c r="V1826" s="2">
        <v>435</v>
      </c>
      <c r="W1826" s="2">
        <v>366</v>
      </c>
      <c r="X1826" s="2">
        <v>-1</v>
      </c>
      <c r="Y1826" s="2">
        <v>-1</v>
      </c>
      <c r="Z1826" s="2">
        <v>-1</v>
      </c>
      <c r="AA1826" s="2">
        <v>-1</v>
      </c>
      <c r="AB1826" s="2">
        <v>-1</v>
      </c>
      <c r="AC1826" s="2">
        <v>0.12820000000000001</v>
      </c>
      <c r="AD1826" s="2">
        <v>0.37890000000000001</v>
      </c>
      <c r="AE1826" s="2">
        <v>0.47110000000000002</v>
      </c>
      <c r="AF1826" s="2">
        <v>-1.3753</v>
      </c>
      <c r="AG1826" s="2">
        <v>1.0553999999999999</v>
      </c>
      <c r="AH1826">
        <v>700000</v>
      </c>
      <c r="AI1826" t="str">
        <f>IF(Table_Graduate_Salary[[#This Row],[Salary]]&lt;300000,"Low",IF(Table_Graduate_Salary[[#This Row],[Salary]]&lt;=600000,"Medium","High"))</f>
        <v>High</v>
      </c>
      <c r="AJ1826" t="str">
        <f>IF(Table_Graduate_Salary[[#This Row],[collegeGPA]]&gt;=8,"Excellent",IF(Table_Graduate_Salary[[#This Row],[collegeGPA]]&gt;=7,"Good","Average"))</f>
        <v>Excellent</v>
      </c>
      <c r="AK1826" s="2">
        <f>AVERAGE(Table_Graduate_Salary[[#This Row],[English]],Table_Graduate_Salary[[#This Row],[Logical]],Table_Graduate_Salary[[#This Row],[Quant]])</f>
        <v>661.66666666666663</v>
      </c>
    </row>
    <row r="1827" spans="1:37">
      <c r="A1827">
        <v>731810</v>
      </c>
      <c r="B1827" t="s">
        <v>506</v>
      </c>
      <c r="C1827" s="1">
        <v>33812</v>
      </c>
      <c r="D1827" s="2">
        <v>91.17</v>
      </c>
      <c r="E1827" t="s">
        <v>51</v>
      </c>
      <c r="F1827" s="3">
        <v>2009</v>
      </c>
      <c r="G1827" s="2">
        <v>87.2</v>
      </c>
      <c r="H1827" t="s">
        <v>51</v>
      </c>
      <c r="I1827">
        <v>8819</v>
      </c>
      <c r="J1827">
        <v>2</v>
      </c>
      <c r="K1827" t="s">
        <v>36</v>
      </c>
      <c r="L1827" t="s">
        <v>55</v>
      </c>
      <c r="M1827" s="3">
        <v>68.5</v>
      </c>
      <c r="N1827">
        <v>8819</v>
      </c>
      <c r="O1827">
        <v>1</v>
      </c>
      <c r="P1827" t="s">
        <v>54</v>
      </c>
      <c r="Q1827">
        <v>2013</v>
      </c>
      <c r="R1827" s="2">
        <v>555</v>
      </c>
      <c r="S1827" s="2">
        <v>605</v>
      </c>
      <c r="T1827" s="2">
        <v>735</v>
      </c>
      <c r="U1827" s="2">
        <v>0.76567358123401097</v>
      </c>
      <c r="V1827" s="2">
        <v>485</v>
      </c>
      <c r="W1827" s="2">
        <v>-1</v>
      </c>
      <c r="X1827" s="2">
        <v>-1</v>
      </c>
      <c r="Y1827" s="2">
        <v>-1</v>
      </c>
      <c r="Z1827" s="2">
        <v>-1</v>
      </c>
      <c r="AA1827" s="2">
        <v>-1</v>
      </c>
      <c r="AB1827" s="2">
        <v>-1</v>
      </c>
      <c r="AC1827" s="2">
        <v>1.1335999999999999</v>
      </c>
      <c r="AD1827" s="2">
        <v>0.87839999999999996</v>
      </c>
      <c r="AE1827" s="2">
        <v>0.47110000000000002</v>
      </c>
      <c r="AF1827" s="2">
        <v>-1.3753</v>
      </c>
      <c r="AG1827" s="2">
        <v>-0.47760000000000002</v>
      </c>
      <c r="AH1827">
        <v>310000</v>
      </c>
      <c r="AI1827" t="str">
        <f>IF(Table_Graduate_Salary[[#This Row],[Salary]]&lt;300000,"Low",IF(Table_Graduate_Salary[[#This Row],[Salary]]&lt;=600000,"Medium","High"))</f>
        <v>Medium</v>
      </c>
      <c r="AJ1827" t="str">
        <f>IF(Table_Graduate_Salary[[#This Row],[collegeGPA]]&gt;=8,"Excellent",IF(Table_Graduate_Salary[[#This Row],[collegeGPA]]&gt;=7,"Good","Average"))</f>
        <v>Excellent</v>
      </c>
      <c r="AK1827" s="2">
        <f>AVERAGE(Table_Graduate_Salary[[#This Row],[English]],Table_Graduate_Salary[[#This Row],[Logical]],Table_Graduate_Salary[[#This Row],[Quant]])</f>
        <v>631.66666666666663</v>
      </c>
    </row>
    <row r="1828" spans="1:37">
      <c r="A1828">
        <v>1149902</v>
      </c>
      <c r="B1828" t="s">
        <v>506</v>
      </c>
      <c r="C1828" s="1">
        <v>34051</v>
      </c>
      <c r="D1828" s="2">
        <v>89.5</v>
      </c>
      <c r="E1828" t="s">
        <v>51</v>
      </c>
      <c r="F1828" s="3">
        <v>2010</v>
      </c>
      <c r="G1828" s="2">
        <v>93.9</v>
      </c>
      <c r="H1828" t="s">
        <v>51</v>
      </c>
      <c r="I1828">
        <v>2590</v>
      </c>
      <c r="J1828">
        <v>2</v>
      </c>
      <c r="K1828" t="s">
        <v>36</v>
      </c>
      <c r="L1828" t="s">
        <v>40</v>
      </c>
      <c r="M1828" s="3">
        <v>75.67</v>
      </c>
      <c r="N1828">
        <v>2590</v>
      </c>
      <c r="O1828">
        <v>0</v>
      </c>
      <c r="P1828" t="s">
        <v>56</v>
      </c>
      <c r="Q1828">
        <v>2014</v>
      </c>
      <c r="R1828" s="2">
        <v>535</v>
      </c>
      <c r="S1828" s="2">
        <v>625</v>
      </c>
      <c r="T1828" s="2">
        <v>645</v>
      </c>
      <c r="U1828" s="2">
        <v>0.62264291584993803</v>
      </c>
      <c r="V1828" s="2">
        <v>595</v>
      </c>
      <c r="W1828" s="2">
        <v>-1</v>
      </c>
      <c r="X1828" s="2">
        <v>407</v>
      </c>
      <c r="Y1828" s="2">
        <v>-1</v>
      </c>
      <c r="Z1828" s="2">
        <v>-1</v>
      </c>
      <c r="AA1828" s="2">
        <v>-1</v>
      </c>
      <c r="AB1828" s="2">
        <v>-1</v>
      </c>
      <c r="AC1828" s="2">
        <v>-0.159</v>
      </c>
      <c r="AD1828" s="2">
        <v>-1.2861</v>
      </c>
      <c r="AE1828" s="2">
        <v>-0.91220000000000001</v>
      </c>
      <c r="AF1828" s="2">
        <v>1.9199999999999998E-2</v>
      </c>
      <c r="AG1828" s="2">
        <v>-1.244</v>
      </c>
      <c r="AH1828">
        <v>145000</v>
      </c>
      <c r="AI1828" t="str">
        <f>IF(Table_Graduate_Salary[[#This Row],[Salary]]&lt;300000,"Low",IF(Table_Graduate_Salary[[#This Row],[Salary]]&lt;=600000,"Medium","High"))</f>
        <v>Low</v>
      </c>
      <c r="AJ1828" t="str">
        <f>IF(Table_Graduate_Salary[[#This Row],[collegeGPA]]&gt;=8,"Excellent",IF(Table_Graduate_Salary[[#This Row],[collegeGPA]]&gt;=7,"Good","Average"))</f>
        <v>Excellent</v>
      </c>
      <c r="AK1828" s="2">
        <f>AVERAGE(Table_Graduate_Salary[[#This Row],[English]],Table_Graduate_Salary[[#This Row],[Logical]],Table_Graduate_Salary[[#This Row],[Quant]])</f>
        <v>601.66666666666663</v>
      </c>
    </row>
    <row r="1829" spans="1:37">
      <c r="A1829">
        <v>1101730</v>
      </c>
      <c r="B1829" t="s">
        <v>506</v>
      </c>
      <c r="C1829" s="1">
        <v>33628</v>
      </c>
      <c r="D1829" s="2">
        <v>78</v>
      </c>
      <c r="E1829" t="s">
        <v>48</v>
      </c>
      <c r="F1829" s="3">
        <v>2009</v>
      </c>
      <c r="G1829" s="2">
        <v>69</v>
      </c>
      <c r="H1829" t="s">
        <v>48</v>
      </c>
      <c r="I1829">
        <v>2085</v>
      </c>
      <c r="J1829">
        <v>2</v>
      </c>
      <c r="K1829" t="s">
        <v>36</v>
      </c>
      <c r="L1829" t="s">
        <v>40</v>
      </c>
      <c r="M1829" s="3">
        <v>70</v>
      </c>
      <c r="N1829">
        <v>2085</v>
      </c>
      <c r="O1829">
        <v>0</v>
      </c>
      <c r="P1829" t="s">
        <v>53</v>
      </c>
      <c r="Q1829">
        <v>2013</v>
      </c>
      <c r="R1829" s="2">
        <v>650</v>
      </c>
      <c r="S1829" s="2">
        <v>545</v>
      </c>
      <c r="T1829" s="2">
        <v>620</v>
      </c>
      <c r="U1829" s="2">
        <v>0.74475835400893897</v>
      </c>
      <c r="V1829" s="2">
        <v>545</v>
      </c>
      <c r="W1829" s="2">
        <v>-1</v>
      </c>
      <c r="X1829" s="2">
        <v>438</v>
      </c>
      <c r="Y1829" s="2">
        <v>-1</v>
      </c>
      <c r="Z1829" s="2">
        <v>-1</v>
      </c>
      <c r="AA1829" s="2">
        <v>-1</v>
      </c>
      <c r="AB1829" s="2">
        <v>-1</v>
      </c>
      <c r="AC1829" s="2">
        <v>0.99</v>
      </c>
      <c r="AD1829" s="2">
        <v>-0.1206</v>
      </c>
      <c r="AE1829" s="2">
        <v>0.01</v>
      </c>
      <c r="AF1829" s="2">
        <v>-0.61470000000000002</v>
      </c>
      <c r="AG1829" s="2">
        <v>1.0553999999999999</v>
      </c>
      <c r="AH1829">
        <v>370000</v>
      </c>
      <c r="AI1829" t="str">
        <f>IF(Table_Graduate_Salary[[#This Row],[Salary]]&lt;300000,"Low",IF(Table_Graduate_Salary[[#This Row],[Salary]]&lt;=600000,"Medium","High"))</f>
        <v>Medium</v>
      </c>
      <c r="AJ1829" t="str">
        <f>IF(Table_Graduate_Salary[[#This Row],[collegeGPA]]&gt;=8,"Excellent",IF(Table_Graduate_Salary[[#This Row],[collegeGPA]]&gt;=7,"Good","Average"))</f>
        <v>Excellent</v>
      </c>
      <c r="AK1829" s="2">
        <f>AVERAGE(Table_Graduate_Salary[[#This Row],[English]],Table_Graduate_Salary[[#This Row],[Logical]],Table_Graduate_Salary[[#This Row],[Quant]])</f>
        <v>605</v>
      </c>
    </row>
    <row r="1830" spans="1:37">
      <c r="A1830">
        <v>698109</v>
      </c>
      <c r="B1830" t="s">
        <v>506</v>
      </c>
      <c r="C1830" s="1">
        <v>33128</v>
      </c>
      <c r="D1830" s="2">
        <v>79.5</v>
      </c>
      <c r="E1830" t="s">
        <v>48</v>
      </c>
      <c r="F1830" s="3">
        <v>2008</v>
      </c>
      <c r="G1830" s="2">
        <v>78</v>
      </c>
      <c r="H1830" t="s">
        <v>48</v>
      </c>
      <c r="I1830">
        <v>6408</v>
      </c>
      <c r="J1830">
        <v>2</v>
      </c>
      <c r="K1830" t="s">
        <v>36</v>
      </c>
      <c r="L1830" t="s">
        <v>60</v>
      </c>
      <c r="M1830" s="3">
        <v>81.3</v>
      </c>
      <c r="N1830">
        <v>6408</v>
      </c>
      <c r="O1830">
        <v>0</v>
      </c>
      <c r="P1830" t="s">
        <v>41</v>
      </c>
      <c r="Q1830">
        <v>2013</v>
      </c>
      <c r="R1830" s="2">
        <v>570</v>
      </c>
      <c r="S1830" s="2">
        <v>520</v>
      </c>
      <c r="T1830" s="2">
        <v>445</v>
      </c>
      <c r="U1830" s="2">
        <v>0.53838689298509601</v>
      </c>
      <c r="V1830" s="2">
        <v>-1</v>
      </c>
      <c r="W1830" s="2">
        <v>333</v>
      </c>
      <c r="X1830" s="2">
        <v>-1</v>
      </c>
      <c r="Y1830" s="2">
        <v>-1</v>
      </c>
      <c r="Z1830" s="2">
        <v>-1</v>
      </c>
      <c r="AA1830" s="2">
        <v>-1</v>
      </c>
      <c r="AB1830" s="2">
        <v>-1</v>
      </c>
      <c r="AC1830" s="2">
        <v>-1.4517</v>
      </c>
      <c r="AD1830" s="2">
        <v>-0.78659999999999997</v>
      </c>
      <c r="AE1830" s="2">
        <v>-0.14369999999999999</v>
      </c>
      <c r="AF1830" s="2">
        <v>0.90659999999999996</v>
      </c>
      <c r="AG1830" s="2">
        <v>0.67210000000000003</v>
      </c>
      <c r="AH1830">
        <v>360000</v>
      </c>
      <c r="AI1830" t="str">
        <f>IF(Table_Graduate_Salary[[#This Row],[Salary]]&lt;300000,"Low",IF(Table_Graduate_Salary[[#This Row],[Salary]]&lt;=600000,"Medium","High"))</f>
        <v>Medium</v>
      </c>
      <c r="AJ1830" t="str">
        <f>IF(Table_Graduate_Salary[[#This Row],[collegeGPA]]&gt;=8,"Excellent",IF(Table_Graduate_Salary[[#This Row],[collegeGPA]]&gt;=7,"Good","Average"))</f>
        <v>Excellent</v>
      </c>
      <c r="AK1830" s="2">
        <f>AVERAGE(Table_Graduate_Salary[[#This Row],[English]],Table_Graduate_Salary[[#This Row],[Logical]],Table_Graduate_Salary[[#This Row],[Quant]])</f>
        <v>511.66666666666669</v>
      </c>
    </row>
    <row r="1831" spans="1:37">
      <c r="A1831">
        <v>595845</v>
      </c>
      <c r="B1831" t="s">
        <v>505</v>
      </c>
      <c r="C1831" s="1">
        <v>33582</v>
      </c>
      <c r="D1831" s="2">
        <v>94.8</v>
      </c>
      <c r="E1831" t="s">
        <v>48</v>
      </c>
      <c r="F1831" s="3">
        <v>2010</v>
      </c>
      <c r="G1831" s="2">
        <v>93</v>
      </c>
      <c r="H1831" t="s">
        <v>48</v>
      </c>
      <c r="I1831">
        <v>44</v>
      </c>
      <c r="J1831">
        <v>2</v>
      </c>
      <c r="K1831" t="s">
        <v>36</v>
      </c>
      <c r="L1831" t="s">
        <v>55</v>
      </c>
      <c r="M1831" s="3">
        <v>74.3</v>
      </c>
      <c r="N1831">
        <v>44</v>
      </c>
      <c r="O1831">
        <v>0</v>
      </c>
      <c r="P1831" t="s">
        <v>41</v>
      </c>
      <c r="Q1831">
        <v>2014</v>
      </c>
      <c r="R1831" s="2">
        <v>650</v>
      </c>
      <c r="S1831" s="2">
        <v>555</v>
      </c>
      <c r="T1831" s="2">
        <v>500</v>
      </c>
      <c r="U1831" s="2">
        <v>0.76567358123401097</v>
      </c>
      <c r="V1831" s="2">
        <v>485</v>
      </c>
      <c r="W1831" s="2">
        <v>-1</v>
      </c>
      <c r="X1831" s="2">
        <v>-1</v>
      </c>
      <c r="Y1831" s="2">
        <v>-1</v>
      </c>
      <c r="Z1831" s="2">
        <v>-1</v>
      </c>
      <c r="AA1831" s="2">
        <v>-1</v>
      </c>
      <c r="AB1831" s="2">
        <v>-1</v>
      </c>
      <c r="AC1831" s="2">
        <v>0.12820000000000001</v>
      </c>
      <c r="AD1831" s="2">
        <v>0.21240000000000001</v>
      </c>
      <c r="AE1831" s="2">
        <v>-0.6048</v>
      </c>
      <c r="AF1831" s="2">
        <v>1.5404</v>
      </c>
      <c r="AG1831" s="2">
        <v>0.28889999999999999</v>
      </c>
      <c r="AH1831">
        <v>340000</v>
      </c>
      <c r="AI1831" t="str">
        <f>IF(Table_Graduate_Salary[[#This Row],[Salary]]&lt;300000,"Low",IF(Table_Graduate_Salary[[#This Row],[Salary]]&lt;=600000,"Medium","High"))</f>
        <v>Medium</v>
      </c>
      <c r="AJ1831" t="str">
        <f>IF(Table_Graduate_Salary[[#This Row],[collegeGPA]]&gt;=8,"Excellent",IF(Table_Graduate_Salary[[#This Row],[collegeGPA]]&gt;=7,"Good","Average"))</f>
        <v>Excellent</v>
      </c>
      <c r="AK1831" s="2">
        <f>AVERAGE(Table_Graduate_Salary[[#This Row],[English]],Table_Graduate_Salary[[#This Row],[Logical]],Table_Graduate_Salary[[#This Row],[Quant]])</f>
        <v>568.33333333333337</v>
      </c>
    </row>
    <row r="1832" spans="1:37">
      <c r="A1832">
        <v>230211</v>
      </c>
      <c r="B1832" t="s">
        <v>506</v>
      </c>
      <c r="C1832" s="1">
        <v>32704</v>
      </c>
      <c r="D1832" s="2">
        <v>72</v>
      </c>
      <c r="E1832" t="s">
        <v>35</v>
      </c>
      <c r="F1832" s="3">
        <v>2007</v>
      </c>
      <c r="G1832" s="2">
        <v>69</v>
      </c>
      <c r="H1832" t="s">
        <v>35</v>
      </c>
      <c r="I1832">
        <v>35</v>
      </c>
      <c r="J1832">
        <v>1</v>
      </c>
      <c r="K1832" t="s">
        <v>36</v>
      </c>
      <c r="L1832" t="s">
        <v>81</v>
      </c>
      <c r="M1832" s="3">
        <v>70</v>
      </c>
      <c r="N1832">
        <v>35</v>
      </c>
      <c r="O1832">
        <v>1</v>
      </c>
      <c r="P1832" t="s">
        <v>38</v>
      </c>
      <c r="Q1832">
        <v>2011</v>
      </c>
      <c r="R1832" s="2">
        <v>555</v>
      </c>
      <c r="S1832" s="2">
        <v>365</v>
      </c>
      <c r="T1832" s="2">
        <v>565</v>
      </c>
      <c r="U1832" s="2">
        <v>8.1547752353218206E-3</v>
      </c>
      <c r="V1832" s="2">
        <v>-1</v>
      </c>
      <c r="W1832" s="2">
        <v>133</v>
      </c>
      <c r="X1832" s="2">
        <v>-1</v>
      </c>
      <c r="Y1832" s="2">
        <v>-1</v>
      </c>
      <c r="Z1832" s="2">
        <v>-1</v>
      </c>
      <c r="AA1832" s="2">
        <v>-1</v>
      </c>
      <c r="AB1832" s="2">
        <v>-1</v>
      </c>
      <c r="AC1832" s="2">
        <v>0.2009</v>
      </c>
      <c r="AD1832" s="2">
        <v>-2.6193</v>
      </c>
      <c r="AE1832" s="2">
        <v>-2.3759000000000001</v>
      </c>
      <c r="AF1832" s="2">
        <v>-5.5199999999999999E-2</v>
      </c>
      <c r="AG1832" s="2">
        <v>0.18640000000000001</v>
      </c>
      <c r="AH1832">
        <v>120000</v>
      </c>
      <c r="AI1832" t="str">
        <f>IF(Table_Graduate_Salary[[#This Row],[Salary]]&lt;300000,"Low",IF(Table_Graduate_Salary[[#This Row],[Salary]]&lt;=600000,"Medium","High"))</f>
        <v>Low</v>
      </c>
      <c r="AJ1832" t="str">
        <f>IF(Table_Graduate_Salary[[#This Row],[collegeGPA]]&gt;=8,"Excellent",IF(Table_Graduate_Salary[[#This Row],[collegeGPA]]&gt;=7,"Good","Average"))</f>
        <v>Excellent</v>
      </c>
      <c r="AK1832" s="2">
        <f>AVERAGE(Table_Graduate_Salary[[#This Row],[English]],Table_Graduate_Salary[[#This Row],[Logical]],Table_Graduate_Salary[[#This Row],[Quant]])</f>
        <v>495</v>
      </c>
    </row>
    <row r="1833" spans="1:37">
      <c r="A1833">
        <v>687289</v>
      </c>
      <c r="B1833" t="s">
        <v>505</v>
      </c>
      <c r="C1833" s="1">
        <v>33590</v>
      </c>
      <c r="D1833" s="2">
        <v>66.2</v>
      </c>
      <c r="E1833" t="s">
        <v>35</v>
      </c>
      <c r="F1833" s="3">
        <v>2009</v>
      </c>
      <c r="G1833" s="2">
        <v>65.400000000000006</v>
      </c>
      <c r="H1833" t="s">
        <v>35</v>
      </c>
      <c r="I1833">
        <v>7770</v>
      </c>
      <c r="J1833">
        <v>2</v>
      </c>
      <c r="K1833" t="s">
        <v>36</v>
      </c>
      <c r="L1833" t="s">
        <v>55</v>
      </c>
      <c r="M1833" s="3">
        <v>74.680000000000007</v>
      </c>
      <c r="N1833">
        <v>7770</v>
      </c>
      <c r="O1833">
        <v>0</v>
      </c>
      <c r="P1833" t="s">
        <v>84</v>
      </c>
      <c r="Q1833">
        <v>2013</v>
      </c>
      <c r="R1833" s="2">
        <v>555</v>
      </c>
      <c r="S1833" s="2">
        <v>554</v>
      </c>
      <c r="T1833" s="2">
        <v>565</v>
      </c>
      <c r="U1833" s="2">
        <v>0.48834797678271402</v>
      </c>
      <c r="V1833" s="2">
        <v>405</v>
      </c>
      <c r="W1833" s="2">
        <v>-1</v>
      </c>
      <c r="X1833" s="2">
        <v>-1</v>
      </c>
      <c r="Y1833" s="2">
        <v>-1</v>
      </c>
      <c r="Z1833" s="2">
        <v>-1</v>
      </c>
      <c r="AA1833" s="2">
        <v>-1</v>
      </c>
      <c r="AB1833" s="2">
        <v>-1</v>
      </c>
      <c r="AC1833" s="2">
        <v>0.84630000000000005</v>
      </c>
      <c r="AD1833" s="2">
        <v>-0.28710000000000002</v>
      </c>
      <c r="AE1833" s="2">
        <v>0.77849999999999997</v>
      </c>
      <c r="AF1833" s="2">
        <v>1.4136</v>
      </c>
      <c r="AG1833" s="2">
        <v>0.67210000000000003</v>
      </c>
      <c r="AH1833">
        <v>300000</v>
      </c>
      <c r="AI1833" t="str">
        <f>IF(Table_Graduate_Salary[[#This Row],[Salary]]&lt;300000,"Low",IF(Table_Graduate_Salary[[#This Row],[Salary]]&lt;=600000,"Medium","High"))</f>
        <v>Medium</v>
      </c>
      <c r="AJ1833" t="str">
        <f>IF(Table_Graduate_Salary[[#This Row],[collegeGPA]]&gt;=8,"Excellent",IF(Table_Graduate_Salary[[#This Row],[collegeGPA]]&gt;=7,"Good","Average"))</f>
        <v>Excellent</v>
      </c>
      <c r="AK1833" s="2">
        <f>AVERAGE(Table_Graduate_Salary[[#This Row],[English]],Table_Graduate_Salary[[#This Row],[Logical]],Table_Graduate_Salary[[#This Row],[Quant]])</f>
        <v>558</v>
      </c>
    </row>
    <row r="1834" spans="1:37">
      <c r="A1834">
        <v>192948</v>
      </c>
      <c r="B1834" t="s">
        <v>505</v>
      </c>
      <c r="C1834" s="1">
        <v>32624</v>
      </c>
      <c r="D1834" s="2">
        <v>95.4</v>
      </c>
      <c r="E1834" t="s">
        <v>35</v>
      </c>
      <c r="F1834" s="3">
        <v>2007</v>
      </c>
      <c r="G1834" s="2">
        <v>93.2</v>
      </c>
      <c r="H1834" t="s">
        <v>35</v>
      </c>
      <c r="I1834">
        <v>893</v>
      </c>
      <c r="J1834">
        <v>2</v>
      </c>
      <c r="K1834" t="s">
        <v>36</v>
      </c>
      <c r="L1834" t="s">
        <v>64</v>
      </c>
      <c r="M1834" s="3">
        <v>79.7</v>
      </c>
      <c r="N1834">
        <v>893</v>
      </c>
      <c r="O1834">
        <v>0</v>
      </c>
      <c r="P1834" t="s">
        <v>41</v>
      </c>
      <c r="Q1834">
        <v>2011</v>
      </c>
      <c r="R1834" s="2">
        <v>585</v>
      </c>
      <c r="S1834" s="2">
        <v>625</v>
      </c>
      <c r="T1834" s="2">
        <v>615</v>
      </c>
      <c r="U1834" s="2">
        <v>0.98374996654107005</v>
      </c>
      <c r="V1834" s="2">
        <v>635</v>
      </c>
      <c r="W1834" s="2">
        <v>-1</v>
      </c>
      <c r="X1834" s="2">
        <v>-1</v>
      </c>
      <c r="Y1834" s="2">
        <v>-1</v>
      </c>
      <c r="Z1834" s="2">
        <v>-1</v>
      </c>
      <c r="AA1834" s="2">
        <v>-1</v>
      </c>
      <c r="AB1834" s="2">
        <v>-1</v>
      </c>
      <c r="AC1834" s="2">
        <v>-0.72640000000000005</v>
      </c>
      <c r="AD1834" s="2">
        <v>0.65680000000000005</v>
      </c>
      <c r="AE1834" s="2">
        <v>9.1399999999999995E-2</v>
      </c>
      <c r="AF1834" s="2">
        <v>-0.29020000000000001</v>
      </c>
      <c r="AG1834" s="2">
        <v>0.34439999999999998</v>
      </c>
      <c r="AH1834">
        <v>500000</v>
      </c>
      <c r="AI1834" t="str">
        <f>IF(Table_Graduate_Salary[[#This Row],[Salary]]&lt;300000,"Low",IF(Table_Graduate_Salary[[#This Row],[Salary]]&lt;=600000,"Medium","High"))</f>
        <v>Medium</v>
      </c>
      <c r="AJ1834" t="str">
        <f>IF(Table_Graduate_Salary[[#This Row],[collegeGPA]]&gt;=8,"Excellent",IF(Table_Graduate_Salary[[#This Row],[collegeGPA]]&gt;=7,"Good","Average"))</f>
        <v>Excellent</v>
      </c>
      <c r="AK1834" s="2">
        <f>AVERAGE(Table_Graduate_Salary[[#This Row],[English]],Table_Graduate_Salary[[#This Row],[Logical]],Table_Graduate_Salary[[#This Row],[Quant]])</f>
        <v>608.33333333333337</v>
      </c>
    </row>
    <row r="1835" spans="1:37">
      <c r="A1835">
        <v>1023622</v>
      </c>
      <c r="B1835" t="s">
        <v>506</v>
      </c>
      <c r="C1835" s="1">
        <v>34029</v>
      </c>
      <c r="D1835" s="2">
        <v>88.6</v>
      </c>
      <c r="E1835" t="s">
        <v>51</v>
      </c>
      <c r="F1835" s="3">
        <v>2010</v>
      </c>
      <c r="G1835" s="2">
        <v>92</v>
      </c>
      <c r="H1835" t="s">
        <v>51</v>
      </c>
      <c r="I1835">
        <v>14342</v>
      </c>
      <c r="J1835">
        <v>2</v>
      </c>
      <c r="K1835" t="s">
        <v>36</v>
      </c>
      <c r="L1835" t="s">
        <v>40</v>
      </c>
      <c r="M1835" s="3">
        <v>73</v>
      </c>
      <c r="N1835">
        <v>14342</v>
      </c>
      <c r="O1835">
        <v>0</v>
      </c>
      <c r="P1835" t="s">
        <v>56</v>
      </c>
      <c r="Q1835">
        <v>2014</v>
      </c>
      <c r="R1835" s="2">
        <v>875</v>
      </c>
      <c r="S1835" s="2">
        <v>510</v>
      </c>
      <c r="T1835" s="2">
        <v>500</v>
      </c>
      <c r="U1835" s="2">
        <v>0.74475835400893897</v>
      </c>
      <c r="V1835" s="2">
        <v>485</v>
      </c>
      <c r="W1835" s="2">
        <v>-1</v>
      </c>
      <c r="X1835" s="2">
        <v>438</v>
      </c>
      <c r="Y1835" s="2">
        <v>-1</v>
      </c>
      <c r="Z1835" s="2">
        <v>-1</v>
      </c>
      <c r="AA1835" s="2">
        <v>-1</v>
      </c>
      <c r="AB1835" s="2">
        <v>-1</v>
      </c>
      <c r="AC1835" s="2">
        <v>-1.54E-2</v>
      </c>
      <c r="AD1835" s="2">
        <v>0.37890000000000001</v>
      </c>
      <c r="AE1835" s="2">
        <v>0.16370000000000001</v>
      </c>
      <c r="AF1835" s="2">
        <v>1.9199999999999998E-2</v>
      </c>
      <c r="AG1835" s="2">
        <v>0.28889999999999999</v>
      </c>
      <c r="AH1835">
        <v>305000</v>
      </c>
      <c r="AI1835" t="str">
        <f>IF(Table_Graduate_Salary[[#This Row],[Salary]]&lt;300000,"Low",IF(Table_Graduate_Salary[[#This Row],[Salary]]&lt;=600000,"Medium","High"))</f>
        <v>Medium</v>
      </c>
      <c r="AJ1835" t="str">
        <f>IF(Table_Graduate_Salary[[#This Row],[collegeGPA]]&gt;=8,"Excellent",IF(Table_Graduate_Salary[[#This Row],[collegeGPA]]&gt;=7,"Good","Average"))</f>
        <v>Excellent</v>
      </c>
      <c r="AK1835" s="2">
        <f>AVERAGE(Table_Graduate_Salary[[#This Row],[English]],Table_Graduate_Salary[[#This Row],[Logical]],Table_Graduate_Salary[[#This Row],[Quant]])</f>
        <v>628.33333333333337</v>
      </c>
    </row>
    <row r="1836" spans="1:37">
      <c r="A1836">
        <v>271036</v>
      </c>
      <c r="B1836" t="s">
        <v>506</v>
      </c>
      <c r="C1836" s="1">
        <v>32380</v>
      </c>
      <c r="D1836" s="2">
        <v>88.64</v>
      </c>
      <c r="E1836" t="s">
        <v>215</v>
      </c>
      <c r="F1836" s="3">
        <v>2006</v>
      </c>
      <c r="G1836" s="2">
        <v>65.16</v>
      </c>
      <c r="H1836" t="s">
        <v>215</v>
      </c>
      <c r="I1836">
        <v>1629</v>
      </c>
      <c r="J1836">
        <v>2</v>
      </c>
      <c r="K1836" t="s">
        <v>36</v>
      </c>
      <c r="L1836" t="s">
        <v>64</v>
      </c>
      <c r="M1836" s="3">
        <v>74.81</v>
      </c>
      <c r="N1836">
        <v>1629</v>
      </c>
      <c r="O1836">
        <v>1</v>
      </c>
      <c r="P1836" t="s">
        <v>61</v>
      </c>
      <c r="Q1836">
        <v>2011</v>
      </c>
      <c r="R1836" s="2">
        <v>435</v>
      </c>
      <c r="S1836" s="2">
        <v>485</v>
      </c>
      <c r="T1836" s="2">
        <v>465</v>
      </c>
      <c r="U1836" s="2">
        <v>0.86468541337008498</v>
      </c>
      <c r="V1836" s="2">
        <v>525</v>
      </c>
      <c r="W1836" s="2">
        <v>-1</v>
      </c>
      <c r="X1836" s="2">
        <v>-1</v>
      </c>
      <c r="Y1836" s="2">
        <v>-1</v>
      </c>
      <c r="Z1836" s="2">
        <v>-1</v>
      </c>
      <c r="AA1836" s="2">
        <v>-1</v>
      </c>
      <c r="AB1836" s="2">
        <v>-1</v>
      </c>
      <c r="AC1836" s="2">
        <v>1.2265999999999999</v>
      </c>
      <c r="AD1836" s="2">
        <v>-0.4778</v>
      </c>
      <c r="AE1836" s="2">
        <v>-0.34399999999999997</v>
      </c>
      <c r="AF1836" s="2">
        <v>-0.17269999999999999</v>
      </c>
      <c r="AG1836" s="2">
        <v>-1.8386</v>
      </c>
      <c r="AH1836">
        <v>530000</v>
      </c>
      <c r="AI1836" t="str">
        <f>IF(Table_Graduate_Salary[[#This Row],[Salary]]&lt;300000,"Low",IF(Table_Graduate_Salary[[#This Row],[Salary]]&lt;=600000,"Medium","High"))</f>
        <v>Medium</v>
      </c>
      <c r="AJ1836" t="str">
        <f>IF(Table_Graduate_Salary[[#This Row],[collegeGPA]]&gt;=8,"Excellent",IF(Table_Graduate_Salary[[#This Row],[collegeGPA]]&gt;=7,"Good","Average"))</f>
        <v>Excellent</v>
      </c>
      <c r="AK1836" s="2">
        <f>AVERAGE(Table_Graduate_Salary[[#This Row],[English]],Table_Graduate_Salary[[#This Row],[Logical]],Table_Graduate_Salary[[#This Row],[Quant]])</f>
        <v>461.66666666666669</v>
      </c>
    </row>
    <row r="1837" spans="1:37">
      <c r="A1837">
        <v>820734</v>
      </c>
      <c r="B1837" t="s">
        <v>506</v>
      </c>
      <c r="C1837" s="1">
        <v>33945</v>
      </c>
      <c r="D1837" s="2">
        <v>68</v>
      </c>
      <c r="E1837" t="s">
        <v>51</v>
      </c>
      <c r="F1837" s="3">
        <v>2010</v>
      </c>
      <c r="G1837" s="2">
        <v>56</v>
      </c>
      <c r="H1837" t="s">
        <v>51</v>
      </c>
      <c r="I1837">
        <v>1129</v>
      </c>
      <c r="J1837">
        <v>2</v>
      </c>
      <c r="K1837" t="s">
        <v>36</v>
      </c>
      <c r="L1837" t="s">
        <v>77</v>
      </c>
      <c r="M1837" s="3">
        <v>68.400000000000006</v>
      </c>
      <c r="N1837">
        <v>1129</v>
      </c>
      <c r="O1837">
        <v>0</v>
      </c>
      <c r="P1837" t="s">
        <v>71</v>
      </c>
      <c r="Q1837">
        <v>2014</v>
      </c>
      <c r="R1837" s="2">
        <v>500</v>
      </c>
      <c r="S1837" s="2">
        <v>350</v>
      </c>
      <c r="T1837" s="2">
        <v>400</v>
      </c>
      <c r="U1837" s="2">
        <v>0.55738950564608802</v>
      </c>
      <c r="V1837" s="2">
        <v>315</v>
      </c>
      <c r="W1837" s="2">
        <v>228</v>
      </c>
      <c r="X1837" s="2">
        <v>-1</v>
      </c>
      <c r="Y1837" s="2">
        <v>-1</v>
      </c>
      <c r="Z1837" s="2">
        <v>420</v>
      </c>
      <c r="AA1837" s="2">
        <v>-1</v>
      </c>
      <c r="AB1837" s="2">
        <v>-1</v>
      </c>
      <c r="AC1837" s="2">
        <v>-1.5952999999999999</v>
      </c>
      <c r="AD1837" s="2">
        <v>-1.1195999999999999</v>
      </c>
      <c r="AE1837" s="2">
        <v>0.77849999999999997</v>
      </c>
      <c r="AF1837" s="2">
        <v>0.5262</v>
      </c>
      <c r="AG1837" s="2">
        <v>-1.0524</v>
      </c>
      <c r="AH1837">
        <v>240000</v>
      </c>
      <c r="AI1837" t="str">
        <f>IF(Table_Graduate_Salary[[#This Row],[Salary]]&lt;300000,"Low",IF(Table_Graduate_Salary[[#This Row],[Salary]]&lt;=600000,"Medium","High"))</f>
        <v>Low</v>
      </c>
      <c r="AJ1837" t="str">
        <f>IF(Table_Graduate_Salary[[#This Row],[collegeGPA]]&gt;=8,"Excellent",IF(Table_Graduate_Salary[[#This Row],[collegeGPA]]&gt;=7,"Good","Average"))</f>
        <v>Excellent</v>
      </c>
      <c r="AK1837" s="2">
        <f>AVERAGE(Table_Graduate_Salary[[#This Row],[English]],Table_Graduate_Salary[[#This Row],[Logical]],Table_Graduate_Salary[[#This Row],[Quant]])</f>
        <v>416.66666666666669</v>
      </c>
    </row>
    <row r="1838" spans="1:37">
      <c r="A1838">
        <v>449899</v>
      </c>
      <c r="B1838" t="s">
        <v>506</v>
      </c>
      <c r="C1838" s="1">
        <v>33128</v>
      </c>
      <c r="D1838" s="2">
        <v>79</v>
      </c>
      <c r="E1838" t="s">
        <v>79</v>
      </c>
      <c r="F1838" s="3">
        <v>2007</v>
      </c>
      <c r="G1838" s="2">
        <v>83.4</v>
      </c>
      <c r="H1838" t="s">
        <v>79</v>
      </c>
      <c r="I1838">
        <v>4439</v>
      </c>
      <c r="J1838">
        <v>2</v>
      </c>
      <c r="K1838" t="s">
        <v>36</v>
      </c>
      <c r="L1838" t="s">
        <v>64</v>
      </c>
      <c r="M1838" s="3">
        <v>73.3</v>
      </c>
      <c r="N1838">
        <v>4439</v>
      </c>
      <c r="O1838">
        <v>0</v>
      </c>
      <c r="P1838" t="s">
        <v>41</v>
      </c>
      <c r="Q1838">
        <v>2012</v>
      </c>
      <c r="R1838" s="2">
        <v>425</v>
      </c>
      <c r="S1838" s="2">
        <v>515</v>
      </c>
      <c r="T1838" s="2">
        <v>595</v>
      </c>
      <c r="U1838" s="2">
        <v>0.60005718233834104</v>
      </c>
      <c r="V1838" s="2">
        <v>435</v>
      </c>
      <c r="W1838" s="2">
        <v>-1</v>
      </c>
      <c r="X1838" s="2">
        <v>-1</v>
      </c>
      <c r="Y1838" s="2">
        <v>-1</v>
      </c>
      <c r="Z1838" s="2">
        <v>-1</v>
      </c>
      <c r="AA1838" s="2">
        <v>-1</v>
      </c>
      <c r="AB1838" s="2">
        <v>-1</v>
      </c>
      <c r="AC1838" s="2">
        <v>1.4374</v>
      </c>
      <c r="AD1838" s="2">
        <v>0.96879999999999999</v>
      </c>
      <c r="AE1838" s="2">
        <v>0.81710000000000005</v>
      </c>
      <c r="AF1838" s="2">
        <v>0.44419999999999998</v>
      </c>
      <c r="AG1838" s="2">
        <v>0.97629999999999995</v>
      </c>
      <c r="AH1838">
        <v>150000</v>
      </c>
      <c r="AI1838" t="str">
        <f>IF(Table_Graduate_Salary[[#This Row],[Salary]]&lt;300000,"Low",IF(Table_Graduate_Salary[[#This Row],[Salary]]&lt;=600000,"Medium","High"))</f>
        <v>Low</v>
      </c>
      <c r="AJ1838" t="str">
        <f>IF(Table_Graduate_Salary[[#This Row],[collegeGPA]]&gt;=8,"Excellent",IF(Table_Graduate_Salary[[#This Row],[collegeGPA]]&gt;=7,"Good","Average"))</f>
        <v>Excellent</v>
      </c>
      <c r="AK1838" s="2">
        <f>AVERAGE(Table_Graduate_Salary[[#This Row],[English]],Table_Graduate_Salary[[#This Row],[Logical]],Table_Graduate_Salary[[#This Row],[Quant]])</f>
        <v>511.66666666666669</v>
      </c>
    </row>
    <row r="1839" spans="1:37">
      <c r="A1839">
        <v>121509</v>
      </c>
      <c r="B1839" t="s">
        <v>505</v>
      </c>
      <c r="C1839" s="1">
        <v>32655</v>
      </c>
      <c r="D1839" s="2">
        <v>84.6</v>
      </c>
      <c r="E1839">
        <v>0</v>
      </c>
      <c r="F1839" s="3">
        <v>2006</v>
      </c>
      <c r="G1839" s="2">
        <v>81</v>
      </c>
      <c r="H1839">
        <v>0</v>
      </c>
      <c r="I1839">
        <v>1294</v>
      </c>
      <c r="J1839">
        <v>2</v>
      </c>
      <c r="K1839" t="s">
        <v>36</v>
      </c>
      <c r="L1839" t="s">
        <v>60</v>
      </c>
      <c r="M1839" s="3">
        <v>73.900000000000006</v>
      </c>
      <c r="N1839">
        <v>1294</v>
      </c>
      <c r="O1839">
        <v>0</v>
      </c>
      <c r="P1839" t="s">
        <v>47</v>
      </c>
      <c r="Q1839">
        <v>2010</v>
      </c>
      <c r="R1839" s="2">
        <v>435</v>
      </c>
      <c r="S1839" s="2">
        <v>525</v>
      </c>
      <c r="T1839" s="2">
        <v>475</v>
      </c>
      <c r="U1839" s="2">
        <v>0.82466640067133201</v>
      </c>
      <c r="V1839" s="2">
        <v>345</v>
      </c>
      <c r="W1839" s="2">
        <v>400</v>
      </c>
      <c r="X1839" s="2">
        <v>-1</v>
      </c>
      <c r="Y1839" s="2">
        <v>-1</v>
      </c>
      <c r="Z1839" s="2">
        <v>-1</v>
      </c>
      <c r="AA1839" s="2">
        <v>-1</v>
      </c>
      <c r="AB1839" s="2">
        <v>-1</v>
      </c>
      <c r="AC1839" s="2">
        <v>0.66459999999999997</v>
      </c>
      <c r="AD1839" s="2">
        <v>3.2800000000000003E-2</v>
      </c>
      <c r="AE1839" s="2">
        <v>9.1399999999999995E-2</v>
      </c>
      <c r="AF1839" s="2">
        <v>6.2300000000000001E-2</v>
      </c>
      <c r="AG1839" s="2">
        <v>2.8400000000000002E-2</v>
      </c>
      <c r="AH1839">
        <v>520000</v>
      </c>
      <c r="AI1839" t="str">
        <f>IF(Table_Graduate_Salary[[#This Row],[Salary]]&lt;300000,"Low",IF(Table_Graduate_Salary[[#This Row],[Salary]]&lt;=600000,"Medium","High"))</f>
        <v>Medium</v>
      </c>
      <c r="AJ1839" t="str">
        <f>IF(Table_Graduate_Salary[[#This Row],[collegeGPA]]&gt;=8,"Excellent",IF(Table_Graduate_Salary[[#This Row],[collegeGPA]]&gt;=7,"Good","Average"))</f>
        <v>Excellent</v>
      </c>
      <c r="AK1839" s="2">
        <f>AVERAGE(Table_Graduate_Salary[[#This Row],[English]],Table_Graduate_Salary[[#This Row],[Logical]],Table_Graduate_Salary[[#This Row],[Quant]])</f>
        <v>478.33333333333331</v>
      </c>
    </row>
    <row r="1840" spans="1:37">
      <c r="A1840">
        <v>1115290</v>
      </c>
      <c r="B1840" t="s">
        <v>506</v>
      </c>
      <c r="C1840" s="1">
        <v>33434</v>
      </c>
      <c r="D1840" s="2">
        <v>72</v>
      </c>
      <c r="E1840" t="s">
        <v>35</v>
      </c>
      <c r="F1840" s="3">
        <v>2009</v>
      </c>
      <c r="G1840" s="2">
        <v>60</v>
      </c>
      <c r="H1840" t="s">
        <v>35</v>
      </c>
      <c r="I1840">
        <v>221</v>
      </c>
      <c r="J1840">
        <v>2</v>
      </c>
      <c r="K1840" t="s">
        <v>36</v>
      </c>
      <c r="L1840" t="s">
        <v>138</v>
      </c>
      <c r="M1840" s="3">
        <v>62.5</v>
      </c>
      <c r="N1840">
        <v>221</v>
      </c>
      <c r="O1840">
        <v>0</v>
      </c>
      <c r="P1840" t="s">
        <v>45</v>
      </c>
      <c r="Q1840">
        <v>2013</v>
      </c>
      <c r="R1840" s="2">
        <v>560</v>
      </c>
      <c r="S1840" s="2">
        <v>370</v>
      </c>
      <c r="T1840" s="2">
        <v>370</v>
      </c>
      <c r="U1840" s="2">
        <v>0.64938971484669095</v>
      </c>
      <c r="V1840" s="2">
        <v>-1</v>
      </c>
      <c r="W1840" s="2">
        <v>356</v>
      </c>
      <c r="X1840" s="2">
        <v>346</v>
      </c>
      <c r="Y1840" s="2">
        <v>-1</v>
      </c>
      <c r="Z1840" s="2">
        <v>-1</v>
      </c>
      <c r="AA1840" s="2">
        <v>-1</v>
      </c>
      <c r="AB1840" s="2">
        <v>-1</v>
      </c>
      <c r="AC1840" s="2">
        <v>0.27179999999999999</v>
      </c>
      <c r="AD1840" s="2">
        <v>0.37890000000000001</v>
      </c>
      <c r="AE1840" s="2">
        <v>0.16370000000000001</v>
      </c>
      <c r="AF1840" s="2">
        <v>-0.86819999999999997</v>
      </c>
      <c r="AG1840" s="2">
        <v>-0.66920000000000002</v>
      </c>
      <c r="AH1840">
        <v>110000</v>
      </c>
      <c r="AI1840" t="str">
        <f>IF(Table_Graduate_Salary[[#This Row],[Salary]]&lt;300000,"Low",IF(Table_Graduate_Salary[[#This Row],[Salary]]&lt;=600000,"Medium","High"))</f>
        <v>Low</v>
      </c>
      <c r="AJ1840" t="str">
        <f>IF(Table_Graduate_Salary[[#This Row],[collegeGPA]]&gt;=8,"Excellent",IF(Table_Graduate_Salary[[#This Row],[collegeGPA]]&gt;=7,"Good","Average"))</f>
        <v>Excellent</v>
      </c>
      <c r="AK1840" s="2">
        <f>AVERAGE(Table_Graduate_Salary[[#This Row],[English]],Table_Graduate_Salary[[#This Row],[Logical]],Table_Graduate_Salary[[#This Row],[Quant]])</f>
        <v>433.33333333333331</v>
      </c>
    </row>
    <row r="1841" spans="1:37">
      <c r="A1841">
        <v>651807</v>
      </c>
      <c r="B1841" t="s">
        <v>506</v>
      </c>
      <c r="C1841" s="1">
        <v>33450</v>
      </c>
      <c r="D1841" s="2">
        <v>84</v>
      </c>
      <c r="E1841" t="s">
        <v>48</v>
      </c>
      <c r="F1841" s="3">
        <v>2009</v>
      </c>
      <c r="G1841" s="2">
        <v>87</v>
      </c>
      <c r="H1841" t="s">
        <v>48</v>
      </c>
      <c r="I1841">
        <v>3356</v>
      </c>
      <c r="J1841">
        <v>2</v>
      </c>
      <c r="K1841" t="s">
        <v>36</v>
      </c>
      <c r="L1841" t="s">
        <v>40</v>
      </c>
      <c r="M1841" s="3">
        <v>78.5</v>
      </c>
      <c r="N1841">
        <v>3356</v>
      </c>
      <c r="O1841">
        <v>1</v>
      </c>
      <c r="P1841" t="s">
        <v>61</v>
      </c>
      <c r="Q1841">
        <v>2013</v>
      </c>
      <c r="R1841" s="2">
        <v>780</v>
      </c>
      <c r="S1841" s="2">
        <v>630</v>
      </c>
      <c r="T1841" s="2">
        <v>650</v>
      </c>
      <c r="U1841" s="2">
        <v>0.73579570922465598</v>
      </c>
      <c r="V1841" s="2">
        <v>475</v>
      </c>
      <c r="W1841" s="2">
        <v>-1</v>
      </c>
      <c r="X1841" s="2">
        <v>-1</v>
      </c>
      <c r="Y1841" s="2">
        <v>-1</v>
      </c>
      <c r="Z1841" s="2">
        <v>-1</v>
      </c>
      <c r="AA1841" s="2">
        <v>-1</v>
      </c>
      <c r="AB1841" s="2">
        <v>-1</v>
      </c>
      <c r="AC1841" s="2">
        <v>-0.73350000000000004</v>
      </c>
      <c r="AD1841" s="2">
        <v>0.21240000000000001</v>
      </c>
      <c r="AE1841" s="2">
        <v>-0.2974</v>
      </c>
      <c r="AF1841" s="2">
        <v>0.1459</v>
      </c>
      <c r="AG1841" s="2">
        <v>-0.86080000000000001</v>
      </c>
      <c r="AH1841">
        <v>600000</v>
      </c>
      <c r="AI1841" t="str">
        <f>IF(Table_Graduate_Salary[[#This Row],[Salary]]&lt;300000,"Low",IF(Table_Graduate_Salary[[#This Row],[Salary]]&lt;=600000,"Medium","High"))</f>
        <v>Medium</v>
      </c>
      <c r="AJ1841" t="str">
        <f>IF(Table_Graduate_Salary[[#This Row],[collegeGPA]]&gt;=8,"Excellent",IF(Table_Graduate_Salary[[#This Row],[collegeGPA]]&gt;=7,"Good","Average"))</f>
        <v>Excellent</v>
      </c>
      <c r="AK1841" s="2">
        <f>AVERAGE(Table_Graduate_Salary[[#This Row],[English]],Table_Graduate_Salary[[#This Row],[Logical]],Table_Graduate_Salary[[#This Row],[Quant]])</f>
        <v>686.66666666666663</v>
      </c>
    </row>
    <row r="1842" spans="1:37">
      <c r="A1842">
        <v>619423</v>
      </c>
      <c r="B1842" t="s">
        <v>506</v>
      </c>
      <c r="C1842" s="1">
        <v>33758</v>
      </c>
      <c r="D1842" s="2">
        <v>79.2</v>
      </c>
      <c r="E1842" t="s">
        <v>51</v>
      </c>
      <c r="F1842" s="3">
        <v>2009</v>
      </c>
      <c r="G1842" s="2">
        <v>89.33</v>
      </c>
      <c r="H1842" t="s">
        <v>51</v>
      </c>
      <c r="I1842">
        <v>9099</v>
      </c>
      <c r="J1842">
        <v>2</v>
      </c>
      <c r="K1842" t="s">
        <v>36</v>
      </c>
      <c r="L1842" t="s">
        <v>77</v>
      </c>
      <c r="M1842" s="3">
        <v>77</v>
      </c>
      <c r="N1842">
        <v>9099</v>
      </c>
      <c r="O1842">
        <v>0</v>
      </c>
      <c r="P1842" t="s">
        <v>47</v>
      </c>
      <c r="Q1842">
        <v>2013</v>
      </c>
      <c r="R1842" s="2">
        <v>380</v>
      </c>
      <c r="S1842" s="2">
        <v>400</v>
      </c>
      <c r="T1842" s="2">
        <v>470</v>
      </c>
      <c r="U1842" s="2">
        <v>0.61061198754670398</v>
      </c>
      <c r="V1842" s="2">
        <v>395</v>
      </c>
      <c r="W1842" s="2">
        <v>-1</v>
      </c>
      <c r="X1842" s="2">
        <v>-1</v>
      </c>
      <c r="Y1842" s="2">
        <v>-1</v>
      </c>
      <c r="Z1842" s="2">
        <v>433</v>
      </c>
      <c r="AA1842" s="2">
        <v>-1</v>
      </c>
      <c r="AB1842" s="2">
        <v>-1</v>
      </c>
      <c r="AC1842" s="2">
        <v>-1.0207999999999999</v>
      </c>
      <c r="AD1842" s="2">
        <v>-0.78659999999999997</v>
      </c>
      <c r="AE1842" s="2">
        <v>-1.0659000000000001</v>
      </c>
      <c r="AF1842" s="2">
        <v>-0.36120000000000002</v>
      </c>
      <c r="AG1842" s="2">
        <v>-2.5853000000000002</v>
      </c>
      <c r="AH1842">
        <v>40000</v>
      </c>
      <c r="AI1842" t="str">
        <f>IF(Table_Graduate_Salary[[#This Row],[Salary]]&lt;300000,"Low",IF(Table_Graduate_Salary[[#This Row],[Salary]]&lt;=600000,"Medium","High"))</f>
        <v>Low</v>
      </c>
      <c r="AJ1842" t="str">
        <f>IF(Table_Graduate_Salary[[#This Row],[collegeGPA]]&gt;=8,"Excellent",IF(Table_Graduate_Salary[[#This Row],[collegeGPA]]&gt;=7,"Good","Average"))</f>
        <v>Excellent</v>
      </c>
      <c r="AK1842" s="2">
        <f>AVERAGE(Table_Graduate_Salary[[#This Row],[English]],Table_Graduate_Salary[[#This Row],[Logical]],Table_Graduate_Salary[[#This Row],[Quant]])</f>
        <v>416.66666666666669</v>
      </c>
    </row>
    <row r="1843" spans="1:37">
      <c r="A1843">
        <v>1081706</v>
      </c>
      <c r="B1843" t="s">
        <v>506</v>
      </c>
      <c r="C1843" s="1">
        <v>33842</v>
      </c>
      <c r="D1843" s="2">
        <v>78.2</v>
      </c>
      <c r="E1843" t="s">
        <v>35</v>
      </c>
      <c r="F1843" s="3">
        <v>2010</v>
      </c>
      <c r="G1843" s="2">
        <v>86.8</v>
      </c>
      <c r="H1843" t="s">
        <v>358</v>
      </c>
      <c r="I1843">
        <v>4752</v>
      </c>
      <c r="J1843">
        <v>2</v>
      </c>
      <c r="K1843" t="s">
        <v>36</v>
      </c>
      <c r="L1843" t="s">
        <v>44</v>
      </c>
      <c r="M1843" s="3">
        <v>70</v>
      </c>
      <c r="N1843">
        <v>4752</v>
      </c>
      <c r="O1843">
        <v>0</v>
      </c>
      <c r="P1843" t="s">
        <v>56</v>
      </c>
      <c r="Q1843">
        <v>2014</v>
      </c>
      <c r="R1843" s="2">
        <v>665</v>
      </c>
      <c r="S1843" s="2">
        <v>655</v>
      </c>
      <c r="T1843" s="2">
        <v>680</v>
      </c>
      <c r="U1843" s="2">
        <v>0.64938971484669095</v>
      </c>
      <c r="V1843" s="2">
        <v>-1</v>
      </c>
      <c r="W1843" s="2">
        <v>356</v>
      </c>
      <c r="X1843" s="2">
        <v>-1</v>
      </c>
      <c r="Y1843" s="2">
        <v>-1</v>
      </c>
      <c r="Z1843" s="2">
        <v>-1</v>
      </c>
      <c r="AA1843" s="2">
        <v>356</v>
      </c>
      <c r="AB1843" s="2">
        <v>-1</v>
      </c>
      <c r="AC1843" s="2">
        <v>-0.159</v>
      </c>
      <c r="AD1843" s="2">
        <v>0.87839999999999996</v>
      </c>
      <c r="AE1843" s="2">
        <v>0.47110000000000002</v>
      </c>
      <c r="AF1843" s="2">
        <v>-0.1076</v>
      </c>
      <c r="AG1843" s="2">
        <v>0.48049999999999998</v>
      </c>
      <c r="AH1843">
        <v>570000</v>
      </c>
      <c r="AI1843" t="str">
        <f>IF(Table_Graduate_Salary[[#This Row],[Salary]]&lt;300000,"Low",IF(Table_Graduate_Salary[[#This Row],[Salary]]&lt;=600000,"Medium","High"))</f>
        <v>Medium</v>
      </c>
      <c r="AJ1843" t="str">
        <f>IF(Table_Graduate_Salary[[#This Row],[collegeGPA]]&gt;=8,"Excellent",IF(Table_Graduate_Salary[[#This Row],[collegeGPA]]&gt;=7,"Good","Average"))</f>
        <v>Excellent</v>
      </c>
      <c r="AK1843" s="2">
        <f>AVERAGE(Table_Graduate_Salary[[#This Row],[English]],Table_Graduate_Salary[[#This Row],[Logical]],Table_Graduate_Salary[[#This Row],[Quant]])</f>
        <v>666.66666666666663</v>
      </c>
    </row>
    <row r="1844" spans="1:37">
      <c r="A1844">
        <v>990494</v>
      </c>
      <c r="B1844" t="s">
        <v>505</v>
      </c>
      <c r="C1844" s="1">
        <v>33786</v>
      </c>
      <c r="D1844" s="2">
        <v>86</v>
      </c>
      <c r="E1844" t="s">
        <v>51</v>
      </c>
      <c r="F1844" s="3">
        <v>2010</v>
      </c>
      <c r="G1844" s="2">
        <v>88</v>
      </c>
      <c r="H1844" t="s">
        <v>51</v>
      </c>
      <c r="I1844">
        <v>11788</v>
      </c>
      <c r="J1844">
        <v>2</v>
      </c>
      <c r="K1844" t="s">
        <v>36</v>
      </c>
      <c r="L1844" t="s">
        <v>74</v>
      </c>
      <c r="M1844" s="3">
        <v>73</v>
      </c>
      <c r="N1844">
        <v>11788</v>
      </c>
      <c r="O1844">
        <v>0</v>
      </c>
      <c r="P1844" t="s">
        <v>56</v>
      </c>
      <c r="Q1844">
        <v>2014</v>
      </c>
      <c r="R1844" s="2">
        <v>405</v>
      </c>
      <c r="S1844" s="2">
        <v>350</v>
      </c>
      <c r="T1844" s="2">
        <v>310</v>
      </c>
      <c r="U1844" s="2">
        <v>0.14478988948246199</v>
      </c>
      <c r="V1844" s="2">
        <v>355</v>
      </c>
      <c r="W1844" s="2">
        <v>-1</v>
      </c>
      <c r="X1844" s="2">
        <v>284</v>
      </c>
      <c r="Y1844" s="2">
        <v>-1</v>
      </c>
      <c r="Z1844" s="2">
        <v>-1</v>
      </c>
      <c r="AA1844" s="2">
        <v>-1</v>
      </c>
      <c r="AB1844" s="2">
        <v>-1</v>
      </c>
      <c r="AC1844" s="2">
        <v>-0.73350000000000004</v>
      </c>
      <c r="AD1844" s="2">
        <v>0.37890000000000001</v>
      </c>
      <c r="AE1844" s="2">
        <v>1.3933</v>
      </c>
      <c r="AF1844" s="2">
        <v>1.2868999999999999</v>
      </c>
      <c r="AG1844" s="2">
        <v>1.4386000000000001</v>
      </c>
      <c r="AH1844">
        <v>220000</v>
      </c>
      <c r="AI1844" t="str">
        <f>IF(Table_Graduate_Salary[[#This Row],[Salary]]&lt;300000,"Low",IF(Table_Graduate_Salary[[#This Row],[Salary]]&lt;=600000,"Medium","High"))</f>
        <v>Low</v>
      </c>
      <c r="AJ1844" t="str">
        <f>IF(Table_Graduate_Salary[[#This Row],[collegeGPA]]&gt;=8,"Excellent",IF(Table_Graduate_Salary[[#This Row],[collegeGPA]]&gt;=7,"Good","Average"))</f>
        <v>Excellent</v>
      </c>
      <c r="AK1844" s="2">
        <f>AVERAGE(Table_Graduate_Salary[[#This Row],[English]],Table_Graduate_Salary[[#This Row],[Logical]],Table_Graduate_Salary[[#This Row],[Quant]])</f>
        <v>355</v>
      </c>
    </row>
    <row r="1845" spans="1:37">
      <c r="A1845">
        <v>274016</v>
      </c>
      <c r="B1845" t="s">
        <v>506</v>
      </c>
      <c r="C1845" s="1">
        <v>33026</v>
      </c>
      <c r="D1845" s="2">
        <v>68.5</v>
      </c>
      <c r="E1845" t="s">
        <v>125</v>
      </c>
      <c r="F1845" s="3">
        <v>2007</v>
      </c>
      <c r="G1845" s="2">
        <v>85.2</v>
      </c>
      <c r="H1845" t="s">
        <v>105</v>
      </c>
      <c r="I1845">
        <v>7077</v>
      </c>
      <c r="J1845">
        <v>2</v>
      </c>
      <c r="K1845" t="s">
        <v>36</v>
      </c>
      <c r="L1845" t="s">
        <v>55</v>
      </c>
      <c r="M1845" s="3">
        <v>73.400000000000006</v>
      </c>
      <c r="N1845">
        <v>7077</v>
      </c>
      <c r="O1845">
        <v>0</v>
      </c>
      <c r="P1845" t="s">
        <v>56</v>
      </c>
      <c r="Q1845">
        <v>2011</v>
      </c>
      <c r="R1845" s="2">
        <v>575</v>
      </c>
      <c r="S1845" s="2">
        <v>425</v>
      </c>
      <c r="T1845" s="2">
        <v>425</v>
      </c>
      <c r="U1845" s="2">
        <v>0.84312372666574198</v>
      </c>
      <c r="V1845" s="2">
        <v>515</v>
      </c>
      <c r="W1845" s="2">
        <v>-1</v>
      </c>
      <c r="X1845" s="2">
        <v>-1</v>
      </c>
      <c r="Y1845" s="2">
        <v>-1</v>
      </c>
      <c r="Z1845" s="2">
        <v>-1</v>
      </c>
      <c r="AA1845" s="2">
        <v>-1</v>
      </c>
      <c r="AB1845" s="2">
        <v>-1</v>
      </c>
      <c r="AC1845" s="2">
        <v>-1.1900999999999999</v>
      </c>
      <c r="AD1845" s="2">
        <v>-2.1513</v>
      </c>
      <c r="AE1845" s="2">
        <v>-0.1988</v>
      </c>
      <c r="AF1845" s="2">
        <v>0.88480000000000003</v>
      </c>
      <c r="AG1845" s="2">
        <v>-1.5512999999999999</v>
      </c>
      <c r="AH1845">
        <v>290000</v>
      </c>
      <c r="AI1845" t="str">
        <f>IF(Table_Graduate_Salary[[#This Row],[Salary]]&lt;300000,"Low",IF(Table_Graduate_Salary[[#This Row],[Salary]]&lt;=600000,"Medium","High"))</f>
        <v>Low</v>
      </c>
      <c r="AJ1845" t="str">
        <f>IF(Table_Graduate_Salary[[#This Row],[collegeGPA]]&gt;=8,"Excellent",IF(Table_Graduate_Salary[[#This Row],[collegeGPA]]&gt;=7,"Good","Average"))</f>
        <v>Excellent</v>
      </c>
      <c r="AK1845" s="2">
        <f>AVERAGE(Table_Graduate_Salary[[#This Row],[English]],Table_Graduate_Salary[[#This Row],[Logical]],Table_Graduate_Salary[[#This Row],[Quant]])</f>
        <v>475</v>
      </c>
    </row>
    <row r="1846" spans="1:37">
      <c r="A1846">
        <v>1242036</v>
      </c>
      <c r="B1846" t="s">
        <v>506</v>
      </c>
      <c r="C1846" s="1">
        <v>33577</v>
      </c>
      <c r="D1846" s="2">
        <v>84</v>
      </c>
      <c r="E1846" t="s">
        <v>35</v>
      </c>
      <c r="F1846" s="3">
        <v>2009</v>
      </c>
      <c r="G1846" s="2">
        <v>84</v>
      </c>
      <c r="H1846" t="s">
        <v>35</v>
      </c>
      <c r="I1846">
        <v>6545</v>
      </c>
      <c r="J1846">
        <v>2</v>
      </c>
      <c r="K1846" t="s">
        <v>36</v>
      </c>
      <c r="L1846" t="s">
        <v>40</v>
      </c>
      <c r="M1846" s="3">
        <v>67</v>
      </c>
      <c r="N1846">
        <v>6545</v>
      </c>
      <c r="O1846">
        <v>0</v>
      </c>
      <c r="P1846" t="s">
        <v>41</v>
      </c>
      <c r="Q1846">
        <v>2014</v>
      </c>
      <c r="R1846" s="2">
        <v>665</v>
      </c>
      <c r="S1846" s="2">
        <v>530</v>
      </c>
      <c r="T1846" s="2">
        <v>560</v>
      </c>
      <c r="U1846" s="2">
        <v>0.95389977507992596</v>
      </c>
      <c r="V1846" s="2">
        <v>535</v>
      </c>
      <c r="W1846" s="2">
        <v>-1</v>
      </c>
      <c r="X1846" s="2">
        <v>530</v>
      </c>
      <c r="Y1846" s="2">
        <v>-1</v>
      </c>
      <c r="Z1846" s="2">
        <v>-1</v>
      </c>
      <c r="AA1846" s="2">
        <v>-1</v>
      </c>
      <c r="AB1846" s="2">
        <v>-1</v>
      </c>
      <c r="AC1846" s="2">
        <v>-0.87719999999999998</v>
      </c>
      <c r="AD1846" s="2">
        <v>0.21240000000000001</v>
      </c>
      <c r="AE1846" s="2">
        <v>-0.14369999999999999</v>
      </c>
      <c r="AF1846" s="2">
        <v>-0.1076</v>
      </c>
      <c r="AG1846" s="2">
        <v>0.86370000000000002</v>
      </c>
      <c r="AH1846">
        <v>320000</v>
      </c>
      <c r="AI1846" t="str">
        <f>IF(Table_Graduate_Salary[[#This Row],[Salary]]&lt;300000,"Low",IF(Table_Graduate_Salary[[#This Row],[Salary]]&lt;=600000,"Medium","High"))</f>
        <v>Medium</v>
      </c>
      <c r="AJ1846" t="str">
        <f>IF(Table_Graduate_Salary[[#This Row],[collegeGPA]]&gt;=8,"Excellent",IF(Table_Graduate_Salary[[#This Row],[collegeGPA]]&gt;=7,"Good","Average"))</f>
        <v>Excellent</v>
      </c>
      <c r="AK1846" s="2">
        <f>AVERAGE(Table_Graduate_Salary[[#This Row],[English]],Table_Graduate_Salary[[#This Row],[Logical]],Table_Graduate_Salary[[#This Row],[Quant]])</f>
        <v>585</v>
      </c>
    </row>
    <row r="1847" spans="1:37">
      <c r="A1847">
        <v>1023314</v>
      </c>
      <c r="B1847" t="s">
        <v>506</v>
      </c>
      <c r="C1847" s="1">
        <v>34136</v>
      </c>
      <c r="D1847" s="2">
        <v>86.5</v>
      </c>
      <c r="E1847" t="s">
        <v>51</v>
      </c>
      <c r="F1847" s="3">
        <v>2010</v>
      </c>
      <c r="G1847" s="2">
        <v>91</v>
      </c>
      <c r="H1847" t="s">
        <v>51</v>
      </c>
      <c r="I1847">
        <v>14342</v>
      </c>
      <c r="J1847">
        <v>2</v>
      </c>
      <c r="K1847" t="s">
        <v>36</v>
      </c>
      <c r="L1847" t="s">
        <v>60</v>
      </c>
      <c r="M1847" s="3">
        <v>72.849999999999994</v>
      </c>
      <c r="N1847">
        <v>14342</v>
      </c>
      <c r="O1847">
        <v>0</v>
      </c>
      <c r="P1847" t="s">
        <v>56</v>
      </c>
      <c r="Q1847">
        <v>2014</v>
      </c>
      <c r="R1847" s="2">
        <v>465</v>
      </c>
      <c r="S1847" s="2">
        <v>540</v>
      </c>
      <c r="T1847" s="2">
        <v>485</v>
      </c>
      <c r="U1847" s="2">
        <v>-1</v>
      </c>
      <c r="V1847" s="2">
        <v>375</v>
      </c>
      <c r="W1847" s="2">
        <v>-1</v>
      </c>
      <c r="X1847" s="2">
        <v>-1</v>
      </c>
      <c r="Y1847" s="2">
        <v>-1</v>
      </c>
      <c r="Z1847" s="2">
        <v>-1</v>
      </c>
      <c r="AA1847" s="2">
        <v>-1</v>
      </c>
      <c r="AB1847" s="2">
        <v>-1</v>
      </c>
      <c r="AC1847" s="2">
        <v>0.7419</v>
      </c>
      <c r="AD1847" s="2">
        <v>-8.7300000000000003E-2</v>
      </c>
      <c r="AE1847" s="2">
        <v>-0.75849999999999995</v>
      </c>
      <c r="AF1847" s="2">
        <v>0.1459</v>
      </c>
      <c r="AG1847" s="2">
        <v>0.79410000000000003</v>
      </c>
      <c r="AH1847">
        <v>180000</v>
      </c>
      <c r="AI1847" t="str">
        <f>IF(Table_Graduate_Salary[[#This Row],[Salary]]&lt;300000,"Low",IF(Table_Graduate_Salary[[#This Row],[Salary]]&lt;=600000,"Medium","High"))</f>
        <v>Low</v>
      </c>
      <c r="AJ1847" t="str">
        <f>IF(Table_Graduate_Salary[[#This Row],[collegeGPA]]&gt;=8,"Excellent",IF(Table_Graduate_Salary[[#This Row],[collegeGPA]]&gt;=7,"Good","Average"))</f>
        <v>Excellent</v>
      </c>
      <c r="AK1847" s="2">
        <f>AVERAGE(Table_Graduate_Salary[[#This Row],[English]],Table_Graduate_Salary[[#This Row],[Logical]],Table_Graduate_Salary[[#This Row],[Quant]])</f>
        <v>496.66666666666669</v>
      </c>
    </row>
    <row r="1848" spans="1:37">
      <c r="A1848">
        <v>988732</v>
      </c>
      <c r="B1848" t="s">
        <v>506</v>
      </c>
      <c r="C1848" s="1">
        <v>33979</v>
      </c>
      <c r="D1848" s="2">
        <v>68</v>
      </c>
      <c r="E1848" t="s">
        <v>51</v>
      </c>
      <c r="F1848" s="3">
        <v>2009</v>
      </c>
      <c r="G1848" s="2">
        <v>65.599999999999994</v>
      </c>
      <c r="H1848" t="s">
        <v>51</v>
      </c>
      <c r="I1848">
        <v>137</v>
      </c>
      <c r="J1848">
        <v>2</v>
      </c>
      <c r="K1848" t="s">
        <v>36</v>
      </c>
      <c r="L1848" t="s">
        <v>40</v>
      </c>
      <c r="M1848" s="3">
        <v>63.33</v>
      </c>
      <c r="N1848">
        <v>137</v>
      </c>
      <c r="O1848">
        <v>0</v>
      </c>
      <c r="P1848" t="s">
        <v>41</v>
      </c>
      <c r="Q1848">
        <v>2014</v>
      </c>
      <c r="R1848" s="2">
        <v>420</v>
      </c>
      <c r="S1848" s="2">
        <v>530</v>
      </c>
      <c r="T1848" s="2">
        <v>380</v>
      </c>
      <c r="U1848" s="2">
        <v>0.62264291584993803</v>
      </c>
      <c r="V1848" s="2">
        <v>485</v>
      </c>
      <c r="W1848" s="2">
        <v>-1</v>
      </c>
      <c r="X1848" s="2">
        <v>407</v>
      </c>
      <c r="Y1848" s="2">
        <v>-1</v>
      </c>
      <c r="Z1848" s="2">
        <v>-1</v>
      </c>
      <c r="AA1848" s="2">
        <v>-1</v>
      </c>
      <c r="AB1848" s="2">
        <v>-1</v>
      </c>
      <c r="AC1848" s="2">
        <v>-1.54E-2</v>
      </c>
      <c r="AD1848" s="2">
        <v>-0.78659999999999997</v>
      </c>
      <c r="AE1848" s="2">
        <v>-1.0659000000000001</v>
      </c>
      <c r="AF1848" s="2">
        <v>-1.6289</v>
      </c>
      <c r="AG1848" s="2">
        <v>-1.0524</v>
      </c>
      <c r="AH1848">
        <v>95000</v>
      </c>
      <c r="AI1848" t="str">
        <f>IF(Table_Graduate_Salary[[#This Row],[Salary]]&lt;300000,"Low",IF(Table_Graduate_Salary[[#This Row],[Salary]]&lt;=600000,"Medium","High"))</f>
        <v>Low</v>
      </c>
      <c r="AJ1848" t="str">
        <f>IF(Table_Graduate_Salary[[#This Row],[collegeGPA]]&gt;=8,"Excellent",IF(Table_Graduate_Salary[[#This Row],[collegeGPA]]&gt;=7,"Good","Average"))</f>
        <v>Excellent</v>
      </c>
      <c r="AK1848" s="2">
        <f>AVERAGE(Table_Graduate_Salary[[#This Row],[English]],Table_Graduate_Salary[[#This Row],[Logical]],Table_Graduate_Salary[[#This Row],[Quant]])</f>
        <v>443.33333333333331</v>
      </c>
    </row>
    <row r="1849" spans="1:37">
      <c r="A1849">
        <v>1045712</v>
      </c>
      <c r="B1849" t="s">
        <v>506</v>
      </c>
      <c r="C1849" s="1">
        <v>33055</v>
      </c>
      <c r="D1849" s="2">
        <v>65.17</v>
      </c>
      <c r="E1849" t="s">
        <v>51</v>
      </c>
      <c r="F1849" s="3">
        <v>2008</v>
      </c>
      <c r="G1849" s="2">
        <v>66.2</v>
      </c>
      <c r="H1849" t="s">
        <v>51</v>
      </c>
      <c r="I1849">
        <v>8159</v>
      </c>
      <c r="J1849">
        <v>2</v>
      </c>
      <c r="K1849" t="s">
        <v>36</v>
      </c>
      <c r="L1849" t="s">
        <v>55</v>
      </c>
      <c r="M1849" s="3">
        <v>74.78</v>
      </c>
      <c r="N1849">
        <v>8159</v>
      </c>
      <c r="O1849">
        <v>0</v>
      </c>
      <c r="P1849" t="s">
        <v>41</v>
      </c>
      <c r="Q1849">
        <v>2013</v>
      </c>
      <c r="R1849" s="2">
        <v>510</v>
      </c>
      <c r="S1849" s="2">
        <v>595</v>
      </c>
      <c r="T1849" s="2">
        <v>605</v>
      </c>
      <c r="U1849" s="2">
        <v>0.91139527839132795</v>
      </c>
      <c r="V1849" s="2">
        <v>545</v>
      </c>
      <c r="W1849" s="2">
        <v>-1</v>
      </c>
      <c r="X1849" s="2">
        <v>500</v>
      </c>
      <c r="Y1849" s="2">
        <v>-1</v>
      </c>
      <c r="Z1849" s="2">
        <v>-1</v>
      </c>
      <c r="AA1849" s="2">
        <v>-1</v>
      </c>
      <c r="AB1849" s="2">
        <v>-1</v>
      </c>
      <c r="AC1849" s="2">
        <v>-0.44629999999999997</v>
      </c>
      <c r="AD1849" s="2">
        <v>-0.28710000000000002</v>
      </c>
      <c r="AE1849" s="2">
        <v>0.47110000000000002</v>
      </c>
      <c r="AF1849" s="2">
        <v>-1.6289</v>
      </c>
      <c r="AG1849" s="2">
        <v>9.7299999999999998E-2</v>
      </c>
      <c r="AH1849">
        <v>95000</v>
      </c>
      <c r="AI1849" t="str">
        <f>IF(Table_Graduate_Salary[[#This Row],[Salary]]&lt;300000,"Low",IF(Table_Graduate_Salary[[#This Row],[Salary]]&lt;=600000,"Medium","High"))</f>
        <v>Low</v>
      </c>
      <c r="AJ1849" t="str">
        <f>IF(Table_Graduate_Salary[[#This Row],[collegeGPA]]&gt;=8,"Excellent",IF(Table_Graduate_Salary[[#This Row],[collegeGPA]]&gt;=7,"Good","Average"))</f>
        <v>Excellent</v>
      </c>
      <c r="AK1849" s="2">
        <f>AVERAGE(Table_Graduate_Salary[[#This Row],[English]],Table_Graduate_Salary[[#This Row],[Logical]],Table_Graduate_Salary[[#This Row],[Quant]])</f>
        <v>570</v>
      </c>
    </row>
    <row r="1850" spans="1:37">
      <c r="A1850">
        <v>642720</v>
      </c>
      <c r="B1850" t="s">
        <v>506</v>
      </c>
      <c r="C1850" s="1">
        <v>32548</v>
      </c>
      <c r="D1850" s="2">
        <v>51.83</v>
      </c>
      <c r="E1850" t="s">
        <v>51</v>
      </c>
      <c r="F1850" s="3">
        <v>2006</v>
      </c>
      <c r="G1850" s="2">
        <v>58</v>
      </c>
      <c r="H1850" t="s">
        <v>51</v>
      </c>
      <c r="I1850">
        <v>6874</v>
      </c>
      <c r="J1850">
        <v>2</v>
      </c>
      <c r="K1850" t="s">
        <v>66</v>
      </c>
      <c r="L1850" t="s">
        <v>67</v>
      </c>
      <c r="M1850" s="3">
        <v>68</v>
      </c>
      <c r="N1850">
        <v>6874</v>
      </c>
      <c r="O1850">
        <v>0</v>
      </c>
      <c r="P1850" t="s">
        <v>96</v>
      </c>
      <c r="Q1850">
        <v>2013</v>
      </c>
      <c r="R1850" s="2">
        <v>335</v>
      </c>
      <c r="S1850" s="2">
        <v>450</v>
      </c>
      <c r="T1850" s="2">
        <v>650</v>
      </c>
      <c r="U1850" s="2">
        <v>0.84312372666574198</v>
      </c>
      <c r="V1850" s="2">
        <v>515</v>
      </c>
      <c r="W1850" s="2">
        <v>-1</v>
      </c>
      <c r="X1850" s="2">
        <v>-1</v>
      </c>
      <c r="Y1850" s="2">
        <v>-1</v>
      </c>
      <c r="Z1850" s="2">
        <v>-1</v>
      </c>
      <c r="AA1850" s="2">
        <v>-1</v>
      </c>
      <c r="AB1850" s="2">
        <v>-1</v>
      </c>
      <c r="AC1850" s="2">
        <v>-0.30270000000000002</v>
      </c>
      <c r="AD1850" s="2">
        <v>-0.4536</v>
      </c>
      <c r="AE1850" s="2">
        <v>-0.75849999999999995</v>
      </c>
      <c r="AF1850" s="2">
        <v>0.2727</v>
      </c>
      <c r="AG1850" s="2">
        <v>9.7299999999999998E-2</v>
      </c>
      <c r="AH1850">
        <v>240000</v>
      </c>
      <c r="AI1850" t="str">
        <f>IF(Table_Graduate_Salary[[#This Row],[Salary]]&lt;300000,"Low",IF(Table_Graduate_Salary[[#This Row],[Salary]]&lt;=600000,"Medium","High"))</f>
        <v>Low</v>
      </c>
      <c r="AJ1850" t="str">
        <f>IF(Table_Graduate_Salary[[#This Row],[collegeGPA]]&gt;=8,"Excellent",IF(Table_Graduate_Salary[[#This Row],[collegeGPA]]&gt;=7,"Good","Average"))</f>
        <v>Excellent</v>
      </c>
      <c r="AK1850" s="2">
        <f>AVERAGE(Table_Graduate_Salary[[#This Row],[English]],Table_Graduate_Salary[[#This Row],[Logical]],Table_Graduate_Salary[[#This Row],[Quant]])</f>
        <v>478.33333333333331</v>
      </c>
    </row>
    <row r="1851" spans="1:37">
      <c r="A1851">
        <v>30142</v>
      </c>
      <c r="B1851" t="s">
        <v>506</v>
      </c>
      <c r="C1851" s="1">
        <v>31692</v>
      </c>
      <c r="D1851" s="2">
        <v>76</v>
      </c>
      <c r="E1851" t="s">
        <v>48</v>
      </c>
      <c r="F1851" s="3">
        <v>2004</v>
      </c>
      <c r="G1851" s="2">
        <v>78</v>
      </c>
      <c r="H1851" t="s">
        <v>48</v>
      </c>
      <c r="I1851">
        <v>350</v>
      </c>
      <c r="J1851">
        <v>2</v>
      </c>
      <c r="K1851" t="s">
        <v>36</v>
      </c>
      <c r="L1851" t="s">
        <v>52</v>
      </c>
      <c r="M1851" s="3">
        <v>64.25</v>
      </c>
      <c r="N1851">
        <v>350</v>
      </c>
      <c r="O1851">
        <v>0</v>
      </c>
      <c r="P1851" t="s">
        <v>41</v>
      </c>
      <c r="Q1851">
        <v>2010</v>
      </c>
      <c r="R1851" s="2">
        <v>545</v>
      </c>
      <c r="S1851" s="2">
        <v>445</v>
      </c>
      <c r="T1851" s="2">
        <v>535</v>
      </c>
      <c r="U1851" s="2">
        <v>-1</v>
      </c>
      <c r="V1851" s="2">
        <v>335</v>
      </c>
      <c r="W1851" s="2">
        <v>-1</v>
      </c>
      <c r="X1851" s="2">
        <v>-1</v>
      </c>
      <c r="Y1851" s="2">
        <v>-1</v>
      </c>
      <c r="Z1851" s="2">
        <v>-1</v>
      </c>
      <c r="AA1851" s="2">
        <v>-1</v>
      </c>
      <c r="AB1851" s="2">
        <v>-1</v>
      </c>
      <c r="AC1851" s="2">
        <v>-1.6537999999999999</v>
      </c>
      <c r="AD1851" s="2">
        <v>-1.3713</v>
      </c>
      <c r="AE1851" s="2">
        <v>9.1399999999999995E-2</v>
      </c>
      <c r="AF1851" s="2">
        <v>0.88480000000000003</v>
      </c>
      <c r="AG1851" s="2">
        <v>-1.3934</v>
      </c>
      <c r="AH1851">
        <v>320000</v>
      </c>
      <c r="AI1851" t="str">
        <f>IF(Table_Graduate_Salary[[#This Row],[Salary]]&lt;300000,"Low",IF(Table_Graduate_Salary[[#This Row],[Salary]]&lt;=600000,"Medium","High"))</f>
        <v>Medium</v>
      </c>
      <c r="AJ1851" t="str">
        <f>IF(Table_Graduate_Salary[[#This Row],[collegeGPA]]&gt;=8,"Excellent",IF(Table_Graduate_Salary[[#This Row],[collegeGPA]]&gt;=7,"Good","Average"))</f>
        <v>Excellent</v>
      </c>
      <c r="AK1851" s="2">
        <f>AVERAGE(Table_Graduate_Salary[[#This Row],[English]],Table_Graduate_Salary[[#This Row],[Logical]],Table_Graduate_Salary[[#This Row],[Quant]])</f>
        <v>508.33333333333331</v>
      </c>
    </row>
    <row r="1852" spans="1:37">
      <c r="A1852">
        <v>211252</v>
      </c>
      <c r="B1852" t="s">
        <v>506</v>
      </c>
      <c r="C1852" s="1">
        <v>32347</v>
      </c>
      <c r="D1852" s="2">
        <v>83</v>
      </c>
      <c r="E1852" t="s">
        <v>100</v>
      </c>
      <c r="F1852" s="3">
        <v>2005</v>
      </c>
      <c r="G1852" s="2">
        <v>88</v>
      </c>
      <c r="H1852" t="s">
        <v>108</v>
      </c>
      <c r="I1852">
        <v>495</v>
      </c>
      <c r="J1852">
        <v>2</v>
      </c>
      <c r="K1852" t="s">
        <v>66</v>
      </c>
      <c r="L1852" t="s">
        <v>67</v>
      </c>
      <c r="M1852" s="3">
        <v>82</v>
      </c>
      <c r="N1852">
        <v>495</v>
      </c>
      <c r="O1852">
        <v>1</v>
      </c>
      <c r="P1852" t="s">
        <v>54</v>
      </c>
      <c r="Q1852">
        <v>2011</v>
      </c>
      <c r="R1852" s="2">
        <v>535</v>
      </c>
      <c r="S1852" s="2">
        <v>505</v>
      </c>
      <c r="T1852" s="2">
        <v>515</v>
      </c>
      <c r="U1852" s="2">
        <v>0.98720708589086803</v>
      </c>
      <c r="V1852" s="2">
        <v>645</v>
      </c>
      <c r="W1852" s="2">
        <v>-1</v>
      </c>
      <c r="X1852" s="2">
        <v>-1</v>
      </c>
      <c r="Y1852" s="2">
        <v>-1</v>
      </c>
      <c r="Z1852" s="2">
        <v>-1</v>
      </c>
      <c r="AA1852" s="2">
        <v>-1</v>
      </c>
      <c r="AB1852" s="2">
        <v>-1</v>
      </c>
      <c r="AC1852" s="2">
        <v>0.66459999999999997</v>
      </c>
      <c r="AD1852" s="2">
        <v>0.1888</v>
      </c>
      <c r="AE1852" s="2">
        <v>-5.3699999999999998E-2</v>
      </c>
      <c r="AF1852" s="2">
        <v>-0.64280000000000004</v>
      </c>
      <c r="AG1852" s="2">
        <v>-0.28749999999999998</v>
      </c>
      <c r="AH1852">
        <v>495000</v>
      </c>
      <c r="AI1852" t="str">
        <f>IF(Table_Graduate_Salary[[#This Row],[Salary]]&lt;300000,"Low",IF(Table_Graduate_Salary[[#This Row],[Salary]]&lt;=600000,"Medium","High"))</f>
        <v>Medium</v>
      </c>
      <c r="AJ1852" t="str">
        <f>IF(Table_Graduate_Salary[[#This Row],[collegeGPA]]&gt;=8,"Excellent",IF(Table_Graduate_Salary[[#This Row],[collegeGPA]]&gt;=7,"Good","Average"))</f>
        <v>Excellent</v>
      </c>
      <c r="AK1852" s="2">
        <f>AVERAGE(Table_Graduate_Salary[[#This Row],[English]],Table_Graduate_Salary[[#This Row],[Logical]],Table_Graduate_Salary[[#This Row],[Quant]])</f>
        <v>518.33333333333337</v>
      </c>
    </row>
    <row r="1853" spans="1:37">
      <c r="A1853">
        <v>353081</v>
      </c>
      <c r="B1853" t="s">
        <v>506</v>
      </c>
      <c r="C1853" s="1">
        <v>32812</v>
      </c>
      <c r="D1853" s="2">
        <v>75.3</v>
      </c>
      <c r="E1853" t="s">
        <v>359</v>
      </c>
      <c r="F1853" s="3">
        <v>2008</v>
      </c>
      <c r="G1853" s="2">
        <v>73.599999999999994</v>
      </c>
      <c r="H1853" t="s">
        <v>51</v>
      </c>
      <c r="I1853">
        <v>9481</v>
      </c>
      <c r="J1853">
        <v>2</v>
      </c>
      <c r="K1853" t="s">
        <v>36</v>
      </c>
      <c r="L1853" t="s">
        <v>55</v>
      </c>
      <c r="M1853" s="3">
        <v>65.599999999999994</v>
      </c>
      <c r="N1853">
        <v>9481</v>
      </c>
      <c r="O1853">
        <v>0</v>
      </c>
      <c r="P1853" t="s">
        <v>47</v>
      </c>
      <c r="Q1853">
        <v>2012</v>
      </c>
      <c r="R1853" s="2">
        <v>615</v>
      </c>
      <c r="S1853" s="2">
        <v>535</v>
      </c>
      <c r="T1853" s="2">
        <v>495</v>
      </c>
      <c r="U1853" s="2">
        <v>0.70409041213131396</v>
      </c>
      <c r="V1853" s="2">
        <v>465</v>
      </c>
      <c r="W1853" s="2">
        <v>-1</v>
      </c>
      <c r="X1853" s="2">
        <v>-1</v>
      </c>
      <c r="Y1853" s="2">
        <v>-1</v>
      </c>
      <c r="Z1853" s="2">
        <v>-1</v>
      </c>
      <c r="AA1853" s="2">
        <v>-1</v>
      </c>
      <c r="AB1853" s="2">
        <v>-1</v>
      </c>
      <c r="AC1853" s="2">
        <v>0.7419</v>
      </c>
      <c r="AD1853" s="2">
        <v>0.96879999999999999</v>
      </c>
      <c r="AE1853" s="2">
        <v>-5.3699999999999998E-2</v>
      </c>
      <c r="AF1853" s="2">
        <v>-0.26090000000000002</v>
      </c>
      <c r="AG1853" s="2">
        <v>0.18640000000000001</v>
      </c>
      <c r="AH1853">
        <v>355000</v>
      </c>
      <c r="AI1853" t="str">
        <f>IF(Table_Graduate_Salary[[#This Row],[Salary]]&lt;300000,"Low",IF(Table_Graduate_Salary[[#This Row],[Salary]]&lt;=600000,"Medium","High"))</f>
        <v>Medium</v>
      </c>
      <c r="AJ1853" t="str">
        <f>IF(Table_Graduate_Salary[[#This Row],[collegeGPA]]&gt;=8,"Excellent",IF(Table_Graduate_Salary[[#This Row],[collegeGPA]]&gt;=7,"Good","Average"))</f>
        <v>Excellent</v>
      </c>
      <c r="AK1853" s="2">
        <f>AVERAGE(Table_Graduate_Salary[[#This Row],[English]],Table_Graduate_Salary[[#This Row],[Logical]],Table_Graduate_Salary[[#This Row],[Quant]])</f>
        <v>548.33333333333337</v>
      </c>
    </row>
    <row r="1854" spans="1:37">
      <c r="A1854">
        <v>827501</v>
      </c>
      <c r="B1854" t="s">
        <v>506</v>
      </c>
      <c r="C1854" s="1">
        <v>33772</v>
      </c>
      <c r="D1854" s="2">
        <v>86.2</v>
      </c>
      <c r="E1854" t="s">
        <v>35</v>
      </c>
      <c r="F1854" s="3">
        <v>2010</v>
      </c>
      <c r="G1854" s="2">
        <v>82</v>
      </c>
      <c r="H1854" t="s">
        <v>35</v>
      </c>
      <c r="I1854">
        <v>47</v>
      </c>
      <c r="J1854">
        <v>1</v>
      </c>
      <c r="K1854" t="s">
        <v>36</v>
      </c>
      <c r="L1854" t="s">
        <v>81</v>
      </c>
      <c r="M1854" s="3">
        <v>78.900000000000006</v>
      </c>
      <c r="N1854">
        <v>47</v>
      </c>
      <c r="O1854">
        <v>1</v>
      </c>
      <c r="P1854" t="s">
        <v>38</v>
      </c>
      <c r="Q1854">
        <v>2014</v>
      </c>
      <c r="R1854" s="2">
        <v>640</v>
      </c>
      <c r="S1854" s="2">
        <v>535</v>
      </c>
      <c r="T1854" s="2">
        <v>545</v>
      </c>
      <c r="U1854" s="2">
        <v>0.55738950564608802</v>
      </c>
      <c r="V1854" s="2">
        <v>385</v>
      </c>
      <c r="W1854" s="2">
        <v>-1</v>
      </c>
      <c r="X1854" s="2">
        <v>-1</v>
      </c>
      <c r="Y1854" s="2">
        <v>-1</v>
      </c>
      <c r="Z1854" s="2">
        <v>420</v>
      </c>
      <c r="AA1854" s="2">
        <v>-1</v>
      </c>
      <c r="AB1854" s="2">
        <v>-1</v>
      </c>
      <c r="AC1854" s="2">
        <v>-1.7388999999999999</v>
      </c>
      <c r="AD1854" s="2">
        <v>-1.6191</v>
      </c>
      <c r="AE1854" s="2">
        <v>-1.9881</v>
      </c>
      <c r="AF1854" s="2">
        <v>0.65300000000000002</v>
      </c>
      <c r="AG1854" s="2">
        <v>-1.6273</v>
      </c>
      <c r="AH1854">
        <v>300000</v>
      </c>
      <c r="AI1854" t="str">
        <f>IF(Table_Graduate_Salary[[#This Row],[Salary]]&lt;300000,"Low",IF(Table_Graduate_Salary[[#This Row],[Salary]]&lt;=600000,"Medium","High"))</f>
        <v>Medium</v>
      </c>
      <c r="AJ1854" t="str">
        <f>IF(Table_Graduate_Salary[[#This Row],[collegeGPA]]&gt;=8,"Excellent",IF(Table_Graduate_Salary[[#This Row],[collegeGPA]]&gt;=7,"Good","Average"))</f>
        <v>Excellent</v>
      </c>
      <c r="AK1854" s="2">
        <f>AVERAGE(Table_Graduate_Salary[[#This Row],[English]],Table_Graduate_Salary[[#This Row],[Logical]],Table_Graduate_Salary[[#This Row],[Quant]])</f>
        <v>573.33333333333337</v>
      </c>
    </row>
    <row r="1855" spans="1:37">
      <c r="A1855">
        <v>1193792</v>
      </c>
      <c r="B1855" t="s">
        <v>506</v>
      </c>
      <c r="C1855" s="1">
        <v>33156</v>
      </c>
      <c r="D1855" s="2">
        <v>80</v>
      </c>
      <c r="E1855" t="s">
        <v>51</v>
      </c>
      <c r="F1855" s="3">
        <v>2008</v>
      </c>
      <c r="G1855" s="2">
        <v>79.3</v>
      </c>
      <c r="H1855" t="s">
        <v>51</v>
      </c>
      <c r="I1855">
        <v>4562</v>
      </c>
      <c r="J1855">
        <v>2</v>
      </c>
      <c r="K1855" t="s">
        <v>36</v>
      </c>
      <c r="L1855" t="s">
        <v>40</v>
      </c>
      <c r="M1855" s="3">
        <v>65.7</v>
      </c>
      <c r="N1855">
        <v>4562</v>
      </c>
      <c r="O1855">
        <v>0</v>
      </c>
      <c r="P1855" t="s">
        <v>54</v>
      </c>
      <c r="Q1855">
        <v>2012</v>
      </c>
      <c r="R1855" s="2">
        <v>570</v>
      </c>
      <c r="S1855" s="2">
        <v>675</v>
      </c>
      <c r="T1855" s="2">
        <v>485</v>
      </c>
      <c r="U1855" s="2">
        <v>0.23780283983757</v>
      </c>
      <c r="V1855" s="2">
        <v>515</v>
      </c>
      <c r="W1855" s="2">
        <v>-1</v>
      </c>
      <c r="X1855" s="2">
        <v>315</v>
      </c>
      <c r="Y1855" s="2">
        <v>-1</v>
      </c>
      <c r="Z1855" s="2">
        <v>-1</v>
      </c>
      <c r="AA1855" s="2">
        <v>-1</v>
      </c>
      <c r="AB1855" s="2">
        <v>-1</v>
      </c>
      <c r="AC1855" s="2">
        <v>0.12820000000000001</v>
      </c>
      <c r="AD1855" s="2">
        <v>-0.4536</v>
      </c>
      <c r="AE1855" s="2">
        <v>1.3933</v>
      </c>
      <c r="AF1855" s="2">
        <v>-0.61470000000000002</v>
      </c>
      <c r="AG1855" s="2">
        <v>-0.86080000000000001</v>
      </c>
      <c r="AH1855">
        <v>200000</v>
      </c>
      <c r="AI1855" t="str">
        <f>IF(Table_Graduate_Salary[[#This Row],[Salary]]&lt;300000,"Low",IF(Table_Graduate_Salary[[#This Row],[Salary]]&lt;=600000,"Medium","High"))</f>
        <v>Low</v>
      </c>
      <c r="AJ1855" t="str">
        <f>IF(Table_Graduate_Salary[[#This Row],[collegeGPA]]&gt;=8,"Excellent",IF(Table_Graduate_Salary[[#This Row],[collegeGPA]]&gt;=7,"Good","Average"))</f>
        <v>Excellent</v>
      </c>
      <c r="AK1855" s="2">
        <f>AVERAGE(Table_Graduate_Salary[[#This Row],[English]],Table_Graduate_Salary[[#This Row],[Logical]],Table_Graduate_Salary[[#This Row],[Quant]])</f>
        <v>576.66666666666663</v>
      </c>
    </row>
    <row r="1856" spans="1:37">
      <c r="A1856">
        <v>794209</v>
      </c>
      <c r="B1856" t="s">
        <v>506</v>
      </c>
      <c r="C1856" s="1">
        <v>33672</v>
      </c>
      <c r="D1856" s="2">
        <v>85.2</v>
      </c>
      <c r="E1856" t="s">
        <v>48</v>
      </c>
      <c r="F1856" s="3">
        <v>2010</v>
      </c>
      <c r="G1856" s="2">
        <v>81.5</v>
      </c>
      <c r="H1856" t="s">
        <v>48</v>
      </c>
      <c r="I1856">
        <v>8350</v>
      </c>
      <c r="J1856">
        <v>2</v>
      </c>
      <c r="K1856" t="s">
        <v>36</v>
      </c>
      <c r="L1856" t="s">
        <v>40</v>
      </c>
      <c r="M1856" s="3">
        <v>57.64</v>
      </c>
      <c r="N1856">
        <v>8350</v>
      </c>
      <c r="O1856">
        <v>0</v>
      </c>
      <c r="P1856" t="s">
        <v>41</v>
      </c>
      <c r="Q1856">
        <v>2014</v>
      </c>
      <c r="R1856" s="2">
        <v>545</v>
      </c>
      <c r="S1856" s="2">
        <v>385</v>
      </c>
      <c r="T1856" s="2">
        <v>485</v>
      </c>
      <c r="U1856" s="2">
        <v>0.60005718233834104</v>
      </c>
      <c r="V1856" s="2">
        <v>435</v>
      </c>
      <c r="W1856" s="2">
        <v>-1</v>
      </c>
      <c r="X1856" s="2">
        <v>-1</v>
      </c>
      <c r="Y1856" s="2">
        <v>-1</v>
      </c>
      <c r="Z1856" s="2">
        <v>-1</v>
      </c>
      <c r="AA1856" s="2">
        <v>-1</v>
      </c>
      <c r="AB1856" s="2">
        <v>-1</v>
      </c>
      <c r="AC1856" s="2">
        <v>1.1335999999999999</v>
      </c>
      <c r="AD1856" s="2">
        <v>0.37890000000000001</v>
      </c>
      <c r="AE1856" s="2">
        <v>1.0859000000000001</v>
      </c>
      <c r="AF1856" s="2">
        <v>0.65300000000000002</v>
      </c>
      <c r="AG1856" s="2">
        <v>0.28889999999999999</v>
      </c>
      <c r="AH1856">
        <v>400000</v>
      </c>
      <c r="AI1856" t="str">
        <f>IF(Table_Graduate_Salary[[#This Row],[Salary]]&lt;300000,"Low",IF(Table_Graduate_Salary[[#This Row],[Salary]]&lt;=600000,"Medium","High"))</f>
        <v>Medium</v>
      </c>
      <c r="AJ1856" t="str">
        <f>IF(Table_Graduate_Salary[[#This Row],[collegeGPA]]&gt;=8,"Excellent",IF(Table_Graduate_Salary[[#This Row],[collegeGPA]]&gt;=7,"Good","Average"))</f>
        <v>Excellent</v>
      </c>
      <c r="AK1856" s="2">
        <f>AVERAGE(Table_Graduate_Salary[[#This Row],[English]],Table_Graduate_Salary[[#This Row],[Logical]],Table_Graduate_Salary[[#This Row],[Quant]])</f>
        <v>471.66666666666669</v>
      </c>
    </row>
    <row r="1857" spans="1:37">
      <c r="A1857">
        <v>1201536</v>
      </c>
      <c r="B1857" t="s">
        <v>506</v>
      </c>
      <c r="C1857" s="1">
        <v>33433</v>
      </c>
      <c r="D1857" s="2">
        <v>89.9</v>
      </c>
      <c r="E1857" t="s">
        <v>51</v>
      </c>
      <c r="F1857" s="3">
        <v>2009</v>
      </c>
      <c r="G1857" s="2">
        <v>84.5</v>
      </c>
      <c r="H1857" t="s">
        <v>51</v>
      </c>
      <c r="I1857">
        <v>8524</v>
      </c>
      <c r="J1857">
        <v>2</v>
      </c>
      <c r="K1857" t="s">
        <v>36</v>
      </c>
      <c r="L1857" t="s">
        <v>60</v>
      </c>
      <c r="M1857" s="3">
        <v>68</v>
      </c>
      <c r="N1857">
        <v>8524</v>
      </c>
      <c r="O1857">
        <v>0</v>
      </c>
      <c r="P1857" t="s">
        <v>61</v>
      </c>
      <c r="Q1857">
        <v>2013</v>
      </c>
      <c r="R1857" s="2">
        <v>675</v>
      </c>
      <c r="S1857" s="2">
        <v>485</v>
      </c>
      <c r="T1857" s="2">
        <v>485</v>
      </c>
      <c r="U1857" s="2">
        <v>-1</v>
      </c>
      <c r="V1857" s="2">
        <v>455</v>
      </c>
      <c r="W1857" s="2">
        <v>-1</v>
      </c>
      <c r="X1857" s="2">
        <v>-1</v>
      </c>
      <c r="Y1857" s="2">
        <v>-1</v>
      </c>
      <c r="Z1857" s="2">
        <v>-1</v>
      </c>
      <c r="AA1857" s="2">
        <v>-1</v>
      </c>
      <c r="AB1857" s="2">
        <v>-1</v>
      </c>
      <c r="AC1857" s="2">
        <v>1.2771999999999999</v>
      </c>
      <c r="AD1857" s="2">
        <v>0.87839999999999996</v>
      </c>
      <c r="AE1857" s="2">
        <v>0.47110000000000002</v>
      </c>
      <c r="AF1857" s="2">
        <v>-0.74150000000000005</v>
      </c>
      <c r="AG1857" s="2">
        <v>0.48049999999999998</v>
      </c>
      <c r="AH1857">
        <v>360000</v>
      </c>
      <c r="AI1857" t="str">
        <f>IF(Table_Graduate_Salary[[#This Row],[Salary]]&lt;300000,"Low",IF(Table_Graduate_Salary[[#This Row],[Salary]]&lt;=600000,"Medium","High"))</f>
        <v>Medium</v>
      </c>
      <c r="AJ1857" t="str">
        <f>IF(Table_Graduate_Salary[[#This Row],[collegeGPA]]&gt;=8,"Excellent",IF(Table_Graduate_Salary[[#This Row],[collegeGPA]]&gt;=7,"Good","Average"))</f>
        <v>Excellent</v>
      </c>
      <c r="AK1857" s="2">
        <f>AVERAGE(Table_Graduate_Salary[[#This Row],[English]],Table_Graduate_Salary[[#This Row],[Logical]],Table_Graduate_Salary[[#This Row],[Quant]])</f>
        <v>548.33333333333337</v>
      </c>
    </row>
    <row r="1858" spans="1:37">
      <c r="A1858">
        <v>664758</v>
      </c>
      <c r="B1858" t="s">
        <v>505</v>
      </c>
      <c r="C1858" s="1">
        <v>32550</v>
      </c>
      <c r="D1858" s="2">
        <v>73</v>
      </c>
      <c r="E1858" t="s">
        <v>35</v>
      </c>
      <c r="F1858" s="3">
        <v>2006</v>
      </c>
      <c r="G1858" s="2">
        <v>74</v>
      </c>
      <c r="H1858" t="s">
        <v>35</v>
      </c>
      <c r="I1858">
        <v>13478</v>
      </c>
      <c r="J1858">
        <v>2</v>
      </c>
      <c r="K1858" t="s">
        <v>66</v>
      </c>
      <c r="L1858" t="s">
        <v>67</v>
      </c>
      <c r="M1858" s="3">
        <v>78</v>
      </c>
      <c r="N1858">
        <v>13478</v>
      </c>
      <c r="O1858">
        <v>0</v>
      </c>
      <c r="P1858" t="s">
        <v>59</v>
      </c>
      <c r="Q1858">
        <v>2013</v>
      </c>
      <c r="R1858" s="2">
        <v>285</v>
      </c>
      <c r="S1858" s="2">
        <v>560</v>
      </c>
      <c r="T1858" s="2">
        <v>545</v>
      </c>
      <c r="U1858" s="2">
        <v>0.81941652983588797</v>
      </c>
      <c r="V1858" s="2">
        <v>505</v>
      </c>
      <c r="W1858" s="2">
        <v>-1</v>
      </c>
      <c r="X1858" s="2">
        <v>-1</v>
      </c>
      <c r="Y1858" s="2">
        <v>-1</v>
      </c>
      <c r="Z1858" s="2">
        <v>-1</v>
      </c>
      <c r="AA1858" s="2">
        <v>-1</v>
      </c>
      <c r="AB1858" s="2">
        <v>-1</v>
      </c>
      <c r="AC1858" s="2">
        <v>0.55910000000000004</v>
      </c>
      <c r="AD1858" s="2">
        <v>-0.1206</v>
      </c>
      <c r="AE1858" s="2">
        <v>-0.75849999999999995</v>
      </c>
      <c r="AF1858" s="2">
        <v>-0.74150000000000005</v>
      </c>
      <c r="AG1858" s="2">
        <v>9.7299999999999998E-2</v>
      </c>
      <c r="AH1858">
        <v>300000</v>
      </c>
      <c r="AI1858" t="str">
        <f>IF(Table_Graduate_Salary[[#This Row],[Salary]]&lt;300000,"Low",IF(Table_Graduate_Salary[[#This Row],[Salary]]&lt;=600000,"Medium","High"))</f>
        <v>Medium</v>
      </c>
      <c r="AJ1858" t="str">
        <f>IF(Table_Graduate_Salary[[#This Row],[collegeGPA]]&gt;=8,"Excellent",IF(Table_Graduate_Salary[[#This Row],[collegeGPA]]&gt;=7,"Good","Average"))</f>
        <v>Excellent</v>
      </c>
      <c r="AK1858" s="2">
        <f>AVERAGE(Table_Graduate_Salary[[#This Row],[English]],Table_Graduate_Salary[[#This Row],[Logical]],Table_Graduate_Salary[[#This Row],[Quant]])</f>
        <v>463.33333333333331</v>
      </c>
    </row>
    <row r="1859" spans="1:37">
      <c r="A1859">
        <v>358114</v>
      </c>
      <c r="B1859" t="s">
        <v>505</v>
      </c>
      <c r="C1859" s="1">
        <v>33214</v>
      </c>
      <c r="D1859" s="2">
        <v>81.400000000000006</v>
      </c>
      <c r="E1859" t="s">
        <v>35</v>
      </c>
      <c r="F1859" s="3">
        <v>2008</v>
      </c>
      <c r="G1859" s="2">
        <v>83.6</v>
      </c>
      <c r="H1859" t="s">
        <v>35</v>
      </c>
      <c r="I1859">
        <v>167</v>
      </c>
      <c r="J1859">
        <v>2</v>
      </c>
      <c r="K1859" t="s">
        <v>36</v>
      </c>
      <c r="L1859" t="s">
        <v>55</v>
      </c>
      <c r="M1859" s="3">
        <v>73</v>
      </c>
      <c r="N1859">
        <v>167</v>
      </c>
      <c r="O1859">
        <v>0</v>
      </c>
      <c r="P1859" t="s">
        <v>59</v>
      </c>
      <c r="Q1859">
        <v>2012</v>
      </c>
      <c r="R1859" s="2">
        <v>505</v>
      </c>
      <c r="S1859" s="2">
        <v>515</v>
      </c>
      <c r="T1859" s="2">
        <v>515</v>
      </c>
      <c r="U1859" s="2">
        <v>0.63597875645679403</v>
      </c>
      <c r="V1859" s="2">
        <v>445</v>
      </c>
      <c r="W1859" s="2">
        <v>-1</v>
      </c>
      <c r="X1859" s="2">
        <v>-1</v>
      </c>
      <c r="Y1859" s="2">
        <v>-1</v>
      </c>
      <c r="Z1859" s="2">
        <v>-1</v>
      </c>
      <c r="AA1859" s="2">
        <v>-1</v>
      </c>
      <c r="AB1859" s="2">
        <v>-1</v>
      </c>
      <c r="AC1859" s="2">
        <v>-2.5811000000000002</v>
      </c>
      <c r="AD1859" s="2">
        <v>0.96879999999999999</v>
      </c>
      <c r="AE1859" s="2">
        <v>-0.92449999999999999</v>
      </c>
      <c r="AF1859" s="2">
        <v>0.5323</v>
      </c>
      <c r="AG1859" s="2">
        <v>-5.0599999999999999E-2</v>
      </c>
      <c r="AH1859">
        <v>450000</v>
      </c>
      <c r="AI1859" t="str">
        <f>IF(Table_Graduate_Salary[[#This Row],[Salary]]&lt;300000,"Low",IF(Table_Graduate_Salary[[#This Row],[Salary]]&lt;=600000,"Medium","High"))</f>
        <v>Medium</v>
      </c>
      <c r="AJ1859" t="str">
        <f>IF(Table_Graduate_Salary[[#This Row],[collegeGPA]]&gt;=8,"Excellent",IF(Table_Graduate_Salary[[#This Row],[collegeGPA]]&gt;=7,"Good","Average"))</f>
        <v>Excellent</v>
      </c>
      <c r="AK1859" s="2">
        <f>AVERAGE(Table_Graduate_Salary[[#This Row],[English]],Table_Graduate_Salary[[#This Row],[Logical]],Table_Graduate_Salary[[#This Row],[Quant]])</f>
        <v>511.66666666666669</v>
      </c>
    </row>
    <row r="1860" spans="1:37">
      <c r="A1860">
        <v>1098954</v>
      </c>
      <c r="B1860" t="s">
        <v>506</v>
      </c>
      <c r="C1860" s="1">
        <v>32843</v>
      </c>
      <c r="D1860" s="2">
        <v>84.93</v>
      </c>
      <c r="E1860" t="s">
        <v>51</v>
      </c>
      <c r="F1860" s="3">
        <v>2008</v>
      </c>
      <c r="G1860" s="2">
        <v>81.5</v>
      </c>
      <c r="H1860" t="s">
        <v>51</v>
      </c>
      <c r="I1860">
        <v>11603</v>
      </c>
      <c r="J1860">
        <v>2</v>
      </c>
      <c r="K1860" t="s">
        <v>36</v>
      </c>
      <c r="L1860" t="s">
        <v>55</v>
      </c>
      <c r="M1860" s="3">
        <v>65.180000000000007</v>
      </c>
      <c r="N1860">
        <v>11603</v>
      </c>
      <c r="O1860">
        <v>0</v>
      </c>
      <c r="P1860" t="s">
        <v>45</v>
      </c>
      <c r="Q1860">
        <v>2012</v>
      </c>
      <c r="R1860" s="2">
        <v>640</v>
      </c>
      <c r="S1860" s="2">
        <v>520</v>
      </c>
      <c r="T1860" s="2">
        <v>465</v>
      </c>
      <c r="U1860" s="2">
        <v>-1</v>
      </c>
      <c r="V1860" s="2">
        <v>-1</v>
      </c>
      <c r="W1860" s="2">
        <v>-1</v>
      </c>
      <c r="X1860" s="2">
        <v>-1</v>
      </c>
      <c r="Y1860" s="2">
        <v>-1</v>
      </c>
      <c r="Z1860" s="2">
        <v>-1</v>
      </c>
      <c r="AA1860" s="2">
        <v>-1</v>
      </c>
      <c r="AB1860" s="2">
        <v>-1</v>
      </c>
      <c r="AC1860" s="2">
        <v>-0.73350000000000004</v>
      </c>
      <c r="AD1860" s="2">
        <v>1.2114</v>
      </c>
      <c r="AE1860" s="2">
        <v>0.31740000000000002</v>
      </c>
      <c r="AF1860" s="2">
        <v>-0.61470000000000002</v>
      </c>
      <c r="AG1860" s="2">
        <v>0.67210000000000003</v>
      </c>
      <c r="AH1860">
        <v>105000</v>
      </c>
      <c r="AI1860" t="str">
        <f>IF(Table_Graduate_Salary[[#This Row],[Salary]]&lt;300000,"Low",IF(Table_Graduate_Salary[[#This Row],[Salary]]&lt;=600000,"Medium","High"))</f>
        <v>Low</v>
      </c>
      <c r="AJ1860" t="str">
        <f>IF(Table_Graduate_Salary[[#This Row],[collegeGPA]]&gt;=8,"Excellent",IF(Table_Graduate_Salary[[#This Row],[collegeGPA]]&gt;=7,"Good","Average"))</f>
        <v>Excellent</v>
      </c>
      <c r="AK1860" s="2">
        <f>AVERAGE(Table_Graduate_Salary[[#This Row],[English]],Table_Graduate_Salary[[#This Row],[Logical]],Table_Graduate_Salary[[#This Row],[Quant]])</f>
        <v>541.66666666666663</v>
      </c>
    </row>
    <row r="1861" spans="1:37">
      <c r="A1861">
        <v>530601</v>
      </c>
      <c r="B1861" t="s">
        <v>506</v>
      </c>
      <c r="C1861" s="1">
        <v>33180</v>
      </c>
      <c r="D1861" s="2">
        <v>92.3</v>
      </c>
      <c r="E1861" t="s">
        <v>35</v>
      </c>
      <c r="F1861" s="3">
        <v>2009</v>
      </c>
      <c r="G1861" s="2">
        <v>87.4</v>
      </c>
      <c r="H1861" t="s">
        <v>35</v>
      </c>
      <c r="I1861">
        <v>11759</v>
      </c>
      <c r="J1861">
        <v>2</v>
      </c>
      <c r="K1861" t="s">
        <v>36</v>
      </c>
      <c r="L1861" t="s">
        <v>55</v>
      </c>
      <c r="M1861" s="3">
        <v>81.89</v>
      </c>
      <c r="N1861">
        <v>11759</v>
      </c>
      <c r="O1861">
        <v>0</v>
      </c>
      <c r="P1861" t="s">
        <v>96</v>
      </c>
      <c r="Q1861">
        <v>2013</v>
      </c>
      <c r="R1861" s="2">
        <v>345</v>
      </c>
      <c r="S1861" s="2">
        <v>470</v>
      </c>
      <c r="T1861" s="2">
        <v>485</v>
      </c>
      <c r="U1861" s="2">
        <v>0.60005718233834104</v>
      </c>
      <c r="V1861" s="2">
        <v>435</v>
      </c>
      <c r="W1861" s="2">
        <v>-1</v>
      </c>
      <c r="X1861" s="2">
        <v>-1</v>
      </c>
      <c r="Y1861" s="2">
        <v>-1</v>
      </c>
      <c r="Z1861" s="2">
        <v>-1</v>
      </c>
      <c r="AA1861" s="2">
        <v>-1</v>
      </c>
      <c r="AB1861" s="2">
        <v>-1</v>
      </c>
      <c r="AC1861" s="2">
        <v>0.2782</v>
      </c>
      <c r="AD1861" s="2">
        <v>0.50080000000000002</v>
      </c>
      <c r="AE1861" s="2">
        <v>-1.0697000000000001</v>
      </c>
      <c r="AF1861" s="2">
        <v>0.5323</v>
      </c>
      <c r="AG1861" s="2">
        <v>0.18640000000000001</v>
      </c>
      <c r="AH1861">
        <v>290000</v>
      </c>
      <c r="AI1861" t="str">
        <f>IF(Table_Graduate_Salary[[#This Row],[Salary]]&lt;300000,"Low",IF(Table_Graduate_Salary[[#This Row],[Salary]]&lt;=600000,"Medium","High"))</f>
        <v>Low</v>
      </c>
      <c r="AJ1861" t="str">
        <f>IF(Table_Graduate_Salary[[#This Row],[collegeGPA]]&gt;=8,"Excellent",IF(Table_Graduate_Salary[[#This Row],[collegeGPA]]&gt;=7,"Good","Average"))</f>
        <v>Excellent</v>
      </c>
      <c r="AK1861" s="2">
        <f>AVERAGE(Table_Graduate_Salary[[#This Row],[English]],Table_Graduate_Salary[[#This Row],[Logical]],Table_Graduate_Salary[[#This Row],[Quant]])</f>
        <v>433.33333333333331</v>
      </c>
    </row>
    <row r="1862" spans="1:37">
      <c r="A1862">
        <v>229508</v>
      </c>
      <c r="B1862" t="s">
        <v>506</v>
      </c>
      <c r="C1862" s="1">
        <v>32938</v>
      </c>
      <c r="D1862" s="2">
        <v>83</v>
      </c>
      <c r="E1862" t="s">
        <v>360</v>
      </c>
      <c r="F1862" s="3">
        <v>2007</v>
      </c>
      <c r="G1862" s="2">
        <v>90</v>
      </c>
      <c r="H1862" t="s">
        <v>361</v>
      </c>
      <c r="I1862">
        <v>1245</v>
      </c>
      <c r="J1862">
        <v>2</v>
      </c>
      <c r="K1862" t="s">
        <v>36</v>
      </c>
      <c r="L1862" t="s">
        <v>60</v>
      </c>
      <c r="M1862" s="3">
        <v>68</v>
      </c>
      <c r="N1862">
        <v>1245</v>
      </c>
      <c r="O1862">
        <v>1</v>
      </c>
      <c r="P1862" t="s">
        <v>47</v>
      </c>
      <c r="Q1862">
        <v>2011</v>
      </c>
      <c r="R1862" s="2">
        <v>505</v>
      </c>
      <c r="S1862" s="2">
        <v>425</v>
      </c>
      <c r="T1862" s="2">
        <v>465</v>
      </c>
      <c r="U1862" s="2">
        <v>0.53838689298509601</v>
      </c>
      <c r="V1862" s="2">
        <v>-1</v>
      </c>
      <c r="W1862" s="2">
        <v>333</v>
      </c>
      <c r="X1862" s="2">
        <v>-1</v>
      </c>
      <c r="Y1862" s="2">
        <v>-1</v>
      </c>
      <c r="Z1862" s="2">
        <v>-1</v>
      </c>
      <c r="AA1862" s="2">
        <v>340</v>
      </c>
      <c r="AB1862" s="2">
        <v>-1</v>
      </c>
      <c r="AC1862" s="2">
        <v>-0.4173</v>
      </c>
      <c r="AD1862" s="2">
        <v>-1.3713</v>
      </c>
      <c r="AE1862" s="2">
        <v>0.38169999999999998</v>
      </c>
      <c r="AF1862" s="2">
        <v>2.1774</v>
      </c>
      <c r="AG1862" s="2">
        <v>2.8400000000000002E-2</v>
      </c>
      <c r="AH1862">
        <v>280000</v>
      </c>
      <c r="AI1862" t="str">
        <f>IF(Table_Graduate_Salary[[#This Row],[Salary]]&lt;300000,"Low",IF(Table_Graduate_Salary[[#This Row],[Salary]]&lt;=600000,"Medium","High"))</f>
        <v>Low</v>
      </c>
      <c r="AJ1862" t="str">
        <f>IF(Table_Graduate_Salary[[#This Row],[collegeGPA]]&gt;=8,"Excellent",IF(Table_Graduate_Salary[[#This Row],[collegeGPA]]&gt;=7,"Good","Average"))</f>
        <v>Excellent</v>
      </c>
      <c r="AK1862" s="2">
        <f>AVERAGE(Table_Graduate_Salary[[#This Row],[English]],Table_Graduate_Salary[[#This Row],[Logical]],Table_Graduate_Salary[[#This Row],[Quant]])</f>
        <v>465</v>
      </c>
    </row>
    <row r="1863" spans="1:37">
      <c r="A1863">
        <v>921123</v>
      </c>
      <c r="B1863" t="s">
        <v>505</v>
      </c>
      <c r="C1863" s="1">
        <v>34161</v>
      </c>
      <c r="D1863" s="2">
        <v>90.76</v>
      </c>
      <c r="E1863" t="s">
        <v>51</v>
      </c>
      <c r="F1863" s="3">
        <v>2010</v>
      </c>
      <c r="G1863" s="2">
        <v>92.5</v>
      </c>
      <c r="H1863" t="s">
        <v>51</v>
      </c>
      <c r="I1863">
        <v>6196</v>
      </c>
      <c r="J1863">
        <v>2</v>
      </c>
      <c r="K1863" t="s">
        <v>36</v>
      </c>
      <c r="L1863" t="s">
        <v>55</v>
      </c>
      <c r="M1863" s="3">
        <v>75.5</v>
      </c>
      <c r="N1863">
        <v>6196</v>
      </c>
      <c r="O1863">
        <v>0</v>
      </c>
      <c r="P1863" t="s">
        <v>45</v>
      </c>
      <c r="Q1863">
        <v>2014</v>
      </c>
      <c r="R1863" s="2">
        <v>570</v>
      </c>
      <c r="S1863" s="2">
        <v>475</v>
      </c>
      <c r="T1863" s="2">
        <v>590</v>
      </c>
      <c r="U1863" s="2">
        <v>0.84224832225783597</v>
      </c>
      <c r="V1863" s="2">
        <v>535</v>
      </c>
      <c r="W1863" s="2">
        <v>-1</v>
      </c>
      <c r="X1863" s="2">
        <v>469</v>
      </c>
      <c r="Y1863" s="2">
        <v>-1</v>
      </c>
      <c r="Z1863" s="2">
        <v>-1</v>
      </c>
      <c r="AA1863" s="2">
        <v>-1</v>
      </c>
      <c r="AB1863" s="2">
        <v>-1</v>
      </c>
      <c r="AC1863" s="2">
        <v>1.1335999999999999</v>
      </c>
      <c r="AD1863" s="2">
        <v>0.5454</v>
      </c>
      <c r="AE1863" s="2">
        <v>0.16370000000000001</v>
      </c>
      <c r="AF1863" s="2">
        <v>-2.0091999999999999</v>
      </c>
      <c r="AG1863" s="2">
        <v>-0.28589999999999999</v>
      </c>
      <c r="AH1863">
        <v>325000</v>
      </c>
      <c r="AI1863" t="str">
        <f>IF(Table_Graduate_Salary[[#This Row],[Salary]]&lt;300000,"Low",IF(Table_Graduate_Salary[[#This Row],[Salary]]&lt;=600000,"Medium","High"))</f>
        <v>Medium</v>
      </c>
      <c r="AJ1863" t="str">
        <f>IF(Table_Graduate_Salary[[#This Row],[collegeGPA]]&gt;=8,"Excellent",IF(Table_Graduate_Salary[[#This Row],[collegeGPA]]&gt;=7,"Good","Average"))</f>
        <v>Excellent</v>
      </c>
      <c r="AK1863" s="2">
        <f>AVERAGE(Table_Graduate_Salary[[#This Row],[English]],Table_Graduate_Salary[[#This Row],[Logical]],Table_Graduate_Salary[[#This Row],[Quant]])</f>
        <v>545</v>
      </c>
    </row>
    <row r="1864" spans="1:37">
      <c r="A1864">
        <v>1095283</v>
      </c>
      <c r="B1864" t="s">
        <v>506</v>
      </c>
      <c r="C1864" s="1">
        <v>33710</v>
      </c>
      <c r="D1864" s="2">
        <v>84</v>
      </c>
      <c r="E1864" t="s">
        <v>51</v>
      </c>
      <c r="F1864" s="3">
        <v>2009</v>
      </c>
      <c r="G1864" s="2">
        <v>86</v>
      </c>
      <c r="H1864" t="s">
        <v>51</v>
      </c>
      <c r="I1864">
        <v>13024</v>
      </c>
      <c r="J1864">
        <v>2</v>
      </c>
      <c r="K1864" t="s">
        <v>36</v>
      </c>
      <c r="L1864" t="s">
        <v>60</v>
      </c>
      <c r="M1864" s="3">
        <v>65.59</v>
      </c>
      <c r="N1864">
        <v>13024</v>
      </c>
      <c r="O1864">
        <v>0</v>
      </c>
      <c r="P1864" t="s">
        <v>56</v>
      </c>
      <c r="Q1864">
        <v>2013</v>
      </c>
      <c r="R1864" s="2">
        <v>560</v>
      </c>
      <c r="S1864" s="2">
        <v>595</v>
      </c>
      <c r="T1864" s="2">
        <v>680</v>
      </c>
      <c r="U1864" s="2">
        <v>0.155908502722861</v>
      </c>
      <c r="V1864" s="2">
        <v>385</v>
      </c>
      <c r="W1864" s="2">
        <v>-1</v>
      </c>
      <c r="X1864" s="2">
        <v>-1</v>
      </c>
      <c r="Y1864" s="2">
        <v>-1</v>
      </c>
      <c r="Z1864" s="2">
        <v>-1</v>
      </c>
      <c r="AA1864" s="2">
        <v>260</v>
      </c>
      <c r="AB1864" s="2">
        <v>-1</v>
      </c>
      <c r="AC1864" s="2">
        <v>1.1335999999999999</v>
      </c>
      <c r="AD1864" s="2">
        <v>4.5900000000000003E-2</v>
      </c>
      <c r="AE1864" s="2">
        <v>-0.14369999999999999</v>
      </c>
      <c r="AF1864" s="2">
        <v>-1.6289</v>
      </c>
      <c r="AG1864" s="2">
        <v>-0.66920000000000002</v>
      </c>
      <c r="AH1864">
        <v>335000</v>
      </c>
      <c r="AI1864" t="str">
        <f>IF(Table_Graduate_Salary[[#This Row],[Salary]]&lt;300000,"Low",IF(Table_Graduate_Salary[[#This Row],[Salary]]&lt;=600000,"Medium","High"))</f>
        <v>Medium</v>
      </c>
      <c r="AJ1864" t="str">
        <f>IF(Table_Graduate_Salary[[#This Row],[collegeGPA]]&gt;=8,"Excellent",IF(Table_Graduate_Salary[[#This Row],[collegeGPA]]&gt;=7,"Good","Average"))</f>
        <v>Excellent</v>
      </c>
      <c r="AK1864" s="2">
        <f>AVERAGE(Table_Graduate_Salary[[#This Row],[English]],Table_Graduate_Salary[[#This Row],[Logical]],Table_Graduate_Salary[[#This Row],[Quant]])</f>
        <v>611.66666666666663</v>
      </c>
    </row>
    <row r="1865" spans="1:37">
      <c r="A1865">
        <v>811379</v>
      </c>
      <c r="B1865" t="s">
        <v>506</v>
      </c>
      <c r="C1865" s="1">
        <v>33745</v>
      </c>
      <c r="D1865" s="2">
        <v>73.599999999999994</v>
      </c>
      <c r="E1865" t="s">
        <v>35</v>
      </c>
      <c r="F1865" s="3">
        <v>2009</v>
      </c>
      <c r="G1865" s="2">
        <v>78.3</v>
      </c>
      <c r="H1865" t="s">
        <v>35</v>
      </c>
      <c r="I1865">
        <v>47</v>
      </c>
      <c r="J1865">
        <v>1</v>
      </c>
      <c r="K1865" t="s">
        <v>36</v>
      </c>
      <c r="L1865" t="s">
        <v>60</v>
      </c>
      <c r="M1865" s="3">
        <v>74.400000000000006</v>
      </c>
      <c r="N1865">
        <v>47</v>
      </c>
      <c r="O1865">
        <v>1</v>
      </c>
      <c r="P1865" t="s">
        <v>38</v>
      </c>
      <c r="Q1865">
        <v>2014</v>
      </c>
      <c r="R1865" s="2">
        <v>605</v>
      </c>
      <c r="S1865" s="2">
        <v>570</v>
      </c>
      <c r="T1865" s="2">
        <v>620</v>
      </c>
      <c r="U1865" s="2">
        <v>0.33878634721952799</v>
      </c>
      <c r="V1865" s="2">
        <v>505</v>
      </c>
      <c r="W1865" s="2">
        <v>292</v>
      </c>
      <c r="X1865" s="2">
        <v>-1</v>
      </c>
      <c r="Y1865" s="2">
        <v>-1</v>
      </c>
      <c r="Z1865" s="2">
        <v>-1</v>
      </c>
      <c r="AA1865" s="2">
        <v>-1</v>
      </c>
      <c r="AB1865" s="2">
        <v>-1</v>
      </c>
      <c r="AC1865" s="2">
        <v>-1.3080000000000001</v>
      </c>
      <c r="AD1865" s="2">
        <v>-0.1206</v>
      </c>
      <c r="AE1865" s="2">
        <v>-0.14369999999999999</v>
      </c>
      <c r="AF1865" s="2">
        <v>0.2727</v>
      </c>
      <c r="AG1865" s="2">
        <v>1.0553999999999999</v>
      </c>
      <c r="AH1865">
        <v>325000</v>
      </c>
      <c r="AI1865" t="str">
        <f>IF(Table_Graduate_Salary[[#This Row],[Salary]]&lt;300000,"Low",IF(Table_Graduate_Salary[[#This Row],[Salary]]&lt;=600000,"Medium","High"))</f>
        <v>Medium</v>
      </c>
      <c r="AJ1865" t="str">
        <f>IF(Table_Graduate_Salary[[#This Row],[collegeGPA]]&gt;=8,"Excellent",IF(Table_Graduate_Salary[[#This Row],[collegeGPA]]&gt;=7,"Good","Average"))</f>
        <v>Excellent</v>
      </c>
      <c r="AK1865" s="2">
        <f>AVERAGE(Table_Graduate_Salary[[#This Row],[English]],Table_Graduate_Salary[[#This Row],[Logical]],Table_Graduate_Salary[[#This Row],[Quant]])</f>
        <v>598.33333333333337</v>
      </c>
    </row>
    <row r="1866" spans="1:37">
      <c r="A1866">
        <v>624224</v>
      </c>
      <c r="B1866" t="s">
        <v>506</v>
      </c>
      <c r="C1866" s="1">
        <v>33368</v>
      </c>
      <c r="D1866" s="2">
        <v>82.6</v>
      </c>
      <c r="E1866" t="s">
        <v>35</v>
      </c>
      <c r="F1866" s="3">
        <v>2009</v>
      </c>
      <c r="G1866" s="2">
        <v>76</v>
      </c>
      <c r="H1866" t="s">
        <v>35</v>
      </c>
      <c r="I1866">
        <v>5815</v>
      </c>
      <c r="J1866">
        <v>2</v>
      </c>
      <c r="K1866" t="s">
        <v>36</v>
      </c>
      <c r="L1866" t="s">
        <v>55</v>
      </c>
      <c r="M1866" s="3">
        <v>69.430000000000007</v>
      </c>
      <c r="N1866">
        <v>5815</v>
      </c>
      <c r="O1866">
        <v>0</v>
      </c>
      <c r="P1866" t="s">
        <v>84</v>
      </c>
      <c r="Q1866">
        <v>2013</v>
      </c>
      <c r="R1866" s="2">
        <v>370</v>
      </c>
      <c r="S1866" s="2">
        <v>385</v>
      </c>
      <c r="T1866" s="2">
        <v>385</v>
      </c>
      <c r="U1866" s="2">
        <v>0.76567358123401097</v>
      </c>
      <c r="V1866" s="2">
        <v>485</v>
      </c>
      <c r="W1866" s="2">
        <v>-1</v>
      </c>
      <c r="X1866" s="2">
        <v>-1</v>
      </c>
      <c r="Y1866" s="2">
        <v>-1</v>
      </c>
      <c r="Z1866" s="2">
        <v>-1</v>
      </c>
      <c r="AA1866" s="2">
        <v>-1</v>
      </c>
      <c r="AB1866" s="2">
        <v>-1</v>
      </c>
      <c r="AC1866" s="2">
        <v>1.2771999999999999</v>
      </c>
      <c r="AD1866" s="2">
        <v>-0.28710000000000002</v>
      </c>
      <c r="AE1866" s="2">
        <v>-0.6048</v>
      </c>
      <c r="AF1866" s="2">
        <v>-1.7556</v>
      </c>
      <c r="AG1866" s="2">
        <v>-9.4299999999999995E-2</v>
      </c>
      <c r="AH1866">
        <v>300000</v>
      </c>
      <c r="AI1866" t="str">
        <f>IF(Table_Graduate_Salary[[#This Row],[Salary]]&lt;300000,"Low",IF(Table_Graduate_Salary[[#This Row],[Salary]]&lt;=600000,"Medium","High"))</f>
        <v>Medium</v>
      </c>
      <c r="AJ1866" t="str">
        <f>IF(Table_Graduate_Salary[[#This Row],[collegeGPA]]&gt;=8,"Excellent",IF(Table_Graduate_Salary[[#This Row],[collegeGPA]]&gt;=7,"Good","Average"))</f>
        <v>Excellent</v>
      </c>
      <c r="AK1866" s="2">
        <f>AVERAGE(Table_Graduate_Salary[[#This Row],[English]],Table_Graduate_Salary[[#This Row],[Logical]],Table_Graduate_Salary[[#This Row],[Quant]])</f>
        <v>380</v>
      </c>
    </row>
    <row r="1867" spans="1:37">
      <c r="A1867">
        <v>1289956</v>
      </c>
      <c r="B1867" t="s">
        <v>506</v>
      </c>
      <c r="C1867" s="1">
        <v>34009</v>
      </c>
      <c r="D1867" s="2">
        <v>80.400000000000006</v>
      </c>
      <c r="E1867" t="s">
        <v>51</v>
      </c>
      <c r="F1867" s="3">
        <v>2010</v>
      </c>
      <c r="G1867" s="2">
        <v>60.2</v>
      </c>
      <c r="H1867" t="s">
        <v>51</v>
      </c>
      <c r="I1867">
        <v>6851</v>
      </c>
      <c r="J1867">
        <v>2</v>
      </c>
      <c r="K1867" t="s">
        <v>36</v>
      </c>
      <c r="L1867" t="s">
        <v>60</v>
      </c>
      <c r="M1867" s="3">
        <v>81</v>
      </c>
      <c r="N1867">
        <v>6851</v>
      </c>
      <c r="O1867">
        <v>0</v>
      </c>
      <c r="P1867" t="s">
        <v>53</v>
      </c>
      <c r="Q1867">
        <v>2014</v>
      </c>
      <c r="R1867" s="2">
        <v>370</v>
      </c>
      <c r="S1867" s="2">
        <v>335</v>
      </c>
      <c r="T1867" s="2">
        <v>565</v>
      </c>
      <c r="U1867" s="2">
        <v>0.64938971484669095</v>
      </c>
      <c r="V1867" s="2">
        <v>625</v>
      </c>
      <c r="W1867" s="2">
        <v>356</v>
      </c>
      <c r="X1867" s="2">
        <v>376</v>
      </c>
      <c r="Y1867" s="2">
        <v>-1</v>
      </c>
      <c r="Z1867" s="2">
        <v>-1</v>
      </c>
      <c r="AA1867" s="2">
        <v>-1</v>
      </c>
      <c r="AB1867" s="2">
        <v>-1</v>
      </c>
      <c r="AC1867" s="2">
        <v>1.8516999999999999</v>
      </c>
      <c r="AD1867" s="2">
        <v>4.5900000000000003E-2</v>
      </c>
      <c r="AE1867" s="2">
        <v>0.47110000000000002</v>
      </c>
      <c r="AF1867" s="2">
        <v>0.2727</v>
      </c>
      <c r="AG1867" s="2">
        <v>1.2470000000000001</v>
      </c>
      <c r="AH1867">
        <v>210000</v>
      </c>
      <c r="AI1867" t="str">
        <f>IF(Table_Graduate_Salary[[#This Row],[Salary]]&lt;300000,"Low",IF(Table_Graduate_Salary[[#This Row],[Salary]]&lt;=600000,"Medium","High"))</f>
        <v>Low</v>
      </c>
      <c r="AJ1867" t="str">
        <f>IF(Table_Graduate_Salary[[#This Row],[collegeGPA]]&gt;=8,"Excellent",IF(Table_Graduate_Salary[[#This Row],[collegeGPA]]&gt;=7,"Good","Average"))</f>
        <v>Excellent</v>
      </c>
      <c r="AK1867" s="2">
        <f>AVERAGE(Table_Graduate_Salary[[#This Row],[English]],Table_Graduate_Salary[[#This Row],[Logical]],Table_Graduate_Salary[[#This Row],[Quant]])</f>
        <v>423.33333333333331</v>
      </c>
    </row>
    <row r="1868" spans="1:37">
      <c r="A1868">
        <v>282180</v>
      </c>
      <c r="B1868" t="s">
        <v>506</v>
      </c>
      <c r="C1868" s="1">
        <v>31976</v>
      </c>
      <c r="D1868" s="2">
        <v>67.7</v>
      </c>
      <c r="E1868" t="s">
        <v>79</v>
      </c>
      <c r="F1868" s="3">
        <v>2005</v>
      </c>
      <c r="G1868" s="2">
        <v>78.2</v>
      </c>
      <c r="H1868" t="s">
        <v>79</v>
      </c>
      <c r="I1868">
        <v>4439</v>
      </c>
      <c r="J1868">
        <v>2</v>
      </c>
      <c r="K1868" t="s">
        <v>36</v>
      </c>
      <c r="L1868" t="s">
        <v>55</v>
      </c>
      <c r="M1868" s="3">
        <v>71</v>
      </c>
      <c r="N1868">
        <v>4439</v>
      </c>
      <c r="O1868">
        <v>0</v>
      </c>
      <c r="P1868" t="s">
        <v>41</v>
      </c>
      <c r="Q1868">
        <v>2011</v>
      </c>
      <c r="R1868" s="2">
        <v>515</v>
      </c>
      <c r="S1868" s="2">
        <v>475</v>
      </c>
      <c r="T1868" s="2">
        <v>485</v>
      </c>
      <c r="U1868" s="2">
        <v>0.76567358123401097</v>
      </c>
      <c r="V1868" s="2">
        <v>485</v>
      </c>
      <c r="W1868" s="2">
        <v>-1</v>
      </c>
      <c r="X1868" s="2">
        <v>-1</v>
      </c>
      <c r="Y1868" s="2">
        <v>-1</v>
      </c>
      <c r="Z1868" s="2">
        <v>-1</v>
      </c>
      <c r="AA1868" s="2">
        <v>-1</v>
      </c>
      <c r="AB1868" s="2">
        <v>-1</v>
      </c>
      <c r="AC1868" s="2">
        <v>0.51</v>
      </c>
      <c r="AD1868" s="2">
        <v>0.81279999999999997</v>
      </c>
      <c r="AE1868" s="2">
        <v>1.8331</v>
      </c>
      <c r="AF1868" s="2">
        <v>0.17979999999999999</v>
      </c>
      <c r="AG1868" s="2">
        <v>0.81830000000000003</v>
      </c>
      <c r="AH1868">
        <v>500000</v>
      </c>
      <c r="AI1868" t="str">
        <f>IF(Table_Graduate_Salary[[#This Row],[Salary]]&lt;300000,"Low",IF(Table_Graduate_Salary[[#This Row],[Salary]]&lt;=600000,"Medium","High"))</f>
        <v>Medium</v>
      </c>
      <c r="AJ1868" t="str">
        <f>IF(Table_Graduate_Salary[[#This Row],[collegeGPA]]&gt;=8,"Excellent",IF(Table_Graduate_Salary[[#This Row],[collegeGPA]]&gt;=7,"Good","Average"))</f>
        <v>Excellent</v>
      </c>
      <c r="AK1868" s="2">
        <f>AVERAGE(Table_Graduate_Salary[[#This Row],[English]],Table_Graduate_Salary[[#This Row],[Logical]],Table_Graduate_Salary[[#This Row],[Quant]])</f>
        <v>491.66666666666669</v>
      </c>
    </row>
    <row r="1869" spans="1:37">
      <c r="A1869">
        <v>919418</v>
      </c>
      <c r="B1869" t="s">
        <v>506</v>
      </c>
      <c r="C1869" s="1">
        <v>33696</v>
      </c>
      <c r="D1869" s="2">
        <v>81</v>
      </c>
      <c r="E1869" t="s">
        <v>35</v>
      </c>
      <c r="F1869" s="3">
        <v>2010</v>
      </c>
      <c r="G1869" s="2">
        <v>68</v>
      </c>
      <c r="H1869" t="s">
        <v>35</v>
      </c>
      <c r="I1869">
        <v>7376</v>
      </c>
      <c r="J1869">
        <v>2</v>
      </c>
      <c r="K1869" t="s">
        <v>36</v>
      </c>
      <c r="L1869" t="s">
        <v>40</v>
      </c>
      <c r="M1869" s="3">
        <v>63.4</v>
      </c>
      <c r="N1869">
        <v>7376</v>
      </c>
      <c r="O1869">
        <v>0</v>
      </c>
      <c r="P1869" t="s">
        <v>41</v>
      </c>
      <c r="Q1869">
        <v>2014</v>
      </c>
      <c r="R1869" s="2">
        <v>570</v>
      </c>
      <c r="S1869" s="2">
        <v>435</v>
      </c>
      <c r="T1869" s="2">
        <v>265</v>
      </c>
      <c r="U1869" s="2">
        <v>0.74475835400893897</v>
      </c>
      <c r="V1869" s="2">
        <v>365</v>
      </c>
      <c r="W1869" s="2">
        <v>-1</v>
      </c>
      <c r="X1869" s="2">
        <v>438</v>
      </c>
      <c r="Y1869" s="2">
        <v>-1</v>
      </c>
      <c r="Z1869" s="2">
        <v>-1</v>
      </c>
      <c r="AA1869" s="2">
        <v>-1</v>
      </c>
      <c r="AB1869" s="2">
        <v>-1</v>
      </c>
      <c r="AC1869" s="2">
        <v>-1.8825000000000001</v>
      </c>
      <c r="AD1869" s="2">
        <v>-1.1195999999999999</v>
      </c>
      <c r="AE1869" s="2">
        <v>-0.4511</v>
      </c>
      <c r="AF1869" s="2">
        <v>1.9199999999999998E-2</v>
      </c>
      <c r="AG1869" s="2">
        <v>-0.86080000000000001</v>
      </c>
      <c r="AH1869">
        <v>180000</v>
      </c>
      <c r="AI1869" t="str">
        <f>IF(Table_Graduate_Salary[[#This Row],[Salary]]&lt;300000,"Low",IF(Table_Graduate_Salary[[#This Row],[Salary]]&lt;=600000,"Medium","High"))</f>
        <v>Low</v>
      </c>
      <c r="AJ1869" t="str">
        <f>IF(Table_Graduate_Salary[[#This Row],[collegeGPA]]&gt;=8,"Excellent",IF(Table_Graduate_Salary[[#This Row],[collegeGPA]]&gt;=7,"Good","Average"))</f>
        <v>Excellent</v>
      </c>
      <c r="AK1869" s="2">
        <f>AVERAGE(Table_Graduate_Salary[[#This Row],[English]],Table_Graduate_Salary[[#This Row],[Logical]],Table_Graduate_Salary[[#This Row],[Quant]])</f>
        <v>423.33333333333331</v>
      </c>
    </row>
    <row r="1870" spans="1:37">
      <c r="A1870">
        <v>742427</v>
      </c>
      <c r="B1870" t="s">
        <v>505</v>
      </c>
      <c r="C1870" s="1">
        <v>33926</v>
      </c>
      <c r="D1870" s="2">
        <v>91.33</v>
      </c>
      <c r="E1870" t="s">
        <v>51</v>
      </c>
      <c r="F1870" s="3">
        <v>2009</v>
      </c>
      <c r="G1870" s="2">
        <v>94.7</v>
      </c>
      <c r="H1870" t="s">
        <v>51</v>
      </c>
      <c r="I1870">
        <v>5931</v>
      </c>
      <c r="J1870">
        <v>2</v>
      </c>
      <c r="K1870" t="s">
        <v>36</v>
      </c>
      <c r="L1870" t="s">
        <v>60</v>
      </c>
      <c r="M1870" s="3">
        <v>81.11</v>
      </c>
      <c r="N1870">
        <v>5931</v>
      </c>
      <c r="O1870">
        <v>0</v>
      </c>
      <c r="P1870" t="s">
        <v>56</v>
      </c>
      <c r="Q1870">
        <v>2013</v>
      </c>
      <c r="R1870" s="2">
        <v>475</v>
      </c>
      <c r="S1870" s="2">
        <v>425</v>
      </c>
      <c r="T1870" s="2">
        <v>515</v>
      </c>
      <c r="U1870" s="2">
        <v>0.86873658548521804</v>
      </c>
      <c r="V1870" s="2">
        <v>445</v>
      </c>
      <c r="W1870" s="2">
        <v>-1</v>
      </c>
      <c r="X1870" s="2">
        <v>-1</v>
      </c>
      <c r="Y1870" s="2">
        <v>-1</v>
      </c>
      <c r="Z1870" s="2">
        <v>-1</v>
      </c>
      <c r="AA1870" s="2">
        <v>420</v>
      </c>
      <c r="AB1870" s="2">
        <v>-1</v>
      </c>
      <c r="AC1870" s="2">
        <v>-1.0207999999999999</v>
      </c>
      <c r="AD1870" s="2">
        <v>-1.2861</v>
      </c>
      <c r="AE1870" s="2">
        <v>-1.0659000000000001</v>
      </c>
      <c r="AF1870" s="2">
        <v>-0.995</v>
      </c>
      <c r="AG1870" s="2">
        <v>-0.66920000000000002</v>
      </c>
      <c r="AH1870">
        <v>300000</v>
      </c>
      <c r="AI1870" t="str">
        <f>IF(Table_Graduate_Salary[[#This Row],[Salary]]&lt;300000,"Low",IF(Table_Graduate_Salary[[#This Row],[Salary]]&lt;=600000,"Medium","High"))</f>
        <v>Medium</v>
      </c>
      <c r="AJ1870" t="str">
        <f>IF(Table_Graduate_Salary[[#This Row],[collegeGPA]]&gt;=8,"Excellent",IF(Table_Graduate_Salary[[#This Row],[collegeGPA]]&gt;=7,"Good","Average"))</f>
        <v>Excellent</v>
      </c>
      <c r="AK1870" s="2">
        <f>AVERAGE(Table_Graduate_Salary[[#This Row],[English]],Table_Graduate_Salary[[#This Row],[Logical]],Table_Graduate_Salary[[#This Row],[Quant]])</f>
        <v>471.66666666666669</v>
      </c>
    </row>
    <row r="1871" spans="1:37">
      <c r="A1871">
        <v>514215</v>
      </c>
      <c r="B1871" t="s">
        <v>506</v>
      </c>
      <c r="C1871" s="1">
        <v>33727</v>
      </c>
      <c r="D1871" s="2">
        <v>78</v>
      </c>
      <c r="E1871" t="s">
        <v>137</v>
      </c>
      <c r="F1871" s="3">
        <v>2009</v>
      </c>
      <c r="G1871" s="2">
        <v>83</v>
      </c>
      <c r="H1871" t="s">
        <v>137</v>
      </c>
      <c r="I1871">
        <v>231</v>
      </c>
      <c r="J1871">
        <v>2</v>
      </c>
      <c r="K1871" t="s">
        <v>36</v>
      </c>
      <c r="L1871" t="s">
        <v>44</v>
      </c>
      <c r="M1871" s="3">
        <v>64.86</v>
      </c>
      <c r="N1871">
        <v>231</v>
      </c>
      <c r="O1871">
        <v>0</v>
      </c>
      <c r="P1871" t="s">
        <v>45</v>
      </c>
      <c r="Q1871">
        <v>2013</v>
      </c>
      <c r="R1871" s="2">
        <v>300</v>
      </c>
      <c r="S1871" s="2">
        <v>470</v>
      </c>
      <c r="T1871" s="2">
        <v>575</v>
      </c>
      <c r="U1871" s="2">
        <v>0.22948175491175499</v>
      </c>
      <c r="V1871" s="2">
        <v>-1</v>
      </c>
      <c r="W1871" s="2">
        <v>266</v>
      </c>
      <c r="X1871" s="2">
        <v>-1</v>
      </c>
      <c r="Y1871" s="2">
        <v>-1</v>
      </c>
      <c r="Z1871" s="2">
        <v>-1</v>
      </c>
      <c r="AA1871" s="2">
        <v>393</v>
      </c>
      <c r="AB1871" s="2">
        <v>-1</v>
      </c>
      <c r="AC1871" s="2">
        <v>4.6399999999999997E-2</v>
      </c>
      <c r="AD1871" s="2">
        <v>-0.27929999999999999</v>
      </c>
      <c r="AE1871" s="2">
        <v>-0.48909999999999998</v>
      </c>
      <c r="AF1871" s="2">
        <v>0.76729999999999998</v>
      </c>
      <c r="AG1871" s="2">
        <v>-5.0599999999999999E-2</v>
      </c>
      <c r="AH1871">
        <v>335000</v>
      </c>
      <c r="AI1871" t="str">
        <f>IF(Table_Graduate_Salary[[#This Row],[Salary]]&lt;300000,"Low",IF(Table_Graduate_Salary[[#This Row],[Salary]]&lt;=600000,"Medium","High"))</f>
        <v>Medium</v>
      </c>
      <c r="AJ1871" t="str">
        <f>IF(Table_Graduate_Salary[[#This Row],[collegeGPA]]&gt;=8,"Excellent",IF(Table_Graduate_Salary[[#This Row],[collegeGPA]]&gt;=7,"Good","Average"))</f>
        <v>Excellent</v>
      </c>
      <c r="AK1871" s="2">
        <f>AVERAGE(Table_Graduate_Salary[[#This Row],[English]],Table_Graduate_Salary[[#This Row],[Logical]],Table_Graduate_Salary[[#This Row],[Quant]])</f>
        <v>448.33333333333331</v>
      </c>
    </row>
    <row r="1872" spans="1:37">
      <c r="A1872">
        <v>632512</v>
      </c>
      <c r="B1872" t="s">
        <v>506</v>
      </c>
      <c r="C1872" s="1">
        <v>33869</v>
      </c>
      <c r="D1872" s="2">
        <v>88</v>
      </c>
      <c r="E1872" t="s">
        <v>35</v>
      </c>
      <c r="F1872" s="3">
        <v>2009</v>
      </c>
      <c r="G1872" s="2">
        <v>83</v>
      </c>
      <c r="H1872" t="s">
        <v>35</v>
      </c>
      <c r="I1872">
        <v>9737</v>
      </c>
      <c r="J1872">
        <v>2</v>
      </c>
      <c r="K1872" t="s">
        <v>36</v>
      </c>
      <c r="L1872" t="s">
        <v>60</v>
      </c>
      <c r="M1872" s="3">
        <v>72</v>
      </c>
      <c r="N1872">
        <v>9737</v>
      </c>
      <c r="O1872">
        <v>0</v>
      </c>
      <c r="P1872" t="s">
        <v>41</v>
      </c>
      <c r="Q1872">
        <v>2013</v>
      </c>
      <c r="R1872" s="2">
        <v>625</v>
      </c>
      <c r="S1872" s="2">
        <v>555</v>
      </c>
      <c r="T1872" s="2">
        <v>590</v>
      </c>
      <c r="U1872" s="2">
        <v>5.8792800008353401E-2</v>
      </c>
      <c r="V1872" s="2">
        <v>345</v>
      </c>
      <c r="W1872" s="2">
        <v>200</v>
      </c>
      <c r="X1872" s="2">
        <v>-1</v>
      </c>
      <c r="Y1872" s="2">
        <v>-1</v>
      </c>
      <c r="Z1872" s="2">
        <v>-1</v>
      </c>
      <c r="AA1872" s="2">
        <v>-1</v>
      </c>
      <c r="AB1872" s="2">
        <v>-1</v>
      </c>
      <c r="AC1872" s="2">
        <v>0.55910000000000004</v>
      </c>
      <c r="AD1872" s="2">
        <v>0.87839999999999996</v>
      </c>
      <c r="AE1872" s="2">
        <v>1.0859000000000001</v>
      </c>
      <c r="AF1872" s="2">
        <v>-0.86819999999999997</v>
      </c>
      <c r="AG1872" s="2">
        <v>0.28889999999999999</v>
      </c>
      <c r="AH1872">
        <v>240000</v>
      </c>
      <c r="AI1872" t="str">
        <f>IF(Table_Graduate_Salary[[#This Row],[Salary]]&lt;300000,"Low",IF(Table_Graduate_Salary[[#This Row],[Salary]]&lt;=600000,"Medium","High"))</f>
        <v>Low</v>
      </c>
      <c r="AJ1872" t="str">
        <f>IF(Table_Graduate_Salary[[#This Row],[collegeGPA]]&gt;=8,"Excellent",IF(Table_Graduate_Salary[[#This Row],[collegeGPA]]&gt;=7,"Good","Average"))</f>
        <v>Excellent</v>
      </c>
      <c r="AK1872" s="2">
        <f>AVERAGE(Table_Graduate_Salary[[#This Row],[English]],Table_Graduate_Salary[[#This Row],[Logical]],Table_Graduate_Salary[[#This Row],[Quant]])</f>
        <v>590</v>
      </c>
    </row>
    <row r="1873" spans="1:37">
      <c r="A1873">
        <v>224757</v>
      </c>
      <c r="B1873" t="s">
        <v>505</v>
      </c>
      <c r="C1873" s="1">
        <v>32795</v>
      </c>
      <c r="D1873" s="2">
        <v>91.8</v>
      </c>
      <c r="E1873">
        <v>0</v>
      </c>
      <c r="F1873" s="3">
        <v>2008</v>
      </c>
      <c r="G1873" s="2">
        <v>87.66</v>
      </c>
      <c r="H1873">
        <v>0</v>
      </c>
      <c r="I1873">
        <v>8099</v>
      </c>
      <c r="J1873">
        <v>2</v>
      </c>
      <c r="K1873" t="s">
        <v>36</v>
      </c>
      <c r="L1873" t="s">
        <v>60</v>
      </c>
      <c r="M1873" s="3">
        <v>79.8</v>
      </c>
      <c r="N1873">
        <v>8099</v>
      </c>
      <c r="O1873">
        <v>0</v>
      </c>
      <c r="P1873" t="s">
        <v>61</v>
      </c>
      <c r="Q1873">
        <v>2011</v>
      </c>
      <c r="R1873" s="2">
        <v>625</v>
      </c>
      <c r="S1873" s="2">
        <v>515</v>
      </c>
      <c r="T1873" s="2">
        <v>565</v>
      </c>
      <c r="U1873" s="2">
        <v>0.53838689298509601</v>
      </c>
      <c r="V1873" s="2">
        <v>-1</v>
      </c>
      <c r="W1873" s="2">
        <v>333</v>
      </c>
      <c r="X1873" s="2">
        <v>-1</v>
      </c>
      <c r="Y1873" s="2">
        <v>-1</v>
      </c>
      <c r="Z1873" s="2">
        <v>-1</v>
      </c>
      <c r="AA1873" s="2">
        <v>-1</v>
      </c>
      <c r="AB1873" s="2">
        <v>-1</v>
      </c>
      <c r="AC1873" s="2">
        <v>-0.4173</v>
      </c>
      <c r="AD1873" s="2">
        <v>0.3448</v>
      </c>
      <c r="AE1873" s="2">
        <v>-0.63429999999999997</v>
      </c>
      <c r="AF1873" s="2">
        <v>-5.5199999999999999E-2</v>
      </c>
      <c r="AG1873" s="2">
        <v>-1.8673</v>
      </c>
      <c r="AH1873">
        <v>400000</v>
      </c>
      <c r="AI1873" t="str">
        <f>IF(Table_Graduate_Salary[[#This Row],[Salary]]&lt;300000,"Low",IF(Table_Graduate_Salary[[#This Row],[Salary]]&lt;=600000,"Medium","High"))</f>
        <v>Medium</v>
      </c>
      <c r="AJ1873" t="str">
        <f>IF(Table_Graduate_Salary[[#This Row],[collegeGPA]]&gt;=8,"Excellent",IF(Table_Graduate_Salary[[#This Row],[collegeGPA]]&gt;=7,"Good","Average"))</f>
        <v>Excellent</v>
      </c>
      <c r="AK1873" s="2">
        <f>AVERAGE(Table_Graduate_Salary[[#This Row],[English]],Table_Graduate_Salary[[#This Row],[Logical]],Table_Graduate_Salary[[#This Row],[Quant]])</f>
        <v>568.33333333333337</v>
      </c>
    </row>
    <row r="1874" spans="1:37">
      <c r="A1874">
        <v>1251221</v>
      </c>
      <c r="B1874" t="s">
        <v>506</v>
      </c>
      <c r="C1874" s="1">
        <v>33695</v>
      </c>
      <c r="D1874" s="2">
        <v>57</v>
      </c>
      <c r="E1874" t="s">
        <v>51</v>
      </c>
      <c r="F1874" s="3">
        <v>2008</v>
      </c>
      <c r="G1874" s="2">
        <v>69.599999999999994</v>
      </c>
      <c r="H1874" t="s">
        <v>51</v>
      </c>
      <c r="I1874">
        <v>485</v>
      </c>
      <c r="J1874">
        <v>2</v>
      </c>
      <c r="K1874" t="s">
        <v>36</v>
      </c>
      <c r="L1874" t="s">
        <v>40</v>
      </c>
      <c r="M1874" s="3">
        <v>61.06</v>
      </c>
      <c r="N1874">
        <v>485</v>
      </c>
      <c r="O1874">
        <v>0</v>
      </c>
      <c r="P1874" t="s">
        <v>41</v>
      </c>
      <c r="Q1874">
        <v>2013</v>
      </c>
      <c r="R1874" s="2">
        <v>510</v>
      </c>
      <c r="S1874" s="2">
        <v>530</v>
      </c>
      <c r="T1874" s="2">
        <v>510</v>
      </c>
      <c r="U1874" s="2">
        <v>0.48674700843819302</v>
      </c>
      <c r="V1874" s="2">
        <v>475</v>
      </c>
      <c r="W1874" s="2">
        <v>-1</v>
      </c>
      <c r="X1874" s="2">
        <v>376</v>
      </c>
      <c r="Y1874" s="2">
        <v>-1</v>
      </c>
      <c r="Z1874" s="2">
        <v>-1</v>
      </c>
      <c r="AA1874" s="2">
        <v>-1</v>
      </c>
      <c r="AB1874" s="2">
        <v>-1</v>
      </c>
      <c r="AC1874" s="2">
        <v>0.84630000000000005</v>
      </c>
      <c r="AD1874" s="2">
        <v>0.5454</v>
      </c>
      <c r="AE1874" s="2">
        <v>1.0859000000000001</v>
      </c>
      <c r="AF1874" s="2">
        <v>-1.7556</v>
      </c>
      <c r="AG1874" s="2">
        <v>0.86370000000000002</v>
      </c>
      <c r="AH1874">
        <v>210000</v>
      </c>
      <c r="AI1874" t="str">
        <f>IF(Table_Graduate_Salary[[#This Row],[Salary]]&lt;300000,"Low",IF(Table_Graduate_Salary[[#This Row],[Salary]]&lt;=600000,"Medium","High"))</f>
        <v>Low</v>
      </c>
      <c r="AJ1874" t="str">
        <f>IF(Table_Graduate_Salary[[#This Row],[collegeGPA]]&gt;=8,"Excellent",IF(Table_Graduate_Salary[[#This Row],[collegeGPA]]&gt;=7,"Good","Average"))</f>
        <v>Excellent</v>
      </c>
      <c r="AK1874" s="2">
        <f>AVERAGE(Table_Graduate_Salary[[#This Row],[English]],Table_Graduate_Salary[[#This Row],[Logical]],Table_Graduate_Salary[[#This Row],[Quant]])</f>
        <v>516.66666666666663</v>
      </c>
    </row>
    <row r="1875" spans="1:37">
      <c r="A1875">
        <v>47476</v>
      </c>
      <c r="B1875" t="s">
        <v>505</v>
      </c>
      <c r="C1875" s="1">
        <v>32304</v>
      </c>
      <c r="D1875" s="2">
        <v>94.7</v>
      </c>
      <c r="E1875" t="s">
        <v>35</v>
      </c>
      <c r="F1875" s="3">
        <v>2006</v>
      </c>
      <c r="G1875" s="2">
        <v>94.7</v>
      </c>
      <c r="H1875" t="s">
        <v>51</v>
      </c>
      <c r="I1875">
        <v>434</v>
      </c>
      <c r="J1875">
        <v>2</v>
      </c>
      <c r="K1875" t="s">
        <v>36</v>
      </c>
      <c r="L1875" t="s">
        <v>60</v>
      </c>
      <c r="M1875" s="3">
        <v>67</v>
      </c>
      <c r="N1875">
        <v>434</v>
      </c>
      <c r="O1875">
        <v>1</v>
      </c>
      <c r="P1875" t="s">
        <v>47</v>
      </c>
      <c r="Q1875">
        <v>2010</v>
      </c>
      <c r="R1875" s="2">
        <v>525</v>
      </c>
      <c r="S1875" s="2">
        <v>585</v>
      </c>
      <c r="T1875" s="2">
        <v>535</v>
      </c>
      <c r="U1875" s="2">
        <v>0.82466640067133201</v>
      </c>
      <c r="V1875" s="2">
        <v>-1</v>
      </c>
      <c r="W1875" s="2">
        <v>400</v>
      </c>
      <c r="X1875" s="2">
        <v>-1</v>
      </c>
      <c r="Y1875" s="2">
        <v>-1</v>
      </c>
      <c r="Z1875" s="2">
        <v>-1</v>
      </c>
      <c r="AA1875" s="2">
        <v>-1</v>
      </c>
      <c r="AB1875" s="2">
        <v>-1</v>
      </c>
      <c r="AC1875" s="2">
        <v>-0.72640000000000005</v>
      </c>
      <c r="AD1875" s="2">
        <v>0.96879999999999999</v>
      </c>
      <c r="AE1875" s="2">
        <v>-1.0697000000000001</v>
      </c>
      <c r="AF1875" s="2">
        <v>0.5323</v>
      </c>
      <c r="AG1875" s="2">
        <v>-0.1295</v>
      </c>
      <c r="AH1875">
        <v>205000</v>
      </c>
      <c r="AI1875" t="str">
        <f>IF(Table_Graduate_Salary[[#This Row],[Salary]]&lt;300000,"Low",IF(Table_Graduate_Salary[[#This Row],[Salary]]&lt;=600000,"Medium","High"))</f>
        <v>Low</v>
      </c>
      <c r="AJ1875" t="str">
        <f>IF(Table_Graduate_Salary[[#This Row],[collegeGPA]]&gt;=8,"Excellent",IF(Table_Graduate_Salary[[#This Row],[collegeGPA]]&gt;=7,"Good","Average"))</f>
        <v>Excellent</v>
      </c>
      <c r="AK1875" s="2">
        <f>AVERAGE(Table_Graduate_Salary[[#This Row],[English]],Table_Graduate_Salary[[#This Row],[Logical]],Table_Graduate_Salary[[#This Row],[Quant]])</f>
        <v>548.33333333333337</v>
      </c>
    </row>
    <row r="1876" spans="1:37">
      <c r="A1876">
        <v>123610</v>
      </c>
      <c r="B1876" t="s">
        <v>506</v>
      </c>
      <c r="C1876" s="1">
        <v>32273</v>
      </c>
      <c r="D1876" s="2">
        <v>77.2</v>
      </c>
      <c r="E1876" t="s">
        <v>362</v>
      </c>
      <c r="F1876" s="3">
        <v>2007</v>
      </c>
      <c r="G1876" s="2">
        <v>72.459999999999994</v>
      </c>
      <c r="H1876" t="s">
        <v>181</v>
      </c>
      <c r="I1876">
        <v>1277</v>
      </c>
      <c r="J1876">
        <v>2</v>
      </c>
      <c r="K1876" t="s">
        <v>36</v>
      </c>
      <c r="L1876" t="s">
        <v>177</v>
      </c>
      <c r="M1876" s="3">
        <v>62</v>
      </c>
      <c r="N1876">
        <v>1277</v>
      </c>
      <c r="O1876">
        <v>1</v>
      </c>
      <c r="P1876" t="s">
        <v>45</v>
      </c>
      <c r="Q1876">
        <v>2011</v>
      </c>
      <c r="R1876" s="2">
        <v>395</v>
      </c>
      <c r="S1876" s="2">
        <v>365</v>
      </c>
      <c r="T1876" s="2">
        <v>305</v>
      </c>
      <c r="U1876" s="2">
        <v>0.30451091372019601</v>
      </c>
      <c r="V1876" s="2">
        <v>315</v>
      </c>
      <c r="W1876" s="2">
        <v>-1</v>
      </c>
      <c r="X1876" s="2">
        <v>-1</v>
      </c>
      <c r="Y1876" s="2">
        <v>340</v>
      </c>
      <c r="Z1876" s="2">
        <v>-1</v>
      </c>
      <c r="AA1876" s="2">
        <v>-1</v>
      </c>
      <c r="AB1876" s="2">
        <v>-1</v>
      </c>
      <c r="AC1876" s="2">
        <v>0.51</v>
      </c>
      <c r="AD1876" s="2">
        <v>0.1888</v>
      </c>
      <c r="AE1876" s="2">
        <v>1.2524999999999999</v>
      </c>
      <c r="AF1876" s="2">
        <v>1.3549</v>
      </c>
      <c r="AG1876" s="2">
        <v>2.8400000000000002E-2</v>
      </c>
      <c r="AH1876">
        <v>200000</v>
      </c>
      <c r="AI1876" t="str">
        <f>IF(Table_Graduate_Salary[[#This Row],[Salary]]&lt;300000,"Low",IF(Table_Graduate_Salary[[#This Row],[Salary]]&lt;=600000,"Medium","High"))</f>
        <v>Low</v>
      </c>
      <c r="AJ1876" t="str">
        <f>IF(Table_Graduate_Salary[[#This Row],[collegeGPA]]&gt;=8,"Excellent",IF(Table_Graduate_Salary[[#This Row],[collegeGPA]]&gt;=7,"Good","Average"))</f>
        <v>Excellent</v>
      </c>
      <c r="AK1876" s="2">
        <f>AVERAGE(Table_Graduate_Salary[[#This Row],[English]],Table_Graduate_Salary[[#This Row],[Logical]],Table_Graduate_Salary[[#This Row],[Quant]])</f>
        <v>355</v>
      </c>
    </row>
    <row r="1877" spans="1:37">
      <c r="A1877">
        <v>317627</v>
      </c>
      <c r="B1877" t="s">
        <v>506</v>
      </c>
      <c r="C1877" s="1">
        <v>32286</v>
      </c>
      <c r="D1877" s="2">
        <v>78.400000000000006</v>
      </c>
      <c r="E1877" t="s">
        <v>35</v>
      </c>
      <c r="F1877" s="3">
        <v>2005</v>
      </c>
      <c r="G1877" s="2">
        <v>61.8</v>
      </c>
      <c r="H1877" t="s">
        <v>35</v>
      </c>
      <c r="I1877">
        <v>110</v>
      </c>
      <c r="J1877">
        <v>2</v>
      </c>
      <c r="K1877" t="s">
        <v>36</v>
      </c>
      <c r="L1877" t="s">
        <v>60</v>
      </c>
      <c r="M1877" s="3">
        <v>62.6</v>
      </c>
      <c r="N1877">
        <v>110</v>
      </c>
      <c r="O1877">
        <v>0</v>
      </c>
      <c r="P1877" t="s">
        <v>59</v>
      </c>
      <c r="Q1877">
        <v>2010</v>
      </c>
      <c r="R1877" s="2">
        <v>525</v>
      </c>
      <c r="S1877" s="2">
        <v>465</v>
      </c>
      <c r="T1877" s="2">
        <v>645</v>
      </c>
      <c r="U1877" s="2">
        <v>0.37605958665154499</v>
      </c>
      <c r="V1877" s="2">
        <v>-1</v>
      </c>
      <c r="W1877" s="2">
        <v>300</v>
      </c>
      <c r="X1877" s="2">
        <v>-1</v>
      </c>
      <c r="Y1877" s="2">
        <v>-1</v>
      </c>
      <c r="Z1877" s="2">
        <v>-1</v>
      </c>
      <c r="AA1877" s="2">
        <v>-1</v>
      </c>
      <c r="AB1877" s="2">
        <v>-1</v>
      </c>
      <c r="AC1877" s="2">
        <v>0.66459999999999997</v>
      </c>
      <c r="AD1877" s="2">
        <v>0.50080000000000002</v>
      </c>
      <c r="AE1877" s="2">
        <v>0.67200000000000004</v>
      </c>
      <c r="AF1877" s="2">
        <v>0.76732999999999996</v>
      </c>
      <c r="AG1877" s="2">
        <v>-0.16899999999999901</v>
      </c>
      <c r="AH1877">
        <v>180000</v>
      </c>
      <c r="AI1877" t="str">
        <f>IF(Table_Graduate_Salary[[#This Row],[Salary]]&lt;300000,"Low",IF(Table_Graduate_Salary[[#This Row],[Salary]]&lt;=600000,"Medium","High"))</f>
        <v>Low</v>
      </c>
      <c r="AJ1877" t="str">
        <f>IF(Table_Graduate_Salary[[#This Row],[collegeGPA]]&gt;=8,"Excellent",IF(Table_Graduate_Salary[[#This Row],[collegeGPA]]&gt;=7,"Good","Average"))</f>
        <v>Excellent</v>
      </c>
      <c r="AK1877" s="2">
        <f>AVERAGE(Table_Graduate_Salary[[#This Row],[English]],Table_Graduate_Salary[[#This Row],[Logical]],Table_Graduate_Salary[[#This Row],[Quant]])</f>
        <v>545</v>
      </c>
    </row>
    <row r="1878" spans="1:37">
      <c r="A1878">
        <v>63890</v>
      </c>
      <c r="B1878" t="s">
        <v>505</v>
      </c>
      <c r="C1878" s="1">
        <v>31022</v>
      </c>
      <c r="D1878" s="2">
        <v>78.5</v>
      </c>
      <c r="E1878" t="s">
        <v>363</v>
      </c>
      <c r="F1878" s="3">
        <v>2006</v>
      </c>
      <c r="G1878" s="2">
        <v>71</v>
      </c>
      <c r="H1878" t="s">
        <v>364</v>
      </c>
      <c r="I1878">
        <v>11013</v>
      </c>
      <c r="J1878">
        <v>2</v>
      </c>
      <c r="K1878" t="s">
        <v>36</v>
      </c>
      <c r="L1878" t="s">
        <v>44</v>
      </c>
      <c r="M1878" s="3">
        <v>75</v>
      </c>
      <c r="N1878">
        <v>11013</v>
      </c>
      <c r="O1878">
        <v>0</v>
      </c>
      <c r="P1878" t="s">
        <v>65</v>
      </c>
      <c r="Q1878">
        <v>2010</v>
      </c>
      <c r="R1878" s="2">
        <v>305</v>
      </c>
      <c r="S1878" s="2">
        <v>365</v>
      </c>
      <c r="T1878" s="2">
        <v>525</v>
      </c>
      <c r="U1878" s="2">
        <v>0.82466640067133201</v>
      </c>
      <c r="V1878" s="2">
        <v>365</v>
      </c>
      <c r="W1878" s="2">
        <v>400</v>
      </c>
      <c r="X1878" s="2">
        <v>-1</v>
      </c>
      <c r="Y1878" s="2">
        <v>-1</v>
      </c>
      <c r="Z1878" s="2">
        <v>-1</v>
      </c>
      <c r="AA1878" s="2">
        <v>-1</v>
      </c>
      <c r="AB1878" s="2">
        <v>-1</v>
      </c>
      <c r="AC1878" s="2">
        <v>-0.88099999999999901</v>
      </c>
      <c r="AD1878" s="2">
        <v>-1.2153</v>
      </c>
      <c r="AE1878" s="2">
        <v>-0.77939999999999998</v>
      </c>
      <c r="AF1878" s="2">
        <v>0.88480000000000003</v>
      </c>
      <c r="AG1878" s="2">
        <v>2.8400000000000002E-2</v>
      </c>
      <c r="AH1878">
        <v>610000</v>
      </c>
      <c r="AI1878" t="str">
        <f>IF(Table_Graduate_Salary[[#This Row],[Salary]]&lt;300000,"Low",IF(Table_Graduate_Salary[[#This Row],[Salary]]&lt;=600000,"Medium","High"))</f>
        <v>High</v>
      </c>
      <c r="AJ1878" t="str">
        <f>IF(Table_Graduate_Salary[[#This Row],[collegeGPA]]&gt;=8,"Excellent",IF(Table_Graduate_Salary[[#This Row],[collegeGPA]]&gt;=7,"Good","Average"))</f>
        <v>Excellent</v>
      </c>
      <c r="AK1878" s="2">
        <f>AVERAGE(Table_Graduate_Salary[[#This Row],[English]],Table_Graduate_Salary[[#This Row],[Logical]],Table_Graduate_Salary[[#This Row],[Quant]])</f>
        <v>398.33333333333331</v>
      </c>
    </row>
    <row r="1879" spans="1:37">
      <c r="A1879">
        <v>644505</v>
      </c>
      <c r="B1879" t="s">
        <v>506</v>
      </c>
      <c r="C1879" s="1">
        <v>33611</v>
      </c>
      <c r="D1879" s="2">
        <v>91.6</v>
      </c>
      <c r="E1879" t="s">
        <v>51</v>
      </c>
      <c r="F1879" s="3">
        <v>2009</v>
      </c>
      <c r="G1879" s="2">
        <v>86.6</v>
      </c>
      <c r="H1879" t="s">
        <v>51</v>
      </c>
      <c r="I1879">
        <v>13371</v>
      </c>
      <c r="J1879">
        <v>2</v>
      </c>
      <c r="K1879" t="s">
        <v>36</v>
      </c>
      <c r="L1879" t="s">
        <v>40</v>
      </c>
      <c r="M1879" s="3">
        <v>85.6</v>
      </c>
      <c r="N1879">
        <v>13371</v>
      </c>
      <c r="O1879">
        <v>0</v>
      </c>
      <c r="P1879" t="s">
        <v>147</v>
      </c>
      <c r="Q1879">
        <v>2013</v>
      </c>
      <c r="R1879" s="2">
        <v>500</v>
      </c>
      <c r="S1879" s="2">
        <v>570</v>
      </c>
      <c r="T1879" s="2">
        <v>545</v>
      </c>
      <c r="U1879" s="2">
        <v>0.88412251159373501</v>
      </c>
      <c r="V1879" s="2">
        <v>535</v>
      </c>
      <c r="W1879" s="2">
        <v>-1</v>
      </c>
      <c r="X1879" s="2">
        <v>-1</v>
      </c>
      <c r="Y1879" s="2">
        <v>-1</v>
      </c>
      <c r="Z1879" s="2">
        <v>-1</v>
      </c>
      <c r="AA1879" s="2">
        <v>-1</v>
      </c>
      <c r="AB1879" s="2">
        <v>-1</v>
      </c>
      <c r="AC1879" s="2">
        <v>1.2771999999999999</v>
      </c>
      <c r="AD1879" s="2">
        <v>0.37890000000000001</v>
      </c>
      <c r="AE1879" s="2">
        <v>-2.6027999999999998</v>
      </c>
      <c r="AF1879" s="2">
        <v>-0.86819999999999997</v>
      </c>
      <c r="AG1879" s="2">
        <v>9.7299999999999998E-2</v>
      </c>
      <c r="AH1879">
        <v>200000</v>
      </c>
      <c r="AI1879" t="str">
        <f>IF(Table_Graduate_Salary[[#This Row],[Salary]]&lt;300000,"Low",IF(Table_Graduate_Salary[[#This Row],[Salary]]&lt;=600000,"Medium","High"))</f>
        <v>Low</v>
      </c>
      <c r="AJ1879" t="str">
        <f>IF(Table_Graduate_Salary[[#This Row],[collegeGPA]]&gt;=8,"Excellent",IF(Table_Graduate_Salary[[#This Row],[collegeGPA]]&gt;=7,"Good","Average"))</f>
        <v>Excellent</v>
      </c>
      <c r="AK1879" s="2">
        <f>AVERAGE(Table_Graduate_Salary[[#This Row],[English]],Table_Graduate_Salary[[#This Row],[Logical]],Table_Graduate_Salary[[#This Row],[Quant]])</f>
        <v>538.33333333333337</v>
      </c>
    </row>
    <row r="1880" spans="1:37">
      <c r="A1880">
        <v>350244</v>
      </c>
      <c r="B1880" t="s">
        <v>505</v>
      </c>
      <c r="C1880" s="1">
        <v>33633</v>
      </c>
      <c r="D1880" s="2">
        <v>84.8</v>
      </c>
      <c r="E1880" t="s">
        <v>35</v>
      </c>
      <c r="F1880" s="3">
        <v>2008</v>
      </c>
      <c r="G1880" s="2">
        <v>78</v>
      </c>
      <c r="H1880" t="s">
        <v>35</v>
      </c>
      <c r="I1880">
        <v>9019</v>
      </c>
      <c r="J1880">
        <v>2</v>
      </c>
      <c r="K1880" t="s">
        <v>36</v>
      </c>
      <c r="L1880" t="s">
        <v>64</v>
      </c>
      <c r="M1880" s="3">
        <v>78</v>
      </c>
      <c r="N1880">
        <v>9019</v>
      </c>
      <c r="O1880">
        <v>0</v>
      </c>
      <c r="P1880" t="s">
        <v>59</v>
      </c>
      <c r="Q1880">
        <v>2012</v>
      </c>
      <c r="R1880" s="2">
        <v>585</v>
      </c>
      <c r="S1880" s="2">
        <v>595</v>
      </c>
      <c r="T1880" s="2">
        <v>675</v>
      </c>
      <c r="U1880" s="2">
        <v>0.88412251159373501</v>
      </c>
      <c r="V1880" s="2">
        <v>535</v>
      </c>
      <c r="W1880" s="2">
        <v>-1</v>
      </c>
      <c r="X1880" s="2">
        <v>-1</v>
      </c>
      <c r="Y1880" s="2">
        <v>-1</v>
      </c>
      <c r="Z1880" s="2">
        <v>-1</v>
      </c>
      <c r="AA1880" s="2">
        <v>-1</v>
      </c>
      <c r="AB1880" s="2">
        <v>-1</v>
      </c>
      <c r="AC1880" s="2">
        <v>-1.0355000000000001</v>
      </c>
      <c r="AD1880" s="2">
        <v>0.50080000000000002</v>
      </c>
      <c r="AE1880" s="2">
        <v>-0.38030000000000003</v>
      </c>
      <c r="AF1880" s="2">
        <v>1.8249</v>
      </c>
      <c r="AG1880" s="2">
        <v>-0.28749999999999998</v>
      </c>
      <c r="AH1880">
        <v>400000</v>
      </c>
      <c r="AI1880" t="str">
        <f>IF(Table_Graduate_Salary[[#This Row],[Salary]]&lt;300000,"Low",IF(Table_Graduate_Salary[[#This Row],[Salary]]&lt;=600000,"Medium","High"))</f>
        <v>Medium</v>
      </c>
      <c r="AJ1880" t="str">
        <f>IF(Table_Graduate_Salary[[#This Row],[collegeGPA]]&gt;=8,"Excellent",IF(Table_Graduate_Salary[[#This Row],[collegeGPA]]&gt;=7,"Good","Average"))</f>
        <v>Excellent</v>
      </c>
      <c r="AK1880" s="2">
        <f>AVERAGE(Table_Graduate_Salary[[#This Row],[English]],Table_Graduate_Salary[[#This Row],[Logical]],Table_Graduate_Salary[[#This Row],[Quant]])</f>
        <v>618.33333333333337</v>
      </c>
    </row>
    <row r="1881" spans="1:37">
      <c r="A1881">
        <v>113192</v>
      </c>
      <c r="B1881" t="s">
        <v>506</v>
      </c>
      <c r="C1881" s="1">
        <v>32559</v>
      </c>
      <c r="D1881" s="2">
        <v>86.8</v>
      </c>
      <c r="E1881" t="s">
        <v>35</v>
      </c>
      <c r="F1881" s="3">
        <v>2005</v>
      </c>
      <c r="G1881" s="2">
        <v>62</v>
      </c>
      <c r="H1881" t="s">
        <v>35</v>
      </c>
      <c r="I1881">
        <v>1015</v>
      </c>
      <c r="J1881">
        <v>2</v>
      </c>
      <c r="K1881" t="s">
        <v>36</v>
      </c>
      <c r="L1881" t="s">
        <v>64</v>
      </c>
      <c r="M1881" s="3">
        <v>71.900000000000006</v>
      </c>
      <c r="N1881">
        <v>1015</v>
      </c>
      <c r="O1881">
        <v>0</v>
      </c>
      <c r="P1881" t="s">
        <v>71</v>
      </c>
      <c r="Q1881">
        <v>2010</v>
      </c>
      <c r="R1881" s="2">
        <v>765</v>
      </c>
      <c r="S1881" s="2">
        <v>605</v>
      </c>
      <c r="T1881" s="2">
        <v>555</v>
      </c>
      <c r="U1881" s="2">
        <v>0.73579570922465598</v>
      </c>
      <c r="V1881" s="2">
        <v>475</v>
      </c>
      <c r="W1881" s="2">
        <v>-1</v>
      </c>
      <c r="X1881" s="2">
        <v>-1</v>
      </c>
      <c r="Y1881" s="2">
        <v>-1</v>
      </c>
      <c r="Z1881" s="2">
        <v>-1</v>
      </c>
      <c r="AA1881" s="2">
        <v>-1</v>
      </c>
      <c r="AB1881" s="2">
        <v>-1</v>
      </c>
      <c r="AC1881" s="2">
        <v>-1.9629000000000001</v>
      </c>
      <c r="AD1881" s="2">
        <v>0.3448</v>
      </c>
      <c r="AE1881" s="2">
        <v>0.38169999999999998</v>
      </c>
      <c r="AF1881" s="2">
        <v>-5.5199999999999999E-2</v>
      </c>
      <c r="AG1881" s="2">
        <v>1.1343000000000001</v>
      </c>
      <c r="AH1881">
        <v>620000</v>
      </c>
      <c r="AI1881" t="str">
        <f>IF(Table_Graduate_Salary[[#This Row],[Salary]]&lt;300000,"Low",IF(Table_Graduate_Salary[[#This Row],[Salary]]&lt;=600000,"Medium","High"))</f>
        <v>High</v>
      </c>
      <c r="AJ1881" t="str">
        <f>IF(Table_Graduate_Salary[[#This Row],[collegeGPA]]&gt;=8,"Excellent",IF(Table_Graduate_Salary[[#This Row],[collegeGPA]]&gt;=7,"Good","Average"))</f>
        <v>Excellent</v>
      </c>
      <c r="AK1881" s="2">
        <f>AVERAGE(Table_Graduate_Salary[[#This Row],[English]],Table_Graduate_Salary[[#This Row],[Logical]],Table_Graduate_Salary[[#This Row],[Quant]])</f>
        <v>641.66666666666663</v>
      </c>
    </row>
    <row r="1882" spans="1:37">
      <c r="A1882">
        <v>1240608</v>
      </c>
      <c r="B1882" t="s">
        <v>506</v>
      </c>
      <c r="C1882" s="1">
        <v>33810</v>
      </c>
      <c r="D1882" s="2">
        <v>84</v>
      </c>
      <c r="E1882" t="s">
        <v>35</v>
      </c>
      <c r="F1882" s="3">
        <v>2011</v>
      </c>
      <c r="G1882" s="2">
        <v>77</v>
      </c>
      <c r="H1882" t="s">
        <v>35</v>
      </c>
      <c r="I1882">
        <v>14363</v>
      </c>
      <c r="J1882">
        <v>2</v>
      </c>
      <c r="K1882" t="s">
        <v>36</v>
      </c>
      <c r="L1882" t="s">
        <v>40</v>
      </c>
      <c r="M1882" s="3">
        <v>73.08</v>
      </c>
      <c r="N1882">
        <v>14363</v>
      </c>
      <c r="O1882">
        <v>0</v>
      </c>
      <c r="P1882" t="s">
        <v>50</v>
      </c>
      <c r="Q1882">
        <v>2015</v>
      </c>
      <c r="R1882" s="2">
        <v>605</v>
      </c>
      <c r="S1882" s="2">
        <v>425</v>
      </c>
      <c r="T1882" s="2">
        <v>320</v>
      </c>
      <c r="U1882" s="2">
        <v>0.45087658448345103</v>
      </c>
      <c r="V1882" s="2">
        <v>395</v>
      </c>
      <c r="W1882" s="2">
        <v>-1</v>
      </c>
      <c r="X1882" s="2">
        <v>-1</v>
      </c>
      <c r="Y1882" s="2">
        <v>-1</v>
      </c>
      <c r="Z1882" s="2">
        <v>-1</v>
      </c>
      <c r="AA1882" s="2">
        <v>-1</v>
      </c>
      <c r="AB1882" s="2">
        <v>-1</v>
      </c>
      <c r="AC1882" s="2">
        <v>-1.1644000000000001</v>
      </c>
      <c r="AD1882" s="2">
        <v>-1.1195999999999999</v>
      </c>
      <c r="AE1882" s="2">
        <v>-0.14369999999999999</v>
      </c>
      <c r="AF1882" s="2">
        <v>0.5262</v>
      </c>
      <c r="AG1882" s="2">
        <v>-1.6273</v>
      </c>
      <c r="AH1882">
        <v>405000</v>
      </c>
      <c r="AI1882" t="str">
        <f>IF(Table_Graduate_Salary[[#This Row],[Salary]]&lt;300000,"Low",IF(Table_Graduate_Salary[[#This Row],[Salary]]&lt;=600000,"Medium","High"))</f>
        <v>Medium</v>
      </c>
      <c r="AJ1882" t="str">
        <f>IF(Table_Graduate_Salary[[#This Row],[collegeGPA]]&gt;=8,"Excellent",IF(Table_Graduate_Salary[[#This Row],[collegeGPA]]&gt;=7,"Good","Average"))</f>
        <v>Excellent</v>
      </c>
      <c r="AK1882" s="2">
        <f>AVERAGE(Table_Graduate_Salary[[#This Row],[English]],Table_Graduate_Salary[[#This Row],[Logical]],Table_Graduate_Salary[[#This Row],[Quant]])</f>
        <v>450</v>
      </c>
    </row>
    <row r="1883" spans="1:37">
      <c r="A1883">
        <v>963123</v>
      </c>
      <c r="B1883" t="s">
        <v>506</v>
      </c>
      <c r="C1883" s="1">
        <v>34148</v>
      </c>
      <c r="D1883" s="2">
        <v>88</v>
      </c>
      <c r="E1883" t="s">
        <v>51</v>
      </c>
      <c r="F1883" s="3">
        <v>2010</v>
      </c>
      <c r="G1883" s="2">
        <v>90</v>
      </c>
      <c r="H1883" t="s">
        <v>51</v>
      </c>
      <c r="I1883">
        <v>9173</v>
      </c>
      <c r="J1883">
        <v>2</v>
      </c>
      <c r="K1883" t="s">
        <v>36</v>
      </c>
      <c r="L1883" t="s">
        <v>40</v>
      </c>
      <c r="M1883" s="3">
        <v>76</v>
      </c>
      <c r="N1883">
        <v>9173</v>
      </c>
      <c r="O1883">
        <v>1</v>
      </c>
      <c r="P1883" t="s">
        <v>54</v>
      </c>
      <c r="Q1883">
        <v>2014</v>
      </c>
      <c r="R1883" s="2">
        <v>625</v>
      </c>
      <c r="S1883" s="2">
        <v>555</v>
      </c>
      <c r="T1883" s="2">
        <v>630</v>
      </c>
      <c r="U1883" s="2">
        <v>0.35653648772447499</v>
      </c>
      <c r="V1883" s="2">
        <v>475</v>
      </c>
      <c r="W1883" s="2">
        <v>-1</v>
      </c>
      <c r="X1883" s="2">
        <v>346</v>
      </c>
      <c r="Y1883" s="2">
        <v>-1</v>
      </c>
      <c r="Z1883" s="2">
        <v>-1</v>
      </c>
      <c r="AA1883" s="2">
        <v>-1</v>
      </c>
      <c r="AB1883" s="2">
        <v>-1</v>
      </c>
      <c r="AC1883" s="2">
        <v>0.41549999999999998</v>
      </c>
      <c r="AD1883" s="2">
        <v>0.80269999999999997</v>
      </c>
      <c r="AE1883" s="2">
        <v>0.13569999999999999</v>
      </c>
      <c r="AF1883" s="2">
        <v>-0.995</v>
      </c>
      <c r="AG1883" s="2">
        <v>-0.66920000000000002</v>
      </c>
      <c r="AH1883">
        <v>335000</v>
      </c>
      <c r="AI1883" t="str">
        <f>IF(Table_Graduate_Salary[[#This Row],[Salary]]&lt;300000,"Low",IF(Table_Graduate_Salary[[#This Row],[Salary]]&lt;=600000,"Medium","High"))</f>
        <v>Medium</v>
      </c>
      <c r="AJ1883" t="str">
        <f>IF(Table_Graduate_Salary[[#This Row],[collegeGPA]]&gt;=8,"Excellent",IF(Table_Graduate_Salary[[#This Row],[collegeGPA]]&gt;=7,"Good","Average"))</f>
        <v>Excellent</v>
      </c>
      <c r="AK1883" s="2">
        <f>AVERAGE(Table_Graduate_Salary[[#This Row],[English]],Table_Graduate_Salary[[#This Row],[Logical]],Table_Graduate_Salary[[#This Row],[Quant]])</f>
        <v>603.33333333333337</v>
      </c>
    </row>
    <row r="1884" spans="1:37">
      <c r="A1884">
        <v>1131892</v>
      </c>
      <c r="B1884" t="s">
        <v>506</v>
      </c>
      <c r="C1884" s="1">
        <v>33092</v>
      </c>
      <c r="D1884" s="2">
        <v>74</v>
      </c>
      <c r="E1884" t="s">
        <v>51</v>
      </c>
      <c r="F1884" s="3">
        <v>2009</v>
      </c>
      <c r="G1884" s="2">
        <v>81</v>
      </c>
      <c r="H1884" t="s">
        <v>51</v>
      </c>
      <c r="I1884">
        <v>3668</v>
      </c>
      <c r="J1884">
        <v>2</v>
      </c>
      <c r="K1884" t="s">
        <v>36</v>
      </c>
      <c r="L1884" t="s">
        <v>40</v>
      </c>
      <c r="M1884" s="3">
        <v>71.64</v>
      </c>
      <c r="N1884">
        <v>3668</v>
      </c>
      <c r="O1884">
        <v>0</v>
      </c>
      <c r="P1884" t="s">
        <v>70</v>
      </c>
      <c r="Q1884">
        <v>2013</v>
      </c>
      <c r="R1884" s="2">
        <v>360</v>
      </c>
      <c r="S1884" s="2">
        <v>460</v>
      </c>
      <c r="T1884" s="2">
        <v>270</v>
      </c>
      <c r="U1884" s="2">
        <v>0.97879929264142795</v>
      </c>
      <c r="V1884" s="2">
        <v>415</v>
      </c>
      <c r="W1884" s="2">
        <v>-1</v>
      </c>
      <c r="X1884" s="2">
        <v>561</v>
      </c>
      <c r="Y1884" s="2">
        <v>-1</v>
      </c>
      <c r="Z1884" s="2">
        <v>-1</v>
      </c>
      <c r="AA1884" s="2">
        <v>-1</v>
      </c>
      <c r="AB1884" s="2">
        <v>-1</v>
      </c>
      <c r="AC1884" s="2">
        <v>1.1335999999999999</v>
      </c>
      <c r="AD1884" s="2">
        <v>0.5454</v>
      </c>
      <c r="AE1884" s="2">
        <v>2.008</v>
      </c>
      <c r="AF1884" s="2">
        <v>-1.2485999999999999</v>
      </c>
      <c r="AG1884" s="2">
        <v>-9.4299999999999995E-2</v>
      </c>
      <c r="AH1884">
        <v>95000</v>
      </c>
      <c r="AI1884" t="str">
        <f>IF(Table_Graduate_Salary[[#This Row],[Salary]]&lt;300000,"Low",IF(Table_Graduate_Salary[[#This Row],[Salary]]&lt;=600000,"Medium","High"))</f>
        <v>Low</v>
      </c>
      <c r="AJ1884" t="str">
        <f>IF(Table_Graduate_Salary[[#This Row],[collegeGPA]]&gt;=8,"Excellent",IF(Table_Graduate_Salary[[#This Row],[collegeGPA]]&gt;=7,"Good","Average"))</f>
        <v>Excellent</v>
      </c>
      <c r="AK1884" s="2">
        <f>AVERAGE(Table_Graduate_Salary[[#This Row],[English]],Table_Graduate_Salary[[#This Row],[Logical]],Table_Graduate_Salary[[#This Row],[Quant]])</f>
        <v>363.33333333333331</v>
      </c>
    </row>
    <row r="1885" spans="1:37">
      <c r="A1885">
        <v>745677</v>
      </c>
      <c r="B1885" t="s">
        <v>505</v>
      </c>
      <c r="C1885" s="1">
        <v>33578</v>
      </c>
      <c r="D1885" s="2">
        <v>74</v>
      </c>
      <c r="E1885" t="s">
        <v>35</v>
      </c>
      <c r="F1885" s="3">
        <v>2009</v>
      </c>
      <c r="G1885" s="2">
        <v>62</v>
      </c>
      <c r="H1885" t="s">
        <v>35</v>
      </c>
      <c r="I1885">
        <v>3158</v>
      </c>
      <c r="J1885">
        <v>2</v>
      </c>
      <c r="K1885" t="s">
        <v>36</v>
      </c>
      <c r="L1885" t="s">
        <v>60</v>
      </c>
      <c r="M1885" s="3">
        <v>71</v>
      </c>
      <c r="N1885">
        <v>3158</v>
      </c>
      <c r="O1885">
        <v>1</v>
      </c>
      <c r="P1885" t="s">
        <v>54</v>
      </c>
      <c r="Q1885">
        <v>2013</v>
      </c>
      <c r="R1885" s="2">
        <v>465</v>
      </c>
      <c r="S1885" s="2">
        <v>450</v>
      </c>
      <c r="T1885" s="2">
        <v>295</v>
      </c>
      <c r="U1885" s="2">
        <v>0.53838689298509601</v>
      </c>
      <c r="V1885" s="2">
        <v>375</v>
      </c>
      <c r="W1885" s="2">
        <v>333</v>
      </c>
      <c r="X1885" s="2">
        <v>253</v>
      </c>
      <c r="Y1885" s="2">
        <v>-1</v>
      </c>
      <c r="Z1885" s="2">
        <v>-1</v>
      </c>
      <c r="AA1885" s="2">
        <v>-1</v>
      </c>
      <c r="AB1885" s="2">
        <v>-1</v>
      </c>
      <c r="AC1885" s="2">
        <v>-0.58989999999999998</v>
      </c>
      <c r="AD1885" s="2">
        <v>-1.8855</v>
      </c>
      <c r="AE1885" s="2">
        <v>-0.2974</v>
      </c>
      <c r="AF1885" s="2">
        <v>1.1600999999999999</v>
      </c>
      <c r="AG1885" s="2">
        <v>0.16699999999999901</v>
      </c>
      <c r="AH1885">
        <v>205000</v>
      </c>
      <c r="AI1885" t="str">
        <f>IF(Table_Graduate_Salary[[#This Row],[Salary]]&lt;300000,"Low",IF(Table_Graduate_Salary[[#This Row],[Salary]]&lt;=600000,"Medium","High"))</f>
        <v>Low</v>
      </c>
      <c r="AJ1885" t="str">
        <f>IF(Table_Graduate_Salary[[#This Row],[collegeGPA]]&gt;=8,"Excellent",IF(Table_Graduate_Salary[[#This Row],[collegeGPA]]&gt;=7,"Good","Average"))</f>
        <v>Excellent</v>
      </c>
      <c r="AK1885" s="2">
        <f>AVERAGE(Table_Graduate_Salary[[#This Row],[English]],Table_Graduate_Salary[[#This Row],[Logical]],Table_Graduate_Salary[[#This Row],[Quant]])</f>
        <v>403.33333333333331</v>
      </c>
    </row>
    <row r="1886" spans="1:37">
      <c r="A1886">
        <v>182616</v>
      </c>
      <c r="B1886" t="s">
        <v>506</v>
      </c>
      <c r="C1886" s="1">
        <v>33142</v>
      </c>
      <c r="D1886" s="2">
        <v>54</v>
      </c>
      <c r="E1886" t="s">
        <v>35</v>
      </c>
      <c r="F1886" s="3">
        <v>2007</v>
      </c>
      <c r="G1886" s="2">
        <v>53</v>
      </c>
      <c r="H1886" t="s">
        <v>35</v>
      </c>
      <c r="I1886">
        <v>429</v>
      </c>
      <c r="J1886">
        <v>2</v>
      </c>
      <c r="K1886" t="s">
        <v>36</v>
      </c>
      <c r="L1886" t="s">
        <v>55</v>
      </c>
      <c r="M1886" s="3">
        <v>73</v>
      </c>
      <c r="N1886">
        <v>429</v>
      </c>
      <c r="O1886">
        <v>0</v>
      </c>
      <c r="P1886" t="s">
        <v>41</v>
      </c>
      <c r="Q1886">
        <v>2011</v>
      </c>
      <c r="R1886" s="2">
        <v>475</v>
      </c>
      <c r="S1886" s="2">
        <v>495</v>
      </c>
      <c r="T1886" s="2">
        <v>575</v>
      </c>
      <c r="U1886" s="2">
        <v>0.563267823666597</v>
      </c>
      <c r="V1886" s="2">
        <v>425</v>
      </c>
      <c r="W1886" s="2">
        <v>-1</v>
      </c>
      <c r="X1886" s="2">
        <v>-1</v>
      </c>
      <c r="Y1886" s="2">
        <v>-1</v>
      </c>
      <c r="Z1886" s="2">
        <v>-1</v>
      </c>
      <c r="AA1886" s="2">
        <v>-1</v>
      </c>
      <c r="AB1886" s="2">
        <v>-1</v>
      </c>
      <c r="AC1886" s="2">
        <v>-1.9629000000000001</v>
      </c>
      <c r="AD1886" s="2">
        <v>-0.27929999999999999</v>
      </c>
      <c r="AE1886" s="2">
        <v>-0.63429999999999997</v>
      </c>
      <c r="AF1886" s="2">
        <v>-0.29020000000000001</v>
      </c>
      <c r="AG1886" s="2">
        <v>0.18640000000000001</v>
      </c>
      <c r="AH1886">
        <v>275000</v>
      </c>
      <c r="AI1886" t="str">
        <f>IF(Table_Graduate_Salary[[#This Row],[Salary]]&lt;300000,"Low",IF(Table_Graduate_Salary[[#This Row],[Salary]]&lt;=600000,"Medium","High"))</f>
        <v>Low</v>
      </c>
      <c r="AJ1886" t="str">
        <f>IF(Table_Graduate_Salary[[#This Row],[collegeGPA]]&gt;=8,"Excellent",IF(Table_Graduate_Salary[[#This Row],[collegeGPA]]&gt;=7,"Good","Average"))</f>
        <v>Excellent</v>
      </c>
      <c r="AK1886" s="2">
        <f>AVERAGE(Table_Graduate_Salary[[#This Row],[English]],Table_Graduate_Salary[[#This Row],[Logical]],Table_Graduate_Salary[[#This Row],[Quant]])</f>
        <v>515</v>
      </c>
    </row>
    <row r="1887" spans="1:37">
      <c r="A1887">
        <v>298494</v>
      </c>
      <c r="B1887" t="s">
        <v>506</v>
      </c>
      <c r="C1887" s="1">
        <v>33002</v>
      </c>
      <c r="D1887" s="2">
        <v>75.36</v>
      </c>
      <c r="E1887" t="s">
        <v>103</v>
      </c>
      <c r="F1887" s="3">
        <v>2007</v>
      </c>
      <c r="G1887" s="2">
        <v>60.16</v>
      </c>
      <c r="H1887" t="s">
        <v>159</v>
      </c>
      <c r="I1887">
        <v>2963</v>
      </c>
      <c r="J1887">
        <v>2</v>
      </c>
      <c r="K1887" t="s">
        <v>36</v>
      </c>
      <c r="L1887" t="s">
        <v>60</v>
      </c>
      <c r="M1887" s="3">
        <v>57.81</v>
      </c>
      <c r="N1887">
        <v>2963</v>
      </c>
      <c r="O1887">
        <v>0</v>
      </c>
      <c r="P1887" t="s">
        <v>61</v>
      </c>
      <c r="Q1887">
        <v>2011</v>
      </c>
      <c r="R1887" s="2">
        <v>375</v>
      </c>
      <c r="S1887" s="2">
        <v>445</v>
      </c>
      <c r="T1887" s="2">
        <v>335</v>
      </c>
      <c r="U1887" s="2">
        <v>0.37605958665154499</v>
      </c>
      <c r="V1887" s="2">
        <v>-1</v>
      </c>
      <c r="W1887" s="2">
        <v>300</v>
      </c>
      <c r="X1887" s="2">
        <v>-1</v>
      </c>
      <c r="Y1887" s="2">
        <v>-1</v>
      </c>
      <c r="Z1887" s="2">
        <v>-1</v>
      </c>
      <c r="AA1887" s="2">
        <v>313</v>
      </c>
      <c r="AB1887" s="2">
        <v>-1</v>
      </c>
      <c r="AC1887" s="2">
        <v>-0.88099999999999901</v>
      </c>
      <c r="AD1887" s="2">
        <v>3.2800000000000003E-2</v>
      </c>
      <c r="AE1887" s="2">
        <v>0.81710000000000005</v>
      </c>
      <c r="AF1887" s="2">
        <v>-0.99529999999999996</v>
      </c>
      <c r="AG1887" s="2">
        <v>2.8400000000000002E-2</v>
      </c>
      <c r="AH1887">
        <v>280000</v>
      </c>
      <c r="AI1887" t="str">
        <f>IF(Table_Graduate_Salary[[#This Row],[Salary]]&lt;300000,"Low",IF(Table_Graduate_Salary[[#This Row],[Salary]]&lt;=600000,"Medium","High"))</f>
        <v>Low</v>
      </c>
      <c r="AJ1887" t="str">
        <f>IF(Table_Graduate_Salary[[#This Row],[collegeGPA]]&gt;=8,"Excellent",IF(Table_Graduate_Salary[[#This Row],[collegeGPA]]&gt;=7,"Good","Average"))</f>
        <v>Excellent</v>
      </c>
      <c r="AK1887" s="2">
        <f>AVERAGE(Table_Graduate_Salary[[#This Row],[English]],Table_Graduate_Salary[[#This Row],[Logical]],Table_Graduate_Salary[[#This Row],[Quant]])</f>
        <v>385</v>
      </c>
    </row>
    <row r="1888" spans="1:37">
      <c r="A1888">
        <v>614047</v>
      </c>
      <c r="B1888" t="s">
        <v>506</v>
      </c>
      <c r="C1888" s="1">
        <v>34122</v>
      </c>
      <c r="D1888" s="2">
        <v>79</v>
      </c>
      <c r="E1888" t="s">
        <v>35</v>
      </c>
      <c r="F1888" s="3">
        <v>2010</v>
      </c>
      <c r="G1888" s="2">
        <v>79.400000000000006</v>
      </c>
      <c r="H1888" t="s">
        <v>35</v>
      </c>
      <c r="I1888">
        <v>272</v>
      </c>
      <c r="J1888">
        <v>2</v>
      </c>
      <c r="K1888" t="s">
        <v>36</v>
      </c>
      <c r="L1888" t="s">
        <v>52</v>
      </c>
      <c r="M1888" s="3">
        <v>68.58</v>
      </c>
      <c r="N1888">
        <v>272</v>
      </c>
      <c r="O1888">
        <v>0</v>
      </c>
      <c r="P1888" t="s">
        <v>50</v>
      </c>
      <c r="Q1888">
        <v>2014</v>
      </c>
      <c r="R1888" s="2">
        <v>510</v>
      </c>
      <c r="S1888" s="2">
        <v>560</v>
      </c>
      <c r="T1888" s="2">
        <v>720</v>
      </c>
      <c r="U1888" s="2">
        <v>0.45901584049293698</v>
      </c>
      <c r="V1888" s="2">
        <v>355</v>
      </c>
      <c r="W1888" s="2">
        <v>-1</v>
      </c>
      <c r="X1888" s="2">
        <v>-1</v>
      </c>
      <c r="Y1888" s="2">
        <v>376</v>
      </c>
      <c r="Z1888" s="2">
        <v>-1</v>
      </c>
      <c r="AA1888" s="2">
        <v>-1</v>
      </c>
      <c r="AB1888" s="2">
        <v>-1</v>
      </c>
      <c r="AC1888" s="2">
        <v>0.27179999999999999</v>
      </c>
      <c r="AD1888" s="2">
        <v>-0.28710000000000002</v>
      </c>
      <c r="AE1888" s="2">
        <v>-0.6048</v>
      </c>
      <c r="AF1888" s="2">
        <v>1.1600999999999999</v>
      </c>
      <c r="AG1888" s="2">
        <v>-1.6273</v>
      </c>
      <c r="AH1888">
        <v>115000</v>
      </c>
      <c r="AI1888" t="str">
        <f>IF(Table_Graduate_Salary[[#This Row],[Salary]]&lt;300000,"Low",IF(Table_Graduate_Salary[[#This Row],[Salary]]&lt;=600000,"Medium","High"))</f>
        <v>Low</v>
      </c>
      <c r="AJ1888" t="str">
        <f>IF(Table_Graduate_Salary[[#This Row],[collegeGPA]]&gt;=8,"Excellent",IF(Table_Graduate_Salary[[#This Row],[collegeGPA]]&gt;=7,"Good","Average"))</f>
        <v>Excellent</v>
      </c>
      <c r="AK1888" s="2">
        <f>AVERAGE(Table_Graduate_Salary[[#This Row],[English]],Table_Graduate_Salary[[#This Row],[Logical]],Table_Graduate_Salary[[#This Row],[Quant]])</f>
        <v>596.66666666666663</v>
      </c>
    </row>
    <row r="1889" spans="1:37">
      <c r="A1889">
        <v>753317</v>
      </c>
      <c r="B1889" t="s">
        <v>506</v>
      </c>
      <c r="C1889" s="1">
        <v>33764</v>
      </c>
      <c r="D1889" s="2">
        <v>85</v>
      </c>
      <c r="E1889" t="s">
        <v>51</v>
      </c>
      <c r="F1889" s="3">
        <v>2009</v>
      </c>
      <c r="G1889" s="2">
        <v>88.3</v>
      </c>
      <c r="H1889" t="s">
        <v>51</v>
      </c>
      <c r="I1889">
        <v>11000</v>
      </c>
      <c r="J1889">
        <v>2</v>
      </c>
      <c r="K1889" t="s">
        <v>36</v>
      </c>
      <c r="L1889" t="s">
        <v>60</v>
      </c>
      <c r="M1889" s="3">
        <v>75.52</v>
      </c>
      <c r="N1889">
        <v>11000</v>
      </c>
      <c r="O1889">
        <v>1</v>
      </c>
      <c r="P1889" t="s">
        <v>54</v>
      </c>
      <c r="Q1889">
        <v>2013</v>
      </c>
      <c r="R1889" s="2">
        <v>545</v>
      </c>
      <c r="S1889" s="2">
        <v>655</v>
      </c>
      <c r="T1889" s="2">
        <v>445</v>
      </c>
      <c r="U1889" s="2">
        <v>0.33878634721952799</v>
      </c>
      <c r="V1889" s="2">
        <v>385</v>
      </c>
      <c r="W1889" s="2">
        <v>292</v>
      </c>
      <c r="X1889" s="2">
        <v>-1</v>
      </c>
      <c r="Y1889" s="2">
        <v>-1</v>
      </c>
      <c r="Z1889" s="2">
        <v>-1</v>
      </c>
      <c r="AA1889" s="2">
        <v>-1</v>
      </c>
      <c r="AB1889" s="2">
        <v>-1</v>
      </c>
      <c r="AC1889" s="2">
        <v>-1.54E-2</v>
      </c>
      <c r="AD1889" s="2">
        <v>-0.62009999999999998</v>
      </c>
      <c r="AE1889" s="2">
        <v>-0.4511</v>
      </c>
      <c r="AF1889" s="2">
        <v>-0.2344</v>
      </c>
      <c r="AG1889" s="2">
        <v>-1.244</v>
      </c>
      <c r="AH1889">
        <v>335000</v>
      </c>
      <c r="AI1889" t="str">
        <f>IF(Table_Graduate_Salary[[#This Row],[Salary]]&lt;300000,"Low",IF(Table_Graduate_Salary[[#This Row],[Salary]]&lt;=600000,"Medium","High"))</f>
        <v>Medium</v>
      </c>
      <c r="AJ1889" t="str">
        <f>IF(Table_Graduate_Salary[[#This Row],[collegeGPA]]&gt;=8,"Excellent",IF(Table_Graduate_Salary[[#This Row],[collegeGPA]]&gt;=7,"Good","Average"))</f>
        <v>Excellent</v>
      </c>
      <c r="AK1889" s="2">
        <f>AVERAGE(Table_Graduate_Salary[[#This Row],[English]],Table_Graduate_Salary[[#This Row],[Logical]],Table_Graduate_Salary[[#This Row],[Quant]])</f>
        <v>548.33333333333337</v>
      </c>
    </row>
    <row r="1890" spans="1:37">
      <c r="A1890">
        <v>65707</v>
      </c>
      <c r="B1890" t="s">
        <v>506</v>
      </c>
      <c r="C1890" s="1">
        <v>32419</v>
      </c>
      <c r="D1890" s="2">
        <v>84.16</v>
      </c>
      <c r="E1890">
        <v>0</v>
      </c>
      <c r="F1890" s="3">
        <v>2006</v>
      </c>
      <c r="G1890" s="2">
        <v>80.400000000000006</v>
      </c>
      <c r="H1890">
        <v>0</v>
      </c>
      <c r="I1890">
        <v>1648</v>
      </c>
      <c r="J1890">
        <v>2</v>
      </c>
      <c r="K1890" t="s">
        <v>36</v>
      </c>
      <c r="L1890" t="s">
        <v>44</v>
      </c>
      <c r="M1890" s="3">
        <v>63.6</v>
      </c>
      <c r="N1890">
        <v>1648</v>
      </c>
      <c r="O1890">
        <v>1</v>
      </c>
      <c r="P1890" t="s">
        <v>61</v>
      </c>
      <c r="Q1890">
        <v>2010</v>
      </c>
      <c r="R1890" s="2">
        <v>535</v>
      </c>
      <c r="S1890" s="2">
        <v>475</v>
      </c>
      <c r="T1890" s="2">
        <v>415</v>
      </c>
      <c r="U1890" s="2">
        <v>5.8792800008353401E-2</v>
      </c>
      <c r="V1890" s="2">
        <v>365</v>
      </c>
      <c r="W1890" s="2">
        <v>200</v>
      </c>
      <c r="X1890" s="2">
        <v>-1</v>
      </c>
      <c r="Y1890" s="2">
        <v>-1</v>
      </c>
      <c r="Z1890" s="2">
        <v>-1</v>
      </c>
      <c r="AA1890" s="2">
        <v>-1</v>
      </c>
      <c r="AB1890" s="2">
        <v>-1</v>
      </c>
      <c r="AC1890" s="2">
        <v>-1.4992000000000001</v>
      </c>
      <c r="AD1890" s="2">
        <v>-0.1232</v>
      </c>
      <c r="AE1890" s="2">
        <v>9.1399999999999995E-2</v>
      </c>
      <c r="AF1890" s="2">
        <v>2.2949000000000002</v>
      </c>
      <c r="AG1890" s="2">
        <v>-1.2354000000000001</v>
      </c>
      <c r="AH1890">
        <v>630000</v>
      </c>
      <c r="AI1890" t="str">
        <f>IF(Table_Graduate_Salary[[#This Row],[Salary]]&lt;300000,"Low",IF(Table_Graduate_Salary[[#This Row],[Salary]]&lt;=600000,"Medium","High"))</f>
        <v>High</v>
      </c>
      <c r="AJ1890" t="str">
        <f>IF(Table_Graduate_Salary[[#This Row],[collegeGPA]]&gt;=8,"Excellent",IF(Table_Graduate_Salary[[#This Row],[collegeGPA]]&gt;=7,"Good","Average"))</f>
        <v>Excellent</v>
      </c>
      <c r="AK1890" s="2">
        <f>AVERAGE(Table_Graduate_Salary[[#This Row],[English]],Table_Graduate_Salary[[#This Row],[Logical]],Table_Graduate_Salary[[#This Row],[Quant]])</f>
        <v>475</v>
      </c>
    </row>
    <row r="1891" spans="1:37">
      <c r="A1891">
        <v>837421</v>
      </c>
      <c r="B1891" t="s">
        <v>505</v>
      </c>
      <c r="C1891" s="1">
        <v>34213</v>
      </c>
      <c r="D1891" s="2">
        <v>71.3</v>
      </c>
      <c r="E1891" t="s">
        <v>51</v>
      </c>
      <c r="F1891" s="3">
        <v>2010</v>
      </c>
      <c r="G1891" s="2">
        <v>79.2</v>
      </c>
      <c r="H1891" t="s">
        <v>51</v>
      </c>
      <c r="I1891">
        <v>11368</v>
      </c>
      <c r="J1891">
        <v>2</v>
      </c>
      <c r="K1891" t="s">
        <v>36</v>
      </c>
      <c r="L1891" t="s">
        <v>40</v>
      </c>
      <c r="M1891" s="3">
        <v>80.05</v>
      </c>
      <c r="N1891">
        <v>11368</v>
      </c>
      <c r="O1891">
        <v>0</v>
      </c>
      <c r="P1891" t="s">
        <v>41</v>
      </c>
      <c r="Q1891">
        <v>2014</v>
      </c>
      <c r="R1891" s="2">
        <v>465</v>
      </c>
      <c r="S1891" s="2">
        <v>475</v>
      </c>
      <c r="T1891" s="2">
        <v>650</v>
      </c>
      <c r="U1891" s="2">
        <v>0.23780283983757</v>
      </c>
      <c r="V1891" s="2">
        <v>475</v>
      </c>
      <c r="W1891" s="2">
        <v>-1</v>
      </c>
      <c r="X1891" s="2">
        <v>315</v>
      </c>
      <c r="Y1891" s="2">
        <v>-1</v>
      </c>
      <c r="Z1891" s="2">
        <v>-1</v>
      </c>
      <c r="AA1891" s="2">
        <v>-1</v>
      </c>
      <c r="AB1891" s="2">
        <v>-1</v>
      </c>
      <c r="AC1891" s="2">
        <v>-1.4517</v>
      </c>
      <c r="AD1891" s="2">
        <v>-0.62009999999999998</v>
      </c>
      <c r="AE1891" s="2">
        <v>1.0859000000000001</v>
      </c>
      <c r="AF1891" s="2">
        <v>1.6672</v>
      </c>
      <c r="AG1891" s="2">
        <v>-0.28589999999999999</v>
      </c>
      <c r="AH1891">
        <v>305000</v>
      </c>
      <c r="AI1891" t="str">
        <f>IF(Table_Graduate_Salary[[#This Row],[Salary]]&lt;300000,"Low",IF(Table_Graduate_Salary[[#This Row],[Salary]]&lt;=600000,"Medium","High"))</f>
        <v>Medium</v>
      </c>
      <c r="AJ1891" t="str">
        <f>IF(Table_Graduate_Salary[[#This Row],[collegeGPA]]&gt;=8,"Excellent",IF(Table_Graduate_Salary[[#This Row],[collegeGPA]]&gt;=7,"Good","Average"))</f>
        <v>Excellent</v>
      </c>
      <c r="AK1891" s="2">
        <f>AVERAGE(Table_Graduate_Salary[[#This Row],[English]],Table_Graduate_Salary[[#This Row],[Logical]],Table_Graduate_Salary[[#This Row],[Quant]])</f>
        <v>530</v>
      </c>
    </row>
    <row r="1892" spans="1:37">
      <c r="A1892">
        <v>1035858</v>
      </c>
      <c r="B1892" t="s">
        <v>506</v>
      </c>
      <c r="C1892" s="1">
        <v>33695</v>
      </c>
      <c r="D1892" s="2">
        <v>85.38</v>
      </c>
      <c r="E1892" t="s">
        <v>51</v>
      </c>
      <c r="F1892" s="3">
        <v>2009</v>
      </c>
      <c r="G1892" s="2">
        <v>83.34</v>
      </c>
      <c r="H1892" t="s">
        <v>51</v>
      </c>
      <c r="I1892">
        <v>215</v>
      </c>
      <c r="J1892">
        <v>2</v>
      </c>
      <c r="K1892" t="s">
        <v>36</v>
      </c>
      <c r="L1892" t="s">
        <v>40</v>
      </c>
      <c r="M1892" s="3">
        <v>58.8</v>
      </c>
      <c r="N1892">
        <v>215</v>
      </c>
      <c r="O1892">
        <v>1</v>
      </c>
      <c r="P1892" t="s">
        <v>45</v>
      </c>
      <c r="Q1892">
        <v>2013</v>
      </c>
      <c r="R1892" s="2">
        <v>605</v>
      </c>
      <c r="S1892" s="2">
        <v>510</v>
      </c>
      <c r="T1892" s="2">
        <v>605</v>
      </c>
      <c r="U1892" s="2">
        <v>0.97879929264142795</v>
      </c>
      <c r="V1892" s="2">
        <v>495</v>
      </c>
      <c r="W1892" s="2">
        <v>-1</v>
      </c>
      <c r="X1892" s="2">
        <v>561</v>
      </c>
      <c r="Y1892" s="2">
        <v>-1</v>
      </c>
      <c r="Z1892" s="2">
        <v>-1</v>
      </c>
      <c r="AA1892" s="2">
        <v>-1</v>
      </c>
      <c r="AB1892" s="2">
        <v>-1</v>
      </c>
      <c r="AC1892" s="2">
        <v>0.41549999999999998</v>
      </c>
      <c r="AD1892" s="2">
        <v>1.0448999999999999</v>
      </c>
      <c r="AE1892" s="2">
        <v>1.2396</v>
      </c>
      <c r="AF1892" s="2">
        <v>-1.6289</v>
      </c>
      <c r="AG1892" s="2">
        <v>0.48049999999999998</v>
      </c>
      <c r="AH1892">
        <v>490000</v>
      </c>
      <c r="AI1892" t="str">
        <f>IF(Table_Graduate_Salary[[#This Row],[Salary]]&lt;300000,"Low",IF(Table_Graduate_Salary[[#This Row],[Salary]]&lt;=600000,"Medium","High"))</f>
        <v>Medium</v>
      </c>
      <c r="AJ1892" t="str">
        <f>IF(Table_Graduate_Salary[[#This Row],[collegeGPA]]&gt;=8,"Excellent",IF(Table_Graduate_Salary[[#This Row],[collegeGPA]]&gt;=7,"Good","Average"))</f>
        <v>Excellent</v>
      </c>
      <c r="AK1892" s="2">
        <f>AVERAGE(Table_Graduate_Salary[[#This Row],[English]],Table_Graduate_Salary[[#This Row],[Logical]],Table_Graduate_Salary[[#This Row],[Quant]])</f>
        <v>573.33333333333337</v>
      </c>
    </row>
    <row r="1893" spans="1:37">
      <c r="A1893">
        <v>1265819</v>
      </c>
      <c r="B1893" t="s">
        <v>506</v>
      </c>
      <c r="C1893" s="1">
        <v>33809</v>
      </c>
      <c r="D1893" s="2">
        <v>82</v>
      </c>
      <c r="E1893" t="s">
        <v>51</v>
      </c>
      <c r="F1893" s="3">
        <v>2009</v>
      </c>
      <c r="G1893" s="2">
        <v>79.23</v>
      </c>
      <c r="H1893" t="s">
        <v>51</v>
      </c>
      <c r="I1893">
        <v>5050</v>
      </c>
      <c r="J1893">
        <v>2</v>
      </c>
      <c r="K1893" t="s">
        <v>36</v>
      </c>
      <c r="L1893" t="s">
        <v>60</v>
      </c>
      <c r="M1893" s="3">
        <v>70</v>
      </c>
      <c r="N1893">
        <v>5050</v>
      </c>
      <c r="O1893">
        <v>0</v>
      </c>
      <c r="P1893" t="s">
        <v>71</v>
      </c>
      <c r="Q1893">
        <v>2013</v>
      </c>
      <c r="R1893" s="2">
        <v>605</v>
      </c>
      <c r="S1893" s="2">
        <v>565</v>
      </c>
      <c r="T1893" s="2">
        <v>645</v>
      </c>
      <c r="U1893" s="2">
        <v>-1</v>
      </c>
      <c r="V1893" s="2">
        <v>545</v>
      </c>
      <c r="W1893" s="2">
        <v>-1</v>
      </c>
      <c r="X1893" s="2">
        <v>-1</v>
      </c>
      <c r="Y1893" s="2">
        <v>-1</v>
      </c>
      <c r="Z1893" s="2">
        <v>-1</v>
      </c>
      <c r="AA1893" s="2">
        <v>-1</v>
      </c>
      <c r="AB1893" s="2">
        <v>-1</v>
      </c>
      <c r="AC1893" s="2">
        <v>0.70269999999999999</v>
      </c>
      <c r="AD1893" s="2">
        <v>1.2114</v>
      </c>
      <c r="AE1893" s="2">
        <v>0.93220000000000003</v>
      </c>
      <c r="AF1893" s="2">
        <v>-1.1217999999999999</v>
      </c>
      <c r="AG1893" s="2">
        <v>0.28889999999999999</v>
      </c>
      <c r="AH1893">
        <v>240000</v>
      </c>
      <c r="AI1893" t="str">
        <f>IF(Table_Graduate_Salary[[#This Row],[Salary]]&lt;300000,"Low",IF(Table_Graduate_Salary[[#This Row],[Salary]]&lt;=600000,"Medium","High"))</f>
        <v>Low</v>
      </c>
      <c r="AJ1893" t="str">
        <f>IF(Table_Graduate_Salary[[#This Row],[collegeGPA]]&gt;=8,"Excellent",IF(Table_Graduate_Salary[[#This Row],[collegeGPA]]&gt;=7,"Good","Average"))</f>
        <v>Excellent</v>
      </c>
      <c r="AK1893" s="2">
        <f>AVERAGE(Table_Graduate_Salary[[#This Row],[English]],Table_Graduate_Salary[[#This Row],[Logical]],Table_Graduate_Salary[[#This Row],[Quant]])</f>
        <v>605</v>
      </c>
    </row>
    <row r="1894" spans="1:37">
      <c r="A1894">
        <v>829759</v>
      </c>
      <c r="B1894" t="s">
        <v>506</v>
      </c>
      <c r="C1894" s="1">
        <v>33396</v>
      </c>
      <c r="D1894" s="2">
        <v>74</v>
      </c>
      <c r="E1894" t="s">
        <v>51</v>
      </c>
      <c r="F1894" s="3">
        <v>2010</v>
      </c>
      <c r="G1894" s="2">
        <v>50</v>
      </c>
      <c r="H1894" t="s">
        <v>51</v>
      </c>
      <c r="I1894">
        <v>462</v>
      </c>
      <c r="J1894">
        <v>2</v>
      </c>
      <c r="K1894" t="s">
        <v>36</v>
      </c>
      <c r="L1894" t="s">
        <v>365</v>
      </c>
      <c r="M1894" s="3">
        <v>65</v>
      </c>
      <c r="N1894">
        <v>462</v>
      </c>
      <c r="O1894">
        <v>1</v>
      </c>
      <c r="P1894" t="s">
        <v>61</v>
      </c>
      <c r="Q1894">
        <v>2014</v>
      </c>
      <c r="R1894" s="2">
        <v>440</v>
      </c>
      <c r="S1894" s="2">
        <v>375</v>
      </c>
      <c r="T1894" s="2">
        <v>470</v>
      </c>
      <c r="U1894" s="2">
        <v>0.45901584049293698</v>
      </c>
      <c r="V1894" s="2">
        <v>-1</v>
      </c>
      <c r="W1894" s="2">
        <v>-1</v>
      </c>
      <c r="X1894" s="2">
        <v>-1</v>
      </c>
      <c r="Y1894" s="2">
        <v>376</v>
      </c>
      <c r="Z1894" s="2">
        <v>-1</v>
      </c>
      <c r="AA1894" s="2">
        <v>-1</v>
      </c>
      <c r="AB1894" s="2">
        <v>-1</v>
      </c>
      <c r="AC1894" s="2">
        <v>-0.44629999999999997</v>
      </c>
      <c r="AD1894" s="2">
        <v>0.21240000000000001</v>
      </c>
      <c r="AE1894" s="2">
        <v>0.31740000000000002</v>
      </c>
      <c r="AF1894" s="2">
        <v>0.39950000000000002</v>
      </c>
      <c r="AG1894" s="2">
        <v>-0.47760000000000002</v>
      </c>
      <c r="AH1894">
        <v>215000</v>
      </c>
      <c r="AI1894" t="str">
        <f>IF(Table_Graduate_Salary[[#This Row],[Salary]]&lt;300000,"Low",IF(Table_Graduate_Salary[[#This Row],[Salary]]&lt;=600000,"Medium","High"))</f>
        <v>Low</v>
      </c>
      <c r="AJ1894" t="str">
        <f>IF(Table_Graduate_Salary[[#This Row],[collegeGPA]]&gt;=8,"Excellent",IF(Table_Graduate_Salary[[#This Row],[collegeGPA]]&gt;=7,"Good","Average"))</f>
        <v>Excellent</v>
      </c>
      <c r="AK1894" s="2">
        <f>AVERAGE(Table_Graduate_Salary[[#This Row],[English]],Table_Graduate_Salary[[#This Row],[Logical]],Table_Graduate_Salary[[#This Row],[Quant]])</f>
        <v>428.33333333333331</v>
      </c>
    </row>
    <row r="1895" spans="1:37">
      <c r="A1895">
        <v>913446</v>
      </c>
      <c r="B1895" t="s">
        <v>506</v>
      </c>
      <c r="C1895" s="1">
        <v>33962</v>
      </c>
      <c r="D1895" s="2">
        <v>77.8</v>
      </c>
      <c r="E1895" t="s">
        <v>51</v>
      </c>
      <c r="F1895" s="3">
        <v>2010</v>
      </c>
      <c r="G1895" s="2">
        <v>85.4</v>
      </c>
      <c r="H1895" t="s">
        <v>51</v>
      </c>
      <c r="I1895">
        <v>15022</v>
      </c>
      <c r="J1895">
        <v>1</v>
      </c>
      <c r="K1895" t="s">
        <v>36</v>
      </c>
      <c r="L1895" t="s">
        <v>40</v>
      </c>
      <c r="M1895" s="3">
        <v>63</v>
      </c>
      <c r="N1895">
        <v>15022</v>
      </c>
      <c r="O1895">
        <v>0</v>
      </c>
      <c r="P1895" t="s">
        <v>47</v>
      </c>
      <c r="Q1895">
        <v>2014</v>
      </c>
      <c r="R1895" s="2">
        <v>720</v>
      </c>
      <c r="S1895" s="2">
        <v>570</v>
      </c>
      <c r="T1895" s="2">
        <v>515</v>
      </c>
      <c r="U1895" s="2">
        <v>0.74475835400893897</v>
      </c>
      <c r="V1895" s="2">
        <v>495</v>
      </c>
      <c r="W1895" s="2">
        <v>-1</v>
      </c>
      <c r="X1895" s="2">
        <v>438</v>
      </c>
      <c r="Y1895" s="2">
        <v>-1</v>
      </c>
      <c r="Z1895" s="2">
        <v>-1</v>
      </c>
      <c r="AA1895" s="2">
        <v>-1</v>
      </c>
      <c r="AB1895" s="2">
        <v>-1</v>
      </c>
      <c r="AC1895" s="2">
        <v>0.27179999999999999</v>
      </c>
      <c r="AD1895" s="2">
        <v>4.5900000000000003E-2</v>
      </c>
      <c r="AE1895" s="2">
        <v>0.16370000000000001</v>
      </c>
      <c r="AF1895" s="2">
        <v>1.4136</v>
      </c>
      <c r="AG1895" s="2">
        <v>-2.2021000000000002</v>
      </c>
      <c r="AH1895">
        <v>370000</v>
      </c>
      <c r="AI1895" t="str">
        <f>IF(Table_Graduate_Salary[[#This Row],[Salary]]&lt;300000,"Low",IF(Table_Graduate_Salary[[#This Row],[Salary]]&lt;=600000,"Medium","High"))</f>
        <v>Medium</v>
      </c>
      <c r="AJ1895" t="str">
        <f>IF(Table_Graduate_Salary[[#This Row],[collegeGPA]]&gt;=8,"Excellent",IF(Table_Graduate_Salary[[#This Row],[collegeGPA]]&gt;=7,"Good","Average"))</f>
        <v>Excellent</v>
      </c>
      <c r="AK1895" s="2">
        <f>AVERAGE(Table_Graduate_Salary[[#This Row],[English]],Table_Graduate_Salary[[#This Row],[Logical]],Table_Graduate_Salary[[#This Row],[Quant]])</f>
        <v>601.66666666666663</v>
      </c>
    </row>
    <row r="1896" spans="1:37">
      <c r="A1896">
        <v>1149020</v>
      </c>
      <c r="B1896" t="s">
        <v>505</v>
      </c>
      <c r="C1896" s="1">
        <v>33587</v>
      </c>
      <c r="D1896" s="2">
        <v>72.45</v>
      </c>
      <c r="E1896" t="s">
        <v>51</v>
      </c>
      <c r="F1896" s="3">
        <v>2009</v>
      </c>
      <c r="G1896" s="2">
        <v>73.63</v>
      </c>
      <c r="H1896" t="s">
        <v>51</v>
      </c>
      <c r="I1896">
        <v>451</v>
      </c>
      <c r="J1896">
        <v>2</v>
      </c>
      <c r="K1896" t="s">
        <v>36</v>
      </c>
      <c r="L1896" t="s">
        <v>60</v>
      </c>
      <c r="M1896" s="3">
        <v>66.45</v>
      </c>
      <c r="N1896">
        <v>451</v>
      </c>
      <c r="O1896">
        <v>1</v>
      </c>
      <c r="P1896" t="s">
        <v>47</v>
      </c>
      <c r="Q1896">
        <v>2013</v>
      </c>
      <c r="R1896" s="2">
        <v>615</v>
      </c>
      <c r="S1896" s="2">
        <v>460</v>
      </c>
      <c r="T1896" s="2">
        <v>310</v>
      </c>
      <c r="U1896" s="2">
        <v>-1</v>
      </c>
      <c r="V1896" s="2">
        <v>455</v>
      </c>
      <c r="W1896" s="2">
        <v>-1</v>
      </c>
      <c r="X1896" s="2">
        <v>-1</v>
      </c>
      <c r="Y1896" s="2">
        <v>-1</v>
      </c>
      <c r="Z1896" s="2">
        <v>-1</v>
      </c>
      <c r="AA1896" s="2">
        <v>-1</v>
      </c>
      <c r="AB1896" s="2">
        <v>-1</v>
      </c>
      <c r="AC1896" s="2">
        <v>-0.87719999999999998</v>
      </c>
      <c r="AD1896" s="2">
        <v>0.21240000000000001</v>
      </c>
      <c r="AE1896" s="2">
        <v>0.16370000000000001</v>
      </c>
      <c r="AF1896" s="2">
        <v>0.1459</v>
      </c>
      <c r="AG1896" s="2">
        <v>-0.47760000000000002</v>
      </c>
      <c r="AH1896">
        <v>300000</v>
      </c>
      <c r="AI1896" t="str">
        <f>IF(Table_Graduate_Salary[[#This Row],[Salary]]&lt;300000,"Low",IF(Table_Graduate_Salary[[#This Row],[Salary]]&lt;=600000,"Medium","High"))</f>
        <v>Medium</v>
      </c>
      <c r="AJ1896" t="str">
        <f>IF(Table_Graduate_Salary[[#This Row],[collegeGPA]]&gt;=8,"Excellent",IF(Table_Graduate_Salary[[#This Row],[collegeGPA]]&gt;=7,"Good","Average"))</f>
        <v>Excellent</v>
      </c>
      <c r="AK1896" s="2">
        <f>AVERAGE(Table_Graduate_Salary[[#This Row],[English]],Table_Graduate_Salary[[#This Row],[Logical]],Table_Graduate_Salary[[#This Row],[Quant]])</f>
        <v>461.66666666666669</v>
      </c>
    </row>
    <row r="1897" spans="1:37">
      <c r="A1897">
        <v>898265</v>
      </c>
      <c r="B1897" t="s">
        <v>506</v>
      </c>
      <c r="C1897" s="1">
        <v>33588</v>
      </c>
      <c r="D1897" s="2">
        <v>80</v>
      </c>
      <c r="E1897" t="s">
        <v>35</v>
      </c>
      <c r="F1897" s="3">
        <v>2010</v>
      </c>
      <c r="G1897" s="2">
        <v>83.6</v>
      </c>
      <c r="H1897" t="s">
        <v>35</v>
      </c>
      <c r="I1897">
        <v>66</v>
      </c>
      <c r="J1897">
        <v>2</v>
      </c>
      <c r="K1897" t="s">
        <v>36</v>
      </c>
      <c r="L1897" t="s">
        <v>40</v>
      </c>
      <c r="M1897" s="3">
        <v>71.36</v>
      </c>
      <c r="N1897">
        <v>66</v>
      </c>
      <c r="O1897">
        <v>0</v>
      </c>
      <c r="P1897" t="s">
        <v>41</v>
      </c>
      <c r="Q1897">
        <v>2014</v>
      </c>
      <c r="R1897" s="2">
        <v>625</v>
      </c>
      <c r="S1897" s="2">
        <v>560</v>
      </c>
      <c r="T1897" s="2">
        <v>635</v>
      </c>
      <c r="U1897" s="2">
        <v>0.95389977507992596</v>
      </c>
      <c r="V1897" s="2">
        <v>535</v>
      </c>
      <c r="W1897" s="2">
        <v>-1</v>
      </c>
      <c r="X1897" s="2">
        <v>530</v>
      </c>
      <c r="Y1897" s="2">
        <v>-1</v>
      </c>
      <c r="Z1897" s="2">
        <v>-1</v>
      </c>
      <c r="AA1897" s="2">
        <v>-1</v>
      </c>
      <c r="AB1897" s="2">
        <v>-1</v>
      </c>
      <c r="AC1897" s="2">
        <v>-0.159</v>
      </c>
      <c r="AD1897" s="2">
        <v>0.21240000000000001</v>
      </c>
      <c r="AE1897" s="2">
        <v>-0.4511</v>
      </c>
      <c r="AF1897" s="2">
        <v>-0.2344</v>
      </c>
      <c r="AG1897" s="2">
        <v>-0.66920000000000002</v>
      </c>
      <c r="AH1897">
        <v>350000</v>
      </c>
      <c r="AI1897" t="str">
        <f>IF(Table_Graduate_Salary[[#This Row],[Salary]]&lt;300000,"Low",IF(Table_Graduate_Salary[[#This Row],[Salary]]&lt;=600000,"Medium","High"))</f>
        <v>Medium</v>
      </c>
      <c r="AJ1897" t="str">
        <f>IF(Table_Graduate_Salary[[#This Row],[collegeGPA]]&gt;=8,"Excellent",IF(Table_Graduate_Salary[[#This Row],[collegeGPA]]&gt;=7,"Good","Average"))</f>
        <v>Excellent</v>
      </c>
      <c r="AK1897" s="2">
        <f>AVERAGE(Table_Graduate_Salary[[#This Row],[English]],Table_Graduate_Salary[[#This Row],[Logical]],Table_Graduate_Salary[[#This Row],[Quant]])</f>
        <v>606.66666666666663</v>
      </c>
    </row>
    <row r="1898" spans="1:37">
      <c r="A1898">
        <v>640413</v>
      </c>
      <c r="B1898" t="s">
        <v>506</v>
      </c>
      <c r="C1898" s="1">
        <v>33157</v>
      </c>
      <c r="D1898" s="2">
        <v>66</v>
      </c>
      <c r="E1898" t="s">
        <v>35</v>
      </c>
      <c r="F1898" s="3">
        <v>2009</v>
      </c>
      <c r="G1898" s="2">
        <v>63.4</v>
      </c>
      <c r="H1898" t="s">
        <v>35</v>
      </c>
      <c r="I1898">
        <v>2097</v>
      </c>
      <c r="J1898">
        <v>2</v>
      </c>
      <c r="K1898" t="s">
        <v>36</v>
      </c>
      <c r="L1898" t="s">
        <v>64</v>
      </c>
      <c r="M1898" s="3">
        <v>70.7</v>
      </c>
      <c r="N1898">
        <v>2097</v>
      </c>
      <c r="O1898">
        <v>0</v>
      </c>
      <c r="P1898" t="s">
        <v>41</v>
      </c>
      <c r="Q1898">
        <v>2013</v>
      </c>
      <c r="R1898" s="2">
        <v>570</v>
      </c>
      <c r="S1898" s="2">
        <v>595</v>
      </c>
      <c r="T1898" s="2">
        <v>530</v>
      </c>
      <c r="U1898" s="2">
        <v>0.48834797678271402</v>
      </c>
      <c r="V1898" s="2">
        <v>405</v>
      </c>
      <c r="W1898" s="2">
        <v>-1</v>
      </c>
      <c r="X1898" s="2">
        <v>-1</v>
      </c>
      <c r="Y1898" s="2">
        <v>-1</v>
      </c>
      <c r="Z1898" s="2">
        <v>-1</v>
      </c>
      <c r="AA1898" s="2">
        <v>-1</v>
      </c>
      <c r="AB1898" s="2">
        <v>-1</v>
      </c>
      <c r="AC1898" s="2">
        <v>0.55910000000000004</v>
      </c>
      <c r="AD1898" s="2">
        <v>0.37890000000000001</v>
      </c>
      <c r="AE1898" s="2">
        <v>-0.6048</v>
      </c>
      <c r="AF1898" s="2">
        <v>1.4136</v>
      </c>
      <c r="AG1898" s="2">
        <v>-9.4299999999999995E-2</v>
      </c>
      <c r="AH1898">
        <v>180000</v>
      </c>
      <c r="AI1898" t="str">
        <f>IF(Table_Graduate_Salary[[#This Row],[Salary]]&lt;300000,"Low",IF(Table_Graduate_Salary[[#This Row],[Salary]]&lt;=600000,"Medium","High"))</f>
        <v>Low</v>
      </c>
      <c r="AJ1898" t="str">
        <f>IF(Table_Graduate_Salary[[#This Row],[collegeGPA]]&gt;=8,"Excellent",IF(Table_Graduate_Salary[[#This Row],[collegeGPA]]&gt;=7,"Good","Average"))</f>
        <v>Excellent</v>
      </c>
      <c r="AK1898" s="2">
        <f>AVERAGE(Table_Graduate_Salary[[#This Row],[English]],Table_Graduate_Salary[[#This Row],[Logical]],Table_Graduate_Salary[[#This Row],[Quant]])</f>
        <v>565</v>
      </c>
    </row>
    <row r="1899" spans="1:37">
      <c r="A1899">
        <v>435465</v>
      </c>
      <c r="B1899" t="s">
        <v>505</v>
      </c>
      <c r="C1899" s="1">
        <v>33073</v>
      </c>
      <c r="D1899" s="2">
        <v>88</v>
      </c>
      <c r="E1899">
        <v>0</v>
      </c>
      <c r="F1899" s="3">
        <v>2007</v>
      </c>
      <c r="G1899" s="2">
        <v>96</v>
      </c>
      <c r="H1899">
        <v>0</v>
      </c>
      <c r="I1899">
        <v>492</v>
      </c>
      <c r="J1899">
        <v>2</v>
      </c>
      <c r="K1899" t="s">
        <v>36</v>
      </c>
      <c r="L1899" t="s">
        <v>116</v>
      </c>
      <c r="M1899" s="3">
        <v>62</v>
      </c>
      <c r="N1899">
        <v>492</v>
      </c>
      <c r="O1899">
        <v>1</v>
      </c>
      <c r="P1899" t="s">
        <v>54</v>
      </c>
      <c r="Q1899">
        <v>2011</v>
      </c>
      <c r="R1899" s="2">
        <v>475</v>
      </c>
      <c r="S1899" s="2">
        <v>385</v>
      </c>
      <c r="T1899" s="2">
        <v>405</v>
      </c>
      <c r="U1899" s="2">
        <v>-1</v>
      </c>
      <c r="V1899" s="2">
        <v>275</v>
      </c>
      <c r="W1899" s="2">
        <v>-1</v>
      </c>
      <c r="X1899" s="2">
        <v>-1</v>
      </c>
      <c r="Y1899" s="2">
        <v>-1</v>
      </c>
      <c r="Z1899" s="2">
        <v>-1</v>
      </c>
      <c r="AA1899" s="2">
        <v>-1</v>
      </c>
      <c r="AB1899" s="2">
        <v>-1</v>
      </c>
      <c r="AC1899" s="2">
        <v>-0.4173</v>
      </c>
      <c r="AD1899" s="2">
        <v>0.65680000000000005</v>
      </c>
      <c r="AE1899" s="2">
        <v>0.2366</v>
      </c>
      <c r="AF1899" s="2">
        <v>-0.17269999999999999</v>
      </c>
      <c r="AG1899" s="2">
        <v>0.6603</v>
      </c>
      <c r="AH1899">
        <v>200000</v>
      </c>
      <c r="AI1899" t="str">
        <f>IF(Table_Graduate_Salary[[#This Row],[Salary]]&lt;300000,"Low",IF(Table_Graduate_Salary[[#This Row],[Salary]]&lt;=600000,"Medium","High"))</f>
        <v>Low</v>
      </c>
      <c r="AJ1899" t="str">
        <f>IF(Table_Graduate_Salary[[#This Row],[collegeGPA]]&gt;=8,"Excellent",IF(Table_Graduate_Salary[[#This Row],[collegeGPA]]&gt;=7,"Good","Average"))</f>
        <v>Excellent</v>
      </c>
      <c r="AK1899" s="2">
        <f>AVERAGE(Table_Graduate_Salary[[#This Row],[English]],Table_Graduate_Salary[[#This Row],[Logical]],Table_Graduate_Salary[[#This Row],[Quant]])</f>
        <v>421.66666666666669</v>
      </c>
    </row>
    <row r="1900" spans="1:37">
      <c r="A1900">
        <v>959934</v>
      </c>
      <c r="B1900" t="s">
        <v>506</v>
      </c>
      <c r="C1900" s="1">
        <v>32878</v>
      </c>
      <c r="D1900" s="2">
        <v>78.599999999999994</v>
      </c>
      <c r="E1900" t="s">
        <v>48</v>
      </c>
      <c r="F1900" s="3">
        <v>2008</v>
      </c>
      <c r="G1900" s="2">
        <v>64.8</v>
      </c>
      <c r="H1900" t="s">
        <v>35</v>
      </c>
      <c r="I1900">
        <v>7255</v>
      </c>
      <c r="J1900">
        <v>2</v>
      </c>
      <c r="K1900" t="s">
        <v>36</v>
      </c>
      <c r="L1900" t="s">
        <v>55</v>
      </c>
      <c r="M1900" s="3">
        <v>63.7</v>
      </c>
      <c r="N1900">
        <v>7255</v>
      </c>
      <c r="O1900">
        <v>0</v>
      </c>
      <c r="P1900" t="s">
        <v>59</v>
      </c>
      <c r="Q1900">
        <v>2014</v>
      </c>
      <c r="R1900" s="2">
        <v>615</v>
      </c>
      <c r="S1900" s="2">
        <v>520</v>
      </c>
      <c r="T1900" s="2">
        <v>535</v>
      </c>
      <c r="U1900" s="2">
        <v>0.74475835400893897</v>
      </c>
      <c r="V1900" s="2">
        <v>455</v>
      </c>
      <c r="W1900" s="2">
        <v>-1</v>
      </c>
      <c r="X1900" s="2">
        <v>438</v>
      </c>
      <c r="Y1900" s="2">
        <v>-1</v>
      </c>
      <c r="Z1900" s="2">
        <v>-1</v>
      </c>
      <c r="AA1900" s="2">
        <v>-1</v>
      </c>
      <c r="AB1900" s="2">
        <v>-1</v>
      </c>
      <c r="AC1900" s="2">
        <v>0.27179999999999999</v>
      </c>
      <c r="AD1900" s="2">
        <v>-0.1206</v>
      </c>
      <c r="AE1900" s="2">
        <v>0.47110000000000002</v>
      </c>
      <c r="AF1900" s="2">
        <v>-0.2344</v>
      </c>
      <c r="AG1900" s="2">
        <v>-2.0105</v>
      </c>
      <c r="AH1900">
        <v>145000</v>
      </c>
      <c r="AI1900" t="str">
        <f>IF(Table_Graduate_Salary[[#This Row],[Salary]]&lt;300000,"Low",IF(Table_Graduate_Salary[[#This Row],[Salary]]&lt;=600000,"Medium","High"))</f>
        <v>Low</v>
      </c>
      <c r="AJ1900" t="str">
        <f>IF(Table_Graduate_Salary[[#This Row],[collegeGPA]]&gt;=8,"Excellent",IF(Table_Graduate_Salary[[#This Row],[collegeGPA]]&gt;=7,"Good","Average"))</f>
        <v>Excellent</v>
      </c>
      <c r="AK1900" s="2">
        <f>AVERAGE(Table_Graduate_Salary[[#This Row],[English]],Table_Graduate_Salary[[#This Row],[Logical]],Table_Graduate_Salary[[#This Row],[Quant]])</f>
        <v>556.66666666666663</v>
      </c>
    </row>
    <row r="1901" spans="1:37">
      <c r="A1901">
        <v>105067</v>
      </c>
      <c r="B1901" t="s">
        <v>506</v>
      </c>
      <c r="C1901" s="1">
        <v>31929</v>
      </c>
      <c r="D1901" s="2">
        <v>77.2</v>
      </c>
      <c r="E1901" t="s">
        <v>35</v>
      </c>
      <c r="F1901" s="3">
        <v>2005</v>
      </c>
      <c r="G1901" s="2">
        <v>72.2</v>
      </c>
      <c r="H1901" t="s">
        <v>35</v>
      </c>
      <c r="I1901">
        <v>982</v>
      </c>
      <c r="J1901">
        <v>2</v>
      </c>
      <c r="K1901" t="s">
        <v>36</v>
      </c>
      <c r="L1901" t="s">
        <v>44</v>
      </c>
      <c r="M1901" s="3">
        <v>63</v>
      </c>
      <c r="N1901">
        <v>982</v>
      </c>
      <c r="O1901">
        <v>1</v>
      </c>
      <c r="P1901" t="s">
        <v>71</v>
      </c>
      <c r="Q1901">
        <v>2010</v>
      </c>
      <c r="R1901" s="2">
        <v>445</v>
      </c>
      <c r="S1901" s="2">
        <v>235</v>
      </c>
      <c r="T1901" s="2">
        <v>555</v>
      </c>
      <c r="U1901" s="2">
        <v>0.69447932770846299</v>
      </c>
      <c r="V1901" s="2">
        <v>455</v>
      </c>
      <c r="W1901" s="2">
        <v>366</v>
      </c>
      <c r="X1901" s="2">
        <v>-1</v>
      </c>
      <c r="Y1901" s="2">
        <v>340</v>
      </c>
      <c r="Z1901" s="2">
        <v>-1</v>
      </c>
      <c r="AA1901" s="2">
        <v>-1</v>
      </c>
      <c r="AB1901" s="2">
        <v>-1</v>
      </c>
      <c r="AC1901" s="2">
        <v>-2.8902999999999999</v>
      </c>
      <c r="AD1901" s="2">
        <v>-0.1232</v>
      </c>
      <c r="AE1901" s="2">
        <v>0.38169999999999998</v>
      </c>
      <c r="AF1901" s="2">
        <v>-0.87780000000000002</v>
      </c>
      <c r="AG1901" s="2">
        <v>-0.60350000000000004</v>
      </c>
      <c r="AH1901">
        <v>120000</v>
      </c>
      <c r="AI1901" t="str">
        <f>IF(Table_Graduate_Salary[[#This Row],[Salary]]&lt;300000,"Low",IF(Table_Graduate_Salary[[#This Row],[Salary]]&lt;=600000,"Medium","High"))</f>
        <v>Low</v>
      </c>
      <c r="AJ1901" t="str">
        <f>IF(Table_Graduate_Salary[[#This Row],[collegeGPA]]&gt;=8,"Excellent",IF(Table_Graduate_Salary[[#This Row],[collegeGPA]]&gt;=7,"Good","Average"))</f>
        <v>Excellent</v>
      </c>
      <c r="AK1901" s="2">
        <f>AVERAGE(Table_Graduate_Salary[[#This Row],[English]],Table_Graduate_Salary[[#This Row],[Logical]],Table_Graduate_Salary[[#This Row],[Quant]])</f>
        <v>411.66666666666669</v>
      </c>
    </row>
    <row r="1902" spans="1:37">
      <c r="A1902">
        <v>1148338</v>
      </c>
      <c r="B1902" t="s">
        <v>506</v>
      </c>
      <c r="C1902" s="1">
        <v>33575</v>
      </c>
      <c r="D1902" s="2">
        <v>67</v>
      </c>
      <c r="E1902" t="s">
        <v>35</v>
      </c>
      <c r="F1902" s="3">
        <v>2009</v>
      </c>
      <c r="G1902" s="2">
        <v>65</v>
      </c>
      <c r="H1902" t="s">
        <v>35</v>
      </c>
      <c r="I1902">
        <v>1263</v>
      </c>
      <c r="J1902">
        <v>2</v>
      </c>
      <c r="K1902" t="s">
        <v>36</v>
      </c>
      <c r="L1902" t="s">
        <v>81</v>
      </c>
      <c r="M1902" s="3">
        <v>62</v>
      </c>
      <c r="N1902">
        <v>1263</v>
      </c>
      <c r="O1902">
        <v>1</v>
      </c>
      <c r="P1902" t="s">
        <v>47</v>
      </c>
      <c r="Q1902">
        <v>2013</v>
      </c>
      <c r="R1902" s="2">
        <v>430</v>
      </c>
      <c r="S1902" s="2">
        <v>545</v>
      </c>
      <c r="T1902" s="2">
        <v>535</v>
      </c>
      <c r="U1902" s="2">
        <v>-1</v>
      </c>
      <c r="V1902" s="2">
        <v>435</v>
      </c>
      <c r="W1902" s="2">
        <v>-1</v>
      </c>
      <c r="X1902" s="2">
        <v>-1</v>
      </c>
      <c r="Y1902" s="2">
        <v>-1</v>
      </c>
      <c r="Z1902" s="2">
        <v>-1</v>
      </c>
      <c r="AA1902" s="2">
        <v>-1</v>
      </c>
      <c r="AB1902" s="2">
        <v>-1</v>
      </c>
      <c r="AC1902" s="2">
        <v>-0.30270000000000002</v>
      </c>
      <c r="AD1902" s="2">
        <v>0.5454</v>
      </c>
      <c r="AE1902" s="2">
        <v>0.47110000000000002</v>
      </c>
      <c r="AF1902" s="2">
        <v>-0.995</v>
      </c>
      <c r="AG1902" s="2">
        <v>-0.47760000000000002</v>
      </c>
      <c r="AH1902">
        <v>325000</v>
      </c>
      <c r="AI1902" t="str">
        <f>IF(Table_Graduate_Salary[[#This Row],[Salary]]&lt;300000,"Low",IF(Table_Graduate_Salary[[#This Row],[Salary]]&lt;=600000,"Medium","High"))</f>
        <v>Medium</v>
      </c>
      <c r="AJ1902" t="str">
        <f>IF(Table_Graduate_Salary[[#This Row],[collegeGPA]]&gt;=8,"Excellent",IF(Table_Graduate_Salary[[#This Row],[collegeGPA]]&gt;=7,"Good","Average"))</f>
        <v>Excellent</v>
      </c>
      <c r="AK1902" s="2">
        <f>AVERAGE(Table_Graduate_Salary[[#This Row],[English]],Table_Graduate_Salary[[#This Row],[Logical]],Table_Graduate_Salary[[#This Row],[Quant]])</f>
        <v>503.33333333333331</v>
      </c>
    </row>
    <row r="1903" spans="1:37">
      <c r="A1903">
        <v>434862</v>
      </c>
      <c r="B1903" t="s">
        <v>505</v>
      </c>
      <c r="C1903" s="1">
        <v>33342</v>
      </c>
      <c r="D1903" s="2">
        <v>84</v>
      </c>
      <c r="E1903">
        <v>0</v>
      </c>
      <c r="F1903" s="3">
        <v>2008</v>
      </c>
      <c r="G1903" s="2">
        <v>94</v>
      </c>
      <c r="H1903">
        <v>0</v>
      </c>
      <c r="I1903">
        <v>11352</v>
      </c>
      <c r="J1903">
        <v>2</v>
      </c>
      <c r="K1903" t="s">
        <v>36</v>
      </c>
      <c r="L1903" t="s">
        <v>64</v>
      </c>
      <c r="M1903" s="3">
        <v>82.24</v>
      </c>
      <c r="N1903">
        <v>11352</v>
      </c>
      <c r="O1903">
        <v>1</v>
      </c>
      <c r="P1903" t="s">
        <v>47</v>
      </c>
      <c r="Q1903">
        <v>2012</v>
      </c>
      <c r="R1903" s="2">
        <v>565</v>
      </c>
      <c r="S1903" s="2">
        <v>505</v>
      </c>
      <c r="T1903" s="2">
        <v>515</v>
      </c>
      <c r="U1903" s="2">
        <v>0.90148957137103303</v>
      </c>
      <c r="V1903" s="2">
        <v>545</v>
      </c>
      <c r="W1903" s="2">
        <v>-1</v>
      </c>
      <c r="X1903" s="2">
        <v>-1</v>
      </c>
      <c r="Y1903" s="2">
        <v>-1</v>
      </c>
      <c r="Z1903" s="2">
        <v>-1</v>
      </c>
      <c r="AA1903" s="2">
        <v>-1</v>
      </c>
      <c r="AB1903" s="2">
        <v>-1</v>
      </c>
      <c r="AC1903" s="2">
        <v>-0.4173</v>
      </c>
      <c r="AD1903" s="2">
        <v>0.61780000000000002</v>
      </c>
      <c r="AE1903" s="2">
        <v>-1.6865000000000001</v>
      </c>
      <c r="AF1903" s="2">
        <v>0.17979999999999999</v>
      </c>
      <c r="AG1903" s="2">
        <v>-0.9194</v>
      </c>
      <c r="AH1903">
        <v>360000</v>
      </c>
      <c r="AI1903" t="str">
        <f>IF(Table_Graduate_Salary[[#This Row],[Salary]]&lt;300000,"Low",IF(Table_Graduate_Salary[[#This Row],[Salary]]&lt;=600000,"Medium","High"))</f>
        <v>Medium</v>
      </c>
      <c r="AJ1903" t="str">
        <f>IF(Table_Graduate_Salary[[#This Row],[collegeGPA]]&gt;=8,"Excellent",IF(Table_Graduate_Salary[[#This Row],[collegeGPA]]&gt;=7,"Good","Average"))</f>
        <v>Excellent</v>
      </c>
      <c r="AK1903" s="2">
        <f>AVERAGE(Table_Graduate_Salary[[#This Row],[English]],Table_Graduate_Salary[[#This Row],[Logical]],Table_Graduate_Salary[[#This Row],[Quant]])</f>
        <v>528.33333333333337</v>
      </c>
    </row>
    <row r="1904" spans="1:37">
      <c r="A1904">
        <v>258714</v>
      </c>
      <c r="B1904" t="s">
        <v>506</v>
      </c>
      <c r="C1904" s="1">
        <v>32731</v>
      </c>
      <c r="D1904" s="2">
        <v>85.5</v>
      </c>
      <c r="E1904">
        <v>0</v>
      </c>
      <c r="F1904" s="3">
        <v>2006</v>
      </c>
      <c r="G1904" s="2">
        <v>81.099999999999994</v>
      </c>
      <c r="H1904">
        <v>0</v>
      </c>
      <c r="I1904">
        <v>4103</v>
      </c>
      <c r="J1904">
        <v>2</v>
      </c>
      <c r="K1904" t="s">
        <v>36</v>
      </c>
      <c r="L1904" t="s">
        <v>55</v>
      </c>
      <c r="M1904" s="3">
        <v>72.44</v>
      </c>
      <c r="N1904">
        <v>4103</v>
      </c>
      <c r="O1904">
        <v>0</v>
      </c>
      <c r="P1904" t="s">
        <v>54</v>
      </c>
      <c r="Q1904">
        <v>2010</v>
      </c>
      <c r="R1904" s="2">
        <v>365</v>
      </c>
      <c r="S1904" s="2">
        <v>495</v>
      </c>
      <c r="T1904" s="2">
        <v>485</v>
      </c>
      <c r="U1904" s="2">
        <v>0.79358061454850604</v>
      </c>
      <c r="V1904" s="2">
        <v>495</v>
      </c>
      <c r="W1904" s="2">
        <v>-1</v>
      </c>
      <c r="X1904" s="2">
        <v>-1</v>
      </c>
      <c r="Y1904" s="2">
        <v>-1</v>
      </c>
      <c r="Z1904" s="2">
        <v>-1</v>
      </c>
      <c r="AA1904" s="2">
        <v>-1</v>
      </c>
      <c r="AB1904" s="2">
        <v>-1</v>
      </c>
      <c r="AC1904" s="2">
        <v>0.81920000000000004</v>
      </c>
      <c r="AD1904" s="2">
        <v>-0.1232</v>
      </c>
      <c r="AE1904" s="2">
        <v>-0.34399999999999997</v>
      </c>
      <c r="AF1904" s="2">
        <v>-1.1128</v>
      </c>
      <c r="AG1904" s="2">
        <v>-0.76149999999999995</v>
      </c>
      <c r="AH1904">
        <v>180000</v>
      </c>
      <c r="AI1904" t="str">
        <f>IF(Table_Graduate_Salary[[#This Row],[Salary]]&lt;300000,"Low",IF(Table_Graduate_Salary[[#This Row],[Salary]]&lt;=600000,"Medium","High"))</f>
        <v>Low</v>
      </c>
      <c r="AJ1904" t="str">
        <f>IF(Table_Graduate_Salary[[#This Row],[collegeGPA]]&gt;=8,"Excellent",IF(Table_Graduate_Salary[[#This Row],[collegeGPA]]&gt;=7,"Good","Average"))</f>
        <v>Excellent</v>
      </c>
      <c r="AK1904" s="2">
        <f>AVERAGE(Table_Graduate_Salary[[#This Row],[English]],Table_Graduate_Salary[[#This Row],[Logical]],Table_Graduate_Salary[[#This Row],[Quant]])</f>
        <v>448.33333333333331</v>
      </c>
    </row>
    <row r="1905" spans="1:37">
      <c r="A1905">
        <v>315763</v>
      </c>
      <c r="B1905" t="s">
        <v>506</v>
      </c>
      <c r="C1905" s="1">
        <v>32870</v>
      </c>
      <c r="D1905" s="2">
        <v>67</v>
      </c>
      <c r="E1905" t="s">
        <v>51</v>
      </c>
      <c r="F1905" s="3">
        <v>2005</v>
      </c>
      <c r="G1905" s="2">
        <v>77</v>
      </c>
      <c r="H1905" t="s">
        <v>51</v>
      </c>
      <c r="I1905">
        <v>7827</v>
      </c>
      <c r="J1905">
        <v>2</v>
      </c>
      <c r="K1905" t="s">
        <v>36</v>
      </c>
      <c r="L1905" t="s">
        <v>55</v>
      </c>
      <c r="M1905" s="3">
        <v>76</v>
      </c>
      <c r="N1905">
        <v>7827</v>
      </c>
      <c r="O1905">
        <v>0</v>
      </c>
      <c r="P1905" t="s">
        <v>41</v>
      </c>
      <c r="Q1905">
        <v>2011</v>
      </c>
      <c r="R1905" s="2">
        <v>545</v>
      </c>
      <c r="S1905" s="2">
        <v>554</v>
      </c>
      <c r="T1905" s="2">
        <v>435</v>
      </c>
      <c r="U1905" s="2">
        <v>0.48674700843819302</v>
      </c>
      <c r="V1905" s="2">
        <v>465</v>
      </c>
      <c r="W1905" s="2">
        <v>-1</v>
      </c>
      <c r="X1905" s="2">
        <v>376</v>
      </c>
      <c r="Y1905" s="2">
        <v>-1</v>
      </c>
      <c r="Z1905" s="2">
        <v>-1</v>
      </c>
      <c r="AA1905" s="2">
        <v>-1</v>
      </c>
      <c r="AB1905" s="2">
        <v>-1</v>
      </c>
      <c r="AC1905" s="2">
        <v>0.99</v>
      </c>
      <c r="AD1905" s="2">
        <v>0.71189999999999998</v>
      </c>
      <c r="AE1905" s="2">
        <v>-0.91220000000000001</v>
      </c>
      <c r="AF1905" s="2">
        <v>-1.6289</v>
      </c>
      <c r="AG1905" s="2">
        <v>1.0553999999999999</v>
      </c>
      <c r="AH1905">
        <v>550000</v>
      </c>
      <c r="AI1905" t="str">
        <f>IF(Table_Graduate_Salary[[#This Row],[Salary]]&lt;300000,"Low",IF(Table_Graduate_Salary[[#This Row],[Salary]]&lt;=600000,"Medium","High"))</f>
        <v>Medium</v>
      </c>
      <c r="AJ1905" t="str">
        <f>IF(Table_Graduate_Salary[[#This Row],[collegeGPA]]&gt;=8,"Excellent",IF(Table_Graduate_Salary[[#This Row],[collegeGPA]]&gt;=7,"Good","Average"))</f>
        <v>Excellent</v>
      </c>
      <c r="AK1905" s="2">
        <f>AVERAGE(Table_Graduate_Salary[[#This Row],[English]],Table_Graduate_Salary[[#This Row],[Logical]],Table_Graduate_Salary[[#This Row],[Quant]])</f>
        <v>511.33333333333331</v>
      </c>
    </row>
    <row r="1906" spans="1:37">
      <c r="A1906">
        <v>267786</v>
      </c>
      <c r="B1906" t="s">
        <v>505</v>
      </c>
      <c r="C1906" s="1">
        <v>31378</v>
      </c>
      <c r="D1906" s="2">
        <v>78</v>
      </c>
      <c r="E1906" t="s">
        <v>366</v>
      </c>
      <c r="F1906" s="3">
        <v>2004</v>
      </c>
      <c r="G1906" s="2">
        <v>50.5</v>
      </c>
      <c r="H1906" t="s">
        <v>114</v>
      </c>
      <c r="I1906">
        <v>462</v>
      </c>
      <c r="J1906">
        <v>2</v>
      </c>
      <c r="K1906" t="s">
        <v>66</v>
      </c>
      <c r="L1906" t="s">
        <v>67</v>
      </c>
      <c r="M1906" s="3">
        <v>78</v>
      </c>
      <c r="N1906">
        <v>462</v>
      </c>
      <c r="O1906">
        <v>1</v>
      </c>
      <c r="P1906" t="s">
        <v>61</v>
      </c>
      <c r="Q1906">
        <v>2011</v>
      </c>
      <c r="R1906" s="2">
        <v>525</v>
      </c>
      <c r="S1906" s="2">
        <v>495</v>
      </c>
      <c r="T1906" s="2">
        <v>465</v>
      </c>
      <c r="U1906" s="2">
        <v>0.67074315143312702</v>
      </c>
      <c r="V1906" s="2">
        <v>455</v>
      </c>
      <c r="W1906" s="2">
        <v>-1</v>
      </c>
      <c r="X1906" s="2">
        <v>-1</v>
      </c>
      <c r="Y1906" s="2">
        <v>-1</v>
      </c>
      <c r="Z1906" s="2">
        <v>-1</v>
      </c>
      <c r="AA1906" s="2">
        <v>-1</v>
      </c>
      <c r="AB1906" s="2">
        <v>-1</v>
      </c>
      <c r="AC1906" s="2">
        <v>0.81920000000000004</v>
      </c>
      <c r="AD1906" s="2">
        <v>-0.59130000000000005</v>
      </c>
      <c r="AE1906" s="2">
        <v>-0.1988</v>
      </c>
      <c r="AF1906" s="2">
        <v>0.76729999999999998</v>
      </c>
      <c r="AG1906" s="2">
        <v>0.50239999999999996</v>
      </c>
      <c r="AH1906">
        <v>500000</v>
      </c>
      <c r="AI1906" t="str">
        <f>IF(Table_Graduate_Salary[[#This Row],[Salary]]&lt;300000,"Low",IF(Table_Graduate_Salary[[#This Row],[Salary]]&lt;=600000,"Medium","High"))</f>
        <v>Medium</v>
      </c>
      <c r="AJ1906" t="str">
        <f>IF(Table_Graduate_Salary[[#This Row],[collegeGPA]]&gt;=8,"Excellent",IF(Table_Graduate_Salary[[#This Row],[collegeGPA]]&gt;=7,"Good","Average"))</f>
        <v>Excellent</v>
      </c>
      <c r="AK1906" s="2">
        <f>AVERAGE(Table_Graduate_Salary[[#This Row],[English]],Table_Graduate_Salary[[#This Row],[Logical]],Table_Graduate_Salary[[#This Row],[Quant]])</f>
        <v>495</v>
      </c>
    </row>
    <row r="1907" spans="1:37">
      <c r="A1907">
        <v>513309</v>
      </c>
      <c r="B1907" t="s">
        <v>506</v>
      </c>
      <c r="C1907" s="1">
        <v>32992</v>
      </c>
      <c r="D1907" s="2">
        <v>78.2</v>
      </c>
      <c r="E1907" t="s">
        <v>35</v>
      </c>
      <c r="F1907" s="3">
        <v>2007</v>
      </c>
      <c r="G1907" s="2">
        <v>80.599999999999994</v>
      </c>
      <c r="H1907" t="s">
        <v>35</v>
      </c>
      <c r="I1907">
        <v>11825</v>
      </c>
      <c r="J1907">
        <v>2</v>
      </c>
      <c r="K1907" t="s">
        <v>36</v>
      </c>
      <c r="L1907" t="s">
        <v>64</v>
      </c>
      <c r="M1907" s="3">
        <v>71.72</v>
      </c>
      <c r="N1907">
        <v>11825</v>
      </c>
      <c r="O1907">
        <v>0</v>
      </c>
      <c r="P1907" t="s">
        <v>41</v>
      </c>
      <c r="Q1907">
        <v>2012</v>
      </c>
      <c r="R1907" s="2">
        <v>450</v>
      </c>
      <c r="S1907" s="2">
        <v>450</v>
      </c>
      <c r="T1907" s="2">
        <v>705</v>
      </c>
      <c r="U1907" s="2">
        <v>0.76567358123401097</v>
      </c>
      <c r="V1907" s="2">
        <v>485</v>
      </c>
      <c r="W1907" s="2">
        <v>-1</v>
      </c>
      <c r="X1907" s="2">
        <v>-1</v>
      </c>
      <c r="Y1907" s="2">
        <v>-1</v>
      </c>
      <c r="Z1907" s="2">
        <v>-1</v>
      </c>
      <c r="AA1907" s="2">
        <v>-1</v>
      </c>
      <c r="AB1907" s="2">
        <v>-1</v>
      </c>
      <c r="AC1907" s="2">
        <v>-1.1128</v>
      </c>
      <c r="AD1907" s="2">
        <v>-1.0592999999999999</v>
      </c>
      <c r="AE1907" s="2">
        <v>-0.77939999999999998</v>
      </c>
      <c r="AF1907" s="2">
        <v>1.3254999999999999</v>
      </c>
      <c r="AG1907" s="2">
        <v>-1.5512999999999999</v>
      </c>
      <c r="AH1907">
        <v>415000</v>
      </c>
      <c r="AI1907" t="str">
        <f>IF(Table_Graduate_Salary[[#This Row],[Salary]]&lt;300000,"Low",IF(Table_Graduate_Salary[[#This Row],[Salary]]&lt;=600000,"Medium","High"))</f>
        <v>Medium</v>
      </c>
      <c r="AJ1907" t="str">
        <f>IF(Table_Graduate_Salary[[#This Row],[collegeGPA]]&gt;=8,"Excellent",IF(Table_Graduate_Salary[[#This Row],[collegeGPA]]&gt;=7,"Good","Average"))</f>
        <v>Excellent</v>
      </c>
      <c r="AK1907" s="2">
        <f>AVERAGE(Table_Graduate_Salary[[#This Row],[English]],Table_Graduate_Salary[[#This Row],[Logical]],Table_Graduate_Salary[[#This Row],[Quant]])</f>
        <v>535</v>
      </c>
    </row>
    <row r="1908" spans="1:37">
      <c r="A1908">
        <v>911962</v>
      </c>
      <c r="B1908" t="s">
        <v>506</v>
      </c>
      <c r="C1908" s="1">
        <v>33505</v>
      </c>
      <c r="D1908" s="2">
        <v>90.4</v>
      </c>
      <c r="E1908" t="s">
        <v>35</v>
      </c>
      <c r="F1908" s="3">
        <v>2010</v>
      </c>
      <c r="G1908" s="2">
        <v>82.6</v>
      </c>
      <c r="H1908" t="s">
        <v>35</v>
      </c>
      <c r="I1908">
        <v>51</v>
      </c>
      <c r="J1908">
        <v>2</v>
      </c>
      <c r="K1908" t="s">
        <v>36</v>
      </c>
      <c r="L1908" t="s">
        <v>55</v>
      </c>
      <c r="M1908" s="3">
        <v>75.8</v>
      </c>
      <c r="N1908">
        <v>51</v>
      </c>
      <c r="O1908">
        <v>0</v>
      </c>
      <c r="P1908" t="s">
        <v>41</v>
      </c>
      <c r="Q1908">
        <v>2014</v>
      </c>
      <c r="R1908" s="2">
        <v>615</v>
      </c>
      <c r="S1908" s="2">
        <v>520</v>
      </c>
      <c r="T1908" s="2">
        <v>695</v>
      </c>
      <c r="U1908" s="2">
        <v>0.86468541337008498</v>
      </c>
      <c r="V1908" s="2">
        <v>525</v>
      </c>
      <c r="W1908" s="2">
        <v>-1</v>
      </c>
      <c r="X1908" s="2">
        <v>-1</v>
      </c>
      <c r="Y1908" s="2">
        <v>-1</v>
      </c>
      <c r="Z1908" s="2">
        <v>-1</v>
      </c>
      <c r="AA1908" s="2">
        <v>-1</v>
      </c>
      <c r="AB1908" s="2">
        <v>-1</v>
      </c>
      <c r="AC1908" s="2">
        <v>-0.73350000000000004</v>
      </c>
      <c r="AD1908" s="2">
        <v>-0.95309999999999995</v>
      </c>
      <c r="AE1908" s="2">
        <v>0.62480000000000002</v>
      </c>
      <c r="AF1908" s="2">
        <v>1.9199999999999998E-2</v>
      </c>
      <c r="AG1908" s="2">
        <v>-1.8189</v>
      </c>
      <c r="AH1908">
        <v>400000</v>
      </c>
      <c r="AI1908" t="str">
        <f>IF(Table_Graduate_Salary[[#This Row],[Salary]]&lt;300000,"Low",IF(Table_Graduate_Salary[[#This Row],[Salary]]&lt;=600000,"Medium","High"))</f>
        <v>Medium</v>
      </c>
      <c r="AJ1908" t="str">
        <f>IF(Table_Graduate_Salary[[#This Row],[collegeGPA]]&gt;=8,"Excellent",IF(Table_Graduate_Salary[[#This Row],[collegeGPA]]&gt;=7,"Good","Average"))</f>
        <v>Excellent</v>
      </c>
      <c r="AK1908" s="2">
        <f>AVERAGE(Table_Graduate_Salary[[#This Row],[English]],Table_Graduate_Salary[[#This Row],[Logical]],Table_Graduate_Salary[[#This Row],[Quant]])</f>
        <v>610</v>
      </c>
    </row>
    <row r="1909" spans="1:37">
      <c r="A1909">
        <v>416501</v>
      </c>
      <c r="B1909" t="s">
        <v>506</v>
      </c>
      <c r="C1909" s="1">
        <v>32891</v>
      </c>
      <c r="D1909" s="2">
        <v>87.2</v>
      </c>
      <c r="E1909" t="s">
        <v>35</v>
      </c>
      <c r="F1909" s="3">
        <v>2008</v>
      </c>
      <c r="G1909" s="2">
        <v>77.8</v>
      </c>
      <c r="H1909" t="s">
        <v>35</v>
      </c>
      <c r="I1909">
        <v>51</v>
      </c>
      <c r="J1909">
        <v>2</v>
      </c>
      <c r="K1909" t="s">
        <v>36</v>
      </c>
      <c r="L1909" t="s">
        <v>60</v>
      </c>
      <c r="M1909" s="3">
        <v>69.48</v>
      </c>
      <c r="N1909">
        <v>51</v>
      </c>
      <c r="O1909">
        <v>0</v>
      </c>
      <c r="P1909" t="s">
        <v>41</v>
      </c>
      <c r="Q1909">
        <v>2012</v>
      </c>
      <c r="R1909" s="2">
        <v>585</v>
      </c>
      <c r="S1909" s="2">
        <v>605</v>
      </c>
      <c r="T1909" s="2">
        <v>735</v>
      </c>
      <c r="U1909" s="2">
        <v>0.37605958665154499</v>
      </c>
      <c r="V1909" s="2">
        <v>-1</v>
      </c>
      <c r="W1909" s="2">
        <v>300</v>
      </c>
      <c r="X1909" s="2">
        <v>-1</v>
      </c>
      <c r="Y1909" s="2">
        <v>-1</v>
      </c>
      <c r="Z1909" s="2">
        <v>-1</v>
      </c>
      <c r="AA1909" s="2">
        <v>-1</v>
      </c>
      <c r="AB1909" s="2">
        <v>-1</v>
      </c>
      <c r="AC1909" s="2">
        <v>-0.57189999999999996</v>
      </c>
      <c r="AD1909" s="2">
        <v>-0.1232</v>
      </c>
      <c r="AE1909" s="2">
        <v>-2.2307999999999999</v>
      </c>
      <c r="AF1909" s="2">
        <v>-5.5199999999999999E-2</v>
      </c>
      <c r="AG1909" s="2">
        <v>-1.8278000000000001</v>
      </c>
      <c r="AH1909">
        <v>360000</v>
      </c>
      <c r="AI1909" t="str">
        <f>IF(Table_Graduate_Salary[[#This Row],[Salary]]&lt;300000,"Low",IF(Table_Graduate_Salary[[#This Row],[Salary]]&lt;=600000,"Medium","High"))</f>
        <v>Medium</v>
      </c>
      <c r="AJ1909" t="str">
        <f>IF(Table_Graduate_Salary[[#This Row],[collegeGPA]]&gt;=8,"Excellent",IF(Table_Graduate_Salary[[#This Row],[collegeGPA]]&gt;=7,"Good","Average"))</f>
        <v>Excellent</v>
      </c>
      <c r="AK1909" s="2">
        <f>AVERAGE(Table_Graduate_Salary[[#This Row],[English]],Table_Graduate_Salary[[#This Row],[Logical]],Table_Graduate_Salary[[#This Row],[Quant]])</f>
        <v>641.66666666666663</v>
      </c>
    </row>
    <row r="1910" spans="1:37">
      <c r="A1910">
        <v>924141</v>
      </c>
      <c r="B1910" t="s">
        <v>506</v>
      </c>
      <c r="C1910" s="1">
        <v>33882</v>
      </c>
      <c r="D1910" s="2">
        <v>85</v>
      </c>
      <c r="E1910" t="s">
        <v>35</v>
      </c>
      <c r="F1910" s="3">
        <v>2010</v>
      </c>
      <c r="G1910" s="2">
        <v>79</v>
      </c>
      <c r="H1910" t="s">
        <v>35</v>
      </c>
      <c r="I1910">
        <v>830</v>
      </c>
      <c r="J1910">
        <v>2</v>
      </c>
      <c r="K1910" t="s">
        <v>36</v>
      </c>
      <c r="L1910" t="s">
        <v>55</v>
      </c>
      <c r="M1910" s="3">
        <v>71</v>
      </c>
      <c r="N1910">
        <v>830</v>
      </c>
      <c r="O1910">
        <v>1</v>
      </c>
      <c r="P1910" t="s">
        <v>47</v>
      </c>
      <c r="Q1910">
        <v>2014</v>
      </c>
      <c r="R1910" s="2">
        <v>660</v>
      </c>
      <c r="S1910" s="2">
        <v>535</v>
      </c>
      <c r="T1910" s="2">
        <v>500</v>
      </c>
      <c r="U1910" s="2">
        <v>0.62264291584993803</v>
      </c>
      <c r="V1910" s="2">
        <v>455</v>
      </c>
      <c r="W1910" s="2">
        <v>-1</v>
      </c>
      <c r="X1910" s="2">
        <v>407</v>
      </c>
      <c r="Y1910" s="2">
        <v>-1</v>
      </c>
      <c r="Z1910" s="2">
        <v>-1</v>
      </c>
      <c r="AA1910" s="2">
        <v>-1</v>
      </c>
      <c r="AB1910" s="2">
        <v>-1</v>
      </c>
      <c r="AC1910" s="2">
        <v>-0.159</v>
      </c>
      <c r="AD1910" s="2">
        <v>0.5454</v>
      </c>
      <c r="AE1910" s="2">
        <v>0.77849999999999997</v>
      </c>
      <c r="AF1910" s="2">
        <v>-0.61470000000000002</v>
      </c>
      <c r="AG1910" s="2">
        <v>0.28889999999999999</v>
      </c>
      <c r="AH1910">
        <v>200000</v>
      </c>
      <c r="AI1910" t="str">
        <f>IF(Table_Graduate_Salary[[#This Row],[Salary]]&lt;300000,"Low",IF(Table_Graduate_Salary[[#This Row],[Salary]]&lt;=600000,"Medium","High"))</f>
        <v>Low</v>
      </c>
      <c r="AJ1910" t="str">
        <f>IF(Table_Graduate_Salary[[#This Row],[collegeGPA]]&gt;=8,"Excellent",IF(Table_Graduate_Salary[[#This Row],[collegeGPA]]&gt;=7,"Good","Average"))</f>
        <v>Excellent</v>
      </c>
      <c r="AK1910" s="2">
        <f>AVERAGE(Table_Graduate_Salary[[#This Row],[English]],Table_Graduate_Salary[[#This Row],[Logical]],Table_Graduate_Salary[[#This Row],[Quant]])</f>
        <v>565</v>
      </c>
    </row>
    <row r="1911" spans="1:37">
      <c r="A1911">
        <v>1202817</v>
      </c>
      <c r="B1911" t="s">
        <v>506</v>
      </c>
      <c r="C1911" s="1">
        <v>33522</v>
      </c>
      <c r="D1911" s="2">
        <v>84</v>
      </c>
      <c r="E1911" t="s">
        <v>48</v>
      </c>
      <c r="F1911" s="3">
        <v>2009</v>
      </c>
      <c r="G1911" s="2">
        <v>81</v>
      </c>
      <c r="H1911" t="s">
        <v>51</v>
      </c>
      <c r="I1911">
        <v>1914</v>
      </c>
      <c r="J1911">
        <v>2</v>
      </c>
      <c r="K1911" t="s">
        <v>36</v>
      </c>
      <c r="L1911" t="s">
        <v>52</v>
      </c>
      <c r="M1911" s="3">
        <v>67</v>
      </c>
      <c r="N1911">
        <v>1914</v>
      </c>
      <c r="O1911">
        <v>1</v>
      </c>
      <c r="P1911" t="s">
        <v>54</v>
      </c>
      <c r="Q1911">
        <v>2013</v>
      </c>
      <c r="R1911" s="2">
        <v>640</v>
      </c>
      <c r="S1911" s="2">
        <v>395</v>
      </c>
      <c r="T1911" s="2">
        <v>310</v>
      </c>
      <c r="U1911" s="2">
        <v>0.328746378624932</v>
      </c>
      <c r="V1911" s="2">
        <v>405</v>
      </c>
      <c r="W1911" s="2">
        <v>-1</v>
      </c>
      <c r="X1911" s="2">
        <v>-1</v>
      </c>
      <c r="Y1911" s="2">
        <v>346</v>
      </c>
      <c r="Z1911" s="2">
        <v>-1</v>
      </c>
      <c r="AA1911" s="2">
        <v>-1</v>
      </c>
      <c r="AB1911" s="2">
        <v>-1</v>
      </c>
      <c r="AC1911" s="2">
        <v>0.27179999999999999</v>
      </c>
      <c r="AD1911" s="2">
        <v>1.2114</v>
      </c>
      <c r="AE1911" s="2">
        <v>0.93220000000000003</v>
      </c>
      <c r="AF1911" s="2">
        <v>1.0333000000000001</v>
      </c>
      <c r="AG1911" s="2">
        <v>-0.28589999999999999</v>
      </c>
      <c r="AH1911">
        <v>275000</v>
      </c>
      <c r="AI1911" t="str">
        <f>IF(Table_Graduate_Salary[[#This Row],[Salary]]&lt;300000,"Low",IF(Table_Graduate_Salary[[#This Row],[Salary]]&lt;=600000,"Medium","High"))</f>
        <v>Low</v>
      </c>
      <c r="AJ1911" t="str">
        <f>IF(Table_Graduate_Salary[[#This Row],[collegeGPA]]&gt;=8,"Excellent",IF(Table_Graduate_Salary[[#This Row],[collegeGPA]]&gt;=7,"Good","Average"))</f>
        <v>Excellent</v>
      </c>
      <c r="AK1911" s="2">
        <f>AVERAGE(Table_Graduate_Salary[[#This Row],[English]],Table_Graduate_Salary[[#This Row],[Logical]],Table_Graduate_Salary[[#This Row],[Quant]])</f>
        <v>448.33333333333331</v>
      </c>
    </row>
    <row r="1912" spans="1:37">
      <c r="A1912">
        <v>145701</v>
      </c>
      <c r="B1912" t="s">
        <v>506</v>
      </c>
      <c r="C1912" s="1">
        <v>32493</v>
      </c>
      <c r="D1912" s="2">
        <v>83.67</v>
      </c>
      <c r="E1912" t="s">
        <v>35</v>
      </c>
      <c r="F1912" s="3">
        <v>2006</v>
      </c>
      <c r="G1912" s="2">
        <v>73.67</v>
      </c>
      <c r="H1912" t="s">
        <v>35</v>
      </c>
      <c r="I1912">
        <v>1599</v>
      </c>
      <c r="J1912">
        <v>2</v>
      </c>
      <c r="K1912" t="s">
        <v>36</v>
      </c>
      <c r="L1912" t="s">
        <v>60</v>
      </c>
      <c r="M1912" s="3">
        <v>72.7</v>
      </c>
      <c r="N1912">
        <v>1599</v>
      </c>
      <c r="O1912">
        <v>0</v>
      </c>
      <c r="P1912" t="s">
        <v>290</v>
      </c>
      <c r="Q1912">
        <v>2010</v>
      </c>
      <c r="R1912" s="2">
        <v>645</v>
      </c>
      <c r="S1912" s="2">
        <v>495</v>
      </c>
      <c r="T1912" s="2">
        <v>615</v>
      </c>
      <c r="U1912" s="2">
        <v>0.53838689298509601</v>
      </c>
      <c r="V1912" s="2">
        <v>375</v>
      </c>
      <c r="W1912" s="2">
        <v>333</v>
      </c>
      <c r="X1912" s="2">
        <v>-1</v>
      </c>
      <c r="Y1912" s="2">
        <v>-1</v>
      </c>
      <c r="Z1912" s="2">
        <v>-1</v>
      </c>
      <c r="AA1912" s="2">
        <v>-1</v>
      </c>
      <c r="AB1912" s="2">
        <v>-1</v>
      </c>
      <c r="AC1912" s="2">
        <v>-0.26279999999999998</v>
      </c>
      <c r="AD1912" s="2">
        <v>0.81279999999999997</v>
      </c>
      <c r="AE1912" s="2">
        <v>1.3976999999999999</v>
      </c>
      <c r="AF1912" s="2">
        <v>1.0024</v>
      </c>
      <c r="AG1912" s="2">
        <v>1.1343000000000001</v>
      </c>
      <c r="AH1912">
        <v>900000</v>
      </c>
      <c r="AI1912" t="str">
        <f>IF(Table_Graduate_Salary[[#This Row],[Salary]]&lt;300000,"Low",IF(Table_Graduate_Salary[[#This Row],[Salary]]&lt;=600000,"Medium","High"))</f>
        <v>High</v>
      </c>
      <c r="AJ1912" t="str">
        <f>IF(Table_Graduate_Salary[[#This Row],[collegeGPA]]&gt;=8,"Excellent",IF(Table_Graduate_Salary[[#This Row],[collegeGPA]]&gt;=7,"Good","Average"))</f>
        <v>Excellent</v>
      </c>
      <c r="AK1912" s="2">
        <f>AVERAGE(Table_Graduate_Salary[[#This Row],[English]],Table_Graduate_Salary[[#This Row],[Logical]],Table_Graduate_Salary[[#This Row],[Quant]])</f>
        <v>585</v>
      </c>
    </row>
    <row r="1913" spans="1:37">
      <c r="A1913">
        <v>305068</v>
      </c>
      <c r="B1913" t="s">
        <v>505</v>
      </c>
      <c r="C1913" s="1">
        <v>32725</v>
      </c>
      <c r="D1913" s="2">
        <v>65</v>
      </c>
      <c r="E1913" t="s">
        <v>35</v>
      </c>
      <c r="F1913" s="3">
        <v>2007</v>
      </c>
      <c r="G1913" s="2">
        <v>69</v>
      </c>
      <c r="H1913" t="s">
        <v>35</v>
      </c>
      <c r="I1913">
        <v>5232</v>
      </c>
      <c r="J1913">
        <v>2</v>
      </c>
      <c r="K1913" t="s">
        <v>36</v>
      </c>
      <c r="L1913" t="s">
        <v>60</v>
      </c>
      <c r="M1913" s="3">
        <v>63</v>
      </c>
      <c r="N1913">
        <v>5232</v>
      </c>
      <c r="O1913">
        <v>0</v>
      </c>
      <c r="P1913" t="s">
        <v>59</v>
      </c>
      <c r="Q1913">
        <v>2011</v>
      </c>
      <c r="R1913" s="2">
        <v>405</v>
      </c>
      <c r="S1913" s="2">
        <v>355</v>
      </c>
      <c r="T1913" s="2">
        <v>515</v>
      </c>
      <c r="U1913" s="2">
        <v>0.53838689298509601</v>
      </c>
      <c r="V1913" s="2">
        <v>-1</v>
      </c>
      <c r="W1913" s="2">
        <v>333</v>
      </c>
      <c r="X1913" s="2">
        <v>-1</v>
      </c>
      <c r="Y1913" s="2">
        <v>-1</v>
      </c>
      <c r="Z1913" s="2">
        <v>-1</v>
      </c>
      <c r="AA1913" s="2">
        <v>233</v>
      </c>
      <c r="AB1913" s="2">
        <v>-1</v>
      </c>
      <c r="AC1913" s="2">
        <v>-1.8083</v>
      </c>
      <c r="AD1913" s="2">
        <v>-1.5273000000000001</v>
      </c>
      <c r="AE1913" s="2">
        <v>-1.3599000000000001</v>
      </c>
      <c r="AF1913" s="2">
        <v>0.17979999999999999</v>
      </c>
      <c r="AG1913" s="2">
        <v>-1.0773999999999999</v>
      </c>
      <c r="AH1913">
        <v>120000</v>
      </c>
      <c r="AI1913" t="str">
        <f>IF(Table_Graduate_Salary[[#This Row],[Salary]]&lt;300000,"Low",IF(Table_Graduate_Salary[[#This Row],[Salary]]&lt;=600000,"Medium","High"))</f>
        <v>Low</v>
      </c>
      <c r="AJ1913" t="str">
        <f>IF(Table_Graduate_Salary[[#This Row],[collegeGPA]]&gt;=8,"Excellent",IF(Table_Graduate_Salary[[#This Row],[collegeGPA]]&gt;=7,"Good","Average"))</f>
        <v>Excellent</v>
      </c>
      <c r="AK1913" s="2">
        <f>AVERAGE(Table_Graduate_Salary[[#This Row],[English]],Table_Graduate_Salary[[#This Row],[Logical]],Table_Graduate_Salary[[#This Row],[Quant]])</f>
        <v>425</v>
      </c>
    </row>
    <row r="1914" spans="1:37">
      <c r="A1914">
        <v>1223805</v>
      </c>
      <c r="B1914" t="s">
        <v>506</v>
      </c>
      <c r="C1914" s="1">
        <v>33999</v>
      </c>
      <c r="D1914" s="2">
        <v>89</v>
      </c>
      <c r="E1914" t="s">
        <v>51</v>
      </c>
      <c r="F1914" s="3">
        <v>2010</v>
      </c>
      <c r="G1914" s="2">
        <v>90</v>
      </c>
      <c r="H1914" t="s">
        <v>51</v>
      </c>
      <c r="I1914">
        <v>2485</v>
      </c>
      <c r="J1914">
        <v>2</v>
      </c>
      <c r="K1914" t="s">
        <v>36</v>
      </c>
      <c r="L1914" t="s">
        <v>40</v>
      </c>
      <c r="M1914" s="3">
        <v>74</v>
      </c>
      <c r="N1914">
        <v>2485</v>
      </c>
      <c r="O1914">
        <v>1</v>
      </c>
      <c r="P1914" t="s">
        <v>54</v>
      </c>
      <c r="Q1914">
        <v>2014</v>
      </c>
      <c r="R1914" s="2">
        <v>535</v>
      </c>
      <c r="S1914" s="2">
        <v>615</v>
      </c>
      <c r="T1914" s="2">
        <v>620</v>
      </c>
      <c r="U1914" s="2">
        <v>0.99887610810285898</v>
      </c>
      <c r="V1914" s="2">
        <v>475</v>
      </c>
      <c r="W1914" s="2">
        <v>-1</v>
      </c>
      <c r="X1914" s="2">
        <v>653</v>
      </c>
      <c r="Y1914" s="2">
        <v>-1</v>
      </c>
      <c r="Z1914" s="2">
        <v>-1</v>
      </c>
      <c r="AA1914" s="2">
        <v>-1</v>
      </c>
      <c r="AB1914" s="2">
        <v>-1</v>
      </c>
      <c r="AC1914" s="2">
        <v>1.5644</v>
      </c>
      <c r="AD1914" s="2">
        <v>1.3778999999999999</v>
      </c>
      <c r="AE1914" s="2">
        <v>0.93220000000000003</v>
      </c>
      <c r="AF1914" s="2">
        <v>-2.0091999999999999</v>
      </c>
      <c r="AG1914" s="2">
        <v>-0.28589999999999999</v>
      </c>
      <c r="AH1914">
        <v>205000</v>
      </c>
      <c r="AI1914" t="str">
        <f>IF(Table_Graduate_Salary[[#This Row],[Salary]]&lt;300000,"Low",IF(Table_Graduate_Salary[[#This Row],[Salary]]&lt;=600000,"Medium","High"))</f>
        <v>Low</v>
      </c>
      <c r="AJ1914" t="str">
        <f>IF(Table_Graduate_Salary[[#This Row],[collegeGPA]]&gt;=8,"Excellent",IF(Table_Graduate_Salary[[#This Row],[collegeGPA]]&gt;=7,"Good","Average"))</f>
        <v>Excellent</v>
      </c>
      <c r="AK1914" s="2">
        <f>AVERAGE(Table_Graduate_Salary[[#This Row],[English]],Table_Graduate_Salary[[#This Row],[Logical]],Table_Graduate_Salary[[#This Row],[Quant]])</f>
        <v>590</v>
      </c>
    </row>
    <row r="1915" spans="1:37">
      <c r="A1915">
        <v>905220</v>
      </c>
      <c r="B1915" t="s">
        <v>506</v>
      </c>
      <c r="C1915" s="1">
        <v>33794</v>
      </c>
      <c r="D1915" s="2">
        <v>86.8</v>
      </c>
      <c r="E1915" t="s">
        <v>35</v>
      </c>
      <c r="F1915" s="3">
        <v>2010</v>
      </c>
      <c r="G1915" s="2">
        <v>83.6</v>
      </c>
      <c r="H1915" t="s">
        <v>35</v>
      </c>
      <c r="I1915">
        <v>6290</v>
      </c>
      <c r="J1915">
        <v>1</v>
      </c>
      <c r="K1915" t="s">
        <v>36</v>
      </c>
      <c r="L1915" t="s">
        <v>55</v>
      </c>
      <c r="M1915" s="3">
        <v>81</v>
      </c>
      <c r="N1915">
        <v>6290</v>
      </c>
      <c r="O1915">
        <v>0</v>
      </c>
      <c r="P1915" t="s">
        <v>121</v>
      </c>
      <c r="Q1915">
        <v>2014</v>
      </c>
      <c r="R1915" s="2">
        <v>685</v>
      </c>
      <c r="S1915" s="2">
        <v>645</v>
      </c>
      <c r="T1915" s="2">
        <v>545</v>
      </c>
      <c r="U1915" s="2">
        <v>0.91139527839132795</v>
      </c>
      <c r="V1915" s="2">
        <v>525</v>
      </c>
      <c r="W1915" s="2">
        <v>-1</v>
      </c>
      <c r="X1915" s="2">
        <v>500</v>
      </c>
      <c r="Y1915" s="2">
        <v>-1</v>
      </c>
      <c r="Z1915" s="2">
        <v>-1</v>
      </c>
      <c r="AA1915" s="2">
        <v>-1</v>
      </c>
      <c r="AB1915" s="2">
        <v>-1</v>
      </c>
      <c r="AC1915" s="2">
        <v>-0.159</v>
      </c>
      <c r="AD1915" s="2">
        <v>1.2114</v>
      </c>
      <c r="AE1915" s="2">
        <v>0.62480000000000002</v>
      </c>
      <c r="AF1915" s="2">
        <v>1.9199999999999998E-2</v>
      </c>
      <c r="AG1915" s="2">
        <v>9.7299999999999998E-2</v>
      </c>
      <c r="AH1915">
        <v>315000</v>
      </c>
      <c r="AI1915" t="str">
        <f>IF(Table_Graduate_Salary[[#This Row],[Salary]]&lt;300000,"Low",IF(Table_Graduate_Salary[[#This Row],[Salary]]&lt;=600000,"Medium","High"))</f>
        <v>Medium</v>
      </c>
      <c r="AJ1915" t="str">
        <f>IF(Table_Graduate_Salary[[#This Row],[collegeGPA]]&gt;=8,"Excellent",IF(Table_Graduate_Salary[[#This Row],[collegeGPA]]&gt;=7,"Good","Average"))</f>
        <v>Excellent</v>
      </c>
      <c r="AK1915" s="2">
        <f>AVERAGE(Table_Graduate_Salary[[#This Row],[English]],Table_Graduate_Salary[[#This Row],[Logical]],Table_Graduate_Salary[[#This Row],[Quant]])</f>
        <v>625</v>
      </c>
    </row>
    <row r="1916" spans="1:37">
      <c r="A1916">
        <v>1008888</v>
      </c>
      <c r="B1916" t="s">
        <v>506</v>
      </c>
      <c r="C1916" s="1">
        <v>34003</v>
      </c>
      <c r="D1916" s="2">
        <v>71</v>
      </c>
      <c r="E1916" t="s">
        <v>51</v>
      </c>
      <c r="F1916" s="3">
        <v>2010</v>
      </c>
      <c r="G1916" s="2">
        <v>74.400000000000006</v>
      </c>
      <c r="H1916" t="s">
        <v>51</v>
      </c>
      <c r="I1916">
        <v>17933</v>
      </c>
      <c r="J1916">
        <v>2</v>
      </c>
      <c r="K1916" t="s">
        <v>36</v>
      </c>
      <c r="L1916" t="s">
        <v>55</v>
      </c>
      <c r="M1916" s="3">
        <v>72</v>
      </c>
      <c r="N1916">
        <v>17933</v>
      </c>
      <c r="O1916">
        <v>0</v>
      </c>
      <c r="P1916" t="s">
        <v>41</v>
      </c>
      <c r="Q1916">
        <v>2014</v>
      </c>
      <c r="R1916" s="2">
        <v>350</v>
      </c>
      <c r="S1916" s="2">
        <v>530</v>
      </c>
      <c r="T1916" s="2">
        <v>415</v>
      </c>
      <c r="U1916" s="2">
        <v>0.276047228046856</v>
      </c>
      <c r="V1916" s="2">
        <v>345</v>
      </c>
      <c r="W1916" s="2">
        <v>-1</v>
      </c>
      <c r="X1916" s="2">
        <v>-1</v>
      </c>
      <c r="Y1916" s="2">
        <v>-1</v>
      </c>
      <c r="Z1916" s="2">
        <v>-1</v>
      </c>
      <c r="AA1916" s="2">
        <v>-1</v>
      </c>
      <c r="AB1916" s="2">
        <v>-1</v>
      </c>
      <c r="AC1916" s="2">
        <v>0.27179999999999999</v>
      </c>
      <c r="AD1916" s="2">
        <v>0.37890000000000001</v>
      </c>
      <c r="AE1916" s="2">
        <v>0.62480000000000002</v>
      </c>
      <c r="AF1916" s="2">
        <v>0.5262</v>
      </c>
      <c r="AG1916" s="2">
        <v>0.86370000000000002</v>
      </c>
      <c r="AH1916">
        <v>120000</v>
      </c>
      <c r="AI1916" t="str">
        <f>IF(Table_Graduate_Salary[[#This Row],[Salary]]&lt;300000,"Low",IF(Table_Graduate_Salary[[#This Row],[Salary]]&lt;=600000,"Medium","High"))</f>
        <v>Low</v>
      </c>
      <c r="AJ1916" t="str">
        <f>IF(Table_Graduate_Salary[[#This Row],[collegeGPA]]&gt;=8,"Excellent",IF(Table_Graduate_Salary[[#This Row],[collegeGPA]]&gt;=7,"Good","Average"))</f>
        <v>Excellent</v>
      </c>
      <c r="AK1916" s="2">
        <f>AVERAGE(Table_Graduate_Salary[[#This Row],[English]],Table_Graduate_Salary[[#This Row],[Logical]],Table_Graduate_Salary[[#This Row],[Quant]])</f>
        <v>431.66666666666669</v>
      </c>
    </row>
    <row r="1917" spans="1:37">
      <c r="A1917">
        <v>806636</v>
      </c>
      <c r="B1917" t="s">
        <v>506</v>
      </c>
      <c r="C1917" s="1">
        <v>33744</v>
      </c>
      <c r="D1917" s="2">
        <v>82.2</v>
      </c>
      <c r="E1917" t="s">
        <v>35</v>
      </c>
      <c r="F1917" s="3">
        <v>2010</v>
      </c>
      <c r="G1917" s="2">
        <v>69.8</v>
      </c>
      <c r="H1917" t="s">
        <v>35</v>
      </c>
      <c r="I1917">
        <v>11759</v>
      </c>
      <c r="J1917">
        <v>2</v>
      </c>
      <c r="K1917" t="s">
        <v>36</v>
      </c>
      <c r="L1917" t="s">
        <v>60</v>
      </c>
      <c r="M1917" s="3">
        <v>62.2</v>
      </c>
      <c r="N1917">
        <v>11759</v>
      </c>
      <c r="O1917">
        <v>0</v>
      </c>
      <c r="P1917" t="s">
        <v>96</v>
      </c>
      <c r="Q1917">
        <v>2014</v>
      </c>
      <c r="R1917" s="2">
        <v>520</v>
      </c>
      <c r="S1917" s="2">
        <v>560</v>
      </c>
      <c r="T1917" s="2">
        <v>650</v>
      </c>
      <c r="U1917" s="2">
        <v>0.207392169717661</v>
      </c>
      <c r="V1917" s="2">
        <v>-1</v>
      </c>
      <c r="W1917" s="2">
        <v>260</v>
      </c>
      <c r="X1917" s="2">
        <v>-1</v>
      </c>
      <c r="Y1917" s="2">
        <v>-1</v>
      </c>
      <c r="Z1917" s="2">
        <v>-1</v>
      </c>
      <c r="AA1917" s="2">
        <v>-1</v>
      </c>
      <c r="AB1917" s="2">
        <v>-1</v>
      </c>
      <c r="AC1917" s="2">
        <v>-1.1644000000000001</v>
      </c>
      <c r="AD1917" s="2">
        <v>4.5900000000000003E-2</v>
      </c>
      <c r="AE1917" s="2">
        <v>1.2396</v>
      </c>
      <c r="AF1917" s="2">
        <v>1.9207000000000001</v>
      </c>
      <c r="AG1917" s="2">
        <v>-0.28589999999999999</v>
      </c>
      <c r="AH1917">
        <v>240000</v>
      </c>
      <c r="AI1917" t="str">
        <f>IF(Table_Graduate_Salary[[#This Row],[Salary]]&lt;300000,"Low",IF(Table_Graduate_Salary[[#This Row],[Salary]]&lt;=600000,"Medium","High"))</f>
        <v>Low</v>
      </c>
      <c r="AJ1917" t="str">
        <f>IF(Table_Graduate_Salary[[#This Row],[collegeGPA]]&gt;=8,"Excellent",IF(Table_Graduate_Salary[[#This Row],[collegeGPA]]&gt;=7,"Good","Average"))</f>
        <v>Excellent</v>
      </c>
      <c r="AK1917" s="2">
        <f>AVERAGE(Table_Graduate_Salary[[#This Row],[English]],Table_Graduate_Salary[[#This Row],[Logical]],Table_Graduate_Salary[[#This Row],[Quant]])</f>
        <v>576.66666666666663</v>
      </c>
    </row>
    <row r="1918" spans="1:37">
      <c r="A1918">
        <v>213053</v>
      </c>
      <c r="B1918" t="s">
        <v>506</v>
      </c>
      <c r="C1918" s="1">
        <v>32979</v>
      </c>
      <c r="D1918" s="2">
        <v>86.9</v>
      </c>
      <c r="E1918">
        <v>0</v>
      </c>
      <c r="F1918" s="3">
        <v>2007</v>
      </c>
      <c r="G1918" s="2">
        <v>91.7</v>
      </c>
      <c r="H1918">
        <v>0</v>
      </c>
      <c r="I1918">
        <v>9184</v>
      </c>
      <c r="J1918">
        <v>2</v>
      </c>
      <c r="K1918" t="s">
        <v>36</v>
      </c>
      <c r="L1918" t="s">
        <v>64</v>
      </c>
      <c r="M1918" s="3">
        <v>67</v>
      </c>
      <c r="N1918">
        <v>9184</v>
      </c>
      <c r="O1918">
        <v>1</v>
      </c>
      <c r="P1918" t="s">
        <v>54</v>
      </c>
      <c r="Q1918">
        <v>2011</v>
      </c>
      <c r="R1918" s="2">
        <v>485</v>
      </c>
      <c r="S1918" s="2">
        <v>505</v>
      </c>
      <c r="T1918" s="2">
        <v>595</v>
      </c>
      <c r="U1918" s="2">
        <v>0.37755141942454101</v>
      </c>
      <c r="V1918" s="2">
        <v>375</v>
      </c>
      <c r="W1918" s="2">
        <v>-1</v>
      </c>
      <c r="X1918" s="2">
        <v>-1</v>
      </c>
      <c r="Y1918" s="2">
        <v>-1</v>
      </c>
      <c r="Z1918" s="2">
        <v>-1</v>
      </c>
      <c r="AA1918" s="2">
        <v>-1</v>
      </c>
      <c r="AB1918" s="2">
        <v>-1</v>
      </c>
      <c r="AC1918" s="2">
        <v>0.97370000000000001</v>
      </c>
      <c r="AD1918" s="2">
        <v>0.1888</v>
      </c>
      <c r="AE1918" s="2">
        <v>-1.0697000000000001</v>
      </c>
      <c r="AF1918" s="2">
        <v>-1.4653</v>
      </c>
      <c r="AG1918" s="2">
        <v>-0.28749999999999998</v>
      </c>
      <c r="AH1918">
        <v>350000</v>
      </c>
      <c r="AI1918" t="str">
        <f>IF(Table_Graduate_Salary[[#This Row],[Salary]]&lt;300000,"Low",IF(Table_Graduate_Salary[[#This Row],[Salary]]&lt;=600000,"Medium","High"))</f>
        <v>Medium</v>
      </c>
      <c r="AJ1918" t="str">
        <f>IF(Table_Graduate_Salary[[#This Row],[collegeGPA]]&gt;=8,"Excellent",IF(Table_Graduate_Salary[[#This Row],[collegeGPA]]&gt;=7,"Good","Average"))</f>
        <v>Excellent</v>
      </c>
      <c r="AK1918" s="2">
        <f>AVERAGE(Table_Graduate_Salary[[#This Row],[English]],Table_Graduate_Salary[[#This Row],[Logical]],Table_Graduate_Salary[[#This Row],[Quant]])</f>
        <v>528.33333333333337</v>
      </c>
    </row>
    <row r="1919" spans="1:37">
      <c r="A1919">
        <v>112994</v>
      </c>
      <c r="B1919" t="s">
        <v>506</v>
      </c>
      <c r="C1919" s="1">
        <v>32426</v>
      </c>
      <c r="D1919" s="2">
        <v>79</v>
      </c>
      <c r="E1919" t="s">
        <v>35</v>
      </c>
      <c r="F1919" s="3">
        <v>2006</v>
      </c>
      <c r="G1919" s="2">
        <v>76.599999999999994</v>
      </c>
      <c r="H1919" t="s">
        <v>35</v>
      </c>
      <c r="I1919">
        <v>996</v>
      </c>
      <c r="J1919">
        <v>2</v>
      </c>
      <c r="K1919" t="s">
        <v>36</v>
      </c>
      <c r="L1919" t="s">
        <v>55</v>
      </c>
      <c r="M1919" s="3">
        <v>77.849999999999994</v>
      </c>
      <c r="N1919">
        <v>996</v>
      </c>
      <c r="O1919">
        <v>1</v>
      </c>
      <c r="P1919" t="s">
        <v>71</v>
      </c>
      <c r="Q1919">
        <v>2010</v>
      </c>
      <c r="R1919" s="2">
        <v>635</v>
      </c>
      <c r="S1919" s="2">
        <v>495</v>
      </c>
      <c r="T1919" s="2">
        <v>495</v>
      </c>
      <c r="U1919" s="2">
        <v>0.67074315143312702</v>
      </c>
      <c r="V1919" s="2">
        <v>455</v>
      </c>
      <c r="W1919" s="2">
        <v>-1</v>
      </c>
      <c r="X1919" s="2">
        <v>-1</v>
      </c>
      <c r="Y1919" s="2">
        <v>-1</v>
      </c>
      <c r="Z1919" s="2">
        <v>-1</v>
      </c>
      <c r="AA1919" s="2">
        <v>-1</v>
      </c>
      <c r="AB1919" s="2">
        <v>-1</v>
      </c>
      <c r="AC1919" s="2">
        <v>0.81920000000000004</v>
      </c>
      <c r="AD1919" s="2">
        <v>-0.59130000000000005</v>
      </c>
      <c r="AE1919" s="2">
        <v>0.2366</v>
      </c>
      <c r="AF1919" s="2">
        <v>-0.76029999999999998</v>
      </c>
      <c r="AG1919" s="2">
        <v>-0.1295</v>
      </c>
      <c r="AH1919">
        <v>470000</v>
      </c>
      <c r="AI1919" t="str">
        <f>IF(Table_Graduate_Salary[[#This Row],[Salary]]&lt;300000,"Low",IF(Table_Graduate_Salary[[#This Row],[Salary]]&lt;=600000,"Medium","High"))</f>
        <v>Medium</v>
      </c>
      <c r="AJ1919" t="str">
        <f>IF(Table_Graduate_Salary[[#This Row],[collegeGPA]]&gt;=8,"Excellent",IF(Table_Graduate_Salary[[#This Row],[collegeGPA]]&gt;=7,"Good","Average"))</f>
        <v>Excellent</v>
      </c>
      <c r="AK1919" s="2">
        <f>AVERAGE(Table_Graduate_Salary[[#This Row],[English]],Table_Graduate_Salary[[#This Row],[Logical]],Table_Graduate_Salary[[#This Row],[Quant]])</f>
        <v>541.66666666666663</v>
      </c>
    </row>
    <row r="1920" spans="1:37">
      <c r="A1920">
        <v>285832</v>
      </c>
      <c r="B1920" t="s">
        <v>505</v>
      </c>
      <c r="C1920" s="1">
        <v>32243</v>
      </c>
      <c r="D1920" s="2">
        <v>84.8</v>
      </c>
      <c r="E1920" t="s">
        <v>317</v>
      </c>
      <c r="F1920" s="3">
        <v>2006</v>
      </c>
      <c r="G1920" s="2">
        <v>78.66</v>
      </c>
      <c r="H1920" t="s">
        <v>317</v>
      </c>
      <c r="I1920">
        <v>974</v>
      </c>
      <c r="J1920">
        <v>2</v>
      </c>
      <c r="K1920" t="s">
        <v>36</v>
      </c>
      <c r="L1920" t="s">
        <v>64</v>
      </c>
      <c r="M1920" s="3">
        <v>69.47</v>
      </c>
      <c r="N1920">
        <v>974</v>
      </c>
      <c r="O1920">
        <v>0</v>
      </c>
      <c r="P1920" t="s">
        <v>45</v>
      </c>
      <c r="Q1920">
        <v>2011</v>
      </c>
      <c r="R1920" s="2">
        <v>435</v>
      </c>
      <c r="S1920" s="2">
        <v>565</v>
      </c>
      <c r="T1920" s="2">
        <v>455</v>
      </c>
      <c r="U1920" s="2">
        <v>0.24545565999982899</v>
      </c>
      <c r="V1920" s="2">
        <v>335</v>
      </c>
      <c r="W1920" s="2">
        <v>-1</v>
      </c>
      <c r="X1920" s="2">
        <v>-1</v>
      </c>
      <c r="Y1920" s="2">
        <v>-1</v>
      </c>
      <c r="Z1920" s="2">
        <v>-1</v>
      </c>
      <c r="AA1920" s="2">
        <v>-1</v>
      </c>
      <c r="AB1920" s="2">
        <v>-1</v>
      </c>
      <c r="AC1920" s="2">
        <v>4.6399999999999997E-2</v>
      </c>
      <c r="AD1920" s="2">
        <v>0.1888</v>
      </c>
      <c r="AE1920" s="2">
        <v>0.67200000000000004</v>
      </c>
      <c r="AF1920" s="2">
        <v>0.76729999999999998</v>
      </c>
      <c r="AG1920" s="2">
        <v>0.50239999999999996</v>
      </c>
      <c r="AH1920">
        <v>420000</v>
      </c>
      <c r="AI1920" t="str">
        <f>IF(Table_Graduate_Salary[[#This Row],[Salary]]&lt;300000,"Low",IF(Table_Graduate_Salary[[#This Row],[Salary]]&lt;=600000,"Medium","High"))</f>
        <v>Medium</v>
      </c>
      <c r="AJ1920" t="str">
        <f>IF(Table_Graduate_Salary[[#This Row],[collegeGPA]]&gt;=8,"Excellent",IF(Table_Graduate_Salary[[#This Row],[collegeGPA]]&gt;=7,"Good","Average"))</f>
        <v>Excellent</v>
      </c>
      <c r="AK1920" s="2">
        <f>AVERAGE(Table_Graduate_Salary[[#This Row],[English]],Table_Graduate_Salary[[#This Row],[Logical]],Table_Graduate_Salary[[#This Row],[Quant]])</f>
        <v>485</v>
      </c>
    </row>
    <row r="1921" spans="1:37">
      <c r="A1921">
        <v>1029602</v>
      </c>
      <c r="B1921" t="s">
        <v>506</v>
      </c>
      <c r="C1921" s="1">
        <v>33916</v>
      </c>
      <c r="D1921" s="2">
        <v>88.1</v>
      </c>
      <c r="E1921" t="s">
        <v>51</v>
      </c>
      <c r="F1921" s="3">
        <v>2009</v>
      </c>
      <c r="G1921" s="2">
        <v>88.1</v>
      </c>
      <c r="H1921" t="s">
        <v>51</v>
      </c>
      <c r="I1921">
        <v>8218</v>
      </c>
      <c r="J1921">
        <v>2</v>
      </c>
      <c r="K1921" t="s">
        <v>36</v>
      </c>
      <c r="L1921" t="s">
        <v>81</v>
      </c>
      <c r="M1921" s="3">
        <v>62.57</v>
      </c>
      <c r="N1921">
        <v>8218</v>
      </c>
      <c r="O1921">
        <v>0</v>
      </c>
      <c r="P1921" t="s">
        <v>54</v>
      </c>
      <c r="Q1921">
        <v>2013</v>
      </c>
      <c r="R1921" s="2">
        <v>560</v>
      </c>
      <c r="S1921" s="2">
        <v>510</v>
      </c>
      <c r="T1921" s="2">
        <v>520</v>
      </c>
      <c r="U1921" s="2">
        <v>0.42395139637643298</v>
      </c>
      <c r="V1921" s="2">
        <v>385</v>
      </c>
      <c r="W1921" s="2">
        <v>-1</v>
      </c>
      <c r="X1921" s="2">
        <v>-1</v>
      </c>
      <c r="Y1921" s="2">
        <v>-1</v>
      </c>
      <c r="Z1921" s="2">
        <v>388</v>
      </c>
      <c r="AA1921" s="2">
        <v>-1</v>
      </c>
      <c r="AB1921" s="2">
        <v>-1</v>
      </c>
      <c r="AC1921" s="2">
        <v>1.1335999999999999</v>
      </c>
      <c r="AD1921" s="2">
        <v>1.3778999999999999</v>
      </c>
      <c r="AE1921" s="2">
        <v>0.01</v>
      </c>
      <c r="AF1921" s="2">
        <v>-2.2627000000000002</v>
      </c>
      <c r="AG1921" s="2">
        <v>-9.4299999999999995E-2</v>
      </c>
      <c r="AH1921">
        <v>345000</v>
      </c>
      <c r="AI1921" t="str">
        <f>IF(Table_Graduate_Salary[[#This Row],[Salary]]&lt;300000,"Low",IF(Table_Graduate_Salary[[#This Row],[Salary]]&lt;=600000,"Medium","High"))</f>
        <v>Medium</v>
      </c>
      <c r="AJ1921" t="str">
        <f>IF(Table_Graduate_Salary[[#This Row],[collegeGPA]]&gt;=8,"Excellent",IF(Table_Graduate_Salary[[#This Row],[collegeGPA]]&gt;=7,"Good","Average"))</f>
        <v>Excellent</v>
      </c>
      <c r="AK1921" s="2">
        <f>AVERAGE(Table_Graduate_Salary[[#This Row],[English]],Table_Graduate_Salary[[#This Row],[Logical]],Table_Graduate_Salary[[#This Row],[Quant]])</f>
        <v>530</v>
      </c>
    </row>
    <row r="1922" spans="1:37">
      <c r="A1922">
        <v>78381</v>
      </c>
      <c r="B1922" t="s">
        <v>506</v>
      </c>
      <c r="C1922" s="1">
        <v>32686</v>
      </c>
      <c r="D1922" s="2">
        <v>79.400000000000006</v>
      </c>
      <c r="E1922">
        <v>0</v>
      </c>
      <c r="F1922" s="3">
        <v>2007</v>
      </c>
      <c r="G1922" s="2">
        <v>86</v>
      </c>
      <c r="H1922">
        <v>0</v>
      </c>
      <c r="I1922">
        <v>182</v>
      </c>
      <c r="J1922">
        <v>2</v>
      </c>
      <c r="K1922" t="s">
        <v>36</v>
      </c>
      <c r="L1922" t="s">
        <v>60</v>
      </c>
      <c r="M1922" s="3">
        <v>74.5</v>
      </c>
      <c r="N1922">
        <v>182</v>
      </c>
      <c r="O1922">
        <v>1</v>
      </c>
      <c r="P1922" t="s">
        <v>61</v>
      </c>
      <c r="Q1922">
        <v>2011</v>
      </c>
      <c r="R1922" s="2">
        <v>515</v>
      </c>
      <c r="S1922" s="2">
        <v>345</v>
      </c>
      <c r="T1922" s="2">
        <v>545</v>
      </c>
      <c r="U1922" s="2">
        <v>0.22948175491175499</v>
      </c>
      <c r="V1922" s="2">
        <v>355</v>
      </c>
      <c r="W1922" s="2">
        <v>266</v>
      </c>
      <c r="X1922" s="2">
        <v>-1</v>
      </c>
      <c r="Y1922" s="2">
        <v>-1</v>
      </c>
      <c r="Z1922" s="2">
        <v>-1</v>
      </c>
      <c r="AA1922" s="2">
        <v>-1</v>
      </c>
      <c r="AB1922" s="2">
        <v>-1</v>
      </c>
      <c r="AC1922" s="2">
        <v>0.2009</v>
      </c>
      <c r="AD1922" s="2">
        <v>-0.1232</v>
      </c>
      <c r="AE1922" s="2">
        <v>-0.77939999999999998</v>
      </c>
      <c r="AF1922" s="2">
        <v>-5.5199999999999999E-2</v>
      </c>
      <c r="AG1922" s="2">
        <v>-0.44550000000000001</v>
      </c>
      <c r="AH1922">
        <v>530000</v>
      </c>
      <c r="AI1922" t="str">
        <f>IF(Table_Graduate_Salary[[#This Row],[Salary]]&lt;300000,"Low",IF(Table_Graduate_Salary[[#This Row],[Salary]]&lt;=600000,"Medium","High"))</f>
        <v>Medium</v>
      </c>
      <c r="AJ1922" t="str">
        <f>IF(Table_Graduate_Salary[[#This Row],[collegeGPA]]&gt;=8,"Excellent",IF(Table_Graduate_Salary[[#This Row],[collegeGPA]]&gt;=7,"Good","Average"))</f>
        <v>Excellent</v>
      </c>
      <c r="AK1922" s="2">
        <f>AVERAGE(Table_Graduate_Salary[[#This Row],[English]],Table_Graduate_Salary[[#This Row],[Logical]],Table_Graduate_Salary[[#This Row],[Quant]])</f>
        <v>468.33333333333331</v>
      </c>
    </row>
    <row r="1923" spans="1:37">
      <c r="A1923">
        <v>1015635</v>
      </c>
      <c r="B1923" t="s">
        <v>506</v>
      </c>
      <c r="C1923" s="1">
        <v>33726</v>
      </c>
      <c r="D1923" s="2">
        <v>82.6</v>
      </c>
      <c r="E1923" t="s">
        <v>35</v>
      </c>
      <c r="F1923" s="3">
        <v>2010</v>
      </c>
      <c r="G1923" s="2">
        <v>86.6</v>
      </c>
      <c r="H1923" t="s">
        <v>35</v>
      </c>
      <c r="I1923">
        <v>17208</v>
      </c>
      <c r="J1923">
        <v>2</v>
      </c>
      <c r="K1923" t="s">
        <v>36</v>
      </c>
      <c r="L1923" t="s">
        <v>37</v>
      </c>
      <c r="M1923" s="3">
        <v>74.239999999999995</v>
      </c>
      <c r="N1923">
        <v>17208</v>
      </c>
      <c r="O1923">
        <v>1</v>
      </c>
      <c r="P1923" t="s">
        <v>38</v>
      </c>
      <c r="Q1923">
        <v>2014</v>
      </c>
      <c r="R1923" s="2">
        <v>475</v>
      </c>
      <c r="S1923" s="2">
        <v>485</v>
      </c>
      <c r="T1923" s="2">
        <v>355</v>
      </c>
      <c r="U1923" s="2">
        <v>0.493596387301038</v>
      </c>
      <c r="V1923" s="2">
        <v>485</v>
      </c>
      <c r="W1923" s="2">
        <v>324</v>
      </c>
      <c r="X1923" s="2">
        <v>-1</v>
      </c>
      <c r="Y1923" s="2">
        <v>-1</v>
      </c>
      <c r="Z1923" s="2">
        <v>-1</v>
      </c>
      <c r="AA1923" s="2">
        <v>-1</v>
      </c>
      <c r="AB1923" s="2">
        <v>-1</v>
      </c>
      <c r="AC1923" s="2">
        <v>-0.58989999999999998</v>
      </c>
      <c r="AD1923" s="2">
        <v>0.5454</v>
      </c>
      <c r="AE1923" s="2">
        <v>-0.4511</v>
      </c>
      <c r="AF1923" s="2">
        <v>1.2868999999999999</v>
      </c>
      <c r="AG1923" s="2">
        <v>-0.66920000000000002</v>
      </c>
      <c r="AH1923">
        <v>320000</v>
      </c>
      <c r="AI1923" t="str">
        <f>IF(Table_Graduate_Salary[[#This Row],[Salary]]&lt;300000,"Low",IF(Table_Graduate_Salary[[#This Row],[Salary]]&lt;=600000,"Medium","High"))</f>
        <v>Medium</v>
      </c>
      <c r="AJ1923" t="str">
        <f>IF(Table_Graduate_Salary[[#This Row],[collegeGPA]]&gt;=8,"Excellent",IF(Table_Graduate_Salary[[#This Row],[collegeGPA]]&gt;=7,"Good","Average"))</f>
        <v>Excellent</v>
      </c>
      <c r="AK1923" s="2">
        <f>AVERAGE(Table_Graduate_Salary[[#This Row],[English]],Table_Graduate_Salary[[#This Row],[Logical]],Table_Graduate_Salary[[#This Row],[Quant]])</f>
        <v>438.33333333333331</v>
      </c>
    </row>
    <row r="1924" spans="1:37">
      <c r="A1924">
        <v>1289938</v>
      </c>
      <c r="B1924" t="s">
        <v>506</v>
      </c>
      <c r="C1924" s="1">
        <v>33639</v>
      </c>
      <c r="D1924" s="2">
        <v>71.8</v>
      </c>
      <c r="E1924" t="s">
        <v>35</v>
      </c>
      <c r="F1924" s="3">
        <v>2009</v>
      </c>
      <c r="G1924" s="2">
        <v>73</v>
      </c>
      <c r="H1924" t="s">
        <v>35</v>
      </c>
      <c r="I1924">
        <v>4979</v>
      </c>
      <c r="J1924">
        <v>2</v>
      </c>
      <c r="K1924" t="s">
        <v>36</v>
      </c>
      <c r="L1924" t="s">
        <v>40</v>
      </c>
      <c r="M1924" s="3">
        <v>76</v>
      </c>
      <c r="N1924">
        <v>4979</v>
      </c>
      <c r="O1924">
        <v>0</v>
      </c>
      <c r="P1924" t="s">
        <v>53</v>
      </c>
      <c r="Q1924">
        <v>2014</v>
      </c>
      <c r="R1924" s="2">
        <v>630</v>
      </c>
      <c r="S1924" s="2">
        <v>605</v>
      </c>
      <c r="T1924" s="2">
        <v>545</v>
      </c>
      <c r="U1924" s="2">
        <v>0.48674700843819302</v>
      </c>
      <c r="V1924" s="2">
        <v>525</v>
      </c>
      <c r="W1924" s="2">
        <v>-1</v>
      </c>
      <c r="X1924" s="2">
        <v>376</v>
      </c>
      <c r="Y1924" s="2">
        <v>-1</v>
      </c>
      <c r="Z1924" s="2">
        <v>-1</v>
      </c>
      <c r="AA1924" s="2">
        <v>-1</v>
      </c>
      <c r="AB1924" s="2">
        <v>-1</v>
      </c>
      <c r="AC1924" s="2">
        <v>0.70269999999999999</v>
      </c>
      <c r="AD1924" s="2">
        <v>-0.4536</v>
      </c>
      <c r="AE1924" s="2">
        <v>1.2396</v>
      </c>
      <c r="AF1924" s="2">
        <v>-0.61470000000000002</v>
      </c>
      <c r="AG1924" s="2">
        <v>1.4386000000000001</v>
      </c>
      <c r="AH1924">
        <v>345000</v>
      </c>
      <c r="AI1924" t="str">
        <f>IF(Table_Graduate_Salary[[#This Row],[Salary]]&lt;300000,"Low",IF(Table_Graduate_Salary[[#This Row],[Salary]]&lt;=600000,"Medium","High"))</f>
        <v>Medium</v>
      </c>
      <c r="AJ1924" t="str">
        <f>IF(Table_Graduate_Salary[[#This Row],[collegeGPA]]&gt;=8,"Excellent",IF(Table_Graduate_Salary[[#This Row],[collegeGPA]]&gt;=7,"Good","Average"))</f>
        <v>Excellent</v>
      </c>
      <c r="AK1924" s="2">
        <f>AVERAGE(Table_Graduate_Salary[[#This Row],[English]],Table_Graduate_Salary[[#This Row],[Logical]],Table_Graduate_Salary[[#This Row],[Quant]])</f>
        <v>593.33333333333337</v>
      </c>
    </row>
    <row r="1925" spans="1:37">
      <c r="A1925">
        <v>637467</v>
      </c>
      <c r="B1925" t="s">
        <v>506</v>
      </c>
      <c r="C1925" s="1">
        <v>33794</v>
      </c>
      <c r="D1925" s="2">
        <v>87.88</v>
      </c>
      <c r="E1925" t="s">
        <v>51</v>
      </c>
      <c r="F1925" s="3">
        <v>2009</v>
      </c>
      <c r="G1925" s="2">
        <v>89</v>
      </c>
      <c r="H1925" t="s">
        <v>51</v>
      </c>
      <c r="I1925">
        <v>8930</v>
      </c>
      <c r="J1925">
        <v>2</v>
      </c>
      <c r="K1925" t="s">
        <v>36</v>
      </c>
      <c r="L1925" t="s">
        <v>40</v>
      </c>
      <c r="M1925" s="3">
        <v>76.599999999999994</v>
      </c>
      <c r="N1925">
        <v>8930</v>
      </c>
      <c r="O1925">
        <v>1</v>
      </c>
      <c r="P1925" t="s">
        <v>54</v>
      </c>
      <c r="Q1925">
        <v>2013</v>
      </c>
      <c r="R1925" s="2">
        <v>510</v>
      </c>
      <c r="S1925" s="2">
        <v>460</v>
      </c>
      <c r="T1925" s="2">
        <v>680</v>
      </c>
      <c r="U1925" s="2">
        <v>0.93037060720269105</v>
      </c>
      <c r="V1925" s="2">
        <v>565</v>
      </c>
      <c r="W1925" s="2">
        <v>-1</v>
      </c>
      <c r="X1925" s="2">
        <v>-1</v>
      </c>
      <c r="Y1925" s="2">
        <v>-1</v>
      </c>
      <c r="Z1925" s="2">
        <v>-1</v>
      </c>
      <c r="AA1925" s="2">
        <v>-1</v>
      </c>
      <c r="AB1925" s="2">
        <v>-1</v>
      </c>
      <c r="AC1925" s="2">
        <v>1.4208000000000001</v>
      </c>
      <c r="AD1925" s="2">
        <v>1.0448999999999999</v>
      </c>
      <c r="AE1925" s="2">
        <v>0.16370000000000001</v>
      </c>
      <c r="AF1925" s="2">
        <v>-1.6289</v>
      </c>
      <c r="AG1925" s="2">
        <v>-1.0524</v>
      </c>
      <c r="AH1925">
        <v>360000</v>
      </c>
      <c r="AI1925" t="str">
        <f>IF(Table_Graduate_Salary[[#This Row],[Salary]]&lt;300000,"Low",IF(Table_Graduate_Salary[[#This Row],[Salary]]&lt;=600000,"Medium","High"))</f>
        <v>Medium</v>
      </c>
      <c r="AJ1925" t="str">
        <f>IF(Table_Graduate_Salary[[#This Row],[collegeGPA]]&gt;=8,"Excellent",IF(Table_Graduate_Salary[[#This Row],[collegeGPA]]&gt;=7,"Good","Average"))</f>
        <v>Excellent</v>
      </c>
      <c r="AK1925" s="2">
        <f>AVERAGE(Table_Graduate_Salary[[#This Row],[English]],Table_Graduate_Salary[[#This Row],[Logical]],Table_Graduate_Salary[[#This Row],[Quant]])</f>
        <v>550</v>
      </c>
    </row>
    <row r="1926" spans="1:37">
      <c r="A1926">
        <v>359807</v>
      </c>
      <c r="B1926" t="s">
        <v>506</v>
      </c>
      <c r="C1926" s="1">
        <v>32500</v>
      </c>
      <c r="D1926" s="2">
        <v>69.5</v>
      </c>
      <c r="E1926" t="s">
        <v>179</v>
      </c>
      <c r="F1926" s="3">
        <v>2006</v>
      </c>
      <c r="G1926" s="2">
        <v>72</v>
      </c>
      <c r="H1926" t="s">
        <v>179</v>
      </c>
      <c r="I1926">
        <v>8641</v>
      </c>
      <c r="J1926">
        <v>2</v>
      </c>
      <c r="K1926" t="s">
        <v>66</v>
      </c>
      <c r="L1926" t="s">
        <v>67</v>
      </c>
      <c r="M1926" s="3">
        <v>68.150000000000006</v>
      </c>
      <c r="N1926">
        <v>8641</v>
      </c>
      <c r="O1926">
        <v>1</v>
      </c>
      <c r="P1926" t="s">
        <v>45</v>
      </c>
      <c r="Q1926">
        <v>2012</v>
      </c>
      <c r="R1926" s="2">
        <v>515</v>
      </c>
      <c r="S1926" s="2">
        <v>465</v>
      </c>
      <c r="T1926" s="2">
        <v>495</v>
      </c>
      <c r="U1926" s="2">
        <v>0.95224557292430301</v>
      </c>
      <c r="V1926" s="2">
        <v>585</v>
      </c>
      <c r="W1926" s="2">
        <v>-1</v>
      </c>
      <c r="X1926" s="2">
        <v>-1</v>
      </c>
      <c r="Y1926" s="2">
        <v>-1</v>
      </c>
      <c r="Z1926" s="2">
        <v>-1</v>
      </c>
      <c r="AA1926" s="2">
        <v>-1</v>
      </c>
      <c r="AB1926" s="2">
        <v>-1</v>
      </c>
      <c r="AC1926" s="2">
        <v>0.35549999999999998</v>
      </c>
      <c r="AD1926" s="2">
        <v>0.96879999999999999</v>
      </c>
      <c r="AE1926" s="2">
        <v>0.38169999999999998</v>
      </c>
      <c r="AF1926" s="2">
        <v>0.88480000000000003</v>
      </c>
      <c r="AG1926" s="2">
        <v>-0.44550000000000001</v>
      </c>
      <c r="AH1926">
        <v>240000</v>
      </c>
      <c r="AI1926" t="str">
        <f>IF(Table_Graduate_Salary[[#This Row],[Salary]]&lt;300000,"Low",IF(Table_Graduate_Salary[[#This Row],[Salary]]&lt;=600000,"Medium","High"))</f>
        <v>Low</v>
      </c>
      <c r="AJ1926" t="str">
        <f>IF(Table_Graduate_Salary[[#This Row],[collegeGPA]]&gt;=8,"Excellent",IF(Table_Graduate_Salary[[#This Row],[collegeGPA]]&gt;=7,"Good","Average"))</f>
        <v>Excellent</v>
      </c>
      <c r="AK1926" s="2">
        <f>AVERAGE(Table_Graduate_Salary[[#This Row],[English]],Table_Graduate_Salary[[#This Row],[Logical]],Table_Graduate_Salary[[#This Row],[Quant]])</f>
        <v>491.66666666666669</v>
      </c>
    </row>
    <row r="1927" spans="1:37">
      <c r="A1927">
        <v>982693</v>
      </c>
      <c r="B1927" t="s">
        <v>506</v>
      </c>
      <c r="C1927" s="1">
        <v>33914</v>
      </c>
      <c r="D1927" s="2">
        <v>70</v>
      </c>
      <c r="E1927" t="s">
        <v>35</v>
      </c>
      <c r="F1927" s="3">
        <v>2010</v>
      </c>
      <c r="G1927" s="2">
        <v>65</v>
      </c>
      <c r="H1927" t="s">
        <v>35</v>
      </c>
      <c r="I1927">
        <v>387</v>
      </c>
      <c r="J1927">
        <v>2</v>
      </c>
      <c r="K1927" t="s">
        <v>36</v>
      </c>
      <c r="L1927" t="s">
        <v>40</v>
      </c>
      <c r="M1927" s="3">
        <v>71</v>
      </c>
      <c r="N1927">
        <v>387</v>
      </c>
      <c r="O1927">
        <v>0</v>
      </c>
      <c r="P1927" t="s">
        <v>41</v>
      </c>
      <c r="Q1927">
        <v>2014</v>
      </c>
      <c r="R1927" s="2">
        <v>420</v>
      </c>
      <c r="S1927" s="2">
        <v>485</v>
      </c>
      <c r="T1927" s="2">
        <v>415</v>
      </c>
      <c r="U1927" s="2">
        <v>0.276047228046856</v>
      </c>
      <c r="V1927" s="2">
        <v>345</v>
      </c>
      <c r="W1927" s="2">
        <v>-1</v>
      </c>
      <c r="X1927" s="2">
        <v>-1</v>
      </c>
      <c r="Y1927" s="2">
        <v>-1</v>
      </c>
      <c r="Z1927" s="2">
        <v>-1</v>
      </c>
      <c r="AA1927" s="2">
        <v>-1</v>
      </c>
      <c r="AB1927" s="2">
        <v>-1</v>
      </c>
      <c r="AC1927" s="2">
        <v>-0.73350000000000004</v>
      </c>
      <c r="AD1927" s="2">
        <v>-0.78659999999999997</v>
      </c>
      <c r="AE1927" s="2">
        <v>-1.8344</v>
      </c>
      <c r="AF1927" s="2">
        <v>1.9199999999999998E-2</v>
      </c>
      <c r="AG1927" s="2">
        <v>0.28889999999999999</v>
      </c>
      <c r="AH1927">
        <v>240000</v>
      </c>
      <c r="AI1927" t="str">
        <f>IF(Table_Graduate_Salary[[#This Row],[Salary]]&lt;300000,"Low",IF(Table_Graduate_Salary[[#This Row],[Salary]]&lt;=600000,"Medium","High"))</f>
        <v>Low</v>
      </c>
      <c r="AJ1927" t="str">
        <f>IF(Table_Graduate_Salary[[#This Row],[collegeGPA]]&gt;=8,"Excellent",IF(Table_Graduate_Salary[[#This Row],[collegeGPA]]&gt;=7,"Good","Average"))</f>
        <v>Excellent</v>
      </c>
      <c r="AK1927" s="2">
        <f>AVERAGE(Table_Graduate_Salary[[#This Row],[English]],Table_Graduate_Salary[[#This Row],[Logical]],Table_Graduate_Salary[[#This Row],[Quant]])</f>
        <v>440</v>
      </c>
    </row>
    <row r="1928" spans="1:37">
      <c r="A1928">
        <v>229944</v>
      </c>
      <c r="B1928" t="s">
        <v>506</v>
      </c>
      <c r="C1928" s="1">
        <v>32776</v>
      </c>
      <c r="D1928" s="2">
        <v>72.400000000000006</v>
      </c>
      <c r="E1928">
        <v>0</v>
      </c>
      <c r="F1928" s="3">
        <v>2007</v>
      </c>
      <c r="G1928" s="2">
        <v>73.400000000000006</v>
      </c>
      <c r="H1928">
        <v>0</v>
      </c>
      <c r="I1928">
        <v>568</v>
      </c>
      <c r="J1928">
        <v>2</v>
      </c>
      <c r="K1928" t="s">
        <v>36</v>
      </c>
      <c r="L1928" t="s">
        <v>55</v>
      </c>
      <c r="M1928" s="3">
        <v>68.25</v>
      </c>
      <c r="N1928">
        <v>568</v>
      </c>
      <c r="O1928">
        <v>0</v>
      </c>
      <c r="P1928" t="s">
        <v>41</v>
      </c>
      <c r="Q1928">
        <v>2011</v>
      </c>
      <c r="R1928" s="2">
        <v>485</v>
      </c>
      <c r="S1928" s="2">
        <v>625</v>
      </c>
      <c r="T1928" s="2">
        <v>655</v>
      </c>
      <c r="U1928" s="2">
        <v>0.81941652983588797</v>
      </c>
      <c r="V1928" s="2">
        <v>505</v>
      </c>
      <c r="W1928" s="2">
        <v>-1</v>
      </c>
      <c r="X1928" s="2">
        <v>-1</v>
      </c>
      <c r="Y1928" s="2">
        <v>-1</v>
      </c>
      <c r="Z1928" s="2">
        <v>-1</v>
      </c>
      <c r="AA1928" s="2">
        <v>-1</v>
      </c>
      <c r="AB1928" s="2">
        <v>-1</v>
      </c>
      <c r="AC1928" s="2">
        <v>-0.26279999999999998</v>
      </c>
      <c r="AD1928" s="2">
        <v>-0.1232</v>
      </c>
      <c r="AE1928" s="2">
        <v>0.81710000000000005</v>
      </c>
      <c r="AF1928" s="2">
        <v>0.5323</v>
      </c>
      <c r="AG1928" s="2">
        <v>2.8400000000000002E-2</v>
      </c>
      <c r="AH1928">
        <v>520000</v>
      </c>
      <c r="AI1928" t="str">
        <f>IF(Table_Graduate_Salary[[#This Row],[Salary]]&lt;300000,"Low",IF(Table_Graduate_Salary[[#This Row],[Salary]]&lt;=600000,"Medium","High"))</f>
        <v>Medium</v>
      </c>
      <c r="AJ1928" t="str">
        <f>IF(Table_Graduate_Salary[[#This Row],[collegeGPA]]&gt;=8,"Excellent",IF(Table_Graduate_Salary[[#This Row],[collegeGPA]]&gt;=7,"Good","Average"))</f>
        <v>Excellent</v>
      </c>
      <c r="AK1928" s="2">
        <f>AVERAGE(Table_Graduate_Salary[[#This Row],[English]],Table_Graduate_Salary[[#This Row],[Logical]],Table_Graduate_Salary[[#This Row],[Quant]])</f>
        <v>588.33333333333337</v>
      </c>
    </row>
    <row r="1929" spans="1:37">
      <c r="A1929">
        <v>1152429</v>
      </c>
      <c r="B1929" t="s">
        <v>506</v>
      </c>
      <c r="C1929" s="1">
        <v>32636</v>
      </c>
      <c r="D1929" s="2">
        <v>70</v>
      </c>
      <c r="E1929" t="s">
        <v>51</v>
      </c>
      <c r="F1929" s="3">
        <v>2007</v>
      </c>
      <c r="G1929" s="2">
        <v>56</v>
      </c>
      <c r="H1929" t="s">
        <v>51</v>
      </c>
      <c r="I1929">
        <v>1995</v>
      </c>
      <c r="J1929">
        <v>2</v>
      </c>
      <c r="K1929" t="s">
        <v>36</v>
      </c>
      <c r="L1929" t="s">
        <v>40</v>
      </c>
      <c r="M1929" s="3">
        <v>54</v>
      </c>
      <c r="N1929">
        <v>1995</v>
      </c>
      <c r="O1929">
        <v>1</v>
      </c>
      <c r="P1929" t="s">
        <v>45</v>
      </c>
      <c r="Q1929">
        <v>2013</v>
      </c>
      <c r="R1929" s="2">
        <v>615</v>
      </c>
      <c r="S1929" s="2">
        <v>580</v>
      </c>
      <c r="T1929" s="2">
        <v>405</v>
      </c>
      <c r="U1929" s="2">
        <v>0.84224832225783597</v>
      </c>
      <c r="V1929" s="2">
        <v>515</v>
      </c>
      <c r="W1929" s="2">
        <v>-1</v>
      </c>
      <c r="X1929" s="2">
        <v>469</v>
      </c>
      <c r="Y1929" s="2">
        <v>-1</v>
      </c>
      <c r="Z1929" s="2">
        <v>-1</v>
      </c>
      <c r="AA1929" s="2">
        <v>-1</v>
      </c>
      <c r="AB1929" s="2">
        <v>-1</v>
      </c>
      <c r="AC1929" s="2">
        <v>-0.73350000000000004</v>
      </c>
      <c r="AD1929" s="2">
        <v>0.87839999999999996</v>
      </c>
      <c r="AE1929" s="2">
        <v>0.31740000000000002</v>
      </c>
      <c r="AF1929" s="2">
        <v>-1.6289</v>
      </c>
      <c r="AG1929" s="2">
        <v>-0.28589999999999999</v>
      </c>
      <c r="AH1929">
        <v>340000</v>
      </c>
      <c r="AI1929" t="str">
        <f>IF(Table_Graduate_Salary[[#This Row],[Salary]]&lt;300000,"Low",IF(Table_Graduate_Salary[[#This Row],[Salary]]&lt;=600000,"Medium","High"))</f>
        <v>Medium</v>
      </c>
      <c r="AJ1929" t="str">
        <f>IF(Table_Graduate_Salary[[#This Row],[collegeGPA]]&gt;=8,"Excellent",IF(Table_Graduate_Salary[[#This Row],[collegeGPA]]&gt;=7,"Good","Average"))</f>
        <v>Excellent</v>
      </c>
      <c r="AK1929" s="2">
        <f>AVERAGE(Table_Graduate_Salary[[#This Row],[English]],Table_Graduate_Salary[[#This Row],[Logical]],Table_Graduate_Salary[[#This Row],[Quant]])</f>
        <v>533.33333333333337</v>
      </c>
    </row>
    <row r="1930" spans="1:37">
      <c r="A1930">
        <v>216686</v>
      </c>
      <c r="B1930" t="s">
        <v>506</v>
      </c>
      <c r="C1930" s="1">
        <v>32308</v>
      </c>
      <c r="D1930" s="2">
        <v>83.4</v>
      </c>
      <c r="E1930" t="s">
        <v>35</v>
      </c>
      <c r="F1930" s="3">
        <v>2007</v>
      </c>
      <c r="G1930" s="2">
        <v>78.599999999999994</v>
      </c>
      <c r="H1930" t="s">
        <v>35</v>
      </c>
      <c r="I1930">
        <v>4501</v>
      </c>
      <c r="J1930">
        <v>2</v>
      </c>
      <c r="K1930" t="s">
        <v>36</v>
      </c>
      <c r="L1930" t="s">
        <v>81</v>
      </c>
      <c r="M1930" s="3">
        <v>71.2</v>
      </c>
      <c r="N1930">
        <v>4501</v>
      </c>
      <c r="O1930">
        <v>0</v>
      </c>
      <c r="P1930" t="s">
        <v>41</v>
      </c>
      <c r="Q1930">
        <v>2011</v>
      </c>
      <c r="R1930" s="2">
        <v>554</v>
      </c>
      <c r="S1930" s="2">
        <v>505</v>
      </c>
      <c r="T1930" s="2">
        <v>545</v>
      </c>
      <c r="U1930" s="2">
        <v>0.22948175491175499</v>
      </c>
      <c r="V1930" s="2">
        <v>265</v>
      </c>
      <c r="W1930" s="2">
        <v>266</v>
      </c>
      <c r="X1930" s="2">
        <v>-1</v>
      </c>
      <c r="Y1930" s="2">
        <v>-1</v>
      </c>
      <c r="Z1930" s="2">
        <v>-1</v>
      </c>
      <c r="AA1930" s="2">
        <v>-1</v>
      </c>
      <c r="AB1930" s="2">
        <v>-1</v>
      </c>
      <c r="AC1930" s="2">
        <v>1.4374</v>
      </c>
      <c r="AD1930" s="2">
        <v>0.96879999999999999</v>
      </c>
      <c r="AE1930" s="2">
        <v>1.3976999999999999</v>
      </c>
      <c r="AF1930" s="2">
        <v>0.4148</v>
      </c>
      <c r="AG1930" s="2">
        <v>1.4501999999999999</v>
      </c>
      <c r="AH1930">
        <v>410000</v>
      </c>
      <c r="AI1930" t="str">
        <f>IF(Table_Graduate_Salary[[#This Row],[Salary]]&lt;300000,"Low",IF(Table_Graduate_Salary[[#This Row],[Salary]]&lt;=600000,"Medium","High"))</f>
        <v>Medium</v>
      </c>
      <c r="AJ1930" t="str">
        <f>IF(Table_Graduate_Salary[[#This Row],[collegeGPA]]&gt;=8,"Excellent",IF(Table_Graduate_Salary[[#This Row],[collegeGPA]]&gt;=7,"Good","Average"))</f>
        <v>Excellent</v>
      </c>
      <c r="AK1930" s="2">
        <f>AVERAGE(Table_Graduate_Salary[[#This Row],[English]],Table_Graduate_Salary[[#This Row],[Logical]],Table_Graduate_Salary[[#This Row],[Quant]])</f>
        <v>534.66666666666663</v>
      </c>
    </row>
    <row r="1931" spans="1:37">
      <c r="A1931">
        <v>555599</v>
      </c>
      <c r="B1931" t="s">
        <v>505</v>
      </c>
      <c r="C1931" s="1">
        <v>33439</v>
      </c>
      <c r="D1931" s="2">
        <v>96.48</v>
      </c>
      <c r="E1931" t="s">
        <v>51</v>
      </c>
      <c r="F1931" s="3">
        <v>2009</v>
      </c>
      <c r="G1931" s="2">
        <v>82</v>
      </c>
      <c r="H1931" t="s">
        <v>51</v>
      </c>
      <c r="I1931">
        <v>1866</v>
      </c>
      <c r="J1931">
        <v>2</v>
      </c>
      <c r="K1931" t="s">
        <v>36</v>
      </c>
      <c r="L1931" t="s">
        <v>64</v>
      </c>
      <c r="M1931" s="3">
        <v>76</v>
      </c>
      <c r="N1931">
        <v>1866</v>
      </c>
      <c r="O1931">
        <v>1</v>
      </c>
      <c r="P1931" t="s">
        <v>61</v>
      </c>
      <c r="Q1931">
        <v>2013</v>
      </c>
      <c r="R1931" s="2">
        <v>590</v>
      </c>
      <c r="S1931" s="2">
        <v>525</v>
      </c>
      <c r="T1931" s="2">
        <v>575</v>
      </c>
      <c r="U1931" s="2">
        <v>0.81941652983588797</v>
      </c>
      <c r="V1931" s="2">
        <v>505</v>
      </c>
      <c r="W1931" s="2">
        <v>-1</v>
      </c>
      <c r="X1931" s="2">
        <v>-1</v>
      </c>
      <c r="Y1931" s="2">
        <v>-1</v>
      </c>
      <c r="Z1931" s="2">
        <v>-1</v>
      </c>
      <c r="AA1931" s="2">
        <v>-1</v>
      </c>
      <c r="AB1931" s="2">
        <v>-1</v>
      </c>
      <c r="AC1931" s="2">
        <v>0.41549999999999998</v>
      </c>
      <c r="AD1931" s="2">
        <v>-0.62009999999999998</v>
      </c>
      <c r="AE1931" s="2">
        <v>-1.0659000000000001</v>
      </c>
      <c r="AF1931" s="2">
        <v>-2.6429999999999998</v>
      </c>
      <c r="AG1931" s="2">
        <v>-1.4356</v>
      </c>
      <c r="AH1931">
        <v>550000</v>
      </c>
      <c r="AI1931" t="str">
        <f>IF(Table_Graduate_Salary[[#This Row],[Salary]]&lt;300000,"Low",IF(Table_Graduate_Salary[[#This Row],[Salary]]&lt;=600000,"Medium","High"))</f>
        <v>Medium</v>
      </c>
      <c r="AJ1931" t="str">
        <f>IF(Table_Graduate_Salary[[#This Row],[collegeGPA]]&gt;=8,"Excellent",IF(Table_Graduate_Salary[[#This Row],[collegeGPA]]&gt;=7,"Good","Average"))</f>
        <v>Excellent</v>
      </c>
      <c r="AK1931" s="2">
        <f>AVERAGE(Table_Graduate_Salary[[#This Row],[English]],Table_Graduate_Salary[[#This Row],[Logical]],Table_Graduate_Salary[[#This Row],[Quant]])</f>
        <v>563.33333333333337</v>
      </c>
    </row>
    <row r="1932" spans="1:37">
      <c r="A1932">
        <v>60260</v>
      </c>
      <c r="B1932" t="s">
        <v>506</v>
      </c>
      <c r="C1932" s="1">
        <v>32227</v>
      </c>
      <c r="D1932" s="2">
        <v>65</v>
      </c>
      <c r="E1932" t="s">
        <v>367</v>
      </c>
      <c r="F1932" s="3">
        <v>2006</v>
      </c>
      <c r="G1932" s="2">
        <v>66</v>
      </c>
      <c r="H1932" t="s">
        <v>368</v>
      </c>
      <c r="I1932">
        <v>501</v>
      </c>
      <c r="J1932">
        <v>2</v>
      </c>
      <c r="K1932" t="s">
        <v>36</v>
      </c>
      <c r="L1932" t="s">
        <v>55</v>
      </c>
      <c r="M1932" s="3">
        <v>64</v>
      </c>
      <c r="N1932">
        <v>501</v>
      </c>
      <c r="O1932">
        <v>0</v>
      </c>
      <c r="P1932" t="s">
        <v>41</v>
      </c>
      <c r="Q1932">
        <v>2010</v>
      </c>
      <c r="R1932" s="2">
        <v>515</v>
      </c>
      <c r="S1932" s="2">
        <v>565</v>
      </c>
      <c r="T1932" s="2">
        <v>554</v>
      </c>
      <c r="U1932" s="2">
        <v>0.60005718233834104</v>
      </c>
      <c r="V1932" s="2">
        <v>435</v>
      </c>
      <c r="W1932" s="2">
        <v>-1</v>
      </c>
      <c r="X1932" s="2">
        <v>-1</v>
      </c>
      <c r="Y1932" s="2">
        <v>-1</v>
      </c>
      <c r="Z1932" s="2">
        <v>-1</v>
      </c>
      <c r="AA1932" s="2">
        <v>-1</v>
      </c>
      <c r="AB1932" s="2">
        <v>-1</v>
      </c>
      <c r="AC1932" s="2">
        <v>-0.72640000000000005</v>
      </c>
      <c r="AD1932" s="2">
        <v>0.1888</v>
      </c>
      <c r="AE1932" s="2">
        <v>-1.2148000000000001</v>
      </c>
      <c r="AF1932" s="2">
        <v>-0.52529999999999999</v>
      </c>
      <c r="AG1932" s="2">
        <v>1.1343000000000001</v>
      </c>
      <c r="AH1932">
        <v>450000</v>
      </c>
      <c r="AI1932" t="str">
        <f>IF(Table_Graduate_Salary[[#This Row],[Salary]]&lt;300000,"Low",IF(Table_Graduate_Salary[[#This Row],[Salary]]&lt;=600000,"Medium","High"))</f>
        <v>Medium</v>
      </c>
      <c r="AJ1932" t="str">
        <f>IF(Table_Graduate_Salary[[#This Row],[collegeGPA]]&gt;=8,"Excellent",IF(Table_Graduate_Salary[[#This Row],[collegeGPA]]&gt;=7,"Good","Average"))</f>
        <v>Excellent</v>
      </c>
      <c r="AK1932" s="2">
        <f>AVERAGE(Table_Graduate_Salary[[#This Row],[English]],Table_Graduate_Salary[[#This Row],[Logical]],Table_Graduate_Salary[[#This Row],[Quant]])</f>
        <v>544.66666666666663</v>
      </c>
    </row>
    <row r="1933" spans="1:37">
      <c r="A1933">
        <v>1015299</v>
      </c>
      <c r="B1933" t="s">
        <v>505</v>
      </c>
      <c r="C1933" s="1">
        <v>33498</v>
      </c>
      <c r="D1933" s="2">
        <v>75</v>
      </c>
      <c r="E1933" t="s">
        <v>48</v>
      </c>
      <c r="F1933" s="3">
        <v>2010</v>
      </c>
      <c r="G1933" s="2">
        <v>66.8</v>
      </c>
      <c r="H1933" t="s">
        <v>35</v>
      </c>
      <c r="I1933">
        <v>7827</v>
      </c>
      <c r="J1933">
        <v>2</v>
      </c>
      <c r="K1933" t="s">
        <v>36</v>
      </c>
      <c r="L1933" t="s">
        <v>60</v>
      </c>
      <c r="M1933" s="3">
        <v>68.5</v>
      </c>
      <c r="N1933">
        <v>7827</v>
      </c>
      <c r="O1933">
        <v>0</v>
      </c>
      <c r="P1933" t="s">
        <v>41</v>
      </c>
      <c r="Q1933">
        <v>2014</v>
      </c>
      <c r="R1933" s="2">
        <v>370</v>
      </c>
      <c r="S1933" s="2">
        <v>470</v>
      </c>
      <c r="T1933" s="2">
        <v>260</v>
      </c>
      <c r="U1933" s="2">
        <v>5.3160305282683701E-2</v>
      </c>
      <c r="V1933" s="2">
        <v>385</v>
      </c>
      <c r="W1933" s="2">
        <v>196</v>
      </c>
      <c r="X1933" s="2">
        <v>-1</v>
      </c>
      <c r="Y1933" s="2">
        <v>-1</v>
      </c>
      <c r="Z1933" s="2">
        <v>-1</v>
      </c>
      <c r="AA1933" s="2">
        <v>-1</v>
      </c>
      <c r="AB1933" s="2">
        <v>-1</v>
      </c>
      <c r="AC1933" s="2">
        <v>1.1335999999999999</v>
      </c>
      <c r="AD1933" s="2">
        <v>1.7109000000000001</v>
      </c>
      <c r="AE1933" s="2">
        <v>0.16370000000000001</v>
      </c>
      <c r="AF1933" s="2">
        <v>0.77980000000000005</v>
      </c>
      <c r="AG1933" s="2">
        <v>0.48049999999999998</v>
      </c>
      <c r="AH1933">
        <v>200000</v>
      </c>
      <c r="AI1933" t="str">
        <f>IF(Table_Graduate_Salary[[#This Row],[Salary]]&lt;300000,"Low",IF(Table_Graduate_Salary[[#This Row],[Salary]]&lt;=600000,"Medium","High"))</f>
        <v>Low</v>
      </c>
      <c r="AJ1933" t="str">
        <f>IF(Table_Graduate_Salary[[#This Row],[collegeGPA]]&gt;=8,"Excellent",IF(Table_Graduate_Salary[[#This Row],[collegeGPA]]&gt;=7,"Good","Average"))</f>
        <v>Excellent</v>
      </c>
      <c r="AK1933" s="2">
        <f>AVERAGE(Table_Graduate_Salary[[#This Row],[English]],Table_Graduate_Salary[[#This Row],[Logical]],Table_Graduate_Salary[[#This Row],[Quant]])</f>
        <v>366.66666666666669</v>
      </c>
    </row>
    <row r="1934" spans="1:37">
      <c r="A1934">
        <v>1063224</v>
      </c>
      <c r="B1934" t="s">
        <v>506</v>
      </c>
      <c r="C1934" s="1">
        <v>33828</v>
      </c>
      <c r="D1934" s="2">
        <v>84</v>
      </c>
      <c r="E1934" t="s">
        <v>51</v>
      </c>
      <c r="F1934" s="3">
        <v>2010</v>
      </c>
      <c r="G1934" s="2">
        <v>89.5</v>
      </c>
      <c r="H1934" t="s">
        <v>51</v>
      </c>
      <c r="I1934">
        <v>3931</v>
      </c>
      <c r="J1934">
        <v>2</v>
      </c>
      <c r="K1934" t="s">
        <v>36</v>
      </c>
      <c r="L1934" t="s">
        <v>52</v>
      </c>
      <c r="M1934" s="3">
        <v>75.86</v>
      </c>
      <c r="N1934">
        <v>3931</v>
      </c>
      <c r="O1934">
        <v>0</v>
      </c>
      <c r="P1934" t="s">
        <v>56</v>
      </c>
      <c r="Q1934">
        <v>2014</v>
      </c>
      <c r="R1934" s="2">
        <v>570</v>
      </c>
      <c r="S1934" s="2">
        <v>445</v>
      </c>
      <c r="T1934" s="2">
        <v>405</v>
      </c>
      <c r="U1934" s="2">
        <v>0.72598414796947897</v>
      </c>
      <c r="V1934" s="2">
        <v>325</v>
      </c>
      <c r="W1934" s="2">
        <v>-1</v>
      </c>
      <c r="X1934" s="2">
        <v>-1</v>
      </c>
      <c r="Y1934" s="2">
        <v>438</v>
      </c>
      <c r="Z1934" s="2">
        <v>-1</v>
      </c>
      <c r="AA1934" s="2">
        <v>-1</v>
      </c>
      <c r="AB1934" s="2">
        <v>-1</v>
      </c>
      <c r="AC1934" s="2">
        <v>1.2771999999999999</v>
      </c>
      <c r="AD1934" s="2">
        <v>1.3778999999999999</v>
      </c>
      <c r="AE1934" s="2">
        <v>0.31740000000000002</v>
      </c>
      <c r="AF1934" s="2">
        <v>-2.1360000000000001</v>
      </c>
      <c r="AG1934" s="2">
        <v>0.28889999999999999</v>
      </c>
      <c r="AH1934">
        <v>105000</v>
      </c>
      <c r="AI1934" t="str">
        <f>IF(Table_Graduate_Salary[[#This Row],[Salary]]&lt;300000,"Low",IF(Table_Graduate_Salary[[#This Row],[Salary]]&lt;=600000,"Medium","High"))</f>
        <v>Low</v>
      </c>
      <c r="AJ1934" t="str">
        <f>IF(Table_Graduate_Salary[[#This Row],[collegeGPA]]&gt;=8,"Excellent",IF(Table_Graduate_Salary[[#This Row],[collegeGPA]]&gt;=7,"Good","Average"))</f>
        <v>Excellent</v>
      </c>
      <c r="AK1934" s="2">
        <f>AVERAGE(Table_Graduate_Salary[[#This Row],[English]],Table_Graduate_Salary[[#This Row],[Logical]],Table_Graduate_Salary[[#This Row],[Quant]])</f>
        <v>473.33333333333331</v>
      </c>
    </row>
    <row r="1935" spans="1:37">
      <c r="A1935">
        <v>309911</v>
      </c>
      <c r="B1935" t="s">
        <v>505</v>
      </c>
      <c r="C1935" s="1">
        <v>32530</v>
      </c>
      <c r="D1935" s="2">
        <v>73.83</v>
      </c>
      <c r="E1935" t="s">
        <v>72</v>
      </c>
      <c r="F1935" s="3">
        <v>2005</v>
      </c>
      <c r="G1935" s="2">
        <v>72</v>
      </c>
      <c r="H1935" t="s">
        <v>72</v>
      </c>
      <c r="I1935">
        <v>5050</v>
      </c>
      <c r="J1935">
        <v>2</v>
      </c>
      <c r="K1935" t="s">
        <v>66</v>
      </c>
      <c r="L1935" t="s">
        <v>67</v>
      </c>
      <c r="M1935" s="3">
        <v>72</v>
      </c>
      <c r="N1935">
        <v>5050</v>
      </c>
      <c r="O1935">
        <v>0</v>
      </c>
      <c r="P1935" t="s">
        <v>71</v>
      </c>
      <c r="Q1935">
        <v>2011</v>
      </c>
      <c r="R1935" s="2">
        <v>485</v>
      </c>
      <c r="S1935" s="2">
        <v>375</v>
      </c>
      <c r="T1935" s="2">
        <v>445</v>
      </c>
      <c r="U1935" s="2">
        <v>0.48834797678271402</v>
      </c>
      <c r="V1935" s="2">
        <v>405</v>
      </c>
      <c r="W1935" s="2">
        <v>-1</v>
      </c>
      <c r="X1935" s="2">
        <v>-1</v>
      </c>
      <c r="Y1935" s="2">
        <v>-1</v>
      </c>
      <c r="Z1935" s="2">
        <v>-1</v>
      </c>
      <c r="AA1935" s="2">
        <v>-1</v>
      </c>
      <c r="AB1935" s="2">
        <v>-1</v>
      </c>
      <c r="AC1935" s="2">
        <v>-0.57189999999999996</v>
      </c>
      <c r="AD1935" s="2">
        <v>0.50080000000000002</v>
      </c>
      <c r="AE1935" s="2">
        <v>0.38169999999999998</v>
      </c>
      <c r="AF1935" s="2">
        <v>0.64980000000000004</v>
      </c>
      <c r="AG1935" s="2">
        <v>-0.76149999999999995</v>
      </c>
      <c r="AH1935">
        <v>100000</v>
      </c>
      <c r="AI1935" t="str">
        <f>IF(Table_Graduate_Salary[[#This Row],[Salary]]&lt;300000,"Low",IF(Table_Graduate_Salary[[#This Row],[Salary]]&lt;=600000,"Medium","High"))</f>
        <v>Low</v>
      </c>
      <c r="AJ1935" t="str">
        <f>IF(Table_Graduate_Salary[[#This Row],[collegeGPA]]&gt;=8,"Excellent",IF(Table_Graduate_Salary[[#This Row],[collegeGPA]]&gt;=7,"Good","Average"))</f>
        <v>Excellent</v>
      </c>
      <c r="AK1935" s="2">
        <f>AVERAGE(Table_Graduate_Salary[[#This Row],[English]],Table_Graduate_Salary[[#This Row],[Logical]],Table_Graduate_Salary[[#This Row],[Quant]])</f>
        <v>435</v>
      </c>
    </row>
    <row r="1936" spans="1:37">
      <c r="A1936">
        <v>1202783</v>
      </c>
      <c r="B1936" t="s">
        <v>505</v>
      </c>
      <c r="C1936" s="1">
        <v>33970</v>
      </c>
      <c r="D1936" s="2">
        <v>91.8</v>
      </c>
      <c r="E1936" t="s">
        <v>51</v>
      </c>
      <c r="F1936" s="3">
        <v>2010</v>
      </c>
      <c r="G1936" s="2">
        <v>94.9</v>
      </c>
      <c r="H1936" t="s">
        <v>51</v>
      </c>
      <c r="I1936">
        <v>16211</v>
      </c>
      <c r="J1936">
        <v>2</v>
      </c>
      <c r="K1936" t="s">
        <v>36</v>
      </c>
      <c r="L1936" t="s">
        <v>40</v>
      </c>
      <c r="M1936" s="3">
        <v>75</v>
      </c>
      <c r="N1936">
        <v>16211</v>
      </c>
      <c r="O1936">
        <v>0</v>
      </c>
      <c r="P1936" t="s">
        <v>56</v>
      </c>
      <c r="Q1936">
        <v>2014</v>
      </c>
      <c r="R1936" s="2">
        <v>580</v>
      </c>
      <c r="S1936" s="2">
        <v>555</v>
      </c>
      <c r="T1936" s="2">
        <v>405</v>
      </c>
      <c r="U1936" s="2">
        <v>0.14478988948246199</v>
      </c>
      <c r="V1936" s="2">
        <v>465</v>
      </c>
      <c r="W1936" s="2">
        <v>-1</v>
      </c>
      <c r="X1936" s="2">
        <v>284</v>
      </c>
      <c r="Y1936" s="2">
        <v>-1</v>
      </c>
      <c r="Z1936" s="2">
        <v>-1</v>
      </c>
      <c r="AA1936" s="2">
        <v>-1</v>
      </c>
      <c r="AB1936" s="2">
        <v>-1</v>
      </c>
      <c r="AC1936" s="2">
        <v>0.41549999999999998</v>
      </c>
      <c r="AD1936" s="2">
        <v>-0.28710000000000002</v>
      </c>
      <c r="AE1936" s="2">
        <v>-0.6048</v>
      </c>
      <c r="AF1936" s="2">
        <v>-1.2485999999999999</v>
      </c>
      <c r="AG1936" s="2">
        <v>-0.86080000000000001</v>
      </c>
      <c r="AH1936">
        <v>275000</v>
      </c>
      <c r="AI1936" t="str">
        <f>IF(Table_Graduate_Salary[[#This Row],[Salary]]&lt;300000,"Low",IF(Table_Graduate_Salary[[#This Row],[Salary]]&lt;=600000,"Medium","High"))</f>
        <v>Low</v>
      </c>
      <c r="AJ1936" t="str">
        <f>IF(Table_Graduate_Salary[[#This Row],[collegeGPA]]&gt;=8,"Excellent",IF(Table_Graduate_Salary[[#This Row],[collegeGPA]]&gt;=7,"Good","Average"))</f>
        <v>Excellent</v>
      </c>
      <c r="AK1936" s="2">
        <f>AVERAGE(Table_Graduate_Salary[[#This Row],[English]],Table_Graduate_Salary[[#This Row],[Logical]],Table_Graduate_Salary[[#This Row],[Quant]])</f>
        <v>513.33333333333337</v>
      </c>
    </row>
    <row r="1937" spans="1:37">
      <c r="A1937">
        <v>595052</v>
      </c>
      <c r="B1937" t="s">
        <v>506</v>
      </c>
      <c r="C1937" s="1">
        <v>33317</v>
      </c>
      <c r="D1937" s="2">
        <v>75.459999999999994</v>
      </c>
      <c r="E1937">
        <v>0</v>
      </c>
      <c r="F1937" s="3">
        <v>2008</v>
      </c>
      <c r="G1937" s="2">
        <v>75.5</v>
      </c>
      <c r="H1937">
        <v>0</v>
      </c>
      <c r="I1937">
        <v>1881</v>
      </c>
      <c r="J1937">
        <v>2</v>
      </c>
      <c r="K1937" t="s">
        <v>36</v>
      </c>
      <c r="L1937" t="s">
        <v>44</v>
      </c>
      <c r="M1937" s="3">
        <v>60.99</v>
      </c>
      <c r="N1937">
        <v>1881</v>
      </c>
      <c r="O1937">
        <v>0</v>
      </c>
      <c r="P1937" t="s">
        <v>45</v>
      </c>
      <c r="Q1937">
        <v>2012</v>
      </c>
      <c r="R1937" s="2">
        <v>360</v>
      </c>
      <c r="S1937" s="2">
        <v>495</v>
      </c>
      <c r="T1937" s="2">
        <v>500</v>
      </c>
      <c r="U1937" s="2">
        <v>0.91077016424602197</v>
      </c>
      <c r="V1937" s="2">
        <v>-1</v>
      </c>
      <c r="W1937" s="2">
        <v>433</v>
      </c>
      <c r="X1937" s="2">
        <v>-1</v>
      </c>
      <c r="Y1937" s="2">
        <v>-1</v>
      </c>
      <c r="Z1937" s="2">
        <v>-1</v>
      </c>
      <c r="AA1937" s="2">
        <v>-1</v>
      </c>
      <c r="AB1937" s="2">
        <v>-1</v>
      </c>
      <c r="AC1937" s="2">
        <v>0.55910000000000004</v>
      </c>
      <c r="AD1937" s="2">
        <v>-0.62009999999999998</v>
      </c>
      <c r="AE1937" s="2">
        <v>0.62480000000000002</v>
      </c>
      <c r="AF1937" s="2">
        <v>-0.4879</v>
      </c>
      <c r="AG1937" s="2">
        <v>9.7299999999999998E-2</v>
      </c>
      <c r="AH1937">
        <v>205000</v>
      </c>
      <c r="AI1937" t="str">
        <f>IF(Table_Graduate_Salary[[#This Row],[Salary]]&lt;300000,"Low",IF(Table_Graduate_Salary[[#This Row],[Salary]]&lt;=600000,"Medium","High"))</f>
        <v>Low</v>
      </c>
      <c r="AJ1937" t="str">
        <f>IF(Table_Graduate_Salary[[#This Row],[collegeGPA]]&gt;=8,"Excellent",IF(Table_Graduate_Salary[[#This Row],[collegeGPA]]&gt;=7,"Good","Average"))</f>
        <v>Excellent</v>
      </c>
      <c r="AK1937" s="2">
        <f>AVERAGE(Table_Graduate_Salary[[#This Row],[English]],Table_Graduate_Salary[[#This Row],[Logical]],Table_Graduate_Salary[[#This Row],[Quant]])</f>
        <v>451.66666666666669</v>
      </c>
    </row>
    <row r="1938" spans="1:37">
      <c r="A1938">
        <v>670536</v>
      </c>
      <c r="B1938" t="s">
        <v>506</v>
      </c>
      <c r="C1938" s="1">
        <v>33249</v>
      </c>
      <c r="D1938" s="2">
        <v>75.400000000000006</v>
      </c>
      <c r="E1938" t="s">
        <v>35</v>
      </c>
      <c r="F1938" s="3">
        <v>2009</v>
      </c>
      <c r="G1938" s="2">
        <v>76.599999999999994</v>
      </c>
      <c r="H1938" t="s">
        <v>35</v>
      </c>
      <c r="I1938">
        <v>10971</v>
      </c>
      <c r="J1938">
        <v>2</v>
      </c>
      <c r="K1938" t="s">
        <v>36</v>
      </c>
      <c r="L1938" t="s">
        <v>40</v>
      </c>
      <c r="M1938" s="3">
        <v>66.12</v>
      </c>
      <c r="N1938">
        <v>10971</v>
      </c>
      <c r="O1938">
        <v>0</v>
      </c>
      <c r="P1938" t="s">
        <v>41</v>
      </c>
      <c r="Q1938">
        <v>2013</v>
      </c>
      <c r="R1938" s="2">
        <v>440</v>
      </c>
      <c r="S1938" s="2">
        <v>545</v>
      </c>
      <c r="T1938" s="2">
        <v>605</v>
      </c>
      <c r="U1938" s="2">
        <v>0.73579570922465598</v>
      </c>
      <c r="V1938" s="2">
        <v>475</v>
      </c>
      <c r="W1938" s="2">
        <v>-1</v>
      </c>
      <c r="X1938" s="2">
        <v>-1</v>
      </c>
      <c r="Y1938" s="2">
        <v>-1</v>
      </c>
      <c r="Z1938" s="2">
        <v>-1</v>
      </c>
      <c r="AA1938" s="2">
        <v>-1</v>
      </c>
      <c r="AB1938" s="2">
        <v>-1</v>
      </c>
      <c r="AC1938" s="2">
        <v>1.2771999999999999</v>
      </c>
      <c r="AD1938" s="2">
        <v>-0.78659999999999997</v>
      </c>
      <c r="AE1938" s="2">
        <v>-1.0659000000000001</v>
      </c>
      <c r="AF1938" s="2">
        <v>-1.2485999999999999</v>
      </c>
      <c r="AG1938" s="2">
        <v>-9.4299999999999995E-2</v>
      </c>
      <c r="AH1938">
        <v>360000</v>
      </c>
      <c r="AI1938" t="str">
        <f>IF(Table_Graduate_Salary[[#This Row],[Salary]]&lt;300000,"Low",IF(Table_Graduate_Salary[[#This Row],[Salary]]&lt;=600000,"Medium","High"))</f>
        <v>Medium</v>
      </c>
      <c r="AJ1938" t="str">
        <f>IF(Table_Graduate_Salary[[#This Row],[collegeGPA]]&gt;=8,"Excellent",IF(Table_Graduate_Salary[[#This Row],[collegeGPA]]&gt;=7,"Good","Average"))</f>
        <v>Excellent</v>
      </c>
      <c r="AK1938" s="2">
        <f>AVERAGE(Table_Graduate_Salary[[#This Row],[English]],Table_Graduate_Salary[[#This Row],[Logical]],Table_Graduate_Salary[[#This Row],[Quant]])</f>
        <v>530</v>
      </c>
    </row>
    <row r="1939" spans="1:37">
      <c r="A1939">
        <v>204592</v>
      </c>
      <c r="B1939" t="s">
        <v>505</v>
      </c>
      <c r="C1939" s="1">
        <v>32368</v>
      </c>
      <c r="D1939" s="2">
        <v>71</v>
      </c>
      <c r="E1939">
        <v>0</v>
      </c>
      <c r="F1939" s="3">
        <v>2005</v>
      </c>
      <c r="G1939" s="2">
        <v>74</v>
      </c>
      <c r="H1939">
        <v>0</v>
      </c>
      <c r="I1939">
        <v>2756</v>
      </c>
      <c r="J1939">
        <v>1</v>
      </c>
      <c r="K1939" t="s">
        <v>49</v>
      </c>
      <c r="L1939" t="s">
        <v>64</v>
      </c>
      <c r="M1939" s="3">
        <v>88</v>
      </c>
      <c r="N1939">
        <v>2756</v>
      </c>
      <c r="O1939">
        <v>0</v>
      </c>
      <c r="P1939" t="s">
        <v>41</v>
      </c>
      <c r="Q1939">
        <v>2011</v>
      </c>
      <c r="R1939" s="2">
        <v>505</v>
      </c>
      <c r="S1939" s="2">
        <v>385</v>
      </c>
      <c r="T1939" s="2">
        <v>475</v>
      </c>
      <c r="U1939" s="2">
        <v>0.84312372666574198</v>
      </c>
      <c r="V1939" s="2">
        <v>515</v>
      </c>
      <c r="W1939" s="2">
        <v>-1</v>
      </c>
      <c r="X1939" s="2">
        <v>-1</v>
      </c>
      <c r="Y1939" s="2">
        <v>-1</v>
      </c>
      <c r="Z1939" s="2">
        <v>-1</v>
      </c>
      <c r="AA1939" s="2">
        <v>-1</v>
      </c>
      <c r="AB1939" s="2">
        <v>-1</v>
      </c>
      <c r="AC1939" s="2">
        <v>0.35549999999999998</v>
      </c>
      <c r="AD1939" s="2">
        <v>-0.74729999999999996</v>
      </c>
      <c r="AE1939" s="2">
        <v>-1.0697000000000001</v>
      </c>
      <c r="AF1939" s="2">
        <v>-2.0529000000000002</v>
      </c>
      <c r="AG1939" s="2">
        <v>-1.3934</v>
      </c>
      <c r="AH1939">
        <v>450000</v>
      </c>
      <c r="AI1939" t="str">
        <f>IF(Table_Graduate_Salary[[#This Row],[Salary]]&lt;300000,"Low",IF(Table_Graduate_Salary[[#This Row],[Salary]]&lt;=600000,"Medium","High"))</f>
        <v>Medium</v>
      </c>
      <c r="AJ1939" t="str">
        <f>IF(Table_Graduate_Salary[[#This Row],[collegeGPA]]&gt;=8,"Excellent",IF(Table_Graduate_Salary[[#This Row],[collegeGPA]]&gt;=7,"Good","Average"))</f>
        <v>Excellent</v>
      </c>
      <c r="AK1939" s="2">
        <f>AVERAGE(Table_Graduate_Salary[[#This Row],[English]],Table_Graduate_Salary[[#This Row],[Logical]],Table_Graduate_Salary[[#This Row],[Quant]])</f>
        <v>455</v>
      </c>
    </row>
    <row r="1940" spans="1:37">
      <c r="A1940">
        <v>716346</v>
      </c>
      <c r="B1940" t="s">
        <v>506</v>
      </c>
      <c r="C1940" s="1">
        <v>33121</v>
      </c>
      <c r="D1940" s="2">
        <v>70.599999999999994</v>
      </c>
      <c r="E1940" t="s">
        <v>35</v>
      </c>
      <c r="F1940" s="3">
        <v>2007</v>
      </c>
      <c r="G1940" s="2">
        <v>81.599999999999994</v>
      </c>
      <c r="H1940" t="s">
        <v>35</v>
      </c>
      <c r="I1940">
        <v>6688</v>
      </c>
      <c r="J1940">
        <v>2</v>
      </c>
      <c r="K1940" t="s">
        <v>36</v>
      </c>
      <c r="L1940" t="s">
        <v>55</v>
      </c>
      <c r="M1940" s="3">
        <v>81.8</v>
      </c>
      <c r="N1940">
        <v>6688</v>
      </c>
      <c r="O1940">
        <v>1</v>
      </c>
      <c r="P1940" t="s">
        <v>47</v>
      </c>
      <c r="Q1940">
        <v>2012</v>
      </c>
      <c r="R1940" s="2">
        <v>675</v>
      </c>
      <c r="S1940" s="2">
        <v>545</v>
      </c>
      <c r="T1940" s="2">
        <v>680</v>
      </c>
      <c r="U1940" s="2">
        <v>0.84312372666574198</v>
      </c>
      <c r="V1940" s="2">
        <v>515</v>
      </c>
      <c r="W1940" s="2">
        <v>-1</v>
      </c>
      <c r="X1940" s="2">
        <v>-1</v>
      </c>
      <c r="Y1940" s="2">
        <v>-1</v>
      </c>
      <c r="Z1940" s="2">
        <v>-1</v>
      </c>
      <c r="AA1940" s="2">
        <v>-1</v>
      </c>
      <c r="AB1940" s="2">
        <v>-1</v>
      </c>
      <c r="AC1940" s="2">
        <v>-1.54E-2</v>
      </c>
      <c r="AD1940" s="2">
        <v>-1.6191</v>
      </c>
      <c r="AE1940" s="2">
        <v>-1.6807000000000001</v>
      </c>
      <c r="AF1940" s="2">
        <v>1.9207000000000001</v>
      </c>
      <c r="AG1940" s="2">
        <v>1.0553999999999999</v>
      </c>
      <c r="AH1940">
        <v>500000</v>
      </c>
      <c r="AI1940" t="str">
        <f>IF(Table_Graduate_Salary[[#This Row],[Salary]]&lt;300000,"Low",IF(Table_Graduate_Salary[[#This Row],[Salary]]&lt;=600000,"Medium","High"))</f>
        <v>Medium</v>
      </c>
      <c r="AJ1940" t="str">
        <f>IF(Table_Graduate_Salary[[#This Row],[collegeGPA]]&gt;=8,"Excellent",IF(Table_Graduate_Salary[[#This Row],[collegeGPA]]&gt;=7,"Good","Average"))</f>
        <v>Excellent</v>
      </c>
      <c r="AK1940" s="2">
        <f>AVERAGE(Table_Graduate_Salary[[#This Row],[English]],Table_Graduate_Salary[[#This Row],[Logical]],Table_Graduate_Salary[[#This Row],[Quant]])</f>
        <v>633.33333333333337</v>
      </c>
    </row>
    <row r="1941" spans="1:37">
      <c r="A1941">
        <v>246938</v>
      </c>
      <c r="B1941" t="s">
        <v>506</v>
      </c>
      <c r="C1941" s="1">
        <v>32293</v>
      </c>
      <c r="D1941" s="2">
        <v>77</v>
      </c>
      <c r="E1941">
        <v>0</v>
      </c>
      <c r="F1941" s="3">
        <v>2005</v>
      </c>
      <c r="G1941" s="2">
        <v>52</v>
      </c>
      <c r="H1941">
        <v>0</v>
      </c>
      <c r="I1941">
        <v>6570</v>
      </c>
      <c r="J1941">
        <v>2</v>
      </c>
      <c r="K1941" t="s">
        <v>66</v>
      </c>
      <c r="L1941" t="s">
        <v>67</v>
      </c>
      <c r="M1941" s="3">
        <v>75.5</v>
      </c>
      <c r="N1941">
        <v>6570</v>
      </c>
      <c r="O1941">
        <v>0</v>
      </c>
      <c r="P1941" t="s">
        <v>65</v>
      </c>
      <c r="Q1941">
        <v>2011</v>
      </c>
      <c r="R1941" s="2">
        <v>495</v>
      </c>
      <c r="S1941" s="2">
        <v>435</v>
      </c>
      <c r="T1941" s="2">
        <v>465</v>
      </c>
      <c r="U1941" s="2">
        <v>0.96823749589054298</v>
      </c>
      <c r="V1941" s="2">
        <v>605</v>
      </c>
      <c r="W1941" s="2">
        <v>-1</v>
      </c>
      <c r="X1941" s="2">
        <v>-1</v>
      </c>
      <c r="Y1941" s="2">
        <v>-1</v>
      </c>
      <c r="Z1941" s="2">
        <v>-1</v>
      </c>
      <c r="AA1941" s="2">
        <v>-1</v>
      </c>
      <c r="AB1941" s="2">
        <v>-1</v>
      </c>
      <c r="AC1941" s="2">
        <v>0.2009</v>
      </c>
      <c r="AD1941" s="2">
        <v>0.81279999999999997</v>
      </c>
      <c r="AE1941" s="2">
        <v>0.67200000000000004</v>
      </c>
      <c r="AF1941" s="2">
        <v>-0.17269999999999999</v>
      </c>
      <c r="AG1941" s="2">
        <v>1.4501999999999999</v>
      </c>
      <c r="AH1941">
        <v>640000</v>
      </c>
      <c r="AI1941" t="str">
        <f>IF(Table_Graduate_Salary[[#This Row],[Salary]]&lt;300000,"Low",IF(Table_Graduate_Salary[[#This Row],[Salary]]&lt;=600000,"Medium","High"))</f>
        <v>High</v>
      </c>
      <c r="AJ1941" t="str">
        <f>IF(Table_Graduate_Salary[[#This Row],[collegeGPA]]&gt;=8,"Excellent",IF(Table_Graduate_Salary[[#This Row],[collegeGPA]]&gt;=7,"Good","Average"))</f>
        <v>Excellent</v>
      </c>
      <c r="AK1941" s="2">
        <f>AVERAGE(Table_Graduate_Salary[[#This Row],[English]],Table_Graduate_Salary[[#This Row],[Logical]],Table_Graduate_Salary[[#This Row],[Quant]])</f>
        <v>465</v>
      </c>
    </row>
    <row r="1942" spans="1:37">
      <c r="A1942">
        <v>847006</v>
      </c>
      <c r="B1942" t="s">
        <v>506</v>
      </c>
      <c r="C1942" s="1">
        <v>32504</v>
      </c>
      <c r="D1942" s="2">
        <v>64.569999999999993</v>
      </c>
      <c r="E1942" t="s">
        <v>187</v>
      </c>
      <c r="F1942" s="3">
        <v>2005</v>
      </c>
      <c r="G1942" s="2">
        <v>49.67</v>
      </c>
      <c r="H1942" t="s">
        <v>369</v>
      </c>
      <c r="I1942">
        <v>14532</v>
      </c>
      <c r="J1942">
        <v>2</v>
      </c>
      <c r="K1942" t="s">
        <v>66</v>
      </c>
      <c r="L1942" t="s">
        <v>67</v>
      </c>
      <c r="M1942" s="3">
        <v>81.48</v>
      </c>
      <c r="N1942">
        <v>14532</v>
      </c>
      <c r="O1942">
        <v>0</v>
      </c>
      <c r="P1942" t="s">
        <v>47</v>
      </c>
      <c r="Q1942">
        <v>2013</v>
      </c>
      <c r="R1942" s="2">
        <v>380</v>
      </c>
      <c r="S1942" s="2">
        <v>560</v>
      </c>
      <c r="T1942" s="2">
        <v>455</v>
      </c>
      <c r="U1942" s="2">
        <v>0.48674700843819302</v>
      </c>
      <c r="V1942" s="2">
        <v>565</v>
      </c>
      <c r="W1942" s="2">
        <v>-1</v>
      </c>
      <c r="X1942" s="2">
        <v>376</v>
      </c>
      <c r="Y1942" s="2">
        <v>-1</v>
      </c>
      <c r="Z1942" s="2">
        <v>-1</v>
      </c>
      <c r="AA1942" s="2">
        <v>-1</v>
      </c>
      <c r="AB1942" s="2">
        <v>-1</v>
      </c>
      <c r="AC1942" s="2">
        <v>-0.30270000000000002</v>
      </c>
      <c r="AD1942" s="2">
        <v>-0.1206</v>
      </c>
      <c r="AE1942" s="2">
        <v>-0.2974</v>
      </c>
      <c r="AF1942" s="2">
        <v>0.77980000000000005</v>
      </c>
      <c r="AG1942" s="2">
        <v>-1.0524</v>
      </c>
      <c r="AH1942">
        <v>95000</v>
      </c>
      <c r="AI1942" t="str">
        <f>IF(Table_Graduate_Salary[[#This Row],[Salary]]&lt;300000,"Low",IF(Table_Graduate_Salary[[#This Row],[Salary]]&lt;=600000,"Medium","High"))</f>
        <v>Low</v>
      </c>
      <c r="AJ1942" t="str">
        <f>IF(Table_Graduate_Salary[[#This Row],[collegeGPA]]&gt;=8,"Excellent",IF(Table_Graduate_Salary[[#This Row],[collegeGPA]]&gt;=7,"Good","Average"))</f>
        <v>Excellent</v>
      </c>
      <c r="AK1942" s="2">
        <f>AVERAGE(Table_Graduate_Salary[[#This Row],[English]],Table_Graduate_Salary[[#This Row],[Logical]],Table_Graduate_Salary[[#This Row],[Quant]])</f>
        <v>465</v>
      </c>
    </row>
    <row r="1943" spans="1:37">
      <c r="A1943">
        <v>348134</v>
      </c>
      <c r="B1943" t="s">
        <v>506</v>
      </c>
      <c r="C1943" s="1">
        <v>33220</v>
      </c>
      <c r="D1943" s="2">
        <v>91.6</v>
      </c>
      <c r="E1943" t="s">
        <v>100</v>
      </c>
      <c r="F1943" s="3">
        <v>2008</v>
      </c>
      <c r="G1943" s="2">
        <v>91.6</v>
      </c>
      <c r="H1943" t="s">
        <v>370</v>
      </c>
      <c r="I1943">
        <v>3666</v>
      </c>
      <c r="J1943">
        <v>2</v>
      </c>
      <c r="K1943" t="s">
        <v>36</v>
      </c>
      <c r="L1943" t="s">
        <v>55</v>
      </c>
      <c r="M1943" s="3">
        <v>73.7</v>
      </c>
      <c r="N1943">
        <v>3666</v>
      </c>
      <c r="O1943">
        <v>0</v>
      </c>
      <c r="P1943" t="s">
        <v>56</v>
      </c>
      <c r="Q1943">
        <v>2012</v>
      </c>
      <c r="R1943" s="2">
        <v>495</v>
      </c>
      <c r="S1943" s="2">
        <v>545</v>
      </c>
      <c r="T1943" s="2">
        <v>565</v>
      </c>
      <c r="U1943" s="2">
        <v>0.73579570922465598</v>
      </c>
      <c r="V1943" s="2">
        <v>475</v>
      </c>
      <c r="W1943" s="2">
        <v>500</v>
      </c>
      <c r="X1943" s="2">
        <v>-1</v>
      </c>
      <c r="Y1943" s="2">
        <v>-1</v>
      </c>
      <c r="Z1943" s="2">
        <v>-1</v>
      </c>
      <c r="AA1943" s="2">
        <v>-1</v>
      </c>
      <c r="AB1943" s="2">
        <v>-1</v>
      </c>
      <c r="AC1943" s="2">
        <v>-0.72640000000000005</v>
      </c>
      <c r="AD1943" s="2">
        <v>-0.74729999999999996</v>
      </c>
      <c r="AE1943" s="2">
        <v>-5.3699999999999998E-2</v>
      </c>
      <c r="AF1943" s="2">
        <v>-0.17269999999999999</v>
      </c>
      <c r="AG1943" s="2">
        <v>-0.87990000000000002</v>
      </c>
      <c r="AH1943">
        <v>410000</v>
      </c>
      <c r="AI1943" t="str">
        <f>IF(Table_Graduate_Salary[[#This Row],[Salary]]&lt;300000,"Low",IF(Table_Graduate_Salary[[#This Row],[Salary]]&lt;=600000,"Medium","High"))</f>
        <v>Medium</v>
      </c>
      <c r="AJ1943" t="str">
        <f>IF(Table_Graduate_Salary[[#This Row],[collegeGPA]]&gt;=8,"Excellent",IF(Table_Graduate_Salary[[#This Row],[collegeGPA]]&gt;=7,"Good","Average"))</f>
        <v>Excellent</v>
      </c>
      <c r="AK1943" s="2">
        <f>AVERAGE(Table_Graduate_Salary[[#This Row],[English]],Table_Graduate_Salary[[#This Row],[Logical]],Table_Graduate_Salary[[#This Row],[Quant]])</f>
        <v>535</v>
      </c>
    </row>
    <row r="1944" spans="1:37">
      <c r="A1944">
        <v>745903</v>
      </c>
      <c r="B1944" t="s">
        <v>506</v>
      </c>
      <c r="C1944" s="1">
        <v>33318</v>
      </c>
      <c r="D1944" s="2">
        <v>89.5</v>
      </c>
      <c r="E1944" t="s">
        <v>51</v>
      </c>
      <c r="F1944" s="3">
        <v>2009</v>
      </c>
      <c r="G1944" s="2">
        <v>92.2</v>
      </c>
      <c r="H1944" t="s">
        <v>221</v>
      </c>
      <c r="I1944">
        <v>9164</v>
      </c>
      <c r="J1944">
        <v>2</v>
      </c>
      <c r="K1944" t="s">
        <v>36</v>
      </c>
      <c r="L1944" t="s">
        <v>40</v>
      </c>
      <c r="M1944" s="3">
        <v>75.12</v>
      </c>
      <c r="N1944">
        <v>9164</v>
      </c>
      <c r="O1944">
        <v>1</v>
      </c>
      <c r="P1944" t="s">
        <v>54</v>
      </c>
      <c r="Q1944">
        <v>2013</v>
      </c>
      <c r="R1944" s="2">
        <v>545</v>
      </c>
      <c r="S1944" s="2">
        <v>580</v>
      </c>
      <c r="T1944" s="2">
        <v>795</v>
      </c>
      <c r="U1944" s="2">
        <v>0.94211655148500795</v>
      </c>
      <c r="V1944" s="2">
        <v>575</v>
      </c>
      <c r="W1944" s="2">
        <v>-1</v>
      </c>
      <c r="X1944" s="2">
        <v>-1</v>
      </c>
      <c r="Y1944" s="2">
        <v>-1</v>
      </c>
      <c r="Z1944" s="2">
        <v>-1</v>
      </c>
      <c r="AA1944" s="2">
        <v>-1</v>
      </c>
      <c r="AB1944" s="2">
        <v>-1</v>
      </c>
      <c r="AC1944" s="2">
        <v>0.12820000000000001</v>
      </c>
      <c r="AD1944" s="2">
        <v>1.3778999999999999</v>
      </c>
      <c r="AE1944" s="2">
        <v>1.3933</v>
      </c>
      <c r="AF1944" s="2">
        <v>-2.1360000000000001</v>
      </c>
      <c r="AG1944" s="2">
        <v>1.0553999999999999</v>
      </c>
      <c r="AH1944">
        <v>300000</v>
      </c>
      <c r="AI1944" t="str">
        <f>IF(Table_Graduate_Salary[[#This Row],[Salary]]&lt;300000,"Low",IF(Table_Graduate_Salary[[#This Row],[Salary]]&lt;=600000,"Medium","High"))</f>
        <v>Medium</v>
      </c>
      <c r="AJ1944" t="str">
        <f>IF(Table_Graduate_Salary[[#This Row],[collegeGPA]]&gt;=8,"Excellent",IF(Table_Graduate_Salary[[#This Row],[collegeGPA]]&gt;=7,"Good","Average"))</f>
        <v>Excellent</v>
      </c>
      <c r="AK1944" s="2">
        <f>AVERAGE(Table_Graduate_Salary[[#This Row],[English]],Table_Graduate_Salary[[#This Row],[Logical]],Table_Graduate_Salary[[#This Row],[Quant]])</f>
        <v>640</v>
      </c>
    </row>
    <row r="1945" spans="1:37">
      <c r="A1945">
        <v>577498</v>
      </c>
      <c r="B1945" t="s">
        <v>506</v>
      </c>
      <c r="C1945" s="1">
        <v>33332</v>
      </c>
      <c r="D1945" s="2">
        <v>75.2</v>
      </c>
      <c r="E1945" t="s">
        <v>51</v>
      </c>
      <c r="F1945" s="3">
        <v>2009</v>
      </c>
      <c r="G1945" s="2">
        <v>84.6</v>
      </c>
      <c r="H1945" t="s">
        <v>51</v>
      </c>
      <c r="I1945">
        <v>7376</v>
      </c>
      <c r="J1945">
        <v>2</v>
      </c>
      <c r="K1945" t="s">
        <v>36</v>
      </c>
      <c r="L1945" t="s">
        <v>52</v>
      </c>
      <c r="M1945" s="3">
        <v>68.8</v>
      </c>
      <c r="N1945">
        <v>7376</v>
      </c>
      <c r="O1945">
        <v>0</v>
      </c>
      <c r="P1945" t="s">
        <v>41</v>
      </c>
      <c r="Q1945">
        <v>2013</v>
      </c>
      <c r="R1945" s="2">
        <v>415</v>
      </c>
      <c r="S1945" s="2">
        <v>545</v>
      </c>
      <c r="T1945" s="2">
        <v>545</v>
      </c>
      <c r="U1945" s="2">
        <v>0.65410747454593299</v>
      </c>
      <c r="V1945" s="2">
        <v>-1</v>
      </c>
      <c r="W1945" s="2">
        <v>-1</v>
      </c>
      <c r="X1945" s="2">
        <v>-1</v>
      </c>
      <c r="Y1945" s="2">
        <v>420</v>
      </c>
      <c r="Z1945" s="2">
        <v>-1</v>
      </c>
      <c r="AA1945" s="2">
        <v>-1</v>
      </c>
      <c r="AB1945" s="2">
        <v>-1</v>
      </c>
      <c r="AC1945" s="2">
        <v>-0.58989999999999998</v>
      </c>
      <c r="AD1945" s="2">
        <v>-1.9520999999999999</v>
      </c>
      <c r="AE1945" s="2">
        <v>-1.0659000000000001</v>
      </c>
      <c r="AF1945" s="2">
        <v>0.90659999999999996</v>
      </c>
      <c r="AG1945" s="2">
        <v>-0.86080000000000001</v>
      </c>
      <c r="AH1945">
        <v>295000</v>
      </c>
      <c r="AI1945" t="str">
        <f>IF(Table_Graduate_Salary[[#This Row],[Salary]]&lt;300000,"Low",IF(Table_Graduate_Salary[[#This Row],[Salary]]&lt;=600000,"Medium","High"))</f>
        <v>Low</v>
      </c>
      <c r="AJ1945" t="str">
        <f>IF(Table_Graduate_Salary[[#This Row],[collegeGPA]]&gt;=8,"Excellent",IF(Table_Graduate_Salary[[#This Row],[collegeGPA]]&gt;=7,"Good","Average"))</f>
        <v>Excellent</v>
      </c>
      <c r="AK1945" s="2">
        <f>AVERAGE(Table_Graduate_Salary[[#This Row],[English]],Table_Graduate_Salary[[#This Row],[Logical]],Table_Graduate_Salary[[#This Row],[Quant]])</f>
        <v>501.66666666666669</v>
      </c>
    </row>
    <row r="1946" spans="1:37">
      <c r="A1946">
        <v>668714</v>
      </c>
      <c r="B1946" t="s">
        <v>506</v>
      </c>
      <c r="C1946" s="1">
        <v>33157</v>
      </c>
      <c r="D1946" s="2">
        <v>70.8</v>
      </c>
      <c r="E1946" t="s">
        <v>35</v>
      </c>
      <c r="F1946" s="3">
        <v>2008</v>
      </c>
      <c r="G1946" s="2">
        <v>73</v>
      </c>
      <c r="H1946" t="s">
        <v>35</v>
      </c>
      <c r="I1946">
        <v>8934</v>
      </c>
      <c r="J1946">
        <v>2</v>
      </c>
      <c r="K1946" t="s">
        <v>36</v>
      </c>
      <c r="L1946" t="s">
        <v>40</v>
      </c>
      <c r="M1946" s="3">
        <v>78.900000000000006</v>
      </c>
      <c r="N1946">
        <v>8934</v>
      </c>
      <c r="O1946">
        <v>0</v>
      </c>
      <c r="P1946" t="s">
        <v>59</v>
      </c>
      <c r="Q1946">
        <v>2012</v>
      </c>
      <c r="R1946" s="2">
        <v>370</v>
      </c>
      <c r="S1946" s="2">
        <v>645</v>
      </c>
      <c r="T1946" s="2">
        <v>695</v>
      </c>
      <c r="U1946" s="2">
        <v>0.95224557292430301</v>
      </c>
      <c r="V1946" s="2">
        <v>585</v>
      </c>
      <c r="W1946" s="2">
        <v>-1</v>
      </c>
      <c r="X1946" s="2">
        <v>-1</v>
      </c>
      <c r="Y1946" s="2">
        <v>-1</v>
      </c>
      <c r="Z1946" s="2">
        <v>-1</v>
      </c>
      <c r="AA1946" s="2">
        <v>-1</v>
      </c>
      <c r="AB1946" s="2">
        <v>-1</v>
      </c>
      <c r="AC1946" s="2">
        <v>-1.0207999999999999</v>
      </c>
      <c r="AD1946" s="2">
        <v>-1.1195999999999999</v>
      </c>
      <c r="AE1946" s="2">
        <v>-0.75849999999999995</v>
      </c>
      <c r="AF1946" s="2">
        <v>1.5404</v>
      </c>
      <c r="AG1946" s="2">
        <v>-2.0105</v>
      </c>
      <c r="AH1946">
        <v>220000</v>
      </c>
      <c r="AI1946" t="str">
        <f>IF(Table_Graduate_Salary[[#This Row],[Salary]]&lt;300000,"Low",IF(Table_Graduate_Salary[[#This Row],[Salary]]&lt;=600000,"Medium","High"))</f>
        <v>Low</v>
      </c>
      <c r="AJ1946" t="str">
        <f>IF(Table_Graduate_Salary[[#This Row],[collegeGPA]]&gt;=8,"Excellent",IF(Table_Graduate_Salary[[#This Row],[collegeGPA]]&gt;=7,"Good","Average"))</f>
        <v>Excellent</v>
      </c>
      <c r="AK1946" s="2">
        <f>AVERAGE(Table_Graduate_Salary[[#This Row],[English]],Table_Graduate_Salary[[#This Row],[Logical]],Table_Graduate_Salary[[#This Row],[Quant]])</f>
        <v>570</v>
      </c>
    </row>
    <row r="1947" spans="1:37">
      <c r="A1947">
        <v>283452</v>
      </c>
      <c r="B1947" t="s">
        <v>506</v>
      </c>
      <c r="C1947" s="1">
        <v>32369</v>
      </c>
      <c r="D1947" s="2">
        <v>86.4</v>
      </c>
      <c r="E1947" t="s">
        <v>35</v>
      </c>
      <c r="F1947" s="3">
        <v>2005</v>
      </c>
      <c r="G1947" s="2">
        <v>79.8</v>
      </c>
      <c r="H1947" t="s">
        <v>35</v>
      </c>
      <c r="I1947">
        <v>2097</v>
      </c>
      <c r="J1947">
        <v>2</v>
      </c>
      <c r="K1947" t="s">
        <v>36</v>
      </c>
      <c r="L1947" t="s">
        <v>64</v>
      </c>
      <c r="M1947" s="3">
        <v>81.900000000000006</v>
      </c>
      <c r="N1947">
        <v>2097</v>
      </c>
      <c r="O1947">
        <v>0</v>
      </c>
      <c r="P1947" t="s">
        <v>41</v>
      </c>
      <c r="Q1947">
        <v>2011</v>
      </c>
      <c r="R1947" s="2">
        <v>565</v>
      </c>
      <c r="S1947" s="2">
        <v>585</v>
      </c>
      <c r="T1947" s="2">
        <v>655</v>
      </c>
      <c r="U1947" s="2">
        <v>0.91686996110361896</v>
      </c>
      <c r="V1947" s="2">
        <v>555</v>
      </c>
      <c r="W1947" s="2">
        <v>-1</v>
      </c>
      <c r="X1947" s="2">
        <v>-1</v>
      </c>
      <c r="Y1947" s="2">
        <v>-1</v>
      </c>
      <c r="Z1947" s="2">
        <v>-1</v>
      </c>
      <c r="AA1947" s="2">
        <v>-1</v>
      </c>
      <c r="AB1947" s="2">
        <v>-1</v>
      </c>
      <c r="AC1947" s="2">
        <v>-1.1900999999999999</v>
      </c>
      <c r="AD1947" s="2">
        <v>-0.27929999999999999</v>
      </c>
      <c r="AE1947" s="2">
        <v>9.1399999999999995E-2</v>
      </c>
      <c r="AF1947" s="2">
        <v>0.17979999999999999</v>
      </c>
      <c r="AG1947" s="2">
        <v>-0.60350000000000004</v>
      </c>
      <c r="AH1947">
        <v>445000</v>
      </c>
      <c r="AI1947" t="str">
        <f>IF(Table_Graduate_Salary[[#This Row],[Salary]]&lt;300000,"Low",IF(Table_Graduate_Salary[[#This Row],[Salary]]&lt;=600000,"Medium","High"))</f>
        <v>Medium</v>
      </c>
      <c r="AJ1947" t="str">
        <f>IF(Table_Graduate_Salary[[#This Row],[collegeGPA]]&gt;=8,"Excellent",IF(Table_Graduate_Salary[[#This Row],[collegeGPA]]&gt;=7,"Good","Average"))</f>
        <v>Excellent</v>
      </c>
      <c r="AK1947" s="2">
        <f>AVERAGE(Table_Graduate_Salary[[#This Row],[English]],Table_Graduate_Salary[[#This Row],[Logical]],Table_Graduate_Salary[[#This Row],[Quant]])</f>
        <v>601.66666666666663</v>
      </c>
    </row>
    <row r="1948" spans="1:37">
      <c r="A1948">
        <v>340172</v>
      </c>
      <c r="B1948" t="s">
        <v>506</v>
      </c>
      <c r="C1948" s="1">
        <v>33791</v>
      </c>
      <c r="D1948" s="2">
        <v>65.17</v>
      </c>
      <c r="E1948" t="s">
        <v>112</v>
      </c>
      <c r="F1948" s="3">
        <v>2009</v>
      </c>
      <c r="G1948" s="2">
        <v>70.2</v>
      </c>
      <c r="H1948" t="s">
        <v>112</v>
      </c>
      <c r="I1948">
        <v>10932</v>
      </c>
      <c r="J1948">
        <v>2</v>
      </c>
      <c r="K1948" t="s">
        <v>36</v>
      </c>
      <c r="L1948" t="s">
        <v>40</v>
      </c>
      <c r="M1948" s="3">
        <v>65.66</v>
      </c>
      <c r="N1948">
        <v>10932</v>
      </c>
      <c r="O1948">
        <v>0</v>
      </c>
      <c r="P1948" t="s">
        <v>41</v>
      </c>
      <c r="Q1948">
        <v>2013</v>
      </c>
      <c r="R1948" s="2">
        <v>335</v>
      </c>
      <c r="S1948" s="2">
        <v>395</v>
      </c>
      <c r="T1948" s="2">
        <v>455</v>
      </c>
      <c r="U1948" s="2">
        <v>0.52592258425205496</v>
      </c>
      <c r="V1948" s="2">
        <v>415</v>
      </c>
      <c r="W1948" s="2">
        <v>-1</v>
      </c>
      <c r="X1948" s="2">
        <v>-1</v>
      </c>
      <c r="Y1948" s="2">
        <v>-1</v>
      </c>
      <c r="Z1948" s="2">
        <v>-1</v>
      </c>
      <c r="AA1948" s="2">
        <v>-1</v>
      </c>
      <c r="AB1948" s="2">
        <v>-1</v>
      </c>
      <c r="AC1948" s="2">
        <v>0.1623</v>
      </c>
      <c r="AD1948" s="2">
        <v>-0.43530000000000002</v>
      </c>
      <c r="AE1948" s="2">
        <v>0.96230000000000004</v>
      </c>
      <c r="AF1948" s="2">
        <v>1.3255299999999901</v>
      </c>
      <c r="AG1948" s="2">
        <v>0.18640000000000001</v>
      </c>
      <c r="AH1948">
        <v>180000</v>
      </c>
      <c r="AI1948" t="str">
        <f>IF(Table_Graduate_Salary[[#This Row],[Salary]]&lt;300000,"Low",IF(Table_Graduate_Salary[[#This Row],[Salary]]&lt;=600000,"Medium","High"))</f>
        <v>Low</v>
      </c>
      <c r="AJ1948" t="str">
        <f>IF(Table_Graduate_Salary[[#This Row],[collegeGPA]]&gt;=8,"Excellent",IF(Table_Graduate_Salary[[#This Row],[collegeGPA]]&gt;=7,"Good","Average"))</f>
        <v>Excellent</v>
      </c>
      <c r="AK1948" s="2">
        <f>AVERAGE(Table_Graduate_Salary[[#This Row],[English]],Table_Graduate_Salary[[#This Row],[Logical]],Table_Graduate_Salary[[#This Row],[Quant]])</f>
        <v>395</v>
      </c>
    </row>
    <row r="1949" spans="1:37">
      <c r="A1949">
        <v>633333</v>
      </c>
      <c r="B1949" t="s">
        <v>506</v>
      </c>
      <c r="C1949" s="1">
        <v>33553</v>
      </c>
      <c r="D1949" s="2">
        <v>72.5</v>
      </c>
      <c r="E1949" t="s">
        <v>79</v>
      </c>
      <c r="F1949" s="3">
        <v>2009</v>
      </c>
      <c r="G1949" s="2">
        <v>73</v>
      </c>
      <c r="H1949" t="s">
        <v>79</v>
      </c>
      <c r="I1949">
        <v>1982</v>
      </c>
      <c r="J1949">
        <v>2</v>
      </c>
      <c r="K1949" t="s">
        <v>36</v>
      </c>
      <c r="L1949" t="s">
        <v>60</v>
      </c>
      <c r="M1949" s="3">
        <v>72.540000000000006</v>
      </c>
      <c r="N1949">
        <v>1982</v>
      </c>
      <c r="O1949">
        <v>0</v>
      </c>
      <c r="P1949" t="s">
        <v>41</v>
      </c>
      <c r="Q1949">
        <v>2013</v>
      </c>
      <c r="R1949" s="2">
        <v>250</v>
      </c>
      <c r="S1949" s="2">
        <v>510</v>
      </c>
      <c r="T1949" s="2">
        <v>485</v>
      </c>
      <c r="U1949" s="2">
        <v>0.124502074009537</v>
      </c>
      <c r="V1949" s="2">
        <v>445</v>
      </c>
      <c r="W1949" s="2">
        <v>233</v>
      </c>
      <c r="X1949" s="2">
        <v>-1</v>
      </c>
      <c r="Y1949" s="2">
        <v>-1</v>
      </c>
      <c r="Z1949" s="2">
        <v>-1</v>
      </c>
      <c r="AA1949" s="2">
        <v>-1</v>
      </c>
      <c r="AB1949" s="2">
        <v>-1</v>
      </c>
      <c r="AC1949" s="2">
        <v>-0.73350000000000004</v>
      </c>
      <c r="AD1949" s="2">
        <v>0.21240000000000001</v>
      </c>
      <c r="AE1949" s="2">
        <v>1.0859000000000001</v>
      </c>
      <c r="AF1949" s="2">
        <v>-0.74150000000000005</v>
      </c>
      <c r="AG1949" s="2">
        <v>1.0553999999999999</v>
      </c>
      <c r="AH1949">
        <v>165000</v>
      </c>
      <c r="AI1949" t="str">
        <f>IF(Table_Graduate_Salary[[#This Row],[Salary]]&lt;300000,"Low",IF(Table_Graduate_Salary[[#This Row],[Salary]]&lt;=600000,"Medium","High"))</f>
        <v>Low</v>
      </c>
      <c r="AJ1949" t="str">
        <f>IF(Table_Graduate_Salary[[#This Row],[collegeGPA]]&gt;=8,"Excellent",IF(Table_Graduate_Salary[[#This Row],[collegeGPA]]&gt;=7,"Good","Average"))</f>
        <v>Excellent</v>
      </c>
      <c r="AK1949" s="2">
        <f>AVERAGE(Table_Graduate_Salary[[#This Row],[English]],Table_Graduate_Salary[[#This Row],[Logical]],Table_Graduate_Salary[[#This Row],[Quant]])</f>
        <v>415</v>
      </c>
    </row>
    <row r="1950" spans="1:37">
      <c r="A1950">
        <v>520055</v>
      </c>
      <c r="B1950" t="s">
        <v>505</v>
      </c>
      <c r="C1950" s="1">
        <v>33394</v>
      </c>
      <c r="D1950" s="2">
        <v>87</v>
      </c>
      <c r="E1950">
        <v>0</v>
      </c>
      <c r="F1950" s="3">
        <v>2008</v>
      </c>
      <c r="G1950" s="2">
        <v>91.5</v>
      </c>
      <c r="H1950">
        <v>0</v>
      </c>
      <c r="I1950">
        <v>953</v>
      </c>
      <c r="J1950">
        <v>2</v>
      </c>
      <c r="K1950" t="s">
        <v>36</v>
      </c>
      <c r="L1950" t="s">
        <v>64</v>
      </c>
      <c r="M1950" s="3">
        <v>77.8</v>
      </c>
      <c r="N1950">
        <v>953</v>
      </c>
      <c r="O1950">
        <v>1</v>
      </c>
      <c r="P1950" t="s">
        <v>54</v>
      </c>
      <c r="Q1950">
        <v>2012</v>
      </c>
      <c r="R1950" s="2">
        <v>615</v>
      </c>
      <c r="S1950" s="2">
        <v>520</v>
      </c>
      <c r="T1950" s="2">
        <v>500</v>
      </c>
      <c r="U1950" s="2">
        <v>0.96823749589054298</v>
      </c>
      <c r="V1950" s="2">
        <v>605</v>
      </c>
      <c r="W1950" s="2">
        <v>-1</v>
      </c>
      <c r="X1950" s="2">
        <v>-1</v>
      </c>
      <c r="Y1950" s="2">
        <v>-1</v>
      </c>
      <c r="Z1950" s="2">
        <v>-1</v>
      </c>
      <c r="AA1950" s="2">
        <v>-1</v>
      </c>
      <c r="AB1950" s="2">
        <v>-1</v>
      </c>
      <c r="AC1950" s="2">
        <v>0.2009</v>
      </c>
      <c r="AD1950" s="2">
        <v>0.96879999999999999</v>
      </c>
      <c r="AE1950" s="2">
        <v>0.70830000000000004</v>
      </c>
      <c r="AF1950" s="2">
        <v>-0.87780000000000002</v>
      </c>
      <c r="AG1950" s="2">
        <v>-0.1295</v>
      </c>
      <c r="AH1950">
        <v>350000</v>
      </c>
      <c r="AI1950" t="str">
        <f>IF(Table_Graduate_Salary[[#This Row],[Salary]]&lt;300000,"Low",IF(Table_Graduate_Salary[[#This Row],[Salary]]&lt;=600000,"Medium","High"))</f>
        <v>Medium</v>
      </c>
      <c r="AJ1950" t="str">
        <f>IF(Table_Graduate_Salary[[#This Row],[collegeGPA]]&gt;=8,"Excellent",IF(Table_Graduate_Salary[[#This Row],[collegeGPA]]&gt;=7,"Good","Average"))</f>
        <v>Excellent</v>
      </c>
      <c r="AK1950" s="2">
        <f>AVERAGE(Table_Graduate_Salary[[#This Row],[English]],Table_Graduate_Salary[[#This Row],[Logical]],Table_Graduate_Salary[[#This Row],[Quant]])</f>
        <v>545</v>
      </c>
    </row>
    <row r="1951" spans="1:37">
      <c r="A1951">
        <v>600992</v>
      </c>
      <c r="B1951" t="s">
        <v>506</v>
      </c>
      <c r="C1951" s="1">
        <v>31927</v>
      </c>
      <c r="D1951" s="2">
        <v>94.4</v>
      </c>
      <c r="E1951" t="s">
        <v>371</v>
      </c>
      <c r="F1951" s="3">
        <v>2006</v>
      </c>
      <c r="G1951" s="2">
        <v>65.900000000000006</v>
      </c>
      <c r="H1951" t="s">
        <v>372</v>
      </c>
      <c r="I1951">
        <v>4889</v>
      </c>
      <c r="J1951">
        <v>2</v>
      </c>
      <c r="K1951" t="s">
        <v>36</v>
      </c>
      <c r="L1951" t="s">
        <v>64</v>
      </c>
      <c r="M1951" s="3">
        <v>81.8</v>
      </c>
      <c r="N1951">
        <v>4889</v>
      </c>
      <c r="O1951">
        <v>1</v>
      </c>
      <c r="P1951" t="s">
        <v>47</v>
      </c>
      <c r="Q1951">
        <v>2012</v>
      </c>
      <c r="R1951" s="2">
        <v>510</v>
      </c>
      <c r="S1951" s="2">
        <v>555</v>
      </c>
      <c r="T1951" s="2">
        <v>825</v>
      </c>
      <c r="U1951" s="2">
        <v>0.70409041213131396</v>
      </c>
      <c r="V1951" s="2">
        <v>465</v>
      </c>
      <c r="W1951" s="2">
        <v>-1</v>
      </c>
      <c r="X1951" s="2">
        <v>-1</v>
      </c>
      <c r="Y1951" s="2">
        <v>-1</v>
      </c>
      <c r="Z1951" s="2">
        <v>-1</v>
      </c>
      <c r="AA1951" s="2">
        <v>-1</v>
      </c>
      <c r="AB1951" s="2">
        <v>-1</v>
      </c>
      <c r="AC1951" s="2">
        <v>1.9953000000000001</v>
      </c>
      <c r="AD1951" s="2">
        <v>1.5444</v>
      </c>
      <c r="AE1951" s="2">
        <v>0.31740000000000002</v>
      </c>
      <c r="AF1951" s="2">
        <v>-1.8824000000000001</v>
      </c>
      <c r="AG1951" s="2">
        <v>-9.4299999999999995E-2</v>
      </c>
      <c r="AH1951">
        <v>240000</v>
      </c>
      <c r="AI1951" t="str">
        <f>IF(Table_Graduate_Salary[[#This Row],[Salary]]&lt;300000,"Low",IF(Table_Graduate_Salary[[#This Row],[Salary]]&lt;=600000,"Medium","High"))</f>
        <v>Low</v>
      </c>
      <c r="AJ1951" t="str">
        <f>IF(Table_Graduate_Salary[[#This Row],[collegeGPA]]&gt;=8,"Excellent",IF(Table_Graduate_Salary[[#This Row],[collegeGPA]]&gt;=7,"Good","Average"))</f>
        <v>Excellent</v>
      </c>
      <c r="AK1951" s="2">
        <f>AVERAGE(Table_Graduate_Salary[[#This Row],[English]],Table_Graduate_Salary[[#This Row],[Logical]],Table_Graduate_Salary[[#This Row],[Quant]])</f>
        <v>630</v>
      </c>
    </row>
    <row r="1952" spans="1:37">
      <c r="A1952">
        <v>326089</v>
      </c>
      <c r="B1952" t="s">
        <v>506</v>
      </c>
      <c r="C1952" s="1">
        <v>33233</v>
      </c>
      <c r="D1952" s="2">
        <v>83</v>
      </c>
      <c r="E1952" t="s">
        <v>51</v>
      </c>
      <c r="F1952" s="3">
        <v>2008</v>
      </c>
      <c r="G1952" s="2">
        <v>80.099999999999994</v>
      </c>
      <c r="H1952" t="s">
        <v>51</v>
      </c>
      <c r="I1952">
        <v>439</v>
      </c>
      <c r="J1952">
        <v>2</v>
      </c>
      <c r="K1952" t="s">
        <v>36</v>
      </c>
      <c r="L1952" t="s">
        <v>60</v>
      </c>
      <c r="M1952" s="3">
        <v>77.5</v>
      </c>
      <c r="N1952">
        <v>439</v>
      </c>
      <c r="O1952">
        <v>1</v>
      </c>
      <c r="P1952" t="s">
        <v>47</v>
      </c>
      <c r="Q1952">
        <v>2012</v>
      </c>
      <c r="R1952" s="2">
        <v>465</v>
      </c>
      <c r="S1952" s="2">
        <v>545</v>
      </c>
      <c r="T1952" s="2">
        <v>415</v>
      </c>
      <c r="U1952" s="2">
        <v>0.91077016424602197</v>
      </c>
      <c r="V1952" s="2">
        <v>375</v>
      </c>
      <c r="W1952" s="2">
        <v>433</v>
      </c>
      <c r="X1952" s="2">
        <v>-1</v>
      </c>
      <c r="Y1952" s="2">
        <v>-1</v>
      </c>
      <c r="Z1952" s="2">
        <v>-1</v>
      </c>
      <c r="AA1952" s="2">
        <v>286</v>
      </c>
      <c r="AB1952" s="2">
        <v>-1</v>
      </c>
      <c r="AC1952" s="2">
        <v>0.1623</v>
      </c>
      <c r="AD1952" s="2">
        <v>0.3448</v>
      </c>
      <c r="AE1952" s="2">
        <v>-0.34399999999999997</v>
      </c>
      <c r="AF1952" s="2">
        <v>3.5000000000000001E-3</v>
      </c>
      <c r="AG1952" s="2">
        <v>-0.1295</v>
      </c>
      <c r="AH1952">
        <v>395000</v>
      </c>
      <c r="AI1952" t="str">
        <f>IF(Table_Graduate_Salary[[#This Row],[Salary]]&lt;300000,"Low",IF(Table_Graduate_Salary[[#This Row],[Salary]]&lt;=600000,"Medium","High"))</f>
        <v>Medium</v>
      </c>
      <c r="AJ1952" t="str">
        <f>IF(Table_Graduate_Salary[[#This Row],[collegeGPA]]&gt;=8,"Excellent",IF(Table_Graduate_Salary[[#This Row],[collegeGPA]]&gt;=7,"Good","Average"))</f>
        <v>Excellent</v>
      </c>
      <c r="AK1952" s="2">
        <f>AVERAGE(Table_Graduate_Salary[[#This Row],[English]],Table_Graduate_Salary[[#This Row],[Logical]],Table_Graduate_Salary[[#This Row],[Quant]])</f>
        <v>475</v>
      </c>
    </row>
    <row r="1953" spans="1:37">
      <c r="A1953">
        <v>345996</v>
      </c>
      <c r="B1953" t="s">
        <v>506</v>
      </c>
      <c r="C1953" s="1">
        <v>32903</v>
      </c>
      <c r="D1953" s="2">
        <v>83.6</v>
      </c>
      <c r="E1953" t="s">
        <v>373</v>
      </c>
      <c r="F1953" s="3">
        <v>2007</v>
      </c>
      <c r="G1953" s="2">
        <v>74.8</v>
      </c>
      <c r="H1953" t="s">
        <v>373</v>
      </c>
      <c r="I1953">
        <v>6659</v>
      </c>
      <c r="J1953">
        <v>2</v>
      </c>
      <c r="K1953" t="s">
        <v>36</v>
      </c>
      <c r="L1953" t="s">
        <v>64</v>
      </c>
      <c r="M1953" s="3">
        <v>88.6</v>
      </c>
      <c r="N1953">
        <v>6659</v>
      </c>
      <c r="O1953">
        <v>1</v>
      </c>
      <c r="P1953" t="s">
        <v>47</v>
      </c>
      <c r="Q1953">
        <v>2012</v>
      </c>
      <c r="R1953" s="2">
        <v>645</v>
      </c>
      <c r="S1953" s="2">
        <v>615</v>
      </c>
      <c r="T1953" s="2">
        <v>445</v>
      </c>
      <c r="U1953" s="2">
        <v>0.81941652983588797</v>
      </c>
      <c r="V1953" s="2">
        <v>505</v>
      </c>
      <c r="W1953" s="2">
        <v>-1</v>
      </c>
      <c r="X1953" s="2">
        <v>-1</v>
      </c>
      <c r="Y1953" s="2">
        <v>-1</v>
      </c>
      <c r="Z1953" s="2">
        <v>-1</v>
      </c>
      <c r="AA1953" s="2">
        <v>-1</v>
      </c>
      <c r="AB1953" s="2">
        <v>-1</v>
      </c>
      <c r="AC1953" s="2">
        <v>-0.72640000000000005</v>
      </c>
      <c r="AD1953" s="2">
        <v>3.2800000000000003E-2</v>
      </c>
      <c r="AE1953" s="2">
        <v>-1.0697000000000001</v>
      </c>
      <c r="AF1953" s="2">
        <v>0.17982999999999999</v>
      </c>
      <c r="AG1953" s="2">
        <v>-5.0599999999999999E-2</v>
      </c>
      <c r="AH1953">
        <v>400000</v>
      </c>
      <c r="AI1953" t="str">
        <f>IF(Table_Graduate_Salary[[#This Row],[Salary]]&lt;300000,"Low",IF(Table_Graduate_Salary[[#This Row],[Salary]]&lt;=600000,"Medium","High"))</f>
        <v>Medium</v>
      </c>
      <c r="AJ1953" t="str">
        <f>IF(Table_Graduate_Salary[[#This Row],[collegeGPA]]&gt;=8,"Excellent",IF(Table_Graduate_Salary[[#This Row],[collegeGPA]]&gt;=7,"Good","Average"))</f>
        <v>Excellent</v>
      </c>
      <c r="AK1953" s="2">
        <f>AVERAGE(Table_Graduate_Salary[[#This Row],[English]],Table_Graduate_Salary[[#This Row],[Logical]],Table_Graduate_Salary[[#This Row],[Quant]])</f>
        <v>568.33333333333337</v>
      </c>
    </row>
    <row r="1954" spans="1:37">
      <c r="A1954">
        <v>896540</v>
      </c>
      <c r="B1954" t="s">
        <v>506</v>
      </c>
      <c r="C1954" s="1">
        <v>33664</v>
      </c>
      <c r="D1954" s="2">
        <v>72</v>
      </c>
      <c r="E1954" t="s">
        <v>35</v>
      </c>
      <c r="F1954" s="3">
        <v>2009</v>
      </c>
      <c r="G1954" s="2">
        <v>67</v>
      </c>
      <c r="H1954" t="s">
        <v>35</v>
      </c>
      <c r="I1954">
        <v>1115</v>
      </c>
      <c r="J1954">
        <v>2</v>
      </c>
      <c r="K1954" t="s">
        <v>36</v>
      </c>
      <c r="L1954" t="s">
        <v>40</v>
      </c>
      <c r="M1954" s="3">
        <v>57.5</v>
      </c>
      <c r="N1954">
        <v>1115</v>
      </c>
      <c r="O1954">
        <v>1</v>
      </c>
      <c r="P1954" t="s">
        <v>61</v>
      </c>
      <c r="Q1954">
        <v>2013</v>
      </c>
      <c r="R1954" s="2">
        <v>520</v>
      </c>
      <c r="S1954" s="2">
        <v>570</v>
      </c>
      <c r="T1954" s="2">
        <v>515</v>
      </c>
      <c r="U1954" s="2">
        <v>0.84224832225783597</v>
      </c>
      <c r="V1954" s="2">
        <v>525</v>
      </c>
      <c r="W1954" s="2">
        <v>-1</v>
      </c>
      <c r="X1954" s="2">
        <v>469</v>
      </c>
      <c r="Y1954" s="2">
        <v>-1</v>
      </c>
      <c r="Z1954" s="2">
        <v>-1</v>
      </c>
      <c r="AA1954" s="2">
        <v>-1</v>
      </c>
      <c r="AB1954" s="2">
        <v>-1</v>
      </c>
      <c r="AC1954" s="2">
        <v>1.1335999999999999</v>
      </c>
      <c r="AD1954" s="2">
        <v>4.5900000000000003E-2</v>
      </c>
      <c r="AE1954" s="2">
        <v>0.62480000000000002</v>
      </c>
      <c r="AF1954" s="2">
        <v>-1.6289</v>
      </c>
      <c r="AG1954" s="2">
        <v>0.28889999999999999</v>
      </c>
      <c r="AH1954">
        <v>400000</v>
      </c>
      <c r="AI1954" t="str">
        <f>IF(Table_Graduate_Salary[[#This Row],[Salary]]&lt;300000,"Low",IF(Table_Graduate_Salary[[#This Row],[Salary]]&lt;=600000,"Medium","High"))</f>
        <v>Medium</v>
      </c>
      <c r="AJ1954" t="str">
        <f>IF(Table_Graduate_Salary[[#This Row],[collegeGPA]]&gt;=8,"Excellent",IF(Table_Graduate_Salary[[#This Row],[collegeGPA]]&gt;=7,"Good","Average"))</f>
        <v>Excellent</v>
      </c>
      <c r="AK1954" s="2">
        <f>AVERAGE(Table_Graduate_Salary[[#This Row],[English]],Table_Graduate_Salary[[#This Row],[Logical]],Table_Graduate_Salary[[#This Row],[Quant]])</f>
        <v>535</v>
      </c>
    </row>
    <row r="1955" spans="1:37">
      <c r="A1955">
        <v>279695</v>
      </c>
      <c r="B1955" t="s">
        <v>506</v>
      </c>
      <c r="C1955" s="1">
        <v>32914</v>
      </c>
      <c r="D1955" s="2">
        <v>77.8</v>
      </c>
      <c r="E1955" t="s">
        <v>35</v>
      </c>
      <c r="F1955" s="3">
        <v>2007</v>
      </c>
      <c r="G1955" s="2">
        <v>75.900000000000006</v>
      </c>
      <c r="H1955" t="s">
        <v>35</v>
      </c>
      <c r="I1955">
        <v>72</v>
      </c>
      <c r="J1955">
        <v>2</v>
      </c>
      <c r="K1955" t="s">
        <v>36</v>
      </c>
      <c r="L1955" t="s">
        <v>64</v>
      </c>
      <c r="M1955" s="3">
        <v>69.72</v>
      </c>
      <c r="N1955">
        <v>72</v>
      </c>
      <c r="O1955">
        <v>0</v>
      </c>
      <c r="P1955" t="s">
        <v>41</v>
      </c>
      <c r="Q1955">
        <v>2011</v>
      </c>
      <c r="R1955" s="2">
        <v>655</v>
      </c>
      <c r="S1955" s="2">
        <v>485</v>
      </c>
      <c r="T1955" s="2">
        <v>605</v>
      </c>
      <c r="U1955" s="2">
        <v>0.79358061454850604</v>
      </c>
      <c r="V1955" s="2">
        <v>495</v>
      </c>
      <c r="W1955" s="2">
        <v>-1</v>
      </c>
      <c r="X1955" s="2">
        <v>-1</v>
      </c>
      <c r="Y1955" s="2">
        <v>-1</v>
      </c>
      <c r="Z1955" s="2">
        <v>-1</v>
      </c>
      <c r="AA1955" s="2">
        <v>-1</v>
      </c>
      <c r="AB1955" s="2">
        <v>-1</v>
      </c>
      <c r="AC1955" s="2">
        <v>0.35549999999999998</v>
      </c>
      <c r="AD1955" s="2">
        <v>0.1888</v>
      </c>
      <c r="AE1955" s="2">
        <v>0.81710000000000005</v>
      </c>
      <c r="AF1955" s="2">
        <v>-5.5199999999999999E-2</v>
      </c>
      <c r="AG1955" s="2">
        <v>-0.44550000000000001</v>
      </c>
      <c r="AH1955">
        <v>400000</v>
      </c>
      <c r="AI1955" t="str">
        <f>IF(Table_Graduate_Salary[[#This Row],[Salary]]&lt;300000,"Low",IF(Table_Graduate_Salary[[#This Row],[Salary]]&lt;=600000,"Medium","High"))</f>
        <v>Medium</v>
      </c>
      <c r="AJ1955" t="str">
        <f>IF(Table_Graduate_Salary[[#This Row],[collegeGPA]]&gt;=8,"Excellent",IF(Table_Graduate_Salary[[#This Row],[collegeGPA]]&gt;=7,"Good","Average"))</f>
        <v>Excellent</v>
      </c>
      <c r="AK1955" s="2">
        <f>AVERAGE(Table_Graduate_Salary[[#This Row],[English]],Table_Graduate_Salary[[#This Row],[Logical]],Table_Graduate_Salary[[#This Row],[Quant]])</f>
        <v>581.66666666666663</v>
      </c>
    </row>
    <row r="1956" spans="1:37">
      <c r="A1956">
        <v>439791</v>
      </c>
      <c r="B1956" t="s">
        <v>506</v>
      </c>
      <c r="C1956" s="1">
        <v>33069</v>
      </c>
      <c r="D1956" s="2">
        <v>76.8</v>
      </c>
      <c r="E1956">
        <v>0</v>
      </c>
      <c r="F1956" s="3">
        <v>2008</v>
      </c>
      <c r="G1956" s="2">
        <v>67.2</v>
      </c>
      <c r="H1956">
        <v>0</v>
      </c>
      <c r="I1956">
        <v>83</v>
      </c>
      <c r="J1956">
        <v>2</v>
      </c>
      <c r="K1956" t="s">
        <v>36</v>
      </c>
      <c r="L1956" t="s">
        <v>55</v>
      </c>
      <c r="M1956" s="3">
        <v>60.08</v>
      </c>
      <c r="N1956">
        <v>83</v>
      </c>
      <c r="O1956">
        <v>0</v>
      </c>
      <c r="P1956" t="s">
        <v>41</v>
      </c>
      <c r="Q1956">
        <v>2012</v>
      </c>
      <c r="R1956" s="2">
        <v>525</v>
      </c>
      <c r="S1956" s="2">
        <v>365</v>
      </c>
      <c r="T1956" s="2">
        <v>565</v>
      </c>
      <c r="U1956" s="2">
        <v>0.63597875645679403</v>
      </c>
      <c r="V1956" s="2">
        <v>445</v>
      </c>
      <c r="W1956" s="2">
        <v>-1</v>
      </c>
      <c r="X1956" s="2">
        <v>-1</v>
      </c>
      <c r="Y1956" s="2">
        <v>-1</v>
      </c>
      <c r="Z1956" s="2">
        <v>-1</v>
      </c>
      <c r="AA1956" s="2">
        <v>-1</v>
      </c>
      <c r="AB1956" s="2">
        <v>-1</v>
      </c>
      <c r="AC1956" s="2">
        <v>4.6399999999999997E-2</v>
      </c>
      <c r="AD1956" s="2">
        <v>0.14979999999999999</v>
      </c>
      <c r="AE1956" s="2">
        <v>-0.16259999999999999</v>
      </c>
      <c r="AF1956" s="2">
        <v>0.5323</v>
      </c>
      <c r="AG1956" s="2">
        <v>-0.44550000000000001</v>
      </c>
      <c r="AH1956">
        <v>350000</v>
      </c>
      <c r="AI1956" t="str">
        <f>IF(Table_Graduate_Salary[[#This Row],[Salary]]&lt;300000,"Low",IF(Table_Graduate_Salary[[#This Row],[Salary]]&lt;=600000,"Medium","High"))</f>
        <v>Medium</v>
      </c>
      <c r="AJ1956" t="str">
        <f>IF(Table_Graduate_Salary[[#This Row],[collegeGPA]]&gt;=8,"Excellent",IF(Table_Graduate_Salary[[#This Row],[collegeGPA]]&gt;=7,"Good","Average"))</f>
        <v>Excellent</v>
      </c>
      <c r="AK1956" s="2">
        <f>AVERAGE(Table_Graduate_Salary[[#This Row],[English]],Table_Graduate_Salary[[#This Row],[Logical]],Table_Graduate_Salary[[#This Row],[Quant]])</f>
        <v>485</v>
      </c>
    </row>
    <row r="1957" spans="1:37">
      <c r="A1957">
        <v>1095056</v>
      </c>
      <c r="B1957" t="s">
        <v>505</v>
      </c>
      <c r="C1957" s="1">
        <v>33501</v>
      </c>
      <c r="D1957" s="2">
        <v>81.7</v>
      </c>
      <c r="E1957" t="s">
        <v>35</v>
      </c>
      <c r="F1957" s="3">
        <v>2009</v>
      </c>
      <c r="G1957" s="2">
        <v>77.400000000000006</v>
      </c>
      <c r="H1957" t="s">
        <v>35</v>
      </c>
      <c r="I1957">
        <v>9404</v>
      </c>
      <c r="J1957">
        <v>2</v>
      </c>
      <c r="K1957" t="s">
        <v>36</v>
      </c>
      <c r="L1957" t="s">
        <v>40</v>
      </c>
      <c r="M1957" s="3">
        <v>60</v>
      </c>
      <c r="N1957">
        <v>9404</v>
      </c>
      <c r="O1957">
        <v>0</v>
      </c>
      <c r="P1957" t="s">
        <v>59</v>
      </c>
      <c r="Q1957">
        <v>2013</v>
      </c>
      <c r="R1957" s="2">
        <v>535</v>
      </c>
      <c r="S1957" s="2">
        <v>435</v>
      </c>
      <c r="T1957" s="2">
        <v>390</v>
      </c>
      <c r="U1957" s="2">
        <v>0.48674700843819302</v>
      </c>
      <c r="V1957" s="2">
        <v>475</v>
      </c>
      <c r="W1957" s="2">
        <v>-1</v>
      </c>
      <c r="X1957" s="2">
        <v>376</v>
      </c>
      <c r="Y1957" s="2">
        <v>-1</v>
      </c>
      <c r="Z1957" s="2">
        <v>-1</v>
      </c>
      <c r="AA1957" s="2">
        <v>-1</v>
      </c>
      <c r="AB1957" s="2">
        <v>-1</v>
      </c>
      <c r="AC1957" s="2">
        <v>0.41549999999999998</v>
      </c>
      <c r="AD1957" s="2">
        <v>-0.1206</v>
      </c>
      <c r="AE1957" s="2">
        <v>1.7007000000000001</v>
      </c>
      <c r="AF1957" s="2">
        <v>-1.7556</v>
      </c>
      <c r="AG1957" s="2">
        <v>0.28889999999999999</v>
      </c>
      <c r="AH1957">
        <v>140000</v>
      </c>
      <c r="AI1957" t="str">
        <f>IF(Table_Graduate_Salary[[#This Row],[Salary]]&lt;300000,"Low",IF(Table_Graduate_Salary[[#This Row],[Salary]]&lt;=600000,"Medium","High"))</f>
        <v>Low</v>
      </c>
      <c r="AJ1957" t="str">
        <f>IF(Table_Graduate_Salary[[#This Row],[collegeGPA]]&gt;=8,"Excellent",IF(Table_Graduate_Salary[[#This Row],[collegeGPA]]&gt;=7,"Good","Average"))</f>
        <v>Excellent</v>
      </c>
      <c r="AK1957" s="2">
        <f>AVERAGE(Table_Graduate_Salary[[#This Row],[English]],Table_Graduate_Salary[[#This Row],[Logical]],Table_Graduate_Salary[[#This Row],[Quant]])</f>
        <v>453.33333333333331</v>
      </c>
    </row>
    <row r="1958" spans="1:37">
      <c r="A1958">
        <v>604995</v>
      </c>
      <c r="B1958" t="s">
        <v>505</v>
      </c>
      <c r="C1958" s="1">
        <v>32998</v>
      </c>
      <c r="D1958" s="2">
        <v>87</v>
      </c>
      <c r="E1958" t="s">
        <v>35</v>
      </c>
      <c r="F1958" s="3">
        <v>2008</v>
      </c>
      <c r="G1958" s="2">
        <v>60</v>
      </c>
      <c r="H1958" t="s">
        <v>348</v>
      </c>
      <c r="I1958">
        <v>272</v>
      </c>
      <c r="J1958">
        <v>2</v>
      </c>
      <c r="K1958" t="s">
        <v>36</v>
      </c>
      <c r="L1958" t="s">
        <v>40</v>
      </c>
      <c r="M1958" s="3">
        <v>77.22</v>
      </c>
      <c r="N1958">
        <v>272</v>
      </c>
      <c r="O1958">
        <v>0</v>
      </c>
      <c r="P1958" t="s">
        <v>50</v>
      </c>
      <c r="Q1958">
        <v>2013</v>
      </c>
      <c r="R1958" s="2">
        <v>520</v>
      </c>
      <c r="S1958" s="2">
        <v>620</v>
      </c>
      <c r="T1958" s="2">
        <v>470</v>
      </c>
      <c r="U1958" s="2">
        <v>0.74475835400893897</v>
      </c>
      <c r="V1958" s="2">
        <v>505</v>
      </c>
      <c r="W1958" s="2">
        <v>-1</v>
      </c>
      <c r="X1958" s="2">
        <v>438</v>
      </c>
      <c r="Y1958" s="2">
        <v>-1</v>
      </c>
      <c r="Z1958" s="2">
        <v>-1</v>
      </c>
      <c r="AA1958" s="2">
        <v>-1</v>
      </c>
      <c r="AB1958" s="2">
        <v>-1</v>
      </c>
      <c r="AC1958" s="2">
        <v>0.99</v>
      </c>
      <c r="AD1958" s="2">
        <v>1.5444</v>
      </c>
      <c r="AE1958" s="2">
        <v>1.5469999999999999</v>
      </c>
      <c r="AF1958" s="2">
        <v>-1.3753</v>
      </c>
      <c r="AG1958" s="2">
        <v>1.0553999999999999</v>
      </c>
      <c r="AH1958">
        <v>300000</v>
      </c>
      <c r="AI1958" t="str">
        <f>IF(Table_Graduate_Salary[[#This Row],[Salary]]&lt;300000,"Low",IF(Table_Graduate_Salary[[#This Row],[Salary]]&lt;=600000,"Medium","High"))</f>
        <v>Medium</v>
      </c>
      <c r="AJ1958" t="str">
        <f>IF(Table_Graduate_Salary[[#This Row],[collegeGPA]]&gt;=8,"Excellent",IF(Table_Graduate_Salary[[#This Row],[collegeGPA]]&gt;=7,"Good","Average"))</f>
        <v>Excellent</v>
      </c>
      <c r="AK1958" s="2">
        <f>AVERAGE(Table_Graduate_Salary[[#This Row],[English]],Table_Graduate_Salary[[#This Row],[Logical]],Table_Graduate_Salary[[#This Row],[Quant]])</f>
        <v>536.66666666666663</v>
      </c>
    </row>
    <row r="1959" spans="1:37">
      <c r="A1959">
        <v>114636</v>
      </c>
      <c r="B1959" t="s">
        <v>506</v>
      </c>
      <c r="C1959" s="1">
        <v>32177</v>
      </c>
      <c r="D1959" s="2">
        <v>72.400000000000006</v>
      </c>
      <c r="E1959" t="s">
        <v>35</v>
      </c>
      <c r="F1959" s="3">
        <v>2006</v>
      </c>
      <c r="G1959" s="2">
        <v>73.599999999999994</v>
      </c>
      <c r="H1959" t="s">
        <v>35</v>
      </c>
      <c r="I1959">
        <v>3971</v>
      </c>
      <c r="J1959">
        <v>2</v>
      </c>
      <c r="K1959" t="s">
        <v>36</v>
      </c>
      <c r="L1959" t="s">
        <v>64</v>
      </c>
      <c r="M1959" s="3">
        <v>71.540000000000006</v>
      </c>
      <c r="N1959">
        <v>3971</v>
      </c>
      <c r="O1959">
        <v>1</v>
      </c>
      <c r="P1959" t="s">
        <v>166</v>
      </c>
      <c r="Q1959">
        <v>2010</v>
      </c>
      <c r="R1959" s="2">
        <v>575</v>
      </c>
      <c r="S1959" s="2">
        <v>545</v>
      </c>
      <c r="T1959" s="2">
        <v>505</v>
      </c>
      <c r="U1959" s="2">
        <v>0.99000875672389799</v>
      </c>
      <c r="V1959" s="2">
        <v>655</v>
      </c>
      <c r="W1959" s="2">
        <v>-1</v>
      </c>
      <c r="X1959" s="2">
        <v>-1</v>
      </c>
      <c r="Y1959" s="2">
        <v>-1</v>
      </c>
      <c r="Z1959" s="2">
        <v>-1</v>
      </c>
      <c r="AA1959" s="2">
        <v>-1</v>
      </c>
      <c r="AB1959" s="2">
        <v>-1</v>
      </c>
      <c r="AC1959" s="2">
        <v>-0.72640000000000005</v>
      </c>
      <c r="AD1959" s="2">
        <v>0.65680000000000005</v>
      </c>
      <c r="AE1959" s="2">
        <v>-0.77939999999999998</v>
      </c>
      <c r="AF1959" s="2">
        <v>-0.52529999999999999</v>
      </c>
      <c r="AG1959" s="2">
        <v>-2.0253000000000001</v>
      </c>
      <c r="AH1959">
        <v>560000</v>
      </c>
      <c r="AI1959" t="str">
        <f>IF(Table_Graduate_Salary[[#This Row],[Salary]]&lt;300000,"Low",IF(Table_Graduate_Salary[[#This Row],[Salary]]&lt;=600000,"Medium","High"))</f>
        <v>Medium</v>
      </c>
      <c r="AJ1959" t="str">
        <f>IF(Table_Graduate_Salary[[#This Row],[collegeGPA]]&gt;=8,"Excellent",IF(Table_Graduate_Salary[[#This Row],[collegeGPA]]&gt;=7,"Good","Average"))</f>
        <v>Excellent</v>
      </c>
      <c r="AK1959" s="2">
        <f>AVERAGE(Table_Graduate_Salary[[#This Row],[English]],Table_Graduate_Salary[[#This Row],[Logical]],Table_Graduate_Salary[[#This Row],[Quant]])</f>
        <v>541.66666666666663</v>
      </c>
    </row>
    <row r="1960" spans="1:37">
      <c r="A1960">
        <v>676000</v>
      </c>
      <c r="B1960" t="s">
        <v>506</v>
      </c>
      <c r="C1960" s="1">
        <v>33450</v>
      </c>
      <c r="D1960" s="2">
        <v>81.2</v>
      </c>
      <c r="E1960" t="s">
        <v>35</v>
      </c>
      <c r="F1960" s="3">
        <v>2008</v>
      </c>
      <c r="G1960" s="2">
        <v>75.400000000000006</v>
      </c>
      <c r="H1960" t="s">
        <v>35</v>
      </c>
      <c r="I1960">
        <v>2795</v>
      </c>
      <c r="J1960">
        <v>1</v>
      </c>
      <c r="K1960" t="s">
        <v>36</v>
      </c>
      <c r="L1960" t="s">
        <v>64</v>
      </c>
      <c r="M1960" s="3">
        <v>74.099999999999994</v>
      </c>
      <c r="N1960">
        <v>2795</v>
      </c>
      <c r="O1960">
        <v>0</v>
      </c>
      <c r="P1960" t="s">
        <v>84</v>
      </c>
      <c r="Q1960">
        <v>2013</v>
      </c>
      <c r="R1960" s="2">
        <v>495</v>
      </c>
      <c r="S1960" s="2">
        <v>595</v>
      </c>
      <c r="T1960" s="2">
        <v>625</v>
      </c>
      <c r="U1960" s="2">
        <v>0.91139527839132795</v>
      </c>
      <c r="V1960" s="2">
        <v>685</v>
      </c>
      <c r="W1960" s="2">
        <v>-1</v>
      </c>
      <c r="X1960" s="2">
        <v>500</v>
      </c>
      <c r="Y1960" s="2">
        <v>-1</v>
      </c>
      <c r="Z1960" s="2">
        <v>-1</v>
      </c>
      <c r="AA1960" s="2">
        <v>-1</v>
      </c>
      <c r="AB1960" s="2">
        <v>-1</v>
      </c>
      <c r="AC1960" s="2">
        <v>-1.0207999999999999</v>
      </c>
      <c r="AD1960" s="2">
        <v>-1.1195999999999999</v>
      </c>
      <c r="AE1960" s="2">
        <v>-0.6048</v>
      </c>
      <c r="AF1960" s="2">
        <v>0.5262</v>
      </c>
      <c r="AG1960" s="2">
        <v>0.28889999999999999</v>
      </c>
      <c r="AH1960">
        <v>335000</v>
      </c>
      <c r="AI1960" t="str">
        <f>IF(Table_Graduate_Salary[[#This Row],[Salary]]&lt;300000,"Low",IF(Table_Graduate_Salary[[#This Row],[Salary]]&lt;=600000,"Medium","High"))</f>
        <v>Medium</v>
      </c>
      <c r="AJ1960" t="str">
        <f>IF(Table_Graduate_Salary[[#This Row],[collegeGPA]]&gt;=8,"Excellent",IF(Table_Graduate_Salary[[#This Row],[collegeGPA]]&gt;=7,"Good","Average"))</f>
        <v>Excellent</v>
      </c>
      <c r="AK1960" s="2">
        <f>AVERAGE(Table_Graduate_Salary[[#This Row],[English]],Table_Graduate_Salary[[#This Row],[Logical]],Table_Graduate_Salary[[#This Row],[Quant]])</f>
        <v>571.66666666666663</v>
      </c>
    </row>
    <row r="1961" spans="1:37">
      <c r="A1961">
        <v>340877</v>
      </c>
      <c r="B1961" t="s">
        <v>505</v>
      </c>
      <c r="C1961" s="1">
        <v>33495</v>
      </c>
      <c r="D1961" s="2">
        <v>70</v>
      </c>
      <c r="E1961">
        <v>0</v>
      </c>
      <c r="F1961" s="3">
        <v>2007</v>
      </c>
      <c r="G1961" s="2">
        <v>65</v>
      </c>
      <c r="H1961">
        <v>0</v>
      </c>
      <c r="I1961">
        <v>12</v>
      </c>
      <c r="J1961">
        <v>2</v>
      </c>
      <c r="K1961" t="s">
        <v>36</v>
      </c>
      <c r="L1961" t="s">
        <v>55</v>
      </c>
      <c r="M1961" s="3">
        <v>78</v>
      </c>
      <c r="N1961">
        <v>12</v>
      </c>
      <c r="O1961">
        <v>1</v>
      </c>
      <c r="P1961" t="s">
        <v>38</v>
      </c>
      <c r="Q1961">
        <v>2012</v>
      </c>
      <c r="R1961" s="2">
        <v>495</v>
      </c>
      <c r="S1961" s="2">
        <v>545</v>
      </c>
      <c r="T1961" s="2">
        <v>445</v>
      </c>
      <c r="U1961" s="2">
        <v>0.86468541337008498</v>
      </c>
      <c r="V1961" s="2">
        <v>525</v>
      </c>
      <c r="W1961" s="2">
        <v>-1</v>
      </c>
      <c r="X1961" s="2">
        <v>-1</v>
      </c>
      <c r="Y1961" s="2">
        <v>-1</v>
      </c>
      <c r="Z1961" s="2">
        <v>-1</v>
      </c>
      <c r="AA1961" s="2">
        <v>-1</v>
      </c>
      <c r="AB1961" s="2">
        <v>-1</v>
      </c>
      <c r="AC1961" s="2">
        <v>0.81920000000000004</v>
      </c>
      <c r="AD1961" s="2">
        <v>-0.90329999999999999</v>
      </c>
      <c r="AE1961" s="2">
        <v>-1.3599000000000001</v>
      </c>
      <c r="AF1961" s="2">
        <v>-0.87777000000000005</v>
      </c>
      <c r="AG1961" s="2">
        <v>-0.60350000000000004</v>
      </c>
      <c r="AH1961">
        <v>470000</v>
      </c>
      <c r="AI1961" t="str">
        <f>IF(Table_Graduate_Salary[[#This Row],[Salary]]&lt;300000,"Low",IF(Table_Graduate_Salary[[#This Row],[Salary]]&lt;=600000,"Medium","High"))</f>
        <v>Medium</v>
      </c>
      <c r="AJ1961" t="str">
        <f>IF(Table_Graduate_Salary[[#This Row],[collegeGPA]]&gt;=8,"Excellent",IF(Table_Graduate_Salary[[#This Row],[collegeGPA]]&gt;=7,"Good","Average"))</f>
        <v>Excellent</v>
      </c>
      <c r="AK1961" s="2">
        <f>AVERAGE(Table_Graduate_Salary[[#This Row],[English]],Table_Graduate_Salary[[#This Row],[Logical]],Table_Graduate_Salary[[#This Row],[Quant]])</f>
        <v>495</v>
      </c>
    </row>
    <row r="1962" spans="1:37">
      <c r="A1962">
        <v>662921</v>
      </c>
      <c r="B1962" t="s">
        <v>506</v>
      </c>
      <c r="C1962" s="1">
        <v>32916</v>
      </c>
      <c r="D1962" s="2">
        <v>77</v>
      </c>
      <c r="E1962" t="s">
        <v>51</v>
      </c>
      <c r="F1962" s="3">
        <v>2007</v>
      </c>
      <c r="G1962" s="2">
        <v>66.8</v>
      </c>
      <c r="H1962" t="s">
        <v>51</v>
      </c>
      <c r="I1962">
        <v>9072</v>
      </c>
      <c r="J1962">
        <v>2</v>
      </c>
      <c r="K1962" t="s">
        <v>36</v>
      </c>
      <c r="L1962" t="s">
        <v>81</v>
      </c>
      <c r="M1962" s="3">
        <v>78</v>
      </c>
      <c r="N1962">
        <v>9072</v>
      </c>
      <c r="O1962">
        <v>0</v>
      </c>
      <c r="P1962" t="s">
        <v>65</v>
      </c>
      <c r="Q1962">
        <v>2013</v>
      </c>
      <c r="R1962" s="2">
        <v>465</v>
      </c>
      <c r="S1962" s="2">
        <v>525</v>
      </c>
      <c r="T1962" s="2">
        <v>645</v>
      </c>
      <c r="U1962" s="2">
        <v>0.78330353667029795</v>
      </c>
      <c r="V1962" s="2">
        <v>275</v>
      </c>
      <c r="W1962" s="2">
        <v>388</v>
      </c>
      <c r="X1962" s="2">
        <v>253</v>
      </c>
      <c r="Y1962" s="2">
        <v>-1</v>
      </c>
      <c r="Z1962" s="2">
        <v>-1</v>
      </c>
      <c r="AA1962" s="2">
        <v>-1</v>
      </c>
      <c r="AB1962" s="2">
        <v>-1</v>
      </c>
      <c r="AC1962" s="2">
        <v>-0.58989999999999998</v>
      </c>
      <c r="AD1962" s="2">
        <v>4.5900000000000003E-2</v>
      </c>
      <c r="AE1962" s="2">
        <v>-1.8344</v>
      </c>
      <c r="AF1962" s="2">
        <v>1.0333000000000001</v>
      </c>
      <c r="AG1962" s="2">
        <v>0.86370000000000002</v>
      </c>
      <c r="AH1962">
        <v>325000</v>
      </c>
      <c r="AI1962" t="str">
        <f>IF(Table_Graduate_Salary[[#This Row],[Salary]]&lt;300000,"Low",IF(Table_Graduate_Salary[[#This Row],[Salary]]&lt;=600000,"Medium","High"))</f>
        <v>Medium</v>
      </c>
      <c r="AJ1962" t="str">
        <f>IF(Table_Graduate_Salary[[#This Row],[collegeGPA]]&gt;=8,"Excellent",IF(Table_Graduate_Salary[[#This Row],[collegeGPA]]&gt;=7,"Good","Average"))</f>
        <v>Excellent</v>
      </c>
      <c r="AK1962" s="2">
        <f>AVERAGE(Table_Graduate_Salary[[#This Row],[English]],Table_Graduate_Salary[[#This Row],[Logical]],Table_Graduate_Salary[[#This Row],[Quant]])</f>
        <v>545</v>
      </c>
    </row>
    <row r="1963" spans="1:37">
      <c r="A1963">
        <v>295111</v>
      </c>
      <c r="B1963" t="s">
        <v>506</v>
      </c>
      <c r="C1963" s="1">
        <v>32904</v>
      </c>
      <c r="D1963" s="2">
        <v>69</v>
      </c>
      <c r="E1963">
        <v>0</v>
      </c>
      <c r="F1963" s="3">
        <v>2008</v>
      </c>
      <c r="G1963" s="2">
        <v>71</v>
      </c>
      <c r="H1963">
        <v>0</v>
      </c>
      <c r="I1963">
        <v>6182</v>
      </c>
      <c r="J1963">
        <v>2</v>
      </c>
      <c r="K1963" t="s">
        <v>36</v>
      </c>
      <c r="L1963" t="s">
        <v>44</v>
      </c>
      <c r="M1963" s="3">
        <v>55.45</v>
      </c>
      <c r="N1963">
        <v>6182</v>
      </c>
      <c r="O1963">
        <v>0</v>
      </c>
      <c r="P1963" t="s">
        <v>45</v>
      </c>
      <c r="Q1963">
        <v>2011</v>
      </c>
      <c r="R1963" s="2">
        <v>365</v>
      </c>
      <c r="S1963" s="2">
        <v>495</v>
      </c>
      <c r="T1963" s="2">
        <v>375</v>
      </c>
      <c r="U1963" s="2">
        <v>5.8792800008353401E-2</v>
      </c>
      <c r="V1963" s="2">
        <v>-1</v>
      </c>
      <c r="W1963" s="2">
        <v>200</v>
      </c>
      <c r="X1963" s="2">
        <v>-1</v>
      </c>
      <c r="Y1963" s="2">
        <v>-1</v>
      </c>
      <c r="Z1963" s="2">
        <v>-1</v>
      </c>
      <c r="AA1963" s="2">
        <v>-1</v>
      </c>
      <c r="AB1963" s="2">
        <v>-1</v>
      </c>
      <c r="AC1963" s="2">
        <v>-0.4173</v>
      </c>
      <c r="AD1963" s="2">
        <v>-0.74729999999999996</v>
      </c>
      <c r="AE1963" s="2">
        <v>0.52690000000000003</v>
      </c>
      <c r="AF1963" s="2">
        <v>0.76729999999999998</v>
      </c>
      <c r="AG1963" s="2">
        <v>-0.28749999999999998</v>
      </c>
      <c r="AH1963">
        <v>265000</v>
      </c>
      <c r="AI1963" t="str">
        <f>IF(Table_Graduate_Salary[[#This Row],[Salary]]&lt;300000,"Low",IF(Table_Graduate_Salary[[#This Row],[Salary]]&lt;=600000,"Medium","High"))</f>
        <v>Low</v>
      </c>
      <c r="AJ1963" t="str">
        <f>IF(Table_Graduate_Salary[[#This Row],[collegeGPA]]&gt;=8,"Excellent",IF(Table_Graduate_Salary[[#This Row],[collegeGPA]]&gt;=7,"Good","Average"))</f>
        <v>Excellent</v>
      </c>
      <c r="AK1963" s="2">
        <f>AVERAGE(Table_Graduate_Salary[[#This Row],[English]],Table_Graduate_Salary[[#This Row],[Logical]],Table_Graduate_Salary[[#This Row],[Quant]])</f>
        <v>411.66666666666669</v>
      </c>
    </row>
    <row r="1964" spans="1:37">
      <c r="A1964">
        <v>595896</v>
      </c>
      <c r="B1964" t="s">
        <v>506</v>
      </c>
      <c r="C1964" s="1">
        <v>33880</v>
      </c>
      <c r="D1964" s="2">
        <v>93</v>
      </c>
      <c r="E1964" t="s">
        <v>35</v>
      </c>
      <c r="F1964" s="3">
        <v>2010</v>
      </c>
      <c r="G1964" s="2">
        <v>84.4</v>
      </c>
      <c r="H1964" t="s">
        <v>35</v>
      </c>
      <c r="I1964">
        <v>44</v>
      </c>
      <c r="J1964">
        <v>2</v>
      </c>
      <c r="K1964" t="s">
        <v>36</v>
      </c>
      <c r="L1964" t="s">
        <v>55</v>
      </c>
      <c r="M1964" s="3">
        <v>67.44</v>
      </c>
      <c r="N1964">
        <v>44</v>
      </c>
      <c r="O1964">
        <v>0</v>
      </c>
      <c r="P1964" t="s">
        <v>41</v>
      </c>
      <c r="Q1964">
        <v>2014</v>
      </c>
      <c r="R1964" s="2">
        <v>570</v>
      </c>
      <c r="S1964" s="2">
        <v>545</v>
      </c>
      <c r="T1964" s="2">
        <v>650</v>
      </c>
      <c r="U1964" s="2">
        <v>0.67074315143312702</v>
      </c>
      <c r="V1964" s="2">
        <v>455</v>
      </c>
      <c r="W1964" s="2">
        <v>-1</v>
      </c>
      <c r="X1964" s="2">
        <v>-1</v>
      </c>
      <c r="Y1964" s="2">
        <v>-1</v>
      </c>
      <c r="Z1964" s="2">
        <v>-1</v>
      </c>
      <c r="AA1964" s="2">
        <v>-1</v>
      </c>
      <c r="AB1964" s="2">
        <v>-1</v>
      </c>
      <c r="AC1964" s="2">
        <v>-1.4517</v>
      </c>
      <c r="AD1964" s="2">
        <v>-1.4525999999999999</v>
      </c>
      <c r="AE1964" s="2">
        <v>-0.75849999999999995</v>
      </c>
      <c r="AF1964" s="2">
        <v>0.77980000000000005</v>
      </c>
      <c r="AG1964" s="2">
        <v>-1.6273</v>
      </c>
      <c r="AH1964">
        <v>120000</v>
      </c>
      <c r="AI1964" t="str">
        <f>IF(Table_Graduate_Salary[[#This Row],[Salary]]&lt;300000,"Low",IF(Table_Graduate_Salary[[#This Row],[Salary]]&lt;=600000,"Medium","High"))</f>
        <v>Low</v>
      </c>
      <c r="AJ1964" t="str">
        <f>IF(Table_Graduate_Salary[[#This Row],[collegeGPA]]&gt;=8,"Excellent",IF(Table_Graduate_Salary[[#This Row],[collegeGPA]]&gt;=7,"Good","Average"))</f>
        <v>Excellent</v>
      </c>
      <c r="AK1964" s="2">
        <f>AVERAGE(Table_Graduate_Salary[[#This Row],[English]],Table_Graduate_Salary[[#This Row],[Logical]],Table_Graduate_Salary[[#This Row],[Quant]])</f>
        <v>588.33333333333337</v>
      </c>
    </row>
    <row r="1965" spans="1:37">
      <c r="A1965">
        <v>290605</v>
      </c>
      <c r="B1965" t="s">
        <v>506</v>
      </c>
      <c r="C1965" s="1">
        <v>32553</v>
      </c>
      <c r="D1965" s="2">
        <v>71.2</v>
      </c>
      <c r="E1965" t="s">
        <v>35</v>
      </c>
      <c r="F1965" s="3">
        <v>2007</v>
      </c>
      <c r="G1965" s="2">
        <v>60</v>
      </c>
      <c r="H1965" t="s">
        <v>374</v>
      </c>
      <c r="I1965">
        <v>1129</v>
      </c>
      <c r="J1965">
        <v>2</v>
      </c>
      <c r="K1965" t="s">
        <v>36</v>
      </c>
      <c r="L1965" t="s">
        <v>60</v>
      </c>
      <c r="M1965" s="3">
        <v>50</v>
      </c>
      <c r="N1965">
        <v>1129</v>
      </c>
      <c r="O1965">
        <v>0</v>
      </c>
      <c r="P1965" t="s">
        <v>71</v>
      </c>
      <c r="Q1965">
        <v>2011</v>
      </c>
      <c r="R1965" s="2">
        <v>445</v>
      </c>
      <c r="S1965" s="2">
        <v>445</v>
      </c>
      <c r="T1965" s="2">
        <v>465</v>
      </c>
      <c r="U1965" s="2">
        <v>5.8792800008353401E-2</v>
      </c>
      <c r="V1965" s="2">
        <v>-1</v>
      </c>
      <c r="W1965" s="2">
        <v>200</v>
      </c>
      <c r="X1965" s="2">
        <v>-1</v>
      </c>
      <c r="Y1965" s="2">
        <v>-1</v>
      </c>
      <c r="Z1965" s="2">
        <v>-1</v>
      </c>
      <c r="AA1965" s="2">
        <v>393</v>
      </c>
      <c r="AB1965" s="2">
        <v>-1</v>
      </c>
      <c r="AC1965" s="2">
        <v>-2.4266000000000001</v>
      </c>
      <c r="AD1965" s="2">
        <v>0.50080000000000002</v>
      </c>
      <c r="AE1965" s="2">
        <v>-5.3699999999999998E-2</v>
      </c>
      <c r="AF1965" s="2">
        <v>1.4723999999999999</v>
      </c>
      <c r="AG1965" s="2">
        <v>0.18640000000000001</v>
      </c>
      <c r="AH1965">
        <v>180000</v>
      </c>
      <c r="AI1965" t="str">
        <f>IF(Table_Graduate_Salary[[#This Row],[Salary]]&lt;300000,"Low",IF(Table_Graduate_Salary[[#This Row],[Salary]]&lt;=600000,"Medium","High"))</f>
        <v>Low</v>
      </c>
      <c r="AJ1965" t="str">
        <f>IF(Table_Graduate_Salary[[#This Row],[collegeGPA]]&gt;=8,"Excellent",IF(Table_Graduate_Salary[[#This Row],[collegeGPA]]&gt;=7,"Good","Average"))</f>
        <v>Excellent</v>
      </c>
      <c r="AK1965" s="2">
        <f>AVERAGE(Table_Graduate_Salary[[#This Row],[English]],Table_Graduate_Salary[[#This Row],[Logical]],Table_Graduate_Salary[[#This Row],[Quant]])</f>
        <v>451.66666666666669</v>
      </c>
    </row>
    <row r="1966" spans="1:37">
      <c r="A1966">
        <v>614179</v>
      </c>
      <c r="B1966" t="s">
        <v>506</v>
      </c>
      <c r="C1966" s="1">
        <v>34151</v>
      </c>
      <c r="D1966" s="2">
        <v>78.8</v>
      </c>
      <c r="E1966" t="s">
        <v>35</v>
      </c>
      <c r="F1966" s="3">
        <v>2010</v>
      </c>
      <c r="G1966" s="2">
        <v>80</v>
      </c>
      <c r="H1966" t="s">
        <v>35</v>
      </c>
      <c r="I1966">
        <v>272</v>
      </c>
      <c r="J1966">
        <v>2</v>
      </c>
      <c r="K1966" t="s">
        <v>36</v>
      </c>
      <c r="L1966" t="s">
        <v>52</v>
      </c>
      <c r="M1966" s="3">
        <v>70.02</v>
      </c>
      <c r="N1966">
        <v>272</v>
      </c>
      <c r="O1966">
        <v>0</v>
      </c>
      <c r="P1966" t="s">
        <v>50</v>
      </c>
      <c r="Q1966">
        <v>2014</v>
      </c>
      <c r="R1966" s="2">
        <v>650</v>
      </c>
      <c r="S1966" s="2">
        <v>535</v>
      </c>
      <c r="T1966" s="2">
        <v>635</v>
      </c>
      <c r="U1966" s="2">
        <v>-1</v>
      </c>
      <c r="V1966" s="2">
        <v>-1</v>
      </c>
      <c r="W1966" s="2">
        <v>-1</v>
      </c>
      <c r="X1966" s="2">
        <v>-1</v>
      </c>
      <c r="Y1966" s="2">
        <v>-1</v>
      </c>
      <c r="Z1966" s="2">
        <v>-1</v>
      </c>
      <c r="AA1966" s="2">
        <v>-1</v>
      </c>
      <c r="AB1966" s="2">
        <v>-1</v>
      </c>
      <c r="AC1966" s="2">
        <v>0.27179999999999999</v>
      </c>
      <c r="AD1966" s="2">
        <v>0.5454</v>
      </c>
      <c r="AE1966" s="2">
        <v>0.47110000000000002</v>
      </c>
      <c r="AF1966" s="2">
        <v>-0.2344</v>
      </c>
      <c r="AG1966" s="2">
        <v>0.28889999999999999</v>
      </c>
      <c r="AH1966">
        <v>180000</v>
      </c>
      <c r="AI1966" t="str">
        <f>IF(Table_Graduate_Salary[[#This Row],[Salary]]&lt;300000,"Low",IF(Table_Graduate_Salary[[#This Row],[Salary]]&lt;=600000,"Medium","High"))</f>
        <v>Low</v>
      </c>
      <c r="AJ1966" t="str">
        <f>IF(Table_Graduate_Salary[[#This Row],[collegeGPA]]&gt;=8,"Excellent",IF(Table_Graduate_Salary[[#This Row],[collegeGPA]]&gt;=7,"Good","Average"))</f>
        <v>Excellent</v>
      </c>
      <c r="AK1966" s="2">
        <f>AVERAGE(Table_Graduate_Salary[[#This Row],[English]],Table_Graduate_Salary[[#This Row],[Logical]],Table_Graduate_Salary[[#This Row],[Quant]])</f>
        <v>606.66666666666663</v>
      </c>
    </row>
    <row r="1967" spans="1:37">
      <c r="A1967">
        <v>656354</v>
      </c>
      <c r="B1967" t="s">
        <v>506</v>
      </c>
      <c r="C1967" s="1">
        <v>33810</v>
      </c>
      <c r="D1967" s="2">
        <v>86.16</v>
      </c>
      <c r="E1967" t="s">
        <v>51</v>
      </c>
      <c r="F1967" s="3">
        <v>2009</v>
      </c>
      <c r="G1967" s="2">
        <v>89</v>
      </c>
      <c r="H1967" t="s">
        <v>51</v>
      </c>
      <c r="I1967">
        <v>8888</v>
      </c>
      <c r="J1967">
        <v>2</v>
      </c>
      <c r="K1967" t="s">
        <v>36</v>
      </c>
      <c r="L1967" t="s">
        <v>40</v>
      </c>
      <c r="M1967" s="3">
        <v>77</v>
      </c>
      <c r="N1967">
        <v>8888</v>
      </c>
      <c r="O1967">
        <v>0</v>
      </c>
      <c r="P1967" t="s">
        <v>47</v>
      </c>
      <c r="Q1967">
        <v>2013</v>
      </c>
      <c r="R1967" s="2">
        <v>605</v>
      </c>
      <c r="S1967" s="2">
        <v>425</v>
      </c>
      <c r="T1967" s="2">
        <v>355</v>
      </c>
      <c r="U1967" s="2">
        <v>0.67074315143312702</v>
      </c>
      <c r="V1967" s="2">
        <v>455</v>
      </c>
      <c r="W1967" s="2">
        <v>-1</v>
      </c>
      <c r="X1967" s="2">
        <v>-1</v>
      </c>
      <c r="Y1967" s="2">
        <v>-1</v>
      </c>
      <c r="Z1967" s="2">
        <v>-1</v>
      </c>
      <c r="AA1967" s="2">
        <v>-1</v>
      </c>
      <c r="AB1967" s="2">
        <v>-1</v>
      </c>
      <c r="AC1967" s="2">
        <v>1.1335999999999999</v>
      </c>
      <c r="AD1967" s="2">
        <v>0.37890000000000001</v>
      </c>
      <c r="AE1967" s="2">
        <v>-0.14369999999999999</v>
      </c>
      <c r="AF1967" s="2">
        <v>-1.1217999999999999</v>
      </c>
      <c r="AG1967" s="2">
        <v>1.2470000000000001</v>
      </c>
      <c r="AH1967">
        <v>365000</v>
      </c>
      <c r="AI1967" t="str">
        <f>IF(Table_Graduate_Salary[[#This Row],[Salary]]&lt;300000,"Low",IF(Table_Graduate_Salary[[#This Row],[Salary]]&lt;=600000,"Medium","High"))</f>
        <v>Medium</v>
      </c>
      <c r="AJ1967" t="str">
        <f>IF(Table_Graduate_Salary[[#This Row],[collegeGPA]]&gt;=8,"Excellent",IF(Table_Graduate_Salary[[#This Row],[collegeGPA]]&gt;=7,"Good","Average"))</f>
        <v>Excellent</v>
      </c>
      <c r="AK1967" s="2">
        <f>AVERAGE(Table_Graduate_Salary[[#This Row],[English]],Table_Graduate_Salary[[#This Row],[Logical]],Table_Graduate_Salary[[#This Row],[Quant]])</f>
        <v>461.66666666666669</v>
      </c>
    </row>
    <row r="1968" spans="1:37">
      <c r="A1968">
        <v>52752</v>
      </c>
      <c r="B1968" t="s">
        <v>506</v>
      </c>
      <c r="C1968" s="1">
        <v>32441</v>
      </c>
      <c r="D1968" s="2">
        <v>83.46</v>
      </c>
      <c r="E1968" t="s">
        <v>375</v>
      </c>
      <c r="F1968" s="3">
        <v>2006</v>
      </c>
      <c r="G1968" s="2">
        <v>74</v>
      </c>
      <c r="H1968" t="s">
        <v>375</v>
      </c>
      <c r="I1968">
        <v>13372</v>
      </c>
      <c r="J1968">
        <v>2</v>
      </c>
      <c r="K1968" t="s">
        <v>49</v>
      </c>
      <c r="L1968" t="s">
        <v>64</v>
      </c>
      <c r="M1968" s="3">
        <v>83.2</v>
      </c>
      <c r="N1968">
        <v>13372</v>
      </c>
      <c r="O1968">
        <v>0</v>
      </c>
      <c r="P1968" t="s">
        <v>71</v>
      </c>
      <c r="Q1968">
        <v>2013</v>
      </c>
      <c r="R1968" s="2">
        <v>545</v>
      </c>
      <c r="S1968" s="2">
        <v>555</v>
      </c>
      <c r="T1968" s="2">
        <v>554</v>
      </c>
      <c r="U1968" s="2">
        <v>0.99405087195166997</v>
      </c>
      <c r="V1968" s="2">
        <v>675</v>
      </c>
      <c r="W1968" s="2">
        <v>-1</v>
      </c>
      <c r="X1968" s="2">
        <v>-1</v>
      </c>
      <c r="Y1968" s="2">
        <v>-1</v>
      </c>
      <c r="Z1968" s="2">
        <v>-1</v>
      </c>
      <c r="AA1968" s="2">
        <v>-1</v>
      </c>
      <c r="AB1968" s="2">
        <v>-1</v>
      </c>
      <c r="AC1968" s="2">
        <v>-2.7357</v>
      </c>
      <c r="AD1968" s="2">
        <v>1.2807999999999999</v>
      </c>
      <c r="AE1968" s="2">
        <v>1.1073999999999999</v>
      </c>
      <c r="AF1968" s="2">
        <v>-1.8179000000000001</v>
      </c>
      <c r="AG1968" s="2">
        <v>-0.9194</v>
      </c>
      <c r="AH1968">
        <v>650000</v>
      </c>
      <c r="AI1968" t="str">
        <f>IF(Table_Graduate_Salary[[#This Row],[Salary]]&lt;300000,"Low",IF(Table_Graduate_Salary[[#This Row],[Salary]]&lt;=600000,"Medium","High"))</f>
        <v>High</v>
      </c>
      <c r="AJ1968" t="str">
        <f>IF(Table_Graduate_Salary[[#This Row],[collegeGPA]]&gt;=8,"Excellent",IF(Table_Graduate_Salary[[#This Row],[collegeGPA]]&gt;=7,"Good","Average"))</f>
        <v>Excellent</v>
      </c>
      <c r="AK1968" s="2">
        <f>AVERAGE(Table_Graduate_Salary[[#This Row],[English]],Table_Graduate_Salary[[#This Row],[Logical]],Table_Graduate_Salary[[#This Row],[Quant]])</f>
        <v>551.33333333333337</v>
      </c>
    </row>
    <row r="1969" spans="1:37">
      <c r="A1969">
        <v>941795</v>
      </c>
      <c r="B1969" t="s">
        <v>506</v>
      </c>
      <c r="C1969" s="1">
        <v>33229</v>
      </c>
      <c r="D1969" s="2">
        <v>51.42</v>
      </c>
      <c r="E1969" t="s">
        <v>51</v>
      </c>
      <c r="F1969" s="3">
        <v>2007</v>
      </c>
      <c r="G1969" s="2">
        <v>55.44</v>
      </c>
      <c r="H1969" t="s">
        <v>51</v>
      </c>
      <c r="I1969">
        <v>272</v>
      </c>
      <c r="J1969">
        <v>2</v>
      </c>
      <c r="K1969" t="s">
        <v>66</v>
      </c>
      <c r="L1969" t="s">
        <v>67</v>
      </c>
      <c r="M1969" s="3">
        <v>67</v>
      </c>
      <c r="N1969">
        <v>272</v>
      </c>
      <c r="O1969">
        <v>0</v>
      </c>
      <c r="P1969" t="s">
        <v>50</v>
      </c>
      <c r="Q1969">
        <v>2014</v>
      </c>
      <c r="R1969" s="2">
        <v>345</v>
      </c>
      <c r="S1969" s="2">
        <v>470</v>
      </c>
      <c r="T1969" s="2">
        <v>400</v>
      </c>
      <c r="U1969" s="2">
        <v>0.48674700843819302</v>
      </c>
      <c r="V1969" s="2">
        <v>455</v>
      </c>
      <c r="W1969" s="2">
        <v>-1</v>
      </c>
      <c r="X1969" s="2">
        <v>376</v>
      </c>
      <c r="Y1969" s="2">
        <v>-1</v>
      </c>
      <c r="Z1969" s="2">
        <v>-1</v>
      </c>
      <c r="AA1969" s="2">
        <v>-1</v>
      </c>
      <c r="AB1969" s="2">
        <v>-1</v>
      </c>
      <c r="AC1969" s="2">
        <v>1.8516999999999999</v>
      </c>
      <c r="AD1969" s="2">
        <v>0.71189999999999998</v>
      </c>
      <c r="AE1969" s="2">
        <v>-1.9881</v>
      </c>
      <c r="AF1969" s="2">
        <v>-0.61470000000000002</v>
      </c>
      <c r="AG1969" s="2">
        <v>-0.47760000000000002</v>
      </c>
      <c r="AH1969">
        <v>120000</v>
      </c>
      <c r="AI1969" t="str">
        <f>IF(Table_Graduate_Salary[[#This Row],[Salary]]&lt;300000,"Low",IF(Table_Graduate_Salary[[#This Row],[Salary]]&lt;=600000,"Medium","High"))</f>
        <v>Low</v>
      </c>
      <c r="AJ1969" t="str">
        <f>IF(Table_Graduate_Salary[[#This Row],[collegeGPA]]&gt;=8,"Excellent",IF(Table_Graduate_Salary[[#This Row],[collegeGPA]]&gt;=7,"Good","Average"))</f>
        <v>Excellent</v>
      </c>
      <c r="AK1969" s="2">
        <f>AVERAGE(Table_Graduate_Salary[[#This Row],[English]],Table_Graduate_Salary[[#This Row],[Logical]],Table_Graduate_Salary[[#This Row],[Quant]])</f>
        <v>405</v>
      </c>
    </row>
    <row r="1970" spans="1:37">
      <c r="A1970">
        <v>99750</v>
      </c>
      <c r="B1970" t="s">
        <v>505</v>
      </c>
      <c r="C1970" s="1">
        <v>32447</v>
      </c>
      <c r="D1970" s="2">
        <v>78.8</v>
      </c>
      <c r="E1970">
        <v>0</v>
      </c>
      <c r="F1970" s="3">
        <v>2006</v>
      </c>
      <c r="G1970" s="2">
        <v>88.9</v>
      </c>
      <c r="H1970">
        <v>0</v>
      </c>
      <c r="I1970">
        <v>4809</v>
      </c>
      <c r="J1970">
        <v>2</v>
      </c>
      <c r="K1970" t="s">
        <v>36</v>
      </c>
      <c r="L1970" t="s">
        <v>44</v>
      </c>
      <c r="M1970" s="3">
        <v>65.8</v>
      </c>
      <c r="N1970">
        <v>4809</v>
      </c>
      <c r="O1970">
        <v>1</v>
      </c>
      <c r="P1970" t="s">
        <v>54</v>
      </c>
      <c r="Q1970">
        <v>2010</v>
      </c>
      <c r="R1970" s="2">
        <v>455</v>
      </c>
      <c r="S1970" s="2">
        <v>455</v>
      </c>
      <c r="T1970" s="2">
        <v>585</v>
      </c>
      <c r="U1970" s="2">
        <v>0.37605958665154499</v>
      </c>
      <c r="V1970" s="2">
        <v>355</v>
      </c>
      <c r="W1970" s="2">
        <v>300</v>
      </c>
      <c r="X1970" s="2">
        <v>-1</v>
      </c>
      <c r="Y1970" s="2">
        <v>-1</v>
      </c>
      <c r="Z1970" s="2">
        <v>-1</v>
      </c>
      <c r="AA1970" s="2">
        <v>-1</v>
      </c>
      <c r="AB1970" s="2">
        <v>-1</v>
      </c>
      <c r="AC1970" s="2">
        <v>-1.8083</v>
      </c>
      <c r="AD1970" s="2">
        <v>-0.1232</v>
      </c>
      <c r="AE1970" s="2">
        <v>0.38169999999999998</v>
      </c>
      <c r="AF1970" s="2">
        <v>-0.52529999999999999</v>
      </c>
      <c r="AG1970" s="2">
        <v>-0.44550000000000001</v>
      </c>
      <c r="AH1970">
        <v>120000</v>
      </c>
      <c r="AI1970" t="str">
        <f>IF(Table_Graduate_Salary[[#This Row],[Salary]]&lt;300000,"Low",IF(Table_Graduate_Salary[[#This Row],[Salary]]&lt;=600000,"Medium","High"))</f>
        <v>Low</v>
      </c>
      <c r="AJ1970" t="str">
        <f>IF(Table_Graduate_Salary[[#This Row],[collegeGPA]]&gt;=8,"Excellent",IF(Table_Graduate_Salary[[#This Row],[collegeGPA]]&gt;=7,"Good","Average"))</f>
        <v>Excellent</v>
      </c>
      <c r="AK1970" s="2">
        <f>AVERAGE(Table_Graduate_Salary[[#This Row],[English]],Table_Graduate_Salary[[#This Row],[Logical]],Table_Graduate_Salary[[#This Row],[Quant]])</f>
        <v>498.33333333333331</v>
      </c>
    </row>
    <row r="1971" spans="1:37">
      <c r="A1971">
        <v>223212</v>
      </c>
      <c r="B1971" t="s">
        <v>506</v>
      </c>
      <c r="C1971" s="1">
        <v>31929</v>
      </c>
      <c r="D1971" s="2">
        <v>77.5</v>
      </c>
      <c r="E1971">
        <v>0</v>
      </c>
      <c r="F1971" s="3">
        <v>2005</v>
      </c>
      <c r="G1971" s="2">
        <v>86</v>
      </c>
      <c r="H1971">
        <v>0</v>
      </c>
      <c r="I1971">
        <v>3395</v>
      </c>
      <c r="J1971">
        <v>1</v>
      </c>
      <c r="K1971" t="s">
        <v>66</v>
      </c>
      <c r="L1971" t="s">
        <v>67</v>
      </c>
      <c r="M1971" s="3">
        <v>67.400000000000006</v>
      </c>
      <c r="N1971">
        <v>3395</v>
      </c>
      <c r="O1971">
        <v>0</v>
      </c>
      <c r="P1971" t="s">
        <v>53</v>
      </c>
      <c r="Q1971">
        <v>2011</v>
      </c>
      <c r="R1971" s="2">
        <v>345</v>
      </c>
      <c r="S1971" s="2">
        <v>455</v>
      </c>
      <c r="T1971" s="2">
        <v>435</v>
      </c>
      <c r="U1971" s="2">
        <v>0.60005718233834104</v>
      </c>
      <c r="V1971" s="2">
        <v>435</v>
      </c>
      <c r="W1971" s="2">
        <v>-1</v>
      </c>
      <c r="X1971" s="2">
        <v>-1</v>
      </c>
      <c r="Y1971" s="2">
        <v>-1</v>
      </c>
      <c r="Z1971" s="2">
        <v>-1</v>
      </c>
      <c r="AA1971" s="2">
        <v>-1</v>
      </c>
      <c r="AB1971" s="2">
        <v>-1</v>
      </c>
      <c r="AC1971" s="2">
        <v>0.3836</v>
      </c>
      <c r="AD1971" s="2">
        <v>0.71350000000000002</v>
      </c>
      <c r="AE1971" s="2">
        <v>9.1399999999999995E-2</v>
      </c>
      <c r="AF1971" s="2">
        <v>0.1477</v>
      </c>
      <c r="AG1971" s="2">
        <v>-1.0458000000000001</v>
      </c>
      <c r="AH1971">
        <v>650000</v>
      </c>
      <c r="AI1971" t="str">
        <f>IF(Table_Graduate_Salary[[#This Row],[Salary]]&lt;300000,"Low",IF(Table_Graduate_Salary[[#This Row],[Salary]]&lt;=600000,"Medium","High"))</f>
        <v>High</v>
      </c>
      <c r="AJ1971" t="str">
        <f>IF(Table_Graduate_Salary[[#This Row],[collegeGPA]]&gt;=8,"Excellent",IF(Table_Graduate_Salary[[#This Row],[collegeGPA]]&gt;=7,"Good","Average"))</f>
        <v>Excellent</v>
      </c>
      <c r="AK1971" s="2">
        <f>AVERAGE(Table_Graduate_Salary[[#This Row],[English]],Table_Graduate_Salary[[#This Row],[Logical]],Table_Graduate_Salary[[#This Row],[Quant]])</f>
        <v>411.66666666666669</v>
      </c>
    </row>
    <row r="1972" spans="1:37">
      <c r="A1972">
        <v>802861</v>
      </c>
      <c r="B1972" t="s">
        <v>506</v>
      </c>
      <c r="C1972" s="1">
        <v>33815</v>
      </c>
      <c r="D1972" s="2">
        <v>77.5</v>
      </c>
      <c r="E1972" t="s">
        <v>35</v>
      </c>
      <c r="F1972" s="3">
        <v>2010</v>
      </c>
      <c r="G1972" s="2">
        <v>83.2</v>
      </c>
      <c r="H1972" t="s">
        <v>35</v>
      </c>
      <c r="I1972">
        <v>14016</v>
      </c>
      <c r="J1972">
        <v>2</v>
      </c>
      <c r="K1972" t="s">
        <v>36</v>
      </c>
      <c r="L1972" t="s">
        <v>60</v>
      </c>
      <c r="M1972" s="3">
        <v>78.39</v>
      </c>
      <c r="N1972">
        <v>14016</v>
      </c>
      <c r="O1972">
        <v>0</v>
      </c>
      <c r="P1972" t="s">
        <v>50</v>
      </c>
      <c r="Q1972">
        <v>2014</v>
      </c>
      <c r="R1972" s="2">
        <v>440</v>
      </c>
      <c r="S1972" s="2">
        <v>415</v>
      </c>
      <c r="T1972" s="2">
        <v>385</v>
      </c>
      <c r="U1972" s="2">
        <v>0.11213943820740301</v>
      </c>
      <c r="V1972" s="2">
        <v>-1</v>
      </c>
      <c r="W1972" s="2">
        <v>228</v>
      </c>
      <c r="X1972" s="2">
        <v>-1</v>
      </c>
      <c r="Y1972" s="2">
        <v>-1</v>
      </c>
      <c r="Z1972" s="2">
        <v>-1</v>
      </c>
      <c r="AA1972" s="2">
        <v>206</v>
      </c>
      <c r="AB1972" s="2">
        <v>-1</v>
      </c>
      <c r="AC1972" s="2">
        <v>-1.3080000000000001</v>
      </c>
      <c r="AD1972" s="2">
        <v>-1.6191</v>
      </c>
      <c r="AE1972" s="2">
        <v>0.01</v>
      </c>
      <c r="AF1972" s="2">
        <v>-0.1076</v>
      </c>
      <c r="AG1972" s="2">
        <v>-2.0105</v>
      </c>
      <c r="AH1972">
        <v>180000</v>
      </c>
      <c r="AI1972" t="str">
        <f>IF(Table_Graduate_Salary[[#This Row],[Salary]]&lt;300000,"Low",IF(Table_Graduate_Salary[[#This Row],[Salary]]&lt;=600000,"Medium","High"))</f>
        <v>Low</v>
      </c>
      <c r="AJ1972" t="str">
        <f>IF(Table_Graduate_Salary[[#This Row],[collegeGPA]]&gt;=8,"Excellent",IF(Table_Graduate_Salary[[#This Row],[collegeGPA]]&gt;=7,"Good","Average"))</f>
        <v>Excellent</v>
      </c>
      <c r="AK1972" s="2">
        <f>AVERAGE(Table_Graduate_Salary[[#This Row],[English]],Table_Graduate_Salary[[#This Row],[Logical]],Table_Graduate_Salary[[#This Row],[Quant]])</f>
        <v>413.33333333333331</v>
      </c>
    </row>
    <row r="1973" spans="1:37">
      <c r="A1973">
        <v>425532</v>
      </c>
      <c r="B1973" t="s">
        <v>506</v>
      </c>
      <c r="C1973" s="1">
        <v>32639</v>
      </c>
      <c r="D1973" s="2">
        <v>77.8</v>
      </c>
      <c r="E1973" t="s">
        <v>35</v>
      </c>
      <c r="F1973" s="3">
        <v>2007</v>
      </c>
      <c r="G1973" s="2">
        <v>58.8</v>
      </c>
      <c r="H1973" t="s">
        <v>35</v>
      </c>
      <c r="I1973">
        <v>75</v>
      </c>
      <c r="J1973">
        <v>2</v>
      </c>
      <c r="K1973" t="s">
        <v>36</v>
      </c>
      <c r="L1973" t="s">
        <v>55</v>
      </c>
      <c r="M1973" s="3">
        <v>73.3</v>
      </c>
      <c r="N1973">
        <v>75</v>
      </c>
      <c r="O1973">
        <v>0</v>
      </c>
      <c r="P1973" t="s">
        <v>41</v>
      </c>
      <c r="Q1973">
        <v>2012</v>
      </c>
      <c r="R1973" s="2">
        <v>425</v>
      </c>
      <c r="S1973" s="2">
        <v>465</v>
      </c>
      <c r="T1973" s="2">
        <v>515</v>
      </c>
      <c r="U1973" s="2">
        <v>0.81941652983588797</v>
      </c>
      <c r="V1973" s="2">
        <v>505</v>
      </c>
      <c r="W1973" s="2">
        <v>-1</v>
      </c>
      <c r="X1973" s="2">
        <v>-1</v>
      </c>
      <c r="Y1973" s="2">
        <v>-1</v>
      </c>
      <c r="Z1973" s="2">
        <v>-1</v>
      </c>
      <c r="AA1973" s="2">
        <v>-1</v>
      </c>
      <c r="AB1973" s="2">
        <v>-1</v>
      </c>
      <c r="AC1973" s="2">
        <v>-1.3447</v>
      </c>
      <c r="AD1973" s="2">
        <v>0.14979999999999999</v>
      </c>
      <c r="AE1973" s="2">
        <v>-0.27139999999999997</v>
      </c>
      <c r="AF1973" s="2">
        <v>0.29730000000000001</v>
      </c>
      <c r="AG1973" s="2">
        <v>-0.44550000000000001</v>
      </c>
      <c r="AH1973">
        <v>300000</v>
      </c>
      <c r="AI1973" t="str">
        <f>IF(Table_Graduate_Salary[[#This Row],[Salary]]&lt;300000,"Low",IF(Table_Graduate_Salary[[#This Row],[Salary]]&lt;=600000,"Medium","High"))</f>
        <v>Medium</v>
      </c>
      <c r="AJ1973" t="str">
        <f>IF(Table_Graduate_Salary[[#This Row],[collegeGPA]]&gt;=8,"Excellent",IF(Table_Graduate_Salary[[#This Row],[collegeGPA]]&gt;=7,"Good","Average"))</f>
        <v>Excellent</v>
      </c>
      <c r="AK1973" s="2">
        <f>AVERAGE(Table_Graduate_Salary[[#This Row],[English]],Table_Graduate_Salary[[#This Row],[Logical]],Table_Graduate_Salary[[#This Row],[Quant]])</f>
        <v>468.33333333333331</v>
      </c>
    </row>
    <row r="1974" spans="1:37">
      <c r="A1974">
        <v>335000</v>
      </c>
      <c r="B1974" t="s">
        <v>505</v>
      </c>
      <c r="C1974" s="1">
        <v>32783</v>
      </c>
      <c r="D1974" s="2">
        <v>89</v>
      </c>
      <c r="E1974" t="s">
        <v>35</v>
      </c>
      <c r="F1974" s="3">
        <v>2008</v>
      </c>
      <c r="G1974" s="2">
        <v>89.2</v>
      </c>
      <c r="H1974" t="s">
        <v>35</v>
      </c>
      <c r="I1974">
        <v>198</v>
      </c>
      <c r="J1974">
        <v>2</v>
      </c>
      <c r="K1974" t="s">
        <v>36</v>
      </c>
      <c r="L1974" t="s">
        <v>64</v>
      </c>
      <c r="M1974" s="3">
        <v>79.430000000000007</v>
      </c>
      <c r="N1974">
        <v>198</v>
      </c>
      <c r="O1974">
        <v>0</v>
      </c>
      <c r="P1974" t="s">
        <v>41</v>
      </c>
      <c r="Q1974">
        <v>2013</v>
      </c>
      <c r="R1974" s="2">
        <v>575</v>
      </c>
      <c r="S1974" s="2">
        <v>575</v>
      </c>
      <c r="T1974" s="2">
        <v>525</v>
      </c>
      <c r="U1974" s="2">
        <v>0.70409041213131396</v>
      </c>
      <c r="V1974" s="2">
        <v>465</v>
      </c>
      <c r="W1974" s="2">
        <v>-1</v>
      </c>
      <c r="X1974" s="2">
        <v>-1</v>
      </c>
      <c r="Y1974" s="2">
        <v>-1</v>
      </c>
      <c r="Z1974" s="2">
        <v>-1</v>
      </c>
      <c r="AA1974" s="2">
        <v>-1</v>
      </c>
      <c r="AB1974" s="2">
        <v>-1</v>
      </c>
      <c r="AC1974" s="2">
        <v>-1.8083</v>
      </c>
      <c r="AD1974" s="2">
        <v>-0.27929999999999999</v>
      </c>
      <c r="AE1974" s="2">
        <v>-0.34399999999999997</v>
      </c>
      <c r="AF1974" s="2">
        <v>1.76613</v>
      </c>
      <c r="AG1974" s="2">
        <v>0.34439999999999998</v>
      </c>
      <c r="AH1974">
        <v>300000</v>
      </c>
      <c r="AI1974" t="str">
        <f>IF(Table_Graduate_Salary[[#This Row],[Salary]]&lt;300000,"Low",IF(Table_Graduate_Salary[[#This Row],[Salary]]&lt;=600000,"Medium","High"))</f>
        <v>Medium</v>
      </c>
      <c r="AJ1974" t="str">
        <f>IF(Table_Graduate_Salary[[#This Row],[collegeGPA]]&gt;=8,"Excellent",IF(Table_Graduate_Salary[[#This Row],[collegeGPA]]&gt;=7,"Good","Average"))</f>
        <v>Excellent</v>
      </c>
      <c r="AK1974" s="2">
        <f>AVERAGE(Table_Graduate_Salary[[#This Row],[English]],Table_Graduate_Salary[[#This Row],[Logical]],Table_Graduate_Salary[[#This Row],[Quant]])</f>
        <v>558.33333333333337</v>
      </c>
    </row>
    <row r="1975" spans="1:37">
      <c r="A1975">
        <v>815820</v>
      </c>
      <c r="B1975" t="s">
        <v>506</v>
      </c>
      <c r="C1975" s="1">
        <v>33499</v>
      </c>
      <c r="D1975" s="2">
        <v>88.4</v>
      </c>
      <c r="E1975" t="s">
        <v>35</v>
      </c>
      <c r="F1975" s="3">
        <v>2009</v>
      </c>
      <c r="G1975" s="2">
        <v>75.5</v>
      </c>
      <c r="H1975" t="s">
        <v>35</v>
      </c>
      <c r="I1975">
        <v>44</v>
      </c>
      <c r="J1975">
        <v>2</v>
      </c>
      <c r="K1975" t="s">
        <v>36</v>
      </c>
      <c r="L1975" t="s">
        <v>60</v>
      </c>
      <c r="M1975" s="3">
        <v>80.42</v>
      </c>
      <c r="N1975">
        <v>44</v>
      </c>
      <c r="O1975">
        <v>0</v>
      </c>
      <c r="P1975" t="s">
        <v>41</v>
      </c>
      <c r="Q1975">
        <v>2014</v>
      </c>
      <c r="R1975" s="2">
        <v>545</v>
      </c>
      <c r="S1975" s="2">
        <v>630</v>
      </c>
      <c r="T1975" s="2">
        <v>545</v>
      </c>
      <c r="U1975" s="2">
        <v>0.493596387301038</v>
      </c>
      <c r="V1975" s="2">
        <v>475</v>
      </c>
      <c r="W1975" s="2">
        <v>324</v>
      </c>
      <c r="X1975" s="2">
        <v>-1</v>
      </c>
      <c r="Y1975" s="2">
        <v>-1</v>
      </c>
      <c r="Z1975" s="2">
        <v>-1</v>
      </c>
      <c r="AA1975" s="2">
        <v>-1</v>
      </c>
      <c r="AB1975" s="2">
        <v>-1</v>
      </c>
      <c r="AC1975" s="2">
        <v>-1.1644000000000001</v>
      </c>
      <c r="AD1975" s="2">
        <v>-1.6191</v>
      </c>
      <c r="AE1975" s="2">
        <v>-0.75849999999999995</v>
      </c>
      <c r="AF1975" s="2">
        <v>0.65300000000000002</v>
      </c>
      <c r="AG1975" s="2">
        <v>-0.66920000000000002</v>
      </c>
      <c r="AH1975">
        <v>580000</v>
      </c>
      <c r="AI1975" t="str">
        <f>IF(Table_Graduate_Salary[[#This Row],[Salary]]&lt;300000,"Low",IF(Table_Graduate_Salary[[#This Row],[Salary]]&lt;=600000,"Medium","High"))</f>
        <v>Medium</v>
      </c>
      <c r="AJ1975" t="str">
        <f>IF(Table_Graduate_Salary[[#This Row],[collegeGPA]]&gt;=8,"Excellent",IF(Table_Graduate_Salary[[#This Row],[collegeGPA]]&gt;=7,"Good","Average"))</f>
        <v>Excellent</v>
      </c>
      <c r="AK1975" s="2">
        <f>AVERAGE(Table_Graduate_Salary[[#This Row],[English]],Table_Graduate_Salary[[#This Row],[Logical]],Table_Graduate_Salary[[#This Row],[Quant]])</f>
        <v>573.33333333333337</v>
      </c>
    </row>
    <row r="1976" spans="1:37">
      <c r="A1976">
        <v>242100</v>
      </c>
      <c r="B1976" t="s">
        <v>506</v>
      </c>
      <c r="C1976" s="1">
        <v>32836</v>
      </c>
      <c r="D1976" s="2">
        <v>88</v>
      </c>
      <c r="E1976" t="s">
        <v>48</v>
      </c>
      <c r="F1976" s="3">
        <v>2007</v>
      </c>
      <c r="G1976" s="2">
        <v>80.400000000000006</v>
      </c>
      <c r="H1976" t="s">
        <v>35</v>
      </c>
      <c r="I1976">
        <v>6884</v>
      </c>
      <c r="J1976">
        <v>2</v>
      </c>
      <c r="K1976" t="s">
        <v>36</v>
      </c>
      <c r="L1976" t="s">
        <v>64</v>
      </c>
      <c r="M1976" s="3">
        <v>87.65</v>
      </c>
      <c r="N1976">
        <v>6884</v>
      </c>
      <c r="O1976">
        <v>0</v>
      </c>
      <c r="P1976" t="s">
        <v>53</v>
      </c>
      <c r="Q1976">
        <v>2011</v>
      </c>
      <c r="R1976" s="2">
        <v>565</v>
      </c>
      <c r="S1976" s="2">
        <v>645</v>
      </c>
      <c r="T1976" s="2">
        <v>615</v>
      </c>
      <c r="U1976" s="2">
        <v>0.99657055206487899</v>
      </c>
      <c r="V1976" s="2">
        <v>695</v>
      </c>
      <c r="W1976" s="2">
        <v>-1</v>
      </c>
      <c r="X1976" s="2">
        <v>-1</v>
      </c>
      <c r="Y1976" s="2">
        <v>-1</v>
      </c>
      <c r="Z1976" s="2">
        <v>-1</v>
      </c>
      <c r="AA1976" s="2">
        <v>-1</v>
      </c>
      <c r="AB1976" s="2">
        <v>-1</v>
      </c>
      <c r="AC1976" s="2">
        <v>0.2009</v>
      </c>
      <c r="AD1976" s="2">
        <v>3.2800000000000003E-2</v>
      </c>
      <c r="AE1976" s="2">
        <v>-0.92449999999999999</v>
      </c>
      <c r="AF1976" s="2">
        <v>0.29730000000000001</v>
      </c>
      <c r="AG1976" s="2">
        <v>-0.1295</v>
      </c>
      <c r="AH1976">
        <v>35000</v>
      </c>
      <c r="AI1976" t="str">
        <f>IF(Table_Graduate_Salary[[#This Row],[Salary]]&lt;300000,"Low",IF(Table_Graduate_Salary[[#This Row],[Salary]]&lt;=600000,"Medium","High"))</f>
        <v>Low</v>
      </c>
      <c r="AJ1976" t="str">
        <f>IF(Table_Graduate_Salary[[#This Row],[collegeGPA]]&gt;=8,"Excellent",IF(Table_Graduate_Salary[[#This Row],[collegeGPA]]&gt;=7,"Good","Average"))</f>
        <v>Excellent</v>
      </c>
      <c r="AK1976" s="2">
        <f>AVERAGE(Table_Graduate_Salary[[#This Row],[English]],Table_Graduate_Salary[[#This Row],[Logical]],Table_Graduate_Salary[[#This Row],[Quant]])</f>
        <v>608.33333333333337</v>
      </c>
    </row>
    <row r="1977" spans="1:37">
      <c r="A1977">
        <v>919708</v>
      </c>
      <c r="B1977" t="s">
        <v>506</v>
      </c>
      <c r="C1977" s="1">
        <v>33980</v>
      </c>
      <c r="D1977" s="2">
        <v>79.400000000000006</v>
      </c>
      <c r="E1977" t="s">
        <v>35</v>
      </c>
      <c r="F1977" s="3">
        <v>2010</v>
      </c>
      <c r="G1977" s="2">
        <v>68.3</v>
      </c>
      <c r="H1977" t="s">
        <v>35</v>
      </c>
      <c r="I1977">
        <v>7376</v>
      </c>
      <c r="J1977">
        <v>2</v>
      </c>
      <c r="K1977" t="s">
        <v>36</v>
      </c>
      <c r="L1977" t="s">
        <v>55</v>
      </c>
      <c r="M1977" s="3">
        <v>76</v>
      </c>
      <c r="N1977">
        <v>7376</v>
      </c>
      <c r="O1977">
        <v>0</v>
      </c>
      <c r="P1977" t="s">
        <v>41</v>
      </c>
      <c r="Q1977">
        <v>2014</v>
      </c>
      <c r="R1977" s="2">
        <v>590</v>
      </c>
      <c r="S1977" s="2">
        <v>510</v>
      </c>
      <c r="T1977" s="2">
        <v>470</v>
      </c>
      <c r="U1977" s="2">
        <v>0.74475835400893897</v>
      </c>
      <c r="V1977" s="2">
        <v>415</v>
      </c>
      <c r="W1977" s="2">
        <v>-1</v>
      </c>
      <c r="X1977" s="2">
        <v>438</v>
      </c>
      <c r="Y1977" s="2">
        <v>-1</v>
      </c>
      <c r="Z1977" s="2">
        <v>-1</v>
      </c>
      <c r="AA1977" s="2">
        <v>-1</v>
      </c>
      <c r="AB1977" s="2">
        <v>-1</v>
      </c>
      <c r="AC1977" s="2">
        <v>-0.30270000000000002</v>
      </c>
      <c r="AD1977" s="2">
        <v>-0.4536</v>
      </c>
      <c r="AE1977" s="2">
        <v>0.31740000000000002</v>
      </c>
      <c r="AF1977" s="2">
        <v>1.0333000000000001</v>
      </c>
      <c r="AG1977" s="2">
        <v>-0.47760000000000002</v>
      </c>
      <c r="AH1977">
        <v>340000</v>
      </c>
      <c r="AI1977" t="str">
        <f>IF(Table_Graduate_Salary[[#This Row],[Salary]]&lt;300000,"Low",IF(Table_Graduate_Salary[[#This Row],[Salary]]&lt;=600000,"Medium","High"))</f>
        <v>Medium</v>
      </c>
      <c r="AJ1977" t="str">
        <f>IF(Table_Graduate_Salary[[#This Row],[collegeGPA]]&gt;=8,"Excellent",IF(Table_Graduate_Salary[[#This Row],[collegeGPA]]&gt;=7,"Good","Average"))</f>
        <v>Excellent</v>
      </c>
      <c r="AK1977" s="2">
        <f>AVERAGE(Table_Graduate_Salary[[#This Row],[English]],Table_Graduate_Salary[[#This Row],[Logical]],Table_Graduate_Salary[[#This Row],[Quant]])</f>
        <v>523.33333333333337</v>
      </c>
    </row>
    <row r="1978" spans="1:37">
      <c r="A1978">
        <v>60259</v>
      </c>
      <c r="B1978" t="s">
        <v>506</v>
      </c>
      <c r="C1978" s="1">
        <v>32411</v>
      </c>
      <c r="D1978" s="2">
        <v>86</v>
      </c>
      <c r="E1978" t="s">
        <v>223</v>
      </c>
      <c r="F1978" s="3">
        <v>2007</v>
      </c>
      <c r="G1978" s="2">
        <v>81</v>
      </c>
      <c r="H1978" t="s">
        <v>35</v>
      </c>
      <c r="I1978">
        <v>501</v>
      </c>
      <c r="J1978">
        <v>2</v>
      </c>
      <c r="K1978" t="s">
        <v>36</v>
      </c>
      <c r="L1978" t="s">
        <v>153</v>
      </c>
      <c r="M1978" s="3">
        <v>72</v>
      </c>
      <c r="N1978">
        <v>501</v>
      </c>
      <c r="O1978">
        <v>0</v>
      </c>
      <c r="P1978" t="s">
        <v>41</v>
      </c>
      <c r="Q1978">
        <v>2010</v>
      </c>
      <c r="R1978" s="2">
        <v>515</v>
      </c>
      <c r="S1978" s="2">
        <v>345</v>
      </c>
      <c r="T1978" s="2">
        <v>615</v>
      </c>
      <c r="U1978" s="2">
        <v>0.22948175491175499</v>
      </c>
      <c r="V1978" s="2">
        <v>-1</v>
      </c>
      <c r="W1978" s="2">
        <v>266</v>
      </c>
      <c r="X1978" s="2">
        <v>-1</v>
      </c>
      <c r="Y1978" s="2">
        <v>-1</v>
      </c>
      <c r="Z1978" s="2">
        <v>-1</v>
      </c>
      <c r="AA1978" s="2">
        <v>-1</v>
      </c>
      <c r="AB1978" s="2">
        <v>-1</v>
      </c>
      <c r="AC1978" s="2">
        <v>-1.8083</v>
      </c>
      <c r="AD1978" s="2">
        <v>3.2800000000000003E-2</v>
      </c>
      <c r="AE1978" s="2">
        <v>-2.2307999999999999</v>
      </c>
      <c r="AF1978" s="2">
        <v>-0.76029999999999998</v>
      </c>
      <c r="AG1978" s="2">
        <v>-0.9194</v>
      </c>
      <c r="AH1978">
        <v>220000</v>
      </c>
      <c r="AI1978" t="str">
        <f>IF(Table_Graduate_Salary[[#This Row],[Salary]]&lt;300000,"Low",IF(Table_Graduate_Salary[[#This Row],[Salary]]&lt;=600000,"Medium","High"))</f>
        <v>Low</v>
      </c>
      <c r="AJ1978" t="str">
        <f>IF(Table_Graduate_Salary[[#This Row],[collegeGPA]]&gt;=8,"Excellent",IF(Table_Graduate_Salary[[#This Row],[collegeGPA]]&gt;=7,"Good","Average"))</f>
        <v>Excellent</v>
      </c>
      <c r="AK1978" s="2">
        <f>AVERAGE(Table_Graduate_Salary[[#This Row],[English]],Table_Graduate_Salary[[#This Row],[Logical]],Table_Graduate_Salary[[#This Row],[Quant]])</f>
        <v>491.66666666666669</v>
      </c>
    </row>
    <row r="1979" spans="1:37">
      <c r="A1979">
        <v>336342</v>
      </c>
      <c r="B1979" t="s">
        <v>506</v>
      </c>
      <c r="C1979" s="1">
        <v>33952</v>
      </c>
      <c r="D1979" s="2">
        <v>89.33</v>
      </c>
      <c r="E1979" t="s">
        <v>376</v>
      </c>
      <c r="F1979" s="3">
        <v>2008</v>
      </c>
      <c r="G1979" s="2">
        <v>97</v>
      </c>
      <c r="H1979" t="s">
        <v>108</v>
      </c>
      <c r="I1979">
        <v>8404</v>
      </c>
      <c r="J1979">
        <v>2</v>
      </c>
      <c r="K1979" t="s">
        <v>36</v>
      </c>
      <c r="L1979" t="s">
        <v>60</v>
      </c>
      <c r="M1979" s="3">
        <v>79</v>
      </c>
      <c r="N1979">
        <v>8404</v>
      </c>
      <c r="O1979">
        <v>0</v>
      </c>
      <c r="P1979" t="s">
        <v>56</v>
      </c>
      <c r="Q1979">
        <v>2012</v>
      </c>
      <c r="R1979" s="2">
        <v>515</v>
      </c>
      <c r="S1979" s="2">
        <v>555</v>
      </c>
      <c r="T1979" s="2">
        <v>655</v>
      </c>
      <c r="U1979" s="2">
        <v>0.124502074009537</v>
      </c>
      <c r="V1979" s="2">
        <v>-1</v>
      </c>
      <c r="W1979" s="2">
        <v>233</v>
      </c>
      <c r="X1979" s="2">
        <v>-1</v>
      </c>
      <c r="Y1979" s="2">
        <v>-1</v>
      </c>
      <c r="Z1979" s="2">
        <v>-1</v>
      </c>
      <c r="AA1979" s="2">
        <v>-1</v>
      </c>
      <c r="AB1979" s="2">
        <v>-1</v>
      </c>
      <c r="AC1979" s="2">
        <v>0.85780000000000001</v>
      </c>
      <c r="AD1979" s="2">
        <v>3.2800000000000003E-2</v>
      </c>
      <c r="AE1979" s="2">
        <v>-0.1988</v>
      </c>
      <c r="AF1979" s="2">
        <v>-0.26086999999999999</v>
      </c>
      <c r="AG1979" s="2">
        <v>-0.28749999999999998</v>
      </c>
      <c r="AH1979">
        <v>380000</v>
      </c>
      <c r="AI1979" t="str">
        <f>IF(Table_Graduate_Salary[[#This Row],[Salary]]&lt;300000,"Low",IF(Table_Graduate_Salary[[#This Row],[Salary]]&lt;=600000,"Medium","High"))</f>
        <v>Medium</v>
      </c>
      <c r="AJ1979" t="str">
        <f>IF(Table_Graduate_Salary[[#This Row],[collegeGPA]]&gt;=8,"Excellent",IF(Table_Graduate_Salary[[#This Row],[collegeGPA]]&gt;=7,"Good","Average"))</f>
        <v>Excellent</v>
      </c>
      <c r="AK1979" s="2">
        <f>AVERAGE(Table_Graduate_Salary[[#This Row],[English]],Table_Graduate_Salary[[#This Row],[Logical]],Table_Graduate_Salary[[#This Row],[Quant]])</f>
        <v>575</v>
      </c>
    </row>
    <row r="1980" spans="1:37">
      <c r="A1980">
        <v>240420</v>
      </c>
      <c r="B1980" t="s">
        <v>506</v>
      </c>
      <c r="C1980" s="1">
        <v>33054</v>
      </c>
      <c r="D1980" s="2">
        <v>90.6</v>
      </c>
      <c r="E1980" t="s">
        <v>35</v>
      </c>
      <c r="F1980" s="3">
        <v>2007</v>
      </c>
      <c r="G1980" s="2">
        <v>82.8</v>
      </c>
      <c r="H1980" t="s">
        <v>35</v>
      </c>
      <c r="I1980">
        <v>253</v>
      </c>
      <c r="J1980">
        <v>2</v>
      </c>
      <c r="K1980" t="s">
        <v>36</v>
      </c>
      <c r="L1980" t="s">
        <v>55</v>
      </c>
      <c r="M1980" s="3">
        <v>81.099999999999994</v>
      </c>
      <c r="N1980">
        <v>253</v>
      </c>
      <c r="O1980">
        <v>1</v>
      </c>
      <c r="P1980" t="s">
        <v>53</v>
      </c>
      <c r="Q1980">
        <v>2011</v>
      </c>
      <c r="R1980" s="2">
        <v>705</v>
      </c>
      <c r="S1980" s="2">
        <v>605</v>
      </c>
      <c r="T1980" s="2">
        <v>595</v>
      </c>
      <c r="U1980" s="2">
        <v>0.63597875645679403</v>
      </c>
      <c r="V1980" s="2">
        <v>445</v>
      </c>
      <c r="W1980" s="2">
        <v>-1</v>
      </c>
      <c r="X1980" s="2">
        <v>-1</v>
      </c>
      <c r="Y1980" s="2">
        <v>-1</v>
      </c>
      <c r="Z1980" s="2">
        <v>-1</v>
      </c>
      <c r="AA1980" s="2">
        <v>-1</v>
      </c>
      <c r="AB1980" s="2">
        <v>-1</v>
      </c>
      <c r="AC1980" s="2">
        <v>-0.88099999999999901</v>
      </c>
      <c r="AD1980" s="2">
        <v>0.3448</v>
      </c>
      <c r="AE1980" s="2">
        <v>9.1399999999999995E-2</v>
      </c>
      <c r="AF1980" s="2">
        <v>6.2300000000000001E-2</v>
      </c>
      <c r="AG1980" s="2">
        <v>-0.28749999999999998</v>
      </c>
      <c r="AH1980">
        <v>690000</v>
      </c>
      <c r="AI1980" t="str">
        <f>IF(Table_Graduate_Salary[[#This Row],[Salary]]&lt;300000,"Low",IF(Table_Graduate_Salary[[#This Row],[Salary]]&lt;=600000,"Medium","High"))</f>
        <v>High</v>
      </c>
      <c r="AJ1980" t="str">
        <f>IF(Table_Graduate_Salary[[#This Row],[collegeGPA]]&gt;=8,"Excellent",IF(Table_Graduate_Salary[[#This Row],[collegeGPA]]&gt;=7,"Good","Average"))</f>
        <v>Excellent</v>
      </c>
      <c r="AK1980" s="2">
        <f>AVERAGE(Table_Graduate_Salary[[#This Row],[English]],Table_Graduate_Salary[[#This Row],[Logical]],Table_Graduate_Salary[[#This Row],[Quant]])</f>
        <v>635</v>
      </c>
    </row>
    <row r="1981" spans="1:37">
      <c r="A1981">
        <v>902841</v>
      </c>
      <c r="B1981" t="s">
        <v>506</v>
      </c>
      <c r="C1981" s="1">
        <v>33743</v>
      </c>
      <c r="D1981" s="2">
        <v>83</v>
      </c>
      <c r="E1981" t="s">
        <v>51</v>
      </c>
      <c r="F1981" s="3">
        <v>2010</v>
      </c>
      <c r="G1981" s="2">
        <v>82</v>
      </c>
      <c r="H1981" t="s">
        <v>51</v>
      </c>
      <c r="I1981">
        <v>9775</v>
      </c>
      <c r="J1981">
        <v>2</v>
      </c>
      <c r="K1981" t="s">
        <v>36</v>
      </c>
      <c r="L1981" t="s">
        <v>40</v>
      </c>
      <c r="M1981" s="3">
        <v>71</v>
      </c>
      <c r="N1981">
        <v>9775</v>
      </c>
      <c r="O1981">
        <v>1</v>
      </c>
      <c r="P1981" t="s">
        <v>54</v>
      </c>
      <c r="Q1981">
        <v>2014</v>
      </c>
      <c r="R1981" s="2">
        <v>425</v>
      </c>
      <c r="S1981" s="2">
        <v>465</v>
      </c>
      <c r="T1981" s="2">
        <v>470</v>
      </c>
      <c r="U1981" s="2">
        <v>-1</v>
      </c>
      <c r="V1981" s="2">
        <v>-1</v>
      </c>
      <c r="W1981" s="2">
        <v>-1</v>
      </c>
      <c r="X1981" s="2">
        <v>-1</v>
      </c>
      <c r="Y1981" s="2">
        <v>-1</v>
      </c>
      <c r="Z1981" s="2">
        <v>-1</v>
      </c>
      <c r="AA1981" s="2">
        <v>-1</v>
      </c>
      <c r="AB1981" s="2">
        <v>-1</v>
      </c>
      <c r="AC1981" s="2">
        <v>-0.73350000000000004</v>
      </c>
      <c r="AD1981" s="2">
        <v>-0.4536</v>
      </c>
      <c r="AE1981" s="2">
        <v>0.16370000000000001</v>
      </c>
      <c r="AF1981" s="2">
        <v>1.0333000000000001</v>
      </c>
      <c r="AG1981" s="2">
        <v>-0.28589999999999999</v>
      </c>
      <c r="AH1981">
        <v>430000</v>
      </c>
      <c r="AI1981" t="str">
        <f>IF(Table_Graduate_Salary[[#This Row],[Salary]]&lt;300000,"Low",IF(Table_Graduate_Salary[[#This Row],[Salary]]&lt;=600000,"Medium","High"))</f>
        <v>Medium</v>
      </c>
      <c r="AJ1981" t="str">
        <f>IF(Table_Graduate_Salary[[#This Row],[collegeGPA]]&gt;=8,"Excellent",IF(Table_Graduate_Salary[[#This Row],[collegeGPA]]&gt;=7,"Good","Average"))</f>
        <v>Excellent</v>
      </c>
      <c r="AK1981" s="2">
        <f>AVERAGE(Table_Graduate_Salary[[#This Row],[English]],Table_Graduate_Salary[[#This Row],[Logical]],Table_Graduate_Salary[[#This Row],[Quant]])</f>
        <v>453.33333333333331</v>
      </c>
    </row>
    <row r="1982" spans="1:37">
      <c r="A1982">
        <v>543804</v>
      </c>
      <c r="B1982" t="s">
        <v>505</v>
      </c>
      <c r="C1982" s="1">
        <v>33314</v>
      </c>
      <c r="D1982" s="2">
        <v>88.57</v>
      </c>
      <c r="E1982" t="s">
        <v>48</v>
      </c>
      <c r="F1982" s="3">
        <v>2009</v>
      </c>
      <c r="G1982" s="2">
        <v>91</v>
      </c>
      <c r="H1982" t="s">
        <v>119</v>
      </c>
      <c r="I1982">
        <v>55</v>
      </c>
      <c r="J1982">
        <v>2</v>
      </c>
      <c r="K1982" t="s">
        <v>36</v>
      </c>
      <c r="L1982" t="s">
        <v>64</v>
      </c>
      <c r="M1982" s="3">
        <v>76.319999999999993</v>
      </c>
      <c r="N1982">
        <v>55</v>
      </c>
      <c r="O1982">
        <v>0</v>
      </c>
      <c r="P1982" t="s">
        <v>41</v>
      </c>
      <c r="Q1982">
        <v>2013</v>
      </c>
      <c r="R1982" s="2">
        <v>650</v>
      </c>
      <c r="S1982" s="2">
        <v>695</v>
      </c>
      <c r="T1982" s="2">
        <v>705</v>
      </c>
      <c r="U1982" s="2">
        <v>0.90148957137103303</v>
      </c>
      <c r="V1982" s="2">
        <v>545</v>
      </c>
      <c r="W1982" s="2">
        <v>-1</v>
      </c>
      <c r="X1982" s="2">
        <v>-1</v>
      </c>
      <c r="Y1982" s="2">
        <v>-1</v>
      </c>
      <c r="Z1982" s="2">
        <v>-1</v>
      </c>
      <c r="AA1982" s="2">
        <v>-1</v>
      </c>
      <c r="AB1982" s="2">
        <v>-1</v>
      </c>
      <c r="AC1982" s="2">
        <v>-0.4173</v>
      </c>
      <c r="AD1982" s="2">
        <v>-8.4199999999999997E-2</v>
      </c>
      <c r="AE1982" s="2">
        <v>-0.59799999999999998</v>
      </c>
      <c r="AF1982" s="2">
        <v>-0.76029999999999998</v>
      </c>
      <c r="AG1982" s="2">
        <v>-0.60350000000000004</v>
      </c>
      <c r="AH1982">
        <v>930000</v>
      </c>
      <c r="AI1982" t="str">
        <f>IF(Table_Graduate_Salary[[#This Row],[Salary]]&lt;300000,"Low",IF(Table_Graduate_Salary[[#This Row],[Salary]]&lt;=600000,"Medium","High"))</f>
        <v>High</v>
      </c>
      <c r="AJ1982" t="str">
        <f>IF(Table_Graduate_Salary[[#This Row],[collegeGPA]]&gt;=8,"Excellent",IF(Table_Graduate_Salary[[#This Row],[collegeGPA]]&gt;=7,"Good","Average"))</f>
        <v>Excellent</v>
      </c>
      <c r="AK1982" s="2">
        <f>AVERAGE(Table_Graduate_Salary[[#This Row],[English]],Table_Graduate_Salary[[#This Row],[Logical]],Table_Graduate_Salary[[#This Row],[Quant]])</f>
        <v>683.33333333333337</v>
      </c>
    </row>
    <row r="1983" spans="1:37">
      <c r="A1983">
        <v>114346</v>
      </c>
      <c r="B1983" t="s">
        <v>506</v>
      </c>
      <c r="C1983" s="1">
        <v>31736</v>
      </c>
      <c r="D1983" s="2">
        <v>66.599999999999994</v>
      </c>
      <c r="E1983">
        <v>0</v>
      </c>
      <c r="F1983" s="3">
        <v>2004</v>
      </c>
      <c r="G1983" s="2">
        <v>55.8</v>
      </c>
      <c r="H1983">
        <v>0</v>
      </c>
      <c r="I1983">
        <v>1310</v>
      </c>
      <c r="J1983">
        <v>2</v>
      </c>
      <c r="K1983" t="s">
        <v>66</v>
      </c>
      <c r="L1983" t="s">
        <v>67</v>
      </c>
      <c r="M1983" s="3">
        <v>63</v>
      </c>
      <c r="N1983">
        <v>1310</v>
      </c>
      <c r="O1983">
        <v>0</v>
      </c>
      <c r="P1983" t="s">
        <v>166</v>
      </c>
      <c r="Q1983">
        <v>2010</v>
      </c>
      <c r="R1983" s="2">
        <v>375</v>
      </c>
      <c r="S1983" s="2">
        <v>375</v>
      </c>
      <c r="T1983" s="2">
        <v>385</v>
      </c>
      <c r="U1983" s="2">
        <v>0.60005718233834104</v>
      </c>
      <c r="V1983" s="2">
        <v>435</v>
      </c>
      <c r="W1983" s="2">
        <v>366</v>
      </c>
      <c r="X1983" s="2">
        <v>-1</v>
      </c>
      <c r="Y1983" s="2">
        <v>-1</v>
      </c>
      <c r="Z1983" s="2">
        <v>-1</v>
      </c>
      <c r="AA1983" s="2">
        <v>-1</v>
      </c>
      <c r="AB1983" s="2">
        <v>-1</v>
      </c>
      <c r="AC1983" s="2">
        <v>-0.1082</v>
      </c>
      <c r="AD1983" s="2">
        <v>1.1248</v>
      </c>
      <c r="AE1983" s="2">
        <v>1.5427999999999999</v>
      </c>
      <c r="AF1983" s="2">
        <v>-1.1128</v>
      </c>
      <c r="AG1983" s="2">
        <v>0.97629999999999995</v>
      </c>
      <c r="AH1983">
        <v>120000</v>
      </c>
      <c r="AI1983" t="str">
        <f>IF(Table_Graduate_Salary[[#This Row],[Salary]]&lt;300000,"Low",IF(Table_Graduate_Salary[[#This Row],[Salary]]&lt;=600000,"Medium","High"))</f>
        <v>Low</v>
      </c>
      <c r="AJ1983" t="str">
        <f>IF(Table_Graduate_Salary[[#This Row],[collegeGPA]]&gt;=8,"Excellent",IF(Table_Graduate_Salary[[#This Row],[collegeGPA]]&gt;=7,"Good","Average"))</f>
        <v>Excellent</v>
      </c>
      <c r="AK1983" s="2">
        <f>AVERAGE(Table_Graduate_Salary[[#This Row],[English]],Table_Graduate_Salary[[#This Row],[Logical]],Table_Graduate_Salary[[#This Row],[Quant]])</f>
        <v>378.33333333333331</v>
      </c>
    </row>
    <row r="1984" spans="1:37">
      <c r="A1984">
        <v>957046</v>
      </c>
      <c r="B1984" t="s">
        <v>505</v>
      </c>
      <c r="C1984" s="1">
        <v>34195</v>
      </c>
      <c r="D1984" s="2">
        <v>85.8</v>
      </c>
      <c r="E1984" t="s">
        <v>35</v>
      </c>
      <c r="F1984" s="3">
        <v>2010</v>
      </c>
      <c r="G1984" s="2">
        <v>65.8</v>
      </c>
      <c r="H1984" t="s">
        <v>35</v>
      </c>
      <c r="I1984">
        <v>7627</v>
      </c>
      <c r="J1984">
        <v>2</v>
      </c>
      <c r="K1984" t="s">
        <v>36</v>
      </c>
      <c r="L1984" t="s">
        <v>55</v>
      </c>
      <c r="M1984" s="3">
        <v>69.7</v>
      </c>
      <c r="N1984">
        <v>7627</v>
      </c>
      <c r="O1984">
        <v>0</v>
      </c>
      <c r="P1984" t="s">
        <v>41</v>
      </c>
      <c r="Q1984">
        <v>2014</v>
      </c>
      <c r="R1984" s="2">
        <v>615</v>
      </c>
      <c r="S1984" s="2">
        <v>630</v>
      </c>
      <c r="T1984" s="2">
        <v>750</v>
      </c>
      <c r="U1984" s="2">
        <v>0.62264291584993803</v>
      </c>
      <c r="V1984" s="2">
        <v>485</v>
      </c>
      <c r="W1984" s="2">
        <v>-1</v>
      </c>
      <c r="X1984" s="2">
        <v>407</v>
      </c>
      <c r="Y1984" s="2">
        <v>-1</v>
      </c>
      <c r="Z1984" s="2">
        <v>-1</v>
      </c>
      <c r="AA1984" s="2">
        <v>-1</v>
      </c>
      <c r="AB1984" s="2">
        <v>-1</v>
      </c>
      <c r="AC1984" s="2">
        <v>0.84630000000000005</v>
      </c>
      <c r="AD1984" s="2">
        <v>1.0448999999999999</v>
      </c>
      <c r="AE1984" s="2">
        <v>0.01</v>
      </c>
      <c r="AF1984" s="2">
        <v>-0.2344</v>
      </c>
      <c r="AG1984" s="2">
        <v>0.48049999999999998</v>
      </c>
      <c r="AH1984">
        <v>340000</v>
      </c>
      <c r="AI1984" t="str">
        <f>IF(Table_Graduate_Salary[[#This Row],[Salary]]&lt;300000,"Low",IF(Table_Graduate_Salary[[#This Row],[Salary]]&lt;=600000,"Medium","High"))</f>
        <v>Medium</v>
      </c>
      <c r="AJ1984" t="str">
        <f>IF(Table_Graduate_Salary[[#This Row],[collegeGPA]]&gt;=8,"Excellent",IF(Table_Graduate_Salary[[#This Row],[collegeGPA]]&gt;=7,"Good","Average"))</f>
        <v>Excellent</v>
      </c>
      <c r="AK1984" s="2">
        <f>AVERAGE(Table_Graduate_Salary[[#This Row],[English]],Table_Graduate_Salary[[#This Row],[Logical]],Table_Graduate_Salary[[#This Row],[Quant]])</f>
        <v>665</v>
      </c>
    </row>
    <row r="1985" spans="1:37">
      <c r="A1985">
        <v>1073062</v>
      </c>
      <c r="B1985" t="s">
        <v>506</v>
      </c>
      <c r="C1985" s="1">
        <v>33459</v>
      </c>
      <c r="D1985" s="2">
        <v>72.2</v>
      </c>
      <c r="E1985" t="s">
        <v>51</v>
      </c>
      <c r="F1985" s="3">
        <v>2009</v>
      </c>
      <c r="G1985" s="2">
        <v>76.8</v>
      </c>
      <c r="H1985" t="s">
        <v>51</v>
      </c>
      <c r="I1985">
        <v>5653</v>
      </c>
      <c r="J1985">
        <v>2</v>
      </c>
      <c r="K1985" t="s">
        <v>36</v>
      </c>
      <c r="L1985" t="s">
        <v>55</v>
      </c>
      <c r="M1985" s="3">
        <v>73.599999999999994</v>
      </c>
      <c r="N1985">
        <v>5653</v>
      </c>
      <c r="O1985">
        <v>0</v>
      </c>
      <c r="P1985" t="s">
        <v>41</v>
      </c>
      <c r="Q1985">
        <v>2013</v>
      </c>
      <c r="R1985" s="2">
        <v>475</v>
      </c>
      <c r="S1985" s="2">
        <v>400</v>
      </c>
      <c r="T1985" s="2">
        <v>510</v>
      </c>
      <c r="U1985" s="2">
        <v>0.35653648772447499</v>
      </c>
      <c r="V1985" s="2">
        <v>465</v>
      </c>
      <c r="W1985" s="2">
        <v>-1</v>
      </c>
      <c r="X1985" s="2">
        <v>346</v>
      </c>
      <c r="Y1985" s="2">
        <v>-1</v>
      </c>
      <c r="Z1985" s="2">
        <v>-1</v>
      </c>
      <c r="AA1985" s="2">
        <v>-1</v>
      </c>
      <c r="AB1985" s="2">
        <v>-1</v>
      </c>
      <c r="AC1985" s="2">
        <v>0.99</v>
      </c>
      <c r="AD1985" s="2">
        <v>1.0448999999999999</v>
      </c>
      <c r="AE1985" s="2">
        <v>0.47110000000000002</v>
      </c>
      <c r="AF1985" s="2">
        <v>-0.4879</v>
      </c>
      <c r="AG1985" s="2">
        <v>0.67210000000000003</v>
      </c>
      <c r="AH1985">
        <v>145000</v>
      </c>
      <c r="AI1985" t="str">
        <f>IF(Table_Graduate_Salary[[#This Row],[Salary]]&lt;300000,"Low",IF(Table_Graduate_Salary[[#This Row],[Salary]]&lt;=600000,"Medium","High"))</f>
        <v>Low</v>
      </c>
      <c r="AJ1985" t="str">
        <f>IF(Table_Graduate_Salary[[#This Row],[collegeGPA]]&gt;=8,"Excellent",IF(Table_Graduate_Salary[[#This Row],[collegeGPA]]&gt;=7,"Good","Average"))</f>
        <v>Excellent</v>
      </c>
      <c r="AK1985" s="2">
        <f>AVERAGE(Table_Graduate_Salary[[#This Row],[English]],Table_Graduate_Salary[[#This Row],[Logical]],Table_Graduate_Salary[[#This Row],[Quant]])</f>
        <v>461.66666666666669</v>
      </c>
    </row>
    <row r="1986" spans="1:37">
      <c r="A1986">
        <v>640916</v>
      </c>
      <c r="B1986" t="s">
        <v>506</v>
      </c>
      <c r="C1986" s="1">
        <v>33932</v>
      </c>
      <c r="D1986" s="2">
        <v>68</v>
      </c>
      <c r="E1986" t="s">
        <v>35</v>
      </c>
      <c r="F1986" s="3">
        <v>2009</v>
      </c>
      <c r="G1986" s="2">
        <v>72</v>
      </c>
      <c r="H1986" t="s">
        <v>35</v>
      </c>
      <c r="I1986">
        <v>1585</v>
      </c>
      <c r="J1986">
        <v>2</v>
      </c>
      <c r="K1986" t="s">
        <v>36</v>
      </c>
      <c r="L1986" t="s">
        <v>64</v>
      </c>
      <c r="M1986" s="3">
        <v>73</v>
      </c>
      <c r="N1986">
        <v>1585</v>
      </c>
      <c r="O1986">
        <v>0</v>
      </c>
      <c r="P1986" t="s">
        <v>84</v>
      </c>
      <c r="Q1986">
        <v>2013</v>
      </c>
      <c r="R1986" s="2">
        <v>475</v>
      </c>
      <c r="S1986" s="2">
        <v>520</v>
      </c>
      <c r="T1986" s="2">
        <v>575</v>
      </c>
      <c r="U1986" s="2">
        <v>0.93037060720269105</v>
      </c>
      <c r="V1986" s="2">
        <v>565</v>
      </c>
      <c r="W1986" s="2">
        <v>-1</v>
      </c>
      <c r="X1986" s="2">
        <v>-1</v>
      </c>
      <c r="Y1986" s="2">
        <v>-1</v>
      </c>
      <c r="Z1986" s="2">
        <v>-1</v>
      </c>
      <c r="AA1986" s="2">
        <v>-1</v>
      </c>
      <c r="AB1986" s="2">
        <v>-1</v>
      </c>
      <c r="AC1986" s="2">
        <v>-0.30270000000000002</v>
      </c>
      <c r="AD1986" s="2">
        <v>0.87839999999999996</v>
      </c>
      <c r="AE1986" s="2">
        <v>-0.2974</v>
      </c>
      <c r="AF1986" s="2">
        <v>-0.61470000000000002</v>
      </c>
      <c r="AG1986" s="2">
        <v>9.7299999999999998E-2</v>
      </c>
      <c r="AH1986">
        <v>500000</v>
      </c>
      <c r="AI1986" t="str">
        <f>IF(Table_Graduate_Salary[[#This Row],[Salary]]&lt;300000,"Low",IF(Table_Graduate_Salary[[#This Row],[Salary]]&lt;=600000,"Medium","High"))</f>
        <v>Medium</v>
      </c>
      <c r="AJ1986" t="str">
        <f>IF(Table_Graduate_Salary[[#This Row],[collegeGPA]]&gt;=8,"Excellent",IF(Table_Graduate_Salary[[#This Row],[collegeGPA]]&gt;=7,"Good","Average"))</f>
        <v>Excellent</v>
      </c>
      <c r="AK1986" s="2">
        <f>AVERAGE(Table_Graduate_Salary[[#This Row],[English]],Table_Graduate_Salary[[#This Row],[Logical]],Table_Graduate_Salary[[#This Row],[Quant]])</f>
        <v>523.33333333333337</v>
      </c>
    </row>
    <row r="1987" spans="1:37">
      <c r="A1987">
        <v>652780</v>
      </c>
      <c r="B1987" t="s">
        <v>506</v>
      </c>
      <c r="C1987" s="1">
        <v>33742</v>
      </c>
      <c r="D1987" s="2">
        <v>86</v>
      </c>
      <c r="E1987" t="s">
        <v>51</v>
      </c>
      <c r="F1987" s="3">
        <v>2009</v>
      </c>
      <c r="G1987" s="2">
        <v>94.4</v>
      </c>
      <c r="H1987" t="s">
        <v>51</v>
      </c>
      <c r="I1987">
        <v>9557</v>
      </c>
      <c r="J1987">
        <v>2</v>
      </c>
      <c r="K1987" t="s">
        <v>36</v>
      </c>
      <c r="L1987" t="s">
        <v>60</v>
      </c>
      <c r="M1987" s="3">
        <v>73.75</v>
      </c>
      <c r="N1987">
        <v>9557</v>
      </c>
      <c r="O1987">
        <v>1</v>
      </c>
      <c r="P1987" t="s">
        <v>54</v>
      </c>
      <c r="Q1987">
        <v>2013</v>
      </c>
      <c r="R1987" s="2">
        <v>500</v>
      </c>
      <c r="S1987" s="2">
        <v>410</v>
      </c>
      <c r="T1987" s="2">
        <v>455</v>
      </c>
      <c r="U1987" s="2">
        <v>0.37605958665154499</v>
      </c>
      <c r="V1987" s="2">
        <v>345</v>
      </c>
      <c r="W1987" s="2">
        <v>300</v>
      </c>
      <c r="X1987" s="2">
        <v>-1</v>
      </c>
      <c r="Y1987" s="2">
        <v>-1</v>
      </c>
      <c r="Z1987" s="2">
        <v>-1</v>
      </c>
      <c r="AA1987" s="2">
        <v>-1</v>
      </c>
      <c r="AB1987" s="2">
        <v>-1</v>
      </c>
      <c r="AC1987" s="2">
        <v>-0.44629999999999997</v>
      </c>
      <c r="AD1987" s="2">
        <v>-0.95309999999999995</v>
      </c>
      <c r="AE1987" s="2">
        <v>-1.0659000000000001</v>
      </c>
      <c r="AF1987" s="2">
        <v>-0.74150000000000005</v>
      </c>
      <c r="AG1987" s="2">
        <v>-0.28589999999999999</v>
      </c>
      <c r="AH1987">
        <v>220000</v>
      </c>
      <c r="AI1987" t="str">
        <f>IF(Table_Graduate_Salary[[#This Row],[Salary]]&lt;300000,"Low",IF(Table_Graduate_Salary[[#This Row],[Salary]]&lt;=600000,"Medium","High"))</f>
        <v>Low</v>
      </c>
      <c r="AJ1987" t="str">
        <f>IF(Table_Graduate_Salary[[#This Row],[collegeGPA]]&gt;=8,"Excellent",IF(Table_Graduate_Salary[[#This Row],[collegeGPA]]&gt;=7,"Good","Average"))</f>
        <v>Excellent</v>
      </c>
      <c r="AK1987" s="2">
        <f>AVERAGE(Table_Graduate_Salary[[#This Row],[English]],Table_Graduate_Salary[[#This Row],[Logical]],Table_Graduate_Salary[[#This Row],[Quant]])</f>
        <v>455</v>
      </c>
    </row>
    <row r="1988" spans="1:37">
      <c r="A1988">
        <v>1122862</v>
      </c>
      <c r="B1988" t="s">
        <v>506</v>
      </c>
      <c r="C1988" s="1">
        <v>33234</v>
      </c>
      <c r="D1988" s="2">
        <v>81</v>
      </c>
      <c r="E1988" t="s">
        <v>48</v>
      </c>
      <c r="F1988" s="3">
        <v>2009</v>
      </c>
      <c r="G1988" s="2">
        <v>86</v>
      </c>
      <c r="H1988" t="s">
        <v>48</v>
      </c>
      <c r="I1988">
        <v>485</v>
      </c>
      <c r="J1988">
        <v>2</v>
      </c>
      <c r="K1988" t="s">
        <v>36</v>
      </c>
      <c r="L1988" t="s">
        <v>40</v>
      </c>
      <c r="M1988" s="3">
        <v>74.150000000000006</v>
      </c>
      <c r="N1988">
        <v>485</v>
      </c>
      <c r="O1988">
        <v>0</v>
      </c>
      <c r="P1988" t="s">
        <v>41</v>
      </c>
      <c r="Q1988">
        <v>2014</v>
      </c>
      <c r="R1988" s="2">
        <v>520</v>
      </c>
      <c r="S1988" s="2">
        <v>625</v>
      </c>
      <c r="T1988" s="2">
        <v>630</v>
      </c>
      <c r="U1988" s="2">
        <v>0.97879929264142795</v>
      </c>
      <c r="V1988" s="2">
        <v>615</v>
      </c>
      <c r="W1988" s="2">
        <v>-1</v>
      </c>
      <c r="X1988" s="2">
        <v>561</v>
      </c>
      <c r="Y1988" s="2">
        <v>-1</v>
      </c>
      <c r="Z1988" s="2">
        <v>-1</v>
      </c>
      <c r="AA1988" s="2">
        <v>-1</v>
      </c>
      <c r="AB1988" s="2">
        <v>-1</v>
      </c>
      <c r="AC1988" s="2">
        <v>-1.0207999999999999</v>
      </c>
      <c r="AD1988" s="2">
        <v>-0.28710000000000002</v>
      </c>
      <c r="AE1988" s="2">
        <v>0.62480000000000002</v>
      </c>
      <c r="AF1988" s="2">
        <v>-0.995</v>
      </c>
      <c r="AG1988" s="2">
        <v>-0.47760000000000002</v>
      </c>
      <c r="AH1988">
        <v>300000</v>
      </c>
      <c r="AI1988" t="str">
        <f>IF(Table_Graduate_Salary[[#This Row],[Salary]]&lt;300000,"Low",IF(Table_Graduate_Salary[[#This Row],[Salary]]&lt;=600000,"Medium","High"))</f>
        <v>Medium</v>
      </c>
      <c r="AJ1988" t="str">
        <f>IF(Table_Graduate_Salary[[#This Row],[collegeGPA]]&gt;=8,"Excellent",IF(Table_Graduate_Salary[[#This Row],[collegeGPA]]&gt;=7,"Good","Average"))</f>
        <v>Excellent</v>
      </c>
      <c r="AK1988" s="2">
        <f>AVERAGE(Table_Graduate_Salary[[#This Row],[English]],Table_Graduate_Salary[[#This Row],[Logical]],Table_Graduate_Salary[[#This Row],[Quant]])</f>
        <v>591.66666666666663</v>
      </c>
    </row>
    <row r="1989" spans="1:37">
      <c r="A1989">
        <v>631489</v>
      </c>
      <c r="B1989" t="s">
        <v>506</v>
      </c>
      <c r="C1989" s="1">
        <v>33095</v>
      </c>
      <c r="D1989" s="2">
        <v>75</v>
      </c>
      <c r="E1989" t="s">
        <v>51</v>
      </c>
      <c r="F1989" s="3">
        <v>2008</v>
      </c>
      <c r="G1989" s="2">
        <v>73</v>
      </c>
      <c r="H1989" t="s">
        <v>51</v>
      </c>
      <c r="I1989">
        <v>16687</v>
      </c>
      <c r="J1989">
        <v>2</v>
      </c>
      <c r="K1989" t="s">
        <v>36</v>
      </c>
      <c r="L1989" t="s">
        <v>55</v>
      </c>
      <c r="M1989" s="3">
        <v>66</v>
      </c>
      <c r="N1989">
        <v>16687</v>
      </c>
      <c r="O1989">
        <v>0</v>
      </c>
      <c r="P1989" t="s">
        <v>84</v>
      </c>
      <c r="Q1989">
        <v>2013</v>
      </c>
      <c r="R1989" s="2">
        <v>360</v>
      </c>
      <c r="S1989" s="2">
        <v>400</v>
      </c>
      <c r="T1989" s="2">
        <v>575</v>
      </c>
      <c r="U1989" s="2">
        <v>0.276047228046856</v>
      </c>
      <c r="V1989" s="2">
        <v>345</v>
      </c>
      <c r="W1989" s="2">
        <v>-1</v>
      </c>
      <c r="X1989" s="2">
        <v>-1</v>
      </c>
      <c r="Y1989" s="2">
        <v>-1</v>
      </c>
      <c r="Z1989" s="2">
        <v>-1</v>
      </c>
      <c r="AA1989" s="2">
        <v>-1</v>
      </c>
      <c r="AB1989" s="2">
        <v>-1</v>
      </c>
      <c r="AC1989" s="2">
        <v>-1.54E-2</v>
      </c>
      <c r="AD1989" s="2">
        <v>-0.62009999999999998</v>
      </c>
      <c r="AE1989" s="2">
        <v>-0.2974</v>
      </c>
      <c r="AF1989" s="2">
        <v>0.5262</v>
      </c>
      <c r="AG1989" s="2">
        <v>-9.4299999999999995E-2</v>
      </c>
      <c r="AH1989">
        <v>120000</v>
      </c>
      <c r="AI1989" t="str">
        <f>IF(Table_Graduate_Salary[[#This Row],[Salary]]&lt;300000,"Low",IF(Table_Graduate_Salary[[#This Row],[Salary]]&lt;=600000,"Medium","High"))</f>
        <v>Low</v>
      </c>
      <c r="AJ1989" t="str">
        <f>IF(Table_Graduate_Salary[[#This Row],[collegeGPA]]&gt;=8,"Excellent",IF(Table_Graduate_Salary[[#This Row],[collegeGPA]]&gt;=7,"Good","Average"))</f>
        <v>Excellent</v>
      </c>
      <c r="AK1989" s="2">
        <f>AVERAGE(Table_Graduate_Salary[[#This Row],[English]],Table_Graduate_Salary[[#This Row],[Logical]],Table_Graduate_Salary[[#This Row],[Quant]])</f>
        <v>445</v>
      </c>
    </row>
    <row r="1990" spans="1:37">
      <c r="A1990">
        <v>324782</v>
      </c>
      <c r="B1990" t="s">
        <v>506</v>
      </c>
      <c r="C1990" s="1">
        <v>33153</v>
      </c>
      <c r="D1990" s="2">
        <v>88.09</v>
      </c>
      <c r="E1990" t="s">
        <v>113</v>
      </c>
      <c r="F1990" s="3">
        <v>2008</v>
      </c>
      <c r="G1990" s="2">
        <v>95.6</v>
      </c>
      <c r="H1990" t="s">
        <v>51</v>
      </c>
      <c r="I1990">
        <v>6609</v>
      </c>
      <c r="J1990">
        <v>2</v>
      </c>
      <c r="K1990" t="s">
        <v>36</v>
      </c>
      <c r="L1990" t="s">
        <v>60</v>
      </c>
      <c r="M1990" s="3">
        <v>75.599999999999994</v>
      </c>
      <c r="N1990">
        <v>6609</v>
      </c>
      <c r="O1990">
        <v>1</v>
      </c>
      <c r="P1990" t="s">
        <v>47</v>
      </c>
      <c r="Q1990">
        <v>2012</v>
      </c>
      <c r="R1990" s="2">
        <v>445</v>
      </c>
      <c r="S1990" s="2">
        <v>625</v>
      </c>
      <c r="T1990" s="2">
        <v>495</v>
      </c>
      <c r="U1990" s="2">
        <v>0.69447932770846299</v>
      </c>
      <c r="V1990" s="2">
        <v>-1</v>
      </c>
      <c r="W1990" s="2">
        <v>366</v>
      </c>
      <c r="X1990" s="2">
        <v>-1</v>
      </c>
      <c r="Y1990" s="2">
        <v>-1</v>
      </c>
      <c r="Z1990" s="2">
        <v>-1</v>
      </c>
      <c r="AA1990" s="2">
        <v>393</v>
      </c>
      <c r="AB1990" s="2">
        <v>-1</v>
      </c>
      <c r="AC1990" s="2">
        <v>0.97370000000000001</v>
      </c>
      <c r="AD1990" s="2">
        <v>1.1248</v>
      </c>
      <c r="AE1990" s="2">
        <v>-1.3599000000000001</v>
      </c>
      <c r="AF1990" s="2">
        <v>-0.52527000000000001</v>
      </c>
      <c r="AG1990" s="2">
        <v>-0.64300000000000002</v>
      </c>
      <c r="AH1990">
        <v>350000</v>
      </c>
      <c r="AI1990" t="str">
        <f>IF(Table_Graduate_Salary[[#This Row],[Salary]]&lt;300000,"Low",IF(Table_Graduate_Salary[[#This Row],[Salary]]&lt;=600000,"Medium","High"))</f>
        <v>Medium</v>
      </c>
      <c r="AJ1990" t="str">
        <f>IF(Table_Graduate_Salary[[#This Row],[collegeGPA]]&gt;=8,"Excellent",IF(Table_Graduate_Salary[[#This Row],[collegeGPA]]&gt;=7,"Good","Average"))</f>
        <v>Excellent</v>
      </c>
      <c r="AK1990" s="2">
        <f>AVERAGE(Table_Graduate_Salary[[#This Row],[English]],Table_Graduate_Salary[[#This Row],[Logical]],Table_Graduate_Salary[[#This Row],[Quant]])</f>
        <v>521.66666666666663</v>
      </c>
    </row>
    <row r="1991" spans="1:37">
      <c r="A1991">
        <v>824943</v>
      </c>
      <c r="B1991" t="s">
        <v>505</v>
      </c>
      <c r="C1991" s="1">
        <v>33823</v>
      </c>
      <c r="D1991" s="2">
        <v>81.3</v>
      </c>
      <c r="E1991" t="s">
        <v>51</v>
      </c>
      <c r="F1991" s="3">
        <v>2010</v>
      </c>
      <c r="G1991" s="2">
        <v>82.9</v>
      </c>
      <c r="H1991" t="s">
        <v>51</v>
      </c>
      <c r="I1991">
        <v>115</v>
      </c>
      <c r="J1991">
        <v>2</v>
      </c>
      <c r="K1991" t="s">
        <v>36</v>
      </c>
      <c r="L1991" t="s">
        <v>40</v>
      </c>
      <c r="M1991" s="3">
        <v>91</v>
      </c>
      <c r="N1991">
        <v>115</v>
      </c>
      <c r="O1991">
        <v>0</v>
      </c>
      <c r="P1991" t="s">
        <v>50</v>
      </c>
      <c r="Q1991">
        <v>2014</v>
      </c>
      <c r="R1991" s="2">
        <v>685</v>
      </c>
      <c r="S1991" s="2">
        <v>670</v>
      </c>
      <c r="T1991" s="2">
        <v>720</v>
      </c>
      <c r="U1991" s="2">
        <v>0.91139527839132795</v>
      </c>
      <c r="V1991" s="2">
        <v>525</v>
      </c>
      <c r="W1991" s="2">
        <v>-1</v>
      </c>
      <c r="X1991" s="2">
        <v>500</v>
      </c>
      <c r="Y1991" s="2">
        <v>-1</v>
      </c>
      <c r="Z1991" s="2">
        <v>-1</v>
      </c>
      <c r="AA1991" s="2">
        <v>-1</v>
      </c>
      <c r="AB1991" s="2">
        <v>-1</v>
      </c>
      <c r="AC1991" s="2">
        <v>0.84630000000000005</v>
      </c>
      <c r="AD1991" s="2">
        <v>-0.28710000000000002</v>
      </c>
      <c r="AE1991" s="2">
        <v>-0.14369999999999999</v>
      </c>
      <c r="AF1991" s="2">
        <v>0.39950000000000002</v>
      </c>
      <c r="AG1991" s="2">
        <v>9.7299999999999998E-2</v>
      </c>
      <c r="AH1991">
        <v>180000</v>
      </c>
      <c r="AI1991" t="str">
        <f>IF(Table_Graduate_Salary[[#This Row],[Salary]]&lt;300000,"Low",IF(Table_Graduate_Salary[[#This Row],[Salary]]&lt;=600000,"Medium","High"))</f>
        <v>Low</v>
      </c>
      <c r="AJ1991" t="str">
        <f>IF(Table_Graduate_Salary[[#This Row],[collegeGPA]]&gt;=8,"Excellent",IF(Table_Graduate_Salary[[#This Row],[collegeGPA]]&gt;=7,"Good","Average"))</f>
        <v>Excellent</v>
      </c>
      <c r="AK1991" s="2">
        <f>AVERAGE(Table_Graduate_Salary[[#This Row],[English]],Table_Graduate_Salary[[#This Row],[Logical]],Table_Graduate_Salary[[#This Row],[Quant]])</f>
        <v>691.66666666666663</v>
      </c>
    </row>
    <row r="1992" spans="1:37">
      <c r="A1992">
        <v>654100</v>
      </c>
      <c r="B1992" t="s">
        <v>506</v>
      </c>
      <c r="C1992" s="1">
        <v>32130</v>
      </c>
      <c r="D1992" s="2">
        <v>80.13</v>
      </c>
      <c r="E1992" t="s">
        <v>51</v>
      </c>
      <c r="F1992" s="3">
        <v>2004</v>
      </c>
      <c r="G1992" s="2">
        <v>80.2</v>
      </c>
      <c r="H1992" t="s">
        <v>35</v>
      </c>
      <c r="I1992">
        <v>12378</v>
      </c>
      <c r="J1992">
        <v>2</v>
      </c>
      <c r="K1992" t="s">
        <v>36</v>
      </c>
      <c r="L1992" t="s">
        <v>44</v>
      </c>
      <c r="M1992" s="3">
        <v>64.91</v>
      </c>
      <c r="N1992">
        <v>12378</v>
      </c>
      <c r="O1992">
        <v>0</v>
      </c>
      <c r="P1992" t="s">
        <v>45</v>
      </c>
      <c r="Q1992">
        <v>2013</v>
      </c>
      <c r="R1992" s="2">
        <v>570</v>
      </c>
      <c r="S1992" s="2">
        <v>640</v>
      </c>
      <c r="T1992" s="2">
        <v>665</v>
      </c>
      <c r="U1992" s="2">
        <v>0.96060325199705299</v>
      </c>
      <c r="V1992" s="2">
        <v>-1</v>
      </c>
      <c r="W1992" s="2">
        <v>466</v>
      </c>
      <c r="X1992" s="2">
        <v>-1</v>
      </c>
      <c r="Y1992" s="2">
        <v>-1</v>
      </c>
      <c r="Z1992" s="2">
        <v>-1</v>
      </c>
      <c r="AA1992" s="2">
        <v>-1</v>
      </c>
      <c r="AB1992" s="2">
        <v>-1</v>
      </c>
      <c r="AC1992" s="2">
        <v>-1.7388999999999999</v>
      </c>
      <c r="AD1992" s="2">
        <v>4.5900000000000003E-2</v>
      </c>
      <c r="AE1992" s="2">
        <v>-1.0659000000000001</v>
      </c>
      <c r="AF1992" s="2">
        <v>1.5404</v>
      </c>
      <c r="AG1992" s="2">
        <v>-0.28589999999999999</v>
      </c>
      <c r="AH1992">
        <v>95000</v>
      </c>
      <c r="AI1992" t="str">
        <f>IF(Table_Graduate_Salary[[#This Row],[Salary]]&lt;300000,"Low",IF(Table_Graduate_Salary[[#This Row],[Salary]]&lt;=600000,"Medium","High"))</f>
        <v>Low</v>
      </c>
      <c r="AJ1992" t="str">
        <f>IF(Table_Graduate_Salary[[#This Row],[collegeGPA]]&gt;=8,"Excellent",IF(Table_Graduate_Salary[[#This Row],[collegeGPA]]&gt;=7,"Good","Average"))</f>
        <v>Excellent</v>
      </c>
      <c r="AK1992" s="2">
        <f>AVERAGE(Table_Graduate_Salary[[#This Row],[English]],Table_Graduate_Salary[[#This Row],[Logical]],Table_Graduate_Salary[[#This Row],[Quant]])</f>
        <v>625</v>
      </c>
    </row>
    <row r="1993" spans="1:37">
      <c r="A1993">
        <v>238326</v>
      </c>
      <c r="B1993" t="s">
        <v>506</v>
      </c>
      <c r="C1993" s="1">
        <v>32663</v>
      </c>
      <c r="D1993" s="2">
        <v>86.6</v>
      </c>
      <c r="E1993">
        <v>0</v>
      </c>
      <c r="F1993" s="3">
        <v>2007</v>
      </c>
      <c r="G1993" s="2">
        <v>77.599999999999994</v>
      </c>
      <c r="H1993">
        <v>0</v>
      </c>
      <c r="I1993">
        <v>1067</v>
      </c>
      <c r="J1993">
        <v>2</v>
      </c>
      <c r="K1993" t="s">
        <v>36</v>
      </c>
      <c r="L1993" t="s">
        <v>64</v>
      </c>
      <c r="M1993" s="3">
        <v>65.569999999999993</v>
      </c>
      <c r="N1993">
        <v>1067</v>
      </c>
      <c r="O1993">
        <v>0</v>
      </c>
      <c r="P1993" t="s">
        <v>61</v>
      </c>
      <c r="Q1993">
        <v>2011</v>
      </c>
      <c r="R1993" s="2">
        <v>605</v>
      </c>
      <c r="S1993" s="2">
        <v>545</v>
      </c>
      <c r="T1993" s="2">
        <v>565</v>
      </c>
      <c r="U1993" s="2">
        <v>0.86262547474375995</v>
      </c>
      <c r="V1993" s="2">
        <v>524</v>
      </c>
      <c r="W1993" s="2">
        <v>-1</v>
      </c>
      <c r="X1993" s="2">
        <v>-1</v>
      </c>
      <c r="Y1993" s="2">
        <v>-1</v>
      </c>
      <c r="Z1993" s="2">
        <v>-1</v>
      </c>
      <c r="AA1993" s="2">
        <v>-1</v>
      </c>
      <c r="AB1993" s="2">
        <v>-1</v>
      </c>
      <c r="AC1993" s="2">
        <v>-0.88099999999999901</v>
      </c>
      <c r="AD1993" s="2">
        <v>0.50080000000000002</v>
      </c>
      <c r="AE1993" s="2">
        <v>0.2366</v>
      </c>
      <c r="AF1993" s="2">
        <v>-0.52529999999999999</v>
      </c>
      <c r="AG1993" s="2">
        <v>-0.28749999999999998</v>
      </c>
      <c r="AH1993">
        <v>645000</v>
      </c>
      <c r="AI1993" t="str">
        <f>IF(Table_Graduate_Salary[[#This Row],[Salary]]&lt;300000,"Low",IF(Table_Graduate_Salary[[#This Row],[Salary]]&lt;=600000,"Medium","High"))</f>
        <v>High</v>
      </c>
      <c r="AJ1993" t="str">
        <f>IF(Table_Graduate_Salary[[#This Row],[collegeGPA]]&gt;=8,"Excellent",IF(Table_Graduate_Salary[[#This Row],[collegeGPA]]&gt;=7,"Good","Average"))</f>
        <v>Excellent</v>
      </c>
      <c r="AK1993" s="2">
        <f>AVERAGE(Table_Graduate_Salary[[#This Row],[English]],Table_Graduate_Salary[[#This Row],[Logical]],Table_Graduate_Salary[[#This Row],[Quant]])</f>
        <v>571.66666666666663</v>
      </c>
    </row>
    <row r="1994" spans="1:37">
      <c r="A1994">
        <v>868740</v>
      </c>
      <c r="B1994" t="s">
        <v>506</v>
      </c>
      <c r="C1994" s="1">
        <v>33725</v>
      </c>
      <c r="D1994" s="2">
        <v>94.4</v>
      </c>
      <c r="E1994" t="s">
        <v>51</v>
      </c>
      <c r="F1994" s="3">
        <v>2010</v>
      </c>
      <c r="G1994" s="2">
        <v>86</v>
      </c>
      <c r="H1994" t="s">
        <v>51</v>
      </c>
      <c r="I1994">
        <v>8888</v>
      </c>
      <c r="J1994">
        <v>2</v>
      </c>
      <c r="K1994" t="s">
        <v>36</v>
      </c>
      <c r="L1994" t="s">
        <v>52</v>
      </c>
      <c r="M1994" s="3">
        <v>8.1300000000000008</v>
      </c>
      <c r="N1994">
        <v>8888</v>
      </c>
      <c r="O1994">
        <v>0</v>
      </c>
      <c r="P1994" t="s">
        <v>47</v>
      </c>
      <c r="Q1994">
        <v>2014</v>
      </c>
      <c r="R1994" s="2">
        <v>535</v>
      </c>
      <c r="S1994" s="2">
        <v>630</v>
      </c>
      <c r="T1994" s="2">
        <v>545</v>
      </c>
      <c r="U1994" s="2">
        <v>0.45901584049293698</v>
      </c>
      <c r="V1994" s="2">
        <v>-1</v>
      </c>
      <c r="W1994" s="2">
        <v>-1</v>
      </c>
      <c r="X1994" s="2">
        <v>-1</v>
      </c>
      <c r="Y1994" s="2">
        <v>376</v>
      </c>
      <c r="Z1994" s="2">
        <v>-1</v>
      </c>
      <c r="AA1994" s="2">
        <v>-1</v>
      </c>
      <c r="AB1994" s="2">
        <v>-1</v>
      </c>
      <c r="AC1994" s="2">
        <v>0.41549999999999998</v>
      </c>
      <c r="AD1994" s="2">
        <v>-0.62009999999999998</v>
      </c>
      <c r="AE1994" s="2">
        <v>0.01</v>
      </c>
      <c r="AF1994" s="2">
        <v>-0.61470000000000002</v>
      </c>
      <c r="AG1994" s="2">
        <v>-0.47760000000000002</v>
      </c>
      <c r="AH1994">
        <v>240000</v>
      </c>
      <c r="AI1994" t="str">
        <f>IF(Table_Graduate_Salary[[#This Row],[Salary]]&lt;300000,"Low",IF(Table_Graduate_Salary[[#This Row],[Salary]]&lt;=600000,"Medium","High"))</f>
        <v>Low</v>
      </c>
      <c r="AJ1994" t="str">
        <f>IF(Table_Graduate_Salary[[#This Row],[collegeGPA]]&gt;=8,"Excellent",IF(Table_Graduate_Salary[[#This Row],[collegeGPA]]&gt;=7,"Good","Average"))</f>
        <v>Excellent</v>
      </c>
      <c r="AK1994" s="2">
        <f>AVERAGE(Table_Graduate_Salary[[#This Row],[English]],Table_Graduate_Salary[[#This Row],[Logical]],Table_Graduate_Salary[[#This Row],[Quant]])</f>
        <v>570</v>
      </c>
    </row>
    <row r="1995" spans="1:37">
      <c r="A1995">
        <v>956695</v>
      </c>
      <c r="B1995" t="s">
        <v>505</v>
      </c>
      <c r="C1995" s="1">
        <v>33903</v>
      </c>
      <c r="D1995" s="2">
        <v>87.23</v>
      </c>
      <c r="E1995" t="s">
        <v>51</v>
      </c>
      <c r="F1995" s="3">
        <v>2010</v>
      </c>
      <c r="G1995" s="2">
        <v>76.12</v>
      </c>
      <c r="H1995" t="s">
        <v>51</v>
      </c>
      <c r="I1995">
        <v>15862</v>
      </c>
      <c r="J1995">
        <v>2</v>
      </c>
      <c r="K1995" t="s">
        <v>36</v>
      </c>
      <c r="L1995" t="s">
        <v>44</v>
      </c>
      <c r="M1995" s="3">
        <v>63.58</v>
      </c>
      <c r="N1995">
        <v>15862</v>
      </c>
      <c r="O1995">
        <v>0</v>
      </c>
      <c r="P1995" t="s">
        <v>45</v>
      </c>
      <c r="Q1995">
        <v>2014</v>
      </c>
      <c r="R1995" s="2">
        <v>405</v>
      </c>
      <c r="S1995" s="2">
        <v>485</v>
      </c>
      <c r="T1995" s="2">
        <v>605</v>
      </c>
      <c r="U1995" s="2">
        <v>0.33878634721952799</v>
      </c>
      <c r="V1995" s="2">
        <v>-1</v>
      </c>
      <c r="W1995" s="2">
        <v>292</v>
      </c>
      <c r="X1995" s="2">
        <v>-1</v>
      </c>
      <c r="Y1995" s="2">
        <v>-1</v>
      </c>
      <c r="Z1995" s="2">
        <v>-1</v>
      </c>
      <c r="AA1995" s="2">
        <v>-1</v>
      </c>
      <c r="AB1995" s="2">
        <v>-1</v>
      </c>
      <c r="AC1995" s="2">
        <v>1.2771999999999999</v>
      </c>
      <c r="AD1995" s="2">
        <v>0.71189999999999998</v>
      </c>
      <c r="AE1995" s="2">
        <v>0.16370000000000001</v>
      </c>
      <c r="AF1995" s="2">
        <v>-0.995</v>
      </c>
      <c r="AG1995" s="2">
        <v>0.48049999999999998</v>
      </c>
      <c r="AH1995">
        <v>300000</v>
      </c>
      <c r="AI1995" t="str">
        <f>IF(Table_Graduate_Salary[[#This Row],[Salary]]&lt;300000,"Low",IF(Table_Graduate_Salary[[#This Row],[Salary]]&lt;=600000,"Medium","High"))</f>
        <v>Medium</v>
      </c>
      <c r="AJ1995" t="str">
        <f>IF(Table_Graduate_Salary[[#This Row],[collegeGPA]]&gt;=8,"Excellent",IF(Table_Graduate_Salary[[#This Row],[collegeGPA]]&gt;=7,"Good","Average"))</f>
        <v>Excellent</v>
      </c>
      <c r="AK1995" s="2">
        <f>AVERAGE(Table_Graduate_Salary[[#This Row],[English]],Table_Graduate_Salary[[#This Row],[Logical]],Table_Graduate_Salary[[#This Row],[Quant]])</f>
        <v>498.33333333333331</v>
      </c>
    </row>
    <row r="1996" spans="1:37">
      <c r="A1996">
        <v>30388</v>
      </c>
      <c r="B1996" t="s">
        <v>506</v>
      </c>
      <c r="C1996" s="1">
        <v>32126</v>
      </c>
      <c r="D1996" s="2">
        <v>65.16</v>
      </c>
      <c r="E1996" t="s">
        <v>79</v>
      </c>
      <c r="F1996" s="3">
        <v>2004</v>
      </c>
      <c r="G1996" s="2">
        <v>60.01</v>
      </c>
      <c r="H1996" t="s">
        <v>79</v>
      </c>
      <c r="I1996">
        <v>64</v>
      </c>
      <c r="J1996">
        <v>2</v>
      </c>
      <c r="K1996" t="s">
        <v>36</v>
      </c>
      <c r="L1996" t="s">
        <v>64</v>
      </c>
      <c r="M1996" s="3">
        <v>71.52</v>
      </c>
      <c r="N1996">
        <v>64</v>
      </c>
      <c r="O1996">
        <v>0</v>
      </c>
      <c r="P1996" t="s">
        <v>41</v>
      </c>
      <c r="Q1996">
        <v>2010</v>
      </c>
      <c r="R1996" s="2">
        <v>505</v>
      </c>
      <c r="S1996" s="2">
        <v>485</v>
      </c>
      <c r="T1996" s="2">
        <v>585</v>
      </c>
      <c r="U1996" s="2">
        <v>0.97439611253839797</v>
      </c>
      <c r="V1996" s="2">
        <v>615</v>
      </c>
      <c r="W1996" s="2">
        <v>-1</v>
      </c>
      <c r="X1996" s="2">
        <v>-1</v>
      </c>
      <c r="Y1996" s="2">
        <v>-1</v>
      </c>
      <c r="Z1996" s="2">
        <v>-1</v>
      </c>
      <c r="AA1996" s="2">
        <v>-1</v>
      </c>
      <c r="AB1996" s="2">
        <v>-1</v>
      </c>
      <c r="AC1996" s="2">
        <v>-0.1082</v>
      </c>
      <c r="AD1996" s="2">
        <v>-0.27929999999999999</v>
      </c>
      <c r="AE1996" s="2">
        <v>0.67200000000000004</v>
      </c>
      <c r="AF1996" s="2">
        <v>-0.64280000000000004</v>
      </c>
      <c r="AG1996" s="2">
        <v>0.50239999999999996</v>
      </c>
      <c r="AH1996">
        <v>280000</v>
      </c>
      <c r="AI1996" t="str">
        <f>IF(Table_Graduate_Salary[[#This Row],[Salary]]&lt;300000,"Low",IF(Table_Graduate_Salary[[#This Row],[Salary]]&lt;=600000,"Medium","High"))</f>
        <v>Low</v>
      </c>
      <c r="AJ1996" t="str">
        <f>IF(Table_Graduate_Salary[[#This Row],[collegeGPA]]&gt;=8,"Excellent",IF(Table_Graduate_Salary[[#This Row],[collegeGPA]]&gt;=7,"Good","Average"))</f>
        <v>Excellent</v>
      </c>
      <c r="AK1996" s="2">
        <f>AVERAGE(Table_Graduate_Salary[[#This Row],[English]],Table_Graduate_Salary[[#This Row],[Logical]],Table_Graduate_Salary[[#This Row],[Quant]])</f>
        <v>525</v>
      </c>
    </row>
    <row r="1997" spans="1:37">
      <c r="A1997">
        <v>331122</v>
      </c>
      <c r="B1997" t="s">
        <v>505</v>
      </c>
      <c r="C1997" s="1">
        <v>33171</v>
      </c>
      <c r="D1997" s="2">
        <v>90</v>
      </c>
      <c r="E1997" t="s">
        <v>377</v>
      </c>
      <c r="F1997" s="3">
        <v>2008</v>
      </c>
      <c r="G1997" s="2">
        <v>93</v>
      </c>
      <c r="H1997" t="s">
        <v>378</v>
      </c>
      <c r="I1997">
        <v>128</v>
      </c>
      <c r="J1997">
        <v>2</v>
      </c>
      <c r="K1997" t="s">
        <v>49</v>
      </c>
      <c r="L1997" t="s">
        <v>64</v>
      </c>
      <c r="M1997" s="3">
        <v>96.7</v>
      </c>
      <c r="N1997">
        <v>128</v>
      </c>
      <c r="O1997">
        <v>0</v>
      </c>
      <c r="P1997" t="s">
        <v>56</v>
      </c>
      <c r="Q1997">
        <v>2014</v>
      </c>
      <c r="R1997" s="2">
        <v>465</v>
      </c>
      <c r="S1997" s="2">
        <v>595</v>
      </c>
      <c r="T1997" s="2">
        <v>595</v>
      </c>
      <c r="U1997" s="2">
        <v>0.70409041213131396</v>
      </c>
      <c r="V1997" s="2">
        <v>465</v>
      </c>
      <c r="W1997" s="2">
        <v>-1</v>
      </c>
      <c r="X1997" s="2">
        <v>-1</v>
      </c>
      <c r="Y1997" s="2">
        <v>-1</v>
      </c>
      <c r="Z1997" s="2">
        <v>-1</v>
      </c>
      <c r="AA1997" s="2">
        <v>-1</v>
      </c>
      <c r="AB1997" s="2">
        <v>-1</v>
      </c>
      <c r="AC1997" s="2">
        <v>-6.9599999999999995E-2</v>
      </c>
      <c r="AD1997" s="2">
        <v>0.65680000000000005</v>
      </c>
      <c r="AE1997" s="2">
        <v>-0.63429999999999997</v>
      </c>
      <c r="AF1997" s="2">
        <v>-0.26090000000000002</v>
      </c>
      <c r="AG1997" s="2">
        <v>-1.0773999999999999</v>
      </c>
      <c r="AH1997">
        <v>560000</v>
      </c>
      <c r="AI1997" t="str">
        <f>IF(Table_Graduate_Salary[[#This Row],[Salary]]&lt;300000,"Low",IF(Table_Graduate_Salary[[#This Row],[Salary]]&lt;=600000,"Medium","High"))</f>
        <v>Medium</v>
      </c>
      <c r="AJ1997" t="str">
        <f>IF(Table_Graduate_Salary[[#This Row],[collegeGPA]]&gt;=8,"Excellent",IF(Table_Graduate_Salary[[#This Row],[collegeGPA]]&gt;=7,"Good","Average"))</f>
        <v>Excellent</v>
      </c>
      <c r="AK1997" s="2">
        <f>AVERAGE(Table_Graduate_Salary[[#This Row],[English]],Table_Graduate_Salary[[#This Row],[Logical]],Table_Graduate_Salary[[#This Row],[Quant]])</f>
        <v>551.66666666666663</v>
      </c>
    </row>
    <row r="1998" spans="1:37">
      <c r="A1998">
        <v>245887</v>
      </c>
      <c r="B1998" t="s">
        <v>506</v>
      </c>
      <c r="C1998" s="1">
        <v>32632</v>
      </c>
      <c r="D1998" s="2">
        <v>66.599999999999994</v>
      </c>
      <c r="E1998" t="s">
        <v>35</v>
      </c>
      <c r="F1998" s="3">
        <v>2007</v>
      </c>
      <c r="G1998" s="2">
        <v>68.599999999999994</v>
      </c>
      <c r="H1998" t="s">
        <v>79</v>
      </c>
      <c r="I1998">
        <v>105</v>
      </c>
      <c r="J1998">
        <v>2</v>
      </c>
      <c r="K1998" t="s">
        <v>36</v>
      </c>
      <c r="L1998" t="s">
        <v>52</v>
      </c>
      <c r="M1998" s="3">
        <v>60.22</v>
      </c>
      <c r="N1998">
        <v>105</v>
      </c>
      <c r="O1998">
        <v>0</v>
      </c>
      <c r="P1998" t="s">
        <v>41</v>
      </c>
      <c r="Q1998">
        <v>2011</v>
      </c>
      <c r="R1998" s="2">
        <v>425</v>
      </c>
      <c r="S1998" s="2">
        <v>595</v>
      </c>
      <c r="T1998" s="2">
        <v>475</v>
      </c>
      <c r="U1998" s="2">
        <v>0.13044173571957399</v>
      </c>
      <c r="V1998" s="2">
        <v>-1</v>
      </c>
      <c r="W1998" s="2">
        <v>-1</v>
      </c>
      <c r="X1998" s="2">
        <v>-1</v>
      </c>
      <c r="Y1998" s="2">
        <v>286</v>
      </c>
      <c r="Z1998" s="2">
        <v>-1</v>
      </c>
      <c r="AA1998" s="2">
        <v>-1</v>
      </c>
      <c r="AB1998" s="2">
        <v>-1</v>
      </c>
      <c r="AC1998" s="2">
        <v>-0.4173</v>
      </c>
      <c r="AD1998" s="2">
        <v>0.3448</v>
      </c>
      <c r="AE1998" s="2">
        <v>9.1399999999999995E-2</v>
      </c>
      <c r="AF1998" s="2">
        <v>-0.4078</v>
      </c>
      <c r="AG1998" s="2">
        <v>0.6603</v>
      </c>
      <c r="AH1998">
        <v>120000</v>
      </c>
      <c r="AI1998" t="str">
        <f>IF(Table_Graduate_Salary[[#This Row],[Salary]]&lt;300000,"Low",IF(Table_Graduate_Salary[[#This Row],[Salary]]&lt;=600000,"Medium","High"))</f>
        <v>Low</v>
      </c>
      <c r="AJ1998" t="str">
        <f>IF(Table_Graduate_Salary[[#This Row],[collegeGPA]]&gt;=8,"Excellent",IF(Table_Graduate_Salary[[#This Row],[collegeGPA]]&gt;=7,"Good","Average"))</f>
        <v>Excellent</v>
      </c>
      <c r="AK1998" s="2">
        <f>AVERAGE(Table_Graduate_Salary[[#This Row],[English]],Table_Graduate_Salary[[#This Row],[Logical]],Table_Graduate_Salary[[#This Row],[Quant]])</f>
        <v>498.33333333333331</v>
      </c>
    </row>
    <row r="1999" spans="1:37">
      <c r="A1999">
        <v>955678</v>
      </c>
      <c r="B1999" t="s">
        <v>506</v>
      </c>
      <c r="C1999" s="1">
        <v>33715</v>
      </c>
      <c r="D1999" s="2">
        <v>75</v>
      </c>
      <c r="E1999" t="s">
        <v>35</v>
      </c>
      <c r="F1999" s="3">
        <v>2009</v>
      </c>
      <c r="G1999" s="2">
        <v>60</v>
      </c>
      <c r="H1999" t="s">
        <v>35</v>
      </c>
      <c r="I1999">
        <v>105</v>
      </c>
      <c r="J1999">
        <v>2</v>
      </c>
      <c r="K1999" t="s">
        <v>36</v>
      </c>
      <c r="L1999" t="s">
        <v>40</v>
      </c>
      <c r="M1999" s="3">
        <v>66</v>
      </c>
      <c r="N1999">
        <v>105</v>
      </c>
      <c r="O1999">
        <v>0</v>
      </c>
      <c r="P1999" t="s">
        <v>41</v>
      </c>
      <c r="Q1999">
        <v>2014</v>
      </c>
      <c r="R1999" s="2">
        <v>380</v>
      </c>
      <c r="S1999" s="2">
        <v>545</v>
      </c>
      <c r="T1999" s="2">
        <v>460</v>
      </c>
      <c r="U1999" s="2">
        <v>0.35653648772447499</v>
      </c>
      <c r="V1999" s="2">
        <v>395</v>
      </c>
      <c r="W1999" s="2">
        <v>-1</v>
      </c>
      <c r="X1999" s="2">
        <v>346</v>
      </c>
      <c r="Y1999" s="2">
        <v>-1</v>
      </c>
      <c r="Z1999" s="2">
        <v>-1</v>
      </c>
      <c r="AA1999" s="2">
        <v>-1</v>
      </c>
      <c r="AB1999" s="2">
        <v>-1</v>
      </c>
      <c r="AC1999" s="2">
        <v>-0.87719999999999998</v>
      </c>
      <c r="AD1999" s="2">
        <v>-1.1195999999999999</v>
      </c>
      <c r="AE1999" s="2">
        <v>-1.0659000000000001</v>
      </c>
      <c r="AF1999" s="2">
        <v>-1.2485999999999999</v>
      </c>
      <c r="AG1999" s="2">
        <v>-1.4356</v>
      </c>
      <c r="AH1999">
        <v>145000</v>
      </c>
      <c r="AI1999" t="str">
        <f>IF(Table_Graduate_Salary[[#This Row],[Salary]]&lt;300000,"Low",IF(Table_Graduate_Salary[[#This Row],[Salary]]&lt;=600000,"Medium","High"))</f>
        <v>Low</v>
      </c>
      <c r="AJ1999" t="str">
        <f>IF(Table_Graduate_Salary[[#This Row],[collegeGPA]]&gt;=8,"Excellent",IF(Table_Graduate_Salary[[#This Row],[collegeGPA]]&gt;=7,"Good","Average"))</f>
        <v>Excellent</v>
      </c>
      <c r="AK1999" s="2">
        <f>AVERAGE(Table_Graduate_Salary[[#This Row],[English]],Table_Graduate_Salary[[#This Row],[Logical]],Table_Graduate_Salary[[#This Row],[Quant]])</f>
        <v>461.66666666666669</v>
      </c>
    </row>
    <row r="2000" spans="1:37">
      <c r="A2000">
        <v>327257</v>
      </c>
      <c r="B2000" t="s">
        <v>506</v>
      </c>
      <c r="C2000" s="1">
        <v>33157</v>
      </c>
      <c r="D2000" s="2">
        <v>84</v>
      </c>
      <c r="E2000" t="s">
        <v>118</v>
      </c>
      <c r="F2000" s="3">
        <v>2008</v>
      </c>
      <c r="G2000" s="2">
        <v>82.53</v>
      </c>
      <c r="H2000" t="s">
        <v>118</v>
      </c>
      <c r="I2000">
        <v>6196</v>
      </c>
      <c r="J2000">
        <v>2</v>
      </c>
      <c r="K2000" t="s">
        <v>36</v>
      </c>
      <c r="L2000" t="s">
        <v>55</v>
      </c>
      <c r="M2000" s="3">
        <v>66</v>
      </c>
      <c r="N2000">
        <v>6196</v>
      </c>
      <c r="O2000">
        <v>0</v>
      </c>
      <c r="P2000" t="s">
        <v>45</v>
      </c>
      <c r="Q2000">
        <v>2012</v>
      </c>
      <c r="R2000" s="2">
        <v>565</v>
      </c>
      <c r="S2000" s="2">
        <v>435</v>
      </c>
      <c r="T2000" s="2">
        <v>555</v>
      </c>
      <c r="U2000" s="2">
        <v>0.81941652983588797</v>
      </c>
      <c r="V2000" s="2">
        <v>505</v>
      </c>
      <c r="W2000" s="2">
        <v>-1</v>
      </c>
      <c r="X2000" s="2">
        <v>-1</v>
      </c>
      <c r="Y2000" s="2">
        <v>-1</v>
      </c>
      <c r="Z2000" s="2">
        <v>-1</v>
      </c>
      <c r="AA2000" s="2">
        <v>-1</v>
      </c>
      <c r="AB2000" s="2">
        <v>-1</v>
      </c>
      <c r="AC2000" s="2">
        <v>1.2827999999999999</v>
      </c>
      <c r="AD2000" s="2">
        <v>0.8518</v>
      </c>
      <c r="AE2000" s="2">
        <v>-0.16259999999999999</v>
      </c>
      <c r="AF2000" s="2">
        <v>-5.527E-2</v>
      </c>
      <c r="AG2000" s="2">
        <v>0.50239999999999996</v>
      </c>
      <c r="AH2000">
        <v>655000</v>
      </c>
      <c r="AI2000" t="str">
        <f>IF(Table_Graduate_Salary[[#This Row],[Salary]]&lt;300000,"Low",IF(Table_Graduate_Salary[[#This Row],[Salary]]&lt;=600000,"Medium","High"))</f>
        <v>High</v>
      </c>
      <c r="AJ2000" t="str">
        <f>IF(Table_Graduate_Salary[[#This Row],[collegeGPA]]&gt;=8,"Excellent",IF(Table_Graduate_Salary[[#This Row],[collegeGPA]]&gt;=7,"Good","Average"))</f>
        <v>Excellent</v>
      </c>
      <c r="AK2000" s="2">
        <f>AVERAGE(Table_Graduate_Salary[[#This Row],[English]],Table_Graduate_Salary[[#This Row],[Logical]],Table_Graduate_Salary[[#This Row],[Quant]])</f>
        <v>518.33333333333337</v>
      </c>
    </row>
    <row r="2001" spans="1:37">
      <c r="A2001">
        <v>336937</v>
      </c>
      <c r="B2001" t="s">
        <v>506</v>
      </c>
      <c r="C2001" s="1">
        <v>33109</v>
      </c>
      <c r="D2001" s="2">
        <v>70.27</v>
      </c>
      <c r="E2001">
        <v>0</v>
      </c>
      <c r="F2001" s="3">
        <v>2009</v>
      </c>
      <c r="G2001" s="2">
        <v>85.67</v>
      </c>
      <c r="H2001">
        <v>0</v>
      </c>
      <c r="I2001">
        <v>3076</v>
      </c>
      <c r="J2001">
        <v>2</v>
      </c>
      <c r="K2001" t="s">
        <v>36</v>
      </c>
      <c r="L2001" t="s">
        <v>365</v>
      </c>
      <c r="M2001" s="3">
        <v>75</v>
      </c>
      <c r="N2001">
        <v>3076</v>
      </c>
      <c r="O2001">
        <v>0</v>
      </c>
      <c r="P2001" t="s">
        <v>47</v>
      </c>
      <c r="Q2001">
        <v>2012</v>
      </c>
      <c r="R2001" s="2">
        <v>325</v>
      </c>
      <c r="S2001" s="2">
        <v>345</v>
      </c>
      <c r="T2001" s="2">
        <v>405</v>
      </c>
      <c r="U2001" s="2">
        <v>0.49063695588996398</v>
      </c>
      <c r="V2001" s="2">
        <v>395</v>
      </c>
      <c r="W2001" s="2">
        <v>200</v>
      </c>
      <c r="X2001" s="2">
        <v>-1</v>
      </c>
      <c r="Y2001" s="2">
        <v>383</v>
      </c>
      <c r="Z2001" s="2">
        <v>-1</v>
      </c>
      <c r="AA2001" s="2">
        <v>-1</v>
      </c>
      <c r="AB2001" s="2">
        <v>-1</v>
      </c>
      <c r="AC2001" s="2">
        <v>-0.26279999999999998</v>
      </c>
      <c r="AD2001" s="2">
        <v>0.50080000000000002</v>
      </c>
      <c r="AE2001" s="2">
        <v>-1.0334000000000001</v>
      </c>
      <c r="AF2001" s="2">
        <v>0.88482999999999901</v>
      </c>
      <c r="AG2001" s="2">
        <v>-0.44550000000000001</v>
      </c>
      <c r="AH2001">
        <v>100000</v>
      </c>
      <c r="AI2001" t="str">
        <f>IF(Table_Graduate_Salary[[#This Row],[Salary]]&lt;300000,"Low",IF(Table_Graduate_Salary[[#This Row],[Salary]]&lt;=600000,"Medium","High"))</f>
        <v>Low</v>
      </c>
      <c r="AJ2001" t="str">
        <f>IF(Table_Graduate_Salary[[#This Row],[collegeGPA]]&gt;=8,"Excellent",IF(Table_Graduate_Salary[[#This Row],[collegeGPA]]&gt;=7,"Good","Average"))</f>
        <v>Excellent</v>
      </c>
      <c r="AK2001" s="2">
        <f>AVERAGE(Table_Graduate_Salary[[#This Row],[English]],Table_Graduate_Salary[[#This Row],[Logical]],Table_Graduate_Salary[[#This Row],[Quant]])</f>
        <v>358.33333333333331</v>
      </c>
    </row>
    <row r="2002" spans="1:37">
      <c r="A2002">
        <v>343471</v>
      </c>
      <c r="B2002" t="s">
        <v>505</v>
      </c>
      <c r="C2002" s="1">
        <v>33252</v>
      </c>
      <c r="D2002" s="2">
        <v>68</v>
      </c>
      <c r="E2002">
        <v>0</v>
      </c>
      <c r="F2002" s="3">
        <v>2008</v>
      </c>
      <c r="G2002" s="2">
        <v>83</v>
      </c>
      <c r="H2002">
        <v>0</v>
      </c>
      <c r="I2002">
        <v>11368</v>
      </c>
      <c r="J2002">
        <v>2</v>
      </c>
      <c r="K2002" t="s">
        <v>36</v>
      </c>
      <c r="L2002" t="s">
        <v>60</v>
      </c>
      <c r="M2002" s="3">
        <v>68.599999999999994</v>
      </c>
      <c r="N2002">
        <v>11368</v>
      </c>
      <c r="O2002">
        <v>0</v>
      </c>
      <c r="P2002" t="s">
        <v>41</v>
      </c>
      <c r="Q2002">
        <v>2012</v>
      </c>
      <c r="R2002" s="2">
        <v>425</v>
      </c>
      <c r="S2002" s="2">
        <v>334</v>
      </c>
      <c r="T2002" s="2">
        <v>365</v>
      </c>
      <c r="U2002" s="2">
        <v>5.8792800008353401E-2</v>
      </c>
      <c r="V2002" s="2">
        <v>-1</v>
      </c>
      <c r="W2002" s="2">
        <v>200</v>
      </c>
      <c r="X2002" s="2">
        <v>-1</v>
      </c>
      <c r="Y2002" s="2">
        <v>-1</v>
      </c>
      <c r="Z2002" s="2">
        <v>-1</v>
      </c>
      <c r="AA2002" s="2">
        <v>-1</v>
      </c>
      <c r="AB2002" s="2">
        <v>-1</v>
      </c>
      <c r="AC2002" s="2">
        <v>-0.7651</v>
      </c>
      <c r="AD2002" s="2">
        <v>-1.6833</v>
      </c>
      <c r="AE2002" s="2">
        <v>9.1399999999999995E-2</v>
      </c>
      <c r="AF2002" s="2">
        <v>0.35603000000000001</v>
      </c>
      <c r="AG2002" s="2">
        <v>-0.9194</v>
      </c>
      <c r="AH2002">
        <v>350000</v>
      </c>
      <c r="AI2002" t="str">
        <f>IF(Table_Graduate_Salary[[#This Row],[Salary]]&lt;300000,"Low",IF(Table_Graduate_Salary[[#This Row],[Salary]]&lt;=600000,"Medium","High"))</f>
        <v>Medium</v>
      </c>
      <c r="AJ2002" t="str">
        <f>IF(Table_Graduate_Salary[[#This Row],[collegeGPA]]&gt;=8,"Excellent",IF(Table_Graduate_Salary[[#This Row],[collegeGPA]]&gt;=7,"Good","Average"))</f>
        <v>Excellent</v>
      </c>
      <c r="AK2002" s="2">
        <f>AVERAGE(Table_Graduate_Salary[[#This Row],[English]],Table_Graduate_Salary[[#This Row],[Logical]],Table_Graduate_Salary[[#This Row],[Quant]])</f>
        <v>374.66666666666669</v>
      </c>
    </row>
    <row r="2003" spans="1:37">
      <c r="A2003">
        <v>927772</v>
      </c>
      <c r="B2003" t="s">
        <v>506</v>
      </c>
      <c r="C2003" s="1">
        <v>33880</v>
      </c>
      <c r="D2003" s="2">
        <v>93.44</v>
      </c>
      <c r="E2003" t="s">
        <v>51</v>
      </c>
      <c r="F2003" s="3">
        <v>2010</v>
      </c>
      <c r="G2003" s="2">
        <v>60.33</v>
      </c>
      <c r="H2003" t="s">
        <v>51</v>
      </c>
      <c r="I2003">
        <v>1937</v>
      </c>
      <c r="J2003">
        <v>2</v>
      </c>
      <c r="K2003" t="s">
        <v>36</v>
      </c>
      <c r="L2003" t="s">
        <v>91</v>
      </c>
      <c r="M2003" s="3">
        <v>58</v>
      </c>
      <c r="N2003">
        <v>1937</v>
      </c>
      <c r="O2003">
        <v>0</v>
      </c>
      <c r="P2003" t="s">
        <v>61</v>
      </c>
      <c r="Q2003">
        <v>2014</v>
      </c>
      <c r="R2003" s="2">
        <v>675</v>
      </c>
      <c r="S2003" s="2">
        <v>425</v>
      </c>
      <c r="T2003" s="2">
        <v>470</v>
      </c>
      <c r="U2003" s="2">
        <v>0.14478988948246199</v>
      </c>
      <c r="V2003" s="2">
        <v>505</v>
      </c>
      <c r="W2003" s="2">
        <v>-1</v>
      </c>
      <c r="X2003" s="2">
        <v>284</v>
      </c>
      <c r="Y2003" s="2">
        <v>-1</v>
      </c>
      <c r="Z2003" s="2">
        <v>-1</v>
      </c>
      <c r="AA2003" s="2">
        <v>-1</v>
      </c>
      <c r="AB2003" s="2">
        <v>-1</v>
      </c>
      <c r="AC2003" s="2">
        <v>-0.30270000000000002</v>
      </c>
      <c r="AD2003" s="2">
        <v>-1.7856000000000001</v>
      </c>
      <c r="AE2003" s="2">
        <v>0.93220000000000003</v>
      </c>
      <c r="AF2003" s="2">
        <v>-0.86819999999999997</v>
      </c>
      <c r="AG2003" s="2">
        <v>-9.4299999999999995E-2</v>
      </c>
      <c r="AH2003">
        <v>300000</v>
      </c>
      <c r="AI2003" t="str">
        <f>IF(Table_Graduate_Salary[[#This Row],[Salary]]&lt;300000,"Low",IF(Table_Graduate_Salary[[#This Row],[Salary]]&lt;=600000,"Medium","High"))</f>
        <v>Medium</v>
      </c>
      <c r="AJ2003" t="str">
        <f>IF(Table_Graduate_Salary[[#This Row],[collegeGPA]]&gt;=8,"Excellent",IF(Table_Graduate_Salary[[#This Row],[collegeGPA]]&gt;=7,"Good","Average"))</f>
        <v>Excellent</v>
      </c>
      <c r="AK2003" s="2">
        <f>AVERAGE(Table_Graduate_Salary[[#This Row],[English]],Table_Graduate_Salary[[#This Row],[Logical]],Table_Graduate_Salary[[#This Row],[Quant]])</f>
        <v>523.33333333333337</v>
      </c>
    </row>
    <row r="2004" spans="1:37">
      <c r="A2004">
        <v>822977</v>
      </c>
      <c r="B2004" t="s">
        <v>506</v>
      </c>
      <c r="C2004" s="1">
        <v>33904</v>
      </c>
      <c r="D2004" s="2">
        <v>73</v>
      </c>
      <c r="E2004" t="s">
        <v>35</v>
      </c>
      <c r="F2004" s="3">
        <v>2010</v>
      </c>
      <c r="G2004" s="2">
        <v>70.599999999999994</v>
      </c>
      <c r="H2004" t="s">
        <v>35</v>
      </c>
      <c r="I2004">
        <v>272</v>
      </c>
      <c r="J2004">
        <v>2</v>
      </c>
      <c r="K2004" t="s">
        <v>36</v>
      </c>
      <c r="L2004" t="s">
        <v>52</v>
      </c>
      <c r="M2004" s="3">
        <v>72</v>
      </c>
      <c r="N2004">
        <v>272</v>
      </c>
      <c r="O2004">
        <v>0</v>
      </c>
      <c r="P2004" t="s">
        <v>50</v>
      </c>
      <c r="Q2004">
        <v>2014</v>
      </c>
      <c r="R2004" s="2">
        <v>570</v>
      </c>
      <c r="S2004" s="2">
        <v>520</v>
      </c>
      <c r="T2004" s="2">
        <v>470</v>
      </c>
      <c r="U2004" s="2">
        <v>0.328746378624932</v>
      </c>
      <c r="V2004" s="2">
        <v>-1</v>
      </c>
      <c r="W2004" s="2">
        <v>-1</v>
      </c>
      <c r="X2004" s="2">
        <v>-1</v>
      </c>
      <c r="Y2004" s="2">
        <v>346</v>
      </c>
      <c r="Z2004" s="2">
        <v>-1</v>
      </c>
      <c r="AA2004" s="2">
        <v>-1</v>
      </c>
      <c r="AB2004" s="2">
        <v>-1</v>
      </c>
      <c r="AC2004" s="2">
        <v>-0.87719999999999998</v>
      </c>
      <c r="AD2004" s="2">
        <v>0.87839999999999996</v>
      </c>
      <c r="AE2004" s="2">
        <v>1.2396</v>
      </c>
      <c r="AF2004" s="2">
        <v>0.2727</v>
      </c>
      <c r="AG2004" s="2">
        <v>9.7299999999999998E-2</v>
      </c>
      <c r="AH2004">
        <v>180000</v>
      </c>
      <c r="AI2004" t="str">
        <f>IF(Table_Graduate_Salary[[#This Row],[Salary]]&lt;300000,"Low",IF(Table_Graduate_Salary[[#This Row],[Salary]]&lt;=600000,"Medium","High"))</f>
        <v>Low</v>
      </c>
      <c r="AJ2004" t="str">
        <f>IF(Table_Graduate_Salary[[#This Row],[collegeGPA]]&gt;=8,"Excellent",IF(Table_Graduate_Salary[[#This Row],[collegeGPA]]&gt;=7,"Good","Average"))</f>
        <v>Excellent</v>
      </c>
      <c r="AK2004" s="2">
        <f>AVERAGE(Table_Graduate_Salary[[#This Row],[English]],Table_Graduate_Salary[[#This Row],[Logical]],Table_Graduate_Salary[[#This Row],[Quant]])</f>
        <v>520</v>
      </c>
    </row>
    <row r="2005" spans="1:37">
      <c r="A2005">
        <v>872404</v>
      </c>
      <c r="B2005" t="s">
        <v>506</v>
      </c>
      <c r="C2005" s="1">
        <v>33517</v>
      </c>
      <c r="D2005" s="2">
        <v>73.599999999999994</v>
      </c>
      <c r="E2005" t="s">
        <v>51</v>
      </c>
      <c r="F2005" s="3">
        <v>2009</v>
      </c>
      <c r="G2005" s="2">
        <v>66.599999999999994</v>
      </c>
      <c r="H2005" t="s">
        <v>51</v>
      </c>
      <c r="I2005">
        <v>347</v>
      </c>
      <c r="J2005">
        <v>2</v>
      </c>
      <c r="K2005" t="s">
        <v>36</v>
      </c>
      <c r="L2005" t="s">
        <v>55</v>
      </c>
      <c r="M2005" s="3">
        <v>76</v>
      </c>
      <c r="N2005">
        <v>347</v>
      </c>
      <c r="O2005">
        <v>0</v>
      </c>
      <c r="P2005" t="s">
        <v>41</v>
      </c>
      <c r="Q2005">
        <v>2014</v>
      </c>
      <c r="R2005" s="2">
        <v>395</v>
      </c>
      <c r="S2005" s="2">
        <v>465</v>
      </c>
      <c r="T2005" s="2">
        <v>500</v>
      </c>
      <c r="U2005" s="2">
        <v>0.48674700843819302</v>
      </c>
      <c r="V2005" s="2">
        <v>445</v>
      </c>
      <c r="W2005" s="2">
        <v>-1</v>
      </c>
      <c r="X2005" s="2">
        <v>376</v>
      </c>
      <c r="Y2005" s="2">
        <v>-1</v>
      </c>
      <c r="Z2005" s="2">
        <v>-1</v>
      </c>
      <c r="AA2005" s="2">
        <v>-1</v>
      </c>
      <c r="AB2005" s="2">
        <v>-1</v>
      </c>
      <c r="AC2005" s="2">
        <v>0.27179999999999999</v>
      </c>
      <c r="AD2005" s="2">
        <v>1.3778999999999999</v>
      </c>
      <c r="AE2005" s="2">
        <v>1.2396</v>
      </c>
      <c r="AF2005" s="2">
        <v>0.1459</v>
      </c>
      <c r="AG2005" s="2">
        <v>0.28889999999999999</v>
      </c>
      <c r="AH2005">
        <v>180000</v>
      </c>
      <c r="AI2005" t="str">
        <f>IF(Table_Graduate_Salary[[#This Row],[Salary]]&lt;300000,"Low",IF(Table_Graduate_Salary[[#This Row],[Salary]]&lt;=600000,"Medium","High"))</f>
        <v>Low</v>
      </c>
      <c r="AJ2005" t="str">
        <f>IF(Table_Graduate_Salary[[#This Row],[collegeGPA]]&gt;=8,"Excellent",IF(Table_Graduate_Salary[[#This Row],[collegeGPA]]&gt;=7,"Good","Average"))</f>
        <v>Excellent</v>
      </c>
      <c r="AK2005" s="2">
        <f>AVERAGE(Table_Graduate_Salary[[#This Row],[English]],Table_Graduate_Salary[[#This Row],[Logical]],Table_Graduate_Salary[[#This Row],[Quant]])</f>
        <v>453.33333333333331</v>
      </c>
    </row>
    <row r="2006" spans="1:37">
      <c r="A2006">
        <v>480210</v>
      </c>
      <c r="B2006" t="s">
        <v>506</v>
      </c>
      <c r="C2006" s="1">
        <v>33133</v>
      </c>
      <c r="D2006" s="2">
        <v>83</v>
      </c>
      <c r="E2006" t="s">
        <v>48</v>
      </c>
      <c r="F2006" s="3">
        <v>2008</v>
      </c>
      <c r="G2006" s="2">
        <v>64</v>
      </c>
      <c r="H2006" t="s">
        <v>35</v>
      </c>
      <c r="I2006">
        <v>2253</v>
      </c>
      <c r="J2006">
        <v>2</v>
      </c>
      <c r="K2006" t="s">
        <v>36</v>
      </c>
      <c r="L2006" t="s">
        <v>55</v>
      </c>
      <c r="M2006" s="3">
        <v>72</v>
      </c>
      <c r="N2006">
        <v>2253</v>
      </c>
      <c r="O2006">
        <v>0</v>
      </c>
      <c r="P2006" t="s">
        <v>65</v>
      </c>
      <c r="Q2006">
        <v>2012</v>
      </c>
      <c r="R2006" s="2">
        <v>675</v>
      </c>
      <c r="S2006" s="2">
        <v>455</v>
      </c>
      <c r="T2006" s="2">
        <v>515</v>
      </c>
      <c r="U2006" s="2">
        <v>-1</v>
      </c>
      <c r="V2006" s="2">
        <v>-1</v>
      </c>
      <c r="W2006" s="2">
        <v>-1</v>
      </c>
      <c r="X2006" s="2">
        <v>-1</v>
      </c>
      <c r="Y2006" s="2">
        <v>-1</v>
      </c>
      <c r="Z2006" s="2">
        <v>-1</v>
      </c>
      <c r="AA2006" s="2">
        <v>-1</v>
      </c>
      <c r="AB2006" s="2">
        <v>-1</v>
      </c>
      <c r="AC2006" s="2">
        <v>0.2009</v>
      </c>
      <c r="AD2006" s="2">
        <v>1.1248</v>
      </c>
      <c r="AE2006" s="2">
        <v>-0.1988</v>
      </c>
      <c r="AF2006" s="2">
        <v>-0.29020000000000001</v>
      </c>
      <c r="AG2006" s="2">
        <v>-0.16899999999999901</v>
      </c>
      <c r="AH2006">
        <v>425000</v>
      </c>
      <c r="AI2006" t="str">
        <f>IF(Table_Graduate_Salary[[#This Row],[Salary]]&lt;300000,"Low",IF(Table_Graduate_Salary[[#This Row],[Salary]]&lt;=600000,"Medium","High"))</f>
        <v>Medium</v>
      </c>
      <c r="AJ2006" t="str">
        <f>IF(Table_Graduate_Salary[[#This Row],[collegeGPA]]&gt;=8,"Excellent",IF(Table_Graduate_Salary[[#This Row],[collegeGPA]]&gt;=7,"Good","Average"))</f>
        <v>Excellent</v>
      </c>
      <c r="AK2006" s="2">
        <f>AVERAGE(Table_Graduate_Salary[[#This Row],[English]],Table_Graduate_Salary[[#This Row],[Logical]],Table_Graduate_Salary[[#This Row],[Quant]])</f>
        <v>548.33333333333337</v>
      </c>
    </row>
    <row r="2007" spans="1:37">
      <c r="A2007">
        <v>225140</v>
      </c>
      <c r="B2007" t="s">
        <v>506</v>
      </c>
      <c r="C2007" s="1">
        <v>32509</v>
      </c>
      <c r="D2007" s="2">
        <v>83.2</v>
      </c>
      <c r="E2007" t="s">
        <v>35</v>
      </c>
      <c r="F2007" s="3">
        <v>2006</v>
      </c>
      <c r="G2007" s="2">
        <v>72.2</v>
      </c>
      <c r="H2007" t="s">
        <v>35</v>
      </c>
      <c r="I2007">
        <v>11662</v>
      </c>
      <c r="J2007">
        <v>2</v>
      </c>
      <c r="K2007" t="s">
        <v>36</v>
      </c>
      <c r="L2007" t="s">
        <v>64</v>
      </c>
      <c r="M2007" s="3">
        <v>64.09</v>
      </c>
      <c r="N2007">
        <v>11662</v>
      </c>
      <c r="O2007">
        <v>1</v>
      </c>
      <c r="P2007" t="s">
        <v>71</v>
      </c>
      <c r="Q2007">
        <v>2011</v>
      </c>
      <c r="R2007" s="2">
        <v>575</v>
      </c>
      <c r="S2007" s="2">
        <v>605</v>
      </c>
      <c r="T2007" s="2">
        <v>565</v>
      </c>
      <c r="U2007" s="2">
        <v>0.81941652983588797</v>
      </c>
      <c r="V2007" s="2">
        <v>505</v>
      </c>
      <c r="W2007" s="2">
        <v>-1</v>
      </c>
      <c r="X2007" s="2">
        <v>-1</v>
      </c>
      <c r="Y2007" s="2">
        <v>-1</v>
      </c>
      <c r="Z2007" s="2">
        <v>-1</v>
      </c>
      <c r="AA2007" s="2">
        <v>-1</v>
      </c>
      <c r="AB2007" s="2">
        <v>-1</v>
      </c>
      <c r="AC2007" s="2">
        <v>-1.3447</v>
      </c>
      <c r="AD2007" s="2">
        <v>1.5928</v>
      </c>
      <c r="AE2007" s="2">
        <v>0.38169999999999998</v>
      </c>
      <c r="AF2007" s="2">
        <v>-0.64280000000000004</v>
      </c>
      <c r="AG2007" s="2">
        <v>0.6603</v>
      </c>
      <c r="AH2007">
        <v>320000</v>
      </c>
      <c r="AI2007" t="str">
        <f>IF(Table_Graduate_Salary[[#This Row],[Salary]]&lt;300000,"Low",IF(Table_Graduate_Salary[[#This Row],[Salary]]&lt;=600000,"Medium","High"))</f>
        <v>Medium</v>
      </c>
      <c r="AJ2007" t="str">
        <f>IF(Table_Graduate_Salary[[#This Row],[collegeGPA]]&gt;=8,"Excellent",IF(Table_Graduate_Salary[[#This Row],[collegeGPA]]&gt;=7,"Good","Average"))</f>
        <v>Excellent</v>
      </c>
      <c r="AK2007" s="2">
        <f>AVERAGE(Table_Graduate_Salary[[#This Row],[English]],Table_Graduate_Salary[[#This Row],[Logical]],Table_Graduate_Salary[[#This Row],[Quant]])</f>
        <v>581.66666666666663</v>
      </c>
    </row>
    <row r="2008" spans="1:37">
      <c r="A2008">
        <v>328621</v>
      </c>
      <c r="B2008" t="s">
        <v>506</v>
      </c>
      <c r="C2008" s="1">
        <v>33084</v>
      </c>
      <c r="D2008" s="2">
        <v>89.12</v>
      </c>
      <c r="E2008">
        <v>0</v>
      </c>
      <c r="F2008" s="3">
        <v>2008</v>
      </c>
      <c r="G2008" s="2">
        <v>74.33</v>
      </c>
      <c r="H2008">
        <v>0</v>
      </c>
      <c r="I2008">
        <v>1866</v>
      </c>
      <c r="J2008">
        <v>2</v>
      </c>
      <c r="K2008" t="s">
        <v>36</v>
      </c>
      <c r="L2008" t="s">
        <v>64</v>
      </c>
      <c r="M2008" s="3">
        <v>77.89</v>
      </c>
      <c r="N2008">
        <v>1866</v>
      </c>
      <c r="O2008">
        <v>1</v>
      </c>
      <c r="P2008" t="s">
        <v>61</v>
      </c>
      <c r="Q2008">
        <v>2012</v>
      </c>
      <c r="R2008" s="2">
        <v>505</v>
      </c>
      <c r="S2008" s="2">
        <v>585</v>
      </c>
      <c r="T2008" s="2">
        <v>645</v>
      </c>
      <c r="U2008" s="2">
        <v>0.99000875672389799</v>
      </c>
      <c r="V2008" s="2">
        <v>655</v>
      </c>
      <c r="W2008" s="2">
        <v>-1</v>
      </c>
      <c r="X2008" s="2">
        <v>-1</v>
      </c>
      <c r="Y2008" s="2">
        <v>-1</v>
      </c>
      <c r="Z2008" s="2">
        <v>-1</v>
      </c>
      <c r="AA2008" s="2">
        <v>-1</v>
      </c>
      <c r="AB2008" s="2">
        <v>-1</v>
      </c>
      <c r="AC2008" s="2">
        <v>0.97370000000000001</v>
      </c>
      <c r="AD2008" s="2">
        <v>1.5538000000000001</v>
      </c>
      <c r="AE2008" s="2">
        <v>-1.0334000000000001</v>
      </c>
      <c r="AF2008" s="2">
        <v>-1.58287</v>
      </c>
      <c r="AG2008" s="2">
        <v>-0.28749999999999998</v>
      </c>
      <c r="AH2008">
        <v>430000</v>
      </c>
      <c r="AI2008" t="str">
        <f>IF(Table_Graduate_Salary[[#This Row],[Salary]]&lt;300000,"Low",IF(Table_Graduate_Salary[[#This Row],[Salary]]&lt;=600000,"Medium","High"))</f>
        <v>Medium</v>
      </c>
      <c r="AJ2008" t="str">
        <f>IF(Table_Graduate_Salary[[#This Row],[collegeGPA]]&gt;=8,"Excellent",IF(Table_Graduate_Salary[[#This Row],[collegeGPA]]&gt;=7,"Good","Average"))</f>
        <v>Excellent</v>
      </c>
      <c r="AK2008" s="2">
        <f>AVERAGE(Table_Graduate_Salary[[#This Row],[English]],Table_Graduate_Salary[[#This Row],[Logical]],Table_Graduate_Salary[[#This Row],[Quant]])</f>
        <v>578.33333333333337</v>
      </c>
    </row>
    <row r="2009" spans="1:37">
      <c r="A2009">
        <v>794191</v>
      </c>
      <c r="B2009" t="s">
        <v>506</v>
      </c>
      <c r="C2009" s="1">
        <v>33897</v>
      </c>
      <c r="D2009" s="2">
        <v>85.2</v>
      </c>
      <c r="E2009" t="s">
        <v>35</v>
      </c>
      <c r="F2009" s="3">
        <v>2010</v>
      </c>
      <c r="G2009" s="2">
        <v>64</v>
      </c>
      <c r="H2009" t="s">
        <v>35</v>
      </c>
      <c r="I2009">
        <v>8350</v>
      </c>
      <c r="J2009">
        <v>2</v>
      </c>
      <c r="K2009" t="s">
        <v>36</v>
      </c>
      <c r="L2009" t="s">
        <v>40</v>
      </c>
      <c r="M2009" s="3">
        <v>69</v>
      </c>
      <c r="N2009">
        <v>8350</v>
      </c>
      <c r="O2009">
        <v>0</v>
      </c>
      <c r="P2009" t="s">
        <v>41</v>
      </c>
      <c r="Q2009">
        <v>2014</v>
      </c>
      <c r="R2009" s="2">
        <v>450</v>
      </c>
      <c r="S2009" s="2">
        <v>435</v>
      </c>
      <c r="T2009" s="2">
        <v>470</v>
      </c>
      <c r="U2009" s="2">
        <v>8.0055281340549497E-2</v>
      </c>
      <c r="V2009" s="2">
        <v>465</v>
      </c>
      <c r="W2009" s="2">
        <v>-1</v>
      </c>
      <c r="X2009" s="2">
        <v>253</v>
      </c>
      <c r="Y2009" s="2">
        <v>-1</v>
      </c>
      <c r="Z2009" s="2">
        <v>-1</v>
      </c>
      <c r="AA2009" s="2">
        <v>-1</v>
      </c>
      <c r="AB2009" s="2">
        <v>-1</v>
      </c>
      <c r="AC2009" s="2">
        <v>0.84630000000000005</v>
      </c>
      <c r="AD2009" s="2">
        <v>1.3778999999999999</v>
      </c>
      <c r="AE2009" s="2">
        <v>0.93220000000000003</v>
      </c>
      <c r="AF2009" s="2">
        <v>-0.36120000000000002</v>
      </c>
      <c r="AG2009" s="2">
        <v>0.67210000000000003</v>
      </c>
      <c r="AH2009">
        <v>240000</v>
      </c>
      <c r="AI2009" t="str">
        <f>IF(Table_Graduate_Salary[[#This Row],[Salary]]&lt;300000,"Low",IF(Table_Graduate_Salary[[#This Row],[Salary]]&lt;=600000,"Medium","High"))</f>
        <v>Low</v>
      </c>
      <c r="AJ2009" t="str">
        <f>IF(Table_Graduate_Salary[[#This Row],[collegeGPA]]&gt;=8,"Excellent",IF(Table_Graduate_Salary[[#This Row],[collegeGPA]]&gt;=7,"Good","Average"))</f>
        <v>Excellent</v>
      </c>
      <c r="AK2009" s="2">
        <f>AVERAGE(Table_Graduate_Salary[[#This Row],[English]],Table_Graduate_Salary[[#This Row],[Logical]],Table_Graduate_Salary[[#This Row],[Quant]])</f>
        <v>451.66666666666669</v>
      </c>
    </row>
    <row r="2010" spans="1:37">
      <c r="A2010">
        <v>660938</v>
      </c>
      <c r="B2010" t="s">
        <v>505</v>
      </c>
      <c r="C2010" s="1">
        <v>33797</v>
      </c>
      <c r="D2010" s="2">
        <v>88</v>
      </c>
      <c r="E2010" t="s">
        <v>379</v>
      </c>
      <c r="F2010" s="3">
        <v>2009</v>
      </c>
      <c r="G2010" s="2">
        <v>81</v>
      </c>
      <c r="H2010" t="s">
        <v>51</v>
      </c>
      <c r="I2010">
        <v>11473</v>
      </c>
      <c r="J2010">
        <v>2</v>
      </c>
      <c r="K2010" t="s">
        <v>36</v>
      </c>
      <c r="L2010" t="s">
        <v>40</v>
      </c>
      <c r="M2010" s="3">
        <v>78.5</v>
      </c>
      <c r="N2010">
        <v>11473</v>
      </c>
      <c r="O2010">
        <v>1</v>
      </c>
      <c r="P2010" t="s">
        <v>47</v>
      </c>
      <c r="Q2010">
        <v>2013</v>
      </c>
      <c r="R2010" s="2">
        <v>450</v>
      </c>
      <c r="S2010" s="2">
        <v>535</v>
      </c>
      <c r="T2010" s="2">
        <v>415</v>
      </c>
      <c r="U2010" s="2">
        <v>0.52592258425205496</v>
      </c>
      <c r="V2010" s="2">
        <v>415</v>
      </c>
      <c r="W2010" s="2">
        <v>-1</v>
      </c>
      <c r="X2010" s="2">
        <v>-1</v>
      </c>
      <c r="Y2010" s="2">
        <v>-1</v>
      </c>
      <c r="Z2010" s="2">
        <v>-1</v>
      </c>
      <c r="AA2010" s="2">
        <v>-1</v>
      </c>
      <c r="AB2010" s="2">
        <v>-1</v>
      </c>
      <c r="AC2010" s="2">
        <v>-1.1644000000000001</v>
      </c>
      <c r="AD2010" s="2">
        <v>-1.2861</v>
      </c>
      <c r="AE2010" s="2">
        <v>-0.75849999999999995</v>
      </c>
      <c r="AF2010" s="2">
        <v>-0.2344</v>
      </c>
      <c r="AG2010" s="2">
        <v>1.4386000000000001</v>
      </c>
      <c r="AH2010">
        <v>100000</v>
      </c>
      <c r="AI2010" t="str">
        <f>IF(Table_Graduate_Salary[[#This Row],[Salary]]&lt;300000,"Low",IF(Table_Graduate_Salary[[#This Row],[Salary]]&lt;=600000,"Medium","High"))</f>
        <v>Low</v>
      </c>
      <c r="AJ2010" t="str">
        <f>IF(Table_Graduate_Salary[[#This Row],[collegeGPA]]&gt;=8,"Excellent",IF(Table_Graduate_Salary[[#This Row],[collegeGPA]]&gt;=7,"Good","Average"))</f>
        <v>Excellent</v>
      </c>
      <c r="AK2010" s="2">
        <f>AVERAGE(Table_Graduate_Salary[[#This Row],[English]],Table_Graduate_Salary[[#This Row],[Logical]],Table_Graduate_Salary[[#This Row],[Quant]])</f>
        <v>466.66666666666669</v>
      </c>
    </row>
    <row r="2011" spans="1:37">
      <c r="A2011">
        <v>1161589</v>
      </c>
      <c r="B2011" t="s">
        <v>506</v>
      </c>
      <c r="C2011" s="1">
        <v>34177</v>
      </c>
      <c r="D2011" s="2">
        <v>78.67</v>
      </c>
      <c r="E2011" t="s">
        <v>51</v>
      </c>
      <c r="F2011" s="3">
        <v>2009</v>
      </c>
      <c r="G2011" s="2">
        <v>73.599999999999994</v>
      </c>
      <c r="H2011" t="s">
        <v>35</v>
      </c>
      <c r="I2011">
        <v>66</v>
      </c>
      <c r="J2011">
        <v>2</v>
      </c>
      <c r="K2011" t="s">
        <v>36</v>
      </c>
      <c r="L2011" t="s">
        <v>52</v>
      </c>
      <c r="M2011" s="3">
        <v>61.42</v>
      </c>
      <c r="N2011">
        <v>66</v>
      </c>
      <c r="O2011">
        <v>0</v>
      </c>
      <c r="P2011" t="s">
        <v>41</v>
      </c>
      <c r="Q2011">
        <v>2014</v>
      </c>
      <c r="R2011" s="2">
        <v>685</v>
      </c>
      <c r="S2011" s="2">
        <v>435</v>
      </c>
      <c r="T2011" s="2">
        <v>560</v>
      </c>
      <c r="U2011" s="2">
        <v>0.59828069148683005</v>
      </c>
      <c r="V2011" s="2">
        <v>-1</v>
      </c>
      <c r="W2011" s="2">
        <v>-1</v>
      </c>
      <c r="X2011" s="2">
        <v>-1</v>
      </c>
      <c r="Y2011" s="2">
        <v>407</v>
      </c>
      <c r="Z2011" s="2">
        <v>-1</v>
      </c>
      <c r="AA2011" s="2">
        <v>-1</v>
      </c>
      <c r="AB2011" s="2">
        <v>-1</v>
      </c>
      <c r="AC2011" s="2">
        <v>-0.58989999999999998</v>
      </c>
      <c r="AD2011" s="2">
        <v>-0.28710000000000002</v>
      </c>
      <c r="AE2011" s="2">
        <v>-0.87029999999999996</v>
      </c>
      <c r="AF2011" s="2">
        <v>0.90659999999999996</v>
      </c>
      <c r="AG2011" s="2">
        <v>-0.25109999999999999</v>
      </c>
      <c r="AH2011">
        <v>420000</v>
      </c>
      <c r="AI2011" t="str">
        <f>IF(Table_Graduate_Salary[[#This Row],[Salary]]&lt;300000,"Low",IF(Table_Graduate_Salary[[#This Row],[Salary]]&lt;=600000,"Medium","High"))</f>
        <v>Medium</v>
      </c>
      <c r="AJ2011" t="str">
        <f>IF(Table_Graduate_Salary[[#This Row],[collegeGPA]]&gt;=8,"Excellent",IF(Table_Graduate_Salary[[#This Row],[collegeGPA]]&gt;=7,"Good","Average"))</f>
        <v>Excellent</v>
      </c>
      <c r="AK2011" s="2">
        <f>AVERAGE(Table_Graduate_Salary[[#This Row],[English]],Table_Graduate_Salary[[#This Row],[Logical]],Table_Graduate_Salary[[#This Row],[Quant]])</f>
        <v>560</v>
      </c>
    </row>
    <row r="2012" spans="1:37">
      <c r="A2012">
        <v>911856</v>
      </c>
      <c r="B2012" t="s">
        <v>506</v>
      </c>
      <c r="C2012" s="1">
        <v>33399</v>
      </c>
      <c r="D2012" s="2">
        <v>72</v>
      </c>
      <c r="E2012" t="s">
        <v>35</v>
      </c>
      <c r="F2012" s="3">
        <v>2009</v>
      </c>
      <c r="G2012" s="2">
        <v>68.400000000000006</v>
      </c>
      <c r="H2012" t="s">
        <v>35</v>
      </c>
      <c r="I2012">
        <v>51</v>
      </c>
      <c r="J2012">
        <v>2</v>
      </c>
      <c r="K2012" t="s">
        <v>36</v>
      </c>
      <c r="L2012" t="s">
        <v>55</v>
      </c>
      <c r="M2012" s="3">
        <v>67.84</v>
      </c>
      <c r="N2012">
        <v>51</v>
      </c>
      <c r="O2012">
        <v>0</v>
      </c>
      <c r="P2012" t="s">
        <v>41</v>
      </c>
      <c r="Q2012">
        <v>2014</v>
      </c>
      <c r="R2012" s="2">
        <v>650</v>
      </c>
      <c r="S2012" s="2">
        <v>470</v>
      </c>
      <c r="T2012" s="2">
        <v>680</v>
      </c>
      <c r="U2012" s="2">
        <v>0.99887610810285898</v>
      </c>
      <c r="V2012" s="2">
        <v>635</v>
      </c>
      <c r="W2012" s="2">
        <v>-1</v>
      </c>
      <c r="X2012" s="2">
        <v>653</v>
      </c>
      <c r="Y2012" s="2">
        <v>-1</v>
      </c>
      <c r="Z2012" s="2">
        <v>-1</v>
      </c>
      <c r="AA2012" s="2">
        <v>-1</v>
      </c>
      <c r="AB2012" s="2">
        <v>-1</v>
      </c>
      <c r="AC2012" s="2">
        <v>-0.159</v>
      </c>
      <c r="AD2012" s="2">
        <v>-0.1206</v>
      </c>
      <c r="AE2012" s="2">
        <v>-0.14369999999999999</v>
      </c>
      <c r="AF2012" s="2">
        <v>-1.6289</v>
      </c>
      <c r="AG2012" s="2">
        <v>0.28889999999999999</v>
      </c>
      <c r="AH2012">
        <v>315000</v>
      </c>
      <c r="AI2012" t="str">
        <f>IF(Table_Graduate_Salary[[#This Row],[Salary]]&lt;300000,"Low",IF(Table_Graduate_Salary[[#This Row],[Salary]]&lt;=600000,"Medium","High"))</f>
        <v>Medium</v>
      </c>
      <c r="AJ2012" t="str">
        <f>IF(Table_Graduate_Salary[[#This Row],[collegeGPA]]&gt;=8,"Excellent",IF(Table_Graduate_Salary[[#This Row],[collegeGPA]]&gt;=7,"Good","Average"))</f>
        <v>Excellent</v>
      </c>
      <c r="AK2012" s="2">
        <f>AVERAGE(Table_Graduate_Salary[[#This Row],[English]],Table_Graduate_Salary[[#This Row],[Logical]],Table_Graduate_Salary[[#This Row],[Quant]])</f>
        <v>600</v>
      </c>
    </row>
    <row r="2013" spans="1:37">
      <c r="A2013">
        <v>1274522</v>
      </c>
      <c r="B2013" t="s">
        <v>506</v>
      </c>
      <c r="C2013" s="1">
        <v>33694</v>
      </c>
      <c r="D2013" s="2">
        <v>70</v>
      </c>
      <c r="E2013" t="s">
        <v>48</v>
      </c>
      <c r="F2013" s="3">
        <v>2010</v>
      </c>
      <c r="G2013" s="2">
        <v>65</v>
      </c>
      <c r="H2013" t="s">
        <v>35</v>
      </c>
      <c r="I2013">
        <v>1139</v>
      </c>
      <c r="J2013">
        <v>2</v>
      </c>
      <c r="K2013" t="s">
        <v>36</v>
      </c>
      <c r="L2013" t="s">
        <v>55</v>
      </c>
      <c r="M2013" s="3">
        <v>66</v>
      </c>
      <c r="N2013">
        <v>1139</v>
      </c>
      <c r="O2013">
        <v>0</v>
      </c>
      <c r="P2013" t="s">
        <v>70</v>
      </c>
      <c r="Q2013">
        <v>2014</v>
      </c>
      <c r="R2013" s="2">
        <v>405</v>
      </c>
      <c r="S2013" s="2">
        <v>470</v>
      </c>
      <c r="T2013" s="2">
        <v>545</v>
      </c>
      <c r="U2013" s="2">
        <v>-1</v>
      </c>
      <c r="V2013" s="2">
        <v>-1</v>
      </c>
      <c r="W2013" s="2">
        <v>-1</v>
      </c>
      <c r="X2013" s="2">
        <v>-1</v>
      </c>
      <c r="Y2013" s="2">
        <v>-1</v>
      </c>
      <c r="Z2013" s="2">
        <v>-1</v>
      </c>
      <c r="AA2013" s="2">
        <v>-1</v>
      </c>
      <c r="AB2013" s="2">
        <v>-1</v>
      </c>
      <c r="AC2013" s="2">
        <v>0.41549999999999998</v>
      </c>
      <c r="AD2013" s="2">
        <v>0.37890000000000001</v>
      </c>
      <c r="AE2013" s="2">
        <v>-0.91220000000000001</v>
      </c>
      <c r="AF2013" s="2">
        <v>-1.1217999999999999</v>
      </c>
      <c r="AG2013" s="2">
        <v>-0.86080000000000001</v>
      </c>
      <c r="AH2013">
        <v>325000</v>
      </c>
      <c r="AI2013" t="str">
        <f>IF(Table_Graduate_Salary[[#This Row],[Salary]]&lt;300000,"Low",IF(Table_Graduate_Salary[[#This Row],[Salary]]&lt;=600000,"Medium","High"))</f>
        <v>Medium</v>
      </c>
      <c r="AJ2013" t="str">
        <f>IF(Table_Graduate_Salary[[#This Row],[collegeGPA]]&gt;=8,"Excellent",IF(Table_Graduate_Salary[[#This Row],[collegeGPA]]&gt;=7,"Good","Average"))</f>
        <v>Excellent</v>
      </c>
      <c r="AK2013" s="2">
        <f>AVERAGE(Table_Graduate_Salary[[#This Row],[English]],Table_Graduate_Salary[[#This Row],[Logical]],Table_Graduate_Salary[[#This Row],[Quant]])</f>
        <v>473.33333333333331</v>
      </c>
    </row>
    <row r="2014" spans="1:37">
      <c r="A2014">
        <v>192918</v>
      </c>
      <c r="B2014" t="s">
        <v>506</v>
      </c>
      <c r="C2014" s="1">
        <v>32401</v>
      </c>
      <c r="D2014" s="2">
        <v>73.5</v>
      </c>
      <c r="E2014" t="s">
        <v>79</v>
      </c>
      <c r="F2014" s="3">
        <v>2005</v>
      </c>
      <c r="G2014" s="2">
        <v>70.599999999999994</v>
      </c>
      <c r="H2014" t="s">
        <v>79</v>
      </c>
      <c r="I2014">
        <v>893</v>
      </c>
      <c r="J2014">
        <v>2</v>
      </c>
      <c r="K2014" t="s">
        <v>36</v>
      </c>
      <c r="L2014" t="s">
        <v>64</v>
      </c>
      <c r="M2014" s="3">
        <v>68.95</v>
      </c>
      <c r="N2014">
        <v>893</v>
      </c>
      <c r="O2014">
        <v>0</v>
      </c>
      <c r="P2014" t="s">
        <v>41</v>
      </c>
      <c r="Q2014">
        <v>2011</v>
      </c>
      <c r="R2014" s="2">
        <v>485</v>
      </c>
      <c r="S2014" s="2">
        <v>375</v>
      </c>
      <c r="T2014" s="2">
        <v>585</v>
      </c>
      <c r="U2014" s="2">
        <v>0.81941652983588797</v>
      </c>
      <c r="V2014" s="2">
        <v>505</v>
      </c>
      <c r="W2014" s="2">
        <v>-1</v>
      </c>
      <c r="X2014" s="2">
        <v>-1</v>
      </c>
      <c r="Y2014" s="2">
        <v>-1</v>
      </c>
      <c r="Z2014" s="2">
        <v>-1</v>
      </c>
      <c r="AA2014" s="2">
        <v>-1</v>
      </c>
      <c r="AB2014" s="2">
        <v>-1</v>
      </c>
      <c r="AC2014" s="2">
        <v>0.97370000000000001</v>
      </c>
      <c r="AD2014" s="2">
        <v>-0.59130000000000005</v>
      </c>
      <c r="AE2014" s="2">
        <v>-5.3699999999999998E-2</v>
      </c>
      <c r="AF2014" s="2">
        <v>0.17979999999999999</v>
      </c>
      <c r="AG2014" s="2">
        <v>2.8400000000000002E-2</v>
      </c>
      <c r="AH2014">
        <v>645000</v>
      </c>
      <c r="AI2014" t="str">
        <f>IF(Table_Graduate_Salary[[#This Row],[Salary]]&lt;300000,"Low",IF(Table_Graduate_Salary[[#This Row],[Salary]]&lt;=600000,"Medium","High"))</f>
        <v>High</v>
      </c>
      <c r="AJ2014" t="str">
        <f>IF(Table_Graduate_Salary[[#This Row],[collegeGPA]]&gt;=8,"Excellent",IF(Table_Graduate_Salary[[#This Row],[collegeGPA]]&gt;=7,"Good","Average"))</f>
        <v>Excellent</v>
      </c>
      <c r="AK2014" s="2">
        <f>AVERAGE(Table_Graduate_Salary[[#This Row],[English]],Table_Graduate_Salary[[#This Row],[Logical]],Table_Graduate_Salary[[#This Row],[Quant]])</f>
        <v>481.66666666666669</v>
      </c>
    </row>
    <row r="2015" spans="1:37">
      <c r="A2015">
        <v>971540</v>
      </c>
      <c r="B2015" t="s">
        <v>505</v>
      </c>
      <c r="C2015" s="1">
        <v>34084</v>
      </c>
      <c r="D2015" s="2">
        <v>78</v>
      </c>
      <c r="E2015" t="s">
        <v>35</v>
      </c>
      <c r="F2015" s="3">
        <v>2010</v>
      </c>
      <c r="G2015" s="2">
        <v>80</v>
      </c>
      <c r="H2015" t="s">
        <v>51</v>
      </c>
      <c r="I2015">
        <v>540</v>
      </c>
      <c r="J2015">
        <v>2</v>
      </c>
      <c r="K2015" t="s">
        <v>36</v>
      </c>
      <c r="L2015" t="s">
        <v>46</v>
      </c>
      <c r="M2015" s="3">
        <v>79</v>
      </c>
      <c r="N2015">
        <v>540</v>
      </c>
      <c r="O2015">
        <v>1</v>
      </c>
      <c r="P2015" t="s">
        <v>47</v>
      </c>
      <c r="Q2015">
        <v>2014</v>
      </c>
      <c r="R2015" s="2">
        <v>640</v>
      </c>
      <c r="S2015" s="2">
        <v>510</v>
      </c>
      <c r="T2015" s="2">
        <v>310</v>
      </c>
      <c r="U2015" s="2">
        <v>-1</v>
      </c>
      <c r="V2015" s="2">
        <v>465</v>
      </c>
      <c r="W2015" s="2">
        <v>-1</v>
      </c>
      <c r="X2015" s="2">
        <v>376</v>
      </c>
      <c r="Y2015" s="2">
        <v>-1</v>
      </c>
      <c r="Z2015" s="2">
        <v>-1</v>
      </c>
      <c r="AA2015" s="2">
        <v>-1</v>
      </c>
      <c r="AB2015" s="2">
        <v>-1</v>
      </c>
      <c r="AC2015" s="2">
        <v>0.12820000000000001</v>
      </c>
      <c r="AD2015" s="2">
        <v>1.3778999999999999</v>
      </c>
      <c r="AE2015" s="2">
        <v>0.77849999999999997</v>
      </c>
      <c r="AF2015" s="2">
        <v>-1.8824000000000001</v>
      </c>
      <c r="AG2015" s="2">
        <v>-0.28589999999999999</v>
      </c>
      <c r="AH2015">
        <v>105000</v>
      </c>
      <c r="AI2015" t="str">
        <f>IF(Table_Graduate_Salary[[#This Row],[Salary]]&lt;300000,"Low",IF(Table_Graduate_Salary[[#This Row],[Salary]]&lt;=600000,"Medium","High"))</f>
        <v>Low</v>
      </c>
      <c r="AJ2015" t="str">
        <f>IF(Table_Graduate_Salary[[#This Row],[collegeGPA]]&gt;=8,"Excellent",IF(Table_Graduate_Salary[[#This Row],[collegeGPA]]&gt;=7,"Good","Average"))</f>
        <v>Excellent</v>
      </c>
      <c r="AK2015" s="2">
        <f>AVERAGE(Table_Graduate_Salary[[#This Row],[English]],Table_Graduate_Salary[[#This Row],[Logical]],Table_Graduate_Salary[[#This Row],[Quant]])</f>
        <v>486.66666666666669</v>
      </c>
    </row>
    <row r="2016" spans="1:37">
      <c r="A2016">
        <v>360290</v>
      </c>
      <c r="B2016" t="s">
        <v>505</v>
      </c>
      <c r="C2016" s="1">
        <v>33093</v>
      </c>
      <c r="D2016" s="2">
        <v>73.599999999999994</v>
      </c>
      <c r="E2016">
        <v>0</v>
      </c>
      <c r="F2016" s="3">
        <v>2008</v>
      </c>
      <c r="G2016" s="2">
        <v>62.66</v>
      </c>
      <c r="H2016">
        <v>0</v>
      </c>
      <c r="I2016">
        <v>11425</v>
      </c>
      <c r="J2016">
        <v>2</v>
      </c>
      <c r="K2016" t="s">
        <v>36</v>
      </c>
      <c r="L2016" t="s">
        <v>55</v>
      </c>
      <c r="M2016" s="3">
        <v>72.22</v>
      </c>
      <c r="N2016">
        <v>11425</v>
      </c>
      <c r="O2016">
        <v>1</v>
      </c>
      <c r="P2016" t="s">
        <v>61</v>
      </c>
      <c r="Q2016">
        <v>2012</v>
      </c>
      <c r="R2016" s="2">
        <v>415</v>
      </c>
      <c r="S2016" s="2">
        <v>385</v>
      </c>
      <c r="T2016" s="2">
        <v>365</v>
      </c>
      <c r="U2016" s="2">
        <v>0.79358061454850604</v>
      </c>
      <c r="V2016" s="2">
        <v>495</v>
      </c>
      <c r="W2016" s="2">
        <v>-1</v>
      </c>
      <c r="X2016" s="2">
        <v>-1</v>
      </c>
      <c r="Y2016" s="2">
        <v>-1</v>
      </c>
      <c r="Z2016" s="2">
        <v>-1</v>
      </c>
      <c r="AA2016" s="2">
        <v>-1</v>
      </c>
      <c r="AB2016" s="2">
        <v>-1</v>
      </c>
      <c r="AC2016" s="2">
        <v>1.4374</v>
      </c>
      <c r="AD2016" s="2">
        <v>0.96879999999999999</v>
      </c>
      <c r="AE2016" s="2">
        <v>0.38169999999999998</v>
      </c>
      <c r="AF2016" s="2">
        <v>0.88480000000000003</v>
      </c>
      <c r="AG2016" s="2">
        <v>-5.0599999999999999E-2</v>
      </c>
      <c r="AH2016">
        <v>400000</v>
      </c>
      <c r="AI2016" t="str">
        <f>IF(Table_Graduate_Salary[[#This Row],[Salary]]&lt;300000,"Low",IF(Table_Graduate_Salary[[#This Row],[Salary]]&lt;=600000,"Medium","High"))</f>
        <v>Medium</v>
      </c>
      <c r="AJ2016" t="str">
        <f>IF(Table_Graduate_Salary[[#This Row],[collegeGPA]]&gt;=8,"Excellent",IF(Table_Graduate_Salary[[#This Row],[collegeGPA]]&gt;=7,"Good","Average"))</f>
        <v>Excellent</v>
      </c>
      <c r="AK2016" s="2">
        <f>AVERAGE(Table_Graduate_Salary[[#This Row],[English]],Table_Graduate_Salary[[#This Row],[Logical]],Table_Graduate_Salary[[#This Row],[Quant]])</f>
        <v>388.33333333333331</v>
      </c>
    </row>
    <row r="2017" spans="1:37">
      <c r="A2017">
        <v>604570</v>
      </c>
      <c r="B2017" t="s">
        <v>506</v>
      </c>
      <c r="C2017" s="1">
        <v>33859</v>
      </c>
      <c r="D2017" s="2">
        <v>62.2</v>
      </c>
      <c r="E2017" t="s">
        <v>156</v>
      </c>
      <c r="F2017" s="3">
        <v>2009</v>
      </c>
      <c r="G2017" s="2">
        <v>68.2</v>
      </c>
      <c r="H2017" t="s">
        <v>156</v>
      </c>
      <c r="I2017">
        <v>272</v>
      </c>
      <c r="J2017">
        <v>2</v>
      </c>
      <c r="K2017" t="s">
        <v>36</v>
      </c>
      <c r="L2017" t="s">
        <v>60</v>
      </c>
      <c r="M2017" s="3">
        <v>60.12</v>
      </c>
      <c r="N2017">
        <v>272</v>
      </c>
      <c r="O2017">
        <v>0</v>
      </c>
      <c r="P2017" t="s">
        <v>50</v>
      </c>
      <c r="Q2017">
        <v>2013</v>
      </c>
      <c r="R2017" s="2">
        <v>545</v>
      </c>
      <c r="S2017" s="2">
        <v>450</v>
      </c>
      <c r="T2017" s="2">
        <v>340</v>
      </c>
      <c r="U2017" s="2">
        <v>0.69447932770846299</v>
      </c>
      <c r="V2017" s="2">
        <v>465</v>
      </c>
      <c r="W2017" s="2">
        <v>366</v>
      </c>
      <c r="X2017" s="2">
        <v>-1</v>
      </c>
      <c r="Y2017" s="2">
        <v>-1</v>
      </c>
      <c r="Z2017" s="2">
        <v>-1</v>
      </c>
      <c r="AA2017" s="2">
        <v>-1</v>
      </c>
      <c r="AB2017" s="2">
        <v>-1</v>
      </c>
      <c r="AC2017" s="2">
        <v>0.27179999999999999</v>
      </c>
      <c r="AD2017" s="2">
        <v>0.5454</v>
      </c>
      <c r="AE2017" s="2">
        <v>0.93220000000000003</v>
      </c>
      <c r="AF2017" s="2">
        <v>0.65300000000000002</v>
      </c>
      <c r="AG2017" s="2">
        <v>-9.4299999999999995E-2</v>
      </c>
      <c r="AH2017">
        <v>180000</v>
      </c>
      <c r="AI2017" t="str">
        <f>IF(Table_Graduate_Salary[[#This Row],[Salary]]&lt;300000,"Low",IF(Table_Graduate_Salary[[#This Row],[Salary]]&lt;=600000,"Medium","High"))</f>
        <v>Low</v>
      </c>
      <c r="AJ2017" t="str">
        <f>IF(Table_Graduate_Salary[[#This Row],[collegeGPA]]&gt;=8,"Excellent",IF(Table_Graduate_Salary[[#This Row],[collegeGPA]]&gt;=7,"Good","Average"))</f>
        <v>Excellent</v>
      </c>
      <c r="AK2017" s="2">
        <f>AVERAGE(Table_Graduate_Salary[[#This Row],[English]],Table_Graduate_Salary[[#This Row],[Logical]],Table_Graduate_Salary[[#This Row],[Quant]])</f>
        <v>445</v>
      </c>
    </row>
    <row r="2018" spans="1:37">
      <c r="A2018">
        <v>308247</v>
      </c>
      <c r="B2018" t="s">
        <v>506</v>
      </c>
      <c r="C2018" s="1">
        <v>32784</v>
      </c>
      <c r="D2018" s="2">
        <v>67</v>
      </c>
      <c r="E2018" t="s">
        <v>35</v>
      </c>
      <c r="F2018" s="3">
        <v>2007</v>
      </c>
      <c r="G2018" s="2">
        <v>73</v>
      </c>
      <c r="H2018" t="s">
        <v>35</v>
      </c>
      <c r="I2018">
        <v>350</v>
      </c>
      <c r="J2018">
        <v>2</v>
      </c>
      <c r="K2018" t="s">
        <v>36</v>
      </c>
      <c r="L2018" t="s">
        <v>55</v>
      </c>
      <c r="M2018" s="3">
        <v>64.7</v>
      </c>
      <c r="N2018">
        <v>350</v>
      </c>
      <c r="O2018">
        <v>0</v>
      </c>
      <c r="P2018" t="s">
        <v>41</v>
      </c>
      <c r="Q2018">
        <v>2012</v>
      </c>
      <c r="R2018" s="2">
        <v>655</v>
      </c>
      <c r="S2018" s="2">
        <v>445</v>
      </c>
      <c r="T2018" s="2">
        <v>525</v>
      </c>
      <c r="U2018" s="2">
        <v>0.30840058286030803</v>
      </c>
      <c r="V2018" s="2">
        <v>355</v>
      </c>
      <c r="W2018" s="2">
        <v>-1</v>
      </c>
      <c r="X2018" s="2">
        <v>-1</v>
      </c>
      <c r="Y2018" s="2">
        <v>-1</v>
      </c>
      <c r="Z2018" s="2">
        <v>-1</v>
      </c>
      <c r="AA2018" s="2">
        <v>-1</v>
      </c>
      <c r="AB2018" s="2">
        <v>-1</v>
      </c>
      <c r="AC2018" s="2">
        <v>-0.72640000000000005</v>
      </c>
      <c r="AD2018" s="2">
        <v>1.4368000000000001</v>
      </c>
      <c r="AE2018" s="2">
        <v>0.2366</v>
      </c>
      <c r="AF2018" s="2">
        <v>0.29730000000000001</v>
      </c>
      <c r="AG2018" s="2">
        <v>-0.44550000000000001</v>
      </c>
      <c r="AH2018">
        <v>300000</v>
      </c>
      <c r="AI2018" t="str">
        <f>IF(Table_Graduate_Salary[[#This Row],[Salary]]&lt;300000,"Low",IF(Table_Graduate_Salary[[#This Row],[Salary]]&lt;=600000,"Medium","High"))</f>
        <v>Medium</v>
      </c>
      <c r="AJ2018" t="str">
        <f>IF(Table_Graduate_Salary[[#This Row],[collegeGPA]]&gt;=8,"Excellent",IF(Table_Graduate_Salary[[#This Row],[collegeGPA]]&gt;=7,"Good","Average"))</f>
        <v>Excellent</v>
      </c>
      <c r="AK2018" s="2">
        <f>AVERAGE(Table_Graduate_Salary[[#This Row],[English]],Table_Graduate_Salary[[#This Row],[Logical]],Table_Graduate_Salary[[#This Row],[Quant]])</f>
        <v>541.66666666666663</v>
      </c>
    </row>
    <row r="2019" spans="1:37">
      <c r="A2019">
        <v>224873</v>
      </c>
      <c r="B2019" t="s">
        <v>506</v>
      </c>
      <c r="C2019" s="1">
        <v>32947</v>
      </c>
      <c r="D2019" s="2">
        <v>89.6</v>
      </c>
      <c r="E2019" t="s">
        <v>182</v>
      </c>
      <c r="F2019" s="3">
        <v>2008</v>
      </c>
      <c r="G2019" s="2">
        <v>67</v>
      </c>
      <c r="H2019" t="s">
        <v>209</v>
      </c>
      <c r="I2019">
        <v>5086</v>
      </c>
      <c r="J2019">
        <v>2</v>
      </c>
      <c r="K2019" t="s">
        <v>36</v>
      </c>
      <c r="L2019" t="s">
        <v>60</v>
      </c>
      <c r="M2019" s="3">
        <v>75.37</v>
      </c>
      <c r="N2019">
        <v>5086</v>
      </c>
      <c r="O2019">
        <v>0</v>
      </c>
      <c r="P2019" t="s">
        <v>61</v>
      </c>
      <c r="Q2019">
        <v>2012</v>
      </c>
      <c r="R2019" s="2">
        <v>615</v>
      </c>
      <c r="S2019" s="2">
        <v>595</v>
      </c>
      <c r="T2019" s="2">
        <v>554</v>
      </c>
      <c r="U2019" s="2">
        <v>0.99868024568168701</v>
      </c>
      <c r="V2019" s="2">
        <v>-1</v>
      </c>
      <c r="W2019" s="2">
        <v>566</v>
      </c>
      <c r="X2019" s="2">
        <v>-1</v>
      </c>
      <c r="Y2019" s="2">
        <v>-1</v>
      </c>
      <c r="Z2019" s="2">
        <v>-1</v>
      </c>
      <c r="AA2019" s="2">
        <v>-1</v>
      </c>
      <c r="AB2019" s="2">
        <v>-1</v>
      </c>
      <c r="AC2019" s="2">
        <v>-1.6537999999999999</v>
      </c>
      <c r="AD2019" s="2">
        <v>0.1888</v>
      </c>
      <c r="AE2019" s="2">
        <v>-1.0697000000000001</v>
      </c>
      <c r="AF2019" s="2">
        <v>0.4148</v>
      </c>
      <c r="AG2019" s="2">
        <v>-0.28749999999999998</v>
      </c>
      <c r="AH2019">
        <v>450000</v>
      </c>
      <c r="AI2019" t="str">
        <f>IF(Table_Graduate_Salary[[#This Row],[Salary]]&lt;300000,"Low",IF(Table_Graduate_Salary[[#This Row],[Salary]]&lt;=600000,"Medium","High"))</f>
        <v>Medium</v>
      </c>
      <c r="AJ2019" t="str">
        <f>IF(Table_Graduate_Salary[[#This Row],[collegeGPA]]&gt;=8,"Excellent",IF(Table_Graduate_Salary[[#This Row],[collegeGPA]]&gt;=7,"Good","Average"))</f>
        <v>Excellent</v>
      </c>
      <c r="AK2019" s="2">
        <f>AVERAGE(Table_Graduate_Salary[[#This Row],[English]],Table_Graduate_Salary[[#This Row],[Logical]],Table_Graduate_Salary[[#This Row],[Quant]])</f>
        <v>588</v>
      </c>
    </row>
    <row r="2020" spans="1:37">
      <c r="A2020">
        <v>1202809</v>
      </c>
      <c r="B2020" t="s">
        <v>505</v>
      </c>
      <c r="C2020" s="1">
        <v>33758</v>
      </c>
      <c r="D2020" s="2">
        <v>76</v>
      </c>
      <c r="E2020" t="s">
        <v>35</v>
      </c>
      <c r="F2020" s="3">
        <v>2010</v>
      </c>
      <c r="G2020" s="2">
        <v>72</v>
      </c>
      <c r="H2020" t="s">
        <v>51</v>
      </c>
      <c r="I2020">
        <v>9141</v>
      </c>
      <c r="J2020">
        <v>2</v>
      </c>
      <c r="K2020" t="s">
        <v>36</v>
      </c>
      <c r="L2020" t="s">
        <v>55</v>
      </c>
      <c r="M2020" s="3">
        <v>70</v>
      </c>
      <c r="N2020">
        <v>9141</v>
      </c>
      <c r="O2020">
        <v>1</v>
      </c>
      <c r="P2020" t="s">
        <v>54</v>
      </c>
      <c r="Q2020">
        <v>2014</v>
      </c>
      <c r="R2020" s="2">
        <v>685</v>
      </c>
      <c r="S2020" s="2">
        <v>420</v>
      </c>
      <c r="T2020" s="2">
        <v>390</v>
      </c>
      <c r="U2020" s="2">
        <v>0.62264291584993803</v>
      </c>
      <c r="V2020" s="2">
        <v>445</v>
      </c>
      <c r="W2020" s="2">
        <v>-1</v>
      </c>
      <c r="X2020" s="2">
        <v>407</v>
      </c>
      <c r="Y2020" s="2">
        <v>-1</v>
      </c>
      <c r="Z2020" s="2">
        <v>-1</v>
      </c>
      <c r="AA2020" s="2">
        <v>-1</v>
      </c>
      <c r="AB2020" s="2">
        <v>-1</v>
      </c>
      <c r="AC2020" s="2">
        <v>1.5644</v>
      </c>
      <c r="AD2020" s="2">
        <v>0.71189999999999998</v>
      </c>
      <c r="AE2020" s="2">
        <v>-0.4511</v>
      </c>
      <c r="AF2020" s="2">
        <v>-1.2485999999999999</v>
      </c>
      <c r="AG2020" s="2">
        <v>-1.4356</v>
      </c>
      <c r="AH2020">
        <v>200000</v>
      </c>
      <c r="AI2020" t="str">
        <f>IF(Table_Graduate_Salary[[#This Row],[Salary]]&lt;300000,"Low",IF(Table_Graduate_Salary[[#This Row],[Salary]]&lt;=600000,"Medium","High"))</f>
        <v>Low</v>
      </c>
      <c r="AJ2020" t="str">
        <f>IF(Table_Graduate_Salary[[#This Row],[collegeGPA]]&gt;=8,"Excellent",IF(Table_Graduate_Salary[[#This Row],[collegeGPA]]&gt;=7,"Good","Average"))</f>
        <v>Excellent</v>
      </c>
      <c r="AK2020" s="2">
        <f>AVERAGE(Table_Graduate_Salary[[#This Row],[English]],Table_Graduate_Salary[[#This Row],[Logical]],Table_Graduate_Salary[[#This Row],[Quant]])</f>
        <v>498.33333333333331</v>
      </c>
    </row>
    <row r="2021" spans="1:37">
      <c r="A2021">
        <v>812597</v>
      </c>
      <c r="B2021" t="s">
        <v>506</v>
      </c>
      <c r="C2021" s="1">
        <v>33233</v>
      </c>
      <c r="D2021" s="2">
        <v>61.2</v>
      </c>
      <c r="E2021" t="s">
        <v>35</v>
      </c>
      <c r="F2021" s="3">
        <v>2009</v>
      </c>
      <c r="G2021" s="2">
        <v>50</v>
      </c>
      <c r="H2021" t="s">
        <v>51</v>
      </c>
      <c r="I2021">
        <v>6575</v>
      </c>
      <c r="J2021">
        <v>2</v>
      </c>
      <c r="K2021" t="s">
        <v>36</v>
      </c>
      <c r="L2021" t="s">
        <v>60</v>
      </c>
      <c r="M2021" s="3">
        <v>69.48</v>
      </c>
      <c r="N2021">
        <v>6575</v>
      </c>
      <c r="O2021">
        <v>1</v>
      </c>
      <c r="P2021" t="s">
        <v>61</v>
      </c>
      <c r="Q2021">
        <v>2013</v>
      </c>
      <c r="R2021" s="2">
        <v>535</v>
      </c>
      <c r="S2021" s="2">
        <v>555</v>
      </c>
      <c r="T2021" s="2">
        <v>530</v>
      </c>
      <c r="U2021" s="2">
        <v>0.78330353667029795</v>
      </c>
      <c r="V2021" s="2">
        <v>425</v>
      </c>
      <c r="W2021" s="2">
        <v>388</v>
      </c>
      <c r="X2021" s="2">
        <v>-1</v>
      </c>
      <c r="Y2021" s="2">
        <v>-1</v>
      </c>
      <c r="Z2021" s="2">
        <v>-1</v>
      </c>
      <c r="AA2021" s="2">
        <v>-1</v>
      </c>
      <c r="AB2021" s="2">
        <v>-1</v>
      </c>
      <c r="AC2021" s="2">
        <v>1.4208000000000001</v>
      </c>
      <c r="AD2021" s="2">
        <v>0.87839999999999996</v>
      </c>
      <c r="AE2021" s="2">
        <v>1.2396</v>
      </c>
      <c r="AF2021" s="2">
        <v>-0.4879</v>
      </c>
      <c r="AG2021" s="2">
        <v>-0.66920000000000002</v>
      </c>
      <c r="AH2021">
        <v>910000</v>
      </c>
      <c r="AI2021" t="str">
        <f>IF(Table_Graduate_Salary[[#This Row],[Salary]]&lt;300000,"Low",IF(Table_Graduate_Salary[[#This Row],[Salary]]&lt;=600000,"Medium","High"))</f>
        <v>High</v>
      </c>
      <c r="AJ2021" t="str">
        <f>IF(Table_Graduate_Salary[[#This Row],[collegeGPA]]&gt;=8,"Excellent",IF(Table_Graduate_Salary[[#This Row],[collegeGPA]]&gt;=7,"Good","Average"))</f>
        <v>Excellent</v>
      </c>
      <c r="AK2021" s="2">
        <f>AVERAGE(Table_Graduate_Salary[[#This Row],[English]],Table_Graduate_Salary[[#This Row],[Logical]],Table_Graduate_Salary[[#This Row],[Quant]])</f>
        <v>540</v>
      </c>
    </row>
    <row r="2022" spans="1:37">
      <c r="A2022">
        <v>530441</v>
      </c>
      <c r="B2022" t="s">
        <v>506</v>
      </c>
      <c r="C2022" s="1">
        <v>32522</v>
      </c>
      <c r="D2022" s="2">
        <v>54</v>
      </c>
      <c r="E2022" t="s">
        <v>35</v>
      </c>
      <c r="F2022" s="3">
        <v>2009</v>
      </c>
      <c r="G2022" s="2">
        <v>49</v>
      </c>
      <c r="H2022" t="s">
        <v>380</v>
      </c>
      <c r="I2022">
        <v>11759</v>
      </c>
      <c r="J2022">
        <v>2</v>
      </c>
      <c r="K2022" t="s">
        <v>36</v>
      </c>
      <c r="L2022" t="s">
        <v>55</v>
      </c>
      <c r="M2022" s="3">
        <v>62</v>
      </c>
      <c r="N2022">
        <v>11759</v>
      </c>
      <c r="O2022">
        <v>0</v>
      </c>
      <c r="P2022" t="s">
        <v>96</v>
      </c>
      <c r="Q2022">
        <v>2013</v>
      </c>
      <c r="R2022" s="2">
        <v>510</v>
      </c>
      <c r="S2022" s="2">
        <v>390</v>
      </c>
      <c r="T2022" s="2">
        <v>265</v>
      </c>
      <c r="U2022" s="2">
        <v>0.21678548596901001</v>
      </c>
      <c r="V2022" s="2">
        <v>325</v>
      </c>
      <c r="W2022" s="2">
        <v>-1</v>
      </c>
      <c r="X2022" s="2">
        <v>-1</v>
      </c>
      <c r="Y2022" s="2">
        <v>-1</v>
      </c>
      <c r="Z2022" s="2">
        <v>-1</v>
      </c>
      <c r="AA2022" s="2">
        <v>-1</v>
      </c>
      <c r="AB2022" s="2">
        <v>-1</v>
      </c>
      <c r="AC2022" s="2">
        <v>-1.1128</v>
      </c>
      <c r="AD2022" s="2">
        <v>-0.59130000000000005</v>
      </c>
      <c r="AE2022" s="2">
        <v>-1.2148000000000001</v>
      </c>
      <c r="AF2022" s="2">
        <v>2.7355999999999998</v>
      </c>
      <c r="AG2022" s="2">
        <v>0.34439999999999998</v>
      </c>
      <c r="AH2022">
        <v>360000</v>
      </c>
      <c r="AI2022" t="str">
        <f>IF(Table_Graduate_Salary[[#This Row],[Salary]]&lt;300000,"Low",IF(Table_Graduate_Salary[[#This Row],[Salary]]&lt;=600000,"Medium","High"))</f>
        <v>Medium</v>
      </c>
      <c r="AJ2022" t="str">
        <f>IF(Table_Graduate_Salary[[#This Row],[collegeGPA]]&gt;=8,"Excellent",IF(Table_Graduate_Salary[[#This Row],[collegeGPA]]&gt;=7,"Good","Average"))</f>
        <v>Excellent</v>
      </c>
      <c r="AK2022" s="2">
        <f>AVERAGE(Table_Graduate_Salary[[#This Row],[English]],Table_Graduate_Salary[[#This Row],[Logical]],Table_Graduate_Salary[[#This Row],[Quant]])</f>
        <v>388.33333333333331</v>
      </c>
    </row>
    <row r="2023" spans="1:37">
      <c r="A2023">
        <v>326612</v>
      </c>
      <c r="B2023" t="s">
        <v>506</v>
      </c>
      <c r="C2023" s="1">
        <v>33131</v>
      </c>
      <c r="D2023" s="2">
        <v>87.6</v>
      </c>
      <c r="E2023" t="s">
        <v>168</v>
      </c>
      <c r="F2023" s="3">
        <v>2008</v>
      </c>
      <c r="G2023" s="2">
        <v>86.4</v>
      </c>
      <c r="H2023" t="s">
        <v>168</v>
      </c>
      <c r="I2023">
        <v>3879</v>
      </c>
      <c r="J2023">
        <v>2</v>
      </c>
      <c r="K2023" t="s">
        <v>36</v>
      </c>
      <c r="L2023" t="s">
        <v>64</v>
      </c>
      <c r="M2023" s="3">
        <v>73.12</v>
      </c>
      <c r="N2023">
        <v>3879</v>
      </c>
      <c r="O2023">
        <v>0</v>
      </c>
      <c r="P2023" t="s">
        <v>84</v>
      </c>
      <c r="Q2023">
        <v>2012</v>
      </c>
      <c r="R2023" s="2">
        <v>325</v>
      </c>
      <c r="S2023" s="2">
        <v>325</v>
      </c>
      <c r="T2023" s="2">
        <v>405</v>
      </c>
      <c r="U2023" s="2">
        <v>0.21678548596901001</v>
      </c>
      <c r="V2023" s="2">
        <v>325</v>
      </c>
      <c r="W2023" s="2">
        <v>-1</v>
      </c>
      <c r="X2023" s="2">
        <v>-1</v>
      </c>
      <c r="Y2023" s="2">
        <v>-1</v>
      </c>
      <c r="Z2023" s="2">
        <v>-1</v>
      </c>
      <c r="AA2023" s="2">
        <v>-1</v>
      </c>
      <c r="AB2023" s="2">
        <v>-1</v>
      </c>
      <c r="AC2023" s="2">
        <v>-1.9629000000000001</v>
      </c>
      <c r="AD2023" s="2">
        <v>-8.4199999999999997E-2</v>
      </c>
      <c r="AE2023" s="2">
        <v>-0.59799999999999998</v>
      </c>
      <c r="AF2023" s="2">
        <v>1.0023299999999999</v>
      </c>
      <c r="AG2023" s="2">
        <v>-0.28749999999999998</v>
      </c>
      <c r="AH2023">
        <v>160000</v>
      </c>
      <c r="AI2023" t="str">
        <f>IF(Table_Graduate_Salary[[#This Row],[Salary]]&lt;300000,"Low",IF(Table_Graduate_Salary[[#This Row],[Salary]]&lt;=600000,"Medium","High"))</f>
        <v>Low</v>
      </c>
      <c r="AJ2023" t="str">
        <f>IF(Table_Graduate_Salary[[#This Row],[collegeGPA]]&gt;=8,"Excellent",IF(Table_Graduate_Salary[[#This Row],[collegeGPA]]&gt;=7,"Good","Average"))</f>
        <v>Excellent</v>
      </c>
      <c r="AK2023" s="2">
        <f>AVERAGE(Table_Graduate_Salary[[#This Row],[English]],Table_Graduate_Salary[[#This Row],[Logical]],Table_Graduate_Salary[[#This Row],[Quant]])</f>
        <v>351.66666666666669</v>
      </c>
    </row>
    <row r="2024" spans="1:37">
      <c r="A2024">
        <v>1154140</v>
      </c>
      <c r="B2024" t="s">
        <v>505</v>
      </c>
      <c r="C2024" s="1">
        <v>33740</v>
      </c>
      <c r="D2024" s="2">
        <v>72</v>
      </c>
      <c r="E2024" t="s">
        <v>51</v>
      </c>
      <c r="F2024" s="3">
        <v>2009</v>
      </c>
      <c r="G2024" s="2">
        <v>72</v>
      </c>
      <c r="H2024" t="s">
        <v>51</v>
      </c>
      <c r="I2024">
        <v>11877</v>
      </c>
      <c r="J2024">
        <v>2</v>
      </c>
      <c r="K2024" t="s">
        <v>36</v>
      </c>
      <c r="L2024" t="s">
        <v>60</v>
      </c>
      <c r="M2024" s="3">
        <v>68</v>
      </c>
      <c r="N2024">
        <v>11877</v>
      </c>
      <c r="O2024">
        <v>0</v>
      </c>
      <c r="P2024" t="s">
        <v>56</v>
      </c>
      <c r="Q2024">
        <v>2013</v>
      </c>
      <c r="R2024" s="2">
        <v>405</v>
      </c>
      <c r="S2024" s="2">
        <v>445</v>
      </c>
      <c r="T2024" s="2">
        <v>235</v>
      </c>
      <c r="U2024" s="2">
        <v>-1</v>
      </c>
      <c r="V2024" s="2">
        <v>255</v>
      </c>
      <c r="W2024" s="2">
        <v>-1</v>
      </c>
      <c r="X2024" s="2">
        <v>-1</v>
      </c>
      <c r="Y2024" s="2">
        <v>-1</v>
      </c>
      <c r="Z2024" s="2">
        <v>-1</v>
      </c>
      <c r="AA2024" s="2">
        <v>-1</v>
      </c>
      <c r="AB2024" s="2">
        <v>-1</v>
      </c>
      <c r="AC2024" s="2">
        <v>-0.44629999999999997</v>
      </c>
      <c r="AD2024" s="2">
        <v>-0.95309999999999995</v>
      </c>
      <c r="AE2024" s="2">
        <v>-0.2974</v>
      </c>
      <c r="AF2024" s="2">
        <v>0.39950000000000002</v>
      </c>
      <c r="AG2024" s="2">
        <v>-0.66920000000000002</v>
      </c>
      <c r="AH2024">
        <v>100000</v>
      </c>
      <c r="AI2024" t="str">
        <f>IF(Table_Graduate_Salary[[#This Row],[Salary]]&lt;300000,"Low",IF(Table_Graduate_Salary[[#This Row],[Salary]]&lt;=600000,"Medium","High"))</f>
        <v>Low</v>
      </c>
      <c r="AJ2024" t="str">
        <f>IF(Table_Graduate_Salary[[#This Row],[collegeGPA]]&gt;=8,"Excellent",IF(Table_Graduate_Salary[[#This Row],[collegeGPA]]&gt;=7,"Good","Average"))</f>
        <v>Excellent</v>
      </c>
      <c r="AK2024" s="2">
        <f>AVERAGE(Table_Graduate_Salary[[#This Row],[English]],Table_Graduate_Salary[[#This Row],[Logical]],Table_Graduate_Salary[[#This Row],[Quant]])</f>
        <v>361.66666666666669</v>
      </c>
    </row>
    <row r="2025" spans="1:37">
      <c r="A2025">
        <v>1261348</v>
      </c>
      <c r="B2025" t="s">
        <v>506</v>
      </c>
      <c r="C2025" s="1">
        <v>33366</v>
      </c>
      <c r="D2025" s="2">
        <v>77</v>
      </c>
      <c r="E2025" t="s">
        <v>48</v>
      </c>
      <c r="F2025" s="3">
        <v>2010</v>
      </c>
      <c r="G2025" s="2">
        <v>65</v>
      </c>
      <c r="H2025" t="s">
        <v>35</v>
      </c>
      <c r="I2025">
        <v>1995</v>
      </c>
      <c r="J2025">
        <v>2</v>
      </c>
      <c r="K2025" t="s">
        <v>36</v>
      </c>
      <c r="L2025" t="s">
        <v>55</v>
      </c>
      <c r="M2025" s="3">
        <v>57.25</v>
      </c>
      <c r="N2025">
        <v>1995</v>
      </c>
      <c r="O2025">
        <v>1</v>
      </c>
      <c r="P2025" t="s">
        <v>45</v>
      </c>
      <c r="Q2025">
        <v>2014</v>
      </c>
      <c r="R2025" s="2">
        <v>720</v>
      </c>
      <c r="S2025" s="2">
        <v>555</v>
      </c>
      <c r="T2025" s="2">
        <v>645</v>
      </c>
      <c r="U2025" s="2">
        <v>0.76567358123401097</v>
      </c>
      <c r="V2025" s="2">
        <v>485</v>
      </c>
      <c r="W2025" s="2">
        <v>-1</v>
      </c>
      <c r="X2025" s="2">
        <v>-1</v>
      </c>
      <c r="Y2025" s="2">
        <v>-1</v>
      </c>
      <c r="Z2025" s="2">
        <v>-1</v>
      </c>
      <c r="AA2025" s="2">
        <v>-1</v>
      </c>
      <c r="AB2025" s="2">
        <v>-1</v>
      </c>
      <c r="AC2025" s="2">
        <v>-1.5952999999999999</v>
      </c>
      <c r="AD2025" s="2">
        <v>-0.78659999999999997</v>
      </c>
      <c r="AE2025" s="2">
        <v>-1.2196</v>
      </c>
      <c r="AF2025" s="2">
        <v>-0.2344</v>
      </c>
      <c r="AG2025" s="2">
        <v>-0.66920000000000002</v>
      </c>
      <c r="AH2025">
        <v>250000</v>
      </c>
      <c r="AI2025" t="str">
        <f>IF(Table_Graduate_Salary[[#This Row],[Salary]]&lt;300000,"Low",IF(Table_Graduate_Salary[[#This Row],[Salary]]&lt;=600000,"Medium","High"))</f>
        <v>Low</v>
      </c>
      <c r="AJ2025" t="str">
        <f>IF(Table_Graduate_Salary[[#This Row],[collegeGPA]]&gt;=8,"Excellent",IF(Table_Graduate_Salary[[#This Row],[collegeGPA]]&gt;=7,"Good","Average"))</f>
        <v>Excellent</v>
      </c>
      <c r="AK2025" s="2">
        <f>AVERAGE(Table_Graduate_Salary[[#This Row],[English]],Table_Graduate_Salary[[#This Row],[Logical]],Table_Graduate_Salary[[#This Row],[Quant]])</f>
        <v>640</v>
      </c>
    </row>
    <row r="2026" spans="1:37">
      <c r="A2026">
        <v>604529</v>
      </c>
      <c r="B2026" t="s">
        <v>506</v>
      </c>
      <c r="C2026" s="1">
        <v>33079</v>
      </c>
      <c r="D2026" s="2">
        <v>83</v>
      </c>
      <c r="E2026" t="s">
        <v>35</v>
      </c>
      <c r="F2026" s="3">
        <v>2007</v>
      </c>
      <c r="G2026" s="2">
        <v>78.8</v>
      </c>
      <c r="H2026" t="s">
        <v>35</v>
      </c>
      <c r="I2026">
        <v>49</v>
      </c>
      <c r="J2026">
        <v>1</v>
      </c>
      <c r="K2026" t="s">
        <v>36</v>
      </c>
      <c r="L2026" t="s">
        <v>60</v>
      </c>
      <c r="M2026" s="3">
        <v>71.14</v>
      </c>
      <c r="N2026">
        <v>49</v>
      </c>
      <c r="O2026">
        <v>0</v>
      </c>
      <c r="P2026" t="s">
        <v>41</v>
      </c>
      <c r="Q2026">
        <v>2012</v>
      </c>
      <c r="R2026" s="2">
        <v>675</v>
      </c>
      <c r="S2026" s="2">
        <v>620</v>
      </c>
      <c r="T2026" s="2">
        <v>795</v>
      </c>
      <c r="U2026" s="2">
        <v>0.37605958665154499</v>
      </c>
      <c r="V2026" s="2">
        <v>-1</v>
      </c>
      <c r="W2026" s="2">
        <v>300</v>
      </c>
      <c r="X2026" s="2">
        <v>-1</v>
      </c>
      <c r="Y2026" s="2">
        <v>-1</v>
      </c>
      <c r="Z2026" s="2">
        <v>-1</v>
      </c>
      <c r="AA2026" s="2">
        <v>-1</v>
      </c>
      <c r="AB2026" s="2">
        <v>-1</v>
      </c>
      <c r="AC2026" s="2">
        <v>-0.159</v>
      </c>
      <c r="AD2026" s="2">
        <v>-0.4536</v>
      </c>
      <c r="AE2026" s="2">
        <v>0.31740000000000002</v>
      </c>
      <c r="AF2026" s="2">
        <v>0.1459</v>
      </c>
      <c r="AG2026" s="2">
        <v>-1.0524</v>
      </c>
      <c r="AH2026">
        <v>450000</v>
      </c>
      <c r="AI2026" t="str">
        <f>IF(Table_Graduate_Salary[[#This Row],[Salary]]&lt;300000,"Low",IF(Table_Graduate_Salary[[#This Row],[Salary]]&lt;=600000,"Medium","High"))</f>
        <v>Medium</v>
      </c>
      <c r="AJ2026" t="str">
        <f>IF(Table_Graduate_Salary[[#This Row],[collegeGPA]]&gt;=8,"Excellent",IF(Table_Graduate_Salary[[#This Row],[collegeGPA]]&gt;=7,"Good","Average"))</f>
        <v>Excellent</v>
      </c>
      <c r="AK2026" s="2">
        <f>AVERAGE(Table_Graduate_Salary[[#This Row],[English]],Table_Graduate_Salary[[#This Row],[Logical]],Table_Graduate_Salary[[#This Row],[Quant]])</f>
        <v>696.66666666666663</v>
      </c>
    </row>
    <row r="2027" spans="1:37">
      <c r="A2027">
        <v>1039663</v>
      </c>
      <c r="B2027" t="s">
        <v>505</v>
      </c>
      <c r="C2027" s="1">
        <v>33215</v>
      </c>
      <c r="D2027" s="2">
        <v>74</v>
      </c>
      <c r="E2027" t="s">
        <v>51</v>
      </c>
      <c r="F2027" s="3">
        <v>2009</v>
      </c>
      <c r="G2027" s="2">
        <v>75</v>
      </c>
      <c r="H2027" t="s">
        <v>51</v>
      </c>
      <c r="I2027">
        <v>7500</v>
      </c>
      <c r="J2027">
        <v>2</v>
      </c>
      <c r="K2027" t="s">
        <v>36</v>
      </c>
      <c r="L2027" t="s">
        <v>55</v>
      </c>
      <c r="M2027" s="3">
        <v>75</v>
      </c>
      <c r="N2027">
        <v>7500</v>
      </c>
      <c r="O2027">
        <v>0</v>
      </c>
      <c r="P2027" t="s">
        <v>47</v>
      </c>
      <c r="Q2027">
        <v>2013</v>
      </c>
      <c r="R2027" s="2">
        <v>395</v>
      </c>
      <c r="S2027" s="2">
        <v>460</v>
      </c>
      <c r="T2027" s="2">
        <v>225</v>
      </c>
      <c r="U2027" s="2">
        <v>0.48674700843819302</v>
      </c>
      <c r="V2027" s="2">
        <v>545</v>
      </c>
      <c r="W2027" s="2">
        <v>-1</v>
      </c>
      <c r="X2027" s="2">
        <v>376</v>
      </c>
      <c r="Y2027" s="2">
        <v>-1</v>
      </c>
      <c r="Z2027" s="2">
        <v>-1</v>
      </c>
      <c r="AA2027" s="2">
        <v>-1</v>
      </c>
      <c r="AB2027" s="2">
        <v>-1</v>
      </c>
      <c r="AC2027" s="2">
        <v>1.1335999999999999</v>
      </c>
      <c r="AD2027" s="2">
        <v>-0.28710000000000002</v>
      </c>
      <c r="AE2027" s="2">
        <v>0.13569999999999999</v>
      </c>
      <c r="AF2027" s="2">
        <v>-0.61470000000000002</v>
      </c>
      <c r="AG2027" s="2">
        <v>1.4003000000000001</v>
      </c>
      <c r="AH2027">
        <v>300000</v>
      </c>
      <c r="AI2027" t="str">
        <f>IF(Table_Graduate_Salary[[#This Row],[Salary]]&lt;300000,"Low",IF(Table_Graduate_Salary[[#This Row],[Salary]]&lt;=600000,"Medium","High"))</f>
        <v>Medium</v>
      </c>
      <c r="AJ2027" t="str">
        <f>IF(Table_Graduate_Salary[[#This Row],[collegeGPA]]&gt;=8,"Excellent",IF(Table_Graduate_Salary[[#This Row],[collegeGPA]]&gt;=7,"Good","Average"))</f>
        <v>Excellent</v>
      </c>
      <c r="AK2027" s="2">
        <f>AVERAGE(Table_Graduate_Salary[[#This Row],[English]],Table_Graduate_Salary[[#This Row],[Logical]],Table_Graduate_Salary[[#This Row],[Quant]])</f>
        <v>360</v>
      </c>
    </row>
    <row r="2028" spans="1:37">
      <c r="A2028">
        <v>530381</v>
      </c>
      <c r="B2028" t="s">
        <v>506</v>
      </c>
      <c r="C2028" s="1">
        <v>33472</v>
      </c>
      <c r="D2028" s="2">
        <v>81.2</v>
      </c>
      <c r="E2028" t="s">
        <v>48</v>
      </c>
      <c r="F2028" s="3">
        <v>2009</v>
      </c>
      <c r="G2028" s="2">
        <v>85.1</v>
      </c>
      <c r="H2028" t="s">
        <v>48</v>
      </c>
      <c r="I2028">
        <v>11759</v>
      </c>
      <c r="J2028">
        <v>2</v>
      </c>
      <c r="K2028" t="s">
        <v>36</v>
      </c>
      <c r="L2028" t="s">
        <v>60</v>
      </c>
      <c r="M2028" s="3">
        <v>85.1</v>
      </c>
      <c r="N2028">
        <v>11759</v>
      </c>
      <c r="O2028">
        <v>0</v>
      </c>
      <c r="P2028" t="s">
        <v>96</v>
      </c>
      <c r="Q2028">
        <v>2013</v>
      </c>
      <c r="R2028" s="2">
        <v>590</v>
      </c>
      <c r="S2028" s="2">
        <v>610</v>
      </c>
      <c r="T2028" s="2">
        <v>590</v>
      </c>
      <c r="U2028" s="2">
        <v>0.82466640067133201</v>
      </c>
      <c r="V2028" s="2">
        <v>-1</v>
      </c>
      <c r="W2028" s="2">
        <v>400</v>
      </c>
      <c r="X2028" s="2">
        <v>-1</v>
      </c>
      <c r="Y2028" s="2">
        <v>-1</v>
      </c>
      <c r="Z2028" s="2">
        <v>-1</v>
      </c>
      <c r="AA2028" s="2">
        <v>446</v>
      </c>
      <c r="AB2028" s="2">
        <v>-1</v>
      </c>
      <c r="AC2028" s="2">
        <v>-0.57189999999999996</v>
      </c>
      <c r="AD2028" s="2">
        <v>3.2800000000000003E-2</v>
      </c>
      <c r="AE2028" s="2">
        <v>-0.81569999999999998</v>
      </c>
      <c r="AF2028" s="2">
        <v>0.4148</v>
      </c>
      <c r="AG2028" s="2">
        <v>-0.60350000000000004</v>
      </c>
      <c r="AH2028">
        <v>370000</v>
      </c>
      <c r="AI2028" t="str">
        <f>IF(Table_Graduate_Salary[[#This Row],[Salary]]&lt;300000,"Low",IF(Table_Graduate_Salary[[#This Row],[Salary]]&lt;=600000,"Medium","High"))</f>
        <v>Medium</v>
      </c>
      <c r="AJ2028" t="str">
        <f>IF(Table_Graduate_Salary[[#This Row],[collegeGPA]]&gt;=8,"Excellent",IF(Table_Graduate_Salary[[#This Row],[collegeGPA]]&gt;=7,"Good","Average"))</f>
        <v>Excellent</v>
      </c>
      <c r="AK2028" s="2">
        <f>AVERAGE(Table_Graduate_Salary[[#This Row],[English]],Table_Graduate_Salary[[#This Row],[Logical]],Table_Graduate_Salary[[#This Row],[Quant]])</f>
        <v>596.66666666666663</v>
      </c>
    </row>
    <row r="2029" spans="1:37">
      <c r="A2029">
        <v>836781</v>
      </c>
      <c r="B2029" t="s">
        <v>506</v>
      </c>
      <c r="C2029" s="1">
        <v>32838</v>
      </c>
      <c r="D2029" s="2">
        <v>79</v>
      </c>
      <c r="E2029" t="s">
        <v>51</v>
      </c>
      <c r="F2029" s="3">
        <v>2008</v>
      </c>
      <c r="G2029" s="2">
        <v>76.400000000000006</v>
      </c>
      <c r="H2029" t="s">
        <v>51</v>
      </c>
      <c r="I2029">
        <v>11583</v>
      </c>
      <c r="J2029">
        <v>2</v>
      </c>
      <c r="K2029" t="s">
        <v>36</v>
      </c>
      <c r="L2029" t="s">
        <v>60</v>
      </c>
      <c r="M2029" s="3">
        <v>65</v>
      </c>
      <c r="N2029">
        <v>11583</v>
      </c>
      <c r="O2029">
        <v>0</v>
      </c>
      <c r="P2029" t="s">
        <v>45</v>
      </c>
      <c r="Q2029">
        <v>2012</v>
      </c>
      <c r="R2029" s="2">
        <v>605</v>
      </c>
      <c r="S2029" s="2">
        <v>510</v>
      </c>
      <c r="T2029" s="2">
        <v>515</v>
      </c>
      <c r="U2029" s="2">
        <v>-1</v>
      </c>
      <c r="V2029" s="2">
        <v>345</v>
      </c>
      <c r="W2029" s="2">
        <v>-1</v>
      </c>
      <c r="X2029" s="2">
        <v>346</v>
      </c>
      <c r="Y2029" s="2">
        <v>-1</v>
      </c>
      <c r="Z2029" s="2">
        <v>-1</v>
      </c>
      <c r="AA2029" s="2">
        <v>-1</v>
      </c>
      <c r="AB2029" s="2">
        <v>-1</v>
      </c>
      <c r="AC2029" s="2">
        <v>1.7081</v>
      </c>
      <c r="AD2029" s="2">
        <v>0.87839999999999996</v>
      </c>
      <c r="AE2029" s="2">
        <v>1.5469999999999999</v>
      </c>
      <c r="AF2029" s="2">
        <v>-1.6289</v>
      </c>
      <c r="AG2029" s="2">
        <v>-9.4299999999999995E-2</v>
      </c>
      <c r="AH2029">
        <v>310000</v>
      </c>
      <c r="AI2029" t="str">
        <f>IF(Table_Graduate_Salary[[#This Row],[Salary]]&lt;300000,"Low",IF(Table_Graduate_Salary[[#This Row],[Salary]]&lt;=600000,"Medium","High"))</f>
        <v>Medium</v>
      </c>
      <c r="AJ2029" t="str">
        <f>IF(Table_Graduate_Salary[[#This Row],[collegeGPA]]&gt;=8,"Excellent",IF(Table_Graduate_Salary[[#This Row],[collegeGPA]]&gt;=7,"Good","Average"))</f>
        <v>Excellent</v>
      </c>
      <c r="AK2029" s="2">
        <f>AVERAGE(Table_Graduate_Salary[[#This Row],[English]],Table_Graduate_Salary[[#This Row],[Logical]],Table_Graduate_Salary[[#This Row],[Quant]])</f>
        <v>543.33333333333337</v>
      </c>
    </row>
    <row r="2030" spans="1:37">
      <c r="A2030">
        <v>995603</v>
      </c>
      <c r="B2030" t="s">
        <v>506</v>
      </c>
      <c r="C2030" s="1">
        <v>33130</v>
      </c>
      <c r="D2030" s="2">
        <v>72.5</v>
      </c>
      <c r="E2030" t="s">
        <v>51</v>
      </c>
      <c r="F2030" s="3">
        <v>2009</v>
      </c>
      <c r="G2030" s="2">
        <v>85.9</v>
      </c>
      <c r="H2030" t="s">
        <v>51</v>
      </c>
      <c r="I2030">
        <v>16151</v>
      </c>
      <c r="J2030">
        <v>2</v>
      </c>
      <c r="K2030" t="s">
        <v>36</v>
      </c>
      <c r="L2030" t="s">
        <v>60</v>
      </c>
      <c r="M2030" s="3">
        <v>72.239999999999995</v>
      </c>
      <c r="N2030">
        <v>16151</v>
      </c>
      <c r="O2030">
        <v>0</v>
      </c>
      <c r="P2030" t="s">
        <v>56</v>
      </c>
      <c r="Q2030">
        <v>2013</v>
      </c>
      <c r="R2030" s="2">
        <v>395</v>
      </c>
      <c r="S2030" s="2">
        <v>420</v>
      </c>
      <c r="T2030" s="2">
        <v>535</v>
      </c>
      <c r="U2030" s="2">
        <v>-1</v>
      </c>
      <c r="V2030" s="2">
        <v>535</v>
      </c>
      <c r="W2030" s="2">
        <v>-1</v>
      </c>
      <c r="X2030" s="2">
        <v>376</v>
      </c>
      <c r="Y2030" s="2">
        <v>-1</v>
      </c>
      <c r="Z2030" s="2">
        <v>-1</v>
      </c>
      <c r="AA2030" s="2">
        <v>-1</v>
      </c>
      <c r="AB2030" s="2">
        <v>-1</v>
      </c>
      <c r="AC2030" s="2">
        <v>0.70269999999999999</v>
      </c>
      <c r="AD2030" s="2">
        <v>1.0448999999999999</v>
      </c>
      <c r="AE2030" s="2">
        <v>0.16370000000000001</v>
      </c>
      <c r="AF2030" s="2">
        <v>-0.61470000000000002</v>
      </c>
      <c r="AG2030" s="2">
        <v>0.28889999999999999</v>
      </c>
      <c r="AH2030">
        <v>240000</v>
      </c>
      <c r="AI2030" t="str">
        <f>IF(Table_Graduate_Salary[[#This Row],[Salary]]&lt;300000,"Low",IF(Table_Graduate_Salary[[#This Row],[Salary]]&lt;=600000,"Medium","High"))</f>
        <v>Low</v>
      </c>
      <c r="AJ2030" t="str">
        <f>IF(Table_Graduate_Salary[[#This Row],[collegeGPA]]&gt;=8,"Excellent",IF(Table_Graduate_Salary[[#This Row],[collegeGPA]]&gt;=7,"Good","Average"))</f>
        <v>Excellent</v>
      </c>
      <c r="AK2030" s="2">
        <f>AVERAGE(Table_Graduate_Salary[[#This Row],[English]],Table_Graduate_Salary[[#This Row],[Logical]],Table_Graduate_Salary[[#This Row],[Quant]])</f>
        <v>450</v>
      </c>
    </row>
    <row r="2031" spans="1:37">
      <c r="A2031">
        <v>1152409</v>
      </c>
      <c r="B2031" t="s">
        <v>505</v>
      </c>
      <c r="C2031" s="1">
        <v>33411</v>
      </c>
      <c r="D2031" s="2">
        <v>79</v>
      </c>
      <c r="E2031" t="s">
        <v>51</v>
      </c>
      <c r="F2031" s="3">
        <v>2009</v>
      </c>
      <c r="G2031" s="2">
        <v>75.69</v>
      </c>
      <c r="H2031" t="s">
        <v>51</v>
      </c>
      <c r="I2031">
        <v>2177</v>
      </c>
      <c r="J2031">
        <v>1</v>
      </c>
      <c r="K2031" t="s">
        <v>36</v>
      </c>
      <c r="L2031" t="s">
        <v>55</v>
      </c>
      <c r="M2031" s="3">
        <v>67.599999999999994</v>
      </c>
      <c r="N2031">
        <v>2177</v>
      </c>
      <c r="O2031">
        <v>0</v>
      </c>
      <c r="P2031" t="s">
        <v>71</v>
      </c>
      <c r="Q2031">
        <v>2013</v>
      </c>
      <c r="R2031" s="2">
        <v>510</v>
      </c>
      <c r="S2031" s="2">
        <v>545</v>
      </c>
      <c r="T2031" s="2">
        <v>570</v>
      </c>
      <c r="U2031" s="2">
        <v>0.48674700843819302</v>
      </c>
      <c r="V2031" s="2">
        <v>555</v>
      </c>
      <c r="W2031" s="2">
        <v>-1</v>
      </c>
      <c r="X2031" s="2">
        <v>376</v>
      </c>
      <c r="Y2031" s="2">
        <v>-1</v>
      </c>
      <c r="Z2031" s="2">
        <v>-1</v>
      </c>
      <c r="AA2031" s="2">
        <v>-1</v>
      </c>
      <c r="AB2031" s="2">
        <v>-1</v>
      </c>
      <c r="AC2031" s="2">
        <v>0.41549999999999998</v>
      </c>
      <c r="AD2031" s="2">
        <v>1.2114</v>
      </c>
      <c r="AE2031" s="2">
        <v>0.31740000000000002</v>
      </c>
      <c r="AF2031" s="2">
        <v>1.9199999999999998E-2</v>
      </c>
      <c r="AG2031" s="2">
        <v>1.6302000000000001</v>
      </c>
      <c r="AH2031">
        <v>180000</v>
      </c>
      <c r="AI2031" t="str">
        <f>IF(Table_Graduate_Salary[[#This Row],[Salary]]&lt;300000,"Low",IF(Table_Graduate_Salary[[#This Row],[Salary]]&lt;=600000,"Medium","High"))</f>
        <v>Low</v>
      </c>
      <c r="AJ2031" t="str">
        <f>IF(Table_Graduate_Salary[[#This Row],[collegeGPA]]&gt;=8,"Excellent",IF(Table_Graduate_Salary[[#This Row],[collegeGPA]]&gt;=7,"Good","Average"))</f>
        <v>Excellent</v>
      </c>
      <c r="AK2031" s="2">
        <f>AVERAGE(Table_Graduate_Salary[[#This Row],[English]],Table_Graduate_Salary[[#This Row],[Logical]],Table_Graduate_Salary[[#This Row],[Quant]])</f>
        <v>541.66666666666663</v>
      </c>
    </row>
    <row r="2032" spans="1:37">
      <c r="A2032">
        <v>329402</v>
      </c>
      <c r="B2032" t="s">
        <v>505</v>
      </c>
      <c r="C2032" s="1">
        <v>33376</v>
      </c>
      <c r="D2032" s="2">
        <v>80.33</v>
      </c>
      <c r="E2032" t="s">
        <v>100</v>
      </c>
      <c r="F2032" s="3">
        <v>2008</v>
      </c>
      <c r="G2032" s="2">
        <v>86.9</v>
      </c>
      <c r="H2032" t="s">
        <v>108</v>
      </c>
      <c r="I2032">
        <v>11656</v>
      </c>
      <c r="J2032">
        <v>2</v>
      </c>
      <c r="K2032" t="s">
        <v>36</v>
      </c>
      <c r="L2032" t="s">
        <v>64</v>
      </c>
      <c r="M2032" s="3">
        <v>71.02</v>
      </c>
      <c r="N2032">
        <v>11656</v>
      </c>
      <c r="O2032">
        <v>0</v>
      </c>
      <c r="P2032" t="s">
        <v>56</v>
      </c>
      <c r="Q2032">
        <v>2012</v>
      </c>
      <c r="R2032" s="2">
        <v>365</v>
      </c>
      <c r="S2032" s="2">
        <v>515</v>
      </c>
      <c r="T2032" s="2">
        <v>375</v>
      </c>
      <c r="U2032" s="2">
        <v>0.88412251159373501</v>
      </c>
      <c r="V2032" s="2">
        <v>535</v>
      </c>
      <c r="W2032" s="2">
        <v>-1</v>
      </c>
      <c r="X2032" s="2">
        <v>-1</v>
      </c>
      <c r="Y2032" s="2">
        <v>-1</v>
      </c>
      <c r="Z2032" s="2">
        <v>-1</v>
      </c>
      <c r="AA2032" s="2">
        <v>-1</v>
      </c>
      <c r="AB2032" s="2">
        <v>-1</v>
      </c>
      <c r="AC2032" s="2">
        <v>0.51</v>
      </c>
      <c r="AD2032" s="2">
        <v>0.61780000000000002</v>
      </c>
      <c r="AE2032" s="2">
        <v>-0.27139999999999997</v>
      </c>
      <c r="AF2032" s="2">
        <v>-0.87780000000000002</v>
      </c>
      <c r="AG2032" s="2">
        <v>2.8400000000000002E-2</v>
      </c>
      <c r="AH2032">
        <v>265000</v>
      </c>
      <c r="AI2032" t="str">
        <f>IF(Table_Graduate_Salary[[#This Row],[Salary]]&lt;300000,"Low",IF(Table_Graduate_Salary[[#This Row],[Salary]]&lt;=600000,"Medium","High"))</f>
        <v>Low</v>
      </c>
      <c r="AJ2032" t="str">
        <f>IF(Table_Graduate_Salary[[#This Row],[collegeGPA]]&gt;=8,"Excellent",IF(Table_Graduate_Salary[[#This Row],[collegeGPA]]&gt;=7,"Good","Average"))</f>
        <v>Excellent</v>
      </c>
      <c r="AK2032" s="2">
        <f>AVERAGE(Table_Graduate_Salary[[#This Row],[English]],Table_Graduate_Salary[[#This Row],[Logical]],Table_Graduate_Salary[[#This Row],[Quant]])</f>
        <v>418.33333333333331</v>
      </c>
    </row>
    <row r="2033" spans="1:37">
      <c r="A2033">
        <v>599393</v>
      </c>
      <c r="B2033" t="s">
        <v>506</v>
      </c>
      <c r="C2033" s="1">
        <v>33548</v>
      </c>
      <c r="D2033" s="2">
        <v>86.6</v>
      </c>
      <c r="E2033" t="s">
        <v>35</v>
      </c>
      <c r="F2033" s="3">
        <v>2009</v>
      </c>
      <c r="G2033" s="2">
        <v>80.900000000000006</v>
      </c>
      <c r="H2033" t="s">
        <v>51</v>
      </c>
      <c r="I2033">
        <v>830</v>
      </c>
      <c r="J2033">
        <v>2</v>
      </c>
      <c r="K2033" t="s">
        <v>36</v>
      </c>
      <c r="L2033" t="s">
        <v>55</v>
      </c>
      <c r="M2033" s="3">
        <v>76.599999999999994</v>
      </c>
      <c r="N2033">
        <v>830</v>
      </c>
      <c r="O2033">
        <v>1</v>
      </c>
      <c r="P2033" t="s">
        <v>47</v>
      </c>
      <c r="Q2033">
        <v>2013</v>
      </c>
      <c r="R2033" s="2">
        <v>570</v>
      </c>
      <c r="S2033" s="2">
        <v>510</v>
      </c>
      <c r="T2033" s="2">
        <v>635</v>
      </c>
      <c r="U2033" s="2">
        <v>0.88412251159373501</v>
      </c>
      <c r="V2033" s="2">
        <v>535</v>
      </c>
      <c r="W2033" s="2">
        <v>-1</v>
      </c>
      <c r="X2033" s="2">
        <v>-1</v>
      </c>
      <c r="Y2033" s="2">
        <v>-1</v>
      </c>
      <c r="Z2033" s="2">
        <v>-1</v>
      </c>
      <c r="AA2033" s="2">
        <v>-1</v>
      </c>
      <c r="AB2033" s="2">
        <v>-1</v>
      </c>
      <c r="AC2033" s="2">
        <v>0.99</v>
      </c>
      <c r="AD2033" s="2">
        <v>1.5444</v>
      </c>
      <c r="AE2033" s="2">
        <v>-0.14369999999999999</v>
      </c>
      <c r="AF2033" s="2">
        <v>-1.7556</v>
      </c>
      <c r="AG2033" s="2">
        <v>0.86370000000000002</v>
      </c>
      <c r="AH2033">
        <v>350000</v>
      </c>
      <c r="AI2033" t="str">
        <f>IF(Table_Graduate_Salary[[#This Row],[Salary]]&lt;300000,"Low",IF(Table_Graduate_Salary[[#This Row],[Salary]]&lt;=600000,"Medium","High"))</f>
        <v>Medium</v>
      </c>
      <c r="AJ2033" t="str">
        <f>IF(Table_Graduate_Salary[[#This Row],[collegeGPA]]&gt;=8,"Excellent",IF(Table_Graduate_Salary[[#This Row],[collegeGPA]]&gt;=7,"Good","Average"))</f>
        <v>Excellent</v>
      </c>
      <c r="AK2033" s="2">
        <f>AVERAGE(Table_Graduate_Salary[[#This Row],[English]],Table_Graduate_Salary[[#This Row],[Logical]],Table_Graduate_Salary[[#This Row],[Quant]])</f>
        <v>571.66666666666663</v>
      </c>
    </row>
    <row r="2034" spans="1:37">
      <c r="A2034">
        <v>967009</v>
      </c>
      <c r="B2034" t="s">
        <v>506</v>
      </c>
      <c r="C2034" s="1">
        <v>33526</v>
      </c>
      <c r="D2034" s="2">
        <v>84.16</v>
      </c>
      <c r="E2034" t="s">
        <v>35</v>
      </c>
      <c r="F2034" s="3">
        <v>2010</v>
      </c>
      <c r="G2034" s="2">
        <v>73.400000000000006</v>
      </c>
      <c r="H2034" t="s">
        <v>35</v>
      </c>
      <c r="I2034">
        <v>903</v>
      </c>
      <c r="J2034">
        <v>2</v>
      </c>
      <c r="K2034" t="s">
        <v>36</v>
      </c>
      <c r="L2034" t="s">
        <v>52</v>
      </c>
      <c r="M2034" s="3">
        <v>73.3</v>
      </c>
      <c r="N2034">
        <v>903</v>
      </c>
      <c r="O2034">
        <v>0</v>
      </c>
      <c r="P2034" t="s">
        <v>41</v>
      </c>
      <c r="Q2034">
        <v>2014</v>
      </c>
      <c r="R2034" s="2">
        <v>510</v>
      </c>
      <c r="S2034" s="2">
        <v>475</v>
      </c>
      <c r="T2034" s="2">
        <v>545</v>
      </c>
      <c r="U2034" s="2">
        <v>0.97706646714165302</v>
      </c>
      <c r="V2034" s="2">
        <v>-1</v>
      </c>
      <c r="W2034" s="2">
        <v>-1</v>
      </c>
      <c r="X2034" s="2">
        <v>-1</v>
      </c>
      <c r="Y2034" s="2">
        <v>561</v>
      </c>
      <c r="Z2034" s="2">
        <v>-1</v>
      </c>
      <c r="AA2034" s="2">
        <v>-1</v>
      </c>
      <c r="AB2034" s="2">
        <v>-1</v>
      </c>
      <c r="AC2034" s="2">
        <v>-1.54E-2</v>
      </c>
      <c r="AD2034" s="2">
        <v>-0.62009999999999998</v>
      </c>
      <c r="AE2034" s="2">
        <v>0.31740000000000002</v>
      </c>
      <c r="AF2034" s="2">
        <v>1.9207000000000001</v>
      </c>
      <c r="AG2034" s="2">
        <v>-9.4299999999999995E-2</v>
      </c>
      <c r="AH2034">
        <v>280000</v>
      </c>
      <c r="AI2034" t="str">
        <f>IF(Table_Graduate_Salary[[#This Row],[Salary]]&lt;300000,"Low",IF(Table_Graduate_Salary[[#This Row],[Salary]]&lt;=600000,"Medium","High"))</f>
        <v>Low</v>
      </c>
      <c r="AJ2034" t="str">
        <f>IF(Table_Graduate_Salary[[#This Row],[collegeGPA]]&gt;=8,"Excellent",IF(Table_Graduate_Salary[[#This Row],[collegeGPA]]&gt;=7,"Good","Average"))</f>
        <v>Excellent</v>
      </c>
      <c r="AK2034" s="2">
        <f>AVERAGE(Table_Graduate_Salary[[#This Row],[English]],Table_Graduate_Salary[[#This Row],[Logical]],Table_Graduate_Salary[[#This Row],[Quant]])</f>
        <v>510</v>
      </c>
    </row>
    <row r="2035" spans="1:37">
      <c r="A2035">
        <v>284534</v>
      </c>
      <c r="B2035" t="s">
        <v>506</v>
      </c>
      <c r="C2035" s="1">
        <v>32638</v>
      </c>
      <c r="D2035" s="2">
        <v>76</v>
      </c>
      <c r="E2035" t="s">
        <v>35</v>
      </c>
      <c r="F2035" s="3">
        <v>2007</v>
      </c>
      <c r="G2035" s="2">
        <v>74</v>
      </c>
      <c r="H2035" t="s">
        <v>35</v>
      </c>
      <c r="I2035">
        <v>3649</v>
      </c>
      <c r="J2035">
        <v>2</v>
      </c>
      <c r="K2035" t="s">
        <v>36</v>
      </c>
      <c r="L2035" t="s">
        <v>64</v>
      </c>
      <c r="M2035" s="3">
        <v>71.48</v>
      </c>
      <c r="N2035">
        <v>3649</v>
      </c>
      <c r="O2035">
        <v>1</v>
      </c>
      <c r="P2035" t="s">
        <v>61</v>
      </c>
      <c r="Q2035">
        <v>2011</v>
      </c>
      <c r="R2035" s="2">
        <v>395</v>
      </c>
      <c r="S2035" s="2">
        <v>385</v>
      </c>
      <c r="T2035" s="2">
        <v>315</v>
      </c>
      <c r="U2035" s="2">
        <v>0.24545565999982899</v>
      </c>
      <c r="V2035" s="2">
        <v>335</v>
      </c>
      <c r="W2035" s="2">
        <v>-1</v>
      </c>
      <c r="X2035" s="2">
        <v>-1</v>
      </c>
      <c r="Y2035" s="2">
        <v>-1</v>
      </c>
      <c r="Z2035" s="2">
        <v>-1</v>
      </c>
      <c r="AA2035" s="2">
        <v>-1</v>
      </c>
      <c r="AB2035" s="2">
        <v>-1</v>
      </c>
      <c r="AC2035" s="2">
        <v>0.66459999999999997</v>
      </c>
      <c r="AD2035" s="2">
        <v>0.50080000000000002</v>
      </c>
      <c r="AE2035" s="2">
        <v>0.67200000000000004</v>
      </c>
      <c r="AF2035" s="2">
        <v>-0.99529999999999996</v>
      </c>
      <c r="AG2035" s="2">
        <v>0.50239999999999996</v>
      </c>
      <c r="AH2035">
        <v>210000</v>
      </c>
      <c r="AI2035" t="str">
        <f>IF(Table_Graduate_Salary[[#This Row],[Salary]]&lt;300000,"Low",IF(Table_Graduate_Salary[[#This Row],[Salary]]&lt;=600000,"Medium","High"))</f>
        <v>Low</v>
      </c>
      <c r="AJ2035" t="str">
        <f>IF(Table_Graduate_Salary[[#This Row],[collegeGPA]]&gt;=8,"Excellent",IF(Table_Graduate_Salary[[#This Row],[collegeGPA]]&gt;=7,"Good","Average"))</f>
        <v>Excellent</v>
      </c>
      <c r="AK2035" s="2">
        <f>AVERAGE(Table_Graduate_Salary[[#This Row],[English]],Table_Graduate_Salary[[#This Row],[Logical]],Table_Graduate_Salary[[#This Row],[Quant]])</f>
        <v>365</v>
      </c>
    </row>
    <row r="2036" spans="1:37">
      <c r="A2036">
        <v>296790</v>
      </c>
      <c r="B2036" t="s">
        <v>506</v>
      </c>
      <c r="C2036" s="1">
        <v>32270</v>
      </c>
      <c r="D2036" s="2">
        <v>74.400000000000006</v>
      </c>
      <c r="E2036" t="s">
        <v>35</v>
      </c>
      <c r="F2036" s="3">
        <v>2006</v>
      </c>
      <c r="G2036" s="2">
        <v>69.900000000000006</v>
      </c>
      <c r="H2036" t="s">
        <v>35</v>
      </c>
      <c r="I2036">
        <v>1920</v>
      </c>
      <c r="J2036">
        <v>2</v>
      </c>
      <c r="K2036" t="s">
        <v>36</v>
      </c>
      <c r="L2036" t="s">
        <v>64</v>
      </c>
      <c r="M2036" s="3">
        <v>63</v>
      </c>
      <c r="N2036">
        <v>1920</v>
      </c>
      <c r="O2036">
        <v>0</v>
      </c>
      <c r="P2036" t="s">
        <v>41</v>
      </c>
      <c r="Q2036">
        <v>2011</v>
      </c>
      <c r="R2036" s="2">
        <v>495</v>
      </c>
      <c r="S2036" s="2">
        <v>585</v>
      </c>
      <c r="T2036" s="2">
        <v>545</v>
      </c>
      <c r="U2036" s="2">
        <v>0.45087658448345103</v>
      </c>
      <c r="V2036" s="2">
        <v>395</v>
      </c>
      <c r="W2036" s="2">
        <v>-1</v>
      </c>
      <c r="X2036" s="2">
        <v>-1</v>
      </c>
      <c r="Y2036" s="2">
        <v>-1</v>
      </c>
      <c r="Z2036" s="2">
        <v>-1</v>
      </c>
      <c r="AA2036" s="2">
        <v>-1</v>
      </c>
      <c r="AB2036" s="2">
        <v>-1</v>
      </c>
      <c r="AC2036" s="2">
        <v>4.6399999999999997E-2</v>
      </c>
      <c r="AD2036" s="2">
        <v>1.1248</v>
      </c>
      <c r="AE2036" s="2">
        <v>0.67200000000000004</v>
      </c>
      <c r="AF2036" s="2">
        <v>0.29730000000000001</v>
      </c>
      <c r="AG2036" s="2">
        <v>0.34439999999999998</v>
      </c>
      <c r="AH2036">
        <v>230000</v>
      </c>
      <c r="AI2036" t="str">
        <f>IF(Table_Graduate_Salary[[#This Row],[Salary]]&lt;300000,"Low",IF(Table_Graduate_Salary[[#This Row],[Salary]]&lt;=600000,"Medium","High"))</f>
        <v>Low</v>
      </c>
      <c r="AJ2036" t="str">
        <f>IF(Table_Graduate_Salary[[#This Row],[collegeGPA]]&gt;=8,"Excellent",IF(Table_Graduate_Salary[[#This Row],[collegeGPA]]&gt;=7,"Good","Average"))</f>
        <v>Excellent</v>
      </c>
      <c r="AK2036" s="2">
        <f>AVERAGE(Table_Graduate_Salary[[#This Row],[English]],Table_Graduate_Salary[[#This Row],[Logical]],Table_Graduate_Salary[[#This Row],[Quant]])</f>
        <v>541.66666666666663</v>
      </c>
    </row>
    <row r="2037" spans="1:37">
      <c r="A2037">
        <v>604361</v>
      </c>
      <c r="B2037" t="s">
        <v>506</v>
      </c>
      <c r="C2037" s="1">
        <v>32870</v>
      </c>
      <c r="D2037" s="2">
        <v>71.2</v>
      </c>
      <c r="E2037" t="s">
        <v>35</v>
      </c>
      <c r="F2037" s="3">
        <v>2008</v>
      </c>
      <c r="G2037" s="2">
        <v>63.4</v>
      </c>
      <c r="H2037" t="s">
        <v>35</v>
      </c>
      <c r="I2037">
        <v>6920</v>
      </c>
      <c r="J2037">
        <v>1</v>
      </c>
      <c r="K2037" t="s">
        <v>36</v>
      </c>
      <c r="L2037" t="s">
        <v>55</v>
      </c>
      <c r="M2037" s="3">
        <v>70.83</v>
      </c>
      <c r="N2037">
        <v>6920</v>
      </c>
      <c r="O2037">
        <v>1</v>
      </c>
      <c r="P2037" t="s">
        <v>38</v>
      </c>
      <c r="Q2037">
        <v>2013</v>
      </c>
      <c r="R2037" s="2">
        <v>520</v>
      </c>
      <c r="S2037" s="2">
        <v>425</v>
      </c>
      <c r="T2037" s="2">
        <v>485</v>
      </c>
      <c r="U2037" s="2">
        <v>0.563267823666597</v>
      </c>
      <c r="V2037" s="2">
        <v>425</v>
      </c>
      <c r="W2037" s="2">
        <v>-1</v>
      </c>
      <c r="X2037" s="2">
        <v>-1</v>
      </c>
      <c r="Y2037" s="2">
        <v>-1</v>
      </c>
      <c r="Z2037" s="2">
        <v>-1</v>
      </c>
      <c r="AA2037" s="2">
        <v>-1</v>
      </c>
      <c r="AB2037" s="2">
        <v>-1</v>
      </c>
      <c r="AC2037" s="2">
        <v>-0.87719999999999998</v>
      </c>
      <c r="AD2037" s="2">
        <v>4.5900000000000003E-2</v>
      </c>
      <c r="AE2037" s="2">
        <v>0.62480000000000002</v>
      </c>
      <c r="AF2037" s="2">
        <v>1.794</v>
      </c>
      <c r="AG2037" s="2">
        <v>-0.28589999999999999</v>
      </c>
      <c r="AH2037">
        <v>350000</v>
      </c>
      <c r="AI2037" t="str">
        <f>IF(Table_Graduate_Salary[[#This Row],[Salary]]&lt;300000,"Low",IF(Table_Graduate_Salary[[#This Row],[Salary]]&lt;=600000,"Medium","High"))</f>
        <v>Medium</v>
      </c>
      <c r="AJ2037" t="str">
        <f>IF(Table_Graduate_Salary[[#This Row],[collegeGPA]]&gt;=8,"Excellent",IF(Table_Graduate_Salary[[#This Row],[collegeGPA]]&gt;=7,"Good","Average"))</f>
        <v>Excellent</v>
      </c>
      <c r="AK2037" s="2">
        <f>AVERAGE(Table_Graduate_Salary[[#This Row],[English]],Table_Graduate_Salary[[#This Row],[Logical]],Table_Graduate_Salary[[#This Row],[Quant]])</f>
        <v>476.66666666666669</v>
      </c>
    </row>
    <row r="2038" spans="1:37">
      <c r="A2038">
        <v>1259599</v>
      </c>
      <c r="B2038" t="s">
        <v>506</v>
      </c>
      <c r="C2038" s="1">
        <v>34180</v>
      </c>
      <c r="D2038" s="2">
        <v>73.37</v>
      </c>
      <c r="E2038" t="s">
        <v>51</v>
      </c>
      <c r="F2038" s="3">
        <v>2010</v>
      </c>
      <c r="G2038" s="2">
        <v>61.57</v>
      </c>
      <c r="H2038" t="s">
        <v>51</v>
      </c>
      <c r="I2038">
        <v>11659</v>
      </c>
      <c r="J2038">
        <v>2</v>
      </c>
      <c r="K2038" t="s">
        <v>36</v>
      </c>
      <c r="L2038" t="s">
        <v>40</v>
      </c>
      <c r="M2038" s="3">
        <v>76</v>
      </c>
      <c r="N2038">
        <v>11659</v>
      </c>
      <c r="O2038">
        <v>1</v>
      </c>
      <c r="P2038" t="s">
        <v>47</v>
      </c>
      <c r="Q2038">
        <v>2014</v>
      </c>
      <c r="R2038" s="2">
        <v>545</v>
      </c>
      <c r="S2038" s="2">
        <v>445</v>
      </c>
      <c r="T2038" s="2">
        <v>510</v>
      </c>
      <c r="U2038" s="2">
        <v>0.35653648772447499</v>
      </c>
      <c r="V2038" s="2">
        <v>345</v>
      </c>
      <c r="W2038" s="2">
        <v>-1</v>
      </c>
      <c r="X2038" s="2">
        <v>346</v>
      </c>
      <c r="Y2038" s="2">
        <v>-1</v>
      </c>
      <c r="Z2038" s="2">
        <v>-1</v>
      </c>
      <c r="AA2038" s="2">
        <v>-1</v>
      </c>
      <c r="AB2038" s="2">
        <v>-1</v>
      </c>
      <c r="AC2038" s="2">
        <v>0.84630000000000005</v>
      </c>
      <c r="AD2038" s="2">
        <v>0.21240000000000001</v>
      </c>
      <c r="AE2038" s="2">
        <v>0.01</v>
      </c>
      <c r="AF2038" s="2">
        <v>0.39950000000000002</v>
      </c>
      <c r="AG2038" s="2">
        <v>0.28889999999999999</v>
      </c>
      <c r="AH2038">
        <v>100000</v>
      </c>
      <c r="AI2038" t="str">
        <f>IF(Table_Graduate_Salary[[#This Row],[Salary]]&lt;300000,"Low",IF(Table_Graduate_Salary[[#This Row],[Salary]]&lt;=600000,"Medium","High"))</f>
        <v>Low</v>
      </c>
      <c r="AJ2038" t="str">
        <f>IF(Table_Graduate_Salary[[#This Row],[collegeGPA]]&gt;=8,"Excellent",IF(Table_Graduate_Salary[[#This Row],[collegeGPA]]&gt;=7,"Good","Average"))</f>
        <v>Excellent</v>
      </c>
      <c r="AK2038" s="2">
        <f>AVERAGE(Table_Graduate_Salary[[#This Row],[English]],Table_Graduate_Salary[[#This Row],[Logical]],Table_Graduate_Salary[[#This Row],[Quant]])</f>
        <v>500</v>
      </c>
    </row>
    <row r="2039" spans="1:37">
      <c r="A2039">
        <v>262440</v>
      </c>
      <c r="B2039" t="s">
        <v>506</v>
      </c>
      <c r="C2039" s="1">
        <v>32180</v>
      </c>
      <c r="D2039" s="2">
        <v>78</v>
      </c>
      <c r="E2039" t="s">
        <v>48</v>
      </c>
      <c r="F2039" s="3">
        <v>2006</v>
      </c>
      <c r="G2039" s="2">
        <v>83</v>
      </c>
      <c r="H2039" t="s">
        <v>119</v>
      </c>
      <c r="I2039">
        <v>8637</v>
      </c>
      <c r="J2039">
        <v>1</v>
      </c>
      <c r="K2039" t="s">
        <v>36</v>
      </c>
      <c r="L2039" t="s">
        <v>64</v>
      </c>
      <c r="M2039" s="3">
        <v>81.8</v>
      </c>
      <c r="N2039">
        <v>8637</v>
      </c>
      <c r="O2039">
        <v>0</v>
      </c>
      <c r="P2039" t="s">
        <v>158</v>
      </c>
      <c r="Q2039">
        <v>2011</v>
      </c>
      <c r="R2039" s="2">
        <v>715</v>
      </c>
      <c r="S2039" s="2">
        <v>535</v>
      </c>
      <c r="T2039" s="2">
        <v>635</v>
      </c>
      <c r="U2039" s="2">
        <v>0.99546471863086505</v>
      </c>
      <c r="V2039" s="2">
        <v>685</v>
      </c>
      <c r="W2039" s="2">
        <v>-1</v>
      </c>
      <c r="X2039" s="2">
        <v>-1</v>
      </c>
      <c r="Y2039" s="2">
        <v>-1</v>
      </c>
      <c r="Z2039" s="2">
        <v>-1</v>
      </c>
      <c r="AA2039" s="2">
        <v>-1</v>
      </c>
      <c r="AB2039" s="2">
        <v>-1</v>
      </c>
      <c r="AC2039" s="2">
        <v>-0.57189999999999996</v>
      </c>
      <c r="AD2039" s="2">
        <v>0.96879999999999999</v>
      </c>
      <c r="AE2039" s="2">
        <v>0.67200000000000004</v>
      </c>
      <c r="AF2039" s="2">
        <v>-0.52529999999999999</v>
      </c>
      <c r="AG2039" s="2">
        <v>-0.60350000000000004</v>
      </c>
      <c r="AH2039">
        <v>460000</v>
      </c>
      <c r="AI2039" t="str">
        <f>IF(Table_Graduate_Salary[[#This Row],[Salary]]&lt;300000,"Low",IF(Table_Graduate_Salary[[#This Row],[Salary]]&lt;=600000,"Medium","High"))</f>
        <v>Medium</v>
      </c>
      <c r="AJ2039" t="str">
        <f>IF(Table_Graduate_Salary[[#This Row],[collegeGPA]]&gt;=8,"Excellent",IF(Table_Graduate_Salary[[#This Row],[collegeGPA]]&gt;=7,"Good","Average"))</f>
        <v>Excellent</v>
      </c>
      <c r="AK2039" s="2">
        <f>AVERAGE(Table_Graduate_Salary[[#This Row],[English]],Table_Graduate_Salary[[#This Row],[Logical]],Table_Graduate_Salary[[#This Row],[Quant]])</f>
        <v>628.33333333333337</v>
      </c>
    </row>
    <row r="2040" spans="1:37">
      <c r="A2040">
        <v>295554</v>
      </c>
      <c r="B2040" t="s">
        <v>506</v>
      </c>
      <c r="C2040" s="1">
        <v>32671</v>
      </c>
      <c r="D2040" s="2">
        <v>83.2</v>
      </c>
      <c r="E2040" t="s">
        <v>137</v>
      </c>
      <c r="F2040" s="3">
        <v>2007</v>
      </c>
      <c r="G2040" s="2">
        <v>80.33</v>
      </c>
      <c r="H2040" t="s">
        <v>137</v>
      </c>
      <c r="I2040">
        <v>127</v>
      </c>
      <c r="J2040">
        <v>2</v>
      </c>
      <c r="K2040" t="s">
        <v>36</v>
      </c>
      <c r="L2040" t="s">
        <v>55</v>
      </c>
      <c r="M2040" s="3">
        <v>63</v>
      </c>
      <c r="N2040">
        <v>127</v>
      </c>
      <c r="O2040">
        <v>0</v>
      </c>
      <c r="P2040" t="s">
        <v>45</v>
      </c>
      <c r="Q2040">
        <v>2011</v>
      </c>
      <c r="R2040" s="2">
        <v>615</v>
      </c>
      <c r="S2040" s="2">
        <v>595</v>
      </c>
      <c r="T2040" s="2">
        <v>565</v>
      </c>
      <c r="U2040" s="2">
        <v>0.67074315143312702</v>
      </c>
      <c r="V2040" s="2">
        <v>455</v>
      </c>
      <c r="W2040" s="2">
        <v>-1</v>
      </c>
      <c r="X2040" s="2">
        <v>-1</v>
      </c>
      <c r="Y2040" s="2">
        <v>-1</v>
      </c>
      <c r="Z2040" s="2">
        <v>-1</v>
      </c>
      <c r="AA2040" s="2">
        <v>-1</v>
      </c>
      <c r="AB2040" s="2">
        <v>-1</v>
      </c>
      <c r="AC2040" s="2">
        <v>-1.4992000000000001</v>
      </c>
      <c r="AD2040" s="2">
        <v>3.2800000000000003E-2</v>
      </c>
      <c r="AE2040" s="2">
        <v>-0.1988</v>
      </c>
      <c r="AF2040" s="2">
        <v>0.17979999999999999</v>
      </c>
      <c r="AG2040" s="2">
        <v>2.8400000000000002E-2</v>
      </c>
      <c r="AH2040">
        <v>450000</v>
      </c>
      <c r="AI2040" t="str">
        <f>IF(Table_Graduate_Salary[[#This Row],[Salary]]&lt;300000,"Low",IF(Table_Graduate_Salary[[#This Row],[Salary]]&lt;=600000,"Medium","High"))</f>
        <v>Medium</v>
      </c>
      <c r="AJ2040" t="str">
        <f>IF(Table_Graduate_Salary[[#This Row],[collegeGPA]]&gt;=8,"Excellent",IF(Table_Graduate_Salary[[#This Row],[collegeGPA]]&gt;=7,"Good","Average"))</f>
        <v>Excellent</v>
      </c>
      <c r="AK2040" s="2">
        <f>AVERAGE(Table_Graduate_Salary[[#This Row],[English]],Table_Graduate_Salary[[#This Row],[Logical]],Table_Graduate_Salary[[#This Row],[Quant]])</f>
        <v>591.66666666666663</v>
      </c>
    </row>
    <row r="2041" spans="1:37">
      <c r="A2041">
        <v>644914</v>
      </c>
      <c r="B2041" t="s">
        <v>505</v>
      </c>
      <c r="C2041" s="1">
        <v>34125</v>
      </c>
      <c r="D2041" s="2">
        <v>78</v>
      </c>
      <c r="E2041" t="s">
        <v>51</v>
      </c>
      <c r="F2041" s="3">
        <v>2008</v>
      </c>
      <c r="G2041" s="2">
        <v>71</v>
      </c>
      <c r="H2041" t="s">
        <v>51</v>
      </c>
      <c r="I2041">
        <v>6835</v>
      </c>
      <c r="J2041">
        <v>2</v>
      </c>
      <c r="K2041" t="s">
        <v>36</v>
      </c>
      <c r="L2041" t="s">
        <v>52</v>
      </c>
      <c r="M2041" s="3">
        <v>73.5</v>
      </c>
      <c r="N2041">
        <v>6835</v>
      </c>
      <c r="O2041">
        <v>0</v>
      </c>
      <c r="P2041" t="s">
        <v>41</v>
      </c>
      <c r="Q2041">
        <v>2013</v>
      </c>
      <c r="R2041" s="2">
        <v>335</v>
      </c>
      <c r="S2041" s="2">
        <v>520</v>
      </c>
      <c r="T2041" s="2">
        <v>430</v>
      </c>
      <c r="U2041" s="2">
        <v>0.535862819499896</v>
      </c>
      <c r="V2041" s="2">
        <v>-1</v>
      </c>
      <c r="W2041" s="2">
        <v>-1</v>
      </c>
      <c r="X2041" s="2">
        <v>-1</v>
      </c>
      <c r="Y2041" s="2">
        <v>393</v>
      </c>
      <c r="Z2041" s="2">
        <v>-1</v>
      </c>
      <c r="AA2041" s="2">
        <v>-1</v>
      </c>
      <c r="AB2041" s="2">
        <v>-1</v>
      </c>
      <c r="AC2041" s="2">
        <v>0.84630000000000005</v>
      </c>
      <c r="AD2041" s="2">
        <v>0.21240000000000001</v>
      </c>
      <c r="AE2041" s="2">
        <v>-0.6048</v>
      </c>
      <c r="AF2041" s="2">
        <v>-0.86819999999999997</v>
      </c>
      <c r="AG2041" s="2">
        <v>0.28889999999999999</v>
      </c>
      <c r="AH2041">
        <v>250000</v>
      </c>
      <c r="AI2041" t="str">
        <f>IF(Table_Graduate_Salary[[#This Row],[Salary]]&lt;300000,"Low",IF(Table_Graduate_Salary[[#This Row],[Salary]]&lt;=600000,"Medium","High"))</f>
        <v>Low</v>
      </c>
      <c r="AJ2041" t="str">
        <f>IF(Table_Graduate_Salary[[#This Row],[collegeGPA]]&gt;=8,"Excellent",IF(Table_Graduate_Salary[[#This Row],[collegeGPA]]&gt;=7,"Good","Average"))</f>
        <v>Excellent</v>
      </c>
      <c r="AK2041" s="2">
        <f>AVERAGE(Table_Graduate_Salary[[#This Row],[English]],Table_Graduate_Salary[[#This Row],[Logical]],Table_Graduate_Salary[[#This Row],[Quant]])</f>
        <v>428.33333333333331</v>
      </c>
    </row>
    <row r="2042" spans="1:37">
      <c r="A2042">
        <v>1245332</v>
      </c>
      <c r="B2042" t="s">
        <v>506</v>
      </c>
      <c r="C2042" s="1">
        <v>33465</v>
      </c>
      <c r="D2042" s="2">
        <v>70</v>
      </c>
      <c r="E2042" t="s">
        <v>35</v>
      </c>
      <c r="F2042" s="3">
        <v>2008</v>
      </c>
      <c r="G2042" s="2">
        <v>60</v>
      </c>
      <c r="H2042" t="s">
        <v>35</v>
      </c>
      <c r="I2042">
        <v>51</v>
      </c>
      <c r="J2042">
        <v>2</v>
      </c>
      <c r="K2042" t="s">
        <v>66</v>
      </c>
      <c r="L2042" t="s">
        <v>67</v>
      </c>
      <c r="M2042" s="3">
        <v>70</v>
      </c>
      <c r="N2042">
        <v>51</v>
      </c>
      <c r="O2042">
        <v>0</v>
      </c>
      <c r="P2042" t="s">
        <v>41</v>
      </c>
      <c r="Q2042">
        <v>2015</v>
      </c>
      <c r="R2042" s="2">
        <v>440</v>
      </c>
      <c r="S2042" s="2">
        <v>395</v>
      </c>
      <c r="T2042" s="2">
        <v>440</v>
      </c>
      <c r="U2042" s="2">
        <v>0.73579570922465598</v>
      </c>
      <c r="V2042" s="2">
        <v>475</v>
      </c>
      <c r="W2042" s="2">
        <v>-1</v>
      </c>
      <c r="X2042" s="2">
        <v>-1</v>
      </c>
      <c r="Y2042" s="2">
        <v>-1</v>
      </c>
      <c r="Z2042" s="2">
        <v>-1</v>
      </c>
      <c r="AA2042" s="2">
        <v>-1</v>
      </c>
      <c r="AB2042" s="2">
        <v>-1</v>
      </c>
      <c r="AC2042" s="2">
        <v>1.5644</v>
      </c>
      <c r="AD2042" s="2">
        <v>1.7109000000000001</v>
      </c>
      <c r="AE2042" s="2">
        <v>-0.6048</v>
      </c>
      <c r="AF2042" s="2">
        <v>-1.8824000000000001</v>
      </c>
      <c r="AG2042" s="2">
        <v>0.48049999999999998</v>
      </c>
      <c r="AH2042">
        <v>160000</v>
      </c>
      <c r="AI2042" t="str">
        <f>IF(Table_Graduate_Salary[[#This Row],[Salary]]&lt;300000,"Low",IF(Table_Graduate_Salary[[#This Row],[Salary]]&lt;=600000,"Medium","High"))</f>
        <v>Low</v>
      </c>
      <c r="AJ2042" t="str">
        <f>IF(Table_Graduate_Salary[[#This Row],[collegeGPA]]&gt;=8,"Excellent",IF(Table_Graduate_Salary[[#This Row],[collegeGPA]]&gt;=7,"Good","Average"))</f>
        <v>Excellent</v>
      </c>
      <c r="AK2042" s="2">
        <f>AVERAGE(Table_Graduate_Salary[[#This Row],[English]],Table_Graduate_Salary[[#This Row],[Logical]],Table_Graduate_Salary[[#This Row],[Quant]])</f>
        <v>425</v>
      </c>
    </row>
    <row r="2043" spans="1:37">
      <c r="A2043">
        <v>792999</v>
      </c>
      <c r="B2043" t="s">
        <v>505</v>
      </c>
      <c r="C2043" s="1">
        <v>33278</v>
      </c>
      <c r="D2043" s="2">
        <v>84.4</v>
      </c>
      <c r="E2043" t="s">
        <v>35</v>
      </c>
      <c r="F2043" s="3">
        <v>2009</v>
      </c>
      <c r="G2043" s="2">
        <v>67.400000000000006</v>
      </c>
      <c r="H2043" t="s">
        <v>35</v>
      </c>
      <c r="I2043">
        <v>7376</v>
      </c>
      <c r="J2043">
        <v>2</v>
      </c>
      <c r="K2043" t="s">
        <v>36</v>
      </c>
      <c r="L2043" t="s">
        <v>81</v>
      </c>
      <c r="M2043" s="3">
        <v>67.599999999999994</v>
      </c>
      <c r="N2043">
        <v>7376</v>
      </c>
      <c r="O2043">
        <v>0</v>
      </c>
      <c r="P2043" t="s">
        <v>41</v>
      </c>
      <c r="Q2043">
        <v>2013</v>
      </c>
      <c r="R2043" s="2">
        <v>625</v>
      </c>
      <c r="S2043" s="2">
        <v>620</v>
      </c>
      <c r="T2043" s="2">
        <v>635</v>
      </c>
      <c r="U2043" s="2">
        <v>0.55738950564608802</v>
      </c>
      <c r="V2043" s="2">
        <v>445</v>
      </c>
      <c r="W2043" s="2">
        <v>-1</v>
      </c>
      <c r="X2043" s="2">
        <v>-1</v>
      </c>
      <c r="Y2043" s="2">
        <v>-1</v>
      </c>
      <c r="Z2043" s="2">
        <v>420</v>
      </c>
      <c r="AA2043" s="2">
        <v>-1</v>
      </c>
      <c r="AB2043" s="2">
        <v>-1</v>
      </c>
      <c r="AC2043" s="2">
        <v>1.4208000000000001</v>
      </c>
      <c r="AD2043" s="2">
        <v>1.3778999999999999</v>
      </c>
      <c r="AE2043" s="2">
        <v>0.16370000000000001</v>
      </c>
      <c r="AF2043" s="2">
        <v>-0.2344</v>
      </c>
      <c r="AG2043" s="2">
        <v>0.48049999999999998</v>
      </c>
      <c r="AH2043">
        <v>180000</v>
      </c>
      <c r="AI2043" t="str">
        <f>IF(Table_Graduate_Salary[[#This Row],[Salary]]&lt;300000,"Low",IF(Table_Graduate_Salary[[#This Row],[Salary]]&lt;=600000,"Medium","High"))</f>
        <v>Low</v>
      </c>
      <c r="AJ2043" t="str">
        <f>IF(Table_Graduate_Salary[[#This Row],[collegeGPA]]&gt;=8,"Excellent",IF(Table_Graduate_Salary[[#This Row],[collegeGPA]]&gt;=7,"Good","Average"))</f>
        <v>Excellent</v>
      </c>
      <c r="AK2043" s="2">
        <f>AVERAGE(Table_Graduate_Salary[[#This Row],[English]],Table_Graduate_Salary[[#This Row],[Logical]],Table_Graduate_Salary[[#This Row],[Quant]])</f>
        <v>626.66666666666663</v>
      </c>
    </row>
    <row r="2044" spans="1:37">
      <c r="A2044">
        <v>308245</v>
      </c>
      <c r="B2044" t="s">
        <v>506</v>
      </c>
      <c r="C2044" s="1">
        <v>32994</v>
      </c>
      <c r="D2044" s="2">
        <v>79.5</v>
      </c>
      <c r="E2044" t="s">
        <v>79</v>
      </c>
      <c r="F2044" s="3">
        <v>2007</v>
      </c>
      <c r="G2044" s="2">
        <v>77.8</v>
      </c>
      <c r="H2044" t="s">
        <v>79</v>
      </c>
      <c r="I2044">
        <v>350</v>
      </c>
      <c r="J2044">
        <v>2</v>
      </c>
      <c r="K2044" t="s">
        <v>36</v>
      </c>
      <c r="L2044" t="s">
        <v>55</v>
      </c>
      <c r="M2044" s="3">
        <v>69.88</v>
      </c>
      <c r="N2044">
        <v>350</v>
      </c>
      <c r="O2044">
        <v>0</v>
      </c>
      <c r="P2044" t="s">
        <v>41</v>
      </c>
      <c r="Q2044">
        <v>2012</v>
      </c>
      <c r="R2044" s="2">
        <v>535</v>
      </c>
      <c r="S2044" s="2">
        <v>404</v>
      </c>
      <c r="T2044" s="2">
        <v>535</v>
      </c>
      <c r="U2044" s="2">
        <v>0.67074315143312702</v>
      </c>
      <c r="V2044" s="2">
        <v>455</v>
      </c>
      <c r="W2044" s="2">
        <v>-1</v>
      </c>
      <c r="X2044" s="2">
        <v>-1</v>
      </c>
      <c r="Y2044" s="2">
        <v>-1</v>
      </c>
      <c r="Z2044" s="2">
        <v>-1</v>
      </c>
      <c r="AA2044" s="2">
        <v>-1</v>
      </c>
      <c r="AB2044" s="2">
        <v>-1</v>
      </c>
      <c r="AC2044" s="2">
        <v>-0.88099999999999901</v>
      </c>
      <c r="AD2044" s="2">
        <v>0.3448</v>
      </c>
      <c r="AE2044" s="2">
        <v>-5.3699999999999998E-2</v>
      </c>
      <c r="AF2044" s="2">
        <v>-0.52529999999999999</v>
      </c>
      <c r="AG2044" s="2">
        <v>0.81830000000000003</v>
      </c>
      <c r="AH2044">
        <v>350000</v>
      </c>
      <c r="AI2044" t="str">
        <f>IF(Table_Graduate_Salary[[#This Row],[Salary]]&lt;300000,"Low",IF(Table_Graduate_Salary[[#This Row],[Salary]]&lt;=600000,"Medium","High"))</f>
        <v>Medium</v>
      </c>
      <c r="AJ2044" t="str">
        <f>IF(Table_Graduate_Salary[[#This Row],[collegeGPA]]&gt;=8,"Excellent",IF(Table_Graduate_Salary[[#This Row],[collegeGPA]]&gt;=7,"Good","Average"))</f>
        <v>Excellent</v>
      </c>
      <c r="AK2044" s="2">
        <f>AVERAGE(Table_Graduate_Salary[[#This Row],[English]],Table_Graduate_Salary[[#This Row],[Logical]],Table_Graduate_Salary[[#This Row],[Quant]])</f>
        <v>491.33333333333331</v>
      </c>
    </row>
    <row r="2045" spans="1:37">
      <c r="A2045">
        <v>230785</v>
      </c>
      <c r="B2045" t="s">
        <v>505</v>
      </c>
      <c r="C2045" s="1">
        <v>33125</v>
      </c>
      <c r="D2045" s="2">
        <v>85.67</v>
      </c>
      <c r="E2045" t="s">
        <v>381</v>
      </c>
      <c r="F2045" s="3">
        <v>2007</v>
      </c>
      <c r="G2045" s="2">
        <v>75.67</v>
      </c>
      <c r="H2045" t="s">
        <v>381</v>
      </c>
      <c r="I2045">
        <v>974</v>
      </c>
      <c r="J2045">
        <v>2</v>
      </c>
      <c r="K2045" t="s">
        <v>36</v>
      </c>
      <c r="L2045" t="s">
        <v>64</v>
      </c>
      <c r="M2045" s="3">
        <v>66.67</v>
      </c>
      <c r="N2045">
        <v>974</v>
      </c>
      <c r="O2045">
        <v>0</v>
      </c>
      <c r="P2045" t="s">
        <v>45</v>
      </c>
      <c r="Q2045">
        <v>2011</v>
      </c>
      <c r="R2045" s="2">
        <v>464</v>
      </c>
      <c r="S2045" s="2">
        <v>475</v>
      </c>
      <c r="T2045" s="2">
        <v>445</v>
      </c>
      <c r="U2045" s="2">
        <v>0.73579570922465598</v>
      </c>
      <c r="V2045" s="2">
        <v>475</v>
      </c>
      <c r="W2045" s="2">
        <v>-1</v>
      </c>
      <c r="X2045" s="2">
        <v>-1</v>
      </c>
      <c r="Y2045" s="2">
        <v>-1</v>
      </c>
      <c r="Z2045" s="2">
        <v>-1</v>
      </c>
      <c r="AA2045" s="2">
        <v>-1</v>
      </c>
      <c r="AB2045" s="2">
        <v>-1</v>
      </c>
      <c r="AC2045" s="2">
        <v>0.51</v>
      </c>
      <c r="AD2045" s="2">
        <v>0.1888</v>
      </c>
      <c r="AE2045" s="2">
        <v>-0.34399999999999997</v>
      </c>
      <c r="AF2045" s="2">
        <v>6.2300000000000001E-2</v>
      </c>
      <c r="AG2045" s="2">
        <v>0.34439999999999998</v>
      </c>
      <c r="AH2045">
        <v>250000</v>
      </c>
      <c r="AI2045" t="str">
        <f>IF(Table_Graduate_Salary[[#This Row],[Salary]]&lt;300000,"Low",IF(Table_Graduate_Salary[[#This Row],[Salary]]&lt;=600000,"Medium","High"))</f>
        <v>Low</v>
      </c>
      <c r="AJ2045" t="str">
        <f>IF(Table_Graduate_Salary[[#This Row],[collegeGPA]]&gt;=8,"Excellent",IF(Table_Graduate_Salary[[#This Row],[collegeGPA]]&gt;=7,"Good","Average"))</f>
        <v>Excellent</v>
      </c>
      <c r="AK2045" s="2">
        <f>AVERAGE(Table_Graduate_Salary[[#This Row],[English]],Table_Graduate_Salary[[#This Row],[Logical]],Table_Graduate_Salary[[#This Row],[Quant]])</f>
        <v>461.33333333333331</v>
      </c>
    </row>
    <row r="2046" spans="1:37">
      <c r="A2046">
        <v>914135</v>
      </c>
      <c r="B2046" t="s">
        <v>506</v>
      </c>
      <c r="C2046" s="1">
        <v>33628</v>
      </c>
      <c r="D2046" s="2">
        <v>89</v>
      </c>
      <c r="E2046" t="s">
        <v>35</v>
      </c>
      <c r="F2046" s="3">
        <v>2010</v>
      </c>
      <c r="G2046" s="2">
        <v>89.6</v>
      </c>
      <c r="H2046" t="s">
        <v>35</v>
      </c>
      <c r="I2046">
        <v>51</v>
      </c>
      <c r="J2046">
        <v>2</v>
      </c>
      <c r="K2046" t="s">
        <v>36</v>
      </c>
      <c r="L2046" t="s">
        <v>81</v>
      </c>
      <c r="M2046" s="3">
        <v>73.33</v>
      </c>
      <c r="N2046">
        <v>51</v>
      </c>
      <c r="O2046">
        <v>0</v>
      </c>
      <c r="P2046" t="s">
        <v>41</v>
      </c>
      <c r="Q2046">
        <v>2014</v>
      </c>
      <c r="R2046" s="2">
        <v>605</v>
      </c>
      <c r="S2046" s="2">
        <v>570</v>
      </c>
      <c r="T2046" s="2">
        <v>635</v>
      </c>
      <c r="U2046" s="2">
        <v>0.83762072571425705</v>
      </c>
      <c r="V2046" s="2">
        <v>-1</v>
      </c>
      <c r="W2046" s="2">
        <v>-1</v>
      </c>
      <c r="X2046" s="2">
        <v>-1</v>
      </c>
      <c r="Y2046" s="2">
        <v>-1</v>
      </c>
      <c r="Z2046" s="2">
        <v>500</v>
      </c>
      <c r="AA2046" s="2">
        <v>-1</v>
      </c>
      <c r="AB2046" s="2">
        <v>-1</v>
      </c>
      <c r="AC2046" s="2">
        <v>0.27179999999999999</v>
      </c>
      <c r="AD2046" s="2">
        <v>-1.4525999999999999</v>
      </c>
      <c r="AE2046" s="2">
        <v>-2.1417999999999999</v>
      </c>
      <c r="AF2046" s="2">
        <v>0.39950000000000002</v>
      </c>
      <c r="AG2046" s="2">
        <v>-0.66920000000000002</v>
      </c>
      <c r="AH2046">
        <v>310000</v>
      </c>
      <c r="AI2046" t="str">
        <f>IF(Table_Graduate_Salary[[#This Row],[Salary]]&lt;300000,"Low",IF(Table_Graduate_Salary[[#This Row],[Salary]]&lt;=600000,"Medium","High"))</f>
        <v>Medium</v>
      </c>
      <c r="AJ2046" t="str">
        <f>IF(Table_Graduate_Salary[[#This Row],[collegeGPA]]&gt;=8,"Excellent",IF(Table_Graduate_Salary[[#This Row],[collegeGPA]]&gt;=7,"Good","Average"))</f>
        <v>Excellent</v>
      </c>
      <c r="AK2046" s="2">
        <f>AVERAGE(Table_Graduate_Salary[[#This Row],[English]],Table_Graduate_Salary[[#This Row],[Logical]],Table_Graduate_Salary[[#This Row],[Quant]])</f>
        <v>603.33333333333337</v>
      </c>
    </row>
    <row r="2047" spans="1:37">
      <c r="A2047">
        <v>1072371</v>
      </c>
      <c r="B2047" t="s">
        <v>506</v>
      </c>
      <c r="C2047" s="1">
        <v>33392</v>
      </c>
      <c r="D2047" s="2">
        <v>78.66</v>
      </c>
      <c r="E2047" t="s">
        <v>35</v>
      </c>
      <c r="F2047" s="3">
        <v>2009</v>
      </c>
      <c r="G2047" s="2">
        <v>64.88</v>
      </c>
      <c r="H2047" t="s">
        <v>35</v>
      </c>
      <c r="I2047">
        <v>11025</v>
      </c>
      <c r="J2047">
        <v>2</v>
      </c>
      <c r="K2047" t="s">
        <v>36</v>
      </c>
      <c r="L2047" t="s">
        <v>40</v>
      </c>
      <c r="M2047" s="3">
        <v>73</v>
      </c>
      <c r="N2047">
        <v>11025</v>
      </c>
      <c r="O2047">
        <v>0</v>
      </c>
      <c r="P2047" t="s">
        <v>41</v>
      </c>
      <c r="Q2047">
        <v>2013</v>
      </c>
      <c r="R2047" s="2">
        <v>500</v>
      </c>
      <c r="S2047" s="2">
        <v>495</v>
      </c>
      <c r="T2047" s="2">
        <v>485</v>
      </c>
      <c r="U2047" s="2">
        <v>0.23780283983757</v>
      </c>
      <c r="V2047" s="2">
        <v>345</v>
      </c>
      <c r="W2047" s="2">
        <v>-1</v>
      </c>
      <c r="X2047" s="2">
        <v>315</v>
      </c>
      <c r="Y2047" s="2">
        <v>-1</v>
      </c>
      <c r="Z2047" s="2">
        <v>-1</v>
      </c>
      <c r="AA2047" s="2">
        <v>-1</v>
      </c>
      <c r="AB2047" s="2">
        <v>-1</v>
      </c>
      <c r="AC2047" s="2">
        <v>0.12820000000000001</v>
      </c>
      <c r="AD2047" s="2">
        <v>0.21240000000000001</v>
      </c>
      <c r="AE2047" s="2">
        <v>0.47110000000000002</v>
      </c>
      <c r="AF2047" s="2">
        <v>1.9199999999999998E-2</v>
      </c>
      <c r="AG2047" s="2">
        <v>1.2470000000000001</v>
      </c>
      <c r="AH2047">
        <v>240000</v>
      </c>
      <c r="AI2047" t="str">
        <f>IF(Table_Graduate_Salary[[#This Row],[Salary]]&lt;300000,"Low",IF(Table_Graduate_Salary[[#This Row],[Salary]]&lt;=600000,"Medium","High"))</f>
        <v>Low</v>
      </c>
      <c r="AJ2047" t="str">
        <f>IF(Table_Graduate_Salary[[#This Row],[collegeGPA]]&gt;=8,"Excellent",IF(Table_Graduate_Salary[[#This Row],[collegeGPA]]&gt;=7,"Good","Average"))</f>
        <v>Excellent</v>
      </c>
      <c r="AK2047" s="2">
        <f>AVERAGE(Table_Graduate_Salary[[#This Row],[English]],Table_Graduate_Salary[[#This Row],[Logical]],Table_Graduate_Salary[[#This Row],[Quant]])</f>
        <v>493.33333333333331</v>
      </c>
    </row>
    <row r="2048" spans="1:37">
      <c r="A2048">
        <v>822635</v>
      </c>
      <c r="B2048" t="s">
        <v>506</v>
      </c>
      <c r="C2048" s="1">
        <v>33301</v>
      </c>
      <c r="D2048" s="2">
        <v>94</v>
      </c>
      <c r="E2048" t="s">
        <v>51</v>
      </c>
      <c r="F2048" s="3">
        <v>2010</v>
      </c>
      <c r="G2048" s="2">
        <v>86</v>
      </c>
      <c r="H2048" t="s">
        <v>51</v>
      </c>
      <c r="I2048">
        <v>272</v>
      </c>
      <c r="J2048">
        <v>2</v>
      </c>
      <c r="K2048" t="s">
        <v>36</v>
      </c>
      <c r="L2048" t="s">
        <v>52</v>
      </c>
      <c r="M2048" s="3">
        <v>82</v>
      </c>
      <c r="N2048">
        <v>272</v>
      </c>
      <c r="O2048">
        <v>0</v>
      </c>
      <c r="P2048" t="s">
        <v>50</v>
      </c>
      <c r="Q2048">
        <v>2014</v>
      </c>
      <c r="R2048" s="2">
        <v>615</v>
      </c>
      <c r="S2048" s="2">
        <v>495</v>
      </c>
      <c r="T2048" s="2">
        <v>500</v>
      </c>
      <c r="U2048" s="2">
        <v>0.59828069148683005</v>
      </c>
      <c r="V2048" s="2">
        <v>365</v>
      </c>
      <c r="W2048" s="2">
        <v>-1</v>
      </c>
      <c r="X2048" s="2">
        <v>-1</v>
      </c>
      <c r="Y2048" s="2">
        <v>407</v>
      </c>
      <c r="Z2048" s="2">
        <v>-1</v>
      </c>
      <c r="AA2048" s="2">
        <v>-1</v>
      </c>
      <c r="AB2048" s="2">
        <v>-1</v>
      </c>
      <c r="AC2048" s="2">
        <v>0.99</v>
      </c>
      <c r="AD2048" s="2">
        <v>4.5900000000000003E-2</v>
      </c>
      <c r="AE2048" s="2">
        <v>-0.6048</v>
      </c>
      <c r="AF2048" s="2">
        <v>-0.995</v>
      </c>
      <c r="AG2048" s="2">
        <v>-0.28589999999999999</v>
      </c>
      <c r="AH2048">
        <v>200000</v>
      </c>
      <c r="AI2048" t="str">
        <f>IF(Table_Graduate_Salary[[#This Row],[Salary]]&lt;300000,"Low",IF(Table_Graduate_Salary[[#This Row],[Salary]]&lt;=600000,"Medium","High"))</f>
        <v>Low</v>
      </c>
      <c r="AJ2048" t="str">
        <f>IF(Table_Graduate_Salary[[#This Row],[collegeGPA]]&gt;=8,"Excellent",IF(Table_Graduate_Salary[[#This Row],[collegeGPA]]&gt;=7,"Good","Average"))</f>
        <v>Excellent</v>
      </c>
      <c r="AK2048" s="2">
        <f>AVERAGE(Table_Graduate_Salary[[#This Row],[English]],Table_Graduate_Salary[[#This Row],[Logical]],Table_Graduate_Salary[[#This Row],[Quant]])</f>
        <v>536.66666666666663</v>
      </c>
    </row>
    <row r="2049" spans="1:37">
      <c r="A2049">
        <v>625984</v>
      </c>
      <c r="B2049" t="s">
        <v>505</v>
      </c>
      <c r="C2049" s="1">
        <v>33575</v>
      </c>
      <c r="D2049" s="2">
        <v>79.599999999999994</v>
      </c>
      <c r="E2049" t="s">
        <v>48</v>
      </c>
      <c r="F2049" s="3">
        <v>2009</v>
      </c>
      <c r="G2049" s="2">
        <v>67.599999999999994</v>
      </c>
      <c r="H2049" t="s">
        <v>48</v>
      </c>
      <c r="I2049">
        <v>5690</v>
      </c>
      <c r="J2049">
        <v>2</v>
      </c>
      <c r="K2049" t="s">
        <v>36</v>
      </c>
      <c r="L2049" t="s">
        <v>64</v>
      </c>
      <c r="M2049" s="3">
        <v>71.2</v>
      </c>
      <c r="N2049">
        <v>5690</v>
      </c>
      <c r="O2049">
        <v>0</v>
      </c>
      <c r="P2049" t="s">
        <v>41</v>
      </c>
      <c r="Q2049">
        <v>2013</v>
      </c>
      <c r="R2049" s="2">
        <v>625</v>
      </c>
      <c r="S2049" s="2">
        <v>460</v>
      </c>
      <c r="T2049" s="2">
        <v>575</v>
      </c>
      <c r="U2049" s="2">
        <v>0.79358061454850604</v>
      </c>
      <c r="V2049" s="2">
        <v>495</v>
      </c>
      <c r="W2049" s="2">
        <v>-1</v>
      </c>
      <c r="X2049" s="2">
        <v>-1</v>
      </c>
      <c r="Y2049" s="2">
        <v>-1</v>
      </c>
      <c r="Z2049" s="2">
        <v>-1</v>
      </c>
      <c r="AA2049" s="2">
        <v>-1</v>
      </c>
      <c r="AB2049" s="2">
        <v>-1</v>
      </c>
      <c r="AC2049" s="2">
        <v>0.70269999999999999</v>
      </c>
      <c r="AD2049" s="2">
        <v>1.5444</v>
      </c>
      <c r="AE2049" s="2">
        <v>0.16370000000000001</v>
      </c>
      <c r="AF2049" s="2">
        <v>-0.74150000000000005</v>
      </c>
      <c r="AG2049" s="2">
        <v>0.86370000000000002</v>
      </c>
      <c r="AH2049">
        <v>210000</v>
      </c>
      <c r="AI2049" t="str">
        <f>IF(Table_Graduate_Salary[[#This Row],[Salary]]&lt;300000,"Low",IF(Table_Graduate_Salary[[#This Row],[Salary]]&lt;=600000,"Medium","High"))</f>
        <v>Low</v>
      </c>
      <c r="AJ2049" t="str">
        <f>IF(Table_Graduate_Salary[[#This Row],[collegeGPA]]&gt;=8,"Excellent",IF(Table_Graduate_Salary[[#This Row],[collegeGPA]]&gt;=7,"Good","Average"))</f>
        <v>Excellent</v>
      </c>
      <c r="AK2049" s="2">
        <f>AVERAGE(Table_Graduate_Salary[[#This Row],[English]],Table_Graduate_Salary[[#This Row],[Logical]],Table_Graduate_Salary[[#This Row],[Quant]])</f>
        <v>553.33333333333337</v>
      </c>
    </row>
    <row r="2050" spans="1:37">
      <c r="A2050">
        <v>536517</v>
      </c>
      <c r="B2050" t="s">
        <v>505</v>
      </c>
      <c r="C2050" s="1">
        <v>32890</v>
      </c>
      <c r="D2050" s="2">
        <v>69.540000000000006</v>
      </c>
      <c r="E2050" t="s">
        <v>48</v>
      </c>
      <c r="F2050" s="3">
        <v>2008</v>
      </c>
      <c r="G2050" s="2">
        <v>64.430000000000007</v>
      </c>
      <c r="H2050" t="s">
        <v>119</v>
      </c>
      <c r="I2050">
        <v>4501</v>
      </c>
      <c r="J2050">
        <v>2</v>
      </c>
      <c r="K2050" t="s">
        <v>36</v>
      </c>
      <c r="L2050" t="s">
        <v>55</v>
      </c>
      <c r="M2050" s="3">
        <v>63</v>
      </c>
      <c r="N2050">
        <v>4501</v>
      </c>
      <c r="O2050">
        <v>0</v>
      </c>
      <c r="P2050" t="s">
        <v>41</v>
      </c>
      <c r="Q2050">
        <v>2012</v>
      </c>
      <c r="R2050" s="2">
        <v>485</v>
      </c>
      <c r="S2050" s="2">
        <v>520</v>
      </c>
      <c r="T2050" s="2">
        <v>355</v>
      </c>
      <c r="U2050" s="2">
        <v>0.30840058286030803</v>
      </c>
      <c r="V2050" s="2">
        <v>355</v>
      </c>
      <c r="W2050" s="2">
        <v>-1</v>
      </c>
      <c r="X2050" s="2">
        <v>-1</v>
      </c>
      <c r="Y2050" s="2">
        <v>-1</v>
      </c>
      <c r="Z2050" s="2">
        <v>-1</v>
      </c>
      <c r="AA2050" s="2">
        <v>-1</v>
      </c>
      <c r="AB2050" s="2">
        <v>-1</v>
      </c>
      <c r="AC2050" s="2">
        <v>1.7464999999999999</v>
      </c>
      <c r="AD2050" s="2">
        <v>1.9048</v>
      </c>
      <c r="AE2050" s="2">
        <v>0.67200000000000004</v>
      </c>
      <c r="AF2050" s="2">
        <v>-0.29020000000000001</v>
      </c>
      <c r="AG2050" s="2">
        <v>1.2527999999999999</v>
      </c>
      <c r="AH2050">
        <v>350000</v>
      </c>
      <c r="AI2050" t="str">
        <f>IF(Table_Graduate_Salary[[#This Row],[Salary]]&lt;300000,"Low",IF(Table_Graduate_Salary[[#This Row],[Salary]]&lt;=600000,"Medium","High"))</f>
        <v>Medium</v>
      </c>
      <c r="AJ2050" t="str">
        <f>IF(Table_Graduate_Salary[[#This Row],[collegeGPA]]&gt;=8,"Excellent",IF(Table_Graduate_Salary[[#This Row],[collegeGPA]]&gt;=7,"Good","Average"))</f>
        <v>Excellent</v>
      </c>
      <c r="AK2050" s="2">
        <f>AVERAGE(Table_Graduate_Salary[[#This Row],[English]],Table_Graduate_Salary[[#This Row],[Logical]],Table_Graduate_Salary[[#This Row],[Quant]])</f>
        <v>453.33333333333331</v>
      </c>
    </row>
    <row r="2051" spans="1:37">
      <c r="A2051">
        <v>344387</v>
      </c>
      <c r="B2051" t="s">
        <v>506</v>
      </c>
      <c r="C2051" s="1">
        <v>32377</v>
      </c>
      <c r="D2051" s="2">
        <v>80.8</v>
      </c>
      <c r="E2051" t="s">
        <v>35</v>
      </c>
      <c r="F2051" s="3">
        <v>2006</v>
      </c>
      <c r="G2051" s="2">
        <v>62.2</v>
      </c>
      <c r="H2051" t="s">
        <v>35</v>
      </c>
      <c r="I2051">
        <v>48</v>
      </c>
      <c r="J2051">
        <v>1</v>
      </c>
      <c r="K2051" t="s">
        <v>36</v>
      </c>
      <c r="L2051" t="s">
        <v>40</v>
      </c>
      <c r="M2051" s="3">
        <v>73.12</v>
      </c>
      <c r="N2051">
        <v>48</v>
      </c>
      <c r="O2051">
        <v>1</v>
      </c>
      <c r="P2051" t="s">
        <v>38</v>
      </c>
      <c r="Q2051">
        <v>2012</v>
      </c>
      <c r="R2051" s="2">
        <v>445</v>
      </c>
      <c r="S2051" s="2">
        <v>485</v>
      </c>
      <c r="T2051" s="2">
        <v>545</v>
      </c>
      <c r="U2051" s="2">
        <v>0.79358061454850604</v>
      </c>
      <c r="V2051" s="2">
        <v>495</v>
      </c>
      <c r="W2051" s="2">
        <v>-1</v>
      </c>
      <c r="X2051" s="2">
        <v>-1</v>
      </c>
      <c r="Y2051" s="2">
        <v>-1</v>
      </c>
      <c r="Z2051" s="2">
        <v>-1</v>
      </c>
      <c r="AA2051" s="2">
        <v>-1</v>
      </c>
      <c r="AB2051" s="2">
        <v>-1</v>
      </c>
      <c r="AC2051" s="2">
        <v>1.2056</v>
      </c>
      <c r="AD2051" s="2">
        <v>1.9048</v>
      </c>
      <c r="AE2051" s="2">
        <v>-0.77939999999999998</v>
      </c>
      <c r="AF2051" s="2">
        <v>-1.4946699999999999</v>
      </c>
      <c r="AG2051" s="2">
        <v>-0.44550000000000001</v>
      </c>
      <c r="AH2051">
        <v>300000</v>
      </c>
      <c r="AI2051" t="str">
        <f>IF(Table_Graduate_Salary[[#This Row],[Salary]]&lt;300000,"Low",IF(Table_Graduate_Salary[[#This Row],[Salary]]&lt;=600000,"Medium","High"))</f>
        <v>Medium</v>
      </c>
      <c r="AJ2051" t="str">
        <f>IF(Table_Graduate_Salary[[#This Row],[collegeGPA]]&gt;=8,"Excellent",IF(Table_Graduate_Salary[[#This Row],[collegeGPA]]&gt;=7,"Good","Average"))</f>
        <v>Excellent</v>
      </c>
      <c r="AK2051" s="2">
        <f>AVERAGE(Table_Graduate_Salary[[#This Row],[English]],Table_Graduate_Salary[[#This Row],[Logical]],Table_Graduate_Salary[[#This Row],[Quant]])</f>
        <v>491.66666666666669</v>
      </c>
    </row>
    <row r="2052" spans="1:37">
      <c r="A2052">
        <v>1218578</v>
      </c>
      <c r="B2052" t="s">
        <v>505</v>
      </c>
      <c r="C2052" s="1">
        <v>33299</v>
      </c>
      <c r="D2052" s="2">
        <v>81</v>
      </c>
      <c r="E2052" t="s">
        <v>35</v>
      </c>
      <c r="F2052" s="3">
        <v>2009</v>
      </c>
      <c r="G2052" s="2">
        <v>77.8</v>
      </c>
      <c r="H2052" t="s">
        <v>35</v>
      </c>
      <c r="I2052">
        <v>11942</v>
      </c>
      <c r="J2052">
        <v>2</v>
      </c>
      <c r="K2052" t="s">
        <v>36</v>
      </c>
      <c r="L2052" t="s">
        <v>60</v>
      </c>
      <c r="M2052" s="3">
        <v>65.349999999999994</v>
      </c>
      <c r="N2052">
        <v>11942</v>
      </c>
      <c r="O2052">
        <v>0</v>
      </c>
      <c r="P2052" t="s">
        <v>41</v>
      </c>
      <c r="Q2052">
        <v>2014</v>
      </c>
      <c r="R2052" s="2">
        <v>535</v>
      </c>
      <c r="S2052" s="2">
        <v>510</v>
      </c>
      <c r="T2052" s="2">
        <v>390</v>
      </c>
      <c r="U2052" s="2">
        <v>0.207392169717661</v>
      </c>
      <c r="V2052" s="2">
        <v>-1</v>
      </c>
      <c r="W2052" s="2">
        <v>260</v>
      </c>
      <c r="X2052" s="2">
        <v>-1</v>
      </c>
      <c r="Y2052" s="2">
        <v>-1</v>
      </c>
      <c r="Z2052" s="2">
        <v>-1</v>
      </c>
      <c r="AA2052" s="2">
        <v>260</v>
      </c>
      <c r="AB2052" s="2">
        <v>-1</v>
      </c>
      <c r="AC2052" s="2">
        <v>-1.1644000000000001</v>
      </c>
      <c r="AD2052" s="2">
        <v>-0.95309999999999995</v>
      </c>
      <c r="AE2052" s="2">
        <v>0.01</v>
      </c>
      <c r="AF2052" s="2">
        <v>-0.74150000000000005</v>
      </c>
      <c r="AG2052" s="2">
        <v>-0.86080000000000001</v>
      </c>
      <c r="AH2052">
        <v>145000</v>
      </c>
      <c r="AI2052" t="str">
        <f>IF(Table_Graduate_Salary[[#This Row],[Salary]]&lt;300000,"Low",IF(Table_Graduate_Salary[[#This Row],[Salary]]&lt;=600000,"Medium","High"))</f>
        <v>Low</v>
      </c>
      <c r="AJ2052" t="str">
        <f>IF(Table_Graduate_Salary[[#This Row],[collegeGPA]]&gt;=8,"Excellent",IF(Table_Graduate_Salary[[#This Row],[collegeGPA]]&gt;=7,"Good","Average"))</f>
        <v>Excellent</v>
      </c>
      <c r="AK2052" s="2">
        <f>AVERAGE(Table_Graduate_Salary[[#This Row],[English]],Table_Graduate_Salary[[#This Row],[Logical]],Table_Graduate_Salary[[#This Row],[Quant]])</f>
        <v>478.33333333333331</v>
      </c>
    </row>
    <row r="2053" spans="1:37">
      <c r="A2053">
        <v>257095</v>
      </c>
      <c r="B2053" t="s">
        <v>506</v>
      </c>
      <c r="C2053" s="1">
        <v>29712</v>
      </c>
      <c r="D2053" s="2">
        <v>58.9</v>
      </c>
      <c r="E2053">
        <v>0</v>
      </c>
      <c r="F2053" s="3">
        <v>1998</v>
      </c>
      <c r="G2053" s="2">
        <v>65.25</v>
      </c>
      <c r="H2053">
        <v>0</v>
      </c>
      <c r="I2053">
        <v>3492</v>
      </c>
      <c r="J2053">
        <v>2</v>
      </c>
      <c r="K2053" t="s">
        <v>66</v>
      </c>
      <c r="L2053" t="s">
        <v>67</v>
      </c>
      <c r="M2053" s="3">
        <v>71.7</v>
      </c>
      <c r="N2053">
        <v>3492</v>
      </c>
      <c r="O2053">
        <v>0</v>
      </c>
      <c r="P2053" t="s">
        <v>47</v>
      </c>
      <c r="Q2053">
        <v>2010</v>
      </c>
      <c r="R2053" s="2">
        <v>345</v>
      </c>
      <c r="S2053" s="2">
        <v>335</v>
      </c>
      <c r="T2053" s="2">
        <v>405</v>
      </c>
      <c r="U2053" s="2">
        <v>0.14325654103219601</v>
      </c>
      <c r="V2053" s="2">
        <v>295</v>
      </c>
      <c r="W2053" s="2">
        <v>-1</v>
      </c>
      <c r="X2053" s="2">
        <v>-1</v>
      </c>
      <c r="Y2053" s="2">
        <v>-1</v>
      </c>
      <c r="Z2053" s="2">
        <v>-1</v>
      </c>
      <c r="AA2053" s="2">
        <v>-1</v>
      </c>
      <c r="AB2053" s="2">
        <v>-1</v>
      </c>
      <c r="AC2053" s="2">
        <v>-1.3447</v>
      </c>
      <c r="AD2053" s="2">
        <v>-1.2153</v>
      </c>
      <c r="AE2053" s="2">
        <v>1.1073999999999999</v>
      </c>
      <c r="AF2053" s="2">
        <v>6.2300000000000001E-2</v>
      </c>
      <c r="AG2053" s="2">
        <v>0.6603</v>
      </c>
      <c r="AH2053">
        <v>110000</v>
      </c>
      <c r="AI2053" t="str">
        <f>IF(Table_Graduate_Salary[[#This Row],[Salary]]&lt;300000,"Low",IF(Table_Graduate_Salary[[#This Row],[Salary]]&lt;=600000,"Medium","High"))</f>
        <v>Low</v>
      </c>
      <c r="AJ2053" t="str">
        <f>IF(Table_Graduate_Salary[[#This Row],[collegeGPA]]&gt;=8,"Excellent",IF(Table_Graduate_Salary[[#This Row],[collegeGPA]]&gt;=7,"Good","Average"))</f>
        <v>Excellent</v>
      </c>
      <c r="AK2053" s="2">
        <f>AVERAGE(Table_Graduate_Salary[[#This Row],[English]],Table_Graduate_Salary[[#This Row],[Logical]],Table_Graduate_Salary[[#This Row],[Quant]])</f>
        <v>361.66666666666669</v>
      </c>
    </row>
    <row r="2054" spans="1:37">
      <c r="A2054">
        <v>758478</v>
      </c>
      <c r="B2054" t="s">
        <v>506</v>
      </c>
      <c r="C2054" s="1">
        <v>33421</v>
      </c>
      <c r="D2054" s="2">
        <v>80</v>
      </c>
      <c r="E2054" t="s">
        <v>35</v>
      </c>
      <c r="F2054" s="3">
        <v>2008</v>
      </c>
      <c r="G2054" s="2">
        <v>60</v>
      </c>
      <c r="H2054" t="s">
        <v>35</v>
      </c>
      <c r="I2054">
        <v>12022</v>
      </c>
      <c r="J2054">
        <v>2</v>
      </c>
      <c r="K2054" t="s">
        <v>36</v>
      </c>
      <c r="L2054" t="s">
        <v>40</v>
      </c>
      <c r="M2054" s="3">
        <v>61</v>
      </c>
      <c r="N2054">
        <v>12022</v>
      </c>
      <c r="O2054">
        <v>0</v>
      </c>
      <c r="P2054" t="s">
        <v>96</v>
      </c>
      <c r="Q2054">
        <v>2013</v>
      </c>
      <c r="R2054" s="2">
        <v>530</v>
      </c>
      <c r="S2054" s="2">
        <v>425</v>
      </c>
      <c r="T2054" s="2">
        <v>370</v>
      </c>
      <c r="U2054" s="2">
        <v>0.48674700843819302</v>
      </c>
      <c r="V2054" s="2">
        <v>345</v>
      </c>
      <c r="W2054" s="2">
        <v>-1</v>
      </c>
      <c r="X2054" s="2">
        <v>376</v>
      </c>
      <c r="Y2054" s="2">
        <v>-1</v>
      </c>
      <c r="Z2054" s="2">
        <v>-1</v>
      </c>
      <c r="AA2054" s="2">
        <v>-1</v>
      </c>
      <c r="AB2054" s="2">
        <v>-1</v>
      </c>
      <c r="AC2054" s="2">
        <v>-0.30270000000000002</v>
      </c>
      <c r="AD2054" s="2">
        <v>-0.78659999999999997</v>
      </c>
      <c r="AE2054" s="2">
        <v>0.47110000000000002</v>
      </c>
      <c r="AF2054" s="2">
        <v>0.1459</v>
      </c>
      <c r="AG2054" s="2">
        <v>-1.4356</v>
      </c>
      <c r="AH2054">
        <v>300000</v>
      </c>
      <c r="AI2054" t="str">
        <f>IF(Table_Graduate_Salary[[#This Row],[Salary]]&lt;300000,"Low",IF(Table_Graduate_Salary[[#This Row],[Salary]]&lt;=600000,"Medium","High"))</f>
        <v>Medium</v>
      </c>
      <c r="AJ2054" t="str">
        <f>IF(Table_Graduate_Salary[[#This Row],[collegeGPA]]&gt;=8,"Excellent",IF(Table_Graduate_Salary[[#This Row],[collegeGPA]]&gt;=7,"Good","Average"))</f>
        <v>Excellent</v>
      </c>
      <c r="AK2054" s="2">
        <f>AVERAGE(Table_Graduate_Salary[[#This Row],[English]],Table_Graduate_Salary[[#This Row],[Logical]],Table_Graduate_Salary[[#This Row],[Quant]])</f>
        <v>441.66666666666669</v>
      </c>
    </row>
    <row r="2055" spans="1:37">
      <c r="A2055">
        <v>34238</v>
      </c>
      <c r="B2055" t="s">
        <v>506</v>
      </c>
      <c r="C2055" s="1">
        <v>31452</v>
      </c>
      <c r="D2055" s="2">
        <v>60</v>
      </c>
      <c r="E2055" t="s">
        <v>79</v>
      </c>
      <c r="F2055" s="3">
        <v>2005</v>
      </c>
      <c r="G2055" s="2">
        <v>71</v>
      </c>
      <c r="H2055" t="s">
        <v>79</v>
      </c>
      <c r="I2055">
        <v>285</v>
      </c>
      <c r="J2055">
        <v>1</v>
      </c>
      <c r="K2055" t="s">
        <v>36</v>
      </c>
      <c r="L2055" t="s">
        <v>52</v>
      </c>
      <c r="M2055" s="3">
        <v>73.400000000000006</v>
      </c>
      <c r="N2055">
        <v>285</v>
      </c>
      <c r="O2055">
        <v>0</v>
      </c>
      <c r="P2055" t="s">
        <v>50</v>
      </c>
      <c r="Q2055">
        <v>2010</v>
      </c>
      <c r="R2055" s="2">
        <v>555</v>
      </c>
      <c r="S2055" s="2">
        <v>515</v>
      </c>
      <c r="T2055" s="2">
        <v>635</v>
      </c>
      <c r="U2055" s="2">
        <v>-1</v>
      </c>
      <c r="V2055" s="2">
        <v>125</v>
      </c>
      <c r="W2055" s="2">
        <v>333</v>
      </c>
      <c r="X2055" s="2">
        <v>-1</v>
      </c>
      <c r="Y2055" s="2">
        <v>-1</v>
      </c>
      <c r="Z2055" s="2">
        <v>-1</v>
      </c>
      <c r="AA2055" s="2">
        <v>-1</v>
      </c>
      <c r="AB2055" s="2">
        <v>-1</v>
      </c>
      <c r="AC2055" s="2">
        <v>-0.26279999999999998</v>
      </c>
      <c r="AD2055" s="2">
        <v>3.2800000000000003E-2</v>
      </c>
      <c r="AE2055" s="2">
        <v>-0.1988</v>
      </c>
      <c r="AF2055" s="2">
        <v>-0.99529999999999996</v>
      </c>
      <c r="AG2055" s="2">
        <v>0.34439999999999998</v>
      </c>
      <c r="AH2055">
        <v>570000</v>
      </c>
      <c r="AI2055" t="str">
        <f>IF(Table_Graduate_Salary[[#This Row],[Salary]]&lt;300000,"Low",IF(Table_Graduate_Salary[[#This Row],[Salary]]&lt;=600000,"Medium","High"))</f>
        <v>Medium</v>
      </c>
      <c r="AJ2055" t="str">
        <f>IF(Table_Graduate_Salary[[#This Row],[collegeGPA]]&gt;=8,"Excellent",IF(Table_Graduate_Salary[[#This Row],[collegeGPA]]&gt;=7,"Good","Average"))</f>
        <v>Excellent</v>
      </c>
      <c r="AK2055" s="2">
        <f>AVERAGE(Table_Graduate_Salary[[#This Row],[English]],Table_Graduate_Salary[[#This Row],[Logical]],Table_Graduate_Salary[[#This Row],[Quant]])</f>
        <v>568.33333333333337</v>
      </c>
    </row>
    <row r="2056" spans="1:37">
      <c r="A2056">
        <v>505974</v>
      </c>
      <c r="B2056" t="s">
        <v>505</v>
      </c>
      <c r="C2056" s="1">
        <v>33311</v>
      </c>
      <c r="D2056" s="2">
        <v>83.2</v>
      </c>
      <c r="E2056" t="s">
        <v>35</v>
      </c>
      <c r="F2056" s="3">
        <v>2008</v>
      </c>
      <c r="G2056" s="2">
        <v>71.8</v>
      </c>
      <c r="H2056" t="s">
        <v>35</v>
      </c>
      <c r="I2056">
        <v>165</v>
      </c>
      <c r="J2056">
        <v>2</v>
      </c>
      <c r="K2056" t="s">
        <v>36</v>
      </c>
      <c r="L2056" t="s">
        <v>64</v>
      </c>
      <c r="M2056" s="3">
        <v>76.180000000000007</v>
      </c>
      <c r="N2056">
        <v>165</v>
      </c>
      <c r="O2056">
        <v>1</v>
      </c>
      <c r="P2056" t="s">
        <v>71</v>
      </c>
      <c r="Q2056">
        <v>2012</v>
      </c>
      <c r="R2056" s="2">
        <v>510</v>
      </c>
      <c r="S2056" s="2">
        <v>665</v>
      </c>
      <c r="T2056" s="2">
        <v>635</v>
      </c>
      <c r="U2056" s="2">
        <v>0.79358061454850604</v>
      </c>
      <c r="V2056" s="2">
        <v>495</v>
      </c>
      <c r="W2056" s="2">
        <v>-1</v>
      </c>
      <c r="X2056" s="2">
        <v>-1</v>
      </c>
      <c r="Y2056" s="2">
        <v>-1</v>
      </c>
      <c r="Z2056" s="2">
        <v>-1</v>
      </c>
      <c r="AA2056" s="2">
        <v>-1</v>
      </c>
      <c r="AB2056" s="2">
        <v>-1</v>
      </c>
      <c r="AC2056" s="2">
        <v>-1.1128</v>
      </c>
      <c r="AD2056" s="2">
        <v>3.2800000000000003E-2</v>
      </c>
      <c r="AE2056" s="2">
        <v>-0.92449999999999999</v>
      </c>
      <c r="AF2056" s="2">
        <v>0.62039999999999995</v>
      </c>
      <c r="AG2056" s="2">
        <v>-0.9194</v>
      </c>
      <c r="AH2056">
        <v>300000</v>
      </c>
      <c r="AI2056" t="str">
        <f>IF(Table_Graduate_Salary[[#This Row],[Salary]]&lt;300000,"Low",IF(Table_Graduate_Salary[[#This Row],[Salary]]&lt;=600000,"Medium","High"))</f>
        <v>Medium</v>
      </c>
      <c r="AJ2056" t="str">
        <f>IF(Table_Graduate_Salary[[#This Row],[collegeGPA]]&gt;=8,"Excellent",IF(Table_Graduate_Salary[[#This Row],[collegeGPA]]&gt;=7,"Good","Average"))</f>
        <v>Excellent</v>
      </c>
      <c r="AK2056" s="2">
        <f>AVERAGE(Table_Graduate_Salary[[#This Row],[English]],Table_Graduate_Salary[[#This Row],[Logical]],Table_Graduate_Salary[[#This Row],[Quant]])</f>
        <v>603.33333333333337</v>
      </c>
    </row>
    <row r="2057" spans="1:37">
      <c r="A2057">
        <v>374948</v>
      </c>
      <c r="B2057" t="s">
        <v>505</v>
      </c>
      <c r="C2057" s="1">
        <v>33124</v>
      </c>
      <c r="D2057" s="2">
        <v>86</v>
      </c>
      <c r="E2057" t="s">
        <v>35</v>
      </c>
      <c r="F2057" s="3">
        <v>2008</v>
      </c>
      <c r="G2057" s="2">
        <v>80</v>
      </c>
      <c r="H2057" t="s">
        <v>35</v>
      </c>
      <c r="I2057">
        <v>9774</v>
      </c>
      <c r="J2057">
        <v>2</v>
      </c>
      <c r="K2057" t="s">
        <v>36</v>
      </c>
      <c r="L2057" t="s">
        <v>81</v>
      </c>
      <c r="M2057" s="3">
        <v>80.7</v>
      </c>
      <c r="N2057">
        <v>9774</v>
      </c>
      <c r="O2057">
        <v>1</v>
      </c>
      <c r="P2057" t="s">
        <v>54</v>
      </c>
      <c r="Q2057">
        <v>2012</v>
      </c>
      <c r="R2057" s="2">
        <v>475</v>
      </c>
      <c r="S2057" s="2">
        <v>445</v>
      </c>
      <c r="T2057" s="2">
        <v>425</v>
      </c>
      <c r="U2057" s="2">
        <v>0.53838689298509601</v>
      </c>
      <c r="V2057" s="2">
        <v>-1</v>
      </c>
      <c r="W2057" s="2">
        <v>333</v>
      </c>
      <c r="X2057" s="2">
        <v>-1</v>
      </c>
      <c r="Y2057" s="2">
        <v>-1</v>
      </c>
      <c r="Z2057" s="2">
        <v>-1</v>
      </c>
      <c r="AA2057" s="2">
        <v>-1</v>
      </c>
      <c r="AB2057" s="2">
        <v>-1</v>
      </c>
      <c r="AC2057" s="2">
        <v>-1.6923999999999999</v>
      </c>
      <c r="AD2057" s="2">
        <v>-0.90329999999999999</v>
      </c>
      <c r="AE2057" s="2">
        <v>-0.77939999999999998</v>
      </c>
      <c r="AF2057" s="2">
        <v>0.79669999999999996</v>
      </c>
      <c r="AG2057" s="2">
        <v>-1.2354000000000001</v>
      </c>
      <c r="AH2057">
        <v>205000</v>
      </c>
      <c r="AI2057" t="str">
        <f>IF(Table_Graduate_Salary[[#This Row],[Salary]]&lt;300000,"Low",IF(Table_Graduate_Salary[[#This Row],[Salary]]&lt;=600000,"Medium","High"))</f>
        <v>Low</v>
      </c>
      <c r="AJ2057" t="str">
        <f>IF(Table_Graduate_Salary[[#This Row],[collegeGPA]]&gt;=8,"Excellent",IF(Table_Graduate_Salary[[#This Row],[collegeGPA]]&gt;=7,"Good","Average"))</f>
        <v>Excellent</v>
      </c>
      <c r="AK2057" s="2">
        <f>AVERAGE(Table_Graduate_Salary[[#This Row],[English]],Table_Graduate_Salary[[#This Row],[Logical]],Table_Graduate_Salary[[#This Row],[Quant]])</f>
        <v>448.33333333333331</v>
      </c>
    </row>
    <row r="2058" spans="1:37">
      <c r="A2058">
        <v>1297773</v>
      </c>
      <c r="B2058" t="s">
        <v>506</v>
      </c>
      <c r="C2058" s="1">
        <v>32946</v>
      </c>
      <c r="D2058" s="2">
        <v>76.400000000000006</v>
      </c>
      <c r="E2058" t="s">
        <v>51</v>
      </c>
      <c r="F2058" s="3">
        <v>2007</v>
      </c>
      <c r="G2058" s="2">
        <v>68.8</v>
      </c>
      <c r="H2058" t="s">
        <v>51</v>
      </c>
      <c r="I2058">
        <v>6982</v>
      </c>
      <c r="J2058">
        <v>2</v>
      </c>
      <c r="K2058" t="s">
        <v>36</v>
      </c>
      <c r="L2058" t="s">
        <v>60</v>
      </c>
      <c r="M2058" s="3">
        <v>80.2</v>
      </c>
      <c r="N2058">
        <v>6982</v>
      </c>
      <c r="O2058">
        <v>1</v>
      </c>
      <c r="P2058" t="s">
        <v>61</v>
      </c>
      <c r="Q2058">
        <v>2014</v>
      </c>
      <c r="R2058" s="2">
        <v>665</v>
      </c>
      <c r="S2058" s="2">
        <v>615</v>
      </c>
      <c r="T2058" s="2">
        <v>605</v>
      </c>
      <c r="U2058" s="2">
        <v>-1</v>
      </c>
      <c r="V2058" s="2">
        <v>515</v>
      </c>
      <c r="W2058" s="2">
        <v>-1</v>
      </c>
      <c r="X2058" s="2">
        <v>-1</v>
      </c>
      <c r="Y2058" s="2">
        <v>-1</v>
      </c>
      <c r="Z2058" s="2">
        <v>-1</v>
      </c>
      <c r="AA2058" s="2">
        <v>-1</v>
      </c>
      <c r="AB2058" s="2">
        <v>-1</v>
      </c>
      <c r="AC2058" s="2">
        <v>0.12820000000000001</v>
      </c>
      <c r="AD2058" s="2">
        <v>-0.4536</v>
      </c>
      <c r="AE2058" s="2">
        <v>-1.0659000000000001</v>
      </c>
      <c r="AF2058" s="2">
        <v>-0.995</v>
      </c>
      <c r="AG2058" s="2">
        <v>0.28889999999999999</v>
      </c>
      <c r="AH2058">
        <v>325000</v>
      </c>
      <c r="AI2058" t="str">
        <f>IF(Table_Graduate_Salary[[#This Row],[Salary]]&lt;300000,"Low",IF(Table_Graduate_Salary[[#This Row],[Salary]]&lt;=600000,"Medium","High"))</f>
        <v>Medium</v>
      </c>
      <c r="AJ2058" t="str">
        <f>IF(Table_Graduate_Salary[[#This Row],[collegeGPA]]&gt;=8,"Excellent",IF(Table_Graduate_Salary[[#This Row],[collegeGPA]]&gt;=7,"Good","Average"))</f>
        <v>Excellent</v>
      </c>
      <c r="AK2058" s="2">
        <f>AVERAGE(Table_Graduate_Salary[[#This Row],[English]],Table_Graduate_Salary[[#This Row],[Logical]],Table_Graduate_Salary[[#This Row],[Quant]])</f>
        <v>628.33333333333337</v>
      </c>
    </row>
    <row r="2059" spans="1:37">
      <c r="A2059">
        <v>121780</v>
      </c>
      <c r="B2059" t="s">
        <v>505</v>
      </c>
      <c r="C2059" s="1">
        <v>32646</v>
      </c>
      <c r="D2059" s="2">
        <v>92</v>
      </c>
      <c r="E2059">
        <v>0</v>
      </c>
      <c r="F2059" s="3">
        <v>2007</v>
      </c>
      <c r="G2059" s="2">
        <v>86.29</v>
      </c>
      <c r="H2059">
        <v>0</v>
      </c>
      <c r="I2059">
        <v>1294</v>
      </c>
      <c r="J2059">
        <v>2</v>
      </c>
      <c r="K2059" t="s">
        <v>36</v>
      </c>
      <c r="L2059" t="s">
        <v>60</v>
      </c>
      <c r="M2059" s="3">
        <v>77.14</v>
      </c>
      <c r="N2059">
        <v>1294</v>
      </c>
      <c r="O2059">
        <v>0</v>
      </c>
      <c r="P2059" t="s">
        <v>47</v>
      </c>
      <c r="Q2059">
        <v>2010</v>
      </c>
      <c r="R2059" s="2">
        <v>485</v>
      </c>
      <c r="S2059" s="2">
        <v>475</v>
      </c>
      <c r="T2059" s="2">
        <v>495</v>
      </c>
      <c r="U2059" s="2">
        <v>0.91077016424602197</v>
      </c>
      <c r="V2059" s="2">
        <v>445</v>
      </c>
      <c r="W2059" s="2">
        <v>433</v>
      </c>
      <c r="X2059" s="2">
        <v>-1</v>
      </c>
      <c r="Y2059" s="2">
        <v>-1</v>
      </c>
      <c r="Z2059" s="2">
        <v>-1</v>
      </c>
      <c r="AA2059" s="2">
        <v>-1</v>
      </c>
      <c r="AB2059" s="2">
        <v>-1</v>
      </c>
      <c r="AC2059" s="2">
        <v>-0.4173</v>
      </c>
      <c r="AD2059" s="2">
        <v>1.5928</v>
      </c>
      <c r="AE2059" s="2">
        <v>-0.92449999999999999</v>
      </c>
      <c r="AF2059" s="2">
        <v>0.64980000000000004</v>
      </c>
      <c r="AG2059" s="2">
        <v>0.34439999999999998</v>
      </c>
      <c r="AH2059">
        <v>75000</v>
      </c>
      <c r="AI2059" t="str">
        <f>IF(Table_Graduate_Salary[[#This Row],[Salary]]&lt;300000,"Low",IF(Table_Graduate_Salary[[#This Row],[Salary]]&lt;=600000,"Medium","High"))</f>
        <v>Low</v>
      </c>
      <c r="AJ2059" t="str">
        <f>IF(Table_Graduate_Salary[[#This Row],[collegeGPA]]&gt;=8,"Excellent",IF(Table_Graduate_Salary[[#This Row],[collegeGPA]]&gt;=7,"Good","Average"))</f>
        <v>Excellent</v>
      </c>
      <c r="AK2059" s="2">
        <f>AVERAGE(Table_Graduate_Salary[[#This Row],[English]],Table_Graduate_Salary[[#This Row],[Logical]],Table_Graduate_Salary[[#This Row],[Quant]])</f>
        <v>485</v>
      </c>
    </row>
    <row r="2060" spans="1:37">
      <c r="A2060">
        <v>355888</v>
      </c>
      <c r="B2060" t="s">
        <v>506</v>
      </c>
      <c r="C2060" s="1">
        <v>33422</v>
      </c>
      <c r="D2060" s="2">
        <v>81.86</v>
      </c>
      <c r="E2060" t="s">
        <v>382</v>
      </c>
      <c r="F2060" s="3">
        <v>2008</v>
      </c>
      <c r="G2060" s="2">
        <v>65.5</v>
      </c>
      <c r="H2060" t="s">
        <v>383</v>
      </c>
      <c r="I2060">
        <v>9786</v>
      </c>
      <c r="J2060">
        <v>2</v>
      </c>
      <c r="K2060" t="s">
        <v>36</v>
      </c>
      <c r="L2060" t="s">
        <v>64</v>
      </c>
      <c r="M2060" s="3">
        <v>70</v>
      </c>
      <c r="N2060">
        <v>9786</v>
      </c>
      <c r="O2060">
        <v>0</v>
      </c>
      <c r="P2060" t="s">
        <v>65</v>
      </c>
      <c r="Q2060">
        <v>2012</v>
      </c>
      <c r="R2060" s="2">
        <v>475</v>
      </c>
      <c r="S2060" s="2">
        <v>475</v>
      </c>
      <c r="T2060" s="2">
        <v>465</v>
      </c>
      <c r="U2060" s="2">
        <v>0.48834797678271402</v>
      </c>
      <c r="V2060" s="2">
        <v>405</v>
      </c>
      <c r="W2060" s="2">
        <v>-1</v>
      </c>
      <c r="X2060" s="2">
        <v>-1</v>
      </c>
      <c r="Y2060" s="2">
        <v>-1</v>
      </c>
      <c r="Z2060" s="2">
        <v>-1</v>
      </c>
      <c r="AA2060" s="2">
        <v>-1</v>
      </c>
      <c r="AB2060" s="2">
        <v>-1</v>
      </c>
      <c r="AC2060" s="2">
        <v>-1.5765</v>
      </c>
      <c r="AD2060" s="2">
        <v>-1.5273000000000001</v>
      </c>
      <c r="AE2060" s="2">
        <v>-1.5051000000000001</v>
      </c>
      <c r="AF2060" s="2">
        <v>-1.3184</v>
      </c>
      <c r="AG2060" s="2">
        <v>-0.76149999999999995</v>
      </c>
      <c r="AH2060">
        <v>320000</v>
      </c>
      <c r="AI2060" t="str">
        <f>IF(Table_Graduate_Salary[[#This Row],[Salary]]&lt;300000,"Low",IF(Table_Graduate_Salary[[#This Row],[Salary]]&lt;=600000,"Medium","High"))</f>
        <v>Medium</v>
      </c>
      <c r="AJ2060" t="str">
        <f>IF(Table_Graduate_Salary[[#This Row],[collegeGPA]]&gt;=8,"Excellent",IF(Table_Graduate_Salary[[#This Row],[collegeGPA]]&gt;=7,"Good","Average"))</f>
        <v>Excellent</v>
      </c>
      <c r="AK2060" s="2">
        <f>AVERAGE(Table_Graduate_Salary[[#This Row],[English]],Table_Graduate_Salary[[#This Row],[Logical]],Table_Graduate_Salary[[#This Row],[Quant]])</f>
        <v>471.66666666666669</v>
      </c>
    </row>
    <row r="2061" spans="1:37">
      <c r="A2061">
        <v>189790</v>
      </c>
      <c r="B2061" t="s">
        <v>506</v>
      </c>
      <c r="C2061" s="1">
        <v>32799</v>
      </c>
      <c r="D2061" s="2">
        <v>68</v>
      </c>
      <c r="E2061" t="s">
        <v>35</v>
      </c>
      <c r="F2061" s="3">
        <v>2007</v>
      </c>
      <c r="G2061" s="2">
        <v>68.2</v>
      </c>
      <c r="H2061" t="s">
        <v>35</v>
      </c>
      <c r="I2061">
        <v>44</v>
      </c>
      <c r="J2061">
        <v>2</v>
      </c>
      <c r="K2061" t="s">
        <v>36</v>
      </c>
      <c r="L2061" t="s">
        <v>55</v>
      </c>
      <c r="M2061" s="3">
        <v>72.56</v>
      </c>
      <c r="N2061">
        <v>44</v>
      </c>
      <c r="O2061">
        <v>0</v>
      </c>
      <c r="P2061" t="s">
        <v>41</v>
      </c>
      <c r="Q2061">
        <v>2011</v>
      </c>
      <c r="R2061" s="2">
        <v>465</v>
      </c>
      <c r="S2061" s="2">
        <v>575</v>
      </c>
      <c r="T2061" s="2">
        <v>575</v>
      </c>
      <c r="U2061" s="2">
        <v>0.91686996110361896</v>
      </c>
      <c r="V2061" s="2">
        <v>555</v>
      </c>
      <c r="W2061" s="2">
        <v>-1</v>
      </c>
      <c r="X2061" s="2">
        <v>-1</v>
      </c>
      <c r="Y2061" s="2">
        <v>-1</v>
      </c>
      <c r="Z2061" s="2">
        <v>-1</v>
      </c>
      <c r="AA2061" s="2">
        <v>-1</v>
      </c>
      <c r="AB2061" s="2">
        <v>-1</v>
      </c>
      <c r="AC2061" s="2">
        <v>-1.1900999999999999</v>
      </c>
      <c r="AD2061" s="2">
        <v>1.2807999999999999</v>
      </c>
      <c r="AE2061" s="2">
        <v>0.2366</v>
      </c>
      <c r="AF2061" s="2">
        <v>-0.52529999999999999</v>
      </c>
      <c r="AG2061" s="2">
        <v>0.18640000000000001</v>
      </c>
      <c r="AH2061">
        <v>395000</v>
      </c>
      <c r="AI2061" t="str">
        <f>IF(Table_Graduate_Salary[[#This Row],[Salary]]&lt;300000,"Low",IF(Table_Graduate_Salary[[#This Row],[Salary]]&lt;=600000,"Medium","High"))</f>
        <v>Medium</v>
      </c>
      <c r="AJ2061" t="str">
        <f>IF(Table_Graduate_Salary[[#This Row],[collegeGPA]]&gt;=8,"Excellent",IF(Table_Graduate_Salary[[#This Row],[collegeGPA]]&gt;=7,"Good","Average"))</f>
        <v>Excellent</v>
      </c>
      <c r="AK2061" s="2">
        <f>AVERAGE(Table_Graduate_Salary[[#This Row],[English]],Table_Graduate_Salary[[#This Row],[Logical]],Table_Graduate_Salary[[#This Row],[Quant]])</f>
        <v>538.33333333333337</v>
      </c>
    </row>
    <row r="2062" spans="1:37">
      <c r="A2062">
        <v>629628</v>
      </c>
      <c r="B2062" t="s">
        <v>505</v>
      </c>
      <c r="C2062" s="1">
        <v>33648</v>
      </c>
      <c r="D2062" s="2">
        <v>94</v>
      </c>
      <c r="E2062" t="s">
        <v>51</v>
      </c>
      <c r="F2062" s="3">
        <v>2009</v>
      </c>
      <c r="G2062" s="2">
        <v>94.75</v>
      </c>
      <c r="H2062" t="s">
        <v>51</v>
      </c>
      <c r="I2062">
        <v>526</v>
      </c>
      <c r="J2062">
        <v>2</v>
      </c>
      <c r="K2062" t="s">
        <v>36</v>
      </c>
      <c r="L2062" t="s">
        <v>81</v>
      </c>
      <c r="M2062" s="3">
        <v>89</v>
      </c>
      <c r="N2062">
        <v>526</v>
      </c>
      <c r="O2062">
        <v>0</v>
      </c>
      <c r="P2062" t="s">
        <v>47</v>
      </c>
      <c r="Q2062">
        <v>2013</v>
      </c>
      <c r="R2062" s="2">
        <v>545</v>
      </c>
      <c r="S2062" s="2">
        <v>425</v>
      </c>
      <c r="T2062" s="2">
        <v>470</v>
      </c>
      <c r="U2062" s="2">
        <v>0.55738950564608802</v>
      </c>
      <c r="V2062" s="2">
        <v>435</v>
      </c>
      <c r="W2062" s="2">
        <v>-1</v>
      </c>
      <c r="X2062" s="2">
        <v>-1</v>
      </c>
      <c r="Y2062" s="2">
        <v>-1</v>
      </c>
      <c r="Z2062" s="2">
        <v>420</v>
      </c>
      <c r="AA2062" s="2">
        <v>-1</v>
      </c>
      <c r="AB2062" s="2">
        <v>-1</v>
      </c>
      <c r="AC2062" s="2">
        <v>0.41549999999999998</v>
      </c>
      <c r="AD2062" s="2">
        <v>0.87839999999999996</v>
      </c>
      <c r="AE2062" s="2">
        <v>1.2396</v>
      </c>
      <c r="AF2062" s="2">
        <v>-0.86819999999999997</v>
      </c>
      <c r="AG2062" s="2">
        <v>0.86370000000000002</v>
      </c>
      <c r="AH2062">
        <v>305000</v>
      </c>
      <c r="AI2062" t="str">
        <f>IF(Table_Graduate_Salary[[#This Row],[Salary]]&lt;300000,"Low",IF(Table_Graduate_Salary[[#This Row],[Salary]]&lt;=600000,"Medium","High"))</f>
        <v>Medium</v>
      </c>
      <c r="AJ2062" t="str">
        <f>IF(Table_Graduate_Salary[[#This Row],[collegeGPA]]&gt;=8,"Excellent",IF(Table_Graduate_Salary[[#This Row],[collegeGPA]]&gt;=7,"Good","Average"))</f>
        <v>Excellent</v>
      </c>
      <c r="AK2062" s="2">
        <f>AVERAGE(Table_Graduate_Salary[[#This Row],[English]],Table_Graduate_Salary[[#This Row],[Logical]],Table_Graduate_Salary[[#This Row],[Quant]])</f>
        <v>480</v>
      </c>
    </row>
    <row r="2063" spans="1:37">
      <c r="A2063">
        <v>1230413</v>
      </c>
      <c r="B2063" t="s">
        <v>506</v>
      </c>
      <c r="C2063" s="1">
        <v>34377</v>
      </c>
      <c r="D2063" s="2">
        <v>60</v>
      </c>
      <c r="E2063" t="s">
        <v>51</v>
      </c>
      <c r="F2063" s="3">
        <v>2010</v>
      </c>
      <c r="G2063" s="2">
        <v>72</v>
      </c>
      <c r="H2063" t="s">
        <v>51</v>
      </c>
      <c r="I2063">
        <v>429</v>
      </c>
      <c r="J2063">
        <v>2</v>
      </c>
      <c r="K2063" t="s">
        <v>36</v>
      </c>
      <c r="L2063" t="s">
        <v>40</v>
      </c>
      <c r="M2063" s="3">
        <v>76</v>
      </c>
      <c r="N2063">
        <v>429</v>
      </c>
      <c r="O2063">
        <v>0</v>
      </c>
      <c r="P2063" t="s">
        <v>41</v>
      </c>
      <c r="Q2063">
        <v>2014</v>
      </c>
      <c r="R2063" s="2">
        <v>350</v>
      </c>
      <c r="S2063" s="2">
        <v>435</v>
      </c>
      <c r="T2063" s="2">
        <v>430</v>
      </c>
      <c r="U2063" s="2">
        <v>-1</v>
      </c>
      <c r="V2063" s="2">
        <v>-1</v>
      </c>
      <c r="W2063" s="2">
        <v>-1</v>
      </c>
      <c r="X2063" s="2">
        <v>-1</v>
      </c>
      <c r="Y2063" s="2">
        <v>-1</v>
      </c>
      <c r="Z2063" s="2">
        <v>-1</v>
      </c>
      <c r="AA2063" s="2">
        <v>-1</v>
      </c>
      <c r="AB2063" s="2">
        <v>-1</v>
      </c>
      <c r="AC2063" s="2">
        <v>0.99</v>
      </c>
      <c r="AD2063" s="2">
        <v>1.2114</v>
      </c>
      <c r="AE2063" s="2">
        <v>2.008</v>
      </c>
      <c r="AF2063" s="2">
        <v>-0.2344</v>
      </c>
      <c r="AG2063" s="2">
        <v>1.0553999999999999</v>
      </c>
      <c r="AH2063">
        <v>220000</v>
      </c>
      <c r="AI2063" t="str">
        <f>IF(Table_Graduate_Salary[[#This Row],[Salary]]&lt;300000,"Low",IF(Table_Graduate_Salary[[#This Row],[Salary]]&lt;=600000,"Medium","High"))</f>
        <v>Low</v>
      </c>
      <c r="AJ2063" t="str">
        <f>IF(Table_Graduate_Salary[[#This Row],[collegeGPA]]&gt;=8,"Excellent",IF(Table_Graduate_Salary[[#This Row],[collegeGPA]]&gt;=7,"Good","Average"))</f>
        <v>Excellent</v>
      </c>
      <c r="AK2063" s="2">
        <f>AVERAGE(Table_Graduate_Salary[[#This Row],[English]],Table_Graduate_Salary[[#This Row],[Logical]],Table_Graduate_Salary[[#This Row],[Quant]])</f>
        <v>405</v>
      </c>
    </row>
    <row r="2064" spans="1:37">
      <c r="A2064">
        <v>895667</v>
      </c>
      <c r="B2064" t="s">
        <v>505</v>
      </c>
      <c r="C2064" s="1">
        <v>33847</v>
      </c>
      <c r="D2064" s="2">
        <v>92.6</v>
      </c>
      <c r="E2064" t="s">
        <v>35</v>
      </c>
      <c r="F2064" s="3">
        <v>2010</v>
      </c>
      <c r="G2064" s="2">
        <v>94.6</v>
      </c>
      <c r="H2064" t="s">
        <v>35</v>
      </c>
      <c r="I2064">
        <v>849</v>
      </c>
      <c r="J2064">
        <v>1</v>
      </c>
      <c r="K2064" t="s">
        <v>36</v>
      </c>
      <c r="L2064" t="s">
        <v>40</v>
      </c>
      <c r="M2064" s="3">
        <v>83</v>
      </c>
      <c r="N2064">
        <v>849</v>
      </c>
      <c r="O2064">
        <v>0</v>
      </c>
      <c r="P2064" t="s">
        <v>41</v>
      </c>
      <c r="Q2064">
        <v>2014</v>
      </c>
      <c r="R2064" s="2">
        <v>710</v>
      </c>
      <c r="S2064" s="2">
        <v>640</v>
      </c>
      <c r="T2064" s="2">
        <v>650</v>
      </c>
      <c r="U2064" s="2">
        <v>0.48674700843819302</v>
      </c>
      <c r="V2064" s="2">
        <v>675</v>
      </c>
      <c r="W2064" s="2">
        <v>-1</v>
      </c>
      <c r="X2064" s="2">
        <v>376</v>
      </c>
      <c r="Y2064" s="2">
        <v>-1</v>
      </c>
      <c r="Z2064" s="2">
        <v>-1</v>
      </c>
      <c r="AA2064" s="2">
        <v>-1</v>
      </c>
      <c r="AB2064" s="2">
        <v>-1</v>
      </c>
      <c r="AC2064" s="2">
        <v>-0.73350000000000004</v>
      </c>
      <c r="AD2064" s="2">
        <v>-0.4536</v>
      </c>
      <c r="AE2064" s="2">
        <v>0.62480000000000002</v>
      </c>
      <c r="AF2064" s="2">
        <v>0.5262</v>
      </c>
      <c r="AG2064" s="2">
        <v>-0.47760000000000002</v>
      </c>
      <c r="AH2064">
        <v>655000</v>
      </c>
      <c r="AI2064" t="str">
        <f>IF(Table_Graduate_Salary[[#This Row],[Salary]]&lt;300000,"Low",IF(Table_Graduate_Salary[[#This Row],[Salary]]&lt;=600000,"Medium","High"))</f>
        <v>High</v>
      </c>
      <c r="AJ2064" t="str">
        <f>IF(Table_Graduate_Salary[[#This Row],[collegeGPA]]&gt;=8,"Excellent",IF(Table_Graduate_Salary[[#This Row],[collegeGPA]]&gt;=7,"Good","Average"))</f>
        <v>Excellent</v>
      </c>
      <c r="AK2064" s="2">
        <f>AVERAGE(Table_Graduate_Salary[[#This Row],[English]],Table_Graduate_Salary[[#This Row],[Logical]],Table_Graduate_Salary[[#This Row],[Quant]])</f>
        <v>666.66666666666663</v>
      </c>
    </row>
    <row r="2065" spans="1:37">
      <c r="A2065">
        <v>212005</v>
      </c>
      <c r="B2065" t="s">
        <v>506</v>
      </c>
      <c r="C2065" s="1">
        <v>32532</v>
      </c>
      <c r="D2065" s="2">
        <v>49</v>
      </c>
      <c r="E2065" t="s">
        <v>97</v>
      </c>
      <c r="F2065" s="3">
        <v>2005</v>
      </c>
      <c r="G2065" s="2">
        <v>52</v>
      </c>
      <c r="H2065" t="s">
        <v>97</v>
      </c>
      <c r="I2065">
        <v>5690</v>
      </c>
      <c r="J2065">
        <v>2</v>
      </c>
      <c r="K2065" t="s">
        <v>36</v>
      </c>
      <c r="L2065" t="s">
        <v>55</v>
      </c>
      <c r="M2065" s="3">
        <v>68</v>
      </c>
      <c r="N2065">
        <v>5690</v>
      </c>
      <c r="O2065">
        <v>0</v>
      </c>
      <c r="P2065" t="s">
        <v>41</v>
      </c>
      <c r="Q2065">
        <v>2011</v>
      </c>
      <c r="R2065" s="2">
        <v>545</v>
      </c>
      <c r="S2065" s="2">
        <v>375</v>
      </c>
      <c r="T2065" s="2">
        <v>565</v>
      </c>
      <c r="U2065" s="2">
        <v>0.70409041213131396</v>
      </c>
      <c r="V2065" s="2">
        <v>465</v>
      </c>
      <c r="W2065" s="2">
        <v>-1</v>
      </c>
      <c r="X2065" s="2">
        <v>-1</v>
      </c>
      <c r="Y2065" s="2">
        <v>-1</v>
      </c>
      <c r="Z2065" s="2">
        <v>-1</v>
      </c>
      <c r="AA2065" s="2">
        <v>-1</v>
      </c>
      <c r="AB2065" s="2">
        <v>-1</v>
      </c>
      <c r="AC2065" s="2">
        <v>-0.88099999999999901</v>
      </c>
      <c r="AD2065" s="2">
        <v>-1.5273000000000001</v>
      </c>
      <c r="AE2065" s="2">
        <v>-0.34399999999999997</v>
      </c>
      <c r="AF2065" s="2">
        <v>0.5323</v>
      </c>
      <c r="AG2065" s="2">
        <v>-0.9194</v>
      </c>
      <c r="AH2065">
        <v>270000</v>
      </c>
      <c r="AI2065" t="str">
        <f>IF(Table_Graduate_Salary[[#This Row],[Salary]]&lt;300000,"Low",IF(Table_Graduate_Salary[[#This Row],[Salary]]&lt;=600000,"Medium","High"))</f>
        <v>Low</v>
      </c>
      <c r="AJ2065" t="str">
        <f>IF(Table_Graduate_Salary[[#This Row],[collegeGPA]]&gt;=8,"Excellent",IF(Table_Graduate_Salary[[#This Row],[collegeGPA]]&gt;=7,"Good","Average"))</f>
        <v>Excellent</v>
      </c>
      <c r="AK2065" s="2">
        <f>AVERAGE(Table_Graduate_Salary[[#This Row],[English]],Table_Graduate_Salary[[#This Row],[Logical]],Table_Graduate_Salary[[#This Row],[Quant]])</f>
        <v>495</v>
      </c>
    </row>
    <row r="2066" spans="1:37">
      <c r="A2066">
        <v>1264544</v>
      </c>
      <c r="B2066" t="s">
        <v>506</v>
      </c>
      <c r="C2066" s="1">
        <v>33553</v>
      </c>
      <c r="D2066" s="2">
        <v>76</v>
      </c>
      <c r="E2066" t="s">
        <v>35</v>
      </c>
      <c r="F2066" s="3">
        <v>2009</v>
      </c>
      <c r="G2066" s="2">
        <v>86</v>
      </c>
      <c r="H2066" t="s">
        <v>51</v>
      </c>
      <c r="I2066">
        <v>15745</v>
      </c>
      <c r="J2066">
        <v>2</v>
      </c>
      <c r="K2066" t="s">
        <v>36</v>
      </c>
      <c r="L2066" t="s">
        <v>40</v>
      </c>
      <c r="M2066" s="3">
        <v>72</v>
      </c>
      <c r="N2066">
        <v>15745</v>
      </c>
      <c r="O2066">
        <v>1</v>
      </c>
      <c r="P2066" t="s">
        <v>54</v>
      </c>
      <c r="Q2066">
        <v>2013</v>
      </c>
      <c r="R2066" s="2">
        <v>510</v>
      </c>
      <c r="S2066" s="2">
        <v>400</v>
      </c>
      <c r="T2066" s="2">
        <v>440</v>
      </c>
      <c r="U2066" s="2">
        <v>1.8540941675430501E-2</v>
      </c>
      <c r="V2066" s="2">
        <v>465</v>
      </c>
      <c r="W2066" s="2">
        <v>-1</v>
      </c>
      <c r="X2066" s="2">
        <v>192</v>
      </c>
      <c r="Y2066" s="2">
        <v>-1</v>
      </c>
      <c r="Z2066" s="2">
        <v>-1</v>
      </c>
      <c r="AA2066" s="2">
        <v>-1</v>
      </c>
      <c r="AB2066" s="2">
        <v>-1</v>
      </c>
      <c r="AC2066" s="2">
        <v>-0.58989999999999998</v>
      </c>
      <c r="AD2066" s="2">
        <v>-1.4525999999999999</v>
      </c>
      <c r="AE2066" s="2">
        <v>2.008</v>
      </c>
      <c r="AF2066" s="2">
        <v>2.6814</v>
      </c>
      <c r="AG2066" s="2">
        <v>1.2470000000000001</v>
      </c>
      <c r="AH2066">
        <v>120000</v>
      </c>
      <c r="AI2066" t="str">
        <f>IF(Table_Graduate_Salary[[#This Row],[Salary]]&lt;300000,"Low",IF(Table_Graduate_Salary[[#This Row],[Salary]]&lt;=600000,"Medium","High"))</f>
        <v>Low</v>
      </c>
      <c r="AJ2066" t="str">
        <f>IF(Table_Graduate_Salary[[#This Row],[collegeGPA]]&gt;=8,"Excellent",IF(Table_Graduate_Salary[[#This Row],[collegeGPA]]&gt;=7,"Good","Average"))</f>
        <v>Excellent</v>
      </c>
      <c r="AK2066" s="2">
        <f>AVERAGE(Table_Graduate_Salary[[#This Row],[English]],Table_Graduate_Salary[[#This Row],[Logical]],Table_Graduate_Salary[[#This Row],[Quant]])</f>
        <v>450</v>
      </c>
    </row>
    <row r="2067" spans="1:37">
      <c r="A2067">
        <v>864904</v>
      </c>
      <c r="B2067" t="s">
        <v>506</v>
      </c>
      <c r="C2067" s="1">
        <v>33339</v>
      </c>
      <c r="D2067" s="2">
        <v>81.2</v>
      </c>
      <c r="E2067" t="s">
        <v>51</v>
      </c>
      <c r="F2067" s="3">
        <v>2008</v>
      </c>
      <c r="G2067" s="2">
        <v>80.7</v>
      </c>
      <c r="H2067" t="s">
        <v>51</v>
      </c>
      <c r="I2067">
        <v>8072</v>
      </c>
      <c r="J2067">
        <v>2</v>
      </c>
      <c r="K2067" t="s">
        <v>36</v>
      </c>
      <c r="L2067" t="s">
        <v>55</v>
      </c>
      <c r="M2067" s="3">
        <v>74.3</v>
      </c>
      <c r="N2067">
        <v>8072</v>
      </c>
      <c r="O2067">
        <v>0</v>
      </c>
      <c r="P2067" t="s">
        <v>47</v>
      </c>
      <c r="Q2067">
        <v>2012</v>
      </c>
      <c r="R2067" s="2">
        <v>500</v>
      </c>
      <c r="S2067" s="2">
        <v>460</v>
      </c>
      <c r="T2067" s="2">
        <v>235</v>
      </c>
      <c r="U2067" s="2">
        <v>0.23780283983757</v>
      </c>
      <c r="V2067" s="2">
        <v>385</v>
      </c>
      <c r="W2067" s="2">
        <v>-1</v>
      </c>
      <c r="X2067" s="2">
        <v>315</v>
      </c>
      <c r="Y2067" s="2">
        <v>-1</v>
      </c>
      <c r="Z2067" s="2">
        <v>-1</v>
      </c>
      <c r="AA2067" s="2">
        <v>-1</v>
      </c>
      <c r="AB2067" s="2">
        <v>-1</v>
      </c>
      <c r="AC2067" s="2">
        <v>1.8516999999999999</v>
      </c>
      <c r="AD2067" s="2">
        <v>1.2114</v>
      </c>
      <c r="AE2067" s="2">
        <v>-0.4511</v>
      </c>
      <c r="AF2067" s="2">
        <v>-1.8824000000000001</v>
      </c>
      <c r="AG2067" s="2">
        <v>-0.47760000000000002</v>
      </c>
      <c r="AH2067">
        <v>215000</v>
      </c>
      <c r="AI2067" t="str">
        <f>IF(Table_Graduate_Salary[[#This Row],[Salary]]&lt;300000,"Low",IF(Table_Graduate_Salary[[#This Row],[Salary]]&lt;=600000,"Medium","High"))</f>
        <v>Low</v>
      </c>
      <c r="AJ2067" t="str">
        <f>IF(Table_Graduate_Salary[[#This Row],[collegeGPA]]&gt;=8,"Excellent",IF(Table_Graduate_Salary[[#This Row],[collegeGPA]]&gt;=7,"Good","Average"))</f>
        <v>Excellent</v>
      </c>
      <c r="AK2067" s="2">
        <f>AVERAGE(Table_Graduate_Salary[[#This Row],[English]],Table_Graduate_Salary[[#This Row],[Logical]],Table_Graduate_Salary[[#This Row],[Quant]])</f>
        <v>398.33333333333331</v>
      </c>
    </row>
    <row r="2068" spans="1:37">
      <c r="A2068">
        <v>439109</v>
      </c>
      <c r="B2068" t="s">
        <v>506</v>
      </c>
      <c r="C2068" s="1">
        <v>33141</v>
      </c>
      <c r="D2068" s="2">
        <v>81.2</v>
      </c>
      <c r="E2068" t="s">
        <v>35</v>
      </c>
      <c r="F2068" s="3">
        <v>2008</v>
      </c>
      <c r="G2068" s="2">
        <v>66.8</v>
      </c>
      <c r="H2068" t="s">
        <v>35</v>
      </c>
      <c r="I2068">
        <v>3081</v>
      </c>
      <c r="J2068">
        <v>2</v>
      </c>
      <c r="K2068" t="s">
        <v>36</v>
      </c>
      <c r="L2068" t="s">
        <v>44</v>
      </c>
      <c r="M2068" s="3">
        <v>77.599999999999994</v>
      </c>
      <c r="N2068">
        <v>3081</v>
      </c>
      <c r="O2068">
        <v>0</v>
      </c>
      <c r="P2068" t="s">
        <v>65</v>
      </c>
      <c r="Q2068">
        <v>2012</v>
      </c>
      <c r="R2068" s="2">
        <v>525</v>
      </c>
      <c r="S2068" s="2">
        <v>605</v>
      </c>
      <c r="T2068" s="2">
        <v>535</v>
      </c>
      <c r="U2068" s="2">
        <v>0.53838689298509601</v>
      </c>
      <c r="V2068" s="2">
        <v>-1</v>
      </c>
      <c r="W2068" s="2">
        <v>333</v>
      </c>
      <c r="X2068" s="2">
        <v>-1</v>
      </c>
      <c r="Y2068" s="2">
        <v>-1</v>
      </c>
      <c r="Z2068" s="2">
        <v>-1</v>
      </c>
      <c r="AA2068" s="2">
        <v>-1</v>
      </c>
      <c r="AB2068" s="2">
        <v>-1</v>
      </c>
      <c r="AC2068" s="2">
        <v>-0.4173</v>
      </c>
      <c r="AD2068" s="2">
        <v>3.2800000000000003E-2</v>
      </c>
      <c r="AE2068" s="2">
        <v>-0.48909999999999998</v>
      </c>
      <c r="AF2068" s="2">
        <v>0.5323</v>
      </c>
      <c r="AG2068" s="2">
        <v>2.8400000000000002E-2</v>
      </c>
      <c r="AH2068">
        <v>400000</v>
      </c>
      <c r="AI2068" t="str">
        <f>IF(Table_Graduate_Salary[[#This Row],[Salary]]&lt;300000,"Low",IF(Table_Graduate_Salary[[#This Row],[Salary]]&lt;=600000,"Medium","High"))</f>
        <v>Medium</v>
      </c>
      <c r="AJ2068" t="str">
        <f>IF(Table_Graduate_Salary[[#This Row],[collegeGPA]]&gt;=8,"Excellent",IF(Table_Graduate_Salary[[#This Row],[collegeGPA]]&gt;=7,"Good","Average"))</f>
        <v>Excellent</v>
      </c>
      <c r="AK2068" s="2">
        <f>AVERAGE(Table_Graduate_Salary[[#This Row],[English]],Table_Graduate_Salary[[#This Row],[Logical]],Table_Graduate_Salary[[#This Row],[Quant]])</f>
        <v>555</v>
      </c>
    </row>
    <row r="2069" spans="1:37">
      <c r="A2069">
        <v>1219117</v>
      </c>
      <c r="B2069" t="s">
        <v>506</v>
      </c>
      <c r="C2069" s="1">
        <v>33036</v>
      </c>
      <c r="D2069" s="2">
        <v>77</v>
      </c>
      <c r="E2069" t="s">
        <v>48</v>
      </c>
      <c r="F2069" s="3">
        <v>2009</v>
      </c>
      <c r="G2069" s="2">
        <v>66</v>
      </c>
      <c r="H2069" t="s">
        <v>48</v>
      </c>
      <c r="I2069">
        <v>11154</v>
      </c>
      <c r="J2069">
        <v>2</v>
      </c>
      <c r="K2069" t="s">
        <v>36</v>
      </c>
      <c r="L2069" t="s">
        <v>77</v>
      </c>
      <c r="M2069" s="3">
        <v>78</v>
      </c>
      <c r="N2069">
        <v>11154</v>
      </c>
      <c r="O2069">
        <v>1</v>
      </c>
      <c r="P2069" t="s">
        <v>53</v>
      </c>
      <c r="Q2069">
        <v>2013</v>
      </c>
      <c r="R2069" s="2">
        <v>580</v>
      </c>
      <c r="S2069" s="2">
        <v>530</v>
      </c>
      <c r="T2069" s="2">
        <v>465</v>
      </c>
      <c r="U2069" s="2">
        <v>6.2221291236929599E-2</v>
      </c>
      <c r="V2069" s="2">
        <v>405</v>
      </c>
      <c r="W2069" s="2">
        <v>-1</v>
      </c>
      <c r="X2069" s="2">
        <v>-1</v>
      </c>
      <c r="Y2069" s="2">
        <v>-1</v>
      </c>
      <c r="Z2069" s="2">
        <v>260</v>
      </c>
      <c r="AA2069" s="2">
        <v>-1</v>
      </c>
      <c r="AB2069" s="2">
        <v>-1</v>
      </c>
      <c r="AC2069" s="2">
        <v>0.84630000000000005</v>
      </c>
      <c r="AD2069" s="2">
        <v>1.2114</v>
      </c>
      <c r="AE2069" s="2">
        <v>1.2396</v>
      </c>
      <c r="AF2069" s="2">
        <v>-0.86819999999999997</v>
      </c>
      <c r="AG2069" s="2">
        <v>0.67210000000000003</v>
      </c>
      <c r="AH2069">
        <v>335000</v>
      </c>
      <c r="AI2069" t="str">
        <f>IF(Table_Graduate_Salary[[#This Row],[Salary]]&lt;300000,"Low",IF(Table_Graduate_Salary[[#This Row],[Salary]]&lt;=600000,"Medium","High"))</f>
        <v>Medium</v>
      </c>
      <c r="AJ2069" t="str">
        <f>IF(Table_Graduate_Salary[[#This Row],[collegeGPA]]&gt;=8,"Excellent",IF(Table_Graduate_Salary[[#This Row],[collegeGPA]]&gt;=7,"Good","Average"))</f>
        <v>Excellent</v>
      </c>
      <c r="AK2069" s="2">
        <f>AVERAGE(Table_Graduate_Salary[[#This Row],[English]],Table_Graduate_Salary[[#This Row],[Logical]],Table_Graduate_Salary[[#This Row],[Quant]])</f>
        <v>525</v>
      </c>
    </row>
    <row r="2070" spans="1:37">
      <c r="A2070">
        <v>299309</v>
      </c>
      <c r="B2070" t="s">
        <v>505</v>
      </c>
      <c r="C2070" s="1">
        <v>32699</v>
      </c>
      <c r="D2070" s="2">
        <v>68.400000000000006</v>
      </c>
      <c r="E2070" t="s">
        <v>137</v>
      </c>
      <c r="F2070" s="3">
        <v>2007</v>
      </c>
      <c r="G2070" s="2">
        <v>68</v>
      </c>
      <c r="H2070" t="s">
        <v>137</v>
      </c>
      <c r="I2070">
        <v>5230</v>
      </c>
      <c r="J2070">
        <v>2</v>
      </c>
      <c r="K2070" t="s">
        <v>36</v>
      </c>
      <c r="L2070" t="s">
        <v>55</v>
      </c>
      <c r="M2070" s="3">
        <v>58.79</v>
      </c>
      <c r="N2070">
        <v>5230</v>
      </c>
      <c r="O2070">
        <v>0</v>
      </c>
      <c r="P2070" t="s">
        <v>45</v>
      </c>
      <c r="Q2070">
        <v>2011</v>
      </c>
      <c r="R2070" s="2">
        <v>415</v>
      </c>
      <c r="S2070" s="2">
        <v>565</v>
      </c>
      <c r="T2070" s="2">
        <v>415</v>
      </c>
      <c r="U2070" s="2">
        <v>0.45087658448345103</v>
      </c>
      <c r="V2070" s="2">
        <v>395</v>
      </c>
      <c r="W2070" s="2">
        <v>-1</v>
      </c>
      <c r="X2070" s="2">
        <v>-1</v>
      </c>
      <c r="Y2070" s="2">
        <v>-1</v>
      </c>
      <c r="Z2070" s="2">
        <v>-1</v>
      </c>
      <c r="AA2070" s="2">
        <v>-1</v>
      </c>
      <c r="AB2070" s="2">
        <v>-1</v>
      </c>
      <c r="AC2070" s="2">
        <v>-0.1082</v>
      </c>
      <c r="AD2070" s="2">
        <v>0.3448</v>
      </c>
      <c r="AE2070" s="2">
        <v>-0.1988</v>
      </c>
      <c r="AF2070" s="2">
        <v>-0.87780000000000002</v>
      </c>
      <c r="AG2070" s="2">
        <v>-0.28749999999999998</v>
      </c>
      <c r="AH2070">
        <v>160000</v>
      </c>
      <c r="AI2070" t="str">
        <f>IF(Table_Graduate_Salary[[#This Row],[Salary]]&lt;300000,"Low",IF(Table_Graduate_Salary[[#This Row],[Salary]]&lt;=600000,"Medium","High"))</f>
        <v>Low</v>
      </c>
      <c r="AJ2070" t="str">
        <f>IF(Table_Graduate_Salary[[#This Row],[collegeGPA]]&gt;=8,"Excellent",IF(Table_Graduate_Salary[[#This Row],[collegeGPA]]&gt;=7,"Good","Average"))</f>
        <v>Excellent</v>
      </c>
      <c r="AK2070" s="2">
        <f>AVERAGE(Table_Graduate_Salary[[#This Row],[English]],Table_Graduate_Salary[[#This Row],[Logical]],Table_Graduate_Salary[[#This Row],[Quant]])</f>
        <v>465</v>
      </c>
    </row>
    <row r="2071" spans="1:37">
      <c r="A2071">
        <v>262821</v>
      </c>
      <c r="B2071" t="s">
        <v>506</v>
      </c>
      <c r="C2071" s="1">
        <v>32537</v>
      </c>
      <c r="D2071" s="2">
        <v>76</v>
      </c>
      <c r="E2071">
        <v>0</v>
      </c>
      <c r="F2071" s="3">
        <v>2006</v>
      </c>
      <c r="G2071" s="2">
        <v>73</v>
      </c>
      <c r="H2071">
        <v>0</v>
      </c>
      <c r="I2071">
        <v>11025</v>
      </c>
      <c r="J2071">
        <v>2</v>
      </c>
      <c r="K2071" t="s">
        <v>36</v>
      </c>
      <c r="L2071" t="s">
        <v>64</v>
      </c>
      <c r="M2071" s="3">
        <v>78.7</v>
      </c>
      <c r="N2071">
        <v>11025</v>
      </c>
      <c r="O2071">
        <v>0</v>
      </c>
      <c r="P2071" t="s">
        <v>41</v>
      </c>
      <c r="Q2071">
        <v>2011</v>
      </c>
      <c r="R2071" s="2">
        <v>385</v>
      </c>
      <c r="S2071" s="2">
        <v>475</v>
      </c>
      <c r="T2071" s="2">
        <v>305</v>
      </c>
      <c r="U2071" s="2">
        <v>0.91686996110361896</v>
      </c>
      <c r="V2071" s="2">
        <v>555</v>
      </c>
      <c r="W2071" s="2">
        <v>-1</v>
      </c>
      <c r="X2071" s="2">
        <v>-1</v>
      </c>
      <c r="Y2071" s="2">
        <v>-1</v>
      </c>
      <c r="Z2071" s="2">
        <v>-1</v>
      </c>
      <c r="AA2071" s="2">
        <v>-1</v>
      </c>
      <c r="AB2071" s="2">
        <v>-1</v>
      </c>
      <c r="AC2071" s="2">
        <v>0.2009</v>
      </c>
      <c r="AD2071" s="2">
        <v>3.2800000000000003E-2</v>
      </c>
      <c r="AE2071" s="2">
        <v>0.38169999999999998</v>
      </c>
      <c r="AF2071" s="2">
        <v>-0.52529999999999999</v>
      </c>
      <c r="AG2071" s="2">
        <v>2.8400000000000002E-2</v>
      </c>
      <c r="AH2071">
        <v>150000</v>
      </c>
      <c r="AI2071" t="str">
        <f>IF(Table_Graduate_Salary[[#This Row],[Salary]]&lt;300000,"Low",IF(Table_Graduate_Salary[[#This Row],[Salary]]&lt;=600000,"Medium","High"))</f>
        <v>Low</v>
      </c>
      <c r="AJ2071" t="str">
        <f>IF(Table_Graduate_Salary[[#This Row],[collegeGPA]]&gt;=8,"Excellent",IF(Table_Graduate_Salary[[#This Row],[collegeGPA]]&gt;=7,"Good","Average"))</f>
        <v>Excellent</v>
      </c>
      <c r="AK2071" s="2">
        <f>AVERAGE(Table_Graduate_Salary[[#This Row],[English]],Table_Graduate_Salary[[#This Row],[Logical]],Table_Graduate_Salary[[#This Row],[Quant]])</f>
        <v>388.33333333333331</v>
      </c>
    </row>
    <row r="2072" spans="1:37">
      <c r="A2072">
        <v>713751</v>
      </c>
      <c r="B2072" t="s">
        <v>505</v>
      </c>
      <c r="C2072" s="1">
        <v>33554</v>
      </c>
      <c r="D2072" s="2">
        <v>75.599999999999994</v>
      </c>
      <c r="E2072" t="s">
        <v>51</v>
      </c>
      <c r="F2072" s="3">
        <v>2009</v>
      </c>
      <c r="G2072" s="2">
        <v>81.3</v>
      </c>
      <c r="H2072" t="s">
        <v>35</v>
      </c>
      <c r="I2072">
        <v>75</v>
      </c>
      <c r="J2072">
        <v>2</v>
      </c>
      <c r="K2072" t="s">
        <v>36</v>
      </c>
      <c r="L2072" t="s">
        <v>40</v>
      </c>
      <c r="M2072" s="3">
        <v>76.56</v>
      </c>
      <c r="N2072">
        <v>75</v>
      </c>
      <c r="O2072">
        <v>0</v>
      </c>
      <c r="P2072" t="s">
        <v>41</v>
      </c>
      <c r="Q2072">
        <v>2017</v>
      </c>
      <c r="R2072" s="2">
        <v>555</v>
      </c>
      <c r="S2072" s="2">
        <v>415</v>
      </c>
      <c r="T2072" s="2">
        <v>515</v>
      </c>
      <c r="U2072" s="2">
        <v>0.79358061454850604</v>
      </c>
      <c r="V2072" s="2">
        <v>495</v>
      </c>
      <c r="W2072" s="2">
        <v>-1</v>
      </c>
      <c r="X2072" s="2">
        <v>-1</v>
      </c>
      <c r="Y2072" s="2">
        <v>-1</v>
      </c>
      <c r="Z2072" s="2">
        <v>-1</v>
      </c>
      <c r="AA2072" s="2">
        <v>-1</v>
      </c>
      <c r="AB2072" s="2">
        <v>-1</v>
      </c>
      <c r="AC2072" s="2">
        <v>1.1335999999999999</v>
      </c>
      <c r="AD2072" s="2">
        <v>-0.1206</v>
      </c>
      <c r="AE2072" s="2">
        <v>-1.5269999999999999</v>
      </c>
      <c r="AF2072" s="2">
        <v>-0.4879</v>
      </c>
      <c r="AG2072" s="2">
        <v>1.4386000000000001</v>
      </c>
      <c r="AH2072">
        <v>100000</v>
      </c>
      <c r="AI2072" t="str">
        <f>IF(Table_Graduate_Salary[[#This Row],[Salary]]&lt;300000,"Low",IF(Table_Graduate_Salary[[#This Row],[Salary]]&lt;=600000,"Medium","High"))</f>
        <v>Low</v>
      </c>
      <c r="AJ2072" t="str">
        <f>IF(Table_Graduate_Salary[[#This Row],[collegeGPA]]&gt;=8,"Excellent",IF(Table_Graduate_Salary[[#This Row],[collegeGPA]]&gt;=7,"Good","Average"))</f>
        <v>Excellent</v>
      </c>
      <c r="AK2072" s="2">
        <f>AVERAGE(Table_Graduate_Salary[[#This Row],[English]],Table_Graduate_Salary[[#This Row],[Logical]],Table_Graduate_Salary[[#This Row],[Quant]])</f>
        <v>495</v>
      </c>
    </row>
    <row r="2073" spans="1:37">
      <c r="A2073">
        <v>914228</v>
      </c>
      <c r="B2073" t="s">
        <v>505</v>
      </c>
      <c r="C2073" s="1">
        <v>33615</v>
      </c>
      <c r="D2073" s="2">
        <v>82</v>
      </c>
      <c r="E2073" t="s">
        <v>51</v>
      </c>
      <c r="F2073" s="3">
        <v>2010</v>
      </c>
      <c r="G2073" s="2">
        <v>76.599999999999994</v>
      </c>
      <c r="H2073" t="s">
        <v>35</v>
      </c>
      <c r="I2073">
        <v>14351</v>
      </c>
      <c r="J2073">
        <v>2</v>
      </c>
      <c r="K2073" t="s">
        <v>36</v>
      </c>
      <c r="L2073" t="s">
        <v>60</v>
      </c>
      <c r="M2073" s="3">
        <v>82</v>
      </c>
      <c r="N2073">
        <v>14351</v>
      </c>
      <c r="O2073">
        <v>0</v>
      </c>
      <c r="P2073" t="s">
        <v>50</v>
      </c>
      <c r="Q2073">
        <v>2014</v>
      </c>
      <c r="R2073" s="2">
        <v>520</v>
      </c>
      <c r="S2073" s="2">
        <v>475</v>
      </c>
      <c r="T2073" s="2">
        <v>560</v>
      </c>
      <c r="U2073" s="2">
        <v>0.493596387301038</v>
      </c>
      <c r="V2073" s="2">
        <v>-1</v>
      </c>
      <c r="W2073" s="2">
        <v>324</v>
      </c>
      <c r="X2073" s="2">
        <v>-1</v>
      </c>
      <c r="Y2073" s="2">
        <v>-1</v>
      </c>
      <c r="Z2073" s="2">
        <v>-1</v>
      </c>
      <c r="AA2073" s="2">
        <v>313</v>
      </c>
      <c r="AB2073" s="2">
        <v>-1</v>
      </c>
      <c r="AC2073" s="2">
        <v>0.70269999999999999</v>
      </c>
      <c r="AD2073" s="2">
        <v>0.21240000000000001</v>
      </c>
      <c r="AE2073" s="2">
        <v>-1.6807000000000001</v>
      </c>
      <c r="AF2073" s="2">
        <v>0.77980000000000005</v>
      </c>
      <c r="AG2073" s="2">
        <v>9.7299999999999998E-2</v>
      </c>
      <c r="AH2073">
        <v>145000</v>
      </c>
      <c r="AI2073" t="str">
        <f>IF(Table_Graduate_Salary[[#This Row],[Salary]]&lt;300000,"Low",IF(Table_Graduate_Salary[[#This Row],[Salary]]&lt;=600000,"Medium","High"))</f>
        <v>Low</v>
      </c>
      <c r="AJ2073" t="str">
        <f>IF(Table_Graduate_Salary[[#This Row],[collegeGPA]]&gt;=8,"Excellent",IF(Table_Graduate_Salary[[#This Row],[collegeGPA]]&gt;=7,"Good","Average"))</f>
        <v>Excellent</v>
      </c>
      <c r="AK2073" s="2">
        <f>AVERAGE(Table_Graduate_Salary[[#This Row],[English]],Table_Graduate_Salary[[#This Row],[Logical]],Table_Graduate_Salary[[#This Row],[Quant]])</f>
        <v>518.33333333333337</v>
      </c>
    </row>
    <row r="2074" spans="1:37">
      <c r="A2074">
        <v>337754</v>
      </c>
      <c r="B2074" t="s">
        <v>506</v>
      </c>
      <c r="C2074" s="1">
        <v>32627</v>
      </c>
      <c r="D2074" s="2">
        <v>93.6</v>
      </c>
      <c r="E2074">
        <v>0</v>
      </c>
      <c r="F2074" s="3">
        <v>2006</v>
      </c>
      <c r="G2074" s="2">
        <v>74</v>
      </c>
      <c r="H2074">
        <v>0</v>
      </c>
      <c r="I2074">
        <v>3076</v>
      </c>
      <c r="J2074">
        <v>2</v>
      </c>
      <c r="K2074" t="s">
        <v>66</v>
      </c>
      <c r="L2074" t="s">
        <v>67</v>
      </c>
      <c r="M2074" s="3">
        <v>68</v>
      </c>
      <c r="N2074">
        <v>3076</v>
      </c>
      <c r="O2074">
        <v>0</v>
      </c>
      <c r="P2074" t="s">
        <v>47</v>
      </c>
      <c r="Q2074">
        <v>2012</v>
      </c>
      <c r="R2074" s="2">
        <v>605</v>
      </c>
      <c r="S2074" s="2">
        <v>465</v>
      </c>
      <c r="T2074" s="2">
        <v>395</v>
      </c>
      <c r="U2074" s="2">
        <v>0.70409041213131396</v>
      </c>
      <c r="V2074" s="2">
        <v>465</v>
      </c>
      <c r="W2074" s="2">
        <v>-1</v>
      </c>
      <c r="X2074" s="2">
        <v>-1</v>
      </c>
      <c r="Y2074" s="2">
        <v>-1</v>
      </c>
      <c r="Z2074" s="2">
        <v>-1</v>
      </c>
      <c r="AA2074" s="2">
        <v>-1</v>
      </c>
      <c r="AB2074" s="2">
        <v>-1</v>
      </c>
      <c r="AC2074" s="2">
        <v>0.97370000000000001</v>
      </c>
      <c r="AD2074" s="2">
        <v>1.1248</v>
      </c>
      <c r="AE2074" s="2">
        <v>1.8331</v>
      </c>
      <c r="AF2074" s="2">
        <v>-0.52527000000000001</v>
      </c>
      <c r="AG2074" s="2">
        <v>0.77880000000000005</v>
      </c>
      <c r="AH2074">
        <v>385000</v>
      </c>
      <c r="AI2074" t="str">
        <f>IF(Table_Graduate_Salary[[#This Row],[Salary]]&lt;300000,"Low",IF(Table_Graduate_Salary[[#This Row],[Salary]]&lt;=600000,"Medium","High"))</f>
        <v>Medium</v>
      </c>
      <c r="AJ2074" t="str">
        <f>IF(Table_Graduate_Salary[[#This Row],[collegeGPA]]&gt;=8,"Excellent",IF(Table_Graduate_Salary[[#This Row],[collegeGPA]]&gt;=7,"Good","Average"))</f>
        <v>Excellent</v>
      </c>
      <c r="AK2074" s="2">
        <f>AVERAGE(Table_Graduate_Salary[[#This Row],[English]],Table_Graduate_Salary[[#This Row],[Logical]],Table_Graduate_Salary[[#This Row],[Quant]])</f>
        <v>488.33333333333331</v>
      </c>
    </row>
    <row r="2075" spans="1:37">
      <c r="A2075">
        <v>1035826</v>
      </c>
      <c r="B2075" t="s">
        <v>506</v>
      </c>
      <c r="C2075" s="1">
        <v>32970</v>
      </c>
      <c r="D2075" s="2">
        <v>74.16</v>
      </c>
      <c r="E2075" t="s">
        <v>51</v>
      </c>
      <c r="F2075" s="3">
        <v>2008</v>
      </c>
      <c r="G2075" s="2">
        <v>66</v>
      </c>
      <c r="H2075" t="s">
        <v>51</v>
      </c>
      <c r="I2075">
        <v>13147</v>
      </c>
      <c r="J2075">
        <v>2</v>
      </c>
      <c r="K2075" t="s">
        <v>36</v>
      </c>
      <c r="L2075" t="s">
        <v>40</v>
      </c>
      <c r="M2075" s="3">
        <v>74.64</v>
      </c>
      <c r="N2075">
        <v>13147</v>
      </c>
      <c r="O2075">
        <v>0</v>
      </c>
      <c r="P2075" t="s">
        <v>41</v>
      </c>
      <c r="Q2075">
        <v>2014</v>
      </c>
      <c r="R2075" s="2">
        <v>500</v>
      </c>
      <c r="S2075" s="2">
        <v>570</v>
      </c>
      <c r="T2075" s="2">
        <v>465</v>
      </c>
      <c r="U2075" s="2">
        <v>0.74475835400893897</v>
      </c>
      <c r="V2075" s="2">
        <v>335</v>
      </c>
      <c r="W2075" s="2">
        <v>-1</v>
      </c>
      <c r="X2075" s="2">
        <v>438</v>
      </c>
      <c r="Y2075" s="2">
        <v>-1</v>
      </c>
      <c r="Z2075" s="2">
        <v>-1</v>
      </c>
      <c r="AA2075" s="2">
        <v>-1</v>
      </c>
      <c r="AB2075" s="2">
        <v>-1</v>
      </c>
      <c r="AC2075" s="2">
        <v>1.2771999999999999</v>
      </c>
      <c r="AD2075" s="2">
        <v>0.21240000000000001</v>
      </c>
      <c r="AE2075" s="2">
        <v>0.31740000000000002</v>
      </c>
      <c r="AF2075" s="2">
        <v>-1.3753</v>
      </c>
      <c r="AG2075" s="2">
        <v>0.67210000000000003</v>
      </c>
      <c r="AH2075">
        <v>75000</v>
      </c>
      <c r="AI2075" t="str">
        <f>IF(Table_Graduate_Salary[[#This Row],[Salary]]&lt;300000,"Low",IF(Table_Graduate_Salary[[#This Row],[Salary]]&lt;=600000,"Medium","High"))</f>
        <v>Low</v>
      </c>
      <c r="AJ2075" t="str">
        <f>IF(Table_Graduate_Salary[[#This Row],[collegeGPA]]&gt;=8,"Excellent",IF(Table_Graduate_Salary[[#This Row],[collegeGPA]]&gt;=7,"Good","Average"))</f>
        <v>Excellent</v>
      </c>
      <c r="AK2075" s="2">
        <f>AVERAGE(Table_Graduate_Salary[[#This Row],[English]],Table_Graduate_Salary[[#This Row],[Logical]],Table_Graduate_Salary[[#This Row],[Quant]])</f>
        <v>511.66666666666669</v>
      </c>
    </row>
    <row r="2076" spans="1:37">
      <c r="A2076">
        <v>1053501</v>
      </c>
      <c r="B2076" t="s">
        <v>506</v>
      </c>
      <c r="C2076" s="1">
        <v>33744</v>
      </c>
      <c r="D2076" s="2">
        <v>67.5</v>
      </c>
      <c r="E2076" t="s">
        <v>51</v>
      </c>
      <c r="F2076" s="3">
        <v>2008</v>
      </c>
      <c r="G2076" s="2">
        <v>80.400000000000006</v>
      </c>
      <c r="H2076" t="s">
        <v>51</v>
      </c>
      <c r="I2076">
        <v>6271</v>
      </c>
      <c r="J2076">
        <v>2</v>
      </c>
      <c r="K2076" t="s">
        <v>36</v>
      </c>
      <c r="L2076" t="s">
        <v>55</v>
      </c>
      <c r="M2076" s="3">
        <v>76</v>
      </c>
      <c r="N2076">
        <v>6271</v>
      </c>
      <c r="O2076">
        <v>0</v>
      </c>
      <c r="P2076" t="s">
        <v>96</v>
      </c>
      <c r="Q2076">
        <v>2013</v>
      </c>
      <c r="R2076" s="2">
        <v>630</v>
      </c>
      <c r="S2076" s="2">
        <v>545</v>
      </c>
      <c r="T2076" s="2">
        <v>620</v>
      </c>
      <c r="U2076" s="2">
        <v>0.91139527839132795</v>
      </c>
      <c r="V2076" s="2">
        <v>505</v>
      </c>
      <c r="W2076" s="2">
        <v>-1</v>
      </c>
      <c r="X2076" s="2">
        <v>500</v>
      </c>
      <c r="Y2076" s="2">
        <v>-1</v>
      </c>
      <c r="Z2076" s="2">
        <v>-1</v>
      </c>
      <c r="AA2076" s="2">
        <v>-1</v>
      </c>
      <c r="AB2076" s="2">
        <v>-1</v>
      </c>
      <c r="AC2076" s="2">
        <v>-1.54E-2</v>
      </c>
      <c r="AD2076" s="2">
        <v>1.3778999999999999</v>
      </c>
      <c r="AE2076" s="2">
        <v>0.62480000000000002</v>
      </c>
      <c r="AF2076" s="2">
        <v>-1.3753</v>
      </c>
      <c r="AG2076" s="2">
        <v>9.7299999999999998E-2</v>
      </c>
      <c r="AH2076">
        <v>400000</v>
      </c>
      <c r="AI2076" t="str">
        <f>IF(Table_Graduate_Salary[[#This Row],[Salary]]&lt;300000,"Low",IF(Table_Graduate_Salary[[#This Row],[Salary]]&lt;=600000,"Medium","High"))</f>
        <v>Medium</v>
      </c>
      <c r="AJ2076" t="str">
        <f>IF(Table_Graduate_Salary[[#This Row],[collegeGPA]]&gt;=8,"Excellent",IF(Table_Graduate_Salary[[#This Row],[collegeGPA]]&gt;=7,"Good","Average"))</f>
        <v>Excellent</v>
      </c>
      <c r="AK2076" s="2">
        <f>AVERAGE(Table_Graduate_Salary[[#This Row],[English]],Table_Graduate_Salary[[#This Row],[Logical]],Table_Graduate_Salary[[#This Row],[Quant]])</f>
        <v>598.33333333333337</v>
      </c>
    </row>
    <row r="2077" spans="1:37">
      <c r="A2077">
        <v>852633</v>
      </c>
      <c r="B2077" t="s">
        <v>506</v>
      </c>
      <c r="C2077" s="1">
        <v>33761</v>
      </c>
      <c r="D2077" s="2">
        <v>93.38</v>
      </c>
      <c r="E2077" t="s">
        <v>51</v>
      </c>
      <c r="F2077" s="3">
        <v>2010</v>
      </c>
      <c r="G2077" s="2">
        <v>79.83</v>
      </c>
      <c r="H2077" t="s">
        <v>51</v>
      </c>
      <c r="I2077">
        <v>11651</v>
      </c>
      <c r="J2077">
        <v>2</v>
      </c>
      <c r="K2077" t="s">
        <v>36</v>
      </c>
      <c r="L2077" t="s">
        <v>55</v>
      </c>
      <c r="M2077" s="3">
        <v>72.3</v>
      </c>
      <c r="N2077">
        <v>11651</v>
      </c>
      <c r="O2077">
        <v>0</v>
      </c>
      <c r="P2077" t="s">
        <v>45</v>
      </c>
      <c r="Q2077">
        <v>2014</v>
      </c>
      <c r="R2077" s="2">
        <v>500</v>
      </c>
      <c r="S2077" s="2">
        <v>585</v>
      </c>
      <c r="T2077" s="2">
        <v>575</v>
      </c>
      <c r="U2077" s="2">
        <v>0.91139527839132795</v>
      </c>
      <c r="V2077" s="2">
        <v>495</v>
      </c>
      <c r="W2077" s="2">
        <v>-1</v>
      </c>
      <c r="X2077" s="2">
        <v>500</v>
      </c>
      <c r="Y2077" s="2">
        <v>-1</v>
      </c>
      <c r="Z2077" s="2">
        <v>-1</v>
      </c>
      <c r="AA2077" s="2">
        <v>-1</v>
      </c>
      <c r="AB2077" s="2">
        <v>-1</v>
      </c>
      <c r="AC2077" s="2">
        <v>1.4208000000000001</v>
      </c>
      <c r="AD2077" s="2">
        <v>0.87839999999999996</v>
      </c>
      <c r="AE2077" s="2">
        <v>1.0859000000000001</v>
      </c>
      <c r="AF2077" s="2">
        <v>0.5262</v>
      </c>
      <c r="AG2077" s="2">
        <v>0.48049999999999998</v>
      </c>
      <c r="AH2077">
        <v>330000</v>
      </c>
      <c r="AI2077" t="str">
        <f>IF(Table_Graduate_Salary[[#This Row],[Salary]]&lt;300000,"Low",IF(Table_Graduate_Salary[[#This Row],[Salary]]&lt;=600000,"Medium","High"))</f>
        <v>Medium</v>
      </c>
      <c r="AJ2077" t="str">
        <f>IF(Table_Graduate_Salary[[#This Row],[collegeGPA]]&gt;=8,"Excellent",IF(Table_Graduate_Salary[[#This Row],[collegeGPA]]&gt;=7,"Good","Average"))</f>
        <v>Excellent</v>
      </c>
      <c r="AK2077" s="2">
        <f>AVERAGE(Table_Graduate_Salary[[#This Row],[English]],Table_Graduate_Salary[[#This Row],[Logical]],Table_Graduate_Salary[[#This Row],[Quant]])</f>
        <v>553.33333333333337</v>
      </c>
    </row>
    <row r="2078" spans="1:37">
      <c r="A2078">
        <v>58940</v>
      </c>
      <c r="B2078" t="s">
        <v>506</v>
      </c>
      <c r="C2078" s="1">
        <v>32487</v>
      </c>
      <c r="D2078" s="2">
        <v>85.2</v>
      </c>
      <c r="E2078" t="s">
        <v>35</v>
      </c>
      <c r="F2078" s="3">
        <v>2005</v>
      </c>
      <c r="G2078" s="2">
        <v>72.400000000000006</v>
      </c>
      <c r="H2078" t="s">
        <v>35</v>
      </c>
      <c r="I2078">
        <v>44</v>
      </c>
      <c r="J2078">
        <v>2</v>
      </c>
      <c r="K2078" t="s">
        <v>36</v>
      </c>
      <c r="L2078" t="s">
        <v>64</v>
      </c>
      <c r="M2078" s="3">
        <v>66.13</v>
      </c>
      <c r="N2078">
        <v>44</v>
      </c>
      <c r="O2078">
        <v>0</v>
      </c>
      <c r="P2078" t="s">
        <v>41</v>
      </c>
      <c r="Q2078">
        <v>2010</v>
      </c>
      <c r="R2078" s="2">
        <v>625</v>
      </c>
      <c r="S2078" s="2">
        <v>595</v>
      </c>
      <c r="T2078" s="2">
        <v>605</v>
      </c>
      <c r="U2078" s="2">
        <v>0.70409041213131396</v>
      </c>
      <c r="V2078" s="2">
        <v>465</v>
      </c>
      <c r="W2078" s="2">
        <v>-1</v>
      </c>
      <c r="X2078" s="2">
        <v>-1</v>
      </c>
      <c r="Y2078" s="2">
        <v>-1</v>
      </c>
      <c r="Z2078" s="2">
        <v>-1</v>
      </c>
      <c r="AA2078" s="2">
        <v>-1</v>
      </c>
      <c r="AB2078" s="2">
        <v>-1</v>
      </c>
      <c r="AC2078" s="2">
        <v>-2.2719999999999998</v>
      </c>
      <c r="AD2078" s="2">
        <v>-0.59130000000000005</v>
      </c>
      <c r="AE2078" s="2">
        <v>-2.6661999999999999</v>
      </c>
      <c r="AF2078" s="2">
        <v>0.76729999999999998</v>
      </c>
      <c r="AG2078" s="2">
        <v>0.18640000000000001</v>
      </c>
      <c r="AH2078">
        <v>450000</v>
      </c>
      <c r="AI2078" t="str">
        <f>IF(Table_Graduate_Salary[[#This Row],[Salary]]&lt;300000,"Low",IF(Table_Graduate_Salary[[#This Row],[Salary]]&lt;=600000,"Medium","High"))</f>
        <v>Medium</v>
      </c>
      <c r="AJ2078" t="str">
        <f>IF(Table_Graduate_Salary[[#This Row],[collegeGPA]]&gt;=8,"Excellent",IF(Table_Graduate_Salary[[#This Row],[collegeGPA]]&gt;=7,"Good","Average"))</f>
        <v>Excellent</v>
      </c>
      <c r="AK2078" s="2">
        <f>AVERAGE(Table_Graduate_Salary[[#This Row],[English]],Table_Graduate_Salary[[#This Row],[Logical]],Table_Graduate_Salary[[#This Row],[Quant]])</f>
        <v>608.33333333333337</v>
      </c>
    </row>
    <row r="2079" spans="1:37">
      <c r="A2079">
        <v>45579</v>
      </c>
      <c r="B2079" t="s">
        <v>506</v>
      </c>
      <c r="C2079" s="1">
        <v>32449</v>
      </c>
      <c r="D2079" s="2">
        <v>71</v>
      </c>
      <c r="E2079" t="s">
        <v>113</v>
      </c>
      <c r="F2079" s="3">
        <v>2006</v>
      </c>
      <c r="G2079" s="2">
        <v>71</v>
      </c>
      <c r="H2079" t="s">
        <v>51</v>
      </c>
      <c r="I2079">
        <v>424</v>
      </c>
      <c r="J2079">
        <v>2</v>
      </c>
      <c r="K2079" t="s">
        <v>36</v>
      </c>
      <c r="L2079" t="s">
        <v>64</v>
      </c>
      <c r="M2079" s="3">
        <v>77</v>
      </c>
      <c r="N2079">
        <v>424</v>
      </c>
      <c r="O2079">
        <v>0</v>
      </c>
      <c r="P2079" t="s">
        <v>47</v>
      </c>
      <c r="Q2079">
        <v>2010</v>
      </c>
      <c r="R2079" s="2">
        <v>555</v>
      </c>
      <c r="S2079" s="2">
        <v>585</v>
      </c>
      <c r="T2079" s="2">
        <v>625</v>
      </c>
      <c r="U2079" s="2">
        <v>0.98374996654107005</v>
      </c>
      <c r="V2079" s="2">
        <v>635</v>
      </c>
      <c r="W2079" s="2">
        <v>-1</v>
      </c>
      <c r="X2079" s="2">
        <v>-1</v>
      </c>
      <c r="Y2079" s="2">
        <v>-1</v>
      </c>
      <c r="Z2079" s="2">
        <v>-1</v>
      </c>
      <c r="AA2079" s="2">
        <v>-1</v>
      </c>
      <c r="AB2079" s="2">
        <v>-1</v>
      </c>
      <c r="AC2079" s="2">
        <v>-0.88099999999999901</v>
      </c>
      <c r="AD2079" s="2">
        <v>0.3448</v>
      </c>
      <c r="AE2079" s="2">
        <v>0.2366</v>
      </c>
      <c r="AF2079" s="2">
        <v>-0.29020000000000001</v>
      </c>
      <c r="AG2079" s="2">
        <v>-1.2354000000000001</v>
      </c>
      <c r="AH2079">
        <v>550000</v>
      </c>
      <c r="AI2079" t="str">
        <f>IF(Table_Graduate_Salary[[#This Row],[Salary]]&lt;300000,"Low",IF(Table_Graduate_Salary[[#This Row],[Salary]]&lt;=600000,"Medium","High"))</f>
        <v>Medium</v>
      </c>
      <c r="AJ2079" t="str">
        <f>IF(Table_Graduate_Salary[[#This Row],[collegeGPA]]&gt;=8,"Excellent",IF(Table_Graduate_Salary[[#This Row],[collegeGPA]]&gt;=7,"Good","Average"))</f>
        <v>Excellent</v>
      </c>
      <c r="AK2079" s="2">
        <f>AVERAGE(Table_Graduate_Salary[[#This Row],[English]],Table_Graduate_Salary[[#This Row],[Logical]],Table_Graduate_Salary[[#This Row],[Quant]])</f>
        <v>588.33333333333337</v>
      </c>
    </row>
    <row r="2080" spans="1:37">
      <c r="A2080">
        <v>563023</v>
      </c>
      <c r="B2080" t="s">
        <v>506</v>
      </c>
      <c r="C2080" s="1">
        <v>33115</v>
      </c>
      <c r="D2080" s="2">
        <v>73.67</v>
      </c>
      <c r="E2080" t="s">
        <v>143</v>
      </c>
      <c r="F2080" s="3">
        <v>2008</v>
      </c>
      <c r="G2080" s="2">
        <v>80</v>
      </c>
      <c r="H2080" t="s">
        <v>143</v>
      </c>
      <c r="I2080">
        <v>10176</v>
      </c>
      <c r="J2080">
        <v>2</v>
      </c>
      <c r="K2080" t="s">
        <v>36</v>
      </c>
      <c r="L2080" t="s">
        <v>55</v>
      </c>
      <c r="M2080" s="3">
        <v>80.3</v>
      </c>
      <c r="N2080">
        <v>10176</v>
      </c>
      <c r="O2080">
        <v>0</v>
      </c>
      <c r="P2080" t="s">
        <v>59</v>
      </c>
      <c r="Q2080">
        <v>2012</v>
      </c>
      <c r="R2080" s="2">
        <v>605</v>
      </c>
      <c r="S2080" s="2">
        <v>645</v>
      </c>
      <c r="T2080" s="2">
        <v>810</v>
      </c>
      <c r="U2080" s="2">
        <v>0.98374996654107005</v>
      </c>
      <c r="V2080" s="2">
        <v>635</v>
      </c>
      <c r="W2080" s="2">
        <v>-1</v>
      </c>
      <c r="X2080" s="2">
        <v>-1</v>
      </c>
      <c r="Y2080" s="2">
        <v>-1</v>
      </c>
      <c r="Z2080" s="2">
        <v>-1</v>
      </c>
      <c r="AA2080" s="2">
        <v>-1</v>
      </c>
      <c r="AB2080" s="2">
        <v>-1</v>
      </c>
      <c r="AC2080" s="2">
        <v>1.7081</v>
      </c>
      <c r="AD2080" s="2">
        <v>1.0448999999999999</v>
      </c>
      <c r="AE2080" s="2">
        <v>0.62480000000000002</v>
      </c>
      <c r="AF2080" s="2">
        <v>-2.0091999999999999</v>
      </c>
      <c r="AG2080" s="2">
        <v>1.6302000000000001</v>
      </c>
      <c r="AH2080">
        <v>480000</v>
      </c>
      <c r="AI2080" t="str">
        <f>IF(Table_Graduate_Salary[[#This Row],[Salary]]&lt;300000,"Low",IF(Table_Graduate_Salary[[#This Row],[Salary]]&lt;=600000,"Medium","High"))</f>
        <v>Medium</v>
      </c>
      <c r="AJ2080" t="str">
        <f>IF(Table_Graduate_Salary[[#This Row],[collegeGPA]]&gt;=8,"Excellent",IF(Table_Graduate_Salary[[#This Row],[collegeGPA]]&gt;=7,"Good","Average"))</f>
        <v>Excellent</v>
      </c>
      <c r="AK2080" s="2">
        <f>AVERAGE(Table_Graduate_Salary[[#This Row],[English]],Table_Graduate_Salary[[#This Row],[Logical]],Table_Graduate_Salary[[#This Row],[Quant]])</f>
        <v>686.66666666666663</v>
      </c>
    </row>
    <row r="2081" spans="1:37">
      <c r="A2081">
        <v>614839</v>
      </c>
      <c r="B2081" t="s">
        <v>506</v>
      </c>
      <c r="C2081" s="1">
        <v>33905</v>
      </c>
      <c r="D2081" s="2">
        <v>75</v>
      </c>
      <c r="E2081" t="s">
        <v>35</v>
      </c>
      <c r="F2081" s="3">
        <v>2010</v>
      </c>
      <c r="G2081" s="2">
        <v>75</v>
      </c>
      <c r="H2081" t="s">
        <v>35</v>
      </c>
      <c r="I2081">
        <v>272</v>
      </c>
      <c r="J2081">
        <v>2</v>
      </c>
      <c r="K2081" t="s">
        <v>36</v>
      </c>
      <c r="L2081" t="s">
        <v>60</v>
      </c>
      <c r="M2081" s="3">
        <v>73</v>
      </c>
      <c r="N2081">
        <v>272</v>
      </c>
      <c r="O2081">
        <v>0</v>
      </c>
      <c r="P2081" t="s">
        <v>50</v>
      </c>
      <c r="Q2081">
        <v>2014</v>
      </c>
      <c r="R2081" s="2">
        <v>310</v>
      </c>
      <c r="S2081" s="2">
        <v>450</v>
      </c>
      <c r="T2081" s="2">
        <v>500</v>
      </c>
      <c r="U2081" s="2">
        <v>0.33878634721952799</v>
      </c>
      <c r="V2081" s="2">
        <v>335</v>
      </c>
      <c r="W2081" s="2">
        <v>292</v>
      </c>
      <c r="X2081" s="2">
        <v>-1</v>
      </c>
      <c r="Y2081" s="2">
        <v>-1</v>
      </c>
      <c r="Z2081" s="2">
        <v>-1</v>
      </c>
      <c r="AA2081" s="2">
        <v>-1</v>
      </c>
      <c r="AB2081" s="2">
        <v>-1</v>
      </c>
      <c r="AC2081" s="2">
        <v>-0.58989999999999998</v>
      </c>
      <c r="AD2081" s="2">
        <v>-0.28710000000000002</v>
      </c>
      <c r="AE2081" s="2">
        <v>0.62480000000000002</v>
      </c>
      <c r="AF2081" s="2">
        <v>0.90659999999999996</v>
      </c>
      <c r="AG2081" s="2">
        <v>-9.4299999999999995E-2</v>
      </c>
      <c r="AH2081">
        <v>220000</v>
      </c>
      <c r="AI2081" t="str">
        <f>IF(Table_Graduate_Salary[[#This Row],[Salary]]&lt;300000,"Low",IF(Table_Graduate_Salary[[#This Row],[Salary]]&lt;=600000,"Medium","High"))</f>
        <v>Low</v>
      </c>
      <c r="AJ2081" t="str">
        <f>IF(Table_Graduate_Salary[[#This Row],[collegeGPA]]&gt;=8,"Excellent",IF(Table_Graduate_Salary[[#This Row],[collegeGPA]]&gt;=7,"Good","Average"))</f>
        <v>Excellent</v>
      </c>
      <c r="AK2081" s="2">
        <f>AVERAGE(Table_Graduate_Salary[[#This Row],[English]],Table_Graduate_Salary[[#This Row],[Logical]],Table_Graduate_Salary[[#This Row],[Quant]])</f>
        <v>420</v>
      </c>
    </row>
    <row r="2082" spans="1:37">
      <c r="A2082">
        <v>1128347</v>
      </c>
      <c r="B2082" t="s">
        <v>506</v>
      </c>
      <c r="C2082" s="1">
        <v>33616</v>
      </c>
      <c r="D2082" s="2">
        <v>84.8</v>
      </c>
      <c r="E2082" t="s">
        <v>51</v>
      </c>
      <c r="F2082" s="3">
        <v>2009</v>
      </c>
      <c r="G2082" s="2">
        <v>58</v>
      </c>
      <c r="H2082" t="s">
        <v>51</v>
      </c>
      <c r="I2082">
        <v>1872</v>
      </c>
      <c r="J2082">
        <v>2</v>
      </c>
      <c r="K2082" t="s">
        <v>36</v>
      </c>
      <c r="L2082" t="s">
        <v>91</v>
      </c>
      <c r="M2082" s="3">
        <v>61.49</v>
      </c>
      <c r="N2082">
        <v>1872</v>
      </c>
      <c r="O2082">
        <v>0</v>
      </c>
      <c r="P2082" t="s">
        <v>61</v>
      </c>
      <c r="Q2082">
        <v>2013</v>
      </c>
      <c r="R2082" s="2">
        <v>465</v>
      </c>
      <c r="S2082" s="2">
        <v>410</v>
      </c>
      <c r="T2082" s="2">
        <v>485</v>
      </c>
      <c r="U2082" s="2">
        <v>0.74475835400893897</v>
      </c>
      <c r="V2082" s="2">
        <v>465</v>
      </c>
      <c r="W2082" s="2">
        <v>-1</v>
      </c>
      <c r="X2082" s="2">
        <v>438</v>
      </c>
      <c r="Y2082" s="2">
        <v>-1</v>
      </c>
      <c r="Z2082" s="2">
        <v>-1</v>
      </c>
      <c r="AA2082" s="2">
        <v>-1</v>
      </c>
      <c r="AB2082" s="2">
        <v>-1</v>
      </c>
      <c r="AC2082" s="2">
        <v>1.5644</v>
      </c>
      <c r="AD2082" s="2">
        <v>-0.1206</v>
      </c>
      <c r="AE2082" s="2">
        <v>-0.2974</v>
      </c>
      <c r="AF2082" s="2">
        <v>-1.5021</v>
      </c>
      <c r="AG2082" s="2">
        <v>-9.4299999999999995E-2</v>
      </c>
      <c r="AH2082">
        <v>335000</v>
      </c>
      <c r="AI2082" t="str">
        <f>IF(Table_Graduate_Salary[[#This Row],[Salary]]&lt;300000,"Low",IF(Table_Graduate_Salary[[#This Row],[Salary]]&lt;=600000,"Medium","High"))</f>
        <v>Medium</v>
      </c>
      <c r="AJ2082" t="str">
        <f>IF(Table_Graduate_Salary[[#This Row],[collegeGPA]]&gt;=8,"Excellent",IF(Table_Graduate_Salary[[#This Row],[collegeGPA]]&gt;=7,"Good","Average"))</f>
        <v>Excellent</v>
      </c>
      <c r="AK2082" s="2">
        <f>AVERAGE(Table_Graduate_Salary[[#This Row],[English]],Table_Graduate_Salary[[#This Row],[Logical]],Table_Graduate_Salary[[#This Row],[Quant]])</f>
        <v>453.33333333333331</v>
      </c>
    </row>
    <row r="2083" spans="1:37">
      <c r="A2083">
        <v>980748</v>
      </c>
      <c r="B2083" t="s">
        <v>506</v>
      </c>
      <c r="C2083" s="1">
        <v>33659</v>
      </c>
      <c r="D2083" s="2">
        <v>88</v>
      </c>
      <c r="E2083" t="s">
        <v>35</v>
      </c>
      <c r="F2083" s="3">
        <v>2009</v>
      </c>
      <c r="G2083" s="2">
        <v>72</v>
      </c>
      <c r="H2083" t="s">
        <v>35</v>
      </c>
      <c r="I2083">
        <v>7557</v>
      </c>
      <c r="J2083">
        <v>2</v>
      </c>
      <c r="K2083" t="s">
        <v>36</v>
      </c>
      <c r="L2083" t="s">
        <v>40</v>
      </c>
      <c r="M2083" s="3">
        <v>71</v>
      </c>
      <c r="N2083">
        <v>7557</v>
      </c>
      <c r="O2083">
        <v>1</v>
      </c>
      <c r="P2083" t="s">
        <v>38</v>
      </c>
      <c r="Q2083">
        <v>2014</v>
      </c>
      <c r="R2083" s="2">
        <v>490</v>
      </c>
      <c r="S2083" s="2">
        <v>675</v>
      </c>
      <c r="T2083" s="2">
        <v>680</v>
      </c>
      <c r="U2083" s="2">
        <v>-1</v>
      </c>
      <c r="V2083" s="2">
        <v>-1</v>
      </c>
      <c r="W2083" s="2">
        <v>-1</v>
      </c>
      <c r="X2083" s="2">
        <v>-1</v>
      </c>
      <c r="Y2083" s="2">
        <v>-1</v>
      </c>
      <c r="Z2083" s="2">
        <v>-1</v>
      </c>
      <c r="AA2083" s="2">
        <v>-1</v>
      </c>
      <c r="AB2083" s="2">
        <v>-1</v>
      </c>
      <c r="AC2083" s="2">
        <v>-0.73350000000000004</v>
      </c>
      <c r="AD2083" s="2">
        <v>-0.78659999999999997</v>
      </c>
      <c r="AE2083" s="2">
        <v>0.62480000000000002</v>
      </c>
      <c r="AF2083" s="2">
        <v>1.5404</v>
      </c>
      <c r="AG2083" s="2">
        <v>-1.0524</v>
      </c>
      <c r="AH2083">
        <v>325000</v>
      </c>
      <c r="AI2083" t="str">
        <f>IF(Table_Graduate_Salary[[#This Row],[Salary]]&lt;300000,"Low",IF(Table_Graduate_Salary[[#This Row],[Salary]]&lt;=600000,"Medium","High"))</f>
        <v>Medium</v>
      </c>
      <c r="AJ2083" t="str">
        <f>IF(Table_Graduate_Salary[[#This Row],[collegeGPA]]&gt;=8,"Excellent",IF(Table_Graduate_Salary[[#This Row],[collegeGPA]]&gt;=7,"Good","Average"))</f>
        <v>Excellent</v>
      </c>
      <c r="AK2083" s="2">
        <f>AVERAGE(Table_Graduate_Salary[[#This Row],[English]],Table_Graduate_Salary[[#This Row],[Logical]],Table_Graduate_Salary[[#This Row],[Quant]])</f>
        <v>615</v>
      </c>
    </row>
    <row r="2084" spans="1:37">
      <c r="A2084">
        <v>1142382</v>
      </c>
      <c r="B2084" t="s">
        <v>505</v>
      </c>
      <c r="C2084" s="1">
        <v>33595</v>
      </c>
      <c r="D2084" s="2">
        <v>77.8</v>
      </c>
      <c r="E2084" t="s">
        <v>51</v>
      </c>
      <c r="F2084" s="3">
        <v>2010</v>
      </c>
      <c r="G2084" s="2">
        <v>73.599999999999994</v>
      </c>
      <c r="H2084" t="s">
        <v>51</v>
      </c>
      <c r="I2084">
        <v>1213</v>
      </c>
      <c r="J2084">
        <v>2</v>
      </c>
      <c r="K2084" t="s">
        <v>36</v>
      </c>
      <c r="L2084" t="s">
        <v>40</v>
      </c>
      <c r="M2084" s="3">
        <v>75.5</v>
      </c>
      <c r="N2084">
        <v>1213</v>
      </c>
      <c r="O2084">
        <v>0</v>
      </c>
      <c r="P2084" t="s">
        <v>84</v>
      </c>
      <c r="Q2084">
        <v>2014</v>
      </c>
      <c r="R2084" s="2">
        <v>405</v>
      </c>
      <c r="S2084" s="2">
        <v>385</v>
      </c>
      <c r="T2084" s="2">
        <v>235</v>
      </c>
      <c r="U2084" s="2">
        <v>0.23780283983757</v>
      </c>
      <c r="V2084" s="2">
        <v>305</v>
      </c>
      <c r="W2084" s="2">
        <v>-1</v>
      </c>
      <c r="X2084" s="2">
        <v>315</v>
      </c>
      <c r="Y2084" s="2">
        <v>-1</v>
      </c>
      <c r="Z2084" s="2">
        <v>-1</v>
      </c>
      <c r="AA2084" s="2">
        <v>-1</v>
      </c>
      <c r="AB2084" s="2">
        <v>-1</v>
      </c>
      <c r="AC2084" s="2">
        <v>0.99</v>
      </c>
      <c r="AD2084" s="2">
        <v>-1.1195999999999999</v>
      </c>
      <c r="AE2084" s="2">
        <v>-0.6048</v>
      </c>
      <c r="AF2084" s="2">
        <v>-0.86819999999999997</v>
      </c>
      <c r="AG2084" s="2">
        <v>0.86370000000000002</v>
      </c>
      <c r="AH2084">
        <v>215000</v>
      </c>
      <c r="AI2084" t="str">
        <f>IF(Table_Graduate_Salary[[#This Row],[Salary]]&lt;300000,"Low",IF(Table_Graduate_Salary[[#This Row],[Salary]]&lt;=600000,"Medium","High"))</f>
        <v>Low</v>
      </c>
      <c r="AJ2084" t="str">
        <f>IF(Table_Graduate_Salary[[#This Row],[collegeGPA]]&gt;=8,"Excellent",IF(Table_Graduate_Salary[[#This Row],[collegeGPA]]&gt;=7,"Good","Average"))</f>
        <v>Excellent</v>
      </c>
      <c r="AK2084" s="2">
        <f>AVERAGE(Table_Graduate_Salary[[#This Row],[English]],Table_Graduate_Salary[[#This Row],[Logical]],Table_Graduate_Salary[[#This Row],[Quant]])</f>
        <v>341.66666666666669</v>
      </c>
    </row>
    <row r="2085" spans="1:37">
      <c r="A2085">
        <v>281946</v>
      </c>
      <c r="B2085" t="s">
        <v>506</v>
      </c>
      <c r="C2085" s="1">
        <v>31631</v>
      </c>
      <c r="D2085" s="2">
        <v>65.16</v>
      </c>
      <c r="E2085" t="s">
        <v>79</v>
      </c>
      <c r="F2085" s="3">
        <v>2007</v>
      </c>
      <c r="G2085" s="2">
        <v>63</v>
      </c>
      <c r="H2085" t="s">
        <v>79</v>
      </c>
      <c r="I2085">
        <v>4450</v>
      </c>
      <c r="J2085">
        <v>2</v>
      </c>
      <c r="K2085" t="s">
        <v>36</v>
      </c>
      <c r="L2085" t="s">
        <v>116</v>
      </c>
      <c r="M2085" s="3">
        <v>62.02</v>
      </c>
      <c r="N2085">
        <v>4450</v>
      </c>
      <c r="O2085">
        <v>0</v>
      </c>
      <c r="P2085" t="s">
        <v>41</v>
      </c>
      <c r="Q2085">
        <v>2011</v>
      </c>
      <c r="R2085" s="2">
        <v>495</v>
      </c>
      <c r="S2085" s="2">
        <v>535</v>
      </c>
      <c r="T2085" s="2">
        <v>544</v>
      </c>
      <c r="U2085" s="2">
        <v>0.69447932770846299</v>
      </c>
      <c r="V2085" s="2">
        <v>-1</v>
      </c>
      <c r="W2085" s="2">
        <v>366</v>
      </c>
      <c r="X2085" s="2">
        <v>-1</v>
      </c>
      <c r="Y2085" s="2">
        <v>-1</v>
      </c>
      <c r="Z2085" s="2">
        <v>-1</v>
      </c>
      <c r="AA2085" s="2">
        <v>313</v>
      </c>
      <c r="AB2085" s="2">
        <v>-1</v>
      </c>
      <c r="AC2085" s="2">
        <v>-0.1082</v>
      </c>
      <c r="AD2085" s="2">
        <v>1.1248</v>
      </c>
      <c r="AE2085" s="2">
        <v>-1.3599000000000001</v>
      </c>
      <c r="AF2085" s="2">
        <v>-0.52529999999999999</v>
      </c>
      <c r="AG2085" s="2">
        <v>0.34439999999999998</v>
      </c>
      <c r="AH2085">
        <v>150000</v>
      </c>
      <c r="AI2085" t="str">
        <f>IF(Table_Graduate_Salary[[#This Row],[Salary]]&lt;300000,"Low",IF(Table_Graduate_Salary[[#This Row],[Salary]]&lt;=600000,"Medium","High"))</f>
        <v>Low</v>
      </c>
      <c r="AJ2085" t="str">
        <f>IF(Table_Graduate_Salary[[#This Row],[collegeGPA]]&gt;=8,"Excellent",IF(Table_Graduate_Salary[[#This Row],[collegeGPA]]&gt;=7,"Good","Average"))</f>
        <v>Excellent</v>
      </c>
      <c r="AK2085" s="2">
        <f>AVERAGE(Table_Graduate_Salary[[#This Row],[English]],Table_Graduate_Salary[[#This Row],[Logical]],Table_Graduate_Salary[[#This Row],[Quant]])</f>
        <v>524.66666666666663</v>
      </c>
    </row>
    <row r="2086" spans="1:37">
      <c r="A2086">
        <v>404256</v>
      </c>
      <c r="B2086" t="s">
        <v>505</v>
      </c>
      <c r="C2086" s="1">
        <v>32871</v>
      </c>
      <c r="D2086" s="2">
        <v>69.2</v>
      </c>
      <c r="E2086">
        <v>0</v>
      </c>
      <c r="F2086" s="3">
        <v>2007</v>
      </c>
      <c r="G2086" s="2">
        <v>87.4</v>
      </c>
      <c r="H2086">
        <v>0</v>
      </c>
      <c r="I2086">
        <v>3666</v>
      </c>
      <c r="J2086">
        <v>2</v>
      </c>
      <c r="K2086" t="s">
        <v>36</v>
      </c>
      <c r="L2086" t="s">
        <v>60</v>
      </c>
      <c r="M2086" s="3">
        <v>76.900000000000006</v>
      </c>
      <c r="N2086">
        <v>3666</v>
      </c>
      <c r="O2086">
        <v>0</v>
      </c>
      <c r="P2086" t="s">
        <v>56</v>
      </c>
      <c r="Q2086">
        <v>2011</v>
      </c>
      <c r="R2086" s="2">
        <v>415</v>
      </c>
      <c r="S2086" s="2">
        <v>435</v>
      </c>
      <c r="T2086" s="2">
        <v>415</v>
      </c>
      <c r="U2086" s="2">
        <v>-1</v>
      </c>
      <c r="V2086" s="2">
        <v>285</v>
      </c>
      <c r="W2086" s="2">
        <v>-1</v>
      </c>
      <c r="X2086" s="2">
        <v>-1</v>
      </c>
      <c r="Y2086" s="2">
        <v>-1</v>
      </c>
      <c r="Z2086" s="2">
        <v>-1</v>
      </c>
      <c r="AA2086" s="2">
        <v>-1</v>
      </c>
      <c r="AB2086" s="2">
        <v>-1</v>
      </c>
      <c r="AC2086" s="2">
        <v>-1.3080000000000001</v>
      </c>
      <c r="AD2086" s="2">
        <v>-1.1195999999999999</v>
      </c>
      <c r="AE2086" s="2">
        <v>-3.0638999999999998</v>
      </c>
      <c r="AF2086" s="2">
        <v>-0.36120000000000002</v>
      </c>
      <c r="AG2086" s="2">
        <v>-0.66920000000000002</v>
      </c>
      <c r="AH2086">
        <v>115000</v>
      </c>
      <c r="AI2086" t="str">
        <f>IF(Table_Graduate_Salary[[#This Row],[Salary]]&lt;300000,"Low",IF(Table_Graduate_Salary[[#This Row],[Salary]]&lt;=600000,"Medium","High"))</f>
        <v>Low</v>
      </c>
      <c r="AJ2086" t="str">
        <f>IF(Table_Graduate_Salary[[#This Row],[collegeGPA]]&gt;=8,"Excellent",IF(Table_Graduate_Salary[[#This Row],[collegeGPA]]&gt;=7,"Good","Average"))</f>
        <v>Excellent</v>
      </c>
      <c r="AK2086" s="2">
        <f>AVERAGE(Table_Graduate_Salary[[#This Row],[English]],Table_Graduate_Salary[[#This Row],[Logical]],Table_Graduate_Salary[[#This Row],[Quant]])</f>
        <v>421.66666666666669</v>
      </c>
    </row>
    <row r="2087" spans="1:37">
      <c r="A2087">
        <v>308793</v>
      </c>
      <c r="B2087" t="s">
        <v>506</v>
      </c>
      <c r="C2087" s="1">
        <v>33277</v>
      </c>
      <c r="D2087" s="2">
        <v>82.4</v>
      </c>
      <c r="E2087" t="s">
        <v>35</v>
      </c>
      <c r="F2087" s="3">
        <v>2008</v>
      </c>
      <c r="G2087" s="2">
        <v>82.2</v>
      </c>
      <c r="H2087" t="s">
        <v>35</v>
      </c>
      <c r="I2087">
        <v>5904</v>
      </c>
      <c r="J2087">
        <v>2</v>
      </c>
      <c r="K2087" t="s">
        <v>36</v>
      </c>
      <c r="L2087" t="s">
        <v>64</v>
      </c>
      <c r="M2087" s="3">
        <v>76.599999999999994</v>
      </c>
      <c r="N2087">
        <v>5904</v>
      </c>
      <c r="O2087">
        <v>0</v>
      </c>
      <c r="P2087" t="s">
        <v>41</v>
      </c>
      <c r="Q2087">
        <v>2012</v>
      </c>
      <c r="R2087" s="2">
        <v>515</v>
      </c>
      <c r="S2087" s="2">
        <v>485</v>
      </c>
      <c r="T2087" s="2">
        <v>585</v>
      </c>
      <c r="U2087" s="2">
        <v>0.67074315143312702</v>
      </c>
      <c r="V2087" s="2">
        <v>455</v>
      </c>
      <c r="W2087" s="2">
        <v>-1</v>
      </c>
      <c r="X2087" s="2">
        <v>-1</v>
      </c>
      <c r="Y2087" s="2">
        <v>-1</v>
      </c>
      <c r="Z2087" s="2">
        <v>-1</v>
      </c>
      <c r="AA2087" s="2">
        <v>-1</v>
      </c>
      <c r="AB2087" s="2">
        <v>-1</v>
      </c>
      <c r="AC2087" s="2">
        <v>0.2009</v>
      </c>
      <c r="AD2087" s="2">
        <v>-0.43530000000000002</v>
      </c>
      <c r="AE2087" s="2">
        <v>0.2366</v>
      </c>
      <c r="AF2087" s="2">
        <v>-0.76029999999999998</v>
      </c>
      <c r="AG2087" s="2">
        <v>-0.60350000000000004</v>
      </c>
      <c r="AH2087">
        <v>360000</v>
      </c>
      <c r="AI2087" t="str">
        <f>IF(Table_Graduate_Salary[[#This Row],[Salary]]&lt;300000,"Low",IF(Table_Graduate_Salary[[#This Row],[Salary]]&lt;=600000,"Medium","High"))</f>
        <v>Medium</v>
      </c>
      <c r="AJ2087" t="str">
        <f>IF(Table_Graduate_Salary[[#This Row],[collegeGPA]]&gt;=8,"Excellent",IF(Table_Graduate_Salary[[#This Row],[collegeGPA]]&gt;=7,"Good","Average"))</f>
        <v>Excellent</v>
      </c>
      <c r="AK2087" s="2">
        <f>AVERAGE(Table_Graduate_Salary[[#This Row],[English]],Table_Graduate_Salary[[#This Row],[Logical]],Table_Graduate_Salary[[#This Row],[Quant]])</f>
        <v>528.33333333333337</v>
      </c>
    </row>
    <row r="2088" spans="1:37">
      <c r="A2088">
        <v>107796</v>
      </c>
      <c r="B2088" t="s">
        <v>506</v>
      </c>
      <c r="C2088" s="1">
        <v>32517</v>
      </c>
      <c r="D2088" s="2">
        <v>67</v>
      </c>
      <c r="E2088" t="s">
        <v>384</v>
      </c>
      <c r="F2088" s="3">
        <v>2006</v>
      </c>
      <c r="G2088" s="2">
        <v>62</v>
      </c>
      <c r="H2088" t="s">
        <v>384</v>
      </c>
      <c r="I2088">
        <v>984</v>
      </c>
      <c r="J2088">
        <v>2</v>
      </c>
      <c r="K2088" t="s">
        <v>36</v>
      </c>
      <c r="L2088" t="s">
        <v>52</v>
      </c>
      <c r="M2088" s="3">
        <v>72</v>
      </c>
      <c r="N2088">
        <v>984</v>
      </c>
      <c r="O2088">
        <v>0</v>
      </c>
      <c r="P2088" t="s">
        <v>111</v>
      </c>
      <c r="Q2088">
        <v>2010</v>
      </c>
      <c r="R2088" s="2">
        <v>385</v>
      </c>
      <c r="S2088" s="2">
        <v>455</v>
      </c>
      <c r="T2088" s="2">
        <v>495</v>
      </c>
      <c r="U2088" s="2">
        <v>0.535862819499896</v>
      </c>
      <c r="V2088" s="2">
        <v>-1</v>
      </c>
      <c r="W2088" s="2">
        <v>-1</v>
      </c>
      <c r="X2088" s="2">
        <v>-1</v>
      </c>
      <c r="Y2088" s="2">
        <v>393</v>
      </c>
      <c r="Z2088" s="2">
        <v>-1</v>
      </c>
      <c r="AA2088" s="2">
        <v>-1</v>
      </c>
      <c r="AB2088" s="2">
        <v>-1</v>
      </c>
      <c r="AC2088" s="2">
        <v>-1.4992000000000001</v>
      </c>
      <c r="AD2088" s="2">
        <v>-0.27929999999999999</v>
      </c>
      <c r="AE2088" s="2">
        <v>-0.34399999999999997</v>
      </c>
      <c r="AF2088" s="2">
        <v>-0.87780000000000002</v>
      </c>
      <c r="AG2088" s="2">
        <v>-0.1295</v>
      </c>
      <c r="AH2088">
        <v>1200000</v>
      </c>
      <c r="AI2088" t="str">
        <f>IF(Table_Graduate_Salary[[#This Row],[Salary]]&lt;300000,"Low",IF(Table_Graduate_Salary[[#This Row],[Salary]]&lt;=600000,"Medium","High"))</f>
        <v>High</v>
      </c>
      <c r="AJ2088" t="str">
        <f>IF(Table_Graduate_Salary[[#This Row],[collegeGPA]]&gt;=8,"Excellent",IF(Table_Graduate_Salary[[#This Row],[collegeGPA]]&gt;=7,"Good","Average"))</f>
        <v>Excellent</v>
      </c>
      <c r="AK2088" s="2">
        <f>AVERAGE(Table_Graduate_Salary[[#This Row],[English]],Table_Graduate_Salary[[#This Row],[Logical]],Table_Graduate_Salary[[#This Row],[Quant]])</f>
        <v>445</v>
      </c>
    </row>
    <row r="2089" spans="1:37">
      <c r="A2089">
        <v>1084021</v>
      </c>
      <c r="B2089" t="s">
        <v>505</v>
      </c>
      <c r="C2089" s="1">
        <v>33242</v>
      </c>
      <c r="D2089" s="2">
        <v>79.5</v>
      </c>
      <c r="E2089" t="s">
        <v>51</v>
      </c>
      <c r="F2089" s="3">
        <v>2008</v>
      </c>
      <c r="G2089" s="2">
        <v>76</v>
      </c>
      <c r="H2089" t="s">
        <v>35</v>
      </c>
      <c r="I2089">
        <v>1572</v>
      </c>
      <c r="J2089">
        <v>2</v>
      </c>
      <c r="K2089" t="s">
        <v>36</v>
      </c>
      <c r="L2089" t="s">
        <v>40</v>
      </c>
      <c r="M2089" s="3">
        <v>76</v>
      </c>
      <c r="N2089">
        <v>1572</v>
      </c>
      <c r="O2089">
        <v>0</v>
      </c>
      <c r="P2089" t="s">
        <v>185</v>
      </c>
      <c r="Q2089">
        <v>2013</v>
      </c>
      <c r="R2089" s="2">
        <v>475</v>
      </c>
      <c r="S2089" s="2">
        <v>570</v>
      </c>
      <c r="T2089" s="2">
        <v>595</v>
      </c>
      <c r="U2089" s="2">
        <v>0.35653648772447499</v>
      </c>
      <c r="V2089" s="2">
        <v>505</v>
      </c>
      <c r="W2089" s="2">
        <v>-1</v>
      </c>
      <c r="X2089" s="2">
        <v>346</v>
      </c>
      <c r="Y2089" s="2">
        <v>-1</v>
      </c>
      <c r="Z2089" s="2">
        <v>-1</v>
      </c>
      <c r="AA2089" s="2">
        <v>-1</v>
      </c>
      <c r="AB2089" s="2">
        <v>-1</v>
      </c>
      <c r="AC2089" s="2">
        <v>-1.0207999999999999</v>
      </c>
      <c r="AD2089" s="2">
        <v>0.5454</v>
      </c>
      <c r="AE2089" s="2">
        <v>0.62480000000000002</v>
      </c>
      <c r="AF2089" s="2">
        <v>1.1600999999999999</v>
      </c>
      <c r="AG2089" s="2">
        <v>0.48049999999999998</v>
      </c>
      <c r="AH2089">
        <v>300000</v>
      </c>
      <c r="AI2089" t="str">
        <f>IF(Table_Graduate_Salary[[#This Row],[Salary]]&lt;300000,"Low",IF(Table_Graduate_Salary[[#This Row],[Salary]]&lt;=600000,"Medium","High"))</f>
        <v>Medium</v>
      </c>
      <c r="AJ2089" t="str">
        <f>IF(Table_Graduate_Salary[[#This Row],[collegeGPA]]&gt;=8,"Excellent",IF(Table_Graduate_Salary[[#This Row],[collegeGPA]]&gt;=7,"Good","Average"))</f>
        <v>Excellent</v>
      </c>
      <c r="AK2089" s="2">
        <f>AVERAGE(Table_Graduate_Salary[[#This Row],[English]],Table_Graduate_Salary[[#This Row],[Logical]],Table_Graduate_Salary[[#This Row],[Quant]])</f>
        <v>546.66666666666663</v>
      </c>
    </row>
    <row r="2090" spans="1:37">
      <c r="A2090">
        <v>333394</v>
      </c>
      <c r="B2090" t="s">
        <v>506</v>
      </c>
      <c r="C2090" s="1">
        <v>32758</v>
      </c>
      <c r="D2090" s="2">
        <v>87</v>
      </c>
      <c r="E2090" t="s">
        <v>168</v>
      </c>
      <c r="F2090" s="3">
        <v>2006</v>
      </c>
      <c r="G2090" s="2">
        <v>83</v>
      </c>
      <c r="H2090" t="s">
        <v>168</v>
      </c>
      <c r="I2090">
        <v>6434</v>
      </c>
      <c r="J2090">
        <v>2</v>
      </c>
      <c r="K2090" t="s">
        <v>36</v>
      </c>
      <c r="L2090" t="s">
        <v>64</v>
      </c>
      <c r="M2090" s="3">
        <v>73.8</v>
      </c>
      <c r="N2090">
        <v>6434</v>
      </c>
      <c r="O2090">
        <v>0</v>
      </c>
      <c r="P2090" t="s">
        <v>96</v>
      </c>
      <c r="Q2090">
        <v>2012</v>
      </c>
      <c r="R2090" s="2">
        <v>425</v>
      </c>
      <c r="S2090" s="2">
        <v>465</v>
      </c>
      <c r="T2090" s="2">
        <v>625</v>
      </c>
      <c r="U2090" s="2">
        <v>0.563267823666597</v>
      </c>
      <c r="V2090" s="2">
        <v>425</v>
      </c>
      <c r="W2090" s="2">
        <v>-1</v>
      </c>
      <c r="X2090" s="2">
        <v>-1</v>
      </c>
      <c r="Y2090" s="2">
        <v>-1</v>
      </c>
      <c r="Z2090" s="2">
        <v>-1</v>
      </c>
      <c r="AA2090" s="2">
        <v>-1</v>
      </c>
      <c r="AB2090" s="2">
        <v>-1</v>
      </c>
      <c r="AC2090" s="2">
        <v>-1.6537999999999999</v>
      </c>
      <c r="AD2090" s="2">
        <v>-0.20119999999999999</v>
      </c>
      <c r="AE2090" s="2">
        <v>5.5199999999999999E-2</v>
      </c>
      <c r="AF2090" s="2">
        <v>1.70743</v>
      </c>
      <c r="AG2090" s="2">
        <v>-0.1295</v>
      </c>
      <c r="AH2090">
        <v>415000</v>
      </c>
      <c r="AI2090" t="str">
        <f>IF(Table_Graduate_Salary[[#This Row],[Salary]]&lt;300000,"Low",IF(Table_Graduate_Salary[[#This Row],[Salary]]&lt;=600000,"Medium","High"))</f>
        <v>Medium</v>
      </c>
      <c r="AJ2090" t="str">
        <f>IF(Table_Graduate_Salary[[#This Row],[collegeGPA]]&gt;=8,"Excellent",IF(Table_Graduate_Salary[[#This Row],[collegeGPA]]&gt;=7,"Good","Average"))</f>
        <v>Excellent</v>
      </c>
      <c r="AK2090" s="2">
        <f>AVERAGE(Table_Graduate_Salary[[#This Row],[English]],Table_Graduate_Salary[[#This Row],[Logical]],Table_Graduate_Salary[[#This Row],[Quant]])</f>
        <v>505</v>
      </c>
    </row>
    <row r="2091" spans="1:37">
      <c r="A2091">
        <v>820418</v>
      </c>
      <c r="B2091" t="s">
        <v>506</v>
      </c>
      <c r="C2091" s="1">
        <v>33856</v>
      </c>
      <c r="D2091" s="2">
        <v>94</v>
      </c>
      <c r="E2091" t="s">
        <v>35</v>
      </c>
      <c r="F2091" s="3">
        <v>2010</v>
      </c>
      <c r="G2091" s="2">
        <v>84.4</v>
      </c>
      <c r="H2091" t="s">
        <v>35</v>
      </c>
      <c r="I2091">
        <v>11127</v>
      </c>
      <c r="J2091">
        <v>1</v>
      </c>
      <c r="K2091" t="s">
        <v>36</v>
      </c>
      <c r="L2091" t="s">
        <v>55</v>
      </c>
      <c r="M2091" s="3">
        <v>77.5</v>
      </c>
      <c r="N2091">
        <v>11127</v>
      </c>
      <c r="O2091">
        <v>0</v>
      </c>
      <c r="P2091" t="s">
        <v>50</v>
      </c>
      <c r="Q2091">
        <v>2014</v>
      </c>
      <c r="R2091" s="2">
        <v>640</v>
      </c>
      <c r="S2091" s="2">
        <v>610</v>
      </c>
      <c r="T2091" s="2">
        <v>590</v>
      </c>
      <c r="U2091" s="2">
        <v>0.99887610810285898</v>
      </c>
      <c r="V2091" s="2">
        <v>615</v>
      </c>
      <c r="W2091" s="2">
        <v>-1</v>
      </c>
      <c r="X2091" s="2">
        <v>653</v>
      </c>
      <c r="Y2091" s="2">
        <v>-1</v>
      </c>
      <c r="Z2091" s="2">
        <v>-1</v>
      </c>
      <c r="AA2091" s="2">
        <v>-1</v>
      </c>
      <c r="AB2091" s="2">
        <v>-1</v>
      </c>
      <c r="AC2091" s="2">
        <v>0.27179999999999999</v>
      </c>
      <c r="AD2091" s="2">
        <v>0.5454</v>
      </c>
      <c r="AE2091" s="2">
        <v>-0.4511</v>
      </c>
      <c r="AF2091" s="2">
        <v>-1.3753</v>
      </c>
      <c r="AG2091" s="2">
        <v>9.7299999999999998E-2</v>
      </c>
      <c r="AH2091">
        <v>400000</v>
      </c>
      <c r="AI2091" t="str">
        <f>IF(Table_Graduate_Salary[[#This Row],[Salary]]&lt;300000,"Low",IF(Table_Graduate_Salary[[#This Row],[Salary]]&lt;=600000,"Medium","High"))</f>
        <v>Medium</v>
      </c>
      <c r="AJ2091" t="str">
        <f>IF(Table_Graduate_Salary[[#This Row],[collegeGPA]]&gt;=8,"Excellent",IF(Table_Graduate_Salary[[#This Row],[collegeGPA]]&gt;=7,"Good","Average"))</f>
        <v>Excellent</v>
      </c>
      <c r="AK2091" s="2">
        <f>AVERAGE(Table_Graduate_Salary[[#This Row],[English]],Table_Graduate_Salary[[#This Row],[Logical]],Table_Graduate_Salary[[#This Row],[Quant]])</f>
        <v>613.33333333333337</v>
      </c>
    </row>
    <row r="2092" spans="1:37">
      <c r="A2092">
        <v>50626</v>
      </c>
      <c r="B2092" t="s">
        <v>506</v>
      </c>
      <c r="C2092" s="1">
        <v>31927</v>
      </c>
      <c r="D2092" s="2">
        <v>69</v>
      </c>
      <c r="E2092" t="s">
        <v>385</v>
      </c>
      <c r="F2092" s="3">
        <v>2004</v>
      </c>
      <c r="G2092" s="2">
        <v>62</v>
      </c>
      <c r="H2092" t="s">
        <v>386</v>
      </c>
      <c r="I2092">
        <v>5399</v>
      </c>
      <c r="J2092">
        <v>2</v>
      </c>
      <c r="K2092" t="s">
        <v>36</v>
      </c>
      <c r="L2092" t="s">
        <v>55</v>
      </c>
      <c r="M2092" s="3">
        <v>80</v>
      </c>
      <c r="N2092">
        <v>5399</v>
      </c>
      <c r="O2092">
        <v>0</v>
      </c>
      <c r="P2092" t="s">
        <v>124</v>
      </c>
      <c r="Q2092">
        <v>2009</v>
      </c>
      <c r="R2092" s="2">
        <v>545</v>
      </c>
      <c r="S2092" s="2">
        <v>545</v>
      </c>
      <c r="T2092" s="2">
        <v>725</v>
      </c>
      <c r="U2092" s="2">
        <v>0.88412251159373501</v>
      </c>
      <c r="V2092" s="2">
        <v>535</v>
      </c>
      <c r="W2092" s="2">
        <v>-1</v>
      </c>
      <c r="X2092" s="2">
        <v>-1</v>
      </c>
      <c r="Y2092" s="2">
        <v>-1</v>
      </c>
      <c r="Z2092" s="2">
        <v>-1</v>
      </c>
      <c r="AA2092" s="2">
        <v>-1</v>
      </c>
      <c r="AB2092" s="2">
        <v>-1</v>
      </c>
      <c r="AC2092" s="2">
        <v>-0.4173</v>
      </c>
      <c r="AD2092" s="2">
        <v>3.2800000000000003E-2</v>
      </c>
      <c r="AE2092" s="2">
        <v>-1.2148000000000001</v>
      </c>
      <c r="AF2092" s="2">
        <v>1.0024</v>
      </c>
      <c r="AG2092" s="2">
        <v>0.34439999999999998</v>
      </c>
      <c r="AH2092">
        <v>180000</v>
      </c>
      <c r="AI2092" t="str">
        <f>IF(Table_Graduate_Salary[[#This Row],[Salary]]&lt;300000,"Low",IF(Table_Graduate_Salary[[#This Row],[Salary]]&lt;=600000,"Medium","High"))</f>
        <v>Low</v>
      </c>
      <c r="AJ2092" t="str">
        <f>IF(Table_Graduate_Salary[[#This Row],[collegeGPA]]&gt;=8,"Excellent",IF(Table_Graduate_Salary[[#This Row],[collegeGPA]]&gt;=7,"Good","Average"))</f>
        <v>Excellent</v>
      </c>
      <c r="AK2092" s="2">
        <f>AVERAGE(Table_Graduate_Salary[[#This Row],[English]],Table_Graduate_Salary[[#This Row],[Logical]],Table_Graduate_Salary[[#This Row],[Quant]])</f>
        <v>605</v>
      </c>
    </row>
    <row r="2093" spans="1:37">
      <c r="A2093">
        <v>676743</v>
      </c>
      <c r="B2093" t="s">
        <v>505</v>
      </c>
      <c r="C2093" s="1">
        <v>33326</v>
      </c>
      <c r="D2093" s="2">
        <v>71.599999999999994</v>
      </c>
      <c r="E2093" t="s">
        <v>35</v>
      </c>
      <c r="F2093" s="3">
        <v>2009</v>
      </c>
      <c r="G2093" s="2">
        <v>69</v>
      </c>
      <c r="H2093" t="s">
        <v>35</v>
      </c>
      <c r="I2093">
        <v>547</v>
      </c>
      <c r="J2093">
        <v>2</v>
      </c>
      <c r="K2093" t="s">
        <v>36</v>
      </c>
      <c r="L2093" t="s">
        <v>40</v>
      </c>
      <c r="M2093" s="3">
        <v>68.72</v>
      </c>
      <c r="N2093">
        <v>547</v>
      </c>
      <c r="O2093">
        <v>0</v>
      </c>
      <c r="P2093" t="s">
        <v>84</v>
      </c>
      <c r="Q2093">
        <v>2013</v>
      </c>
      <c r="R2093" s="2">
        <v>755</v>
      </c>
      <c r="S2093" s="2">
        <v>645</v>
      </c>
      <c r="T2093" s="2">
        <v>705</v>
      </c>
      <c r="U2093" s="2">
        <v>0.95224557292430301</v>
      </c>
      <c r="V2093" s="2">
        <v>585</v>
      </c>
      <c r="W2093" s="2">
        <v>-1</v>
      </c>
      <c r="X2093" s="2">
        <v>-1</v>
      </c>
      <c r="Y2093" s="2">
        <v>-1</v>
      </c>
      <c r="Z2093" s="2">
        <v>-1</v>
      </c>
      <c r="AA2093" s="2">
        <v>-1</v>
      </c>
      <c r="AB2093" s="2">
        <v>-1</v>
      </c>
      <c r="AC2093" s="2">
        <v>0.55910000000000004</v>
      </c>
      <c r="AD2093" s="2">
        <v>-0.62009999999999998</v>
      </c>
      <c r="AE2093" s="2">
        <v>0.47110000000000002</v>
      </c>
      <c r="AF2093" s="2">
        <v>-1.1217999999999999</v>
      </c>
      <c r="AG2093" s="2">
        <v>-9.4299999999999995E-2</v>
      </c>
      <c r="AH2093">
        <v>400000</v>
      </c>
      <c r="AI2093" t="str">
        <f>IF(Table_Graduate_Salary[[#This Row],[Salary]]&lt;300000,"Low",IF(Table_Graduate_Salary[[#This Row],[Salary]]&lt;=600000,"Medium","High"))</f>
        <v>Medium</v>
      </c>
      <c r="AJ2093" t="str">
        <f>IF(Table_Graduate_Salary[[#This Row],[collegeGPA]]&gt;=8,"Excellent",IF(Table_Graduate_Salary[[#This Row],[collegeGPA]]&gt;=7,"Good","Average"))</f>
        <v>Excellent</v>
      </c>
      <c r="AK2093" s="2">
        <f>AVERAGE(Table_Graduate_Salary[[#This Row],[English]],Table_Graduate_Salary[[#This Row],[Logical]],Table_Graduate_Salary[[#This Row],[Quant]])</f>
        <v>701.66666666666663</v>
      </c>
    </row>
    <row r="2094" spans="1:37">
      <c r="A2094">
        <v>839602</v>
      </c>
      <c r="B2094" t="s">
        <v>506</v>
      </c>
      <c r="C2094" s="1">
        <v>33434</v>
      </c>
      <c r="D2094" s="2">
        <v>78.16</v>
      </c>
      <c r="E2094" t="s">
        <v>51</v>
      </c>
      <c r="F2094" s="3">
        <v>2008</v>
      </c>
      <c r="G2094" s="2">
        <v>73.2</v>
      </c>
      <c r="H2094" t="s">
        <v>51</v>
      </c>
      <c r="I2094">
        <v>7738</v>
      </c>
      <c r="J2094">
        <v>2</v>
      </c>
      <c r="K2094" t="s">
        <v>36</v>
      </c>
      <c r="L2094" t="s">
        <v>40</v>
      </c>
      <c r="M2094" s="3">
        <v>76.540000000000006</v>
      </c>
      <c r="N2094">
        <v>7738</v>
      </c>
      <c r="O2094">
        <v>0</v>
      </c>
      <c r="P2094" t="s">
        <v>41</v>
      </c>
      <c r="Q2094">
        <v>2012</v>
      </c>
      <c r="R2094" s="2">
        <v>380</v>
      </c>
      <c r="S2094" s="2">
        <v>570</v>
      </c>
      <c r="T2094" s="2">
        <v>650</v>
      </c>
      <c r="U2094" s="2">
        <v>0.84224832225783597</v>
      </c>
      <c r="V2094" s="2">
        <v>575</v>
      </c>
      <c r="W2094" s="2">
        <v>-1</v>
      </c>
      <c r="X2094" s="2">
        <v>469</v>
      </c>
      <c r="Y2094" s="2">
        <v>-1</v>
      </c>
      <c r="Z2094" s="2">
        <v>-1</v>
      </c>
      <c r="AA2094" s="2">
        <v>-1</v>
      </c>
      <c r="AB2094" s="2">
        <v>-1</v>
      </c>
      <c r="AC2094" s="2">
        <v>0.41549999999999998</v>
      </c>
      <c r="AD2094" s="2">
        <v>-0.4536</v>
      </c>
      <c r="AE2094" s="2">
        <v>0.47110000000000002</v>
      </c>
      <c r="AF2094" s="2">
        <v>-1.2485999999999999</v>
      </c>
      <c r="AG2094" s="2">
        <v>-9.4299999999999995E-2</v>
      </c>
      <c r="AH2094">
        <v>525000</v>
      </c>
      <c r="AI2094" t="str">
        <f>IF(Table_Graduate_Salary[[#This Row],[Salary]]&lt;300000,"Low",IF(Table_Graduate_Salary[[#This Row],[Salary]]&lt;=600000,"Medium","High"))</f>
        <v>Medium</v>
      </c>
      <c r="AJ2094" t="str">
        <f>IF(Table_Graduate_Salary[[#This Row],[collegeGPA]]&gt;=8,"Excellent",IF(Table_Graduate_Salary[[#This Row],[collegeGPA]]&gt;=7,"Good","Average"))</f>
        <v>Excellent</v>
      </c>
      <c r="AK2094" s="2">
        <f>AVERAGE(Table_Graduate_Salary[[#This Row],[English]],Table_Graduate_Salary[[#This Row],[Logical]],Table_Graduate_Salary[[#This Row],[Quant]])</f>
        <v>533.33333333333337</v>
      </c>
    </row>
    <row r="2095" spans="1:37">
      <c r="A2095">
        <v>1035913</v>
      </c>
      <c r="B2095" t="s">
        <v>506</v>
      </c>
      <c r="C2095" s="1">
        <v>33254</v>
      </c>
      <c r="D2095" s="2">
        <v>66.459999999999994</v>
      </c>
      <c r="E2095" t="s">
        <v>51</v>
      </c>
      <c r="F2095" s="3">
        <v>2009</v>
      </c>
      <c r="G2095" s="2">
        <v>62.81</v>
      </c>
      <c r="H2095" t="s">
        <v>51</v>
      </c>
      <c r="I2095">
        <v>2570</v>
      </c>
      <c r="J2095">
        <v>2</v>
      </c>
      <c r="K2095" t="s">
        <v>36</v>
      </c>
      <c r="L2095" t="s">
        <v>64</v>
      </c>
      <c r="M2095" s="3">
        <v>61.51</v>
      </c>
      <c r="N2095">
        <v>2570</v>
      </c>
      <c r="O2095">
        <v>0</v>
      </c>
      <c r="P2095" t="s">
        <v>45</v>
      </c>
      <c r="Q2095">
        <v>2013</v>
      </c>
      <c r="R2095" s="2">
        <v>430</v>
      </c>
      <c r="S2095" s="2">
        <v>340</v>
      </c>
      <c r="T2095" s="2">
        <v>370</v>
      </c>
      <c r="U2095" s="2">
        <v>0.84224832225783597</v>
      </c>
      <c r="V2095" s="2">
        <v>515</v>
      </c>
      <c r="W2095" s="2">
        <v>-1</v>
      </c>
      <c r="X2095" s="2">
        <v>469</v>
      </c>
      <c r="Y2095" s="2">
        <v>-1</v>
      </c>
      <c r="Z2095" s="2">
        <v>-1</v>
      </c>
      <c r="AA2095" s="2">
        <v>-1</v>
      </c>
      <c r="AB2095" s="2">
        <v>-1</v>
      </c>
      <c r="AC2095" s="2">
        <v>1.5644</v>
      </c>
      <c r="AD2095" s="2">
        <v>-0.1206</v>
      </c>
      <c r="AE2095" s="2">
        <v>0.01</v>
      </c>
      <c r="AF2095" s="2">
        <v>0.5262</v>
      </c>
      <c r="AG2095" s="2">
        <v>0.67210000000000003</v>
      </c>
      <c r="AH2095">
        <v>110000</v>
      </c>
      <c r="AI2095" t="str">
        <f>IF(Table_Graduate_Salary[[#This Row],[Salary]]&lt;300000,"Low",IF(Table_Graduate_Salary[[#This Row],[Salary]]&lt;=600000,"Medium","High"))</f>
        <v>Low</v>
      </c>
      <c r="AJ2095" t="str">
        <f>IF(Table_Graduate_Salary[[#This Row],[collegeGPA]]&gt;=8,"Excellent",IF(Table_Graduate_Salary[[#This Row],[collegeGPA]]&gt;=7,"Good","Average"))</f>
        <v>Excellent</v>
      </c>
      <c r="AK2095" s="2">
        <f>AVERAGE(Table_Graduate_Salary[[#This Row],[English]],Table_Graduate_Salary[[#This Row],[Logical]],Table_Graduate_Salary[[#This Row],[Quant]])</f>
        <v>380</v>
      </c>
    </row>
    <row r="2096" spans="1:37">
      <c r="A2096">
        <v>389425</v>
      </c>
      <c r="B2096" t="s">
        <v>506</v>
      </c>
      <c r="C2096" s="1">
        <v>32769</v>
      </c>
      <c r="D2096" s="2">
        <v>80.400000000000006</v>
      </c>
      <c r="E2096" t="s">
        <v>35</v>
      </c>
      <c r="F2096" s="3">
        <v>2008</v>
      </c>
      <c r="G2096" s="2">
        <v>81.8</v>
      </c>
      <c r="H2096" t="s">
        <v>35</v>
      </c>
      <c r="I2096">
        <v>29</v>
      </c>
      <c r="J2096">
        <v>2</v>
      </c>
      <c r="K2096" t="s">
        <v>36</v>
      </c>
      <c r="L2096" t="s">
        <v>64</v>
      </c>
      <c r="M2096" s="3">
        <v>71.599999999999994</v>
      </c>
      <c r="N2096">
        <v>29</v>
      </c>
      <c r="O2096">
        <v>1</v>
      </c>
      <c r="P2096" t="s">
        <v>38</v>
      </c>
      <c r="Q2096">
        <v>2012</v>
      </c>
      <c r="R2096" s="2">
        <v>645</v>
      </c>
      <c r="S2096" s="2">
        <v>635</v>
      </c>
      <c r="T2096" s="2">
        <v>665</v>
      </c>
      <c r="U2096" s="2">
        <v>0.86468541337008498</v>
      </c>
      <c r="V2096" s="2">
        <v>525</v>
      </c>
      <c r="W2096" s="2">
        <v>-1</v>
      </c>
      <c r="X2096" s="2">
        <v>-1</v>
      </c>
      <c r="Y2096" s="2">
        <v>-1</v>
      </c>
      <c r="Z2096" s="2">
        <v>-1</v>
      </c>
      <c r="AA2096" s="2">
        <v>-1</v>
      </c>
      <c r="AB2096" s="2">
        <v>-1</v>
      </c>
      <c r="AC2096" s="2">
        <v>0.2782</v>
      </c>
      <c r="AD2096" s="2">
        <v>-0.43530000000000002</v>
      </c>
      <c r="AE2096" s="2">
        <v>-0.77939999999999998</v>
      </c>
      <c r="AF2096" s="2">
        <v>-0.43709999999999999</v>
      </c>
      <c r="AG2096" s="2">
        <v>-0.9194</v>
      </c>
      <c r="AH2096">
        <v>380000</v>
      </c>
      <c r="AI2096" t="str">
        <f>IF(Table_Graduate_Salary[[#This Row],[Salary]]&lt;300000,"Low",IF(Table_Graduate_Salary[[#This Row],[Salary]]&lt;=600000,"Medium","High"))</f>
        <v>Medium</v>
      </c>
      <c r="AJ2096" t="str">
        <f>IF(Table_Graduate_Salary[[#This Row],[collegeGPA]]&gt;=8,"Excellent",IF(Table_Graduate_Salary[[#This Row],[collegeGPA]]&gt;=7,"Good","Average"))</f>
        <v>Excellent</v>
      </c>
      <c r="AK2096" s="2">
        <f>AVERAGE(Table_Graduate_Salary[[#This Row],[English]],Table_Graduate_Salary[[#This Row],[Logical]],Table_Graduate_Salary[[#This Row],[Quant]])</f>
        <v>648.33333333333337</v>
      </c>
    </row>
    <row r="2097" spans="1:37">
      <c r="A2097">
        <v>507132</v>
      </c>
      <c r="B2097" t="s">
        <v>506</v>
      </c>
      <c r="C2097" s="1">
        <v>31413</v>
      </c>
      <c r="D2097" s="2">
        <v>70.099999999999994</v>
      </c>
      <c r="E2097" t="s">
        <v>385</v>
      </c>
      <c r="F2097" s="3">
        <v>2005</v>
      </c>
      <c r="G2097" s="2">
        <v>52</v>
      </c>
      <c r="H2097" t="s">
        <v>387</v>
      </c>
      <c r="I2097">
        <v>1995</v>
      </c>
      <c r="J2097">
        <v>2</v>
      </c>
      <c r="K2097" t="s">
        <v>36</v>
      </c>
      <c r="L2097" t="s">
        <v>177</v>
      </c>
      <c r="M2097" s="3">
        <v>58.59</v>
      </c>
      <c r="N2097">
        <v>1995</v>
      </c>
      <c r="O2097">
        <v>1</v>
      </c>
      <c r="P2097" t="s">
        <v>45</v>
      </c>
      <c r="Q2097">
        <v>2012</v>
      </c>
      <c r="R2097" s="2">
        <v>405</v>
      </c>
      <c r="S2097" s="2">
        <v>410</v>
      </c>
      <c r="T2097" s="2">
        <v>355</v>
      </c>
      <c r="U2097" s="2">
        <v>0.607034038145014</v>
      </c>
      <c r="V2097" s="2">
        <v>295</v>
      </c>
      <c r="W2097" s="2">
        <v>-1</v>
      </c>
      <c r="X2097" s="2">
        <v>-1</v>
      </c>
      <c r="Y2097" s="2">
        <v>409</v>
      </c>
      <c r="Z2097" s="2">
        <v>-1</v>
      </c>
      <c r="AA2097" s="2">
        <v>-1</v>
      </c>
      <c r="AB2097" s="2">
        <v>-1</v>
      </c>
      <c r="AC2097" s="2">
        <v>-0.72640000000000005</v>
      </c>
      <c r="AD2097" s="2">
        <v>3.2800000000000003E-2</v>
      </c>
      <c r="AE2097" s="2">
        <v>-0.38030000000000003</v>
      </c>
      <c r="AF2097" s="2">
        <v>1.8249</v>
      </c>
      <c r="AG2097" s="2">
        <v>2.8400000000000002E-2</v>
      </c>
      <c r="AH2097">
        <v>170000</v>
      </c>
      <c r="AI2097" t="str">
        <f>IF(Table_Graduate_Salary[[#This Row],[Salary]]&lt;300000,"Low",IF(Table_Graduate_Salary[[#This Row],[Salary]]&lt;=600000,"Medium","High"))</f>
        <v>Low</v>
      </c>
      <c r="AJ2097" t="str">
        <f>IF(Table_Graduate_Salary[[#This Row],[collegeGPA]]&gt;=8,"Excellent",IF(Table_Graduate_Salary[[#This Row],[collegeGPA]]&gt;=7,"Good","Average"))</f>
        <v>Excellent</v>
      </c>
      <c r="AK2097" s="2">
        <f>AVERAGE(Table_Graduate_Salary[[#This Row],[English]],Table_Graduate_Salary[[#This Row],[Logical]],Table_Graduate_Salary[[#This Row],[Quant]])</f>
        <v>390</v>
      </c>
    </row>
    <row r="2098" spans="1:37">
      <c r="A2098">
        <v>640533</v>
      </c>
      <c r="B2098" t="s">
        <v>506</v>
      </c>
      <c r="C2098" s="1">
        <v>33845</v>
      </c>
      <c r="D2098" s="2">
        <v>88.4</v>
      </c>
      <c r="E2098" t="s">
        <v>35</v>
      </c>
      <c r="F2098" s="3">
        <v>2009</v>
      </c>
      <c r="G2098" s="2">
        <v>91</v>
      </c>
      <c r="H2098" t="s">
        <v>35</v>
      </c>
      <c r="I2098">
        <v>1622</v>
      </c>
      <c r="J2098">
        <v>2</v>
      </c>
      <c r="K2098" t="s">
        <v>36</v>
      </c>
      <c r="L2098" t="s">
        <v>64</v>
      </c>
      <c r="M2098" s="3">
        <v>70.349999999999994</v>
      </c>
      <c r="N2098">
        <v>1622</v>
      </c>
      <c r="O2098">
        <v>0</v>
      </c>
      <c r="P2098" t="s">
        <v>84</v>
      </c>
      <c r="Q2098">
        <v>2013</v>
      </c>
      <c r="R2098" s="2">
        <v>590</v>
      </c>
      <c r="S2098" s="2">
        <v>595</v>
      </c>
      <c r="T2098" s="2">
        <v>680</v>
      </c>
      <c r="U2098" s="2">
        <v>0.84312372666574198</v>
      </c>
      <c r="V2098" s="2">
        <v>515</v>
      </c>
      <c r="W2098" s="2">
        <v>-1</v>
      </c>
      <c r="X2098" s="2">
        <v>-1</v>
      </c>
      <c r="Y2098" s="2">
        <v>-1</v>
      </c>
      <c r="Z2098" s="2">
        <v>-1</v>
      </c>
      <c r="AA2098" s="2">
        <v>-1</v>
      </c>
      <c r="AB2098" s="2">
        <v>-1</v>
      </c>
      <c r="AC2098" s="2">
        <v>0.41549999999999998</v>
      </c>
      <c r="AD2098" s="2">
        <v>1.2114</v>
      </c>
      <c r="AE2098" s="2">
        <v>0.31740000000000002</v>
      </c>
      <c r="AF2098" s="2">
        <v>-0.74150000000000005</v>
      </c>
      <c r="AG2098" s="2">
        <v>0.67210000000000003</v>
      </c>
      <c r="AH2098">
        <v>400000</v>
      </c>
      <c r="AI2098" t="str">
        <f>IF(Table_Graduate_Salary[[#This Row],[Salary]]&lt;300000,"Low",IF(Table_Graduate_Salary[[#This Row],[Salary]]&lt;=600000,"Medium","High"))</f>
        <v>Medium</v>
      </c>
      <c r="AJ2098" t="str">
        <f>IF(Table_Graduate_Salary[[#This Row],[collegeGPA]]&gt;=8,"Excellent",IF(Table_Graduate_Salary[[#This Row],[collegeGPA]]&gt;=7,"Good","Average"))</f>
        <v>Excellent</v>
      </c>
      <c r="AK2098" s="2">
        <f>AVERAGE(Table_Graduate_Salary[[#This Row],[English]],Table_Graduate_Salary[[#This Row],[Logical]],Table_Graduate_Salary[[#This Row],[Quant]])</f>
        <v>621.66666666666663</v>
      </c>
    </row>
    <row r="2099" spans="1:37">
      <c r="A2099">
        <v>955684</v>
      </c>
      <c r="B2099" t="s">
        <v>506</v>
      </c>
      <c r="C2099" s="1">
        <v>33709</v>
      </c>
      <c r="D2099" s="2">
        <v>52</v>
      </c>
      <c r="E2099" t="s">
        <v>51</v>
      </c>
      <c r="F2099" s="3">
        <v>2010</v>
      </c>
      <c r="G2099" s="2">
        <v>65.8</v>
      </c>
      <c r="H2099" t="s">
        <v>51</v>
      </c>
      <c r="I2099">
        <v>105</v>
      </c>
      <c r="J2099">
        <v>2</v>
      </c>
      <c r="K2099" t="s">
        <v>36</v>
      </c>
      <c r="L2099" t="s">
        <v>60</v>
      </c>
      <c r="M2099" s="3">
        <v>64.8</v>
      </c>
      <c r="N2099">
        <v>105</v>
      </c>
      <c r="O2099">
        <v>0</v>
      </c>
      <c r="P2099" t="s">
        <v>41</v>
      </c>
      <c r="Q2099">
        <v>2014</v>
      </c>
      <c r="R2099" s="2">
        <v>250</v>
      </c>
      <c r="S2099" s="2">
        <v>315</v>
      </c>
      <c r="T2099" s="2">
        <v>220</v>
      </c>
      <c r="U2099" s="2">
        <v>0.97629256091321603</v>
      </c>
      <c r="V2099" s="2">
        <v>375</v>
      </c>
      <c r="W2099" s="2">
        <v>484</v>
      </c>
      <c r="X2099" s="2">
        <v>-1</v>
      </c>
      <c r="Y2099" s="2">
        <v>-1</v>
      </c>
      <c r="Z2099" s="2">
        <v>-1</v>
      </c>
      <c r="AA2099" s="2">
        <v>-1</v>
      </c>
      <c r="AB2099" s="2">
        <v>-1</v>
      </c>
      <c r="AC2099" s="2">
        <v>-1.5952999999999999</v>
      </c>
      <c r="AD2099" s="2">
        <v>-0.28710000000000002</v>
      </c>
      <c r="AE2099" s="2">
        <v>1.5469999999999999</v>
      </c>
      <c r="AF2099" s="2">
        <v>1.0333000000000001</v>
      </c>
      <c r="AG2099" s="2">
        <v>-1.0524</v>
      </c>
      <c r="AH2099">
        <v>200000</v>
      </c>
      <c r="AI2099" t="str">
        <f>IF(Table_Graduate_Salary[[#This Row],[Salary]]&lt;300000,"Low",IF(Table_Graduate_Salary[[#This Row],[Salary]]&lt;=600000,"Medium","High"))</f>
        <v>Low</v>
      </c>
      <c r="AJ2099" t="str">
        <f>IF(Table_Graduate_Salary[[#This Row],[collegeGPA]]&gt;=8,"Excellent",IF(Table_Graduate_Salary[[#This Row],[collegeGPA]]&gt;=7,"Good","Average"))</f>
        <v>Excellent</v>
      </c>
      <c r="AK2099" s="2">
        <f>AVERAGE(Table_Graduate_Salary[[#This Row],[English]],Table_Graduate_Salary[[#This Row],[Logical]],Table_Graduate_Salary[[#This Row],[Quant]])</f>
        <v>261.66666666666669</v>
      </c>
    </row>
    <row r="2100" spans="1:37">
      <c r="A2100">
        <v>624804</v>
      </c>
      <c r="B2100" t="s">
        <v>506</v>
      </c>
      <c r="C2100" s="1">
        <v>32647</v>
      </c>
      <c r="D2100" s="2">
        <v>56</v>
      </c>
      <c r="E2100" t="s">
        <v>35</v>
      </c>
      <c r="F2100" s="3">
        <v>2006</v>
      </c>
      <c r="G2100" s="2">
        <v>58</v>
      </c>
      <c r="H2100" t="s">
        <v>35</v>
      </c>
      <c r="I2100">
        <v>4233</v>
      </c>
      <c r="J2100">
        <v>2</v>
      </c>
      <c r="K2100" t="s">
        <v>66</v>
      </c>
      <c r="L2100" t="s">
        <v>67</v>
      </c>
      <c r="M2100" s="3">
        <v>78</v>
      </c>
      <c r="N2100">
        <v>4233</v>
      </c>
      <c r="O2100">
        <v>0</v>
      </c>
      <c r="P2100" t="s">
        <v>47</v>
      </c>
      <c r="Q2100">
        <v>2013</v>
      </c>
      <c r="R2100" s="2">
        <v>710</v>
      </c>
      <c r="S2100" s="2">
        <v>500</v>
      </c>
      <c r="T2100" s="2">
        <v>470</v>
      </c>
      <c r="U2100" s="2">
        <v>0.93037060720269105</v>
      </c>
      <c r="V2100" s="2">
        <v>565</v>
      </c>
      <c r="W2100" s="2">
        <v>-1</v>
      </c>
      <c r="X2100" s="2">
        <v>-1</v>
      </c>
      <c r="Y2100" s="2">
        <v>-1</v>
      </c>
      <c r="Z2100" s="2">
        <v>-1</v>
      </c>
      <c r="AA2100" s="2">
        <v>-1</v>
      </c>
      <c r="AB2100" s="2">
        <v>-1</v>
      </c>
      <c r="AC2100" s="2">
        <v>0.12820000000000001</v>
      </c>
      <c r="AD2100" s="2">
        <v>4.5900000000000003E-2</v>
      </c>
      <c r="AE2100" s="2">
        <v>0.77849999999999997</v>
      </c>
      <c r="AF2100" s="2">
        <v>2.1743000000000001</v>
      </c>
      <c r="AG2100" s="2">
        <v>-0.66920000000000002</v>
      </c>
      <c r="AH2100">
        <v>345000</v>
      </c>
      <c r="AI2100" t="str">
        <f>IF(Table_Graduate_Salary[[#This Row],[Salary]]&lt;300000,"Low",IF(Table_Graduate_Salary[[#This Row],[Salary]]&lt;=600000,"Medium","High"))</f>
        <v>Medium</v>
      </c>
      <c r="AJ2100" t="str">
        <f>IF(Table_Graduate_Salary[[#This Row],[collegeGPA]]&gt;=8,"Excellent",IF(Table_Graduate_Salary[[#This Row],[collegeGPA]]&gt;=7,"Good","Average"))</f>
        <v>Excellent</v>
      </c>
      <c r="AK2100" s="2">
        <f>AVERAGE(Table_Graduate_Salary[[#This Row],[English]],Table_Graduate_Salary[[#This Row],[Logical]],Table_Graduate_Salary[[#This Row],[Quant]])</f>
        <v>560</v>
      </c>
    </row>
    <row r="2101" spans="1:37">
      <c r="A2101">
        <v>337764</v>
      </c>
      <c r="B2101" t="s">
        <v>506</v>
      </c>
      <c r="C2101" s="1">
        <v>32350</v>
      </c>
      <c r="D2101" s="2">
        <v>68.67</v>
      </c>
      <c r="E2101">
        <v>0</v>
      </c>
      <c r="F2101" s="3">
        <v>2006</v>
      </c>
      <c r="G2101" s="2">
        <v>59.66</v>
      </c>
      <c r="H2101">
        <v>0</v>
      </c>
      <c r="I2101">
        <v>3076</v>
      </c>
      <c r="J2101">
        <v>2</v>
      </c>
      <c r="K2101" t="s">
        <v>66</v>
      </c>
      <c r="L2101" t="s">
        <v>67</v>
      </c>
      <c r="M2101" s="3">
        <v>66</v>
      </c>
      <c r="N2101">
        <v>3076</v>
      </c>
      <c r="O2101">
        <v>0</v>
      </c>
      <c r="P2101" t="s">
        <v>47</v>
      </c>
      <c r="Q2101">
        <v>2012</v>
      </c>
      <c r="R2101" s="2">
        <v>575</v>
      </c>
      <c r="S2101" s="2">
        <v>445</v>
      </c>
      <c r="T2101" s="2">
        <v>485</v>
      </c>
      <c r="U2101" s="2">
        <v>0.37755141942454101</v>
      </c>
      <c r="V2101" s="2">
        <v>375</v>
      </c>
      <c r="W2101" s="2">
        <v>-1</v>
      </c>
      <c r="X2101" s="2">
        <v>-1</v>
      </c>
      <c r="Y2101" s="2">
        <v>-1</v>
      </c>
      <c r="Z2101" s="2">
        <v>-1</v>
      </c>
      <c r="AA2101" s="2">
        <v>-1</v>
      </c>
      <c r="AB2101" s="2">
        <v>-1</v>
      </c>
      <c r="AC2101" s="2">
        <v>-3.3538999999999999</v>
      </c>
      <c r="AD2101" s="2">
        <v>-3.8283999999999998</v>
      </c>
      <c r="AE2101" s="2">
        <v>-2.4485000000000001</v>
      </c>
      <c r="AF2101" s="2">
        <v>2.2949299999999999</v>
      </c>
      <c r="AG2101" s="2">
        <v>-3.7629999999999999</v>
      </c>
      <c r="AH2101">
        <v>220000</v>
      </c>
      <c r="AI2101" t="str">
        <f>IF(Table_Graduate_Salary[[#This Row],[Salary]]&lt;300000,"Low",IF(Table_Graduate_Salary[[#This Row],[Salary]]&lt;=600000,"Medium","High"))</f>
        <v>Low</v>
      </c>
      <c r="AJ2101" t="str">
        <f>IF(Table_Graduate_Salary[[#This Row],[collegeGPA]]&gt;=8,"Excellent",IF(Table_Graduate_Salary[[#This Row],[collegeGPA]]&gt;=7,"Good","Average"))</f>
        <v>Excellent</v>
      </c>
      <c r="AK2101" s="2">
        <f>AVERAGE(Table_Graduate_Salary[[#This Row],[English]],Table_Graduate_Salary[[#This Row],[Logical]],Table_Graduate_Salary[[#This Row],[Quant]])</f>
        <v>501.66666666666669</v>
      </c>
    </row>
    <row r="2102" spans="1:37">
      <c r="A2102">
        <v>64118</v>
      </c>
      <c r="B2102" t="s">
        <v>505</v>
      </c>
      <c r="C2102" s="1">
        <v>32288</v>
      </c>
      <c r="D2102" s="2">
        <v>75</v>
      </c>
      <c r="E2102">
        <v>0</v>
      </c>
      <c r="F2102" s="3">
        <v>2005</v>
      </c>
      <c r="G2102" s="2">
        <v>56</v>
      </c>
      <c r="H2102">
        <v>0</v>
      </c>
      <c r="I2102">
        <v>2198</v>
      </c>
      <c r="J2102">
        <v>2</v>
      </c>
      <c r="K2102" t="s">
        <v>36</v>
      </c>
      <c r="L2102" t="s">
        <v>64</v>
      </c>
      <c r="M2102" s="3">
        <v>72</v>
      </c>
      <c r="N2102">
        <v>2198</v>
      </c>
      <c r="O2102">
        <v>0</v>
      </c>
      <c r="P2102" t="s">
        <v>45</v>
      </c>
      <c r="Q2102">
        <v>2010</v>
      </c>
      <c r="R2102" s="2">
        <v>365</v>
      </c>
      <c r="S2102" s="2">
        <v>485</v>
      </c>
      <c r="T2102" s="2">
        <v>435</v>
      </c>
      <c r="U2102" s="2">
        <v>0.30840058286030803</v>
      </c>
      <c r="V2102" s="2">
        <v>355</v>
      </c>
      <c r="W2102" s="2">
        <v>-1</v>
      </c>
      <c r="X2102" s="2">
        <v>-1</v>
      </c>
      <c r="Y2102" s="2">
        <v>-1</v>
      </c>
      <c r="Z2102" s="2">
        <v>-1</v>
      </c>
      <c r="AA2102" s="2">
        <v>-1</v>
      </c>
      <c r="AB2102" s="2">
        <v>-1</v>
      </c>
      <c r="AC2102" s="2">
        <v>0.51</v>
      </c>
      <c r="AD2102" s="2">
        <v>-0.27929999999999999</v>
      </c>
      <c r="AE2102" s="2">
        <v>1.2524999999999999</v>
      </c>
      <c r="AF2102" s="2">
        <v>-0.64280000000000004</v>
      </c>
      <c r="AG2102" s="2">
        <v>0.50239999999999996</v>
      </c>
      <c r="AH2102">
        <v>200000</v>
      </c>
      <c r="AI2102" t="str">
        <f>IF(Table_Graduate_Salary[[#This Row],[Salary]]&lt;300000,"Low",IF(Table_Graduate_Salary[[#This Row],[Salary]]&lt;=600000,"Medium","High"))</f>
        <v>Low</v>
      </c>
      <c r="AJ2102" t="str">
        <f>IF(Table_Graduate_Salary[[#This Row],[collegeGPA]]&gt;=8,"Excellent",IF(Table_Graduate_Salary[[#This Row],[collegeGPA]]&gt;=7,"Good","Average"))</f>
        <v>Excellent</v>
      </c>
      <c r="AK2102" s="2">
        <f>AVERAGE(Table_Graduate_Salary[[#This Row],[English]],Table_Graduate_Salary[[#This Row],[Logical]],Table_Graduate_Salary[[#This Row],[Quant]])</f>
        <v>428.33333333333331</v>
      </c>
    </row>
    <row r="2103" spans="1:37">
      <c r="A2103">
        <v>294700</v>
      </c>
      <c r="B2103" t="s">
        <v>505</v>
      </c>
      <c r="C2103" s="1">
        <v>32735</v>
      </c>
      <c r="D2103" s="2">
        <v>89.88</v>
      </c>
      <c r="E2103">
        <v>0</v>
      </c>
      <c r="F2103" s="3">
        <v>2007</v>
      </c>
      <c r="G2103" s="2">
        <v>95.4</v>
      </c>
      <c r="H2103">
        <v>0</v>
      </c>
      <c r="I2103">
        <v>1027</v>
      </c>
      <c r="J2103">
        <v>2</v>
      </c>
      <c r="K2103" t="s">
        <v>36</v>
      </c>
      <c r="L2103" t="s">
        <v>60</v>
      </c>
      <c r="M2103" s="3">
        <v>80.8</v>
      </c>
      <c r="N2103">
        <v>1027</v>
      </c>
      <c r="O2103">
        <v>1</v>
      </c>
      <c r="P2103" t="s">
        <v>54</v>
      </c>
      <c r="Q2103">
        <v>2011</v>
      </c>
      <c r="R2103" s="2">
        <v>555</v>
      </c>
      <c r="S2103" s="2">
        <v>475</v>
      </c>
      <c r="T2103" s="2">
        <v>635</v>
      </c>
      <c r="U2103" s="2">
        <v>0.69447932770846299</v>
      </c>
      <c r="V2103" s="2">
        <v>-1</v>
      </c>
      <c r="W2103" s="2">
        <v>366</v>
      </c>
      <c r="X2103" s="2">
        <v>-1</v>
      </c>
      <c r="Y2103" s="2">
        <v>-1</v>
      </c>
      <c r="Z2103" s="2">
        <v>-1</v>
      </c>
      <c r="AA2103" s="2">
        <v>420</v>
      </c>
      <c r="AB2103" s="2">
        <v>-1</v>
      </c>
      <c r="AC2103" s="2">
        <v>0.35549999999999998</v>
      </c>
      <c r="AD2103" s="2">
        <v>-0.27929999999999999</v>
      </c>
      <c r="AE2103" s="2">
        <v>-0.63429999999999997</v>
      </c>
      <c r="AF2103" s="2">
        <v>-0.29020000000000001</v>
      </c>
      <c r="AG2103" s="2">
        <v>-0.28749999999999998</v>
      </c>
      <c r="AH2103">
        <v>525000</v>
      </c>
      <c r="AI2103" t="str">
        <f>IF(Table_Graduate_Salary[[#This Row],[Salary]]&lt;300000,"Low",IF(Table_Graduate_Salary[[#This Row],[Salary]]&lt;=600000,"Medium","High"))</f>
        <v>Medium</v>
      </c>
      <c r="AJ2103" t="str">
        <f>IF(Table_Graduate_Salary[[#This Row],[collegeGPA]]&gt;=8,"Excellent",IF(Table_Graduate_Salary[[#This Row],[collegeGPA]]&gt;=7,"Good","Average"))</f>
        <v>Excellent</v>
      </c>
      <c r="AK2103" s="2">
        <f>AVERAGE(Table_Graduate_Salary[[#This Row],[English]],Table_Graduate_Salary[[#This Row],[Logical]],Table_Graduate_Salary[[#This Row],[Quant]])</f>
        <v>555</v>
      </c>
    </row>
    <row r="2104" spans="1:37">
      <c r="A2104">
        <v>785378</v>
      </c>
      <c r="B2104" t="s">
        <v>506</v>
      </c>
      <c r="C2104" s="1">
        <v>34323</v>
      </c>
      <c r="D2104" s="2">
        <v>70</v>
      </c>
      <c r="E2104" t="s">
        <v>35</v>
      </c>
      <c r="F2104" s="3">
        <v>2010</v>
      </c>
      <c r="G2104" s="2">
        <v>70</v>
      </c>
      <c r="H2104" t="s">
        <v>35</v>
      </c>
      <c r="I2104">
        <v>11630</v>
      </c>
      <c r="J2104">
        <v>2</v>
      </c>
      <c r="K2104" t="s">
        <v>36</v>
      </c>
      <c r="L2104" t="s">
        <v>55</v>
      </c>
      <c r="M2104" s="3">
        <v>70</v>
      </c>
      <c r="N2104">
        <v>11630</v>
      </c>
      <c r="O2104">
        <v>0</v>
      </c>
      <c r="P2104" t="s">
        <v>41</v>
      </c>
      <c r="Q2104">
        <v>2014</v>
      </c>
      <c r="R2104" s="2">
        <v>405</v>
      </c>
      <c r="S2104" s="2">
        <v>390</v>
      </c>
      <c r="T2104" s="2">
        <v>325</v>
      </c>
      <c r="U2104" s="2">
        <v>0.45087658448345103</v>
      </c>
      <c r="V2104" s="2">
        <v>395</v>
      </c>
      <c r="W2104" s="2">
        <v>-1</v>
      </c>
      <c r="X2104" s="2">
        <v>-1</v>
      </c>
      <c r="Y2104" s="2">
        <v>-1</v>
      </c>
      <c r="Z2104" s="2">
        <v>-1</v>
      </c>
      <c r="AA2104" s="2">
        <v>-1</v>
      </c>
      <c r="AB2104" s="2">
        <v>-1</v>
      </c>
      <c r="AC2104" s="2">
        <v>0.55910000000000004</v>
      </c>
      <c r="AD2104" s="2">
        <v>-0.28710000000000002</v>
      </c>
      <c r="AE2104" s="2">
        <v>1.3933</v>
      </c>
      <c r="AF2104" s="2">
        <v>2.0474999999999999</v>
      </c>
      <c r="AG2104" s="2">
        <v>-9.4299999999999995E-2</v>
      </c>
      <c r="AH2104">
        <v>170000</v>
      </c>
      <c r="AI2104" t="str">
        <f>IF(Table_Graduate_Salary[[#This Row],[Salary]]&lt;300000,"Low",IF(Table_Graduate_Salary[[#This Row],[Salary]]&lt;=600000,"Medium","High"))</f>
        <v>Low</v>
      </c>
      <c r="AJ2104" t="str">
        <f>IF(Table_Graduate_Salary[[#This Row],[collegeGPA]]&gt;=8,"Excellent",IF(Table_Graduate_Salary[[#This Row],[collegeGPA]]&gt;=7,"Good","Average"))</f>
        <v>Excellent</v>
      </c>
      <c r="AK2104" s="2">
        <f>AVERAGE(Table_Graduate_Salary[[#This Row],[English]],Table_Graduate_Salary[[#This Row],[Logical]],Table_Graduate_Salary[[#This Row],[Quant]])</f>
        <v>373.33333333333331</v>
      </c>
    </row>
    <row r="2105" spans="1:37">
      <c r="A2105">
        <v>991636</v>
      </c>
      <c r="B2105" t="s">
        <v>506</v>
      </c>
      <c r="C2105" s="1">
        <v>33316</v>
      </c>
      <c r="D2105" s="2">
        <v>75</v>
      </c>
      <c r="E2105" t="s">
        <v>35</v>
      </c>
      <c r="F2105" s="3">
        <v>2009</v>
      </c>
      <c r="G2105" s="2">
        <v>60.13</v>
      </c>
      <c r="H2105" t="s">
        <v>35</v>
      </c>
      <c r="I2105">
        <v>13344</v>
      </c>
      <c r="J2105">
        <v>2</v>
      </c>
      <c r="K2105" t="s">
        <v>36</v>
      </c>
      <c r="L2105" t="s">
        <v>60</v>
      </c>
      <c r="M2105" s="3">
        <v>67.569999999999993</v>
      </c>
      <c r="N2105">
        <v>13344</v>
      </c>
      <c r="O2105">
        <v>0</v>
      </c>
      <c r="P2105" t="s">
        <v>41</v>
      </c>
      <c r="Q2105">
        <v>2014</v>
      </c>
      <c r="R2105" s="2">
        <v>525</v>
      </c>
      <c r="S2105" s="2">
        <v>460</v>
      </c>
      <c r="T2105" s="2">
        <v>390</v>
      </c>
      <c r="U2105" s="2">
        <v>0.78330353667029795</v>
      </c>
      <c r="V2105" s="2">
        <v>-1</v>
      </c>
      <c r="W2105" s="2">
        <v>388</v>
      </c>
      <c r="X2105" s="2">
        <v>-1</v>
      </c>
      <c r="Y2105" s="2">
        <v>-1</v>
      </c>
      <c r="Z2105" s="2">
        <v>-1</v>
      </c>
      <c r="AA2105" s="2">
        <v>292</v>
      </c>
      <c r="AB2105" s="2">
        <v>-1</v>
      </c>
      <c r="AC2105" s="2">
        <v>1.5644</v>
      </c>
      <c r="AD2105" s="2">
        <v>4.5900000000000003E-2</v>
      </c>
      <c r="AE2105" s="2">
        <v>0.01</v>
      </c>
      <c r="AF2105" s="2">
        <v>0.2727</v>
      </c>
      <c r="AG2105" s="2">
        <v>0.86370000000000002</v>
      </c>
      <c r="AH2105">
        <v>180000</v>
      </c>
      <c r="AI2105" t="str">
        <f>IF(Table_Graduate_Salary[[#This Row],[Salary]]&lt;300000,"Low",IF(Table_Graduate_Salary[[#This Row],[Salary]]&lt;=600000,"Medium","High"))</f>
        <v>Low</v>
      </c>
      <c r="AJ2105" t="str">
        <f>IF(Table_Graduate_Salary[[#This Row],[collegeGPA]]&gt;=8,"Excellent",IF(Table_Graduate_Salary[[#This Row],[collegeGPA]]&gt;=7,"Good","Average"))</f>
        <v>Excellent</v>
      </c>
      <c r="AK2105" s="2">
        <f>AVERAGE(Table_Graduate_Salary[[#This Row],[English]],Table_Graduate_Salary[[#This Row],[Logical]],Table_Graduate_Salary[[#This Row],[Quant]])</f>
        <v>458.33333333333331</v>
      </c>
    </row>
    <row r="2106" spans="1:37">
      <c r="A2106">
        <v>1233201</v>
      </c>
      <c r="B2106" t="s">
        <v>506</v>
      </c>
      <c r="C2106" s="1">
        <v>33596</v>
      </c>
      <c r="D2106" s="2">
        <v>70.14</v>
      </c>
      <c r="E2106" t="s">
        <v>48</v>
      </c>
      <c r="F2106" s="3">
        <v>2010</v>
      </c>
      <c r="G2106" s="2">
        <v>50</v>
      </c>
      <c r="H2106" t="s">
        <v>51</v>
      </c>
      <c r="I2106">
        <v>5818</v>
      </c>
      <c r="J2106">
        <v>2</v>
      </c>
      <c r="K2106" t="s">
        <v>36</v>
      </c>
      <c r="L2106" t="s">
        <v>40</v>
      </c>
      <c r="M2106" s="3">
        <v>70</v>
      </c>
      <c r="N2106">
        <v>5818</v>
      </c>
      <c r="O2106">
        <v>0</v>
      </c>
      <c r="P2106" t="s">
        <v>65</v>
      </c>
      <c r="Q2106">
        <v>2014</v>
      </c>
      <c r="R2106" s="2">
        <v>700</v>
      </c>
      <c r="S2106" s="2">
        <v>570</v>
      </c>
      <c r="T2106" s="2">
        <v>475</v>
      </c>
      <c r="U2106" s="2">
        <v>0.84224832225783597</v>
      </c>
      <c r="V2106" s="2">
        <v>515</v>
      </c>
      <c r="W2106" s="2">
        <v>-1</v>
      </c>
      <c r="X2106" s="2">
        <v>469</v>
      </c>
      <c r="Y2106" s="2">
        <v>-1</v>
      </c>
      <c r="Z2106" s="2">
        <v>-1</v>
      </c>
      <c r="AA2106" s="2">
        <v>-1</v>
      </c>
      <c r="AB2106" s="2">
        <v>-1</v>
      </c>
      <c r="AC2106" s="2">
        <v>0.12820000000000001</v>
      </c>
      <c r="AD2106" s="2">
        <v>0.71189999999999998</v>
      </c>
      <c r="AE2106" s="2">
        <v>0.01</v>
      </c>
      <c r="AF2106" s="2">
        <v>1.9199999999999998E-2</v>
      </c>
      <c r="AG2106" s="2">
        <v>9.7299999999999998E-2</v>
      </c>
      <c r="AH2106">
        <v>85000</v>
      </c>
      <c r="AI2106" t="str">
        <f>IF(Table_Graduate_Salary[[#This Row],[Salary]]&lt;300000,"Low",IF(Table_Graduate_Salary[[#This Row],[Salary]]&lt;=600000,"Medium","High"))</f>
        <v>Low</v>
      </c>
      <c r="AJ2106" t="str">
        <f>IF(Table_Graduate_Salary[[#This Row],[collegeGPA]]&gt;=8,"Excellent",IF(Table_Graduate_Salary[[#This Row],[collegeGPA]]&gt;=7,"Good","Average"))</f>
        <v>Excellent</v>
      </c>
      <c r="AK2106" s="2">
        <f>AVERAGE(Table_Graduate_Salary[[#This Row],[English]],Table_Graduate_Salary[[#This Row],[Logical]],Table_Graduate_Salary[[#This Row],[Quant]])</f>
        <v>581.66666666666663</v>
      </c>
    </row>
    <row r="2107" spans="1:37">
      <c r="A2107">
        <v>960922</v>
      </c>
      <c r="B2107" t="s">
        <v>506</v>
      </c>
      <c r="C2107" s="1">
        <v>33399</v>
      </c>
      <c r="D2107" s="2">
        <v>81.400000000000006</v>
      </c>
      <c r="E2107" t="s">
        <v>51</v>
      </c>
      <c r="F2107" s="3">
        <v>2010</v>
      </c>
      <c r="G2107" s="2">
        <v>91.25</v>
      </c>
      <c r="H2107" t="s">
        <v>51</v>
      </c>
      <c r="I2107">
        <v>526</v>
      </c>
      <c r="J2107">
        <v>2</v>
      </c>
      <c r="K2107" t="s">
        <v>36</v>
      </c>
      <c r="L2107" t="s">
        <v>81</v>
      </c>
      <c r="M2107" s="3">
        <v>75</v>
      </c>
      <c r="N2107">
        <v>526</v>
      </c>
      <c r="O2107">
        <v>0</v>
      </c>
      <c r="P2107" t="s">
        <v>47</v>
      </c>
      <c r="Q2107">
        <v>2014</v>
      </c>
      <c r="R2107" s="2">
        <v>395</v>
      </c>
      <c r="S2107" s="2">
        <v>390</v>
      </c>
      <c r="T2107" s="2">
        <v>280</v>
      </c>
      <c r="U2107" s="2">
        <v>0.33618506604239901</v>
      </c>
      <c r="V2107" s="2">
        <v>-1</v>
      </c>
      <c r="W2107" s="2">
        <v>292</v>
      </c>
      <c r="X2107" s="2">
        <v>-1</v>
      </c>
      <c r="Y2107" s="2">
        <v>-1</v>
      </c>
      <c r="Z2107" s="2">
        <v>366</v>
      </c>
      <c r="AA2107" s="2">
        <v>-1</v>
      </c>
      <c r="AB2107" s="2">
        <v>-1</v>
      </c>
      <c r="AC2107" s="2">
        <v>-1.0207999999999999</v>
      </c>
      <c r="AD2107" s="2">
        <v>-0.78659999999999997</v>
      </c>
      <c r="AE2107" s="2">
        <v>-0.91220000000000001</v>
      </c>
      <c r="AF2107" s="2">
        <v>1.9199999999999998E-2</v>
      </c>
      <c r="AG2107" s="2">
        <v>-2.7768999999999999</v>
      </c>
      <c r="AH2107">
        <v>150000</v>
      </c>
      <c r="AI2107" t="str">
        <f>IF(Table_Graduate_Salary[[#This Row],[Salary]]&lt;300000,"Low",IF(Table_Graduate_Salary[[#This Row],[Salary]]&lt;=600000,"Medium","High"))</f>
        <v>Low</v>
      </c>
      <c r="AJ2107" t="str">
        <f>IF(Table_Graduate_Salary[[#This Row],[collegeGPA]]&gt;=8,"Excellent",IF(Table_Graduate_Salary[[#This Row],[collegeGPA]]&gt;=7,"Good","Average"))</f>
        <v>Excellent</v>
      </c>
      <c r="AK2107" s="2">
        <f>AVERAGE(Table_Graduate_Salary[[#This Row],[English]],Table_Graduate_Salary[[#This Row],[Logical]],Table_Graduate_Salary[[#This Row],[Quant]])</f>
        <v>355</v>
      </c>
    </row>
    <row r="2108" spans="1:37">
      <c r="A2108">
        <v>287134</v>
      </c>
      <c r="B2108" t="s">
        <v>506</v>
      </c>
      <c r="C2108" s="1">
        <v>32354</v>
      </c>
      <c r="D2108" s="2">
        <v>62</v>
      </c>
      <c r="E2108" t="s">
        <v>35</v>
      </c>
      <c r="F2108" s="3">
        <v>2006</v>
      </c>
      <c r="G2108" s="2">
        <v>61</v>
      </c>
      <c r="H2108" t="s">
        <v>35</v>
      </c>
      <c r="I2108">
        <v>3449</v>
      </c>
      <c r="J2108">
        <v>2</v>
      </c>
      <c r="K2108" t="s">
        <v>36</v>
      </c>
      <c r="L2108" t="s">
        <v>40</v>
      </c>
      <c r="M2108" s="3">
        <v>73.94</v>
      </c>
      <c r="N2108">
        <v>3449</v>
      </c>
      <c r="O2108">
        <v>0</v>
      </c>
      <c r="P2108" t="s">
        <v>84</v>
      </c>
      <c r="Q2108">
        <v>2011</v>
      </c>
      <c r="R2108" s="2">
        <v>575</v>
      </c>
      <c r="S2108" s="2">
        <v>355</v>
      </c>
      <c r="T2108" s="2">
        <v>605</v>
      </c>
      <c r="U2108" s="2">
        <v>0.81941652983588797</v>
      </c>
      <c r="V2108" s="2">
        <v>505</v>
      </c>
      <c r="W2108" s="2">
        <v>-1</v>
      </c>
      <c r="X2108" s="2">
        <v>-1</v>
      </c>
      <c r="Y2108" s="2">
        <v>-1</v>
      </c>
      <c r="Z2108" s="2">
        <v>-1</v>
      </c>
      <c r="AA2108" s="2">
        <v>-1</v>
      </c>
      <c r="AB2108" s="2">
        <v>-1</v>
      </c>
      <c r="AC2108" s="2">
        <v>-0.26279999999999998</v>
      </c>
      <c r="AD2108" s="2">
        <v>-0.59130000000000005</v>
      </c>
      <c r="AE2108" s="2">
        <v>-0.1988</v>
      </c>
      <c r="AF2108" s="2">
        <v>6.2300000000000001E-2</v>
      </c>
      <c r="AG2108" s="2">
        <v>-0.1295</v>
      </c>
      <c r="AH2108">
        <v>400000</v>
      </c>
      <c r="AI2108" t="str">
        <f>IF(Table_Graduate_Salary[[#This Row],[Salary]]&lt;300000,"Low",IF(Table_Graduate_Salary[[#This Row],[Salary]]&lt;=600000,"Medium","High"))</f>
        <v>Medium</v>
      </c>
      <c r="AJ2108" t="str">
        <f>IF(Table_Graduate_Salary[[#This Row],[collegeGPA]]&gt;=8,"Excellent",IF(Table_Graduate_Salary[[#This Row],[collegeGPA]]&gt;=7,"Good","Average"))</f>
        <v>Excellent</v>
      </c>
      <c r="AK2108" s="2">
        <f>AVERAGE(Table_Graduate_Salary[[#This Row],[English]],Table_Graduate_Salary[[#This Row],[Logical]],Table_Graduate_Salary[[#This Row],[Quant]])</f>
        <v>511.66666666666669</v>
      </c>
    </row>
    <row r="2109" spans="1:37">
      <c r="A2109">
        <v>279508</v>
      </c>
      <c r="B2109" t="s">
        <v>506</v>
      </c>
      <c r="C2109" s="1">
        <v>32812</v>
      </c>
      <c r="D2109" s="2">
        <v>75.2</v>
      </c>
      <c r="E2109" t="s">
        <v>35</v>
      </c>
      <c r="F2109" s="3">
        <v>2006</v>
      </c>
      <c r="G2109" s="2">
        <v>60.2</v>
      </c>
      <c r="H2109" t="s">
        <v>35</v>
      </c>
      <c r="I2109">
        <v>72</v>
      </c>
      <c r="J2109">
        <v>2</v>
      </c>
      <c r="K2109" t="s">
        <v>36</v>
      </c>
      <c r="L2109" t="s">
        <v>55</v>
      </c>
      <c r="M2109" s="3">
        <v>69.540000000000006</v>
      </c>
      <c r="N2109">
        <v>72</v>
      </c>
      <c r="O2109">
        <v>0</v>
      </c>
      <c r="P2109" t="s">
        <v>41</v>
      </c>
      <c r="Q2109">
        <v>2011</v>
      </c>
      <c r="R2109" s="2">
        <v>555</v>
      </c>
      <c r="S2109" s="2">
        <v>645</v>
      </c>
      <c r="T2109" s="2">
        <v>515</v>
      </c>
      <c r="U2109" s="2">
        <v>0.70409041213131396</v>
      </c>
      <c r="V2109" s="2">
        <v>465</v>
      </c>
      <c r="W2109" s="2">
        <v>-1</v>
      </c>
      <c r="X2109" s="2">
        <v>-1</v>
      </c>
      <c r="Y2109" s="2">
        <v>-1</v>
      </c>
      <c r="Z2109" s="2">
        <v>-1</v>
      </c>
      <c r="AA2109" s="2">
        <v>-1</v>
      </c>
      <c r="AB2109" s="2">
        <v>-1</v>
      </c>
      <c r="AC2109" s="2">
        <v>-1.3447</v>
      </c>
      <c r="AD2109" s="2">
        <v>0.3448</v>
      </c>
      <c r="AE2109" s="2">
        <v>-0.77939999999999998</v>
      </c>
      <c r="AF2109" s="2">
        <v>-0.64280000000000004</v>
      </c>
      <c r="AG2109" s="2">
        <v>-0.1295</v>
      </c>
      <c r="AH2109">
        <v>325000</v>
      </c>
      <c r="AI2109" t="str">
        <f>IF(Table_Graduate_Salary[[#This Row],[Salary]]&lt;300000,"Low",IF(Table_Graduate_Salary[[#This Row],[Salary]]&lt;=600000,"Medium","High"))</f>
        <v>Medium</v>
      </c>
      <c r="AJ2109" t="str">
        <f>IF(Table_Graduate_Salary[[#This Row],[collegeGPA]]&gt;=8,"Excellent",IF(Table_Graduate_Salary[[#This Row],[collegeGPA]]&gt;=7,"Good","Average"))</f>
        <v>Excellent</v>
      </c>
      <c r="AK2109" s="2">
        <f>AVERAGE(Table_Graduate_Salary[[#This Row],[English]],Table_Graduate_Salary[[#This Row],[Logical]],Table_Graduate_Salary[[#This Row],[Quant]])</f>
        <v>571.66666666666663</v>
      </c>
    </row>
    <row r="2110" spans="1:37">
      <c r="A2110">
        <v>533540</v>
      </c>
      <c r="B2110" t="s">
        <v>506</v>
      </c>
      <c r="C2110" s="1">
        <v>33192</v>
      </c>
      <c r="D2110" s="2">
        <v>77</v>
      </c>
      <c r="E2110" t="s">
        <v>35</v>
      </c>
      <c r="F2110" s="3">
        <v>2008</v>
      </c>
      <c r="G2110" s="2">
        <v>71</v>
      </c>
      <c r="H2110" t="s">
        <v>35</v>
      </c>
      <c r="I2110">
        <v>1982</v>
      </c>
      <c r="J2110">
        <v>2</v>
      </c>
      <c r="K2110" t="s">
        <v>36</v>
      </c>
      <c r="L2110" t="s">
        <v>64</v>
      </c>
      <c r="M2110" s="3">
        <v>72.34</v>
      </c>
      <c r="N2110">
        <v>1982</v>
      </c>
      <c r="O2110">
        <v>0</v>
      </c>
      <c r="P2110" t="s">
        <v>41</v>
      </c>
      <c r="Q2110">
        <v>2012</v>
      </c>
      <c r="R2110" s="2">
        <v>465</v>
      </c>
      <c r="S2110" s="2">
        <v>555</v>
      </c>
      <c r="T2110" s="2">
        <v>650</v>
      </c>
      <c r="U2110" s="2">
        <v>0.76567358123401097</v>
      </c>
      <c r="V2110" s="2">
        <v>485</v>
      </c>
      <c r="W2110" s="2">
        <v>-1</v>
      </c>
      <c r="X2110" s="2">
        <v>-1</v>
      </c>
      <c r="Y2110" s="2">
        <v>-1</v>
      </c>
      <c r="Z2110" s="2">
        <v>-1</v>
      </c>
      <c r="AA2110" s="2">
        <v>-1</v>
      </c>
      <c r="AB2110" s="2">
        <v>-1</v>
      </c>
      <c r="AC2110" s="2">
        <v>1.3214999999999999</v>
      </c>
      <c r="AD2110" s="2">
        <v>1.5928</v>
      </c>
      <c r="AE2110" s="2">
        <v>1.3976999999999999</v>
      </c>
      <c r="AF2110" s="2">
        <v>-1.1422000000000001</v>
      </c>
      <c r="AG2110" s="2">
        <v>0.18640000000000001</v>
      </c>
      <c r="AH2110">
        <v>360000</v>
      </c>
      <c r="AI2110" t="str">
        <f>IF(Table_Graduate_Salary[[#This Row],[Salary]]&lt;300000,"Low",IF(Table_Graduate_Salary[[#This Row],[Salary]]&lt;=600000,"Medium","High"))</f>
        <v>Medium</v>
      </c>
      <c r="AJ2110" t="str">
        <f>IF(Table_Graduate_Salary[[#This Row],[collegeGPA]]&gt;=8,"Excellent",IF(Table_Graduate_Salary[[#This Row],[collegeGPA]]&gt;=7,"Good","Average"))</f>
        <v>Excellent</v>
      </c>
      <c r="AK2110" s="2">
        <f>AVERAGE(Table_Graduate_Salary[[#This Row],[English]],Table_Graduate_Salary[[#This Row],[Logical]],Table_Graduate_Salary[[#This Row],[Quant]])</f>
        <v>556.66666666666663</v>
      </c>
    </row>
    <row r="2111" spans="1:37">
      <c r="A2111">
        <v>1064536</v>
      </c>
      <c r="B2111" t="s">
        <v>506</v>
      </c>
      <c r="C2111" s="1">
        <v>33793</v>
      </c>
      <c r="D2111" s="2">
        <v>68.3</v>
      </c>
      <c r="E2111" t="s">
        <v>51</v>
      </c>
      <c r="F2111" s="3">
        <v>2009</v>
      </c>
      <c r="G2111" s="2">
        <v>86</v>
      </c>
      <c r="H2111" t="s">
        <v>51</v>
      </c>
      <c r="I2111">
        <v>1242</v>
      </c>
      <c r="J2111">
        <v>2</v>
      </c>
      <c r="K2111" t="s">
        <v>36</v>
      </c>
      <c r="L2111" t="s">
        <v>55</v>
      </c>
      <c r="M2111" s="3">
        <v>75.599999999999994</v>
      </c>
      <c r="N2111">
        <v>1242</v>
      </c>
      <c r="O2111">
        <v>0</v>
      </c>
      <c r="P2111" t="s">
        <v>54</v>
      </c>
      <c r="Q2111">
        <v>2013</v>
      </c>
      <c r="R2111" s="2">
        <v>500</v>
      </c>
      <c r="S2111" s="2">
        <v>505</v>
      </c>
      <c r="T2111" s="2">
        <v>585</v>
      </c>
      <c r="U2111" s="2">
        <v>0.62264291584993803</v>
      </c>
      <c r="V2111" s="2">
        <v>415</v>
      </c>
      <c r="W2111" s="2">
        <v>-1</v>
      </c>
      <c r="X2111" s="2">
        <v>407</v>
      </c>
      <c r="Y2111" s="2">
        <v>-1</v>
      </c>
      <c r="Z2111" s="2">
        <v>-1</v>
      </c>
      <c r="AA2111" s="2">
        <v>-1</v>
      </c>
      <c r="AB2111" s="2">
        <v>-1</v>
      </c>
      <c r="AC2111" s="2">
        <v>0.84630000000000005</v>
      </c>
      <c r="AD2111" s="2">
        <v>4.5900000000000003E-2</v>
      </c>
      <c r="AE2111" s="2">
        <v>0.77849999999999997</v>
      </c>
      <c r="AF2111" s="2">
        <v>0.65300000000000002</v>
      </c>
      <c r="AG2111" s="2">
        <v>1.4386000000000001</v>
      </c>
      <c r="AH2111">
        <v>330000</v>
      </c>
      <c r="AI2111" t="str">
        <f>IF(Table_Graduate_Salary[[#This Row],[Salary]]&lt;300000,"Low",IF(Table_Graduate_Salary[[#This Row],[Salary]]&lt;=600000,"Medium","High"))</f>
        <v>Medium</v>
      </c>
      <c r="AJ2111" t="str">
        <f>IF(Table_Graduate_Salary[[#This Row],[collegeGPA]]&gt;=8,"Excellent",IF(Table_Graduate_Salary[[#This Row],[collegeGPA]]&gt;=7,"Good","Average"))</f>
        <v>Excellent</v>
      </c>
      <c r="AK2111" s="2">
        <f>AVERAGE(Table_Graduate_Salary[[#This Row],[English]],Table_Graduate_Salary[[#This Row],[Logical]],Table_Graduate_Salary[[#This Row],[Quant]])</f>
        <v>530</v>
      </c>
    </row>
    <row r="2112" spans="1:37">
      <c r="A2112">
        <v>1279942</v>
      </c>
      <c r="B2112" t="s">
        <v>506</v>
      </c>
      <c r="C2112" s="1">
        <v>33778</v>
      </c>
      <c r="D2112" s="2">
        <v>80</v>
      </c>
      <c r="E2112" t="s">
        <v>51</v>
      </c>
      <c r="F2112" s="3">
        <v>2009</v>
      </c>
      <c r="G2112" s="2">
        <v>80.599999999999994</v>
      </c>
      <c r="H2112" t="s">
        <v>51</v>
      </c>
      <c r="I2112">
        <v>16196</v>
      </c>
      <c r="J2112">
        <v>2</v>
      </c>
      <c r="K2112" t="s">
        <v>36</v>
      </c>
      <c r="L2112" t="s">
        <v>40</v>
      </c>
      <c r="M2112" s="3">
        <v>71.900000000000006</v>
      </c>
      <c r="N2112">
        <v>16196</v>
      </c>
      <c r="O2112">
        <v>0</v>
      </c>
      <c r="P2112" t="s">
        <v>166</v>
      </c>
      <c r="Q2112">
        <v>2014</v>
      </c>
      <c r="R2112" s="2">
        <v>420</v>
      </c>
      <c r="S2112" s="2">
        <v>545</v>
      </c>
      <c r="T2112" s="2">
        <v>495</v>
      </c>
      <c r="U2112" s="2">
        <v>0.84224832225783597</v>
      </c>
      <c r="V2112" s="2">
        <v>415</v>
      </c>
      <c r="W2112" s="2">
        <v>-1</v>
      </c>
      <c r="X2112" s="2">
        <v>469</v>
      </c>
      <c r="Y2112" s="2">
        <v>-1</v>
      </c>
      <c r="Z2112" s="2">
        <v>-1</v>
      </c>
      <c r="AA2112" s="2">
        <v>-1</v>
      </c>
      <c r="AB2112" s="2">
        <v>-1</v>
      </c>
      <c r="AC2112" s="2">
        <v>1.2771999999999999</v>
      </c>
      <c r="AD2112" s="2">
        <v>4.5900000000000003E-2</v>
      </c>
      <c r="AE2112" s="2">
        <v>0.93220000000000003</v>
      </c>
      <c r="AF2112" s="2">
        <v>-1.6289</v>
      </c>
      <c r="AG2112" s="2">
        <v>0.86370000000000002</v>
      </c>
      <c r="AH2112">
        <v>300000</v>
      </c>
      <c r="AI2112" t="str">
        <f>IF(Table_Graduate_Salary[[#This Row],[Salary]]&lt;300000,"Low",IF(Table_Graduate_Salary[[#This Row],[Salary]]&lt;=600000,"Medium","High"))</f>
        <v>Medium</v>
      </c>
      <c r="AJ2112" t="str">
        <f>IF(Table_Graduate_Salary[[#This Row],[collegeGPA]]&gt;=8,"Excellent",IF(Table_Graduate_Salary[[#This Row],[collegeGPA]]&gt;=7,"Good","Average"))</f>
        <v>Excellent</v>
      </c>
      <c r="AK2112" s="2">
        <f>AVERAGE(Table_Graduate_Salary[[#This Row],[English]],Table_Graduate_Salary[[#This Row],[Logical]],Table_Graduate_Salary[[#This Row],[Quant]])</f>
        <v>486.66666666666669</v>
      </c>
    </row>
    <row r="2113" spans="1:37">
      <c r="A2113">
        <v>246986</v>
      </c>
      <c r="B2113" t="s">
        <v>505</v>
      </c>
      <c r="C2113" s="1">
        <v>32507</v>
      </c>
      <c r="D2113" s="2">
        <v>83.33</v>
      </c>
      <c r="E2113" t="s">
        <v>48</v>
      </c>
      <c r="F2113" s="3">
        <v>2007</v>
      </c>
      <c r="G2113" s="2">
        <v>81.16</v>
      </c>
      <c r="H2113" t="s">
        <v>48</v>
      </c>
      <c r="I2113">
        <v>6570</v>
      </c>
      <c r="J2113">
        <v>2</v>
      </c>
      <c r="K2113" t="s">
        <v>36</v>
      </c>
      <c r="L2113" t="s">
        <v>81</v>
      </c>
      <c r="M2113" s="3">
        <v>78.5</v>
      </c>
      <c r="N2113">
        <v>6570</v>
      </c>
      <c r="O2113">
        <v>0</v>
      </c>
      <c r="P2113" t="s">
        <v>65</v>
      </c>
      <c r="Q2113">
        <v>2011</v>
      </c>
      <c r="R2113" s="2">
        <v>535</v>
      </c>
      <c r="S2113" s="2">
        <v>585</v>
      </c>
      <c r="T2113" s="2">
        <v>525</v>
      </c>
      <c r="U2113" s="2">
        <v>0.22948175491175499</v>
      </c>
      <c r="V2113" s="2">
        <v>405</v>
      </c>
      <c r="W2113" s="2">
        <v>266</v>
      </c>
      <c r="X2113" s="2">
        <v>-1</v>
      </c>
      <c r="Y2113" s="2">
        <v>-1</v>
      </c>
      <c r="Z2113" s="2">
        <v>-1</v>
      </c>
      <c r="AA2113" s="2">
        <v>-1</v>
      </c>
      <c r="AB2113" s="2">
        <v>-1</v>
      </c>
      <c r="AC2113" s="2">
        <v>1.1283000000000001</v>
      </c>
      <c r="AD2113" s="2">
        <v>0.65680000000000005</v>
      </c>
      <c r="AE2113" s="2">
        <v>-1.3599000000000001</v>
      </c>
      <c r="AF2113" s="2">
        <v>-0.99529999999999996</v>
      </c>
      <c r="AG2113" s="2">
        <v>0.34439999999999998</v>
      </c>
      <c r="AH2113">
        <v>550000</v>
      </c>
      <c r="AI2113" t="str">
        <f>IF(Table_Graduate_Salary[[#This Row],[Salary]]&lt;300000,"Low",IF(Table_Graduate_Salary[[#This Row],[Salary]]&lt;=600000,"Medium","High"))</f>
        <v>Medium</v>
      </c>
      <c r="AJ2113" t="str">
        <f>IF(Table_Graduate_Salary[[#This Row],[collegeGPA]]&gt;=8,"Excellent",IF(Table_Graduate_Salary[[#This Row],[collegeGPA]]&gt;=7,"Good","Average"))</f>
        <v>Excellent</v>
      </c>
      <c r="AK2113" s="2">
        <f>AVERAGE(Table_Graduate_Salary[[#This Row],[English]],Table_Graduate_Salary[[#This Row],[Logical]],Table_Graduate_Salary[[#This Row],[Quant]])</f>
        <v>548.33333333333337</v>
      </c>
    </row>
    <row r="2114" spans="1:37">
      <c r="A2114">
        <v>334275</v>
      </c>
      <c r="B2114" t="s">
        <v>506</v>
      </c>
      <c r="C2114" s="1">
        <v>33093</v>
      </c>
      <c r="D2114" s="2">
        <v>81</v>
      </c>
      <c r="E2114">
        <v>0</v>
      </c>
      <c r="F2114" s="3">
        <v>2007</v>
      </c>
      <c r="G2114" s="2">
        <v>77.7</v>
      </c>
      <c r="H2114">
        <v>0</v>
      </c>
      <c r="I2114">
        <v>1622</v>
      </c>
      <c r="J2114">
        <v>2</v>
      </c>
      <c r="K2114" t="s">
        <v>36</v>
      </c>
      <c r="L2114" t="s">
        <v>55</v>
      </c>
      <c r="M2114" s="3">
        <v>76</v>
      </c>
      <c r="N2114">
        <v>1622</v>
      </c>
      <c r="O2114">
        <v>0</v>
      </c>
      <c r="P2114" t="s">
        <v>84</v>
      </c>
      <c r="Q2114">
        <v>2012</v>
      </c>
      <c r="R2114" s="2">
        <v>345</v>
      </c>
      <c r="S2114" s="2">
        <v>485</v>
      </c>
      <c r="T2114" s="2">
        <v>454</v>
      </c>
      <c r="U2114" s="2">
        <v>0.45087658448345103</v>
      </c>
      <c r="V2114" s="2">
        <v>395</v>
      </c>
      <c r="W2114" s="2">
        <v>-1</v>
      </c>
      <c r="X2114" s="2">
        <v>-1</v>
      </c>
      <c r="Y2114" s="2">
        <v>-1</v>
      </c>
      <c r="Z2114" s="2">
        <v>-1</v>
      </c>
      <c r="AA2114" s="2">
        <v>-1</v>
      </c>
      <c r="AB2114" s="2">
        <v>-1</v>
      </c>
      <c r="AC2114" s="2">
        <v>-1.6923999999999999</v>
      </c>
      <c r="AD2114" s="2">
        <v>-0.27929999999999999</v>
      </c>
      <c r="AE2114" s="2">
        <v>-0.77939999999999998</v>
      </c>
      <c r="AF2114" s="2">
        <v>0.53232999999999997</v>
      </c>
      <c r="AG2114" s="2">
        <v>-1.2354000000000001</v>
      </c>
      <c r="AH2114">
        <v>420000</v>
      </c>
      <c r="AI2114" t="str">
        <f>IF(Table_Graduate_Salary[[#This Row],[Salary]]&lt;300000,"Low",IF(Table_Graduate_Salary[[#This Row],[Salary]]&lt;=600000,"Medium","High"))</f>
        <v>Medium</v>
      </c>
      <c r="AJ2114" t="str">
        <f>IF(Table_Graduate_Salary[[#This Row],[collegeGPA]]&gt;=8,"Excellent",IF(Table_Graduate_Salary[[#This Row],[collegeGPA]]&gt;=7,"Good","Average"))</f>
        <v>Excellent</v>
      </c>
      <c r="AK2114" s="2">
        <f>AVERAGE(Table_Graduate_Salary[[#This Row],[English]],Table_Graduate_Salary[[#This Row],[Logical]],Table_Graduate_Salary[[#This Row],[Quant]])</f>
        <v>428</v>
      </c>
    </row>
    <row r="2115" spans="1:37">
      <c r="A2115">
        <v>297452</v>
      </c>
      <c r="B2115" t="s">
        <v>506</v>
      </c>
      <c r="C2115" s="1">
        <v>32857</v>
      </c>
      <c r="D2115" s="2">
        <v>61</v>
      </c>
      <c r="E2115">
        <v>0</v>
      </c>
      <c r="F2115" s="3">
        <v>2007</v>
      </c>
      <c r="G2115" s="2">
        <v>77</v>
      </c>
      <c r="H2115">
        <v>0</v>
      </c>
      <c r="I2115">
        <v>3918</v>
      </c>
      <c r="J2115">
        <v>2</v>
      </c>
      <c r="K2115" t="s">
        <v>36</v>
      </c>
      <c r="L2115" t="s">
        <v>55</v>
      </c>
      <c r="M2115" s="3">
        <v>66</v>
      </c>
      <c r="N2115">
        <v>3918</v>
      </c>
      <c r="O2115">
        <v>1</v>
      </c>
      <c r="P2115" t="s">
        <v>61</v>
      </c>
      <c r="Q2115">
        <v>2011</v>
      </c>
      <c r="R2115" s="2">
        <v>464</v>
      </c>
      <c r="S2115" s="2">
        <v>535</v>
      </c>
      <c r="T2115" s="2">
        <v>225</v>
      </c>
      <c r="U2115" s="2">
        <v>0.45087658448345103</v>
      </c>
      <c r="V2115" s="2">
        <v>395</v>
      </c>
      <c r="W2115" s="2">
        <v>233</v>
      </c>
      <c r="X2115" s="2">
        <v>-1</v>
      </c>
      <c r="Y2115" s="2">
        <v>260</v>
      </c>
      <c r="Z2115" s="2">
        <v>-1</v>
      </c>
      <c r="AA2115" s="2">
        <v>-1</v>
      </c>
      <c r="AB2115" s="2">
        <v>260</v>
      </c>
      <c r="AC2115" s="2">
        <v>4.6399999999999997E-2</v>
      </c>
      <c r="AD2115" s="2">
        <v>0.3448</v>
      </c>
      <c r="AE2115" s="2">
        <v>0.67200000000000004</v>
      </c>
      <c r="AF2115" s="2">
        <v>0.76729999999999998</v>
      </c>
      <c r="AG2115" s="2">
        <v>-0.1295</v>
      </c>
      <c r="AH2115">
        <v>60000</v>
      </c>
      <c r="AI2115" t="str">
        <f>IF(Table_Graduate_Salary[[#This Row],[Salary]]&lt;300000,"Low",IF(Table_Graduate_Salary[[#This Row],[Salary]]&lt;=600000,"Medium","High"))</f>
        <v>Low</v>
      </c>
      <c r="AJ2115" t="str">
        <f>IF(Table_Graduate_Salary[[#This Row],[collegeGPA]]&gt;=8,"Excellent",IF(Table_Graduate_Salary[[#This Row],[collegeGPA]]&gt;=7,"Good","Average"))</f>
        <v>Excellent</v>
      </c>
      <c r="AK2115" s="2">
        <f>AVERAGE(Table_Graduate_Salary[[#This Row],[English]],Table_Graduate_Salary[[#This Row],[Logical]],Table_Graduate_Salary[[#This Row],[Quant]])</f>
        <v>408</v>
      </c>
    </row>
    <row r="2116" spans="1:37">
      <c r="A2116">
        <v>340628</v>
      </c>
      <c r="B2116" t="s">
        <v>506</v>
      </c>
      <c r="C2116" s="1">
        <v>32603</v>
      </c>
      <c r="D2116" s="2">
        <v>77.8</v>
      </c>
      <c r="E2116" t="s">
        <v>48</v>
      </c>
      <c r="F2116" s="3">
        <v>2007</v>
      </c>
      <c r="G2116" s="2">
        <v>74</v>
      </c>
      <c r="H2116" t="s">
        <v>35</v>
      </c>
      <c r="I2116">
        <v>14169</v>
      </c>
      <c r="J2116">
        <v>2</v>
      </c>
      <c r="K2116" t="s">
        <v>36</v>
      </c>
      <c r="L2116" t="s">
        <v>40</v>
      </c>
      <c r="M2116" s="3">
        <v>67.3</v>
      </c>
      <c r="N2116">
        <v>14169</v>
      </c>
      <c r="O2116">
        <v>0</v>
      </c>
      <c r="P2116" t="s">
        <v>41</v>
      </c>
      <c r="Q2116">
        <v>2012</v>
      </c>
      <c r="R2116" s="2">
        <v>554</v>
      </c>
      <c r="S2116" s="2">
        <v>595</v>
      </c>
      <c r="T2116" s="2">
        <v>544</v>
      </c>
      <c r="U2116" s="2">
        <v>0.90148957137103303</v>
      </c>
      <c r="V2116" s="2">
        <v>545</v>
      </c>
      <c r="W2116" s="2">
        <v>-1</v>
      </c>
      <c r="X2116" s="2">
        <v>-1</v>
      </c>
      <c r="Y2116" s="2">
        <v>-1</v>
      </c>
      <c r="Z2116" s="2">
        <v>-1</v>
      </c>
      <c r="AA2116" s="2">
        <v>-1</v>
      </c>
      <c r="AB2116" s="2">
        <v>-1</v>
      </c>
      <c r="AC2116" s="2">
        <v>-0.57189999999999996</v>
      </c>
      <c r="AD2116" s="2">
        <v>-0.20119999999999999</v>
      </c>
      <c r="AE2116" s="2">
        <v>-0.38030000000000003</v>
      </c>
      <c r="AF2116" s="2">
        <v>0.29732999999999998</v>
      </c>
      <c r="AG2116" s="2">
        <v>-0.44550000000000001</v>
      </c>
      <c r="AH2116">
        <v>300000</v>
      </c>
      <c r="AI2116" t="str">
        <f>IF(Table_Graduate_Salary[[#This Row],[Salary]]&lt;300000,"Low",IF(Table_Graduate_Salary[[#This Row],[Salary]]&lt;=600000,"Medium","High"))</f>
        <v>Medium</v>
      </c>
      <c r="AJ2116" t="str">
        <f>IF(Table_Graduate_Salary[[#This Row],[collegeGPA]]&gt;=8,"Excellent",IF(Table_Graduate_Salary[[#This Row],[collegeGPA]]&gt;=7,"Good","Average"))</f>
        <v>Excellent</v>
      </c>
      <c r="AK2116" s="2">
        <f>AVERAGE(Table_Graduate_Salary[[#This Row],[English]],Table_Graduate_Salary[[#This Row],[Logical]],Table_Graduate_Salary[[#This Row],[Quant]])</f>
        <v>564.33333333333337</v>
      </c>
    </row>
    <row r="2117" spans="1:37">
      <c r="A2117">
        <v>635283</v>
      </c>
      <c r="B2117" t="s">
        <v>506</v>
      </c>
      <c r="C2117" s="1">
        <v>32956</v>
      </c>
      <c r="D2117" s="2">
        <v>64.53</v>
      </c>
      <c r="E2117" t="s">
        <v>51</v>
      </c>
      <c r="F2117" s="3">
        <v>2007</v>
      </c>
      <c r="G2117" s="2">
        <v>75</v>
      </c>
      <c r="H2117" t="s">
        <v>51</v>
      </c>
      <c r="I2117">
        <v>4053</v>
      </c>
      <c r="J2117">
        <v>2</v>
      </c>
      <c r="K2117" t="s">
        <v>66</v>
      </c>
      <c r="L2117" t="s">
        <v>67</v>
      </c>
      <c r="M2117" s="3">
        <v>74.33</v>
      </c>
      <c r="N2117">
        <v>4053</v>
      </c>
      <c r="O2117">
        <v>0</v>
      </c>
      <c r="P2117" t="s">
        <v>45</v>
      </c>
      <c r="Q2117">
        <v>2013</v>
      </c>
      <c r="R2117" s="2">
        <v>435</v>
      </c>
      <c r="S2117" s="2">
        <v>515</v>
      </c>
      <c r="T2117" s="2">
        <v>325</v>
      </c>
      <c r="U2117" s="2">
        <v>0.84224832225783597</v>
      </c>
      <c r="V2117" s="2">
        <v>485</v>
      </c>
      <c r="W2117" s="2">
        <v>-1</v>
      </c>
      <c r="X2117" s="2">
        <v>469</v>
      </c>
      <c r="Y2117" s="2">
        <v>-1</v>
      </c>
      <c r="Z2117" s="2">
        <v>-1</v>
      </c>
      <c r="AA2117" s="2">
        <v>-1</v>
      </c>
      <c r="AB2117" s="2">
        <v>-1</v>
      </c>
      <c r="AC2117" s="2">
        <v>1.4208000000000001</v>
      </c>
      <c r="AD2117" s="2">
        <v>1.2114</v>
      </c>
      <c r="AE2117" s="2">
        <v>-0.6048</v>
      </c>
      <c r="AF2117" s="2">
        <v>-1.5021</v>
      </c>
      <c r="AG2117" s="2">
        <v>1.2470000000000001</v>
      </c>
      <c r="AH2117">
        <v>180000</v>
      </c>
      <c r="AI2117" t="str">
        <f>IF(Table_Graduate_Salary[[#This Row],[Salary]]&lt;300000,"Low",IF(Table_Graduate_Salary[[#This Row],[Salary]]&lt;=600000,"Medium","High"))</f>
        <v>Low</v>
      </c>
      <c r="AJ2117" t="str">
        <f>IF(Table_Graduate_Salary[[#This Row],[collegeGPA]]&gt;=8,"Excellent",IF(Table_Graduate_Salary[[#This Row],[collegeGPA]]&gt;=7,"Good","Average"))</f>
        <v>Excellent</v>
      </c>
      <c r="AK2117" s="2">
        <f>AVERAGE(Table_Graduate_Salary[[#This Row],[English]],Table_Graduate_Salary[[#This Row],[Logical]],Table_Graduate_Salary[[#This Row],[Quant]])</f>
        <v>425</v>
      </c>
    </row>
    <row r="2118" spans="1:37">
      <c r="A2118">
        <v>334988</v>
      </c>
      <c r="B2118" t="s">
        <v>505</v>
      </c>
      <c r="C2118" s="1">
        <v>33672</v>
      </c>
      <c r="D2118" s="2">
        <v>75</v>
      </c>
      <c r="E2118" t="s">
        <v>51</v>
      </c>
      <c r="F2118" s="3">
        <v>2008</v>
      </c>
      <c r="G2118" s="2">
        <v>71.8</v>
      </c>
      <c r="H2118" t="s">
        <v>51</v>
      </c>
      <c r="I2118">
        <v>9035</v>
      </c>
      <c r="J2118">
        <v>2</v>
      </c>
      <c r="K2118" t="s">
        <v>36</v>
      </c>
      <c r="L2118" t="s">
        <v>40</v>
      </c>
      <c r="M2118" s="3">
        <v>75.5</v>
      </c>
      <c r="N2118">
        <v>9035</v>
      </c>
      <c r="O2118">
        <v>0</v>
      </c>
      <c r="P2118" t="s">
        <v>41</v>
      </c>
      <c r="Q2118">
        <v>2013</v>
      </c>
      <c r="R2118" s="2">
        <v>585</v>
      </c>
      <c r="S2118" s="2">
        <v>475</v>
      </c>
      <c r="T2118" s="2">
        <v>505</v>
      </c>
      <c r="U2118" s="2">
        <v>0.67074315143312702</v>
      </c>
      <c r="V2118" s="2">
        <v>455</v>
      </c>
      <c r="W2118" s="2">
        <v>-1</v>
      </c>
      <c r="X2118" s="2">
        <v>-1</v>
      </c>
      <c r="Y2118" s="2">
        <v>-1</v>
      </c>
      <c r="Z2118" s="2">
        <v>-1</v>
      </c>
      <c r="AA2118" s="2">
        <v>-1</v>
      </c>
      <c r="AB2118" s="2">
        <v>-1</v>
      </c>
      <c r="AC2118" s="2">
        <v>0.81920000000000004</v>
      </c>
      <c r="AD2118" s="2">
        <v>0.26679999999999998</v>
      </c>
      <c r="AE2118" s="2">
        <v>-0.27139999999999997</v>
      </c>
      <c r="AF2118" s="2">
        <v>0.64983000000000002</v>
      </c>
      <c r="AG2118" s="2">
        <v>-0.28749999999999998</v>
      </c>
      <c r="AH2118">
        <v>325000</v>
      </c>
      <c r="AI2118" t="str">
        <f>IF(Table_Graduate_Salary[[#This Row],[Salary]]&lt;300000,"Low",IF(Table_Graduate_Salary[[#This Row],[Salary]]&lt;=600000,"Medium","High"))</f>
        <v>Medium</v>
      </c>
      <c r="AJ2118" t="str">
        <f>IF(Table_Graduate_Salary[[#This Row],[collegeGPA]]&gt;=8,"Excellent",IF(Table_Graduate_Salary[[#This Row],[collegeGPA]]&gt;=7,"Good","Average"))</f>
        <v>Excellent</v>
      </c>
      <c r="AK2118" s="2">
        <f>AVERAGE(Table_Graduate_Salary[[#This Row],[English]],Table_Graduate_Salary[[#This Row],[Logical]],Table_Graduate_Salary[[#This Row],[Quant]])</f>
        <v>521.66666666666663</v>
      </c>
    </row>
    <row r="2119" spans="1:37">
      <c r="A2119">
        <v>947956</v>
      </c>
      <c r="B2119" t="s">
        <v>506</v>
      </c>
      <c r="C2119" s="1">
        <v>32821</v>
      </c>
      <c r="D2119" s="2">
        <v>79.599999999999994</v>
      </c>
      <c r="E2119" t="s">
        <v>35</v>
      </c>
      <c r="F2119" s="3">
        <v>2008</v>
      </c>
      <c r="G2119" s="2">
        <v>50.4</v>
      </c>
      <c r="H2119" t="s">
        <v>51</v>
      </c>
      <c r="I2119">
        <v>12834</v>
      </c>
      <c r="J2119">
        <v>2</v>
      </c>
      <c r="K2119" t="s">
        <v>36</v>
      </c>
      <c r="L2119" t="s">
        <v>64</v>
      </c>
      <c r="M2119" s="3">
        <v>58.1</v>
      </c>
      <c r="N2119">
        <v>12834</v>
      </c>
      <c r="O2119">
        <v>0</v>
      </c>
      <c r="P2119" t="s">
        <v>111</v>
      </c>
      <c r="Q2119">
        <v>2014</v>
      </c>
      <c r="R2119" s="2">
        <v>640</v>
      </c>
      <c r="S2119" s="2">
        <v>520</v>
      </c>
      <c r="T2119" s="2">
        <v>390</v>
      </c>
      <c r="U2119" s="2">
        <v>0.95389977507992596</v>
      </c>
      <c r="V2119" s="2">
        <v>435</v>
      </c>
      <c r="W2119" s="2">
        <v>-1</v>
      </c>
      <c r="X2119" s="2">
        <v>530</v>
      </c>
      <c r="Y2119" s="2">
        <v>-1</v>
      </c>
      <c r="Z2119" s="2">
        <v>-1</v>
      </c>
      <c r="AA2119" s="2">
        <v>-1</v>
      </c>
      <c r="AB2119" s="2">
        <v>-1</v>
      </c>
      <c r="AC2119" s="2">
        <v>-0.87719999999999998</v>
      </c>
      <c r="AD2119" s="2">
        <v>-0.4536</v>
      </c>
      <c r="AE2119" s="2">
        <v>-0.91220000000000001</v>
      </c>
      <c r="AF2119" s="2">
        <v>0.65300000000000002</v>
      </c>
      <c r="AG2119" s="2">
        <v>-1.244</v>
      </c>
      <c r="AH2119">
        <v>180000</v>
      </c>
      <c r="AI2119" t="str">
        <f>IF(Table_Graduate_Salary[[#This Row],[Salary]]&lt;300000,"Low",IF(Table_Graduate_Salary[[#This Row],[Salary]]&lt;=600000,"Medium","High"))</f>
        <v>Low</v>
      </c>
      <c r="AJ2119" t="str">
        <f>IF(Table_Graduate_Salary[[#This Row],[collegeGPA]]&gt;=8,"Excellent",IF(Table_Graduate_Salary[[#This Row],[collegeGPA]]&gt;=7,"Good","Average"))</f>
        <v>Excellent</v>
      </c>
      <c r="AK2119" s="2">
        <f>AVERAGE(Table_Graduate_Salary[[#This Row],[English]],Table_Graduate_Salary[[#This Row],[Logical]],Table_Graduate_Salary[[#This Row],[Quant]])</f>
        <v>516.66666666666663</v>
      </c>
    </row>
    <row r="2120" spans="1:37">
      <c r="A2120">
        <v>1251363</v>
      </c>
      <c r="B2120" t="s">
        <v>506</v>
      </c>
      <c r="C2120" s="1">
        <v>33659</v>
      </c>
      <c r="D2120" s="2">
        <v>85.83</v>
      </c>
      <c r="E2120" t="s">
        <v>51</v>
      </c>
      <c r="F2120" s="3">
        <v>2010</v>
      </c>
      <c r="G2120" s="2">
        <v>74.5</v>
      </c>
      <c r="H2120" t="s">
        <v>51</v>
      </c>
      <c r="I2120">
        <v>8946</v>
      </c>
      <c r="J2120">
        <v>2</v>
      </c>
      <c r="K2120" t="s">
        <v>36</v>
      </c>
      <c r="L2120" t="s">
        <v>55</v>
      </c>
      <c r="M2120" s="3">
        <v>75</v>
      </c>
      <c r="N2120">
        <v>8946</v>
      </c>
      <c r="O2120">
        <v>1</v>
      </c>
      <c r="P2120" t="s">
        <v>54</v>
      </c>
      <c r="Q2120">
        <v>2014</v>
      </c>
      <c r="R2120" s="2">
        <v>475</v>
      </c>
      <c r="S2120" s="2">
        <v>570</v>
      </c>
      <c r="T2120" s="2">
        <v>535</v>
      </c>
      <c r="U2120" s="2">
        <v>0.95389977507992596</v>
      </c>
      <c r="V2120" s="2">
        <v>535</v>
      </c>
      <c r="W2120" s="2">
        <v>-1</v>
      </c>
      <c r="X2120" s="2">
        <v>530</v>
      </c>
      <c r="Y2120" s="2">
        <v>-1</v>
      </c>
      <c r="Z2120" s="2">
        <v>-1</v>
      </c>
      <c r="AA2120" s="2">
        <v>-1</v>
      </c>
      <c r="AB2120" s="2">
        <v>-1</v>
      </c>
      <c r="AC2120" s="2">
        <v>-0.159</v>
      </c>
      <c r="AD2120" s="2">
        <v>0.5454</v>
      </c>
      <c r="AE2120" s="2">
        <v>0.93220000000000003</v>
      </c>
      <c r="AF2120" s="2">
        <v>-1.1217999999999999</v>
      </c>
      <c r="AG2120" s="2">
        <v>9.7299999999999998E-2</v>
      </c>
      <c r="AH2120">
        <v>340000</v>
      </c>
      <c r="AI2120" t="str">
        <f>IF(Table_Graduate_Salary[[#This Row],[Salary]]&lt;300000,"Low",IF(Table_Graduate_Salary[[#This Row],[Salary]]&lt;=600000,"Medium","High"))</f>
        <v>Medium</v>
      </c>
      <c r="AJ2120" t="str">
        <f>IF(Table_Graduate_Salary[[#This Row],[collegeGPA]]&gt;=8,"Excellent",IF(Table_Graduate_Salary[[#This Row],[collegeGPA]]&gt;=7,"Good","Average"))</f>
        <v>Excellent</v>
      </c>
      <c r="AK2120" s="2">
        <f>AVERAGE(Table_Graduate_Salary[[#This Row],[English]],Table_Graduate_Salary[[#This Row],[Logical]],Table_Graduate_Salary[[#This Row],[Quant]])</f>
        <v>526.66666666666663</v>
      </c>
    </row>
    <row r="2121" spans="1:37">
      <c r="A2121">
        <v>337919</v>
      </c>
      <c r="B2121" t="s">
        <v>505</v>
      </c>
      <c r="C2121" s="1">
        <v>33245</v>
      </c>
      <c r="D2121" s="2">
        <v>91</v>
      </c>
      <c r="E2121">
        <v>0</v>
      </c>
      <c r="F2121" s="3">
        <v>2008</v>
      </c>
      <c r="G2121" s="2">
        <v>91</v>
      </c>
      <c r="H2121">
        <v>0</v>
      </c>
      <c r="I2121">
        <v>3076</v>
      </c>
      <c r="J2121">
        <v>2</v>
      </c>
      <c r="K2121" t="s">
        <v>36</v>
      </c>
      <c r="L2121" t="s">
        <v>153</v>
      </c>
      <c r="M2121" s="3">
        <v>81</v>
      </c>
      <c r="N2121">
        <v>3076</v>
      </c>
      <c r="O2121">
        <v>0</v>
      </c>
      <c r="P2121" t="s">
        <v>47</v>
      </c>
      <c r="Q2121">
        <v>2012</v>
      </c>
      <c r="R2121" s="2">
        <v>375</v>
      </c>
      <c r="S2121" s="2">
        <v>405</v>
      </c>
      <c r="T2121" s="2">
        <v>385</v>
      </c>
      <c r="U2121" s="2">
        <v>0.69447932770846299</v>
      </c>
      <c r="V2121" s="2">
        <v>425</v>
      </c>
      <c r="W2121" s="2">
        <v>366</v>
      </c>
      <c r="X2121" s="2">
        <v>-1</v>
      </c>
      <c r="Y2121" s="2">
        <v>-1</v>
      </c>
      <c r="Z2121" s="2">
        <v>-1</v>
      </c>
      <c r="AA2121" s="2">
        <v>-1</v>
      </c>
      <c r="AB2121" s="2">
        <v>-1</v>
      </c>
      <c r="AC2121" s="2">
        <v>4.6399999999999997E-2</v>
      </c>
      <c r="AD2121" s="2">
        <v>0.14979999999999999</v>
      </c>
      <c r="AE2121" s="2">
        <v>-2.2307999999999999</v>
      </c>
      <c r="AF2121" s="2">
        <v>-0.87777000000000005</v>
      </c>
      <c r="AG2121" s="2">
        <v>2.8400000000000002E-2</v>
      </c>
      <c r="AH2121">
        <v>360000</v>
      </c>
      <c r="AI2121" t="str">
        <f>IF(Table_Graduate_Salary[[#This Row],[Salary]]&lt;300000,"Low",IF(Table_Graduate_Salary[[#This Row],[Salary]]&lt;=600000,"Medium","High"))</f>
        <v>Medium</v>
      </c>
      <c r="AJ2121" t="str">
        <f>IF(Table_Graduate_Salary[[#This Row],[collegeGPA]]&gt;=8,"Excellent",IF(Table_Graduate_Salary[[#This Row],[collegeGPA]]&gt;=7,"Good","Average"))</f>
        <v>Excellent</v>
      </c>
      <c r="AK2121" s="2">
        <f>AVERAGE(Table_Graduate_Salary[[#This Row],[English]],Table_Graduate_Salary[[#This Row],[Logical]],Table_Graduate_Salary[[#This Row],[Quant]])</f>
        <v>388.33333333333331</v>
      </c>
    </row>
    <row r="2122" spans="1:37">
      <c r="A2122">
        <v>563037</v>
      </c>
      <c r="B2122" t="s">
        <v>506</v>
      </c>
      <c r="C2122" s="1">
        <v>32308</v>
      </c>
      <c r="D2122" s="2">
        <v>82.8</v>
      </c>
      <c r="E2122" t="s">
        <v>35</v>
      </c>
      <c r="F2122" s="3">
        <v>2007</v>
      </c>
      <c r="G2122" s="2">
        <v>78.400000000000006</v>
      </c>
      <c r="H2122" t="s">
        <v>35</v>
      </c>
      <c r="I2122">
        <v>66</v>
      </c>
      <c r="J2122">
        <v>2</v>
      </c>
      <c r="K2122" t="s">
        <v>36</v>
      </c>
      <c r="L2122" t="s">
        <v>77</v>
      </c>
      <c r="M2122" s="3">
        <v>69.680000000000007</v>
      </c>
      <c r="N2122">
        <v>66</v>
      </c>
      <c r="O2122">
        <v>0</v>
      </c>
      <c r="P2122" t="s">
        <v>41</v>
      </c>
      <c r="Q2122">
        <v>2011</v>
      </c>
      <c r="R2122" s="2">
        <v>485</v>
      </c>
      <c r="S2122" s="2">
        <v>525</v>
      </c>
      <c r="T2122" s="2">
        <v>650</v>
      </c>
      <c r="U2122" s="2">
        <v>0.22948175491175499</v>
      </c>
      <c r="V2122" s="2">
        <v>-1</v>
      </c>
      <c r="W2122" s="2">
        <v>266</v>
      </c>
      <c r="X2122" s="2">
        <v>-1</v>
      </c>
      <c r="Y2122" s="2">
        <v>-1</v>
      </c>
      <c r="Z2122" s="2">
        <v>-1</v>
      </c>
      <c r="AA2122" s="2">
        <v>-1</v>
      </c>
      <c r="AB2122" s="2">
        <v>-1</v>
      </c>
      <c r="AC2122" s="2">
        <v>-1.1644000000000001</v>
      </c>
      <c r="AD2122" s="2">
        <v>0.37890000000000001</v>
      </c>
      <c r="AE2122" s="2">
        <v>0.77849999999999997</v>
      </c>
      <c r="AF2122" s="2">
        <v>0.77980000000000005</v>
      </c>
      <c r="AG2122" s="2">
        <v>0.28889999999999999</v>
      </c>
      <c r="AH2122">
        <v>110000</v>
      </c>
      <c r="AI2122" t="str">
        <f>IF(Table_Graduate_Salary[[#This Row],[Salary]]&lt;300000,"Low",IF(Table_Graduate_Salary[[#This Row],[Salary]]&lt;=600000,"Medium","High"))</f>
        <v>Low</v>
      </c>
      <c r="AJ2122" t="str">
        <f>IF(Table_Graduate_Salary[[#This Row],[collegeGPA]]&gt;=8,"Excellent",IF(Table_Graduate_Salary[[#This Row],[collegeGPA]]&gt;=7,"Good","Average"))</f>
        <v>Excellent</v>
      </c>
      <c r="AK2122" s="2">
        <f>AVERAGE(Table_Graduate_Salary[[#This Row],[English]],Table_Graduate_Salary[[#This Row],[Logical]],Table_Graduate_Salary[[#This Row],[Quant]])</f>
        <v>553.33333333333337</v>
      </c>
    </row>
    <row r="2123" spans="1:37">
      <c r="A2123">
        <v>639820</v>
      </c>
      <c r="B2123" t="s">
        <v>506</v>
      </c>
      <c r="C2123" s="1">
        <v>33284</v>
      </c>
      <c r="D2123" s="2">
        <v>64</v>
      </c>
      <c r="E2123" t="s">
        <v>51</v>
      </c>
      <c r="F2123" s="3">
        <v>2009</v>
      </c>
      <c r="G2123" s="2">
        <v>61</v>
      </c>
      <c r="H2123" t="s">
        <v>51</v>
      </c>
      <c r="I2123">
        <v>2812</v>
      </c>
      <c r="J2123">
        <v>2</v>
      </c>
      <c r="K2123" t="s">
        <v>36</v>
      </c>
      <c r="L2123" t="s">
        <v>60</v>
      </c>
      <c r="M2123" s="3">
        <v>67</v>
      </c>
      <c r="N2123">
        <v>2812</v>
      </c>
      <c r="O2123">
        <v>0</v>
      </c>
      <c r="P2123" t="s">
        <v>71</v>
      </c>
      <c r="Q2123">
        <v>2013</v>
      </c>
      <c r="R2123" s="2">
        <v>380</v>
      </c>
      <c r="S2123" s="2">
        <v>450</v>
      </c>
      <c r="T2123" s="2">
        <v>445</v>
      </c>
      <c r="U2123" s="2">
        <v>0.53838689298509601</v>
      </c>
      <c r="V2123" s="2">
        <v>355</v>
      </c>
      <c r="W2123" s="2">
        <v>333</v>
      </c>
      <c r="X2123" s="2">
        <v>346</v>
      </c>
      <c r="Y2123" s="2">
        <v>-1</v>
      </c>
      <c r="Z2123" s="2">
        <v>-1</v>
      </c>
      <c r="AA2123" s="2">
        <v>-1</v>
      </c>
      <c r="AB2123" s="2">
        <v>-1</v>
      </c>
      <c r="AC2123" s="2">
        <v>0.41549999999999998</v>
      </c>
      <c r="AD2123" s="2">
        <v>0.37890000000000001</v>
      </c>
      <c r="AE2123" s="2">
        <v>0.77849999999999997</v>
      </c>
      <c r="AF2123" s="2">
        <v>-1.5021</v>
      </c>
      <c r="AG2123" s="2">
        <v>1.0553999999999999</v>
      </c>
      <c r="AH2123">
        <v>200000</v>
      </c>
      <c r="AI2123" t="str">
        <f>IF(Table_Graduate_Salary[[#This Row],[Salary]]&lt;300000,"Low",IF(Table_Graduate_Salary[[#This Row],[Salary]]&lt;=600000,"Medium","High"))</f>
        <v>Low</v>
      </c>
      <c r="AJ2123" t="str">
        <f>IF(Table_Graduate_Salary[[#This Row],[collegeGPA]]&gt;=8,"Excellent",IF(Table_Graduate_Salary[[#This Row],[collegeGPA]]&gt;=7,"Good","Average"))</f>
        <v>Excellent</v>
      </c>
      <c r="AK2123" s="2">
        <f>AVERAGE(Table_Graduate_Salary[[#This Row],[English]],Table_Graduate_Salary[[#This Row],[Logical]],Table_Graduate_Salary[[#This Row],[Quant]])</f>
        <v>425</v>
      </c>
    </row>
    <row r="2124" spans="1:37">
      <c r="A2124">
        <v>529581</v>
      </c>
      <c r="B2124" t="s">
        <v>506</v>
      </c>
      <c r="C2124" s="1">
        <v>33512</v>
      </c>
      <c r="D2124" s="2">
        <v>71.67</v>
      </c>
      <c r="E2124" t="s">
        <v>51</v>
      </c>
      <c r="F2124" s="3">
        <v>2008</v>
      </c>
      <c r="G2124" s="2">
        <v>56.6</v>
      </c>
      <c r="H2124" t="s">
        <v>51</v>
      </c>
      <c r="I2124">
        <v>11942</v>
      </c>
      <c r="J2124">
        <v>2</v>
      </c>
      <c r="K2124" t="s">
        <v>36</v>
      </c>
      <c r="L2124" t="s">
        <v>40</v>
      </c>
      <c r="M2124" s="3">
        <v>62.1</v>
      </c>
      <c r="N2124">
        <v>11942</v>
      </c>
      <c r="O2124">
        <v>0</v>
      </c>
      <c r="P2124" t="s">
        <v>41</v>
      </c>
      <c r="Q2124">
        <v>2012</v>
      </c>
      <c r="R2124" s="2">
        <v>310</v>
      </c>
      <c r="S2124" s="2">
        <v>440</v>
      </c>
      <c r="T2124" s="2">
        <v>575</v>
      </c>
      <c r="U2124" s="2">
        <v>0.63597875645679403</v>
      </c>
      <c r="V2124" s="2">
        <v>445</v>
      </c>
      <c r="W2124" s="2">
        <v>-1</v>
      </c>
      <c r="X2124" s="2">
        <v>-1</v>
      </c>
      <c r="Y2124" s="2">
        <v>-1</v>
      </c>
      <c r="Z2124" s="2">
        <v>-1</v>
      </c>
      <c r="AA2124" s="2">
        <v>-1</v>
      </c>
      <c r="AB2124" s="2">
        <v>-1</v>
      </c>
      <c r="AC2124" s="2">
        <v>4.6399999999999997E-2</v>
      </c>
      <c r="AD2124" s="2">
        <v>0.96879999999999999</v>
      </c>
      <c r="AE2124" s="2">
        <v>0.67200000000000004</v>
      </c>
      <c r="AF2124" s="2">
        <v>-0.76029999999999998</v>
      </c>
      <c r="AG2124" s="2">
        <v>0.4234</v>
      </c>
      <c r="AH2124">
        <v>210000</v>
      </c>
      <c r="AI2124" t="str">
        <f>IF(Table_Graduate_Salary[[#This Row],[Salary]]&lt;300000,"Low",IF(Table_Graduate_Salary[[#This Row],[Salary]]&lt;=600000,"Medium","High"))</f>
        <v>Low</v>
      </c>
      <c r="AJ2124" t="str">
        <f>IF(Table_Graduate_Salary[[#This Row],[collegeGPA]]&gt;=8,"Excellent",IF(Table_Graduate_Salary[[#This Row],[collegeGPA]]&gt;=7,"Good","Average"))</f>
        <v>Excellent</v>
      </c>
      <c r="AK2124" s="2">
        <f>AVERAGE(Table_Graduate_Salary[[#This Row],[English]],Table_Graduate_Salary[[#This Row],[Logical]],Table_Graduate_Salary[[#This Row],[Quant]])</f>
        <v>441.66666666666669</v>
      </c>
    </row>
    <row r="2125" spans="1:37">
      <c r="A2125">
        <v>117081</v>
      </c>
      <c r="B2125" t="s">
        <v>506</v>
      </c>
      <c r="C2125" s="1">
        <v>32743</v>
      </c>
      <c r="D2125" s="2">
        <v>90.6</v>
      </c>
      <c r="E2125">
        <v>0</v>
      </c>
      <c r="F2125" s="3">
        <v>2006</v>
      </c>
      <c r="G2125" s="2">
        <v>91.3</v>
      </c>
      <c r="H2125">
        <v>0</v>
      </c>
      <c r="I2125">
        <v>4554</v>
      </c>
      <c r="J2125">
        <v>2</v>
      </c>
      <c r="K2125" t="s">
        <v>36</v>
      </c>
      <c r="L2125" t="s">
        <v>64</v>
      </c>
      <c r="M2125" s="3">
        <v>78.56</v>
      </c>
      <c r="N2125">
        <v>4554</v>
      </c>
      <c r="O2125">
        <v>0</v>
      </c>
      <c r="P2125" t="s">
        <v>47</v>
      </c>
      <c r="Q2125">
        <v>2010</v>
      </c>
      <c r="R2125" s="2">
        <v>485</v>
      </c>
      <c r="S2125" s="2">
        <v>495</v>
      </c>
      <c r="T2125" s="2">
        <v>535</v>
      </c>
      <c r="U2125" s="2">
        <v>0.563267823666597</v>
      </c>
      <c r="V2125" s="2">
        <v>425</v>
      </c>
      <c r="W2125" s="2">
        <v>-1</v>
      </c>
      <c r="X2125" s="2">
        <v>-1</v>
      </c>
      <c r="Y2125" s="2">
        <v>-1</v>
      </c>
      <c r="Z2125" s="2">
        <v>-1</v>
      </c>
      <c r="AA2125" s="2">
        <v>-1</v>
      </c>
      <c r="AB2125" s="2">
        <v>-1</v>
      </c>
      <c r="AC2125" s="2">
        <v>0.97370000000000001</v>
      </c>
      <c r="AD2125" s="2">
        <v>0.81279999999999997</v>
      </c>
      <c r="AE2125" s="2">
        <v>0.2366</v>
      </c>
      <c r="AF2125" s="2">
        <v>0.88480000000000003</v>
      </c>
      <c r="AG2125" s="2">
        <v>-0.1295</v>
      </c>
      <c r="AH2125">
        <v>450000</v>
      </c>
      <c r="AI2125" t="str">
        <f>IF(Table_Graduate_Salary[[#This Row],[Salary]]&lt;300000,"Low",IF(Table_Graduate_Salary[[#This Row],[Salary]]&lt;=600000,"Medium","High"))</f>
        <v>Medium</v>
      </c>
      <c r="AJ2125" t="str">
        <f>IF(Table_Graduate_Salary[[#This Row],[collegeGPA]]&gt;=8,"Excellent",IF(Table_Graduate_Salary[[#This Row],[collegeGPA]]&gt;=7,"Good","Average"))</f>
        <v>Excellent</v>
      </c>
      <c r="AK2125" s="2">
        <f>AVERAGE(Table_Graduate_Salary[[#This Row],[English]],Table_Graduate_Salary[[#This Row],[Logical]],Table_Graduate_Salary[[#This Row],[Quant]])</f>
        <v>505</v>
      </c>
    </row>
    <row r="2126" spans="1:37">
      <c r="A2126">
        <v>1136423</v>
      </c>
      <c r="B2126" t="s">
        <v>506</v>
      </c>
      <c r="C2126" s="1">
        <v>33679</v>
      </c>
      <c r="D2126" s="2">
        <v>86</v>
      </c>
      <c r="E2126" t="s">
        <v>51</v>
      </c>
      <c r="F2126" s="3">
        <v>2010</v>
      </c>
      <c r="G2126" s="2">
        <v>78</v>
      </c>
      <c r="H2126" t="s">
        <v>51</v>
      </c>
      <c r="I2126">
        <v>10333</v>
      </c>
      <c r="J2126">
        <v>2</v>
      </c>
      <c r="K2126" t="s">
        <v>36</v>
      </c>
      <c r="L2126" t="s">
        <v>77</v>
      </c>
      <c r="M2126" s="3">
        <v>71</v>
      </c>
      <c r="N2126">
        <v>10333</v>
      </c>
      <c r="O2126">
        <v>1</v>
      </c>
      <c r="P2126" t="s">
        <v>61</v>
      </c>
      <c r="Q2126">
        <v>2014</v>
      </c>
      <c r="R2126" s="2">
        <v>535</v>
      </c>
      <c r="S2126" s="2">
        <v>375</v>
      </c>
      <c r="T2126" s="2">
        <v>560</v>
      </c>
      <c r="U2126" s="2">
        <v>0.96600692349804895</v>
      </c>
      <c r="V2126" s="2">
        <v>305</v>
      </c>
      <c r="W2126" s="2">
        <v>-1</v>
      </c>
      <c r="X2126" s="2">
        <v>253</v>
      </c>
      <c r="Y2126" s="2">
        <v>-1</v>
      </c>
      <c r="Z2126" s="2">
        <v>580</v>
      </c>
      <c r="AA2126" s="2">
        <v>-1</v>
      </c>
      <c r="AB2126" s="2">
        <v>-1</v>
      </c>
      <c r="AC2126" s="2">
        <v>-0.30270000000000002</v>
      </c>
      <c r="AD2126" s="2">
        <v>-0.95309999999999995</v>
      </c>
      <c r="AE2126" s="2">
        <v>-0.91220000000000001</v>
      </c>
      <c r="AF2126" s="2">
        <v>1.0333000000000001</v>
      </c>
      <c r="AG2126" s="2">
        <v>-0.66920000000000002</v>
      </c>
      <c r="AH2126">
        <v>400000</v>
      </c>
      <c r="AI2126" t="str">
        <f>IF(Table_Graduate_Salary[[#This Row],[Salary]]&lt;300000,"Low",IF(Table_Graduate_Salary[[#This Row],[Salary]]&lt;=600000,"Medium","High"))</f>
        <v>Medium</v>
      </c>
      <c r="AJ2126" t="str">
        <f>IF(Table_Graduate_Salary[[#This Row],[collegeGPA]]&gt;=8,"Excellent",IF(Table_Graduate_Salary[[#This Row],[collegeGPA]]&gt;=7,"Good","Average"))</f>
        <v>Excellent</v>
      </c>
      <c r="AK2126" s="2">
        <f>AVERAGE(Table_Graduate_Salary[[#This Row],[English]],Table_Graduate_Salary[[#This Row],[Logical]],Table_Graduate_Salary[[#This Row],[Quant]])</f>
        <v>490</v>
      </c>
    </row>
    <row r="2127" spans="1:37">
      <c r="A2127">
        <v>1088670</v>
      </c>
      <c r="B2127" t="s">
        <v>506</v>
      </c>
      <c r="C2127" s="1">
        <v>32991</v>
      </c>
      <c r="D2127" s="2">
        <v>78</v>
      </c>
      <c r="E2127" t="s">
        <v>48</v>
      </c>
      <c r="F2127" s="3">
        <v>2008</v>
      </c>
      <c r="G2127" s="2">
        <v>77</v>
      </c>
      <c r="H2127" t="s">
        <v>35</v>
      </c>
      <c r="I2127">
        <v>2009</v>
      </c>
      <c r="J2127">
        <v>2</v>
      </c>
      <c r="K2127" t="s">
        <v>36</v>
      </c>
      <c r="L2127" t="s">
        <v>60</v>
      </c>
      <c r="M2127" s="3">
        <v>83</v>
      </c>
      <c r="N2127">
        <v>2009</v>
      </c>
      <c r="O2127">
        <v>1</v>
      </c>
      <c r="P2127" t="s">
        <v>53</v>
      </c>
      <c r="Q2127">
        <v>2013</v>
      </c>
      <c r="R2127" s="2">
        <v>710</v>
      </c>
      <c r="S2127" s="2">
        <v>590</v>
      </c>
      <c r="T2127" s="2">
        <v>605</v>
      </c>
      <c r="U2127" s="2">
        <v>0.11213943820740301</v>
      </c>
      <c r="V2127" s="2">
        <v>415</v>
      </c>
      <c r="W2127" s="2">
        <v>228</v>
      </c>
      <c r="X2127" s="2">
        <v>-1</v>
      </c>
      <c r="Y2127" s="2">
        <v>-1</v>
      </c>
      <c r="Z2127" s="2">
        <v>-1</v>
      </c>
      <c r="AA2127" s="2">
        <v>-1</v>
      </c>
      <c r="AB2127" s="2">
        <v>-1</v>
      </c>
      <c r="AC2127" s="2">
        <v>-0.73350000000000004</v>
      </c>
      <c r="AD2127" s="2">
        <v>1.3778999999999999</v>
      </c>
      <c r="AE2127" s="2">
        <v>0.62480000000000002</v>
      </c>
      <c r="AF2127" s="2">
        <v>0.2727</v>
      </c>
      <c r="AG2127" s="2">
        <v>-0.66920000000000002</v>
      </c>
      <c r="AH2127">
        <v>265000</v>
      </c>
      <c r="AI2127" t="str">
        <f>IF(Table_Graduate_Salary[[#This Row],[Salary]]&lt;300000,"Low",IF(Table_Graduate_Salary[[#This Row],[Salary]]&lt;=600000,"Medium","High"))</f>
        <v>Low</v>
      </c>
      <c r="AJ2127" t="str">
        <f>IF(Table_Graduate_Salary[[#This Row],[collegeGPA]]&gt;=8,"Excellent",IF(Table_Graduate_Salary[[#This Row],[collegeGPA]]&gt;=7,"Good","Average"))</f>
        <v>Excellent</v>
      </c>
      <c r="AK2127" s="2">
        <f>AVERAGE(Table_Graduate_Salary[[#This Row],[English]],Table_Graduate_Salary[[#This Row],[Logical]],Table_Graduate_Salary[[#This Row],[Quant]])</f>
        <v>635</v>
      </c>
    </row>
    <row r="2128" spans="1:37">
      <c r="A2128">
        <v>273690</v>
      </c>
      <c r="B2128" t="s">
        <v>506</v>
      </c>
      <c r="C2128" s="1">
        <v>32021</v>
      </c>
      <c r="D2128" s="2">
        <v>85</v>
      </c>
      <c r="E2128" t="s">
        <v>35</v>
      </c>
      <c r="F2128" s="3">
        <v>2006</v>
      </c>
      <c r="G2128" s="2">
        <v>63.6</v>
      </c>
      <c r="H2128" t="s">
        <v>35</v>
      </c>
      <c r="I2128">
        <v>4023</v>
      </c>
      <c r="J2128">
        <v>2</v>
      </c>
      <c r="K2128" t="s">
        <v>36</v>
      </c>
      <c r="L2128" t="s">
        <v>55</v>
      </c>
      <c r="M2128" s="3">
        <v>64.94</v>
      </c>
      <c r="N2128">
        <v>4023</v>
      </c>
      <c r="O2128">
        <v>1</v>
      </c>
      <c r="P2128" t="s">
        <v>61</v>
      </c>
      <c r="Q2128">
        <v>2011</v>
      </c>
      <c r="R2128" s="2">
        <v>555</v>
      </c>
      <c r="S2128" s="2">
        <v>435</v>
      </c>
      <c r="T2128" s="2">
        <v>544</v>
      </c>
      <c r="U2128" s="2">
        <v>0.63597875645679403</v>
      </c>
      <c r="V2128" s="2">
        <v>445</v>
      </c>
      <c r="W2128" s="2">
        <v>-1</v>
      </c>
      <c r="X2128" s="2">
        <v>-1</v>
      </c>
      <c r="Y2128" s="2">
        <v>-1</v>
      </c>
      <c r="Z2128" s="2">
        <v>-1</v>
      </c>
      <c r="AA2128" s="2">
        <v>-1</v>
      </c>
      <c r="AB2128" s="2">
        <v>-1</v>
      </c>
      <c r="AC2128" s="2">
        <v>1.1283000000000001</v>
      </c>
      <c r="AD2128" s="2">
        <v>1.2807999999999999</v>
      </c>
      <c r="AE2128" s="2">
        <v>0.52690000000000003</v>
      </c>
      <c r="AF2128" s="2">
        <v>-0.99529999999999996</v>
      </c>
      <c r="AG2128" s="2">
        <v>0.50239999999999996</v>
      </c>
      <c r="AH2128">
        <v>515000</v>
      </c>
      <c r="AI2128" t="str">
        <f>IF(Table_Graduate_Salary[[#This Row],[Salary]]&lt;300000,"Low",IF(Table_Graduate_Salary[[#This Row],[Salary]]&lt;=600000,"Medium","High"))</f>
        <v>Medium</v>
      </c>
      <c r="AJ2128" t="str">
        <f>IF(Table_Graduate_Salary[[#This Row],[collegeGPA]]&gt;=8,"Excellent",IF(Table_Graduate_Salary[[#This Row],[collegeGPA]]&gt;=7,"Good","Average"))</f>
        <v>Excellent</v>
      </c>
      <c r="AK2128" s="2">
        <f>AVERAGE(Table_Graduate_Salary[[#This Row],[English]],Table_Graduate_Salary[[#This Row],[Logical]],Table_Graduate_Salary[[#This Row],[Quant]])</f>
        <v>511.33333333333331</v>
      </c>
    </row>
    <row r="2129" spans="1:37">
      <c r="A2129">
        <v>40838</v>
      </c>
      <c r="B2129" t="s">
        <v>506</v>
      </c>
      <c r="C2129" s="1">
        <v>32187</v>
      </c>
      <c r="D2129" s="2">
        <v>68.8</v>
      </c>
      <c r="E2129">
        <v>0</v>
      </c>
      <c r="F2129" s="3">
        <v>2005</v>
      </c>
      <c r="G2129" s="2">
        <v>61.6</v>
      </c>
      <c r="H2129">
        <v>0</v>
      </c>
      <c r="I2129">
        <v>400</v>
      </c>
      <c r="J2129">
        <v>1</v>
      </c>
      <c r="K2129" t="s">
        <v>36</v>
      </c>
      <c r="L2129" t="s">
        <v>52</v>
      </c>
      <c r="M2129" s="3">
        <v>72</v>
      </c>
      <c r="N2129">
        <v>400</v>
      </c>
      <c r="O2129">
        <v>0</v>
      </c>
      <c r="P2129" t="s">
        <v>84</v>
      </c>
      <c r="Q2129">
        <v>2010</v>
      </c>
      <c r="R2129" s="2">
        <v>435</v>
      </c>
      <c r="S2129" s="2">
        <v>505</v>
      </c>
      <c r="T2129" s="2">
        <v>635</v>
      </c>
      <c r="U2129" s="2">
        <v>0.535862819499896</v>
      </c>
      <c r="V2129" s="2">
        <v>375</v>
      </c>
      <c r="W2129" s="2">
        <v>-1</v>
      </c>
      <c r="X2129" s="2">
        <v>-1</v>
      </c>
      <c r="Y2129" s="2">
        <v>393</v>
      </c>
      <c r="Z2129" s="2">
        <v>-1</v>
      </c>
      <c r="AA2129" s="2">
        <v>-1</v>
      </c>
      <c r="AB2129" s="2">
        <v>-1</v>
      </c>
      <c r="AC2129" s="2">
        <v>0.35549999999999998</v>
      </c>
      <c r="AD2129" s="2">
        <v>-0.43530000000000002</v>
      </c>
      <c r="AE2129" s="2">
        <v>0.81710000000000005</v>
      </c>
      <c r="AF2129" s="2">
        <v>-1.3478000000000001</v>
      </c>
      <c r="AG2129" s="2">
        <v>-0.1295</v>
      </c>
      <c r="AH2129">
        <v>1300000</v>
      </c>
      <c r="AI2129" t="str">
        <f>IF(Table_Graduate_Salary[[#This Row],[Salary]]&lt;300000,"Low",IF(Table_Graduate_Salary[[#This Row],[Salary]]&lt;=600000,"Medium","High"))</f>
        <v>High</v>
      </c>
      <c r="AJ2129" t="str">
        <f>IF(Table_Graduate_Salary[[#This Row],[collegeGPA]]&gt;=8,"Excellent",IF(Table_Graduate_Salary[[#This Row],[collegeGPA]]&gt;=7,"Good","Average"))</f>
        <v>Excellent</v>
      </c>
      <c r="AK2129" s="2">
        <f>AVERAGE(Table_Graduate_Salary[[#This Row],[English]],Table_Graduate_Salary[[#This Row],[Logical]],Table_Graduate_Salary[[#This Row],[Quant]])</f>
        <v>525</v>
      </c>
    </row>
    <row r="2130" spans="1:37">
      <c r="A2130">
        <v>798620</v>
      </c>
      <c r="B2130" t="s">
        <v>506</v>
      </c>
      <c r="C2130" s="1">
        <v>33539</v>
      </c>
      <c r="D2130" s="2">
        <v>91</v>
      </c>
      <c r="E2130" t="s">
        <v>35</v>
      </c>
      <c r="F2130" s="3">
        <v>2010</v>
      </c>
      <c r="G2130" s="2">
        <v>87.2</v>
      </c>
      <c r="H2130" t="s">
        <v>35</v>
      </c>
      <c r="I2130">
        <v>13169</v>
      </c>
      <c r="J2130">
        <v>2</v>
      </c>
      <c r="K2130" t="s">
        <v>36</v>
      </c>
      <c r="L2130" t="s">
        <v>60</v>
      </c>
      <c r="M2130" s="3">
        <v>87.9</v>
      </c>
      <c r="N2130">
        <v>13169</v>
      </c>
      <c r="O2130">
        <v>0</v>
      </c>
      <c r="P2130" t="s">
        <v>41</v>
      </c>
      <c r="Q2130">
        <v>2015</v>
      </c>
      <c r="R2130" s="2">
        <v>440</v>
      </c>
      <c r="S2130" s="2">
        <v>425</v>
      </c>
      <c r="T2130" s="2">
        <v>560</v>
      </c>
      <c r="U2130" s="2">
        <v>0.33878634721952799</v>
      </c>
      <c r="V2130" s="2">
        <v>335</v>
      </c>
      <c r="W2130" s="2">
        <v>292</v>
      </c>
      <c r="X2130" s="2">
        <v>-1</v>
      </c>
      <c r="Y2130" s="2">
        <v>-1</v>
      </c>
      <c r="Z2130" s="2">
        <v>446</v>
      </c>
      <c r="AA2130" s="2">
        <v>-1</v>
      </c>
      <c r="AB2130" s="2">
        <v>-1</v>
      </c>
      <c r="AC2130" s="2">
        <v>-0.44629999999999997</v>
      </c>
      <c r="AD2130" s="2">
        <v>1.2114</v>
      </c>
      <c r="AE2130" s="2">
        <v>1.3933</v>
      </c>
      <c r="AF2130" s="2">
        <v>-0.36120000000000002</v>
      </c>
      <c r="AG2130" s="2">
        <v>9.7299999999999998E-2</v>
      </c>
      <c r="AH2130">
        <v>400000</v>
      </c>
      <c r="AI2130" t="str">
        <f>IF(Table_Graduate_Salary[[#This Row],[Salary]]&lt;300000,"Low",IF(Table_Graduate_Salary[[#This Row],[Salary]]&lt;=600000,"Medium","High"))</f>
        <v>Medium</v>
      </c>
      <c r="AJ2130" t="str">
        <f>IF(Table_Graduate_Salary[[#This Row],[collegeGPA]]&gt;=8,"Excellent",IF(Table_Graduate_Salary[[#This Row],[collegeGPA]]&gt;=7,"Good","Average"))</f>
        <v>Excellent</v>
      </c>
      <c r="AK2130" s="2">
        <f>AVERAGE(Table_Graduate_Salary[[#This Row],[English]],Table_Graduate_Salary[[#This Row],[Logical]],Table_Graduate_Salary[[#This Row],[Quant]])</f>
        <v>475</v>
      </c>
    </row>
    <row r="2131" spans="1:37">
      <c r="A2131">
        <v>520399</v>
      </c>
      <c r="B2131" t="s">
        <v>506</v>
      </c>
      <c r="C2131" s="1">
        <v>33537</v>
      </c>
      <c r="D2131" s="2">
        <v>69.2</v>
      </c>
      <c r="E2131" t="s">
        <v>35</v>
      </c>
      <c r="F2131" s="3">
        <v>2008</v>
      </c>
      <c r="G2131" s="2">
        <v>67.8</v>
      </c>
      <c r="H2131" t="s">
        <v>35</v>
      </c>
      <c r="I2131">
        <v>78</v>
      </c>
      <c r="J2131">
        <v>2</v>
      </c>
      <c r="K2131" t="s">
        <v>36</v>
      </c>
      <c r="L2131" t="s">
        <v>64</v>
      </c>
      <c r="M2131" s="3">
        <v>74.599999999999994</v>
      </c>
      <c r="N2131">
        <v>78</v>
      </c>
      <c r="O2131">
        <v>0</v>
      </c>
      <c r="P2131" t="s">
        <v>41</v>
      </c>
      <c r="Q2131">
        <v>2012</v>
      </c>
      <c r="R2131" s="2">
        <v>535</v>
      </c>
      <c r="S2131" s="2">
        <v>510</v>
      </c>
      <c r="T2131" s="2">
        <v>455</v>
      </c>
      <c r="U2131" s="2">
        <v>0.81941652983588797</v>
      </c>
      <c r="V2131" s="2">
        <v>505</v>
      </c>
      <c r="W2131" s="2">
        <v>-1</v>
      </c>
      <c r="X2131" s="2">
        <v>-1</v>
      </c>
      <c r="Y2131" s="2">
        <v>-1</v>
      </c>
      <c r="Z2131" s="2">
        <v>-1</v>
      </c>
      <c r="AA2131" s="2">
        <v>-1</v>
      </c>
      <c r="AB2131" s="2">
        <v>-1</v>
      </c>
      <c r="AC2131" s="2">
        <v>0.2009</v>
      </c>
      <c r="AD2131" s="2">
        <v>-1.5273000000000001</v>
      </c>
      <c r="AE2131" s="2">
        <v>-5.3699999999999998E-2</v>
      </c>
      <c r="AF2131" s="2">
        <v>-5.5199999999999999E-2</v>
      </c>
      <c r="AG2131" s="2">
        <v>-1.1169</v>
      </c>
      <c r="AH2131">
        <v>450000</v>
      </c>
      <c r="AI2131" t="str">
        <f>IF(Table_Graduate_Salary[[#This Row],[Salary]]&lt;300000,"Low",IF(Table_Graduate_Salary[[#This Row],[Salary]]&lt;=600000,"Medium","High"))</f>
        <v>Medium</v>
      </c>
      <c r="AJ2131" t="str">
        <f>IF(Table_Graduate_Salary[[#This Row],[collegeGPA]]&gt;=8,"Excellent",IF(Table_Graduate_Salary[[#This Row],[collegeGPA]]&gt;=7,"Good","Average"))</f>
        <v>Excellent</v>
      </c>
      <c r="AK2131" s="2">
        <f>AVERAGE(Table_Graduate_Salary[[#This Row],[English]],Table_Graduate_Salary[[#This Row],[Logical]],Table_Graduate_Salary[[#This Row],[Quant]])</f>
        <v>500</v>
      </c>
    </row>
    <row r="2132" spans="1:37">
      <c r="A2132">
        <v>348114</v>
      </c>
      <c r="B2132" t="s">
        <v>505</v>
      </c>
      <c r="C2132" s="1">
        <v>32688</v>
      </c>
      <c r="D2132" s="2">
        <v>90</v>
      </c>
      <c r="E2132" t="s">
        <v>100</v>
      </c>
      <c r="F2132" s="3">
        <v>2008</v>
      </c>
      <c r="G2132" s="2">
        <v>87</v>
      </c>
      <c r="H2132" t="s">
        <v>108</v>
      </c>
      <c r="I2132">
        <v>3666</v>
      </c>
      <c r="J2132">
        <v>2</v>
      </c>
      <c r="K2132" t="s">
        <v>36</v>
      </c>
      <c r="L2132" t="s">
        <v>64</v>
      </c>
      <c r="M2132" s="3">
        <v>76</v>
      </c>
      <c r="N2132">
        <v>3666</v>
      </c>
      <c r="O2132">
        <v>0</v>
      </c>
      <c r="P2132" t="s">
        <v>56</v>
      </c>
      <c r="Q2132">
        <v>2012</v>
      </c>
      <c r="R2132" s="2">
        <v>554</v>
      </c>
      <c r="S2132" s="2">
        <v>455</v>
      </c>
      <c r="T2132" s="2">
        <v>495</v>
      </c>
      <c r="U2132" s="2">
        <v>0.37755141942454101</v>
      </c>
      <c r="V2132" s="2">
        <v>375</v>
      </c>
      <c r="W2132" s="2">
        <v>-1</v>
      </c>
      <c r="X2132" s="2">
        <v>-1</v>
      </c>
      <c r="Y2132" s="2">
        <v>-1</v>
      </c>
      <c r="Z2132" s="2">
        <v>-1</v>
      </c>
      <c r="AA2132" s="2">
        <v>-1</v>
      </c>
      <c r="AB2132" s="2">
        <v>-1</v>
      </c>
      <c r="AC2132" s="2">
        <v>0.97370000000000001</v>
      </c>
      <c r="AD2132" s="2">
        <v>0.96879999999999999</v>
      </c>
      <c r="AE2132" s="2">
        <v>0.2366</v>
      </c>
      <c r="AF2132" s="2">
        <v>2.7650000000000001</v>
      </c>
      <c r="AG2132" s="2">
        <v>-1.67E-2</v>
      </c>
      <c r="AH2132">
        <v>335000</v>
      </c>
      <c r="AI2132" t="str">
        <f>IF(Table_Graduate_Salary[[#This Row],[Salary]]&lt;300000,"Low",IF(Table_Graduate_Salary[[#This Row],[Salary]]&lt;=600000,"Medium","High"))</f>
        <v>Medium</v>
      </c>
      <c r="AJ2132" t="str">
        <f>IF(Table_Graduate_Salary[[#This Row],[collegeGPA]]&gt;=8,"Excellent",IF(Table_Graduate_Salary[[#This Row],[collegeGPA]]&gt;=7,"Good","Average"))</f>
        <v>Excellent</v>
      </c>
      <c r="AK2132" s="2">
        <f>AVERAGE(Table_Graduate_Salary[[#This Row],[English]],Table_Graduate_Salary[[#This Row],[Logical]],Table_Graduate_Salary[[#This Row],[Quant]])</f>
        <v>501.33333333333331</v>
      </c>
    </row>
    <row r="2133" spans="1:37">
      <c r="A2133">
        <v>920246</v>
      </c>
      <c r="B2133" t="s">
        <v>506</v>
      </c>
      <c r="C2133" s="1">
        <v>33604</v>
      </c>
      <c r="D2133" s="2">
        <v>70.66</v>
      </c>
      <c r="E2133" t="s">
        <v>51</v>
      </c>
      <c r="F2133" s="3">
        <v>2009</v>
      </c>
      <c r="G2133" s="2">
        <v>69.84</v>
      </c>
      <c r="H2133" t="s">
        <v>51</v>
      </c>
      <c r="I2133">
        <v>55</v>
      </c>
      <c r="J2133">
        <v>2</v>
      </c>
      <c r="K2133" t="s">
        <v>36</v>
      </c>
      <c r="L2133" t="s">
        <v>55</v>
      </c>
      <c r="M2133" s="3">
        <v>69</v>
      </c>
      <c r="N2133">
        <v>55</v>
      </c>
      <c r="O2133">
        <v>0</v>
      </c>
      <c r="P2133" t="s">
        <v>41</v>
      </c>
      <c r="Q2133">
        <v>2014</v>
      </c>
      <c r="R2133" s="2">
        <v>310</v>
      </c>
      <c r="S2133" s="2">
        <v>410</v>
      </c>
      <c r="T2133" s="2">
        <v>695</v>
      </c>
      <c r="U2133" s="2">
        <v>0.14478988948246199</v>
      </c>
      <c r="V2133" s="2">
        <v>465</v>
      </c>
      <c r="W2133" s="2">
        <v>-1</v>
      </c>
      <c r="X2133" s="2">
        <v>284</v>
      </c>
      <c r="Y2133" s="2">
        <v>-1</v>
      </c>
      <c r="Z2133" s="2">
        <v>-1</v>
      </c>
      <c r="AA2133" s="2">
        <v>-1</v>
      </c>
      <c r="AB2133" s="2">
        <v>-1</v>
      </c>
      <c r="AC2133" s="2">
        <v>-1.1644000000000001</v>
      </c>
      <c r="AD2133" s="2">
        <v>-1.2861</v>
      </c>
      <c r="AE2133" s="2">
        <v>0.62480000000000002</v>
      </c>
      <c r="AF2133" s="2">
        <v>1.0333000000000001</v>
      </c>
      <c r="AG2133" s="2">
        <v>-1.6273</v>
      </c>
      <c r="AH2133">
        <v>125000</v>
      </c>
      <c r="AI2133" t="str">
        <f>IF(Table_Graduate_Salary[[#This Row],[Salary]]&lt;300000,"Low",IF(Table_Graduate_Salary[[#This Row],[Salary]]&lt;=600000,"Medium","High"))</f>
        <v>Low</v>
      </c>
      <c r="AJ2133" t="str">
        <f>IF(Table_Graduate_Salary[[#This Row],[collegeGPA]]&gt;=8,"Excellent",IF(Table_Graduate_Salary[[#This Row],[collegeGPA]]&gt;=7,"Good","Average"))</f>
        <v>Excellent</v>
      </c>
      <c r="AK2133" s="2">
        <f>AVERAGE(Table_Graduate_Salary[[#This Row],[English]],Table_Graduate_Salary[[#This Row],[Logical]],Table_Graduate_Salary[[#This Row],[Quant]])</f>
        <v>471.66666666666669</v>
      </c>
    </row>
    <row r="2134" spans="1:37">
      <c r="A2134">
        <v>78728</v>
      </c>
      <c r="B2134" t="s">
        <v>506</v>
      </c>
      <c r="C2134" s="1">
        <v>31464</v>
      </c>
      <c r="D2134" s="2">
        <v>53.6</v>
      </c>
      <c r="E2134" t="s">
        <v>79</v>
      </c>
      <c r="F2134" s="3">
        <v>2002</v>
      </c>
      <c r="G2134" s="2">
        <v>61.2</v>
      </c>
      <c r="H2134" t="s">
        <v>79</v>
      </c>
      <c r="I2134">
        <v>1920</v>
      </c>
      <c r="J2134">
        <v>2</v>
      </c>
      <c r="K2134" t="s">
        <v>36</v>
      </c>
      <c r="L2134" t="s">
        <v>44</v>
      </c>
      <c r="M2134" s="3">
        <v>65.239999999999995</v>
      </c>
      <c r="N2134">
        <v>1920</v>
      </c>
      <c r="O2134">
        <v>0</v>
      </c>
      <c r="P2134" t="s">
        <v>41</v>
      </c>
      <c r="Q2134">
        <v>2010</v>
      </c>
      <c r="R2134" s="2">
        <v>385</v>
      </c>
      <c r="S2134" s="2">
        <v>565</v>
      </c>
      <c r="T2134" s="2">
        <v>525</v>
      </c>
      <c r="U2134" s="2">
        <v>0.53838689298509601</v>
      </c>
      <c r="V2134" s="2">
        <v>415</v>
      </c>
      <c r="W2134" s="2">
        <v>333</v>
      </c>
      <c r="X2134" s="2">
        <v>-1</v>
      </c>
      <c r="Y2134" s="2">
        <v>-1</v>
      </c>
      <c r="Z2134" s="2">
        <v>-1</v>
      </c>
      <c r="AA2134" s="2">
        <v>-1</v>
      </c>
      <c r="AB2134" s="2">
        <v>-1</v>
      </c>
      <c r="AC2134" s="2">
        <v>-0.1082</v>
      </c>
      <c r="AD2134" s="2">
        <v>1.4368000000000001</v>
      </c>
      <c r="AE2134" s="2">
        <v>1.2524999999999999</v>
      </c>
      <c r="AF2134" s="2">
        <v>-1.3478000000000001</v>
      </c>
      <c r="AG2134" s="2">
        <v>1.2923</v>
      </c>
      <c r="AH2134">
        <v>240000</v>
      </c>
      <c r="AI2134" t="str">
        <f>IF(Table_Graduate_Salary[[#This Row],[Salary]]&lt;300000,"Low",IF(Table_Graduate_Salary[[#This Row],[Salary]]&lt;=600000,"Medium","High"))</f>
        <v>Low</v>
      </c>
      <c r="AJ2134" t="str">
        <f>IF(Table_Graduate_Salary[[#This Row],[collegeGPA]]&gt;=8,"Excellent",IF(Table_Graduate_Salary[[#This Row],[collegeGPA]]&gt;=7,"Good","Average"))</f>
        <v>Excellent</v>
      </c>
      <c r="AK2134" s="2">
        <f>AVERAGE(Table_Graduate_Salary[[#This Row],[English]],Table_Graduate_Salary[[#This Row],[Logical]],Table_Graduate_Salary[[#This Row],[Quant]])</f>
        <v>491.66666666666669</v>
      </c>
    </row>
    <row r="2135" spans="1:37">
      <c r="A2135">
        <v>289190</v>
      </c>
      <c r="B2135" t="s">
        <v>506</v>
      </c>
      <c r="C2135" s="1">
        <v>34003</v>
      </c>
      <c r="D2135" s="2">
        <v>71</v>
      </c>
      <c r="E2135" t="s">
        <v>79</v>
      </c>
      <c r="F2135" s="3">
        <v>2008</v>
      </c>
      <c r="G2135" s="2">
        <v>58</v>
      </c>
      <c r="H2135" t="s">
        <v>79</v>
      </c>
      <c r="I2135">
        <v>8170</v>
      </c>
      <c r="J2135">
        <v>2</v>
      </c>
      <c r="K2135" t="s">
        <v>36</v>
      </c>
      <c r="L2135" t="s">
        <v>64</v>
      </c>
      <c r="M2135" s="3">
        <v>71</v>
      </c>
      <c r="N2135">
        <v>8170</v>
      </c>
      <c r="O2135">
        <v>0</v>
      </c>
      <c r="P2135" t="s">
        <v>41</v>
      </c>
      <c r="Q2135">
        <v>2012</v>
      </c>
      <c r="R2135" s="2">
        <v>545</v>
      </c>
      <c r="S2135" s="2">
        <v>295</v>
      </c>
      <c r="T2135" s="2">
        <v>375</v>
      </c>
      <c r="U2135" s="2">
        <v>0.34231489991181502</v>
      </c>
      <c r="V2135" s="2">
        <v>365</v>
      </c>
      <c r="W2135" s="2">
        <v>-1</v>
      </c>
      <c r="X2135" s="2">
        <v>-1</v>
      </c>
      <c r="Y2135" s="2">
        <v>-1</v>
      </c>
      <c r="Z2135" s="2">
        <v>-1</v>
      </c>
      <c r="AA2135" s="2">
        <v>-1</v>
      </c>
      <c r="AB2135" s="2">
        <v>-1</v>
      </c>
      <c r="AC2135" s="2">
        <v>-0.72640000000000005</v>
      </c>
      <c r="AD2135" s="2">
        <v>3.2800000000000003E-2</v>
      </c>
      <c r="AE2135" s="2">
        <v>0.52690000000000003</v>
      </c>
      <c r="AF2135" s="2">
        <v>-1.1128</v>
      </c>
      <c r="AG2135" s="2">
        <v>-0.28749999999999998</v>
      </c>
      <c r="AH2135">
        <v>340000</v>
      </c>
      <c r="AI2135" t="str">
        <f>IF(Table_Graduate_Salary[[#This Row],[Salary]]&lt;300000,"Low",IF(Table_Graduate_Salary[[#This Row],[Salary]]&lt;=600000,"Medium","High"))</f>
        <v>Medium</v>
      </c>
      <c r="AJ2135" t="str">
        <f>IF(Table_Graduate_Salary[[#This Row],[collegeGPA]]&gt;=8,"Excellent",IF(Table_Graduate_Salary[[#This Row],[collegeGPA]]&gt;=7,"Good","Average"))</f>
        <v>Excellent</v>
      </c>
      <c r="AK2135" s="2">
        <f>AVERAGE(Table_Graduate_Salary[[#This Row],[English]],Table_Graduate_Salary[[#This Row],[Logical]],Table_Graduate_Salary[[#This Row],[Quant]])</f>
        <v>405</v>
      </c>
    </row>
    <row r="2136" spans="1:37">
      <c r="A2136">
        <v>58365</v>
      </c>
      <c r="B2136" t="s">
        <v>506</v>
      </c>
      <c r="C2136" s="1">
        <v>32374</v>
      </c>
      <c r="D2136" s="2">
        <v>92.1</v>
      </c>
      <c r="E2136" t="s">
        <v>100</v>
      </c>
      <c r="F2136" s="3">
        <v>2006</v>
      </c>
      <c r="G2136" s="2">
        <v>93.5</v>
      </c>
      <c r="H2136" t="s">
        <v>144</v>
      </c>
      <c r="I2136">
        <v>495</v>
      </c>
      <c r="J2136">
        <v>2</v>
      </c>
      <c r="K2136" t="s">
        <v>36</v>
      </c>
      <c r="L2136" t="s">
        <v>64</v>
      </c>
      <c r="M2136" s="3">
        <v>74.3</v>
      </c>
      <c r="N2136">
        <v>495</v>
      </c>
      <c r="O2136">
        <v>1</v>
      </c>
      <c r="P2136" t="s">
        <v>54</v>
      </c>
      <c r="Q2136">
        <v>2010</v>
      </c>
      <c r="R2136" s="2">
        <v>385</v>
      </c>
      <c r="S2136" s="2">
        <v>525</v>
      </c>
      <c r="T2136" s="2">
        <v>535</v>
      </c>
      <c r="U2136" s="2">
        <v>0.95224557292430301</v>
      </c>
      <c r="V2136" s="2">
        <v>585</v>
      </c>
      <c r="W2136" s="2">
        <v>-1</v>
      </c>
      <c r="X2136" s="2">
        <v>-1</v>
      </c>
      <c r="Y2136" s="2">
        <v>-1</v>
      </c>
      <c r="Z2136" s="2">
        <v>-1</v>
      </c>
      <c r="AA2136" s="2">
        <v>-1</v>
      </c>
      <c r="AB2136" s="2">
        <v>-1</v>
      </c>
      <c r="AC2136" s="2">
        <v>-1.0355000000000001</v>
      </c>
      <c r="AD2136" s="2">
        <v>-0.74729999999999996</v>
      </c>
      <c r="AE2136" s="2">
        <v>9.1399999999999995E-2</v>
      </c>
      <c r="AF2136" s="2">
        <v>0.64980000000000004</v>
      </c>
      <c r="AG2136" s="2">
        <v>-0.60350000000000004</v>
      </c>
      <c r="AH2136">
        <v>555000</v>
      </c>
      <c r="AI2136" t="str">
        <f>IF(Table_Graduate_Salary[[#This Row],[Salary]]&lt;300000,"Low",IF(Table_Graduate_Salary[[#This Row],[Salary]]&lt;=600000,"Medium","High"))</f>
        <v>Medium</v>
      </c>
      <c r="AJ2136" t="str">
        <f>IF(Table_Graduate_Salary[[#This Row],[collegeGPA]]&gt;=8,"Excellent",IF(Table_Graduate_Salary[[#This Row],[collegeGPA]]&gt;=7,"Good","Average"))</f>
        <v>Excellent</v>
      </c>
      <c r="AK2136" s="2">
        <f>AVERAGE(Table_Graduate_Salary[[#This Row],[English]],Table_Graduate_Salary[[#This Row],[Logical]],Table_Graduate_Salary[[#This Row],[Quant]])</f>
        <v>481.66666666666669</v>
      </c>
    </row>
    <row r="2137" spans="1:37">
      <c r="A2137">
        <v>99935</v>
      </c>
      <c r="B2137" t="s">
        <v>506</v>
      </c>
      <c r="C2137" s="1">
        <v>32045</v>
      </c>
      <c r="D2137" s="2">
        <v>74.400000000000006</v>
      </c>
      <c r="E2137" t="s">
        <v>220</v>
      </c>
      <c r="F2137" s="3">
        <v>2006</v>
      </c>
      <c r="G2137" s="2">
        <v>70.599999999999994</v>
      </c>
      <c r="H2137" t="s">
        <v>220</v>
      </c>
      <c r="I2137">
        <v>956</v>
      </c>
      <c r="J2137">
        <v>2</v>
      </c>
      <c r="K2137" t="s">
        <v>36</v>
      </c>
      <c r="L2137" t="s">
        <v>60</v>
      </c>
      <c r="M2137" s="3">
        <v>62.93</v>
      </c>
      <c r="N2137">
        <v>956</v>
      </c>
      <c r="O2137">
        <v>1</v>
      </c>
      <c r="P2137" t="s">
        <v>54</v>
      </c>
      <c r="Q2137">
        <v>2010</v>
      </c>
      <c r="R2137" s="2">
        <v>605</v>
      </c>
      <c r="S2137" s="2">
        <v>475</v>
      </c>
      <c r="T2137" s="2">
        <v>555</v>
      </c>
      <c r="U2137" s="2">
        <v>0.69447932770846299</v>
      </c>
      <c r="V2137" s="2">
        <v>455</v>
      </c>
      <c r="W2137" s="2">
        <v>366</v>
      </c>
      <c r="X2137" s="2">
        <v>-1</v>
      </c>
      <c r="Y2137" s="2">
        <v>-1</v>
      </c>
      <c r="Z2137" s="2">
        <v>-1</v>
      </c>
      <c r="AA2137" s="2">
        <v>-1</v>
      </c>
      <c r="AB2137" s="2">
        <v>-1</v>
      </c>
      <c r="AC2137" s="2">
        <v>4.6399999999999997E-2</v>
      </c>
      <c r="AD2137" s="2">
        <v>-0.27929999999999999</v>
      </c>
      <c r="AE2137" s="2">
        <v>-0.77939999999999998</v>
      </c>
      <c r="AF2137" s="2">
        <v>6.2300000000000001E-2</v>
      </c>
      <c r="AG2137" s="2">
        <v>2.8400000000000002E-2</v>
      </c>
      <c r="AH2137">
        <v>300000</v>
      </c>
      <c r="AI2137" t="str">
        <f>IF(Table_Graduate_Salary[[#This Row],[Salary]]&lt;300000,"Low",IF(Table_Graduate_Salary[[#This Row],[Salary]]&lt;=600000,"Medium","High"))</f>
        <v>Medium</v>
      </c>
      <c r="AJ2137" t="str">
        <f>IF(Table_Graduate_Salary[[#This Row],[collegeGPA]]&gt;=8,"Excellent",IF(Table_Graduate_Salary[[#This Row],[collegeGPA]]&gt;=7,"Good","Average"))</f>
        <v>Excellent</v>
      </c>
      <c r="AK2137" s="2">
        <f>AVERAGE(Table_Graduate_Salary[[#This Row],[English]],Table_Graduate_Salary[[#This Row],[Logical]],Table_Graduate_Salary[[#This Row],[Quant]])</f>
        <v>545</v>
      </c>
    </row>
    <row r="2138" spans="1:37">
      <c r="A2138">
        <v>1281191</v>
      </c>
      <c r="B2138" t="s">
        <v>506</v>
      </c>
      <c r="C2138" s="1">
        <v>33581</v>
      </c>
      <c r="D2138" s="2">
        <v>75</v>
      </c>
      <c r="E2138" t="s">
        <v>35</v>
      </c>
      <c r="F2138" s="3">
        <v>2009</v>
      </c>
      <c r="G2138" s="2">
        <v>65</v>
      </c>
      <c r="H2138" t="s">
        <v>35</v>
      </c>
      <c r="I2138">
        <v>23</v>
      </c>
      <c r="J2138">
        <v>2</v>
      </c>
      <c r="K2138" t="s">
        <v>36</v>
      </c>
      <c r="L2138" t="s">
        <v>55</v>
      </c>
      <c r="M2138" s="3">
        <v>63</v>
      </c>
      <c r="N2138">
        <v>23</v>
      </c>
      <c r="O2138">
        <v>0</v>
      </c>
      <c r="P2138" t="s">
        <v>41</v>
      </c>
      <c r="Q2138">
        <v>2013</v>
      </c>
      <c r="R2138" s="2">
        <v>465</v>
      </c>
      <c r="S2138" s="2">
        <v>580</v>
      </c>
      <c r="T2138" s="2">
        <v>665</v>
      </c>
      <c r="U2138" s="2">
        <v>0.62264291584993803</v>
      </c>
      <c r="V2138" s="2">
        <v>535</v>
      </c>
      <c r="W2138" s="2">
        <v>-1</v>
      </c>
      <c r="X2138" s="2">
        <v>407</v>
      </c>
      <c r="Y2138" s="2">
        <v>-1</v>
      </c>
      <c r="Z2138" s="2">
        <v>-1</v>
      </c>
      <c r="AA2138" s="2">
        <v>-1</v>
      </c>
      <c r="AB2138" s="2">
        <v>-1</v>
      </c>
      <c r="AC2138" s="2">
        <v>1.2771999999999999</v>
      </c>
      <c r="AD2138" s="2">
        <v>-0.28710000000000002</v>
      </c>
      <c r="AE2138" s="2">
        <v>1.7007000000000001</v>
      </c>
      <c r="AF2138" s="2">
        <v>-1.1217999999999999</v>
      </c>
      <c r="AG2138" s="2">
        <v>-0.86080000000000001</v>
      </c>
      <c r="AH2138">
        <v>105000</v>
      </c>
      <c r="AI2138" t="str">
        <f>IF(Table_Graduate_Salary[[#This Row],[Salary]]&lt;300000,"Low",IF(Table_Graduate_Salary[[#This Row],[Salary]]&lt;=600000,"Medium","High"))</f>
        <v>Low</v>
      </c>
      <c r="AJ2138" t="str">
        <f>IF(Table_Graduate_Salary[[#This Row],[collegeGPA]]&gt;=8,"Excellent",IF(Table_Graduate_Salary[[#This Row],[collegeGPA]]&gt;=7,"Good","Average"))</f>
        <v>Excellent</v>
      </c>
      <c r="AK2138" s="2">
        <f>AVERAGE(Table_Graduate_Salary[[#This Row],[English]],Table_Graduate_Salary[[#This Row],[Logical]],Table_Graduate_Salary[[#This Row],[Quant]])</f>
        <v>570</v>
      </c>
    </row>
    <row r="2139" spans="1:37">
      <c r="A2139">
        <v>912934</v>
      </c>
      <c r="B2139" t="s">
        <v>506</v>
      </c>
      <c r="C2139" s="1">
        <v>33751</v>
      </c>
      <c r="D2139" s="2">
        <v>92</v>
      </c>
      <c r="E2139" t="s">
        <v>35</v>
      </c>
      <c r="F2139" s="3">
        <v>2010</v>
      </c>
      <c r="G2139" s="2">
        <v>91</v>
      </c>
      <c r="H2139" t="s">
        <v>35</v>
      </c>
      <c r="I2139">
        <v>1757</v>
      </c>
      <c r="J2139">
        <v>1</v>
      </c>
      <c r="K2139" t="s">
        <v>36</v>
      </c>
      <c r="L2139" t="s">
        <v>52</v>
      </c>
      <c r="M2139" s="3">
        <v>8.58</v>
      </c>
      <c r="N2139">
        <v>1757</v>
      </c>
      <c r="O2139">
        <v>0</v>
      </c>
      <c r="P2139" t="s">
        <v>47</v>
      </c>
      <c r="Q2139">
        <v>2016</v>
      </c>
      <c r="R2139" s="2">
        <v>545</v>
      </c>
      <c r="S2139" s="2">
        <v>555</v>
      </c>
      <c r="T2139" s="2">
        <v>590</v>
      </c>
      <c r="U2139" s="2">
        <v>0.82958459979306698</v>
      </c>
      <c r="V2139" s="2">
        <v>-1</v>
      </c>
      <c r="W2139" s="2">
        <v>-1</v>
      </c>
      <c r="X2139" s="2">
        <v>-1</v>
      </c>
      <c r="Y2139" s="2">
        <v>469</v>
      </c>
      <c r="Z2139" s="2">
        <v>-1</v>
      </c>
      <c r="AA2139" s="2">
        <v>-1</v>
      </c>
      <c r="AB2139" s="2">
        <v>-1</v>
      </c>
      <c r="AC2139" s="2">
        <v>-1.54E-2</v>
      </c>
      <c r="AD2139" s="2">
        <v>1.2114</v>
      </c>
      <c r="AE2139" s="2">
        <v>0.01</v>
      </c>
      <c r="AF2139" s="2">
        <v>0.1459</v>
      </c>
      <c r="AG2139" s="2">
        <v>1.2470000000000001</v>
      </c>
      <c r="AH2139">
        <v>400000</v>
      </c>
      <c r="AI2139" t="str">
        <f>IF(Table_Graduate_Salary[[#This Row],[Salary]]&lt;300000,"Low",IF(Table_Graduate_Salary[[#This Row],[Salary]]&lt;=600000,"Medium","High"))</f>
        <v>Medium</v>
      </c>
      <c r="AJ2139" t="str">
        <f>IF(Table_Graduate_Salary[[#This Row],[collegeGPA]]&gt;=8,"Excellent",IF(Table_Graduate_Salary[[#This Row],[collegeGPA]]&gt;=7,"Good","Average"))</f>
        <v>Excellent</v>
      </c>
      <c r="AK2139" s="2">
        <f>AVERAGE(Table_Graduate_Salary[[#This Row],[English]],Table_Graduate_Salary[[#This Row],[Logical]],Table_Graduate_Salary[[#This Row],[Quant]])</f>
        <v>563.33333333333337</v>
      </c>
    </row>
    <row r="2140" spans="1:37">
      <c r="A2140">
        <v>434552</v>
      </c>
      <c r="B2140" t="s">
        <v>506</v>
      </c>
      <c r="C2140" s="1">
        <v>32791</v>
      </c>
      <c r="D2140" s="2">
        <v>89.8</v>
      </c>
      <c r="E2140">
        <v>0</v>
      </c>
      <c r="F2140" s="3">
        <v>2007</v>
      </c>
      <c r="G2140" s="2">
        <v>66.599999999999994</v>
      </c>
      <c r="H2140">
        <v>0</v>
      </c>
      <c r="I2140">
        <v>3054</v>
      </c>
      <c r="J2140">
        <v>2</v>
      </c>
      <c r="K2140" t="s">
        <v>36</v>
      </c>
      <c r="L2140" t="s">
        <v>60</v>
      </c>
      <c r="M2140" s="3">
        <v>55.33</v>
      </c>
      <c r="N2140">
        <v>3054</v>
      </c>
      <c r="O2140">
        <v>0</v>
      </c>
      <c r="P2140" t="s">
        <v>65</v>
      </c>
      <c r="Q2140">
        <v>2012</v>
      </c>
      <c r="R2140" s="2">
        <v>555</v>
      </c>
      <c r="S2140" s="2">
        <v>205</v>
      </c>
      <c r="T2140" s="2">
        <v>435</v>
      </c>
      <c r="U2140" s="2">
        <v>-1</v>
      </c>
      <c r="V2140" s="2">
        <v>-1</v>
      </c>
      <c r="W2140" s="2">
        <v>-1</v>
      </c>
      <c r="X2140" s="2">
        <v>-1</v>
      </c>
      <c r="Y2140" s="2">
        <v>-1</v>
      </c>
      <c r="Z2140" s="2">
        <v>-1</v>
      </c>
      <c r="AA2140" s="2">
        <v>-1</v>
      </c>
      <c r="AB2140" s="2">
        <v>-1</v>
      </c>
      <c r="AC2140" s="2">
        <v>-0.88099999999999901</v>
      </c>
      <c r="AD2140" s="2">
        <v>-0.27929999999999999</v>
      </c>
      <c r="AE2140" s="2">
        <v>0.96230000000000004</v>
      </c>
      <c r="AF2140" s="2">
        <v>1.1198999999999999</v>
      </c>
      <c r="AG2140" s="2">
        <v>0.18640000000000001</v>
      </c>
      <c r="AH2140">
        <v>300000</v>
      </c>
      <c r="AI2140" t="str">
        <f>IF(Table_Graduate_Salary[[#This Row],[Salary]]&lt;300000,"Low",IF(Table_Graduate_Salary[[#This Row],[Salary]]&lt;=600000,"Medium","High"))</f>
        <v>Medium</v>
      </c>
      <c r="AJ2140" t="str">
        <f>IF(Table_Graduate_Salary[[#This Row],[collegeGPA]]&gt;=8,"Excellent",IF(Table_Graduate_Salary[[#This Row],[collegeGPA]]&gt;=7,"Good","Average"))</f>
        <v>Excellent</v>
      </c>
      <c r="AK2140" s="2">
        <f>AVERAGE(Table_Graduate_Salary[[#This Row],[English]],Table_Graduate_Salary[[#This Row],[Logical]],Table_Graduate_Salary[[#This Row],[Quant]])</f>
        <v>398.33333333333331</v>
      </c>
    </row>
    <row r="2141" spans="1:37">
      <c r="A2141">
        <v>605881</v>
      </c>
      <c r="B2141" t="s">
        <v>506</v>
      </c>
      <c r="C2141" s="1">
        <v>33972</v>
      </c>
      <c r="D2141" s="2">
        <v>89.5</v>
      </c>
      <c r="E2141">
        <v>0</v>
      </c>
      <c r="F2141" s="3">
        <v>2009</v>
      </c>
      <c r="G2141" s="2">
        <v>88.6</v>
      </c>
      <c r="H2141">
        <v>0</v>
      </c>
      <c r="I2141">
        <v>13110</v>
      </c>
      <c r="J2141">
        <v>2</v>
      </c>
      <c r="K2141" t="s">
        <v>36</v>
      </c>
      <c r="L2141" t="s">
        <v>55</v>
      </c>
      <c r="M2141" s="3">
        <v>75.900000000000006</v>
      </c>
      <c r="N2141">
        <v>13110</v>
      </c>
      <c r="O2141">
        <v>1</v>
      </c>
      <c r="P2141" t="s">
        <v>54</v>
      </c>
      <c r="Q2141">
        <v>2013</v>
      </c>
      <c r="R2141" s="2">
        <v>520</v>
      </c>
      <c r="S2141" s="2">
        <v>560</v>
      </c>
      <c r="T2141" s="2">
        <v>545</v>
      </c>
      <c r="U2141" s="2">
        <v>0.95224557292430301</v>
      </c>
      <c r="V2141" s="2">
        <v>585</v>
      </c>
      <c r="W2141" s="2">
        <v>-1</v>
      </c>
      <c r="X2141" s="2">
        <v>-1</v>
      </c>
      <c r="Y2141" s="2">
        <v>-1</v>
      </c>
      <c r="Z2141" s="2">
        <v>-1</v>
      </c>
      <c r="AA2141" s="2">
        <v>-1</v>
      </c>
      <c r="AB2141" s="2">
        <v>-1</v>
      </c>
      <c r="AC2141" s="2">
        <v>0.55910000000000004</v>
      </c>
      <c r="AD2141" s="2">
        <v>0.87839999999999996</v>
      </c>
      <c r="AE2141" s="2">
        <v>0.16370000000000001</v>
      </c>
      <c r="AF2141" s="2">
        <v>-1.6289</v>
      </c>
      <c r="AG2141" s="2">
        <v>9.7299999999999998E-2</v>
      </c>
      <c r="AH2141">
        <v>240000</v>
      </c>
      <c r="AI2141" t="str">
        <f>IF(Table_Graduate_Salary[[#This Row],[Salary]]&lt;300000,"Low",IF(Table_Graduate_Salary[[#This Row],[Salary]]&lt;=600000,"Medium","High"))</f>
        <v>Low</v>
      </c>
      <c r="AJ2141" t="str">
        <f>IF(Table_Graduate_Salary[[#This Row],[collegeGPA]]&gt;=8,"Excellent",IF(Table_Graduate_Salary[[#This Row],[collegeGPA]]&gt;=7,"Good","Average"))</f>
        <v>Excellent</v>
      </c>
      <c r="AK2141" s="2">
        <f>AVERAGE(Table_Graduate_Salary[[#This Row],[English]],Table_Graduate_Salary[[#This Row],[Logical]],Table_Graduate_Salary[[#This Row],[Quant]])</f>
        <v>541.66666666666663</v>
      </c>
    </row>
    <row r="2142" spans="1:37">
      <c r="A2142">
        <v>827485</v>
      </c>
      <c r="B2142" t="s">
        <v>506</v>
      </c>
      <c r="C2142" s="1">
        <v>33113</v>
      </c>
      <c r="D2142" s="2">
        <v>78</v>
      </c>
      <c r="E2142" t="s">
        <v>35</v>
      </c>
      <c r="F2142" s="3">
        <v>2009</v>
      </c>
      <c r="G2142" s="2">
        <v>72</v>
      </c>
      <c r="H2142" t="s">
        <v>35</v>
      </c>
      <c r="I2142">
        <v>47</v>
      </c>
      <c r="J2142">
        <v>1</v>
      </c>
      <c r="K2142" t="s">
        <v>36</v>
      </c>
      <c r="L2142" t="s">
        <v>40</v>
      </c>
      <c r="M2142" s="3">
        <v>71.34</v>
      </c>
      <c r="N2142">
        <v>47</v>
      </c>
      <c r="O2142">
        <v>1</v>
      </c>
      <c r="P2142" t="s">
        <v>38</v>
      </c>
      <c r="Q2142">
        <v>2014</v>
      </c>
      <c r="R2142" s="2">
        <v>535</v>
      </c>
      <c r="S2142" s="2">
        <v>460</v>
      </c>
      <c r="T2142" s="2">
        <v>620</v>
      </c>
      <c r="U2142" s="2">
        <v>0.74475835400893897</v>
      </c>
      <c r="V2142" s="2">
        <v>495</v>
      </c>
      <c r="W2142" s="2">
        <v>-1</v>
      </c>
      <c r="X2142" s="2">
        <v>438</v>
      </c>
      <c r="Y2142" s="2">
        <v>-1</v>
      </c>
      <c r="Z2142" s="2">
        <v>-1</v>
      </c>
      <c r="AA2142" s="2">
        <v>-1</v>
      </c>
      <c r="AB2142" s="2">
        <v>-1</v>
      </c>
      <c r="AC2142" s="2">
        <v>-0.30270000000000002</v>
      </c>
      <c r="AD2142" s="2">
        <v>0.21240000000000001</v>
      </c>
      <c r="AE2142" s="2">
        <v>-1.0659000000000001</v>
      </c>
      <c r="AF2142" s="2">
        <v>0.2727</v>
      </c>
      <c r="AG2142" s="2">
        <v>9.7299999999999998E-2</v>
      </c>
      <c r="AH2142">
        <v>350000</v>
      </c>
      <c r="AI2142" t="str">
        <f>IF(Table_Graduate_Salary[[#This Row],[Salary]]&lt;300000,"Low",IF(Table_Graduate_Salary[[#This Row],[Salary]]&lt;=600000,"Medium","High"))</f>
        <v>Medium</v>
      </c>
      <c r="AJ2142" t="str">
        <f>IF(Table_Graduate_Salary[[#This Row],[collegeGPA]]&gt;=8,"Excellent",IF(Table_Graduate_Salary[[#This Row],[collegeGPA]]&gt;=7,"Good","Average"))</f>
        <v>Excellent</v>
      </c>
      <c r="AK2142" s="2">
        <f>AVERAGE(Table_Graduate_Salary[[#This Row],[English]],Table_Graduate_Salary[[#This Row],[Logical]],Table_Graduate_Salary[[#This Row],[Quant]])</f>
        <v>538.33333333333337</v>
      </c>
    </row>
    <row r="2143" spans="1:37">
      <c r="A2143">
        <v>374150</v>
      </c>
      <c r="B2143" t="s">
        <v>506</v>
      </c>
      <c r="C2143" s="1">
        <v>32307</v>
      </c>
      <c r="D2143" s="2">
        <v>76.7</v>
      </c>
      <c r="E2143">
        <v>0</v>
      </c>
      <c r="F2143" s="3">
        <v>2006</v>
      </c>
      <c r="G2143" s="2">
        <v>61</v>
      </c>
      <c r="H2143">
        <v>0</v>
      </c>
      <c r="I2143">
        <v>1589</v>
      </c>
      <c r="J2143">
        <v>1</v>
      </c>
      <c r="K2143" t="s">
        <v>36</v>
      </c>
      <c r="L2143" t="s">
        <v>52</v>
      </c>
      <c r="M2143" s="3">
        <v>65.2</v>
      </c>
      <c r="N2143">
        <v>1589</v>
      </c>
      <c r="O2143">
        <v>0</v>
      </c>
      <c r="P2143" t="s">
        <v>185</v>
      </c>
      <c r="Q2143">
        <v>2012</v>
      </c>
      <c r="R2143" s="2">
        <v>475</v>
      </c>
      <c r="S2143" s="2">
        <v>375</v>
      </c>
      <c r="T2143" s="2">
        <v>545</v>
      </c>
      <c r="U2143" s="2">
        <v>0.95868201656605101</v>
      </c>
      <c r="V2143" s="2">
        <v>-1</v>
      </c>
      <c r="W2143" s="2">
        <v>-1</v>
      </c>
      <c r="X2143" s="2">
        <v>-1</v>
      </c>
      <c r="Y2143" s="2">
        <v>538</v>
      </c>
      <c r="Z2143" s="2">
        <v>-1</v>
      </c>
      <c r="AA2143" s="2">
        <v>-1</v>
      </c>
      <c r="AB2143" s="2">
        <v>-1</v>
      </c>
      <c r="AC2143" s="2">
        <v>-0.1082</v>
      </c>
      <c r="AD2143" s="2">
        <v>1.4368000000000001</v>
      </c>
      <c r="AE2143" s="2">
        <v>0.81710000000000005</v>
      </c>
      <c r="AF2143" s="2">
        <v>-0.99529999999999996</v>
      </c>
      <c r="AG2143" s="2">
        <v>0.77880000000000005</v>
      </c>
      <c r="AH2143">
        <v>800000</v>
      </c>
      <c r="AI2143" t="str">
        <f>IF(Table_Graduate_Salary[[#This Row],[Salary]]&lt;300000,"Low",IF(Table_Graduate_Salary[[#This Row],[Salary]]&lt;=600000,"Medium","High"))</f>
        <v>High</v>
      </c>
      <c r="AJ2143" t="str">
        <f>IF(Table_Graduate_Salary[[#This Row],[collegeGPA]]&gt;=8,"Excellent",IF(Table_Graduate_Salary[[#This Row],[collegeGPA]]&gt;=7,"Good","Average"))</f>
        <v>Excellent</v>
      </c>
      <c r="AK2143" s="2">
        <f>AVERAGE(Table_Graduate_Salary[[#This Row],[English]],Table_Graduate_Salary[[#This Row],[Logical]],Table_Graduate_Salary[[#This Row],[Quant]])</f>
        <v>465</v>
      </c>
    </row>
    <row r="2144" spans="1:37">
      <c r="A2144">
        <v>626784</v>
      </c>
      <c r="B2144" t="s">
        <v>506</v>
      </c>
      <c r="C2144" s="1">
        <v>33373</v>
      </c>
      <c r="D2144" s="2">
        <v>72.67</v>
      </c>
      <c r="E2144" t="s">
        <v>51</v>
      </c>
      <c r="F2144" s="3">
        <v>2008</v>
      </c>
      <c r="G2144" s="2">
        <v>68.2</v>
      </c>
      <c r="H2144" t="s">
        <v>51</v>
      </c>
      <c r="I2144">
        <v>66</v>
      </c>
      <c r="J2144">
        <v>2</v>
      </c>
      <c r="K2144" t="s">
        <v>36</v>
      </c>
      <c r="L2144" t="s">
        <v>64</v>
      </c>
      <c r="M2144" s="3">
        <v>72.95</v>
      </c>
      <c r="N2144">
        <v>66</v>
      </c>
      <c r="O2144">
        <v>0</v>
      </c>
      <c r="P2144" t="s">
        <v>41</v>
      </c>
      <c r="Q2144">
        <v>2013</v>
      </c>
      <c r="R2144" s="2">
        <v>570</v>
      </c>
      <c r="S2144" s="2">
        <v>450</v>
      </c>
      <c r="T2144" s="2">
        <v>665</v>
      </c>
      <c r="U2144" s="2">
        <v>0.73579570922465598</v>
      </c>
      <c r="V2144" s="2">
        <v>475</v>
      </c>
      <c r="W2144" s="2">
        <v>-1</v>
      </c>
      <c r="X2144" s="2">
        <v>-1</v>
      </c>
      <c r="Y2144" s="2">
        <v>-1</v>
      </c>
      <c r="Z2144" s="2">
        <v>-1</v>
      </c>
      <c r="AA2144" s="2">
        <v>-1</v>
      </c>
      <c r="AB2144" s="2">
        <v>-1</v>
      </c>
      <c r="AC2144" s="2">
        <v>0.84630000000000005</v>
      </c>
      <c r="AD2144" s="2">
        <v>0.71189999999999998</v>
      </c>
      <c r="AE2144" s="2">
        <v>0.31740000000000002</v>
      </c>
      <c r="AF2144" s="2">
        <v>-1.2485999999999999</v>
      </c>
      <c r="AG2144" s="2">
        <v>0.86370000000000002</v>
      </c>
      <c r="AH2144">
        <v>335000</v>
      </c>
      <c r="AI2144" t="str">
        <f>IF(Table_Graduate_Salary[[#This Row],[Salary]]&lt;300000,"Low",IF(Table_Graduate_Salary[[#This Row],[Salary]]&lt;=600000,"Medium","High"))</f>
        <v>Medium</v>
      </c>
      <c r="AJ2144" t="str">
        <f>IF(Table_Graduate_Salary[[#This Row],[collegeGPA]]&gt;=8,"Excellent",IF(Table_Graduate_Salary[[#This Row],[collegeGPA]]&gt;=7,"Good","Average"))</f>
        <v>Excellent</v>
      </c>
      <c r="AK2144" s="2">
        <f>AVERAGE(Table_Graduate_Salary[[#This Row],[English]],Table_Graduate_Salary[[#This Row],[Logical]],Table_Graduate_Salary[[#This Row],[Quant]])</f>
        <v>561.66666666666663</v>
      </c>
    </row>
    <row r="2145" spans="1:37">
      <c r="A2145">
        <v>1089343</v>
      </c>
      <c r="B2145" t="s">
        <v>505</v>
      </c>
      <c r="C2145" s="1">
        <v>33949</v>
      </c>
      <c r="D2145" s="2">
        <v>85.8</v>
      </c>
      <c r="E2145" t="s">
        <v>35</v>
      </c>
      <c r="F2145" s="3">
        <v>2010</v>
      </c>
      <c r="G2145" s="2">
        <v>78.2</v>
      </c>
      <c r="H2145" t="s">
        <v>35</v>
      </c>
      <c r="I2145">
        <v>14004</v>
      </c>
      <c r="J2145">
        <v>2</v>
      </c>
      <c r="K2145" t="s">
        <v>36</v>
      </c>
      <c r="L2145" t="s">
        <v>44</v>
      </c>
      <c r="M2145" s="3">
        <v>83</v>
      </c>
      <c r="N2145">
        <v>14004</v>
      </c>
      <c r="O2145">
        <v>0</v>
      </c>
      <c r="P2145" t="s">
        <v>121</v>
      </c>
      <c r="Q2145">
        <v>2014</v>
      </c>
      <c r="R2145" s="2">
        <v>560</v>
      </c>
      <c r="S2145" s="2">
        <v>555</v>
      </c>
      <c r="T2145" s="2">
        <v>475</v>
      </c>
      <c r="U2145" s="2">
        <v>0.78330353667029795</v>
      </c>
      <c r="V2145" s="2">
        <v>435</v>
      </c>
      <c r="W2145" s="2">
        <v>388</v>
      </c>
      <c r="X2145" s="2">
        <v>-1</v>
      </c>
      <c r="Y2145" s="2">
        <v>-1</v>
      </c>
      <c r="Z2145" s="2">
        <v>-1</v>
      </c>
      <c r="AA2145" s="2">
        <v>-1</v>
      </c>
      <c r="AB2145" s="2">
        <v>-1</v>
      </c>
      <c r="AC2145" s="2">
        <v>0.27179999999999999</v>
      </c>
      <c r="AD2145" s="2">
        <v>0.5454</v>
      </c>
      <c r="AE2145" s="2">
        <v>0.77849999999999997</v>
      </c>
      <c r="AF2145" s="2">
        <v>-0.86819999999999997</v>
      </c>
      <c r="AG2145" s="2">
        <v>1.6302000000000001</v>
      </c>
      <c r="AH2145">
        <v>360000</v>
      </c>
      <c r="AI2145" t="str">
        <f>IF(Table_Graduate_Salary[[#This Row],[Salary]]&lt;300000,"Low",IF(Table_Graduate_Salary[[#This Row],[Salary]]&lt;=600000,"Medium","High"))</f>
        <v>Medium</v>
      </c>
      <c r="AJ2145" t="str">
        <f>IF(Table_Graduate_Salary[[#This Row],[collegeGPA]]&gt;=8,"Excellent",IF(Table_Graduate_Salary[[#This Row],[collegeGPA]]&gt;=7,"Good","Average"))</f>
        <v>Excellent</v>
      </c>
      <c r="AK2145" s="2">
        <f>AVERAGE(Table_Graduate_Salary[[#This Row],[English]],Table_Graduate_Salary[[#This Row],[Logical]],Table_Graduate_Salary[[#This Row],[Quant]])</f>
        <v>530</v>
      </c>
    </row>
    <row r="2146" spans="1:37">
      <c r="A2146">
        <v>1100533</v>
      </c>
      <c r="B2146" t="s">
        <v>506</v>
      </c>
      <c r="C2146" s="1">
        <v>34031</v>
      </c>
      <c r="D2146" s="2">
        <v>90.24</v>
      </c>
      <c r="E2146" t="s">
        <v>51</v>
      </c>
      <c r="F2146" s="3">
        <v>2010</v>
      </c>
      <c r="G2146" s="2">
        <v>67.17</v>
      </c>
      <c r="H2146" t="s">
        <v>51</v>
      </c>
      <c r="I2146">
        <v>3770</v>
      </c>
      <c r="J2146">
        <v>2</v>
      </c>
      <c r="K2146" t="s">
        <v>36</v>
      </c>
      <c r="L2146" t="s">
        <v>40</v>
      </c>
      <c r="M2146" s="3">
        <v>68.650000000000006</v>
      </c>
      <c r="N2146">
        <v>3770</v>
      </c>
      <c r="O2146">
        <v>0</v>
      </c>
      <c r="P2146" t="s">
        <v>61</v>
      </c>
      <c r="Q2146">
        <v>2014</v>
      </c>
      <c r="R2146" s="2">
        <v>430</v>
      </c>
      <c r="S2146" s="2">
        <v>435</v>
      </c>
      <c r="T2146" s="2">
        <v>405</v>
      </c>
      <c r="U2146" s="2">
        <v>0.34231489991181502</v>
      </c>
      <c r="V2146" s="2">
        <v>365</v>
      </c>
      <c r="W2146" s="2">
        <v>-1</v>
      </c>
      <c r="X2146" s="2">
        <v>-1</v>
      </c>
      <c r="Y2146" s="2">
        <v>-1</v>
      </c>
      <c r="Z2146" s="2">
        <v>-1</v>
      </c>
      <c r="AA2146" s="2">
        <v>-1</v>
      </c>
      <c r="AB2146" s="2">
        <v>-1</v>
      </c>
      <c r="AC2146" s="2">
        <v>0.99</v>
      </c>
      <c r="AD2146" s="2">
        <v>-0.28710000000000002</v>
      </c>
      <c r="AE2146" s="2">
        <v>0.01</v>
      </c>
      <c r="AF2146" s="2">
        <v>0.90659999999999996</v>
      </c>
      <c r="AG2146" s="2">
        <v>9.7299999999999998E-2</v>
      </c>
      <c r="AH2146">
        <v>400000</v>
      </c>
      <c r="AI2146" t="str">
        <f>IF(Table_Graduate_Salary[[#This Row],[Salary]]&lt;300000,"Low",IF(Table_Graduate_Salary[[#This Row],[Salary]]&lt;=600000,"Medium","High"))</f>
        <v>Medium</v>
      </c>
      <c r="AJ2146" t="str">
        <f>IF(Table_Graduate_Salary[[#This Row],[collegeGPA]]&gt;=8,"Excellent",IF(Table_Graduate_Salary[[#This Row],[collegeGPA]]&gt;=7,"Good","Average"))</f>
        <v>Excellent</v>
      </c>
      <c r="AK2146" s="2">
        <f>AVERAGE(Table_Graduate_Salary[[#This Row],[English]],Table_Graduate_Salary[[#This Row],[Logical]],Table_Graduate_Salary[[#This Row],[Quant]])</f>
        <v>423.33333333333331</v>
      </c>
    </row>
    <row r="2147" spans="1:37">
      <c r="A2147">
        <v>650400</v>
      </c>
      <c r="B2147" t="s">
        <v>506</v>
      </c>
      <c r="C2147" s="1">
        <v>33885</v>
      </c>
      <c r="D2147" s="2">
        <v>86</v>
      </c>
      <c r="E2147" t="s">
        <v>35</v>
      </c>
      <c r="F2147" s="3">
        <v>2010</v>
      </c>
      <c r="G2147" s="2">
        <v>70</v>
      </c>
      <c r="H2147" t="s">
        <v>35</v>
      </c>
      <c r="I2147">
        <v>11143</v>
      </c>
      <c r="J2147">
        <v>2</v>
      </c>
      <c r="K2147" t="s">
        <v>36</v>
      </c>
      <c r="L2147" t="s">
        <v>40</v>
      </c>
      <c r="M2147" s="3">
        <v>84.1</v>
      </c>
      <c r="N2147">
        <v>11143</v>
      </c>
      <c r="O2147">
        <v>0</v>
      </c>
      <c r="P2147" t="s">
        <v>84</v>
      </c>
      <c r="Q2147">
        <v>2014</v>
      </c>
      <c r="R2147" s="2">
        <v>545</v>
      </c>
      <c r="S2147" s="2">
        <v>485</v>
      </c>
      <c r="T2147" s="2">
        <v>470</v>
      </c>
      <c r="U2147" s="2">
        <v>0.70409041213131396</v>
      </c>
      <c r="V2147" s="2">
        <v>465</v>
      </c>
      <c r="W2147" s="2">
        <v>-1</v>
      </c>
      <c r="X2147" s="2">
        <v>-1</v>
      </c>
      <c r="Y2147" s="2">
        <v>-1</v>
      </c>
      <c r="Z2147" s="2">
        <v>-1</v>
      </c>
      <c r="AA2147" s="2">
        <v>-1</v>
      </c>
      <c r="AB2147" s="2">
        <v>-1</v>
      </c>
      <c r="AC2147" s="2">
        <v>1.1335999999999999</v>
      </c>
      <c r="AD2147" s="2">
        <v>0.5454</v>
      </c>
      <c r="AE2147" s="2">
        <v>0.47110000000000002</v>
      </c>
      <c r="AF2147" s="2">
        <v>-1.3753</v>
      </c>
      <c r="AG2147" s="2">
        <v>0.28889999999999999</v>
      </c>
      <c r="AH2147">
        <v>320000</v>
      </c>
      <c r="AI2147" t="str">
        <f>IF(Table_Graduate_Salary[[#This Row],[Salary]]&lt;300000,"Low",IF(Table_Graduate_Salary[[#This Row],[Salary]]&lt;=600000,"Medium","High"))</f>
        <v>Medium</v>
      </c>
      <c r="AJ2147" t="str">
        <f>IF(Table_Graduate_Salary[[#This Row],[collegeGPA]]&gt;=8,"Excellent",IF(Table_Graduate_Salary[[#This Row],[collegeGPA]]&gt;=7,"Good","Average"))</f>
        <v>Excellent</v>
      </c>
      <c r="AK2147" s="2">
        <f>AVERAGE(Table_Graduate_Salary[[#This Row],[English]],Table_Graduate_Salary[[#This Row],[Logical]],Table_Graduate_Salary[[#This Row],[Quant]])</f>
        <v>500</v>
      </c>
    </row>
    <row r="2148" spans="1:37">
      <c r="A2148">
        <v>552307</v>
      </c>
      <c r="B2148" t="s">
        <v>506</v>
      </c>
      <c r="C2148" s="1">
        <v>33271</v>
      </c>
      <c r="D2148" s="2">
        <v>86</v>
      </c>
      <c r="E2148" t="s">
        <v>48</v>
      </c>
      <c r="F2148" s="3">
        <v>2008</v>
      </c>
      <c r="G2148" s="2">
        <v>73</v>
      </c>
      <c r="H2148" t="s">
        <v>48</v>
      </c>
      <c r="I2148">
        <v>121</v>
      </c>
      <c r="J2148">
        <v>1</v>
      </c>
      <c r="K2148" t="s">
        <v>36</v>
      </c>
      <c r="L2148" t="s">
        <v>55</v>
      </c>
      <c r="M2148" s="3">
        <v>66.599999999999994</v>
      </c>
      <c r="N2148">
        <v>121</v>
      </c>
      <c r="O2148">
        <v>0</v>
      </c>
      <c r="P2148" t="s">
        <v>111</v>
      </c>
      <c r="Q2148">
        <v>2013</v>
      </c>
      <c r="R2148" s="2">
        <v>745</v>
      </c>
      <c r="S2148" s="2">
        <v>640</v>
      </c>
      <c r="T2148" s="2">
        <v>825</v>
      </c>
      <c r="U2148" s="2">
        <v>0.99405087195166997</v>
      </c>
      <c r="V2148" s="2">
        <v>675</v>
      </c>
      <c r="W2148" s="2">
        <v>-1</v>
      </c>
      <c r="X2148" s="2">
        <v>-1</v>
      </c>
      <c r="Y2148" s="2">
        <v>-1</v>
      </c>
      <c r="Z2148" s="2">
        <v>-1</v>
      </c>
      <c r="AA2148" s="2">
        <v>-1</v>
      </c>
      <c r="AB2148" s="2">
        <v>-1</v>
      </c>
      <c r="AC2148" s="2">
        <v>-0.58989999999999998</v>
      </c>
      <c r="AD2148" s="2">
        <v>1.2114</v>
      </c>
      <c r="AE2148" s="2">
        <v>-0.6048</v>
      </c>
      <c r="AF2148" s="2">
        <v>0.1459</v>
      </c>
      <c r="AG2148" s="2">
        <v>0.48049999999999998</v>
      </c>
      <c r="AH2148">
        <v>450000</v>
      </c>
      <c r="AI2148" t="str">
        <f>IF(Table_Graduate_Salary[[#This Row],[Salary]]&lt;300000,"Low",IF(Table_Graduate_Salary[[#This Row],[Salary]]&lt;=600000,"Medium","High"))</f>
        <v>Medium</v>
      </c>
      <c r="AJ2148" t="str">
        <f>IF(Table_Graduate_Salary[[#This Row],[collegeGPA]]&gt;=8,"Excellent",IF(Table_Graduate_Salary[[#This Row],[collegeGPA]]&gt;=7,"Good","Average"))</f>
        <v>Excellent</v>
      </c>
      <c r="AK2148" s="2">
        <f>AVERAGE(Table_Graduate_Salary[[#This Row],[English]],Table_Graduate_Salary[[#This Row],[Logical]],Table_Graduate_Salary[[#This Row],[Quant]])</f>
        <v>736.66666666666663</v>
      </c>
    </row>
    <row r="2149" spans="1:37">
      <c r="A2149">
        <v>1143383</v>
      </c>
      <c r="B2149" t="s">
        <v>506</v>
      </c>
      <c r="C2149" s="1">
        <v>34156</v>
      </c>
      <c r="D2149" s="2">
        <v>80.040000000000006</v>
      </c>
      <c r="E2149" t="s">
        <v>35</v>
      </c>
      <c r="F2149" s="3">
        <v>2011</v>
      </c>
      <c r="G2149" s="2">
        <v>56.04</v>
      </c>
      <c r="H2149" t="s">
        <v>35</v>
      </c>
      <c r="I2149">
        <v>11444</v>
      </c>
      <c r="J2149">
        <v>2</v>
      </c>
      <c r="K2149" t="s">
        <v>36</v>
      </c>
      <c r="L2149" t="s">
        <v>40</v>
      </c>
      <c r="M2149" s="3">
        <v>60.48</v>
      </c>
      <c r="N2149">
        <v>11444</v>
      </c>
      <c r="O2149">
        <v>0</v>
      </c>
      <c r="P2149" t="s">
        <v>71</v>
      </c>
      <c r="Q2149">
        <v>2015</v>
      </c>
      <c r="R2149" s="2">
        <v>545</v>
      </c>
      <c r="S2149" s="2">
        <v>565</v>
      </c>
      <c r="T2149" s="2">
        <v>465</v>
      </c>
      <c r="U2149" s="2">
        <v>0.48674700843819302</v>
      </c>
      <c r="V2149" s="2">
        <v>485</v>
      </c>
      <c r="W2149" s="2">
        <v>-1</v>
      </c>
      <c r="X2149" s="2">
        <v>376</v>
      </c>
      <c r="Y2149" s="2">
        <v>-1</v>
      </c>
      <c r="Z2149" s="2">
        <v>-1</v>
      </c>
      <c r="AA2149" s="2">
        <v>-1</v>
      </c>
      <c r="AB2149" s="2">
        <v>-1</v>
      </c>
      <c r="AC2149" s="2">
        <v>1.1335999999999999</v>
      </c>
      <c r="AD2149" s="2">
        <v>1.5444</v>
      </c>
      <c r="AE2149" s="2">
        <v>0.47110000000000002</v>
      </c>
      <c r="AF2149" s="2">
        <v>-1.2485999999999999</v>
      </c>
      <c r="AG2149" s="2">
        <v>0.86370000000000002</v>
      </c>
      <c r="AH2149">
        <v>120000</v>
      </c>
      <c r="AI2149" t="str">
        <f>IF(Table_Graduate_Salary[[#This Row],[Salary]]&lt;300000,"Low",IF(Table_Graduate_Salary[[#This Row],[Salary]]&lt;=600000,"Medium","High"))</f>
        <v>Low</v>
      </c>
      <c r="AJ2149" t="str">
        <f>IF(Table_Graduate_Salary[[#This Row],[collegeGPA]]&gt;=8,"Excellent",IF(Table_Graduate_Salary[[#This Row],[collegeGPA]]&gt;=7,"Good","Average"))</f>
        <v>Excellent</v>
      </c>
      <c r="AK2149" s="2">
        <f>AVERAGE(Table_Graduate_Salary[[#This Row],[English]],Table_Graduate_Salary[[#This Row],[Logical]],Table_Graduate_Salary[[#This Row],[Quant]])</f>
        <v>525</v>
      </c>
    </row>
    <row r="2150" spans="1:37">
      <c r="A2150">
        <v>335166</v>
      </c>
      <c r="B2150" t="s">
        <v>506</v>
      </c>
      <c r="C2150" s="1">
        <v>33059</v>
      </c>
      <c r="D2150" s="2">
        <v>84.4</v>
      </c>
      <c r="E2150" t="s">
        <v>35</v>
      </c>
      <c r="F2150" s="3">
        <v>2008</v>
      </c>
      <c r="G2150" s="2">
        <v>76.599999999999994</v>
      </c>
      <c r="H2150" t="s">
        <v>35</v>
      </c>
      <c r="I2150">
        <v>198</v>
      </c>
      <c r="J2150">
        <v>2</v>
      </c>
      <c r="K2150" t="s">
        <v>36</v>
      </c>
      <c r="L2150" t="s">
        <v>40</v>
      </c>
      <c r="M2150" s="3">
        <v>71.94</v>
      </c>
      <c r="N2150">
        <v>198</v>
      </c>
      <c r="O2150">
        <v>0</v>
      </c>
      <c r="P2150" t="s">
        <v>41</v>
      </c>
      <c r="Q2150">
        <v>2013</v>
      </c>
      <c r="R2150" s="2">
        <v>435</v>
      </c>
      <c r="S2150" s="2">
        <v>515</v>
      </c>
      <c r="T2150" s="2">
        <v>425</v>
      </c>
      <c r="U2150" s="2">
        <v>0.413838255788123</v>
      </c>
      <c r="V2150" s="2">
        <v>385</v>
      </c>
      <c r="W2150" s="2">
        <v>-1</v>
      </c>
      <c r="X2150" s="2">
        <v>-1</v>
      </c>
      <c r="Y2150" s="2">
        <v>-1</v>
      </c>
      <c r="Z2150" s="2">
        <v>-1</v>
      </c>
      <c r="AA2150" s="2">
        <v>-1</v>
      </c>
      <c r="AB2150" s="2">
        <v>-1</v>
      </c>
      <c r="AC2150" s="2">
        <v>4.6399999999999997E-2</v>
      </c>
      <c r="AD2150" s="2">
        <v>-0.31830000000000003</v>
      </c>
      <c r="AE2150" s="2">
        <v>-0.70679999999999998</v>
      </c>
      <c r="AF2150" s="2">
        <v>0.29732999999999998</v>
      </c>
      <c r="AG2150" s="2">
        <v>0.34439999999999998</v>
      </c>
      <c r="AH2150">
        <v>195000</v>
      </c>
      <c r="AI2150" t="str">
        <f>IF(Table_Graduate_Salary[[#This Row],[Salary]]&lt;300000,"Low",IF(Table_Graduate_Salary[[#This Row],[Salary]]&lt;=600000,"Medium","High"))</f>
        <v>Low</v>
      </c>
      <c r="AJ2150" t="str">
        <f>IF(Table_Graduate_Salary[[#This Row],[collegeGPA]]&gt;=8,"Excellent",IF(Table_Graduate_Salary[[#This Row],[collegeGPA]]&gt;=7,"Good","Average"))</f>
        <v>Excellent</v>
      </c>
      <c r="AK2150" s="2">
        <f>AVERAGE(Table_Graduate_Salary[[#This Row],[English]],Table_Graduate_Salary[[#This Row],[Logical]],Table_Graduate_Salary[[#This Row],[Quant]])</f>
        <v>458.33333333333331</v>
      </c>
    </row>
    <row r="2151" spans="1:37">
      <c r="A2151">
        <v>218077</v>
      </c>
      <c r="B2151" t="s">
        <v>506</v>
      </c>
      <c r="C2151" s="1">
        <v>33440</v>
      </c>
      <c r="D2151" s="2">
        <v>71.17</v>
      </c>
      <c r="E2151" t="s">
        <v>79</v>
      </c>
      <c r="F2151" s="3">
        <v>2007</v>
      </c>
      <c r="G2151" s="2">
        <v>72.400000000000006</v>
      </c>
      <c r="H2151" t="s">
        <v>79</v>
      </c>
      <c r="I2151">
        <v>4501</v>
      </c>
      <c r="J2151">
        <v>2</v>
      </c>
      <c r="K2151" t="s">
        <v>36</v>
      </c>
      <c r="L2151" t="s">
        <v>64</v>
      </c>
      <c r="M2151" s="3">
        <v>69.680000000000007</v>
      </c>
      <c r="N2151">
        <v>4501</v>
      </c>
      <c r="O2151">
        <v>0</v>
      </c>
      <c r="P2151" t="s">
        <v>41</v>
      </c>
      <c r="Q2151">
        <v>2011</v>
      </c>
      <c r="R2151" s="2">
        <v>505</v>
      </c>
      <c r="S2151" s="2">
        <v>445</v>
      </c>
      <c r="T2151" s="2">
        <v>435</v>
      </c>
      <c r="U2151" s="2">
        <v>0.86468541337008498</v>
      </c>
      <c r="V2151" s="2">
        <v>525</v>
      </c>
      <c r="W2151" s="2">
        <v>-1</v>
      </c>
      <c r="X2151" s="2">
        <v>-1</v>
      </c>
      <c r="Y2151" s="2">
        <v>-1</v>
      </c>
      <c r="Z2151" s="2">
        <v>-1</v>
      </c>
      <c r="AA2151" s="2">
        <v>-1</v>
      </c>
      <c r="AB2151" s="2">
        <v>-1</v>
      </c>
      <c r="AC2151" s="2">
        <v>-1.3447</v>
      </c>
      <c r="AD2151" s="2">
        <v>-0.43530000000000002</v>
      </c>
      <c r="AE2151" s="2">
        <v>-0.1988</v>
      </c>
      <c r="AF2151" s="2">
        <v>-5.5199999999999999E-2</v>
      </c>
      <c r="AG2151" s="2">
        <v>-1.7093</v>
      </c>
      <c r="AH2151">
        <v>200000</v>
      </c>
      <c r="AI2151" t="str">
        <f>IF(Table_Graduate_Salary[[#This Row],[Salary]]&lt;300000,"Low",IF(Table_Graduate_Salary[[#This Row],[Salary]]&lt;=600000,"Medium","High"))</f>
        <v>Low</v>
      </c>
      <c r="AJ2151" t="str">
        <f>IF(Table_Graduate_Salary[[#This Row],[collegeGPA]]&gt;=8,"Excellent",IF(Table_Graduate_Salary[[#This Row],[collegeGPA]]&gt;=7,"Good","Average"))</f>
        <v>Excellent</v>
      </c>
      <c r="AK2151" s="2">
        <f>AVERAGE(Table_Graduate_Salary[[#This Row],[English]],Table_Graduate_Salary[[#This Row],[Logical]],Table_Graduate_Salary[[#This Row],[Quant]])</f>
        <v>461.66666666666669</v>
      </c>
    </row>
    <row r="2152" spans="1:37">
      <c r="A2152">
        <v>800117</v>
      </c>
      <c r="B2152" t="s">
        <v>506</v>
      </c>
      <c r="C2152" s="1">
        <v>34193</v>
      </c>
      <c r="D2152" s="2">
        <v>70.06</v>
      </c>
      <c r="E2152" t="s">
        <v>51</v>
      </c>
      <c r="F2152" s="3">
        <v>2010</v>
      </c>
      <c r="G2152" s="2">
        <v>65</v>
      </c>
      <c r="H2152" t="s">
        <v>51</v>
      </c>
      <c r="I2152">
        <v>12515</v>
      </c>
      <c r="J2152">
        <v>2</v>
      </c>
      <c r="K2152" t="s">
        <v>36</v>
      </c>
      <c r="L2152" t="s">
        <v>40</v>
      </c>
      <c r="M2152" s="3">
        <v>64.06</v>
      </c>
      <c r="N2152">
        <v>12515</v>
      </c>
      <c r="O2152">
        <v>1</v>
      </c>
      <c r="P2152" t="s">
        <v>71</v>
      </c>
      <c r="Q2152">
        <v>2014</v>
      </c>
      <c r="R2152" s="2">
        <v>335</v>
      </c>
      <c r="S2152" s="2">
        <v>400</v>
      </c>
      <c r="T2152" s="2">
        <v>280</v>
      </c>
      <c r="U2152" s="2">
        <v>4.0999310361411898E-2</v>
      </c>
      <c r="V2152" s="2">
        <v>495</v>
      </c>
      <c r="W2152" s="2">
        <v>-1</v>
      </c>
      <c r="X2152" s="2">
        <v>223</v>
      </c>
      <c r="Y2152" s="2">
        <v>-1</v>
      </c>
      <c r="Z2152" s="2">
        <v>-1</v>
      </c>
      <c r="AA2152" s="2">
        <v>-1</v>
      </c>
      <c r="AB2152" s="2">
        <v>-1</v>
      </c>
      <c r="AC2152" s="2">
        <v>-2.7443</v>
      </c>
      <c r="AD2152" s="2">
        <v>-2.4516</v>
      </c>
      <c r="AE2152" s="2">
        <v>-3.0638999999999998</v>
      </c>
      <c r="AF2152" s="2">
        <v>-0.4879</v>
      </c>
      <c r="AG2152" s="2">
        <v>-3.5434000000000001</v>
      </c>
      <c r="AH2152">
        <v>105000</v>
      </c>
      <c r="AI2152" t="str">
        <f>IF(Table_Graduate_Salary[[#This Row],[Salary]]&lt;300000,"Low",IF(Table_Graduate_Salary[[#This Row],[Salary]]&lt;=600000,"Medium","High"))</f>
        <v>Low</v>
      </c>
      <c r="AJ2152" t="str">
        <f>IF(Table_Graduate_Salary[[#This Row],[collegeGPA]]&gt;=8,"Excellent",IF(Table_Graduate_Salary[[#This Row],[collegeGPA]]&gt;=7,"Good","Average"))</f>
        <v>Excellent</v>
      </c>
      <c r="AK2152" s="2">
        <f>AVERAGE(Table_Graduate_Salary[[#This Row],[English]],Table_Graduate_Salary[[#This Row],[Logical]],Table_Graduate_Salary[[#This Row],[Quant]])</f>
        <v>338.33333333333331</v>
      </c>
    </row>
    <row r="2153" spans="1:37">
      <c r="A2153">
        <v>262345</v>
      </c>
      <c r="B2153" t="s">
        <v>506</v>
      </c>
      <c r="C2153" s="1">
        <v>32920</v>
      </c>
      <c r="D2153" s="2">
        <v>91</v>
      </c>
      <c r="E2153" t="s">
        <v>35</v>
      </c>
      <c r="F2153" s="3">
        <v>2007</v>
      </c>
      <c r="G2153" s="2">
        <v>88</v>
      </c>
      <c r="H2153" t="s">
        <v>35</v>
      </c>
      <c r="I2153">
        <v>2</v>
      </c>
      <c r="J2153">
        <v>1</v>
      </c>
      <c r="K2153" t="s">
        <v>36</v>
      </c>
      <c r="L2153" t="s">
        <v>60</v>
      </c>
      <c r="M2153" s="3">
        <v>70.680000000000007</v>
      </c>
      <c r="N2153">
        <v>2</v>
      </c>
      <c r="O2153">
        <v>1</v>
      </c>
      <c r="P2153" t="s">
        <v>38</v>
      </c>
      <c r="Q2153">
        <v>2011</v>
      </c>
      <c r="R2153" s="2">
        <v>735</v>
      </c>
      <c r="S2153" s="2">
        <v>535</v>
      </c>
      <c r="T2153" s="2">
        <v>625</v>
      </c>
      <c r="U2153" s="2">
        <v>0.99526570569548001</v>
      </c>
      <c r="V2153" s="2">
        <v>475</v>
      </c>
      <c r="W2153" s="2">
        <v>533</v>
      </c>
      <c r="X2153" s="2">
        <v>-1</v>
      </c>
      <c r="Y2153" s="2">
        <v>-1</v>
      </c>
      <c r="Z2153" s="2">
        <v>-1</v>
      </c>
      <c r="AA2153" s="2">
        <v>473</v>
      </c>
      <c r="AB2153" s="2">
        <v>-1</v>
      </c>
      <c r="AC2153" s="2">
        <v>-2.1175000000000002</v>
      </c>
      <c r="AD2153" s="2">
        <v>-1.8392999999999999</v>
      </c>
      <c r="AE2153" s="2">
        <v>-3.5369999999999999</v>
      </c>
      <c r="AF2153" s="2">
        <v>2.1774</v>
      </c>
      <c r="AG2153" s="2">
        <v>-0.44550000000000001</v>
      </c>
      <c r="AH2153">
        <v>375000</v>
      </c>
      <c r="AI2153" t="str">
        <f>IF(Table_Graduate_Salary[[#This Row],[Salary]]&lt;300000,"Low",IF(Table_Graduate_Salary[[#This Row],[Salary]]&lt;=600000,"Medium","High"))</f>
        <v>Medium</v>
      </c>
      <c r="AJ2153" t="str">
        <f>IF(Table_Graduate_Salary[[#This Row],[collegeGPA]]&gt;=8,"Excellent",IF(Table_Graduate_Salary[[#This Row],[collegeGPA]]&gt;=7,"Good","Average"))</f>
        <v>Excellent</v>
      </c>
      <c r="AK2153" s="2">
        <f>AVERAGE(Table_Graduate_Salary[[#This Row],[English]],Table_Graduate_Salary[[#This Row],[Logical]],Table_Graduate_Salary[[#This Row],[Quant]])</f>
        <v>631.66666666666663</v>
      </c>
    </row>
    <row r="2154" spans="1:37">
      <c r="A2154">
        <v>1087727</v>
      </c>
      <c r="B2154" t="s">
        <v>506</v>
      </c>
      <c r="C2154" s="1">
        <v>33703</v>
      </c>
      <c r="D2154" s="2">
        <v>78</v>
      </c>
      <c r="E2154" t="s">
        <v>35</v>
      </c>
      <c r="F2154" s="3">
        <v>2010</v>
      </c>
      <c r="G2154" s="2">
        <v>78</v>
      </c>
      <c r="H2154" t="s">
        <v>35</v>
      </c>
      <c r="I2154">
        <v>13594</v>
      </c>
      <c r="J2154">
        <v>1</v>
      </c>
      <c r="K2154" t="s">
        <v>36</v>
      </c>
      <c r="L2154" t="s">
        <v>40</v>
      </c>
      <c r="M2154" s="3">
        <v>63.3</v>
      </c>
      <c r="N2154">
        <v>13594</v>
      </c>
      <c r="O2154">
        <v>0</v>
      </c>
      <c r="P2154" t="s">
        <v>41</v>
      </c>
      <c r="Q2154">
        <v>2014</v>
      </c>
      <c r="R2154" s="2">
        <v>535</v>
      </c>
      <c r="S2154" s="2">
        <v>570</v>
      </c>
      <c r="T2154" s="2">
        <v>510</v>
      </c>
      <c r="U2154" s="2">
        <v>0.63597875645679403</v>
      </c>
      <c r="V2154" s="2">
        <v>445</v>
      </c>
      <c r="W2154" s="2">
        <v>-1</v>
      </c>
      <c r="X2154" s="2">
        <v>-1</v>
      </c>
      <c r="Y2154" s="2">
        <v>-1</v>
      </c>
      <c r="Z2154" s="2">
        <v>-1</v>
      </c>
      <c r="AA2154" s="2">
        <v>-1</v>
      </c>
      <c r="AB2154" s="2">
        <v>-1</v>
      </c>
      <c r="AC2154" s="2">
        <v>1.1335999999999999</v>
      </c>
      <c r="AD2154" s="2">
        <v>0.5454</v>
      </c>
      <c r="AE2154" s="2">
        <v>0.31740000000000002</v>
      </c>
      <c r="AF2154" s="2">
        <v>-0.36120000000000002</v>
      </c>
      <c r="AG2154" s="2">
        <v>-0.28589999999999999</v>
      </c>
      <c r="AH2154">
        <v>610000</v>
      </c>
      <c r="AI2154" t="str">
        <f>IF(Table_Graduate_Salary[[#This Row],[Salary]]&lt;300000,"Low",IF(Table_Graduate_Salary[[#This Row],[Salary]]&lt;=600000,"Medium","High"))</f>
        <v>High</v>
      </c>
      <c r="AJ2154" t="str">
        <f>IF(Table_Graduate_Salary[[#This Row],[collegeGPA]]&gt;=8,"Excellent",IF(Table_Graduate_Salary[[#This Row],[collegeGPA]]&gt;=7,"Good","Average"))</f>
        <v>Excellent</v>
      </c>
      <c r="AK2154" s="2">
        <f>AVERAGE(Table_Graduate_Salary[[#This Row],[English]],Table_Graduate_Salary[[#This Row],[Logical]],Table_Graduate_Salary[[#This Row],[Quant]])</f>
        <v>538.33333333333337</v>
      </c>
    </row>
    <row r="2155" spans="1:37">
      <c r="A2155">
        <v>1237891</v>
      </c>
      <c r="B2155" t="s">
        <v>506</v>
      </c>
      <c r="C2155" s="1">
        <v>33984</v>
      </c>
      <c r="D2155" s="2">
        <v>84.4</v>
      </c>
      <c r="E2155" t="s">
        <v>35</v>
      </c>
      <c r="F2155" s="3">
        <v>2011</v>
      </c>
      <c r="G2155" s="2">
        <v>73.2</v>
      </c>
      <c r="H2155" t="s">
        <v>35</v>
      </c>
      <c r="I2155">
        <v>272</v>
      </c>
      <c r="J2155">
        <v>2</v>
      </c>
      <c r="K2155" t="s">
        <v>36</v>
      </c>
      <c r="L2155" t="s">
        <v>40</v>
      </c>
      <c r="M2155" s="3">
        <v>70</v>
      </c>
      <c r="N2155">
        <v>272</v>
      </c>
      <c r="O2155">
        <v>0</v>
      </c>
      <c r="P2155" t="s">
        <v>50</v>
      </c>
      <c r="Q2155">
        <v>2015</v>
      </c>
      <c r="R2155" s="2">
        <v>570</v>
      </c>
      <c r="S2155" s="2">
        <v>410</v>
      </c>
      <c r="T2155" s="2">
        <v>535</v>
      </c>
      <c r="U2155" s="2">
        <v>0.67074315143312702</v>
      </c>
      <c r="V2155" s="2">
        <v>455</v>
      </c>
      <c r="W2155" s="2">
        <v>-1</v>
      </c>
      <c r="X2155" s="2">
        <v>-1</v>
      </c>
      <c r="Y2155" s="2">
        <v>-1</v>
      </c>
      <c r="Z2155" s="2">
        <v>-1</v>
      </c>
      <c r="AA2155" s="2">
        <v>-1</v>
      </c>
      <c r="AB2155" s="2">
        <v>-1</v>
      </c>
      <c r="AC2155" s="2">
        <v>-1.54E-2</v>
      </c>
      <c r="AD2155" s="2">
        <v>0.87839999999999996</v>
      </c>
      <c r="AE2155" s="2">
        <v>0.01</v>
      </c>
      <c r="AF2155" s="2">
        <v>-0.74150000000000005</v>
      </c>
      <c r="AG2155" s="2">
        <v>-0.28589999999999999</v>
      </c>
      <c r="AH2155">
        <v>250000</v>
      </c>
      <c r="AI2155" t="str">
        <f>IF(Table_Graduate_Salary[[#This Row],[Salary]]&lt;300000,"Low",IF(Table_Graduate_Salary[[#This Row],[Salary]]&lt;=600000,"Medium","High"))</f>
        <v>Low</v>
      </c>
      <c r="AJ2155" t="str">
        <f>IF(Table_Graduate_Salary[[#This Row],[collegeGPA]]&gt;=8,"Excellent",IF(Table_Graduate_Salary[[#This Row],[collegeGPA]]&gt;=7,"Good","Average"))</f>
        <v>Excellent</v>
      </c>
      <c r="AK2155" s="2">
        <f>AVERAGE(Table_Graduate_Salary[[#This Row],[English]],Table_Graduate_Salary[[#This Row],[Logical]],Table_Graduate_Salary[[#This Row],[Quant]])</f>
        <v>505</v>
      </c>
    </row>
    <row r="2156" spans="1:37">
      <c r="A2156">
        <v>668682</v>
      </c>
      <c r="B2156" t="s">
        <v>506</v>
      </c>
      <c r="C2156" s="1">
        <v>33744</v>
      </c>
      <c r="D2156" s="2">
        <v>85</v>
      </c>
      <c r="E2156" t="s">
        <v>51</v>
      </c>
      <c r="F2156" s="3">
        <v>2009</v>
      </c>
      <c r="G2156" s="2">
        <v>84.8</v>
      </c>
      <c r="H2156" t="s">
        <v>51</v>
      </c>
      <c r="I2156">
        <v>12187</v>
      </c>
      <c r="J2156">
        <v>2</v>
      </c>
      <c r="K2156" t="s">
        <v>36</v>
      </c>
      <c r="L2156" t="s">
        <v>40</v>
      </c>
      <c r="M2156" s="3">
        <v>75.900000000000006</v>
      </c>
      <c r="N2156">
        <v>12187</v>
      </c>
      <c r="O2156">
        <v>0</v>
      </c>
      <c r="P2156" t="s">
        <v>47</v>
      </c>
      <c r="Q2156">
        <v>2013</v>
      </c>
      <c r="R2156" s="2">
        <v>520</v>
      </c>
      <c r="S2156" s="2">
        <v>460</v>
      </c>
      <c r="T2156" s="2">
        <v>415</v>
      </c>
      <c r="U2156" s="2">
        <v>0.37755141942454101</v>
      </c>
      <c r="V2156" s="2">
        <v>375</v>
      </c>
      <c r="W2156" s="2">
        <v>-1</v>
      </c>
      <c r="X2156" s="2">
        <v>-1</v>
      </c>
      <c r="Y2156" s="2">
        <v>-1</v>
      </c>
      <c r="Z2156" s="2">
        <v>-1</v>
      </c>
      <c r="AA2156" s="2">
        <v>-1</v>
      </c>
      <c r="AB2156" s="2">
        <v>-1</v>
      </c>
      <c r="AC2156" s="2">
        <v>1.4208000000000001</v>
      </c>
      <c r="AD2156" s="2">
        <v>0.37890000000000001</v>
      </c>
      <c r="AE2156" s="2">
        <v>0.77849999999999997</v>
      </c>
      <c r="AF2156" s="2">
        <v>0.90659999999999996</v>
      </c>
      <c r="AG2156" s="2">
        <v>0.67210000000000003</v>
      </c>
      <c r="AH2156">
        <v>155000</v>
      </c>
      <c r="AI2156" t="str">
        <f>IF(Table_Graduate_Salary[[#This Row],[Salary]]&lt;300000,"Low",IF(Table_Graduate_Salary[[#This Row],[Salary]]&lt;=600000,"Medium","High"))</f>
        <v>Low</v>
      </c>
      <c r="AJ2156" t="str">
        <f>IF(Table_Graduate_Salary[[#This Row],[collegeGPA]]&gt;=8,"Excellent",IF(Table_Graduate_Salary[[#This Row],[collegeGPA]]&gt;=7,"Good","Average"))</f>
        <v>Excellent</v>
      </c>
      <c r="AK2156" s="2">
        <f>AVERAGE(Table_Graduate_Salary[[#This Row],[English]],Table_Graduate_Salary[[#This Row],[Logical]],Table_Graduate_Salary[[#This Row],[Quant]])</f>
        <v>465</v>
      </c>
    </row>
    <row r="2157" spans="1:37">
      <c r="A2157">
        <v>349723</v>
      </c>
      <c r="B2157" t="s">
        <v>505</v>
      </c>
      <c r="C2157" s="1">
        <v>33239</v>
      </c>
      <c r="D2157" s="2">
        <v>83.66</v>
      </c>
      <c r="E2157" t="s">
        <v>51</v>
      </c>
      <c r="F2157" s="3">
        <v>2008</v>
      </c>
      <c r="G2157" s="2">
        <v>97.1</v>
      </c>
      <c r="H2157" t="s">
        <v>388</v>
      </c>
      <c r="I2157">
        <v>2929</v>
      </c>
      <c r="J2157">
        <v>2</v>
      </c>
      <c r="K2157" t="s">
        <v>36</v>
      </c>
      <c r="L2157" t="s">
        <v>52</v>
      </c>
      <c r="M2157" s="3">
        <v>81.489999999999995</v>
      </c>
      <c r="N2157">
        <v>2929</v>
      </c>
      <c r="O2157">
        <v>0</v>
      </c>
      <c r="P2157" t="s">
        <v>56</v>
      </c>
      <c r="Q2157">
        <v>2012</v>
      </c>
      <c r="R2157" s="2">
        <v>554</v>
      </c>
      <c r="S2157" s="2">
        <v>684</v>
      </c>
      <c r="T2157" s="2">
        <v>585</v>
      </c>
      <c r="U2157" s="2">
        <v>0.49063695588996398</v>
      </c>
      <c r="V2157" s="2">
        <v>-1</v>
      </c>
      <c r="W2157" s="2">
        <v>-1</v>
      </c>
      <c r="X2157" s="2">
        <v>-1</v>
      </c>
      <c r="Y2157" s="2">
        <v>383</v>
      </c>
      <c r="Z2157" s="2">
        <v>-1</v>
      </c>
      <c r="AA2157" s="2">
        <v>-1</v>
      </c>
      <c r="AB2157" s="2">
        <v>-1</v>
      </c>
      <c r="AC2157" s="2">
        <v>0.85780000000000001</v>
      </c>
      <c r="AD2157" s="2">
        <v>0.81279999999999997</v>
      </c>
      <c r="AE2157" s="2">
        <v>-1.5051000000000001</v>
      </c>
      <c r="AF2157" s="2">
        <v>1.7662</v>
      </c>
      <c r="AG2157" s="2">
        <v>-0.60350000000000004</v>
      </c>
      <c r="AH2157">
        <v>320000</v>
      </c>
      <c r="AI2157" t="str">
        <f>IF(Table_Graduate_Salary[[#This Row],[Salary]]&lt;300000,"Low",IF(Table_Graduate_Salary[[#This Row],[Salary]]&lt;=600000,"Medium","High"))</f>
        <v>Medium</v>
      </c>
      <c r="AJ2157" t="str">
        <f>IF(Table_Graduate_Salary[[#This Row],[collegeGPA]]&gt;=8,"Excellent",IF(Table_Graduate_Salary[[#This Row],[collegeGPA]]&gt;=7,"Good","Average"))</f>
        <v>Excellent</v>
      </c>
      <c r="AK2157" s="2">
        <f>AVERAGE(Table_Graduate_Salary[[#This Row],[English]],Table_Graduate_Salary[[#This Row],[Logical]],Table_Graduate_Salary[[#This Row],[Quant]])</f>
        <v>607.66666666666663</v>
      </c>
    </row>
    <row r="2158" spans="1:37">
      <c r="A2158">
        <v>983779</v>
      </c>
      <c r="B2158" t="s">
        <v>505</v>
      </c>
      <c r="C2158" s="1">
        <v>33862</v>
      </c>
      <c r="D2158" s="2">
        <v>81.8</v>
      </c>
      <c r="E2158" t="s">
        <v>35</v>
      </c>
      <c r="F2158" s="3">
        <v>2010</v>
      </c>
      <c r="G2158" s="2">
        <v>71</v>
      </c>
      <c r="H2158" t="s">
        <v>35</v>
      </c>
      <c r="I2158">
        <v>387</v>
      </c>
      <c r="J2158">
        <v>2</v>
      </c>
      <c r="K2158" t="s">
        <v>36</v>
      </c>
      <c r="L2158" t="s">
        <v>40</v>
      </c>
      <c r="M2158" s="3">
        <v>65.5</v>
      </c>
      <c r="N2158">
        <v>387</v>
      </c>
      <c r="O2158">
        <v>0</v>
      </c>
      <c r="P2158" t="s">
        <v>41</v>
      </c>
      <c r="Q2158">
        <v>2015</v>
      </c>
      <c r="R2158" s="2">
        <v>405</v>
      </c>
      <c r="S2158" s="2">
        <v>625</v>
      </c>
      <c r="T2158" s="2">
        <v>390</v>
      </c>
      <c r="U2158" s="2">
        <v>0.81941652983588797</v>
      </c>
      <c r="V2158" s="2">
        <v>505</v>
      </c>
      <c r="W2158" s="2">
        <v>-1</v>
      </c>
      <c r="X2158" s="2">
        <v>-1</v>
      </c>
      <c r="Y2158" s="2">
        <v>-1</v>
      </c>
      <c r="Z2158" s="2">
        <v>-1</v>
      </c>
      <c r="AA2158" s="2">
        <v>-1</v>
      </c>
      <c r="AB2158" s="2">
        <v>-1</v>
      </c>
      <c r="AC2158" s="2">
        <v>-1.54E-2</v>
      </c>
      <c r="AD2158" s="2">
        <v>0.5454</v>
      </c>
      <c r="AE2158" s="2">
        <v>1.5469999999999999</v>
      </c>
      <c r="AF2158" s="2">
        <v>-0.995</v>
      </c>
      <c r="AG2158" s="2">
        <v>0.86370000000000002</v>
      </c>
      <c r="AH2158">
        <v>240000</v>
      </c>
      <c r="AI2158" t="str">
        <f>IF(Table_Graduate_Salary[[#This Row],[Salary]]&lt;300000,"Low",IF(Table_Graduate_Salary[[#This Row],[Salary]]&lt;=600000,"Medium","High"))</f>
        <v>Low</v>
      </c>
      <c r="AJ2158" t="str">
        <f>IF(Table_Graduate_Salary[[#This Row],[collegeGPA]]&gt;=8,"Excellent",IF(Table_Graduate_Salary[[#This Row],[collegeGPA]]&gt;=7,"Good","Average"))</f>
        <v>Excellent</v>
      </c>
      <c r="AK2158" s="2">
        <f>AVERAGE(Table_Graduate_Salary[[#This Row],[English]],Table_Graduate_Salary[[#This Row],[Logical]],Table_Graduate_Salary[[#This Row],[Quant]])</f>
        <v>473.33333333333331</v>
      </c>
    </row>
    <row r="2159" spans="1:37">
      <c r="A2159">
        <v>955152</v>
      </c>
      <c r="B2159" t="s">
        <v>506</v>
      </c>
      <c r="C2159" s="1">
        <v>33903</v>
      </c>
      <c r="D2159" s="2">
        <v>55.33</v>
      </c>
      <c r="E2159" t="s">
        <v>51</v>
      </c>
      <c r="F2159" s="3">
        <v>2007</v>
      </c>
      <c r="G2159" s="2">
        <v>60.6</v>
      </c>
      <c r="H2159" t="s">
        <v>51</v>
      </c>
      <c r="I2159">
        <v>44</v>
      </c>
      <c r="J2159">
        <v>2</v>
      </c>
      <c r="K2159" t="s">
        <v>66</v>
      </c>
      <c r="L2159" t="s">
        <v>67</v>
      </c>
      <c r="M2159" s="3">
        <v>77.78</v>
      </c>
      <c r="N2159">
        <v>44</v>
      </c>
      <c r="O2159">
        <v>0</v>
      </c>
      <c r="P2159" t="s">
        <v>41</v>
      </c>
      <c r="Q2159">
        <v>2014</v>
      </c>
      <c r="R2159" s="2">
        <v>650</v>
      </c>
      <c r="S2159" s="2">
        <v>545</v>
      </c>
      <c r="T2159" s="2">
        <v>380</v>
      </c>
      <c r="U2159" s="2">
        <v>0.74475835400893897</v>
      </c>
      <c r="V2159" s="2">
        <v>435</v>
      </c>
      <c r="W2159" s="2">
        <v>-1</v>
      </c>
      <c r="X2159" s="2">
        <v>438</v>
      </c>
      <c r="Y2159" s="2">
        <v>-1</v>
      </c>
      <c r="Z2159" s="2">
        <v>-1</v>
      </c>
      <c r="AA2159" s="2">
        <v>-1</v>
      </c>
      <c r="AB2159" s="2">
        <v>-1</v>
      </c>
      <c r="AC2159" s="2">
        <v>0.70269999999999999</v>
      </c>
      <c r="AD2159" s="2">
        <v>1.3778999999999999</v>
      </c>
      <c r="AE2159" s="2">
        <v>-1.5269999999999999</v>
      </c>
      <c r="AF2159" s="2">
        <v>-1.5021</v>
      </c>
      <c r="AG2159" s="2">
        <v>0.48049999999999998</v>
      </c>
      <c r="AH2159">
        <v>240000</v>
      </c>
      <c r="AI2159" t="str">
        <f>IF(Table_Graduate_Salary[[#This Row],[Salary]]&lt;300000,"Low",IF(Table_Graduate_Salary[[#This Row],[Salary]]&lt;=600000,"Medium","High"))</f>
        <v>Low</v>
      </c>
      <c r="AJ2159" t="str">
        <f>IF(Table_Graduate_Salary[[#This Row],[collegeGPA]]&gt;=8,"Excellent",IF(Table_Graduate_Salary[[#This Row],[collegeGPA]]&gt;=7,"Good","Average"))</f>
        <v>Excellent</v>
      </c>
      <c r="AK2159" s="2">
        <f>AVERAGE(Table_Graduate_Salary[[#This Row],[English]],Table_Graduate_Salary[[#This Row],[Logical]],Table_Graduate_Salary[[#This Row],[Quant]])</f>
        <v>525</v>
      </c>
    </row>
    <row r="2160" spans="1:37">
      <c r="A2160">
        <v>908925</v>
      </c>
      <c r="B2160" t="s">
        <v>505</v>
      </c>
      <c r="C2160" s="1">
        <v>33917</v>
      </c>
      <c r="D2160" s="2">
        <v>88.6</v>
      </c>
      <c r="E2160" t="s">
        <v>35</v>
      </c>
      <c r="F2160" s="3">
        <v>2010</v>
      </c>
      <c r="G2160" s="2">
        <v>90.67</v>
      </c>
      <c r="H2160" t="s">
        <v>51</v>
      </c>
      <c r="I2160">
        <v>1114</v>
      </c>
      <c r="J2160">
        <v>2</v>
      </c>
      <c r="K2160" t="s">
        <v>36</v>
      </c>
      <c r="L2160" t="s">
        <v>60</v>
      </c>
      <c r="M2160" s="3">
        <v>86.77</v>
      </c>
      <c r="N2160">
        <v>1114</v>
      </c>
      <c r="O2160">
        <v>0</v>
      </c>
      <c r="P2160" t="s">
        <v>47</v>
      </c>
      <c r="Q2160">
        <v>2014</v>
      </c>
      <c r="R2160" s="2">
        <v>730</v>
      </c>
      <c r="S2160" s="2">
        <v>670</v>
      </c>
      <c r="T2160" s="2">
        <v>735</v>
      </c>
      <c r="U2160" s="2">
        <v>0.78330353667029795</v>
      </c>
      <c r="V2160" s="2">
        <v>445</v>
      </c>
      <c r="W2160" s="2">
        <v>388</v>
      </c>
      <c r="X2160" s="2">
        <v>-1</v>
      </c>
      <c r="Y2160" s="2">
        <v>-1</v>
      </c>
      <c r="Z2160" s="2">
        <v>-1</v>
      </c>
      <c r="AA2160" s="2">
        <v>-1</v>
      </c>
      <c r="AB2160" s="2">
        <v>-1</v>
      </c>
      <c r="AC2160" s="2">
        <v>0.27179999999999999</v>
      </c>
      <c r="AD2160" s="2">
        <v>0.5454</v>
      </c>
      <c r="AE2160" s="2">
        <v>0.16370000000000001</v>
      </c>
      <c r="AF2160" s="2">
        <v>1.1600999999999999</v>
      </c>
      <c r="AG2160" s="2">
        <v>-0.47760000000000002</v>
      </c>
      <c r="AH2160">
        <v>300000</v>
      </c>
      <c r="AI2160" t="str">
        <f>IF(Table_Graduate_Salary[[#This Row],[Salary]]&lt;300000,"Low",IF(Table_Graduate_Salary[[#This Row],[Salary]]&lt;=600000,"Medium","High"))</f>
        <v>Medium</v>
      </c>
      <c r="AJ2160" t="str">
        <f>IF(Table_Graduate_Salary[[#This Row],[collegeGPA]]&gt;=8,"Excellent",IF(Table_Graduate_Salary[[#This Row],[collegeGPA]]&gt;=7,"Good","Average"))</f>
        <v>Excellent</v>
      </c>
      <c r="AK2160" s="2">
        <f>AVERAGE(Table_Graduate_Salary[[#This Row],[English]],Table_Graduate_Salary[[#This Row],[Logical]],Table_Graduate_Salary[[#This Row],[Quant]])</f>
        <v>711.66666666666663</v>
      </c>
    </row>
    <row r="2161" spans="1:37">
      <c r="A2161">
        <v>975278</v>
      </c>
      <c r="B2161" t="s">
        <v>505</v>
      </c>
      <c r="C2161" s="1">
        <v>34091</v>
      </c>
      <c r="D2161" s="2">
        <v>79.52</v>
      </c>
      <c r="E2161" t="s">
        <v>51</v>
      </c>
      <c r="F2161" s="3">
        <v>2012</v>
      </c>
      <c r="G2161" s="2">
        <v>57.5</v>
      </c>
      <c r="H2161" t="s">
        <v>51</v>
      </c>
      <c r="I2161">
        <v>15922</v>
      </c>
      <c r="J2161">
        <v>2</v>
      </c>
      <c r="K2161" t="s">
        <v>36</v>
      </c>
      <c r="L2161" t="s">
        <v>40</v>
      </c>
      <c r="M2161" s="3">
        <v>64.25</v>
      </c>
      <c r="N2161">
        <v>15922</v>
      </c>
      <c r="O2161">
        <v>1</v>
      </c>
      <c r="P2161" t="s">
        <v>61</v>
      </c>
      <c r="Q2161">
        <v>2014</v>
      </c>
      <c r="R2161" s="2">
        <v>490</v>
      </c>
      <c r="S2161" s="2">
        <v>455</v>
      </c>
      <c r="T2161" s="2">
        <v>465</v>
      </c>
      <c r="U2161" s="2">
        <v>0.84224832225783597</v>
      </c>
      <c r="V2161" s="2">
        <v>495</v>
      </c>
      <c r="W2161" s="2">
        <v>-1</v>
      </c>
      <c r="X2161" s="2">
        <v>469</v>
      </c>
      <c r="Y2161" s="2">
        <v>-1</v>
      </c>
      <c r="Z2161" s="2">
        <v>-1</v>
      </c>
      <c r="AA2161" s="2">
        <v>-1</v>
      </c>
      <c r="AB2161" s="2">
        <v>-1</v>
      </c>
      <c r="AC2161" s="2">
        <v>-0.159</v>
      </c>
      <c r="AD2161" s="2">
        <v>-0.28710000000000002</v>
      </c>
      <c r="AE2161" s="2">
        <v>0.31740000000000002</v>
      </c>
      <c r="AF2161" s="2">
        <v>-2.2627000000000002</v>
      </c>
      <c r="AG2161" s="2">
        <v>1.2470000000000001</v>
      </c>
      <c r="AH2161">
        <v>120000</v>
      </c>
      <c r="AI2161" t="str">
        <f>IF(Table_Graduate_Salary[[#This Row],[Salary]]&lt;300000,"Low",IF(Table_Graduate_Salary[[#This Row],[Salary]]&lt;=600000,"Medium","High"))</f>
        <v>Low</v>
      </c>
      <c r="AJ2161" t="str">
        <f>IF(Table_Graduate_Salary[[#This Row],[collegeGPA]]&gt;=8,"Excellent",IF(Table_Graduate_Salary[[#This Row],[collegeGPA]]&gt;=7,"Good","Average"))</f>
        <v>Excellent</v>
      </c>
      <c r="AK2161" s="2">
        <f>AVERAGE(Table_Graduate_Salary[[#This Row],[English]],Table_Graduate_Salary[[#This Row],[Logical]],Table_Graduate_Salary[[#This Row],[Quant]])</f>
        <v>470</v>
      </c>
    </row>
    <row r="2162" spans="1:37">
      <c r="A2162">
        <v>741590</v>
      </c>
      <c r="B2162" t="s">
        <v>506</v>
      </c>
      <c r="C2162" s="1">
        <v>34073</v>
      </c>
      <c r="D2162" s="2">
        <v>70.760000000000005</v>
      </c>
      <c r="E2162" t="s">
        <v>51</v>
      </c>
      <c r="F2162" s="3">
        <v>2010</v>
      </c>
      <c r="G2162" s="2">
        <v>70.33</v>
      </c>
      <c r="H2162" t="s">
        <v>51</v>
      </c>
      <c r="I2162">
        <v>474</v>
      </c>
      <c r="J2162">
        <v>2</v>
      </c>
      <c r="K2162" t="s">
        <v>36</v>
      </c>
      <c r="L2162" t="s">
        <v>44</v>
      </c>
      <c r="M2162" s="3">
        <v>63.5</v>
      </c>
      <c r="N2162">
        <v>474</v>
      </c>
      <c r="O2162">
        <v>1</v>
      </c>
      <c r="P2162" t="s">
        <v>45</v>
      </c>
      <c r="Q2162">
        <v>2014</v>
      </c>
      <c r="R2162" s="2">
        <v>500</v>
      </c>
      <c r="S2162" s="2">
        <v>375</v>
      </c>
      <c r="T2162" s="2">
        <v>295</v>
      </c>
      <c r="U2162" s="2">
        <v>0.69447932770846299</v>
      </c>
      <c r="V2162" s="2">
        <v>-1</v>
      </c>
      <c r="W2162" s="2">
        <v>366</v>
      </c>
      <c r="X2162" s="2">
        <v>-1</v>
      </c>
      <c r="Y2162" s="2">
        <v>-1</v>
      </c>
      <c r="Z2162" s="2">
        <v>393</v>
      </c>
      <c r="AA2162" s="2">
        <v>206</v>
      </c>
      <c r="AB2162" s="2">
        <v>-1</v>
      </c>
      <c r="AC2162" s="2">
        <v>-0.73350000000000004</v>
      </c>
      <c r="AD2162" s="2">
        <v>-0.28710000000000002</v>
      </c>
      <c r="AE2162" s="2">
        <v>0.77849999999999997</v>
      </c>
      <c r="AF2162" s="2">
        <v>2.0474999999999999</v>
      </c>
      <c r="AG2162" s="2">
        <v>0.28889999999999999</v>
      </c>
      <c r="AH2162">
        <v>335000</v>
      </c>
      <c r="AI2162" t="str">
        <f>IF(Table_Graduate_Salary[[#This Row],[Salary]]&lt;300000,"Low",IF(Table_Graduate_Salary[[#This Row],[Salary]]&lt;=600000,"Medium","High"))</f>
        <v>Medium</v>
      </c>
      <c r="AJ2162" t="str">
        <f>IF(Table_Graduate_Salary[[#This Row],[collegeGPA]]&gt;=8,"Excellent",IF(Table_Graduate_Salary[[#This Row],[collegeGPA]]&gt;=7,"Good","Average"))</f>
        <v>Excellent</v>
      </c>
      <c r="AK2162" s="2">
        <f>AVERAGE(Table_Graduate_Salary[[#This Row],[English]],Table_Graduate_Salary[[#This Row],[Logical]],Table_Graduate_Salary[[#This Row],[Quant]])</f>
        <v>390</v>
      </c>
    </row>
    <row r="2163" spans="1:37">
      <c r="A2163">
        <v>1088407</v>
      </c>
      <c r="B2163" t="s">
        <v>506</v>
      </c>
      <c r="C2163" s="1">
        <v>33829</v>
      </c>
      <c r="D2163" s="2">
        <v>90</v>
      </c>
      <c r="E2163" t="s">
        <v>51</v>
      </c>
      <c r="F2163" s="3">
        <v>2009</v>
      </c>
      <c r="G2163" s="2">
        <v>94.5</v>
      </c>
      <c r="H2163" t="s">
        <v>51</v>
      </c>
      <c r="I2163">
        <v>3693</v>
      </c>
      <c r="J2163">
        <v>2</v>
      </c>
      <c r="K2163" t="s">
        <v>36</v>
      </c>
      <c r="L2163" t="s">
        <v>60</v>
      </c>
      <c r="M2163" s="3">
        <v>72.69</v>
      </c>
      <c r="N2163">
        <v>3693</v>
      </c>
      <c r="O2163">
        <v>0</v>
      </c>
      <c r="P2163" t="s">
        <v>54</v>
      </c>
      <c r="Q2163">
        <v>2013</v>
      </c>
      <c r="R2163" s="2">
        <v>490</v>
      </c>
      <c r="S2163" s="2">
        <v>455</v>
      </c>
      <c r="T2163" s="2">
        <v>450</v>
      </c>
      <c r="U2163" s="2">
        <v>0.33878634721952799</v>
      </c>
      <c r="V2163" s="2">
        <v>-1</v>
      </c>
      <c r="W2163" s="2">
        <v>292</v>
      </c>
      <c r="X2163" s="2">
        <v>-1</v>
      </c>
      <c r="Y2163" s="2">
        <v>-1</v>
      </c>
      <c r="Z2163" s="2">
        <v>-1</v>
      </c>
      <c r="AA2163" s="2">
        <v>-1</v>
      </c>
      <c r="AB2163" s="2">
        <v>-1</v>
      </c>
      <c r="AC2163" s="2">
        <v>0.84630000000000005</v>
      </c>
      <c r="AD2163" s="2">
        <v>-0.28710000000000002</v>
      </c>
      <c r="AE2163" s="2">
        <v>0.47110000000000002</v>
      </c>
      <c r="AF2163" s="2">
        <v>-0.1076</v>
      </c>
      <c r="AG2163" s="2">
        <v>0.48049999999999998</v>
      </c>
      <c r="AH2163">
        <v>120000</v>
      </c>
      <c r="AI2163" t="str">
        <f>IF(Table_Graduate_Salary[[#This Row],[Salary]]&lt;300000,"Low",IF(Table_Graduate_Salary[[#This Row],[Salary]]&lt;=600000,"Medium","High"))</f>
        <v>Low</v>
      </c>
      <c r="AJ2163" t="str">
        <f>IF(Table_Graduate_Salary[[#This Row],[collegeGPA]]&gt;=8,"Excellent",IF(Table_Graduate_Salary[[#This Row],[collegeGPA]]&gt;=7,"Good","Average"))</f>
        <v>Excellent</v>
      </c>
      <c r="AK2163" s="2">
        <f>AVERAGE(Table_Graduate_Salary[[#This Row],[English]],Table_Graduate_Salary[[#This Row],[Logical]],Table_Graduate_Salary[[#This Row],[Quant]])</f>
        <v>465</v>
      </c>
    </row>
    <row r="2164" spans="1:37">
      <c r="A2164">
        <v>78777</v>
      </c>
      <c r="B2164" t="s">
        <v>506</v>
      </c>
      <c r="C2164" s="1">
        <v>32075</v>
      </c>
      <c r="D2164" s="2">
        <v>66.5</v>
      </c>
      <c r="E2164" t="s">
        <v>389</v>
      </c>
      <c r="F2164" s="3">
        <v>2003</v>
      </c>
      <c r="G2164" s="2">
        <v>64.400000000000006</v>
      </c>
      <c r="H2164" t="s">
        <v>389</v>
      </c>
      <c r="I2164">
        <v>1920</v>
      </c>
      <c r="J2164">
        <v>2</v>
      </c>
      <c r="K2164" t="s">
        <v>36</v>
      </c>
      <c r="L2164" t="s">
        <v>64</v>
      </c>
      <c r="M2164" s="3">
        <v>74.8</v>
      </c>
      <c r="N2164">
        <v>1920</v>
      </c>
      <c r="O2164">
        <v>0</v>
      </c>
      <c r="P2164" t="s">
        <v>41</v>
      </c>
      <c r="Q2164">
        <v>2010</v>
      </c>
      <c r="R2164" s="2">
        <v>555</v>
      </c>
      <c r="S2164" s="2">
        <v>525</v>
      </c>
      <c r="T2164" s="2">
        <v>615</v>
      </c>
      <c r="U2164" s="2">
        <v>0.96823749589054298</v>
      </c>
      <c r="V2164" s="2">
        <v>605</v>
      </c>
      <c r="W2164" s="2">
        <v>-1</v>
      </c>
      <c r="X2164" s="2">
        <v>-1</v>
      </c>
      <c r="Y2164" s="2">
        <v>-1</v>
      </c>
      <c r="Z2164" s="2">
        <v>-1</v>
      </c>
      <c r="AA2164" s="2">
        <v>-1</v>
      </c>
      <c r="AB2164" s="2">
        <v>-1</v>
      </c>
      <c r="AC2164" s="2">
        <v>-0.57189999999999996</v>
      </c>
      <c r="AD2164" s="2">
        <v>1.2807999999999999</v>
      </c>
      <c r="AE2164" s="2">
        <v>0.2366</v>
      </c>
      <c r="AF2164" s="2">
        <v>-0.87780000000000002</v>
      </c>
      <c r="AG2164" s="2">
        <v>0.81830000000000003</v>
      </c>
      <c r="AH2164">
        <v>750000</v>
      </c>
      <c r="AI2164" t="str">
        <f>IF(Table_Graduate_Salary[[#This Row],[Salary]]&lt;300000,"Low",IF(Table_Graduate_Salary[[#This Row],[Salary]]&lt;=600000,"Medium","High"))</f>
        <v>High</v>
      </c>
      <c r="AJ2164" t="str">
        <f>IF(Table_Graduate_Salary[[#This Row],[collegeGPA]]&gt;=8,"Excellent",IF(Table_Graduate_Salary[[#This Row],[collegeGPA]]&gt;=7,"Good","Average"))</f>
        <v>Excellent</v>
      </c>
      <c r="AK2164" s="2">
        <f>AVERAGE(Table_Graduate_Salary[[#This Row],[English]],Table_Graduate_Salary[[#This Row],[Logical]],Table_Graduate_Salary[[#This Row],[Quant]])</f>
        <v>565</v>
      </c>
    </row>
    <row r="2165" spans="1:37">
      <c r="A2165">
        <v>354749</v>
      </c>
      <c r="B2165" t="s">
        <v>506</v>
      </c>
      <c r="C2165" s="1">
        <v>33048</v>
      </c>
      <c r="D2165" s="2">
        <v>82.7</v>
      </c>
      <c r="E2165" t="s">
        <v>213</v>
      </c>
      <c r="F2165" s="3">
        <v>2008</v>
      </c>
      <c r="G2165" s="2">
        <v>81.42</v>
      </c>
      <c r="H2165" t="s">
        <v>51</v>
      </c>
      <c r="I2165">
        <v>1263</v>
      </c>
      <c r="J2165">
        <v>2</v>
      </c>
      <c r="K2165" t="s">
        <v>36</v>
      </c>
      <c r="L2165" t="s">
        <v>81</v>
      </c>
      <c r="M2165" s="3">
        <v>65.41</v>
      </c>
      <c r="N2165">
        <v>1263</v>
      </c>
      <c r="O2165">
        <v>1</v>
      </c>
      <c r="P2165" t="s">
        <v>47</v>
      </c>
      <c r="Q2165">
        <v>2012</v>
      </c>
      <c r="R2165" s="2">
        <v>475</v>
      </c>
      <c r="S2165" s="2">
        <v>535</v>
      </c>
      <c r="T2165" s="2">
        <v>325</v>
      </c>
      <c r="U2165" s="2">
        <v>0.53838689298509601</v>
      </c>
      <c r="V2165" s="2">
        <v>405</v>
      </c>
      <c r="W2165" s="2">
        <v>333</v>
      </c>
      <c r="X2165" s="2">
        <v>-1</v>
      </c>
      <c r="Y2165" s="2">
        <v>-1</v>
      </c>
      <c r="Z2165" s="2">
        <v>-1</v>
      </c>
      <c r="AA2165" s="2">
        <v>-1</v>
      </c>
      <c r="AB2165" s="2">
        <v>-1</v>
      </c>
      <c r="AC2165" s="2">
        <v>4.6399999999999997E-2</v>
      </c>
      <c r="AD2165" s="2">
        <v>1.1248</v>
      </c>
      <c r="AE2165" s="2">
        <v>-5.3699999999999998E-2</v>
      </c>
      <c r="AF2165" s="2">
        <v>-0.70150000000000001</v>
      </c>
      <c r="AG2165" s="2">
        <v>-0.9194</v>
      </c>
      <c r="AH2165">
        <v>140000</v>
      </c>
      <c r="AI2165" t="str">
        <f>IF(Table_Graduate_Salary[[#This Row],[Salary]]&lt;300000,"Low",IF(Table_Graduate_Salary[[#This Row],[Salary]]&lt;=600000,"Medium","High"))</f>
        <v>Low</v>
      </c>
      <c r="AJ2165" t="str">
        <f>IF(Table_Graduate_Salary[[#This Row],[collegeGPA]]&gt;=8,"Excellent",IF(Table_Graduate_Salary[[#This Row],[collegeGPA]]&gt;=7,"Good","Average"))</f>
        <v>Excellent</v>
      </c>
      <c r="AK2165" s="2">
        <f>AVERAGE(Table_Graduate_Salary[[#This Row],[English]],Table_Graduate_Salary[[#This Row],[Logical]],Table_Graduate_Salary[[#This Row],[Quant]])</f>
        <v>445</v>
      </c>
    </row>
    <row r="2166" spans="1:37">
      <c r="A2166">
        <v>577525</v>
      </c>
      <c r="B2166" t="s">
        <v>506</v>
      </c>
      <c r="C2166" s="1">
        <v>33918</v>
      </c>
      <c r="D2166" s="2">
        <v>71.33</v>
      </c>
      <c r="E2166" t="s">
        <v>186</v>
      </c>
      <c r="F2166" s="3">
        <v>2007</v>
      </c>
      <c r="G2166" s="2">
        <v>54.8</v>
      </c>
      <c r="H2166" t="s">
        <v>169</v>
      </c>
      <c r="I2166">
        <v>7376</v>
      </c>
      <c r="J2166">
        <v>2</v>
      </c>
      <c r="K2166" t="s">
        <v>36</v>
      </c>
      <c r="L2166" t="s">
        <v>55</v>
      </c>
      <c r="M2166" s="3">
        <v>69.040000000000006</v>
      </c>
      <c r="N2166">
        <v>7376</v>
      </c>
      <c r="O2166">
        <v>0</v>
      </c>
      <c r="P2166" t="s">
        <v>41</v>
      </c>
      <c r="Q2166">
        <v>2013</v>
      </c>
      <c r="R2166" s="2">
        <v>530</v>
      </c>
      <c r="S2166" s="2">
        <v>475</v>
      </c>
      <c r="T2166" s="2">
        <v>560</v>
      </c>
      <c r="U2166" s="2">
        <v>0.52592258425205496</v>
      </c>
      <c r="V2166" s="2">
        <v>415</v>
      </c>
      <c r="W2166" s="2">
        <v>-1</v>
      </c>
      <c r="X2166" s="2">
        <v>-1</v>
      </c>
      <c r="Y2166" s="2">
        <v>-1</v>
      </c>
      <c r="Z2166" s="2">
        <v>-1</v>
      </c>
      <c r="AA2166" s="2">
        <v>-1</v>
      </c>
      <c r="AB2166" s="2">
        <v>-1</v>
      </c>
      <c r="AC2166" s="2">
        <v>0.12820000000000001</v>
      </c>
      <c r="AD2166" s="2">
        <v>-0.1206</v>
      </c>
      <c r="AE2166" s="2">
        <v>0.31740000000000002</v>
      </c>
      <c r="AF2166" s="2">
        <v>1.1600999999999999</v>
      </c>
      <c r="AG2166" s="2">
        <v>-0.86080000000000001</v>
      </c>
      <c r="AH2166">
        <v>180000</v>
      </c>
      <c r="AI2166" t="str">
        <f>IF(Table_Graduate_Salary[[#This Row],[Salary]]&lt;300000,"Low",IF(Table_Graduate_Salary[[#This Row],[Salary]]&lt;=600000,"Medium","High"))</f>
        <v>Low</v>
      </c>
      <c r="AJ2166" t="str">
        <f>IF(Table_Graduate_Salary[[#This Row],[collegeGPA]]&gt;=8,"Excellent",IF(Table_Graduate_Salary[[#This Row],[collegeGPA]]&gt;=7,"Good","Average"))</f>
        <v>Excellent</v>
      </c>
      <c r="AK2166" s="2">
        <f>AVERAGE(Table_Graduate_Salary[[#This Row],[English]],Table_Graduate_Salary[[#This Row],[Logical]],Table_Graduate_Salary[[#This Row],[Quant]])</f>
        <v>521.66666666666663</v>
      </c>
    </row>
    <row r="2167" spans="1:37">
      <c r="A2167">
        <v>681928</v>
      </c>
      <c r="B2167" t="s">
        <v>505</v>
      </c>
      <c r="C2167" s="1">
        <v>33648</v>
      </c>
      <c r="D2167" s="2">
        <v>85</v>
      </c>
      <c r="E2167" t="s">
        <v>35</v>
      </c>
      <c r="F2167" s="3">
        <v>2009</v>
      </c>
      <c r="G2167" s="2">
        <v>80.599999999999994</v>
      </c>
      <c r="H2167" t="s">
        <v>35</v>
      </c>
      <c r="I2167">
        <v>44</v>
      </c>
      <c r="J2167">
        <v>2</v>
      </c>
      <c r="K2167" t="s">
        <v>36</v>
      </c>
      <c r="L2167" t="s">
        <v>40</v>
      </c>
      <c r="M2167" s="3">
        <v>71.06</v>
      </c>
      <c r="N2167">
        <v>44</v>
      </c>
      <c r="O2167">
        <v>0</v>
      </c>
      <c r="P2167" t="s">
        <v>41</v>
      </c>
      <c r="Q2167">
        <v>2013</v>
      </c>
      <c r="R2167" s="2">
        <v>640</v>
      </c>
      <c r="S2167" s="2">
        <v>475</v>
      </c>
      <c r="T2167" s="2">
        <v>560</v>
      </c>
      <c r="U2167" s="2">
        <v>0.413838255788123</v>
      </c>
      <c r="V2167" s="2">
        <v>385</v>
      </c>
      <c r="W2167" s="2">
        <v>-1</v>
      </c>
      <c r="X2167" s="2">
        <v>-1</v>
      </c>
      <c r="Y2167" s="2">
        <v>-1</v>
      </c>
      <c r="Z2167" s="2">
        <v>-1</v>
      </c>
      <c r="AA2167" s="2">
        <v>-1</v>
      </c>
      <c r="AB2167" s="2">
        <v>-1</v>
      </c>
      <c r="AC2167" s="2">
        <v>1.7081</v>
      </c>
      <c r="AD2167" s="2">
        <v>1.3778999999999999</v>
      </c>
      <c r="AE2167" s="2">
        <v>1.5469999999999999</v>
      </c>
      <c r="AF2167" s="2">
        <v>-2.5163000000000002</v>
      </c>
      <c r="AG2167" s="2">
        <v>0.67210000000000003</v>
      </c>
      <c r="AH2167">
        <v>290000</v>
      </c>
      <c r="AI2167" t="str">
        <f>IF(Table_Graduate_Salary[[#This Row],[Salary]]&lt;300000,"Low",IF(Table_Graduate_Salary[[#This Row],[Salary]]&lt;=600000,"Medium","High"))</f>
        <v>Low</v>
      </c>
      <c r="AJ2167" t="str">
        <f>IF(Table_Graduate_Salary[[#This Row],[collegeGPA]]&gt;=8,"Excellent",IF(Table_Graduate_Salary[[#This Row],[collegeGPA]]&gt;=7,"Good","Average"))</f>
        <v>Excellent</v>
      </c>
      <c r="AK2167" s="2">
        <f>AVERAGE(Table_Graduate_Salary[[#This Row],[English]],Table_Graduate_Salary[[#This Row],[Logical]],Table_Graduate_Salary[[#This Row],[Quant]])</f>
        <v>558.33333333333337</v>
      </c>
    </row>
    <row r="2168" spans="1:37">
      <c r="A2168">
        <v>682507</v>
      </c>
      <c r="B2168" t="s">
        <v>506</v>
      </c>
      <c r="C2168" s="1">
        <v>33610</v>
      </c>
      <c r="D2168" s="2">
        <v>80</v>
      </c>
      <c r="E2168" t="s">
        <v>35</v>
      </c>
      <c r="F2168" s="3">
        <v>2009</v>
      </c>
      <c r="G2168" s="2">
        <v>82.6</v>
      </c>
      <c r="H2168" t="s">
        <v>35</v>
      </c>
      <c r="I2168">
        <v>2637</v>
      </c>
      <c r="J2168">
        <v>2</v>
      </c>
      <c r="K2168" t="s">
        <v>36</v>
      </c>
      <c r="L2168" t="s">
        <v>60</v>
      </c>
      <c r="M2168" s="3">
        <v>70.03</v>
      </c>
      <c r="N2168">
        <v>2637</v>
      </c>
      <c r="O2168">
        <v>0</v>
      </c>
      <c r="P2168" t="s">
        <v>59</v>
      </c>
      <c r="Q2168">
        <v>2013</v>
      </c>
      <c r="R2168" s="2">
        <v>430</v>
      </c>
      <c r="S2168" s="2">
        <v>560</v>
      </c>
      <c r="T2168" s="2">
        <v>750</v>
      </c>
      <c r="U2168" s="2">
        <v>0.37605958665154499</v>
      </c>
      <c r="V2168" s="2">
        <v>-1</v>
      </c>
      <c r="W2168" s="2">
        <v>300</v>
      </c>
      <c r="X2168" s="2">
        <v>-1</v>
      </c>
      <c r="Y2168" s="2">
        <v>-1</v>
      </c>
      <c r="Z2168" s="2">
        <v>-1</v>
      </c>
      <c r="AA2168" s="2">
        <v>366</v>
      </c>
      <c r="AB2168" s="2">
        <v>-1</v>
      </c>
      <c r="AC2168" s="2">
        <v>-1.2949999999999999</v>
      </c>
      <c r="AD2168" s="2">
        <v>-0.28710000000000002</v>
      </c>
      <c r="AE2168" s="2">
        <v>0.13569999999999999</v>
      </c>
      <c r="AF2168" s="2">
        <v>0.1459</v>
      </c>
      <c r="AG2168" s="2">
        <v>-1.359</v>
      </c>
      <c r="AH2168">
        <v>320000</v>
      </c>
      <c r="AI2168" t="str">
        <f>IF(Table_Graduate_Salary[[#This Row],[Salary]]&lt;300000,"Low",IF(Table_Graduate_Salary[[#This Row],[Salary]]&lt;=600000,"Medium","High"))</f>
        <v>Medium</v>
      </c>
      <c r="AJ2168" t="str">
        <f>IF(Table_Graduate_Salary[[#This Row],[collegeGPA]]&gt;=8,"Excellent",IF(Table_Graduate_Salary[[#This Row],[collegeGPA]]&gt;=7,"Good","Average"))</f>
        <v>Excellent</v>
      </c>
      <c r="AK2168" s="2">
        <f>AVERAGE(Table_Graduate_Salary[[#This Row],[English]],Table_Graduate_Salary[[#This Row],[Logical]],Table_Graduate_Salary[[#This Row],[Quant]])</f>
        <v>580</v>
      </c>
    </row>
    <row r="2169" spans="1:37">
      <c r="A2169">
        <v>1104895</v>
      </c>
      <c r="B2169" t="s">
        <v>506</v>
      </c>
      <c r="C2169" s="1">
        <v>33956</v>
      </c>
      <c r="D2169" s="2">
        <v>76.8</v>
      </c>
      <c r="E2169" t="s">
        <v>51</v>
      </c>
      <c r="F2169" s="3">
        <v>2010</v>
      </c>
      <c r="G2169" s="2">
        <v>65</v>
      </c>
      <c r="H2169" t="s">
        <v>51</v>
      </c>
      <c r="I2169">
        <v>2952</v>
      </c>
      <c r="J2169">
        <v>2</v>
      </c>
      <c r="K2169" t="s">
        <v>36</v>
      </c>
      <c r="L2169" t="s">
        <v>44</v>
      </c>
      <c r="M2169" s="3">
        <v>64.47</v>
      </c>
      <c r="N2169">
        <v>2952</v>
      </c>
      <c r="O2169">
        <v>1</v>
      </c>
      <c r="P2169" t="s">
        <v>61</v>
      </c>
      <c r="Q2169">
        <v>2014</v>
      </c>
      <c r="R2169" s="2">
        <v>545</v>
      </c>
      <c r="S2169" s="2">
        <v>485</v>
      </c>
      <c r="T2169" s="2">
        <v>440</v>
      </c>
      <c r="U2169" s="2">
        <v>1.09953036732604E-2</v>
      </c>
      <c r="V2169" s="2">
        <v>355</v>
      </c>
      <c r="W2169" s="2">
        <v>-1</v>
      </c>
      <c r="X2169" s="2">
        <v>-1</v>
      </c>
      <c r="Y2169" s="2">
        <v>-1</v>
      </c>
      <c r="Z2169" s="2">
        <v>-1</v>
      </c>
      <c r="AA2169" s="2">
        <v>164</v>
      </c>
      <c r="AB2169" s="2">
        <v>-1</v>
      </c>
      <c r="AC2169" s="2">
        <v>-0.159</v>
      </c>
      <c r="AD2169" s="2">
        <v>4.5900000000000003E-2</v>
      </c>
      <c r="AE2169" s="2">
        <v>0.31740000000000002</v>
      </c>
      <c r="AF2169" s="2">
        <v>-0.1076</v>
      </c>
      <c r="AG2169" s="2">
        <v>1.0553999999999999</v>
      </c>
      <c r="AH2169">
        <v>100000</v>
      </c>
      <c r="AI2169" t="str">
        <f>IF(Table_Graduate_Salary[[#This Row],[Salary]]&lt;300000,"Low",IF(Table_Graduate_Salary[[#This Row],[Salary]]&lt;=600000,"Medium","High"))</f>
        <v>Low</v>
      </c>
      <c r="AJ2169" t="str">
        <f>IF(Table_Graduate_Salary[[#This Row],[collegeGPA]]&gt;=8,"Excellent",IF(Table_Graduate_Salary[[#This Row],[collegeGPA]]&gt;=7,"Good","Average"))</f>
        <v>Excellent</v>
      </c>
      <c r="AK2169" s="2">
        <f>AVERAGE(Table_Graduate_Salary[[#This Row],[English]],Table_Graduate_Salary[[#This Row],[Logical]],Table_Graduate_Salary[[#This Row],[Quant]])</f>
        <v>490</v>
      </c>
    </row>
    <row r="2170" spans="1:37">
      <c r="A2170">
        <v>350952</v>
      </c>
      <c r="B2170" t="s">
        <v>506</v>
      </c>
      <c r="C2170" s="1">
        <v>33649</v>
      </c>
      <c r="D2170" s="2">
        <v>76.599999999999994</v>
      </c>
      <c r="E2170" t="s">
        <v>186</v>
      </c>
      <c r="F2170" s="3">
        <v>2009</v>
      </c>
      <c r="G2170" s="2">
        <v>72.2</v>
      </c>
      <c r="H2170" t="s">
        <v>79</v>
      </c>
      <c r="I2170">
        <v>72</v>
      </c>
      <c r="J2170">
        <v>2</v>
      </c>
      <c r="K2170" t="s">
        <v>36</v>
      </c>
      <c r="L2170" t="s">
        <v>52</v>
      </c>
      <c r="M2170" s="3">
        <v>78.84</v>
      </c>
      <c r="N2170">
        <v>72</v>
      </c>
      <c r="O2170">
        <v>0</v>
      </c>
      <c r="P2170" t="s">
        <v>41</v>
      </c>
      <c r="Q2170">
        <v>2014</v>
      </c>
      <c r="R2170" s="2">
        <v>475</v>
      </c>
      <c r="S2170" s="2">
        <v>475</v>
      </c>
      <c r="T2170" s="2">
        <v>425</v>
      </c>
      <c r="U2170" s="2">
        <v>0.82958459979306698</v>
      </c>
      <c r="V2170" s="2">
        <v>-1</v>
      </c>
      <c r="W2170" s="2">
        <v>-1</v>
      </c>
      <c r="X2170" s="2">
        <v>-1</v>
      </c>
      <c r="Y2170" s="2">
        <v>469</v>
      </c>
      <c r="Z2170" s="2">
        <v>-1</v>
      </c>
      <c r="AA2170" s="2">
        <v>-1</v>
      </c>
      <c r="AB2170" s="2">
        <v>-1</v>
      </c>
      <c r="AC2170" s="2">
        <v>-0.64910000000000001</v>
      </c>
      <c r="AD2170" s="2">
        <v>0.96879999999999999</v>
      </c>
      <c r="AE2170" s="2">
        <v>-0.63429999999999997</v>
      </c>
      <c r="AF2170" s="2">
        <v>0.26790000000000003</v>
      </c>
      <c r="AG2170" s="2">
        <v>-0.60350000000000004</v>
      </c>
      <c r="AH2170">
        <v>300000</v>
      </c>
      <c r="AI2170" t="str">
        <f>IF(Table_Graduate_Salary[[#This Row],[Salary]]&lt;300000,"Low",IF(Table_Graduate_Salary[[#This Row],[Salary]]&lt;=600000,"Medium","High"))</f>
        <v>Medium</v>
      </c>
      <c r="AJ2170" t="str">
        <f>IF(Table_Graduate_Salary[[#This Row],[collegeGPA]]&gt;=8,"Excellent",IF(Table_Graduate_Salary[[#This Row],[collegeGPA]]&gt;=7,"Good","Average"))</f>
        <v>Excellent</v>
      </c>
      <c r="AK2170" s="2">
        <f>AVERAGE(Table_Graduate_Salary[[#This Row],[English]],Table_Graduate_Salary[[#This Row],[Logical]],Table_Graduate_Salary[[#This Row],[Quant]])</f>
        <v>458.33333333333331</v>
      </c>
    </row>
    <row r="2171" spans="1:37">
      <c r="A2171">
        <v>687711</v>
      </c>
      <c r="B2171" t="s">
        <v>506</v>
      </c>
      <c r="C2171" s="1">
        <v>33177</v>
      </c>
      <c r="D2171" s="2">
        <v>83.2</v>
      </c>
      <c r="E2171" t="s">
        <v>35</v>
      </c>
      <c r="F2171" s="3">
        <v>2009</v>
      </c>
      <c r="G2171" s="2">
        <v>67</v>
      </c>
      <c r="H2171" t="s">
        <v>51</v>
      </c>
      <c r="I2171">
        <v>7814</v>
      </c>
      <c r="J2171">
        <v>2</v>
      </c>
      <c r="K2171" t="s">
        <v>36</v>
      </c>
      <c r="L2171" t="s">
        <v>40</v>
      </c>
      <c r="M2171" s="3">
        <v>70.7</v>
      </c>
      <c r="N2171">
        <v>7814</v>
      </c>
      <c r="O2171">
        <v>0</v>
      </c>
      <c r="P2171" t="s">
        <v>65</v>
      </c>
      <c r="Q2171">
        <v>2013</v>
      </c>
      <c r="R2171" s="2">
        <v>565</v>
      </c>
      <c r="S2171" s="2">
        <v>615</v>
      </c>
      <c r="T2171" s="2">
        <v>445</v>
      </c>
      <c r="U2171" s="2">
        <v>0.74475835400893897</v>
      </c>
      <c r="V2171" s="2">
        <v>295</v>
      </c>
      <c r="W2171" s="2">
        <v>-1</v>
      </c>
      <c r="X2171" s="2">
        <v>438</v>
      </c>
      <c r="Y2171" s="2">
        <v>-1</v>
      </c>
      <c r="Z2171" s="2">
        <v>-1</v>
      </c>
      <c r="AA2171" s="2">
        <v>-1</v>
      </c>
      <c r="AB2171" s="2">
        <v>-1</v>
      </c>
      <c r="AC2171" s="2">
        <v>-1.4517</v>
      </c>
      <c r="AD2171" s="2">
        <v>0.21240000000000001</v>
      </c>
      <c r="AE2171" s="2">
        <v>0.16370000000000001</v>
      </c>
      <c r="AF2171" s="2">
        <v>-0.74150000000000005</v>
      </c>
      <c r="AG2171" s="2">
        <v>-0.86080000000000001</v>
      </c>
      <c r="AH2171">
        <v>300000</v>
      </c>
      <c r="AI2171" t="str">
        <f>IF(Table_Graduate_Salary[[#This Row],[Salary]]&lt;300000,"Low",IF(Table_Graduate_Salary[[#This Row],[Salary]]&lt;=600000,"Medium","High"))</f>
        <v>Medium</v>
      </c>
      <c r="AJ2171" t="str">
        <f>IF(Table_Graduate_Salary[[#This Row],[collegeGPA]]&gt;=8,"Excellent",IF(Table_Graduate_Salary[[#This Row],[collegeGPA]]&gt;=7,"Good","Average"))</f>
        <v>Excellent</v>
      </c>
      <c r="AK2171" s="2">
        <f>AVERAGE(Table_Graduate_Salary[[#This Row],[English]],Table_Graduate_Salary[[#This Row],[Logical]],Table_Graduate_Salary[[#This Row],[Quant]])</f>
        <v>541.66666666666663</v>
      </c>
    </row>
    <row r="2172" spans="1:37">
      <c r="A2172">
        <v>282011</v>
      </c>
      <c r="B2172" t="s">
        <v>505</v>
      </c>
      <c r="C2172" s="1">
        <v>33049</v>
      </c>
      <c r="D2172" s="2">
        <v>70.3</v>
      </c>
      <c r="E2172" t="s">
        <v>79</v>
      </c>
      <c r="F2172" s="3">
        <v>2007</v>
      </c>
      <c r="G2172" s="2">
        <v>63.2</v>
      </c>
      <c r="H2172" t="s">
        <v>79</v>
      </c>
      <c r="I2172">
        <v>4450</v>
      </c>
      <c r="J2172">
        <v>2</v>
      </c>
      <c r="K2172" t="s">
        <v>36</v>
      </c>
      <c r="L2172" t="s">
        <v>52</v>
      </c>
      <c r="M2172" s="3">
        <v>66.599999999999994</v>
      </c>
      <c r="N2172">
        <v>4450</v>
      </c>
      <c r="O2172">
        <v>0</v>
      </c>
      <c r="P2172" t="s">
        <v>41</v>
      </c>
      <c r="Q2172">
        <v>2011</v>
      </c>
      <c r="R2172" s="2">
        <v>375</v>
      </c>
      <c r="S2172" s="2">
        <v>435</v>
      </c>
      <c r="T2172" s="2">
        <v>485</v>
      </c>
      <c r="U2172" s="2">
        <v>0.84084096876371806</v>
      </c>
      <c r="V2172" s="2">
        <v>-1</v>
      </c>
      <c r="W2172" s="2">
        <v>-1</v>
      </c>
      <c r="X2172" s="2">
        <v>-1</v>
      </c>
      <c r="Y2172" s="2">
        <v>473</v>
      </c>
      <c r="Z2172" s="2">
        <v>-1</v>
      </c>
      <c r="AA2172" s="2">
        <v>-1</v>
      </c>
      <c r="AB2172" s="2">
        <v>-1</v>
      </c>
      <c r="AC2172" s="2">
        <v>-0.26279999999999998</v>
      </c>
      <c r="AD2172" s="2">
        <v>0.81279999999999997</v>
      </c>
      <c r="AE2172" s="2">
        <v>1.3976999999999999</v>
      </c>
      <c r="AF2172" s="2">
        <v>1.0024</v>
      </c>
      <c r="AG2172" s="2">
        <v>0.34439999999999998</v>
      </c>
      <c r="AH2172">
        <v>550000</v>
      </c>
      <c r="AI2172" t="str">
        <f>IF(Table_Graduate_Salary[[#This Row],[Salary]]&lt;300000,"Low",IF(Table_Graduate_Salary[[#This Row],[Salary]]&lt;=600000,"Medium","High"))</f>
        <v>Medium</v>
      </c>
      <c r="AJ2172" t="str">
        <f>IF(Table_Graduate_Salary[[#This Row],[collegeGPA]]&gt;=8,"Excellent",IF(Table_Graduate_Salary[[#This Row],[collegeGPA]]&gt;=7,"Good","Average"))</f>
        <v>Excellent</v>
      </c>
      <c r="AK2172" s="2">
        <f>AVERAGE(Table_Graduate_Salary[[#This Row],[English]],Table_Graduate_Salary[[#This Row],[Logical]],Table_Graduate_Salary[[#This Row],[Quant]])</f>
        <v>431.66666666666669</v>
      </c>
    </row>
    <row r="2173" spans="1:37">
      <c r="A2173">
        <v>785143</v>
      </c>
      <c r="B2173" t="s">
        <v>506</v>
      </c>
      <c r="C2173" s="1">
        <v>33623</v>
      </c>
      <c r="D2173" s="2">
        <v>90.16</v>
      </c>
      <c r="E2173" t="s">
        <v>35</v>
      </c>
      <c r="F2173" s="3">
        <v>2010</v>
      </c>
      <c r="G2173" s="2">
        <v>82</v>
      </c>
      <c r="H2173" t="s">
        <v>35</v>
      </c>
      <c r="I2173">
        <v>11630</v>
      </c>
      <c r="J2173">
        <v>2</v>
      </c>
      <c r="K2173" t="s">
        <v>36</v>
      </c>
      <c r="L2173" t="s">
        <v>60</v>
      </c>
      <c r="M2173" s="3">
        <v>80.099999999999994</v>
      </c>
      <c r="N2173">
        <v>11630</v>
      </c>
      <c r="O2173">
        <v>0</v>
      </c>
      <c r="P2173" t="s">
        <v>41</v>
      </c>
      <c r="Q2173">
        <v>2014</v>
      </c>
      <c r="R2173" s="2">
        <v>570</v>
      </c>
      <c r="S2173" s="2">
        <v>595</v>
      </c>
      <c r="T2173" s="2">
        <v>750</v>
      </c>
      <c r="U2173" s="2">
        <v>0.78330353667029795</v>
      </c>
      <c r="V2173" s="2">
        <v>465</v>
      </c>
      <c r="W2173" s="2">
        <v>388</v>
      </c>
      <c r="X2173" s="2">
        <v>-1</v>
      </c>
      <c r="Y2173" s="2">
        <v>-1</v>
      </c>
      <c r="Z2173" s="2">
        <v>-1</v>
      </c>
      <c r="AA2173" s="2">
        <v>-1</v>
      </c>
      <c r="AB2173" s="2">
        <v>-1</v>
      </c>
      <c r="AC2173" s="2">
        <v>0.84630000000000005</v>
      </c>
      <c r="AD2173" s="2">
        <v>1.0448999999999999</v>
      </c>
      <c r="AE2173" s="2">
        <v>0.31740000000000002</v>
      </c>
      <c r="AF2173" s="2">
        <v>0.2727</v>
      </c>
      <c r="AG2173" s="2">
        <v>0.86370000000000002</v>
      </c>
      <c r="AH2173">
        <v>300000</v>
      </c>
      <c r="AI2173" t="str">
        <f>IF(Table_Graduate_Salary[[#This Row],[Salary]]&lt;300000,"Low",IF(Table_Graduate_Salary[[#This Row],[Salary]]&lt;=600000,"Medium","High"))</f>
        <v>Medium</v>
      </c>
      <c r="AJ2173" t="str">
        <f>IF(Table_Graduate_Salary[[#This Row],[collegeGPA]]&gt;=8,"Excellent",IF(Table_Graduate_Salary[[#This Row],[collegeGPA]]&gt;=7,"Good","Average"))</f>
        <v>Excellent</v>
      </c>
      <c r="AK2173" s="2">
        <f>AVERAGE(Table_Graduate_Salary[[#This Row],[English]],Table_Graduate_Salary[[#This Row],[Logical]],Table_Graduate_Salary[[#This Row],[Quant]])</f>
        <v>638.33333333333337</v>
      </c>
    </row>
    <row r="2174" spans="1:37">
      <c r="A2174">
        <v>332141</v>
      </c>
      <c r="B2174" t="s">
        <v>506</v>
      </c>
      <c r="C2174" s="1">
        <v>32869</v>
      </c>
      <c r="D2174" s="2">
        <v>62</v>
      </c>
      <c r="E2174" t="s">
        <v>35</v>
      </c>
      <c r="F2174" s="3">
        <v>2006</v>
      </c>
      <c r="G2174" s="2">
        <v>58</v>
      </c>
      <c r="H2174" t="s">
        <v>35</v>
      </c>
      <c r="I2174">
        <v>10932</v>
      </c>
      <c r="J2174">
        <v>2</v>
      </c>
      <c r="K2174" t="s">
        <v>36</v>
      </c>
      <c r="L2174" t="s">
        <v>60</v>
      </c>
      <c r="M2174" s="3">
        <v>59</v>
      </c>
      <c r="N2174">
        <v>10932</v>
      </c>
      <c r="O2174">
        <v>0</v>
      </c>
      <c r="P2174" t="s">
        <v>41</v>
      </c>
      <c r="Q2174">
        <v>2012</v>
      </c>
      <c r="R2174" s="2">
        <v>475</v>
      </c>
      <c r="S2174" s="2">
        <v>375</v>
      </c>
      <c r="T2174" s="2">
        <v>325</v>
      </c>
      <c r="U2174" s="2">
        <v>0.22948175491175499</v>
      </c>
      <c r="V2174" s="2">
        <v>-1</v>
      </c>
      <c r="W2174" s="2">
        <v>266</v>
      </c>
      <c r="X2174" s="2">
        <v>-1</v>
      </c>
      <c r="Y2174" s="2">
        <v>-1</v>
      </c>
      <c r="Z2174" s="2">
        <v>-1</v>
      </c>
      <c r="AA2174" s="2">
        <v>260</v>
      </c>
      <c r="AB2174" s="2">
        <v>-1</v>
      </c>
      <c r="AC2174" s="2">
        <v>-0.26279999999999998</v>
      </c>
      <c r="AD2174" s="2">
        <v>0.50080000000000002</v>
      </c>
      <c r="AE2174" s="2">
        <v>0.27289999999999998</v>
      </c>
      <c r="AF2174" s="2">
        <v>0.41482999999999998</v>
      </c>
      <c r="AG2174" s="2">
        <v>0.34439999999999998</v>
      </c>
      <c r="AH2174">
        <v>180000</v>
      </c>
      <c r="AI2174" t="str">
        <f>IF(Table_Graduate_Salary[[#This Row],[Salary]]&lt;300000,"Low",IF(Table_Graduate_Salary[[#This Row],[Salary]]&lt;=600000,"Medium","High"))</f>
        <v>Low</v>
      </c>
      <c r="AJ2174" t="str">
        <f>IF(Table_Graduate_Salary[[#This Row],[collegeGPA]]&gt;=8,"Excellent",IF(Table_Graduate_Salary[[#This Row],[collegeGPA]]&gt;=7,"Good","Average"))</f>
        <v>Excellent</v>
      </c>
      <c r="AK2174" s="2">
        <f>AVERAGE(Table_Graduate_Salary[[#This Row],[English]],Table_Graduate_Salary[[#This Row],[Logical]],Table_Graduate_Salary[[#This Row],[Quant]])</f>
        <v>391.66666666666669</v>
      </c>
    </row>
    <row r="2175" spans="1:37">
      <c r="A2175">
        <v>133085</v>
      </c>
      <c r="B2175" t="s">
        <v>506</v>
      </c>
      <c r="C2175" s="1">
        <v>32502</v>
      </c>
      <c r="D2175" s="2">
        <v>66.400000000000006</v>
      </c>
      <c r="E2175" t="s">
        <v>35</v>
      </c>
      <c r="F2175" s="3">
        <v>2006</v>
      </c>
      <c r="G2175" s="2">
        <v>69.8</v>
      </c>
      <c r="H2175" t="s">
        <v>35</v>
      </c>
      <c r="I2175">
        <v>12</v>
      </c>
      <c r="J2175">
        <v>2</v>
      </c>
      <c r="K2175" t="s">
        <v>36</v>
      </c>
      <c r="L2175" t="s">
        <v>60</v>
      </c>
      <c r="M2175" s="3">
        <v>66.33</v>
      </c>
      <c r="N2175">
        <v>12</v>
      </c>
      <c r="O2175">
        <v>1</v>
      </c>
      <c r="P2175" t="s">
        <v>38</v>
      </c>
      <c r="Q2175">
        <v>2010</v>
      </c>
      <c r="R2175" s="2">
        <v>595</v>
      </c>
      <c r="S2175" s="2">
        <v>545</v>
      </c>
      <c r="T2175" s="2">
        <v>575</v>
      </c>
      <c r="U2175" s="2">
        <v>0.91077016424602197</v>
      </c>
      <c r="V2175" s="2">
        <v>545</v>
      </c>
      <c r="W2175" s="2">
        <v>433</v>
      </c>
      <c r="X2175" s="2">
        <v>-1</v>
      </c>
      <c r="Y2175" s="2">
        <v>-1</v>
      </c>
      <c r="Z2175" s="2">
        <v>-1</v>
      </c>
      <c r="AA2175" s="2">
        <v>-1</v>
      </c>
      <c r="AB2175" s="2">
        <v>-1</v>
      </c>
      <c r="AC2175" s="2">
        <v>-0.4173</v>
      </c>
      <c r="AD2175" s="2">
        <v>-0.74729999999999996</v>
      </c>
      <c r="AE2175" s="2">
        <v>-2.2307999999999999</v>
      </c>
      <c r="AF2175" s="2">
        <v>0.64980000000000004</v>
      </c>
      <c r="AG2175" s="2">
        <v>2.8400000000000002E-2</v>
      </c>
      <c r="AH2175">
        <v>445000</v>
      </c>
      <c r="AI2175" t="str">
        <f>IF(Table_Graduate_Salary[[#This Row],[Salary]]&lt;300000,"Low",IF(Table_Graduate_Salary[[#This Row],[Salary]]&lt;=600000,"Medium","High"))</f>
        <v>Medium</v>
      </c>
      <c r="AJ2175" t="str">
        <f>IF(Table_Graduate_Salary[[#This Row],[collegeGPA]]&gt;=8,"Excellent",IF(Table_Graduate_Salary[[#This Row],[collegeGPA]]&gt;=7,"Good","Average"))</f>
        <v>Excellent</v>
      </c>
      <c r="AK2175" s="2">
        <f>AVERAGE(Table_Graduate_Salary[[#This Row],[English]],Table_Graduate_Salary[[#This Row],[Logical]],Table_Graduate_Salary[[#This Row],[Quant]])</f>
        <v>571.66666666666663</v>
      </c>
    </row>
    <row r="2176" spans="1:37">
      <c r="A2176">
        <v>811167</v>
      </c>
      <c r="B2176" t="s">
        <v>506</v>
      </c>
      <c r="C2176" s="1">
        <v>33644</v>
      </c>
      <c r="D2176" s="2">
        <v>95.2</v>
      </c>
      <c r="E2176" t="s">
        <v>35</v>
      </c>
      <c r="F2176" s="3">
        <v>2009</v>
      </c>
      <c r="G2176" s="2">
        <v>78.3</v>
      </c>
      <c r="H2176" t="s">
        <v>35</v>
      </c>
      <c r="I2176">
        <v>64</v>
      </c>
      <c r="J2176">
        <v>2</v>
      </c>
      <c r="K2176" t="s">
        <v>36</v>
      </c>
      <c r="L2176" t="s">
        <v>52</v>
      </c>
      <c r="M2176" s="3">
        <v>73.52</v>
      </c>
      <c r="N2176">
        <v>64</v>
      </c>
      <c r="O2176">
        <v>0</v>
      </c>
      <c r="P2176" t="s">
        <v>41</v>
      </c>
      <c r="Q2176">
        <v>2014</v>
      </c>
      <c r="R2176" s="2">
        <v>555</v>
      </c>
      <c r="S2176" s="2">
        <v>560</v>
      </c>
      <c r="T2176" s="2">
        <v>530</v>
      </c>
      <c r="U2176" s="2">
        <v>0.84084096876371806</v>
      </c>
      <c r="V2176" s="2">
        <v>-1</v>
      </c>
      <c r="W2176" s="2">
        <v>-1</v>
      </c>
      <c r="X2176" s="2">
        <v>-1</v>
      </c>
      <c r="Y2176" s="2">
        <v>473</v>
      </c>
      <c r="Z2176" s="2">
        <v>-1</v>
      </c>
      <c r="AA2176" s="2">
        <v>-1</v>
      </c>
      <c r="AB2176" s="2">
        <v>-1</v>
      </c>
      <c r="AC2176" s="2">
        <v>-1.0207999999999999</v>
      </c>
      <c r="AD2176" s="2">
        <v>0.37890000000000001</v>
      </c>
      <c r="AE2176" s="2">
        <v>-0.4511</v>
      </c>
      <c r="AF2176" s="2">
        <v>1.9199999999999998E-2</v>
      </c>
      <c r="AG2176" s="2">
        <v>1.0553999999999999</v>
      </c>
      <c r="AH2176">
        <v>270000</v>
      </c>
      <c r="AI2176" t="str">
        <f>IF(Table_Graduate_Salary[[#This Row],[Salary]]&lt;300000,"Low",IF(Table_Graduate_Salary[[#This Row],[Salary]]&lt;=600000,"Medium","High"))</f>
        <v>Low</v>
      </c>
      <c r="AJ2176" t="str">
        <f>IF(Table_Graduate_Salary[[#This Row],[collegeGPA]]&gt;=8,"Excellent",IF(Table_Graduate_Salary[[#This Row],[collegeGPA]]&gt;=7,"Good","Average"))</f>
        <v>Excellent</v>
      </c>
      <c r="AK2176" s="2">
        <f>AVERAGE(Table_Graduate_Salary[[#This Row],[English]],Table_Graduate_Salary[[#This Row],[Logical]],Table_Graduate_Salary[[#This Row],[Quant]])</f>
        <v>548.33333333333337</v>
      </c>
    </row>
    <row r="2177" spans="1:37">
      <c r="A2177">
        <v>507959</v>
      </c>
      <c r="B2177" t="s">
        <v>506</v>
      </c>
      <c r="C2177" s="1">
        <v>33468</v>
      </c>
      <c r="D2177" s="2">
        <v>81.8</v>
      </c>
      <c r="E2177" t="s">
        <v>35</v>
      </c>
      <c r="F2177" s="3">
        <v>2009</v>
      </c>
      <c r="G2177" s="2">
        <v>75</v>
      </c>
      <c r="H2177" t="s">
        <v>35</v>
      </c>
      <c r="I2177">
        <v>12378</v>
      </c>
      <c r="J2177">
        <v>2</v>
      </c>
      <c r="K2177" t="s">
        <v>36</v>
      </c>
      <c r="L2177" t="s">
        <v>64</v>
      </c>
      <c r="M2177" s="3">
        <v>60.56</v>
      </c>
      <c r="N2177">
        <v>12378</v>
      </c>
      <c r="O2177">
        <v>0</v>
      </c>
      <c r="P2177" t="s">
        <v>45</v>
      </c>
      <c r="Q2177">
        <v>2013</v>
      </c>
      <c r="R2177" s="2">
        <v>555</v>
      </c>
      <c r="S2177" s="2">
        <v>350</v>
      </c>
      <c r="T2177" s="2">
        <v>560</v>
      </c>
      <c r="U2177" s="2">
        <v>0.96823749589054298</v>
      </c>
      <c r="V2177" s="2">
        <v>605</v>
      </c>
      <c r="W2177" s="2">
        <v>-1</v>
      </c>
      <c r="X2177" s="2">
        <v>-1</v>
      </c>
      <c r="Y2177" s="2">
        <v>-1</v>
      </c>
      <c r="Z2177" s="2">
        <v>-1</v>
      </c>
      <c r="AA2177" s="2">
        <v>-1</v>
      </c>
      <c r="AB2177" s="2">
        <v>-1</v>
      </c>
      <c r="AC2177" s="2">
        <v>-1.4992000000000001</v>
      </c>
      <c r="AD2177" s="2">
        <v>-0.74729999999999996</v>
      </c>
      <c r="AE2177" s="2">
        <v>-1.6501999999999999</v>
      </c>
      <c r="AF2177" s="2">
        <v>1.4723999999999999</v>
      </c>
      <c r="AG2177" s="2">
        <v>-0.76149999999999995</v>
      </c>
      <c r="AH2177">
        <v>240000</v>
      </c>
      <c r="AI2177" t="str">
        <f>IF(Table_Graduate_Salary[[#This Row],[Salary]]&lt;300000,"Low",IF(Table_Graduate_Salary[[#This Row],[Salary]]&lt;=600000,"Medium","High"))</f>
        <v>Low</v>
      </c>
      <c r="AJ2177" t="str">
        <f>IF(Table_Graduate_Salary[[#This Row],[collegeGPA]]&gt;=8,"Excellent",IF(Table_Graduate_Salary[[#This Row],[collegeGPA]]&gt;=7,"Good","Average"))</f>
        <v>Excellent</v>
      </c>
      <c r="AK2177" s="2">
        <f>AVERAGE(Table_Graduate_Salary[[#This Row],[English]],Table_Graduate_Salary[[#This Row],[Logical]],Table_Graduate_Salary[[#This Row],[Quant]])</f>
        <v>488.33333333333331</v>
      </c>
    </row>
    <row r="2178" spans="1:37">
      <c r="A2178">
        <v>1297763</v>
      </c>
      <c r="B2178" t="s">
        <v>506</v>
      </c>
      <c r="C2178" s="1">
        <v>32796</v>
      </c>
      <c r="D2178" s="2">
        <v>57</v>
      </c>
      <c r="E2178" t="s">
        <v>51</v>
      </c>
      <c r="F2178" s="3">
        <v>2008</v>
      </c>
      <c r="G2178" s="2">
        <v>63</v>
      </c>
      <c r="H2178" t="s">
        <v>51</v>
      </c>
      <c r="I2178">
        <v>17205</v>
      </c>
      <c r="J2178">
        <v>2</v>
      </c>
      <c r="K2178" t="s">
        <v>36</v>
      </c>
      <c r="L2178" t="s">
        <v>40</v>
      </c>
      <c r="M2178" s="3">
        <v>61.02</v>
      </c>
      <c r="N2178">
        <v>17205</v>
      </c>
      <c r="O2178">
        <v>0</v>
      </c>
      <c r="P2178" t="s">
        <v>50</v>
      </c>
      <c r="Q2178">
        <v>2012</v>
      </c>
      <c r="R2178" s="2">
        <v>350</v>
      </c>
      <c r="S2178" s="2">
        <v>290</v>
      </c>
      <c r="T2178" s="2">
        <v>495</v>
      </c>
      <c r="U2178" s="2">
        <v>0.48674700843819302</v>
      </c>
      <c r="V2178" s="2">
        <v>415</v>
      </c>
      <c r="W2178" s="2">
        <v>-1</v>
      </c>
      <c r="X2178" s="2">
        <v>376</v>
      </c>
      <c r="Y2178" s="2">
        <v>-1</v>
      </c>
      <c r="Z2178" s="2">
        <v>-1</v>
      </c>
      <c r="AA2178" s="2">
        <v>-1</v>
      </c>
      <c r="AB2178" s="2">
        <v>-1</v>
      </c>
      <c r="AC2178" s="2">
        <v>0.84630000000000005</v>
      </c>
      <c r="AD2178" s="2">
        <v>-0.4536</v>
      </c>
      <c r="AE2178" s="2">
        <v>-0.75849999999999995</v>
      </c>
      <c r="AF2178" s="2">
        <v>-0.2344</v>
      </c>
      <c r="AG2178" s="2">
        <v>1.0553999999999999</v>
      </c>
      <c r="AH2178">
        <v>105000</v>
      </c>
      <c r="AI2178" t="str">
        <f>IF(Table_Graduate_Salary[[#This Row],[Salary]]&lt;300000,"Low",IF(Table_Graduate_Salary[[#This Row],[Salary]]&lt;=600000,"Medium","High"))</f>
        <v>Low</v>
      </c>
      <c r="AJ2178" t="str">
        <f>IF(Table_Graduate_Salary[[#This Row],[collegeGPA]]&gt;=8,"Excellent",IF(Table_Graduate_Salary[[#This Row],[collegeGPA]]&gt;=7,"Good","Average"))</f>
        <v>Excellent</v>
      </c>
      <c r="AK2178" s="2">
        <f>AVERAGE(Table_Graduate_Salary[[#This Row],[English]],Table_Graduate_Salary[[#This Row],[Logical]],Table_Graduate_Salary[[#This Row],[Quant]])</f>
        <v>378.33333333333331</v>
      </c>
    </row>
    <row r="2179" spans="1:37">
      <c r="A2179">
        <v>192703</v>
      </c>
      <c r="B2179" t="s">
        <v>506</v>
      </c>
      <c r="C2179" s="1">
        <v>32785</v>
      </c>
      <c r="D2179" s="2">
        <v>84</v>
      </c>
      <c r="E2179" t="s">
        <v>100</v>
      </c>
      <c r="F2179" s="3">
        <v>2007</v>
      </c>
      <c r="G2179" s="2">
        <v>92</v>
      </c>
      <c r="H2179" t="s">
        <v>221</v>
      </c>
      <c r="I2179">
        <v>5003</v>
      </c>
      <c r="J2179">
        <v>2</v>
      </c>
      <c r="K2179" t="s">
        <v>36</v>
      </c>
      <c r="L2179" t="s">
        <v>64</v>
      </c>
      <c r="M2179" s="3">
        <v>77.2</v>
      </c>
      <c r="N2179">
        <v>5003</v>
      </c>
      <c r="O2179">
        <v>0</v>
      </c>
      <c r="P2179" t="s">
        <v>56</v>
      </c>
      <c r="Q2179">
        <v>2011</v>
      </c>
      <c r="R2179" s="2">
        <v>475</v>
      </c>
      <c r="S2179" s="2">
        <v>405</v>
      </c>
      <c r="T2179" s="2">
        <v>695</v>
      </c>
      <c r="U2179" s="2">
        <v>0.67074315143312702</v>
      </c>
      <c r="V2179" s="2">
        <v>455</v>
      </c>
      <c r="W2179" s="2">
        <v>-1</v>
      </c>
      <c r="X2179" s="2">
        <v>-1</v>
      </c>
      <c r="Y2179" s="2">
        <v>-1</v>
      </c>
      <c r="Z2179" s="2">
        <v>-1</v>
      </c>
      <c r="AA2179" s="2">
        <v>-1</v>
      </c>
      <c r="AB2179" s="2">
        <v>-1</v>
      </c>
      <c r="AC2179" s="2">
        <v>-0.4173</v>
      </c>
      <c r="AD2179" s="2">
        <v>0.65680000000000005</v>
      </c>
      <c r="AE2179" s="2">
        <v>-5.3699999999999998E-2</v>
      </c>
      <c r="AF2179" s="2">
        <v>-1.2302999999999999</v>
      </c>
      <c r="AG2179" s="2">
        <v>-0.9194</v>
      </c>
      <c r="AH2179">
        <v>530000</v>
      </c>
      <c r="AI2179" t="str">
        <f>IF(Table_Graduate_Salary[[#This Row],[Salary]]&lt;300000,"Low",IF(Table_Graduate_Salary[[#This Row],[Salary]]&lt;=600000,"Medium","High"))</f>
        <v>Medium</v>
      </c>
      <c r="AJ2179" t="str">
        <f>IF(Table_Graduate_Salary[[#This Row],[collegeGPA]]&gt;=8,"Excellent",IF(Table_Graduate_Salary[[#This Row],[collegeGPA]]&gt;=7,"Good","Average"))</f>
        <v>Excellent</v>
      </c>
      <c r="AK2179" s="2">
        <f>AVERAGE(Table_Graduate_Salary[[#This Row],[English]],Table_Graduate_Salary[[#This Row],[Logical]],Table_Graduate_Salary[[#This Row],[Quant]])</f>
        <v>525</v>
      </c>
    </row>
    <row r="2180" spans="1:37">
      <c r="A2180">
        <v>214343</v>
      </c>
      <c r="B2180" t="s">
        <v>505</v>
      </c>
      <c r="C2180" s="1">
        <v>33239</v>
      </c>
      <c r="D2180" s="2">
        <v>80</v>
      </c>
      <c r="E2180" t="s">
        <v>35</v>
      </c>
      <c r="F2180" s="3">
        <v>2008</v>
      </c>
      <c r="G2180" s="2">
        <v>82.4</v>
      </c>
      <c r="H2180" t="s">
        <v>35</v>
      </c>
      <c r="I2180">
        <v>44</v>
      </c>
      <c r="J2180">
        <v>2</v>
      </c>
      <c r="K2180" t="s">
        <v>36</v>
      </c>
      <c r="L2180" t="s">
        <v>55</v>
      </c>
      <c r="M2180" s="3">
        <v>74.27</v>
      </c>
      <c r="N2180">
        <v>44</v>
      </c>
      <c r="O2180">
        <v>0</v>
      </c>
      <c r="P2180" t="s">
        <v>41</v>
      </c>
      <c r="Q2180">
        <v>2012</v>
      </c>
      <c r="R2180" s="2">
        <v>445</v>
      </c>
      <c r="S2180" s="2">
        <v>485</v>
      </c>
      <c r="T2180" s="2">
        <v>655</v>
      </c>
      <c r="U2180" s="2">
        <v>0.45087658448345103</v>
      </c>
      <c r="V2180" s="2">
        <v>395</v>
      </c>
      <c r="W2180" s="2">
        <v>-1</v>
      </c>
      <c r="X2180" s="2">
        <v>-1</v>
      </c>
      <c r="Y2180" s="2">
        <v>-1</v>
      </c>
      <c r="Z2180" s="2">
        <v>-1</v>
      </c>
      <c r="AA2180" s="2">
        <v>-1</v>
      </c>
      <c r="AB2180" s="2">
        <v>-1</v>
      </c>
      <c r="AC2180" s="2">
        <v>-1.9629000000000001</v>
      </c>
      <c r="AD2180" s="2">
        <v>-0.74729999999999996</v>
      </c>
      <c r="AE2180" s="2">
        <v>0.52690000000000003</v>
      </c>
      <c r="AF2180" s="2">
        <v>0.76729999999999998</v>
      </c>
      <c r="AG2180" s="2">
        <v>0.34439999999999998</v>
      </c>
      <c r="AH2180">
        <v>350000</v>
      </c>
      <c r="AI2180" t="str">
        <f>IF(Table_Graduate_Salary[[#This Row],[Salary]]&lt;300000,"Low",IF(Table_Graduate_Salary[[#This Row],[Salary]]&lt;=600000,"Medium","High"))</f>
        <v>Medium</v>
      </c>
      <c r="AJ2180" t="str">
        <f>IF(Table_Graduate_Salary[[#This Row],[collegeGPA]]&gt;=8,"Excellent",IF(Table_Graduate_Salary[[#This Row],[collegeGPA]]&gt;=7,"Good","Average"))</f>
        <v>Excellent</v>
      </c>
      <c r="AK2180" s="2">
        <f>AVERAGE(Table_Graduate_Salary[[#This Row],[English]],Table_Graduate_Salary[[#This Row],[Logical]],Table_Graduate_Salary[[#This Row],[Quant]])</f>
        <v>528.33333333333337</v>
      </c>
    </row>
    <row r="2181" spans="1:37">
      <c r="A2181">
        <v>624732</v>
      </c>
      <c r="B2181" t="s">
        <v>505</v>
      </c>
      <c r="C2181" s="1">
        <v>33522</v>
      </c>
      <c r="D2181" s="2">
        <v>90</v>
      </c>
      <c r="E2181" t="s">
        <v>113</v>
      </c>
      <c r="F2181" s="3">
        <v>2009</v>
      </c>
      <c r="G2181" s="2">
        <v>89</v>
      </c>
      <c r="H2181" t="s">
        <v>51</v>
      </c>
      <c r="I2181">
        <v>6996</v>
      </c>
      <c r="J2181">
        <v>2</v>
      </c>
      <c r="K2181" t="s">
        <v>36</v>
      </c>
      <c r="L2181" t="s">
        <v>40</v>
      </c>
      <c r="M2181" s="3">
        <v>72</v>
      </c>
      <c r="N2181">
        <v>6996</v>
      </c>
      <c r="O2181">
        <v>1</v>
      </c>
      <c r="P2181" t="s">
        <v>47</v>
      </c>
      <c r="Q2181">
        <v>2013</v>
      </c>
      <c r="R2181" s="2">
        <v>535</v>
      </c>
      <c r="S2181" s="2">
        <v>470</v>
      </c>
      <c r="T2181" s="2">
        <v>470</v>
      </c>
      <c r="U2181" s="2">
        <v>0.19015340560101801</v>
      </c>
      <c r="V2181" s="2">
        <v>315</v>
      </c>
      <c r="W2181" s="2">
        <v>-1</v>
      </c>
      <c r="X2181" s="2">
        <v>-1</v>
      </c>
      <c r="Y2181" s="2">
        <v>-1</v>
      </c>
      <c r="Z2181" s="2">
        <v>-1</v>
      </c>
      <c r="AA2181" s="2">
        <v>-1</v>
      </c>
      <c r="AB2181" s="2">
        <v>-1</v>
      </c>
      <c r="AC2181" s="2">
        <v>-0.30270000000000002</v>
      </c>
      <c r="AD2181" s="2">
        <v>-0.62009999999999998</v>
      </c>
      <c r="AE2181" s="2">
        <v>0.01</v>
      </c>
      <c r="AF2181" s="2">
        <v>-1.5021</v>
      </c>
      <c r="AG2181" s="2">
        <v>-1.0524</v>
      </c>
      <c r="AH2181">
        <v>200000</v>
      </c>
      <c r="AI2181" t="str">
        <f>IF(Table_Graduate_Salary[[#This Row],[Salary]]&lt;300000,"Low",IF(Table_Graduate_Salary[[#This Row],[Salary]]&lt;=600000,"Medium","High"))</f>
        <v>Low</v>
      </c>
      <c r="AJ2181" t="str">
        <f>IF(Table_Graduate_Salary[[#This Row],[collegeGPA]]&gt;=8,"Excellent",IF(Table_Graduate_Salary[[#This Row],[collegeGPA]]&gt;=7,"Good","Average"))</f>
        <v>Excellent</v>
      </c>
      <c r="AK2181" s="2">
        <f>AVERAGE(Table_Graduate_Salary[[#This Row],[English]],Table_Graduate_Salary[[#This Row],[Logical]],Table_Graduate_Salary[[#This Row],[Quant]])</f>
        <v>491.66666666666669</v>
      </c>
    </row>
    <row r="2182" spans="1:37">
      <c r="A2182">
        <v>925234</v>
      </c>
      <c r="B2182" t="s">
        <v>506</v>
      </c>
      <c r="C2182" s="1">
        <v>33757</v>
      </c>
      <c r="D2182" s="2">
        <v>89.2</v>
      </c>
      <c r="E2182" t="s">
        <v>35</v>
      </c>
      <c r="F2182" s="3">
        <v>2010</v>
      </c>
      <c r="G2182" s="2">
        <v>87.25</v>
      </c>
      <c r="H2182" t="s">
        <v>35</v>
      </c>
      <c r="I2182">
        <v>8195</v>
      </c>
      <c r="J2182">
        <v>1</v>
      </c>
      <c r="K2182" t="s">
        <v>36</v>
      </c>
      <c r="L2182" t="s">
        <v>40</v>
      </c>
      <c r="M2182" s="3">
        <v>77.3</v>
      </c>
      <c r="N2182">
        <v>8195</v>
      </c>
      <c r="O2182">
        <v>1</v>
      </c>
      <c r="P2182" t="s">
        <v>38</v>
      </c>
      <c r="Q2182">
        <v>2014</v>
      </c>
      <c r="R2182" s="2">
        <v>580</v>
      </c>
      <c r="S2182" s="2">
        <v>555</v>
      </c>
      <c r="T2182" s="2">
        <v>705</v>
      </c>
      <c r="U2182" s="2">
        <v>-1</v>
      </c>
      <c r="V2182" s="2">
        <v>-1</v>
      </c>
      <c r="W2182" s="2">
        <v>-1</v>
      </c>
      <c r="X2182" s="2">
        <v>-1</v>
      </c>
      <c r="Y2182" s="2">
        <v>-1</v>
      </c>
      <c r="Z2182" s="2">
        <v>-1</v>
      </c>
      <c r="AA2182" s="2">
        <v>-1</v>
      </c>
      <c r="AB2182" s="2">
        <v>-1</v>
      </c>
      <c r="AC2182" s="2">
        <v>-0.44629999999999997</v>
      </c>
      <c r="AD2182" s="2">
        <v>0.37890000000000001</v>
      </c>
      <c r="AE2182" s="2">
        <v>0.77849999999999997</v>
      </c>
      <c r="AF2182" s="2">
        <v>0.39950000000000002</v>
      </c>
      <c r="AG2182" s="2">
        <v>9.7299999999999998E-2</v>
      </c>
      <c r="AH2182">
        <v>400000</v>
      </c>
      <c r="AI2182" t="str">
        <f>IF(Table_Graduate_Salary[[#This Row],[Salary]]&lt;300000,"Low",IF(Table_Graduate_Salary[[#This Row],[Salary]]&lt;=600000,"Medium","High"))</f>
        <v>Medium</v>
      </c>
      <c r="AJ2182" t="str">
        <f>IF(Table_Graduate_Salary[[#This Row],[collegeGPA]]&gt;=8,"Excellent",IF(Table_Graduate_Salary[[#This Row],[collegeGPA]]&gt;=7,"Good","Average"))</f>
        <v>Excellent</v>
      </c>
      <c r="AK2182" s="2">
        <f>AVERAGE(Table_Graduate_Salary[[#This Row],[English]],Table_Graduate_Salary[[#This Row],[Logical]],Table_Graduate_Salary[[#This Row],[Quant]])</f>
        <v>613.33333333333337</v>
      </c>
    </row>
    <row r="2183" spans="1:37">
      <c r="A2183">
        <v>1073144</v>
      </c>
      <c r="B2183" t="s">
        <v>505</v>
      </c>
      <c r="C2183" s="1">
        <v>33187</v>
      </c>
      <c r="D2183" s="2">
        <v>85.38</v>
      </c>
      <c r="E2183" t="s">
        <v>51</v>
      </c>
      <c r="F2183" s="3">
        <v>2009</v>
      </c>
      <c r="G2183" s="2">
        <v>78</v>
      </c>
      <c r="H2183" t="s">
        <v>51</v>
      </c>
      <c r="I2183">
        <v>6948</v>
      </c>
      <c r="J2183">
        <v>2</v>
      </c>
      <c r="K2183" t="s">
        <v>36</v>
      </c>
      <c r="L2183" t="s">
        <v>40</v>
      </c>
      <c r="M2183" s="3">
        <v>82.1</v>
      </c>
      <c r="N2183">
        <v>6948</v>
      </c>
      <c r="O2183">
        <v>0</v>
      </c>
      <c r="P2183" t="s">
        <v>53</v>
      </c>
      <c r="Q2183">
        <v>2013</v>
      </c>
      <c r="R2183" s="2">
        <v>580</v>
      </c>
      <c r="S2183" s="2">
        <v>420</v>
      </c>
      <c r="T2183" s="2">
        <v>655</v>
      </c>
      <c r="U2183" s="2">
        <v>0.48674700843819302</v>
      </c>
      <c r="V2183" s="2">
        <v>475</v>
      </c>
      <c r="W2183" s="2">
        <v>-1</v>
      </c>
      <c r="X2183" s="2">
        <v>376</v>
      </c>
      <c r="Y2183" s="2">
        <v>-1</v>
      </c>
      <c r="Z2183" s="2">
        <v>-1</v>
      </c>
      <c r="AA2183" s="2">
        <v>-1</v>
      </c>
      <c r="AB2183" s="2">
        <v>-1</v>
      </c>
      <c r="AC2183" s="2">
        <v>-0.58989999999999998</v>
      </c>
      <c r="AD2183" s="2">
        <v>0.5454</v>
      </c>
      <c r="AE2183" s="2">
        <v>-0.6048</v>
      </c>
      <c r="AF2183" s="2">
        <v>0.5262</v>
      </c>
      <c r="AG2183" s="2">
        <v>9.7299999999999998E-2</v>
      </c>
      <c r="AH2183">
        <v>335000</v>
      </c>
      <c r="AI2183" t="str">
        <f>IF(Table_Graduate_Salary[[#This Row],[Salary]]&lt;300000,"Low",IF(Table_Graduate_Salary[[#This Row],[Salary]]&lt;=600000,"Medium","High"))</f>
        <v>Medium</v>
      </c>
      <c r="AJ2183" t="str">
        <f>IF(Table_Graduate_Salary[[#This Row],[collegeGPA]]&gt;=8,"Excellent",IF(Table_Graduate_Salary[[#This Row],[collegeGPA]]&gt;=7,"Good","Average"))</f>
        <v>Excellent</v>
      </c>
      <c r="AK2183" s="2">
        <f>AVERAGE(Table_Graduate_Salary[[#This Row],[English]],Table_Graduate_Salary[[#This Row],[Logical]],Table_Graduate_Salary[[#This Row],[Quant]])</f>
        <v>551.66666666666663</v>
      </c>
    </row>
    <row r="2184" spans="1:37">
      <c r="A2184">
        <v>228148</v>
      </c>
      <c r="B2184" t="s">
        <v>505</v>
      </c>
      <c r="C2184" s="1">
        <v>32767</v>
      </c>
      <c r="D2184" s="2">
        <v>58</v>
      </c>
      <c r="E2184">
        <v>0</v>
      </c>
      <c r="F2184" s="3">
        <v>2007</v>
      </c>
      <c r="G2184" s="2">
        <v>59</v>
      </c>
      <c r="H2184">
        <v>0</v>
      </c>
      <c r="I2184">
        <v>23</v>
      </c>
      <c r="J2184">
        <v>2</v>
      </c>
      <c r="K2184" t="s">
        <v>36</v>
      </c>
      <c r="L2184" t="s">
        <v>60</v>
      </c>
      <c r="M2184" s="3">
        <v>60.5</v>
      </c>
      <c r="N2184">
        <v>23</v>
      </c>
      <c r="O2184">
        <v>0</v>
      </c>
      <c r="P2184" t="s">
        <v>41</v>
      </c>
      <c r="Q2184">
        <v>2011</v>
      </c>
      <c r="R2184" s="2">
        <v>425</v>
      </c>
      <c r="S2184" s="2">
        <v>435</v>
      </c>
      <c r="T2184" s="2">
        <v>365</v>
      </c>
      <c r="U2184" s="2">
        <v>5.8792800008353401E-2</v>
      </c>
      <c r="V2184" s="2">
        <v>-1</v>
      </c>
      <c r="W2184" s="2">
        <v>200</v>
      </c>
      <c r="X2184" s="2">
        <v>-1</v>
      </c>
      <c r="Y2184" s="2">
        <v>-1</v>
      </c>
      <c r="Z2184" s="2">
        <v>-1</v>
      </c>
      <c r="AA2184" s="2">
        <v>-1</v>
      </c>
      <c r="AB2184" s="2">
        <v>-1</v>
      </c>
      <c r="AC2184" s="2">
        <v>0.51</v>
      </c>
      <c r="AD2184" s="2">
        <v>0.3448</v>
      </c>
      <c r="AE2184" s="2">
        <v>-0.63429999999999997</v>
      </c>
      <c r="AF2184" s="2">
        <v>0.64980000000000004</v>
      </c>
      <c r="AG2184" s="2">
        <v>0.81830000000000003</v>
      </c>
      <c r="AH2184">
        <v>105000</v>
      </c>
      <c r="AI2184" t="str">
        <f>IF(Table_Graduate_Salary[[#This Row],[Salary]]&lt;300000,"Low",IF(Table_Graduate_Salary[[#This Row],[Salary]]&lt;=600000,"Medium","High"))</f>
        <v>Low</v>
      </c>
      <c r="AJ2184" t="str">
        <f>IF(Table_Graduate_Salary[[#This Row],[collegeGPA]]&gt;=8,"Excellent",IF(Table_Graduate_Salary[[#This Row],[collegeGPA]]&gt;=7,"Good","Average"))</f>
        <v>Excellent</v>
      </c>
      <c r="AK2184" s="2">
        <f>AVERAGE(Table_Graduate_Salary[[#This Row],[English]],Table_Graduate_Salary[[#This Row],[Logical]],Table_Graduate_Salary[[#This Row],[Quant]])</f>
        <v>408.33333333333331</v>
      </c>
    </row>
    <row r="2185" spans="1:37">
      <c r="A2185">
        <v>597142</v>
      </c>
      <c r="B2185" t="s">
        <v>506</v>
      </c>
      <c r="C2185" s="1">
        <v>34299</v>
      </c>
      <c r="D2185" s="2">
        <v>80.400000000000006</v>
      </c>
      <c r="E2185" t="s">
        <v>35</v>
      </c>
      <c r="F2185" s="3">
        <v>2011</v>
      </c>
      <c r="G2185" s="2">
        <v>79</v>
      </c>
      <c r="H2185" t="s">
        <v>35</v>
      </c>
      <c r="I2185">
        <v>44</v>
      </c>
      <c r="J2185">
        <v>2</v>
      </c>
      <c r="K2185" t="s">
        <v>36</v>
      </c>
      <c r="L2185" t="s">
        <v>55</v>
      </c>
      <c r="M2185" s="3">
        <v>63.12</v>
      </c>
      <c r="N2185">
        <v>44</v>
      </c>
      <c r="O2185">
        <v>0</v>
      </c>
      <c r="P2185" t="s">
        <v>41</v>
      </c>
      <c r="Q2185">
        <v>2015</v>
      </c>
      <c r="R2185" s="2">
        <v>570</v>
      </c>
      <c r="S2185" s="2">
        <v>555</v>
      </c>
      <c r="T2185" s="2">
        <v>575</v>
      </c>
      <c r="U2185" s="2">
        <v>0.74475835400893897</v>
      </c>
      <c r="V2185" s="2">
        <v>445</v>
      </c>
      <c r="W2185" s="2">
        <v>-1</v>
      </c>
      <c r="X2185" s="2">
        <v>438</v>
      </c>
      <c r="Y2185" s="2">
        <v>-1</v>
      </c>
      <c r="Z2185" s="2">
        <v>-1</v>
      </c>
      <c r="AA2185" s="2">
        <v>-1</v>
      </c>
      <c r="AB2185" s="2">
        <v>-1</v>
      </c>
      <c r="AC2185" s="2">
        <v>0.55910000000000004</v>
      </c>
      <c r="AD2185" s="2">
        <v>0.37890000000000001</v>
      </c>
      <c r="AE2185" s="2">
        <v>-0.2974</v>
      </c>
      <c r="AF2185" s="2">
        <v>-0.86819999999999997</v>
      </c>
      <c r="AG2185" s="2">
        <v>-0.47760000000000002</v>
      </c>
      <c r="AH2185">
        <v>340000</v>
      </c>
      <c r="AI2185" t="str">
        <f>IF(Table_Graduate_Salary[[#This Row],[Salary]]&lt;300000,"Low",IF(Table_Graduate_Salary[[#This Row],[Salary]]&lt;=600000,"Medium","High"))</f>
        <v>Medium</v>
      </c>
      <c r="AJ2185" t="str">
        <f>IF(Table_Graduate_Salary[[#This Row],[collegeGPA]]&gt;=8,"Excellent",IF(Table_Graduate_Salary[[#This Row],[collegeGPA]]&gt;=7,"Good","Average"))</f>
        <v>Excellent</v>
      </c>
      <c r="AK2185" s="2">
        <f>AVERAGE(Table_Graduate_Salary[[#This Row],[English]],Table_Graduate_Salary[[#This Row],[Logical]],Table_Graduate_Salary[[#This Row],[Quant]])</f>
        <v>566.66666666666663</v>
      </c>
    </row>
    <row r="2186" spans="1:37">
      <c r="A2186">
        <v>361671</v>
      </c>
      <c r="B2186" t="s">
        <v>506</v>
      </c>
      <c r="C2186" s="1">
        <v>33157</v>
      </c>
      <c r="D2186" s="2">
        <v>95.04</v>
      </c>
      <c r="E2186" t="s">
        <v>103</v>
      </c>
      <c r="F2186" s="3">
        <v>2008</v>
      </c>
      <c r="G2186" s="2">
        <v>87</v>
      </c>
      <c r="H2186" t="s">
        <v>252</v>
      </c>
      <c r="I2186">
        <v>1384</v>
      </c>
      <c r="J2186">
        <v>2</v>
      </c>
      <c r="K2186" t="s">
        <v>36</v>
      </c>
      <c r="L2186" t="s">
        <v>64</v>
      </c>
      <c r="M2186" s="3">
        <v>86.5</v>
      </c>
      <c r="N2186">
        <v>1384</v>
      </c>
      <c r="O2186">
        <v>0</v>
      </c>
      <c r="P2186" t="s">
        <v>61</v>
      </c>
      <c r="Q2186">
        <v>2012</v>
      </c>
      <c r="R2186" s="2">
        <v>615</v>
      </c>
      <c r="S2186" s="2">
        <v>665</v>
      </c>
      <c r="T2186" s="2">
        <v>525</v>
      </c>
      <c r="U2186" s="2">
        <v>0.76567358123401097</v>
      </c>
      <c r="V2186" s="2">
        <v>485</v>
      </c>
      <c r="W2186" s="2">
        <v>-1</v>
      </c>
      <c r="X2186" s="2">
        <v>-1</v>
      </c>
      <c r="Y2186" s="2">
        <v>-1</v>
      </c>
      <c r="Z2186" s="2">
        <v>-1</v>
      </c>
      <c r="AA2186" s="2">
        <v>-1</v>
      </c>
      <c r="AB2186" s="2">
        <v>-1</v>
      </c>
      <c r="AC2186" s="2">
        <v>-0.57189999999999996</v>
      </c>
      <c r="AD2186" s="2">
        <v>0.50080000000000002</v>
      </c>
      <c r="AE2186" s="2">
        <v>-0.92449999999999999</v>
      </c>
      <c r="AF2186" s="2">
        <v>-0.4078</v>
      </c>
      <c r="AG2186" s="2">
        <v>0.18640000000000001</v>
      </c>
      <c r="AH2186">
        <v>530000</v>
      </c>
      <c r="AI2186" t="str">
        <f>IF(Table_Graduate_Salary[[#This Row],[Salary]]&lt;300000,"Low",IF(Table_Graduate_Salary[[#This Row],[Salary]]&lt;=600000,"Medium","High"))</f>
        <v>Medium</v>
      </c>
      <c r="AJ2186" t="str">
        <f>IF(Table_Graduate_Salary[[#This Row],[collegeGPA]]&gt;=8,"Excellent",IF(Table_Graduate_Salary[[#This Row],[collegeGPA]]&gt;=7,"Good","Average"))</f>
        <v>Excellent</v>
      </c>
      <c r="AK2186" s="2">
        <f>AVERAGE(Table_Graduate_Salary[[#This Row],[English]],Table_Graduate_Salary[[#This Row],[Logical]],Table_Graduate_Salary[[#This Row],[Quant]])</f>
        <v>601.66666666666663</v>
      </c>
    </row>
    <row r="2187" spans="1:37">
      <c r="A2187">
        <v>242078</v>
      </c>
      <c r="B2187" t="s">
        <v>506</v>
      </c>
      <c r="C2187" s="1">
        <v>32552</v>
      </c>
      <c r="D2187" s="2">
        <v>75.75</v>
      </c>
      <c r="E2187">
        <v>0</v>
      </c>
      <c r="F2187" s="3">
        <v>2007</v>
      </c>
      <c r="G2187" s="2">
        <v>74.400000000000006</v>
      </c>
      <c r="H2187">
        <v>0</v>
      </c>
      <c r="I2187">
        <v>6884</v>
      </c>
      <c r="J2187">
        <v>2</v>
      </c>
      <c r="K2187" t="s">
        <v>36</v>
      </c>
      <c r="L2187" t="s">
        <v>60</v>
      </c>
      <c r="M2187" s="3">
        <v>80</v>
      </c>
      <c r="N2187">
        <v>6884</v>
      </c>
      <c r="O2187">
        <v>0</v>
      </c>
      <c r="P2187" t="s">
        <v>53</v>
      </c>
      <c r="Q2187">
        <v>2011</v>
      </c>
      <c r="R2187" s="2">
        <v>495</v>
      </c>
      <c r="S2187" s="2">
        <v>495</v>
      </c>
      <c r="T2187" s="2">
        <v>554</v>
      </c>
      <c r="U2187" s="2">
        <v>0.53838689298509601</v>
      </c>
      <c r="V2187" s="2">
        <v>-1</v>
      </c>
      <c r="W2187" s="2">
        <v>333</v>
      </c>
      <c r="X2187" s="2">
        <v>-1</v>
      </c>
      <c r="Y2187" s="2">
        <v>-1</v>
      </c>
      <c r="Z2187" s="2">
        <v>-1</v>
      </c>
      <c r="AA2187" s="2">
        <v>366</v>
      </c>
      <c r="AB2187" s="2">
        <v>-1</v>
      </c>
      <c r="AC2187" s="2">
        <v>-2.1175000000000002</v>
      </c>
      <c r="AD2187" s="2">
        <v>-0.59130000000000005</v>
      </c>
      <c r="AE2187" s="2">
        <v>-0.34399999999999997</v>
      </c>
      <c r="AF2187" s="2">
        <v>0.76729999999999998</v>
      </c>
      <c r="AG2187" s="2">
        <v>2.8400000000000002E-2</v>
      </c>
      <c r="AH2187">
        <v>480000</v>
      </c>
      <c r="AI2187" t="str">
        <f>IF(Table_Graduate_Salary[[#This Row],[Salary]]&lt;300000,"Low",IF(Table_Graduate_Salary[[#This Row],[Salary]]&lt;=600000,"Medium","High"))</f>
        <v>Medium</v>
      </c>
      <c r="AJ2187" t="str">
        <f>IF(Table_Graduate_Salary[[#This Row],[collegeGPA]]&gt;=8,"Excellent",IF(Table_Graduate_Salary[[#This Row],[collegeGPA]]&gt;=7,"Good","Average"))</f>
        <v>Excellent</v>
      </c>
      <c r="AK2187" s="2">
        <f>AVERAGE(Table_Graduate_Salary[[#This Row],[English]],Table_Graduate_Salary[[#This Row],[Logical]],Table_Graduate_Salary[[#This Row],[Quant]])</f>
        <v>514.66666666666663</v>
      </c>
    </row>
    <row r="2188" spans="1:37">
      <c r="A2188">
        <v>729568</v>
      </c>
      <c r="B2188" t="s">
        <v>505</v>
      </c>
      <c r="C2188" s="1">
        <v>32647</v>
      </c>
      <c r="D2188" s="2">
        <v>65.3</v>
      </c>
      <c r="E2188" t="s">
        <v>51</v>
      </c>
      <c r="F2188" s="3">
        <v>2006</v>
      </c>
      <c r="G2188" s="2">
        <v>74</v>
      </c>
      <c r="H2188" t="s">
        <v>51</v>
      </c>
      <c r="I2188">
        <v>222</v>
      </c>
      <c r="J2188">
        <v>2</v>
      </c>
      <c r="K2188" t="s">
        <v>66</v>
      </c>
      <c r="L2188" t="s">
        <v>67</v>
      </c>
      <c r="M2188" s="3">
        <v>89</v>
      </c>
      <c r="N2188">
        <v>222</v>
      </c>
      <c r="O2188">
        <v>0</v>
      </c>
      <c r="P2188" t="s">
        <v>120</v>
      </c>
      <c r="Q2188">
        <v>2013</v>
      </c>
      <c r="R2188" s="2">
        <v>505</v>
      </c>
      <c r="S2188" s="2">
        <v>555</v>
      </c>
      <c r="T2188" s="2">
        <v>715</v>
      </c>
      <c r="U2188" s="2">
        <v>0.95389977507992596</v>
      </c>
      <c r="V2188" s="2">
        <v>585</v>
      </c>
      <c r="W2188" s="2">
        <v>-1</v>
      </c>
      <c r="X2188" s="2">
        <v>530</v>
      </c>
      <c r="Y2188" s="2">
        <v>-1</v>
      </c>
      <c r="Z2188" s="2">
        <v>-1</v>
      </c>
      <c r="AA2188" s="2">
        <v>-1</v>
      </c>
      <c r="AB2188" s="2">
        <v>-1</v>
      </c>
      <c r="AC2188" s="2">
        <v>0.27179999999999999</v>
      </c>
      <c r="AD2188" s="2">
        <v>0.37890000000000001</v>
      </c>
      <c r="AE2188" s="2">
        <v>-0.4511</v>
      </c>
      <c r="AF2188" s="2">
        <v>0.39950000000000002</v>
      </c>
      <c r="AG2188" s="2">
        <v>0.67210000000000003</v>
      </c>
      <c r="AH2188">
        <v>470000</v>
      </c>
      <c r="AI2188" t="str">
        <f>IF(Table_Graduate_Salary[[#This Row],[Salary]]&lt;300000,"Low",IF(Table_Graduate_Salary[[#This Row],[Salary]]&lt;=600000,"Medium","High"))</f>
        <v>Medium</v>
      </c>
      <c r="AJ2188" t="str">
        <f>IF(Table_Graduate_Salary[[#This Row],[collegeGPA]]&gt;=8,"Excellent",IF(Table_Graduate_Salary[[#This Row],[collegeGPA]]&gt;=7,"Good","Average"))</f>
        <v>Excellent</v>
      </c>
      <c r="AK2188" s="2">
        <f>AVERAGE(Table_Graduate_Salary[[#This Row],[English]],Table_Graduate_Salary[[#This Row],[Logical]],Table_Graduate_Salary[[#This Row],[Quant]])</f>
        <v>591.66666666666663</v>
      </c>
    </row>
    <row r="2189" spans="1:37">
      <c r="A2189">
        <v>1270516</v>
      </c>
      <c r="B2189" t="s">
        <v>506</v>
      </c>
      <c r="C2189" s="1">
        <v>33239</v>
      </c>
      <c r="D2189" s="2">
        <v>57.14</v>
      </c>
      <c r="E2189" t="s">
        <v>35</v>
      </c>
      <c r="F2189" s="3">
        <v>2009</v>
      </c>
      <c r="G2189" s="2">
        <v>48</v>
      </c>
      <c r="H2189" t="s">
        <v>35</v>
      </c>
      <c r="I2189">
        <v>2679</v>
      </c>
      <c r="J2189">
        <v>2</v>
      </c>
      <c r="K2189" t="s">
        <v>66</v>
      </c>
      <c r="L2189" t="s">
        <v>67</v>
      </c>
      <c r="M2189" s="3">
        <v>60</v>
      </c>
      <c r="N2189">
        <v>2679</v>
      </c>
      <c r="O2189">
        <v>1</v>
      </c>
      <c r="P2189" t="s">
        <v>38</v>
      </c>
      <c r="Q2189">
        <v>2014</v>
      </c>
      <c r="R2189" s="2">
        <v>465</v>
      </c>
      <c r="S2189" s="2">
        <v>555</v>
      </c>
      <c r="T2189" s="2">
        <v>380</v>
      </c>
      <c r="U2189" s="2">
        <v>0.67074315143312702</v>
      </c>
      <c r="V2189" s="2">
        <v>455</v>
      </c>
      <c r="W2189" s="2">
        <v>-1</v>
      </c>
      <c r="X2189" s="2">
        <v>-1</v>
      </c>
      <c r="Y2189" s="2">
        <v>-1</v>
      </c>
      <c r="Z2189" s="2">
        <v>-1</v>
      </c>
      <c r="AA2189" s="2">
        <v>-1</v>
      </c>
      <c r="AB2189" s="2">
        <v>-1</v>
      </c>
      <c r="AC2189" s="2">
        <v>0.89859999999999995</v>
      </c>
      <c r="AD2189" s="2">
        <v>-6.5100000000000005E-2</v>
      </c>
      <c r="AE2189" s="2">
        <v>-1.0379</v>
      </c>
      <c r="AF2189" s="2">
        <v>-2.2627000000000002</v>
      </c>
      <c r="AG2189" s="2">
        <v>0.71040000000000003</v>
      </c>
      <c r="AH2189">
        <v>100000</v>
      </c>
      <c r="AI2189" t="str">
        <f>IF(Table_Graduate_Salary[[#This Row],[Salary]]&lt;300000,"Low",IF(Table_Graduate_Salary[[#This Row],[Salary]]&lt;=600000,"Medium","High"))</f>
        <v>Low</v>
      </c>
      <c r="AJ2189" t="str">
        <f>IF(Table_Graduate_Salary[[#This Row],[collegeGPA]]&gt;=8,"Excellent",IF(Table_Graduate_Salary[[#This Row],[collegeGPA]]&gt;=7,"Good","Average"))</f>
        <v>Excellent</v>
      </c>
      <c r="AK2189" s="2">
        <f>AVERAGE(Table_Graduate_Salary[[#This Row],[English]],Table_Graduate_Salary[[#This Row],[Logical]],Table_Graduate_Salary[[#This Row],[Quant]])</f>
        <v>466.66666666666669</v>
      </c>
    </row>
    <row r="2190" spans="1:37">
      <c r="A2190">
        <v>938137</v>
      </c>
      <c r="B2190" t="s">
        <v>506</v>
      </c>
      <c r="C2190" s="1">
        <v>34122</v>
      </c>
      <c r="D2190" s="2">
        <v>72.2</v>
      </c>
      <c r="E2190" t="s">
        <v>35</v>
      </c>
      <c r="F2190" s="3">
        <v>2010</v>
      </c>
      <c r="G2190" s="2">
        <v>70</v>
      </c>
      <c r="H2190" t="s">
        <v>35</v>
      </c>
      <c r="I2190">
        <v>6874</v>
      </c>
      <c r="J2190">
        <v>2</v>
      </c>
      <c r="K2190" t="s">
        <v>36</v>
      </c>
      <c r="L2190" t="s">
        <v>52</v>
      </c>
      <c r="M2190" s="3">
        <v>62.4</v>
      </c>
      <c r="N2190">
        <v>6874</v>
      </c>
      <c r="O2190">
        <v>0</v>
      </c>
      <c r="P2190" t="s">
        <v>96</v>
      </c>
      <c r="Q2190">
        <v>2014</v>
      </c>
      <c r="R2190" s="2">
        <v>545</v>
      </c>
      <c r="S2190" s="2">
        <v>525</v>
      </c>
      <c r="T2190" s="2">
        <v>630</v>
      </c>
      <c r="U2190" s="2">
        <v>0.72598414796947897</v>
      </c>
      <c r="V2190" s="2">
        <v>345</v>
      </c>
      <c r="W2190" s="2">
        <v>-1</v>
      </c>
      <c r="X2190" s="2">
        <v>-1</v>
      </c>
      <c r="Y2190" s="2">
        <v>438</v>
      </c>
      <c r="Z2190" s="2">
        <v>-1</v>
      </c>
      <c r="AA2190" s="2">
        <v>-1</v>
      </c>
      <c r="AB2190" s="2">
        <v>-1</v>
      </c>
      <c r="AC2190" s="2">
        <v>1.1335999999999999</v>
      </c>
      <c r="AD2190" s="2">
        <v>1.0448999999999999</v>
      </c>
      <c r="AE2190" s="2">
        <v>-0.14369999999999999</v>
      </c>
      <c r="AF2190" s="2">
        <v>-0.86819999999999997</v>
      </c>
      <c r="AG2190" s="2">
        <v>0.67210000000000003</v>
      </c>
      <c r="AH2190">
        <v>675000</v>
      </c>
      <c r="AI2190" t="str">
        <f>IF(Table_Graduate_Salary[[#This Row],[Salary]]&lt;300000,"Low",IF(Table_Graduate_Salary[[#This Row],[Salary]]&lt;=600000,"Medium","High"))</f>
        <v>High</v>
      </c>
      <c r="AJ2190" t="str">
        <f>IF(Table_Graduate_Salary[[#This Row],[collegeGPA]]&gt;=8,"Excellent",IF(Table_Graduate_Salary[[#This Row],[collegeGPA]]&gt;=7,"Good","Average"))</f>
        <v>Excellent</v>
      </c>
      <c r="AK2190" s="2">
        <f>AVERAGE(Table_Graduate_Salary[[#This Row],[English]],Table_Graduate_Salary[[#This Row],[Logical]],Table_Graduate_Salary[[#This Row],[Quant]])</f>
        <v>566.66666666666663</v>
      </c>
    </row>
    <row r="2191" spans="1:37">
      <c r="A2191">
        <v>1218778</v>
      </c>
      <c r="B2191" t="s">
        <v>506</v>
      </c>
      <c r="C2191" s="1">
        <v>33579</v>
      </c>
      <c r="D2191" s="2">
        <v>80</v>
      </c>
      <c r="E2191" t="s">
        <v>35</v>
      </c>
      <c r="F2191" s="3">
        <v>2010</v>
      </c>
      <c r="G2191" s="2">
        <v>63</v>
      </c>
      <c r="H2191" t="s">
        <v>35</v>
      </c>
      <c r="I2191">
        <v>15866</v>
      </c>
      <c r="J2191">
        <v>2</v>
      </c>
      <c r="K2191" t="s">
        <v>36</v>
      </c>
      <c r="L2191" t="s">
        <v>40</v>
      </c>
      <c r="M2191" s="3">
        <v>66</v>
      </c>
      <c r="N2191">
        <v>15866</v>
      </c>
      <c r="O2191">
        <v>0</v>
      </c>
      <c r="P2191" t="s">
        <v>59</v>
      </c>
      <c r="Q2191">
        <v>2014</v>
      </c>
      <c r="R2191" s="2">
        <v>570</v>
      </c>
      <c r="S2191" s="2">
        <v>485</v>
      </c>
      <c r="T2191" s="2">
        <v>430</v>
      </c>
      <c r="U2191" s="2">
        <v>0.48674700843819302</v>
      </c>
      <c r="V2191" s="2">
        <v>465</v>
      </c>
      <c r="W2191" s="2">
        <v>-1</v>
      </c>
      <c r="X2191" s="2">
        <v>376</v>
      </c>
      <c r="Y2191" s="2">
        <v>-1</v>
      </c>
      <c r="Z2191" s="2">
        <v>-1</v>
      </c>
      <c r="AA2191" s="2">
        <v>-1</v>
      </c>
      <c r="AB2191" s="2">
        <v>-1</v>
      </c>
      <c r="AC2191" s="2">
        <v>-1.1644000000000001</v>
      </c>
      <c r="AD2191" s="2">
        <v>-0.62009999999999998</v>
      </c>
      <c r="AE2191" s="2">
        <v>-1.9881</v>
      </c>
      <c r="AF2191" s="2">
        <v>-0.1076</v>
      </c>
      <c r="AG2191" s="2">
        <v>-1.6273</v>
      </c>
      <c r="AH2191">
        <v>180000</v>
      </c>
      <c r="AI2191" t="str">
        <f>IF(Table_Graduate_Salary[[#This Row],[Salary]]&lt;300000,"Low",IF(Table_Graduate_Salary[[#This Row],[Salary]]&lt;=600000,"Medium","High"))</f>
        <v>Low</v>
      </c>
      <c r="AJ2191" t="str">
        <f>IF(Table_Graduate_Salary[[#This Row],[collegeGPA]]&gt;=8,"Excellent",IF(Table_Graduate_Salary[[#This Row],[collegeGPA]]&gt;=7,"Good","Average"))</f>
        <v>Excellent</v>
      </c>
      <c r="AK2191" s="2">
        <f>AVERAGE(Table_Graduate_Salary[[#This Row],[English]],Table_Graduate_Salary[[#This Row],[Logical]],Table_Graduate_Salary[[#This Row],[Quant]])</f>
        <v>495</v>
      </c>
    </row>
    <row r="2192" spans="1:37">
      <c r="A2192">
        <v>1258521</v>
      </c>
      <c r="B2192" t="s">
        <v>505</v>
      </c>
      <c r="C2192" s="1">
        <v>33874</v>
      </c>
      <c r="D2192" s="2">
        <v>67</v>
      </c>
      <c r="E2192" t="s">
        <v>51</v>
      </c>
      <c r="F2192" s="3">
        <v>2010</v>
      </c>
      <c r="G2192" s="2">
        <v>77</v>
      </c>
      <c r="H2192" t="s">
        <v>51</v>
      </c>
      <c r="I2192">
        <v>1875</v>
      </c>
      <c r="J2192">
        <v>2</v>
      </c>
      <c r="K2192" t="s">
        <v>36</v>
      </c>
      <c r="L2192" t="s">
        <v>60</v>
      </c>
      <c r="M2192" s="3">
        <v>74.599999999999994</v>
      </c>
      <c r="N2192">
        <v>1875</v>
      </c>
      <c r="O2192">
        <v>0</v>
      </c>
      <c r="P2192" t="s">
        <v>41</v>
      </c>
      <c r="Q2192">
        <v>2014</v>
      </c>
      <c r="R2192" s="2">
        <v>335</v>
      </c>
      <c r="S2192" s="2">
        <v>495</v>
      </c>
      <c r="T2192" s="2">
        <v>475</v>
      </c>
      <c r="U2192" s="2">
        <v>-1</v>
      </c>
      <c r="V2192" s="2">
        <v>-1</v>
      </c>
      <c r="W2192" s="2">
        <v>-1</v>
      </c>
      <c r="X2192" s="2">
        <v>-1</v>
      </c>
      <c r="Y2192" s="2">
        <v>-1</v>
      </c>
      <c r="Z2192" s="2">
        <v>-1</v>
      </c>
      <c r="AA2192" s="2">
        <v>-1</v>
      </c>
      <c r="AB2192" s="2">
        <v>-1</v>
      </c>
      <c r="AC2192" s="2">
        <v>-1.54E-2</v>
      </c>
      <c r="AD2192" s="2">
        <v>-0.4536</v>
      </c>
      <c r="AE2192" s="2">
        <v>0.77849999999999997</v>
      </c>
      <c r="AF2192" s="2">
        <v>1.9199999999999998E-2</v>
      </c>
      <c r="AG2192" s="2">
        <v>-0.47760000000000002</v>
      </c>
      <c r="AH2192">
        <v>225000</v>
      </c>
      <c r="AI2192" t="str">
        <f>IF(Table_Graduate_Salary[[#This Row],[Salary]]&lt;300000,"Low",IF(Table_Graduate_Salary[[#This Row],[Salary]]&lt;=600000,"Medium","High"))</f>
        <v>Low</v>
      </c>
      <c r="AJ2192" t="str">
        <f>IF(Table_Graduate_Salary[[#This Row],[collegeGPA]]&gt;=8,"Excellent",IF(Table_Graduate_Salary[[#This Row],[collegeGPA]]&gt;=7,"Good","Average"))</f>
        <v>Excellent</v>
      </c>
      <c r="AK2192" s="2">
        <f>AVERAGE(Table_Graduate_Salary[[#This Row],[English]],Table_Graduate_Salary[[#This Row],[Logical]],Table_Graduate_Salary[[#This Row],[Quant]])</f>
        <v>435</v>
      </c>
    </row>
    <row r="2193" spans="1:37">
      <c r="A2193">
        <v>144911</v>
      </c>
      <c r="B2193" t="s">
        <v>506</v>
      </c>
      <c r="C2193" s="1">
        <v>32142</v>
      </c>
      <c r="D2193" s="2">
        <v>63</v>
      </c>
      <c r="E2193" t="s">
        <v>323</v>
      </c>
      <c r="F2193" s="3">
        <v>2005</v>
      </c>
      <c r="G2193" s="2">
        <v>55</v>
      </c>
      <c r="H2193" t="s">
        <v>143</v>
      </c>
      <c r="I2193">
        <v>933</v>
      </c>
      <c r="J2193">
        <v>2</v>
      </c>
      <c r="K2193" t="s">
        <v>66</v>
      </c>
      <c r="L2193" t="s">
        <v>67</v>
      </c>
      <c r="M2193" s="3">
        <v>66</v>
      </c>
      <c r="N2193">
        <v>933</v>
      </c>
      <c r="O2193">
        <v>0</v>
      </c>
      <c r="P2193" t="s">
        <v>59</v>
      </c>
      <c r="Q2193">
        <v>2011</v>
      </c>
      <c r="R2193" s="2">
        <v>355</v>
      </c>
      <c r="S2193" s="2">
        <v>295</v>
      </c>
      <c r="T2193" s="2">
        <v>465</v>
      </c>
      <c r="U2193" s="2">
        <v>-1</v>
      </c>
      <c r="V2193" s="2">
        <v>-1</v>
      </c>
      <c r="W2193" s="2">
        <v>-1</v>
      </c>
      <c r="X2193" s="2">
        <v>-1</v>
      </c>
      <c r="Y2193" s="2">
        <v>-1</v>
      </c>
      <c r="Z2193" s="2">
        <v>-1</v>
      </c>
      <c r="AA2193" s="2">
        <v>-1</v>
      </c>
      <c r="AB2193" s="2">
        <v>-1</v>
      </c>
      <c r="AC2193" s="2">
        <v>-0.3014</v>
      </c>
      <c r="AD2193" s="2">
        <v>-0.43530000000000002</v>
      </c>
      <c r="AE2193" s="2">
        <v>-0.77939999999999998</v>
      </c>
      <c r="AF2193" s="2">
        <v>0.88480000000000003</v>
      </c>
      <c r="AG2193" s="2">
        <v>-1.3934</v>
      </c>
      <c r="AH2193">
        <v>530000</v>
      </c>
      <c r="AI2193" t="str">
        <f>IF(Table_Graduate_Salary[[#This Row],[Salary]]&lt;300000,"Low",IF(Table_Graduate_Salary[[#This Row],[Salary]]&lt;=600000,"Medium","High"))</f>
        <v>Medium</v>
      </c>
      <c r="AJ2193" t="str">
        <f>IF(Table_Graduate_Salary[[#This Row],[collegeGPA]]&gt;=8,"Excellent",IF(Table_Graduate_Salary[[#This Row],[collegeGPA]]&gt;=7,"Good","Average"))</f>
        <v>Excellent</v>
      </c>
      <c r="AK2193" s="2">
        <f>AVERAGE(Table_Graduate_Salary[[#This Row],[English]],Table_Graduate_Salary[[#This Row],[Logical]],Table_Graduate_Salary[[#This Row],[Quant]])</f>
        <v>371.66666666666669</v>
      </c>
    </row>
    <row r="2194" spans="1:37">
      <c r="A2194">
        <v>61461</v>
      </c>
      <c r="B2194" t="s">
        <v>506</v>
      </c>
      <c r="C2194" s="1">
        <v>32365</v>
      </c>
      <c r="D2194" s="2">
        <v>78</v>
      </c>
      <c r="E2194" t="s">
        <v>100</v>
      </c>
      <c r="F2194" s="3">
        <v>2006</v>
      </c>
      <c r="G2194" s="2">
        <v>83.7</v>
      </c>
      <c r="H2194" t="s">
        <v>108</v>
      </c>
      <c r="I2194">
        <v>7940</v>
      </c>
      <c r="J2194">
        <v>2</v>
      </c>
      <c r="K2194" t="s">
        <v>36</v>
      </c>
      <c r="L2194" t="s">
        <v>81</v>
      </c>
      <c r="M2194" s="3">
        <v>61.35</v>
      </c>
      <c r="N2194">
        <v>7940</v>
      </c>
      <c r="O2194">
        <v>0</v>
      </c>
      <c r="P2194" t="s">
        <v>56</v>
      </c>
      <c r="Q2194">
        <v>2010</v>
      </c>
      <c r="R2194" s="2">
        <v>375</v>
      </c>
      <c r="S2194" s="2">
        <v>365</v>
      </c>
      <c r="T2194" s="2">
        <v>445</v>
      </c>
      <c r="U2194" s="2">
        <v>0.37605958665154499</v>
      </c>
      <c r="V2194" s="2">
        <v>-1</v>
      </c>
      <c r="W2194" s="2">
        <v>300</v>
      </c>
      <c r="X2194" s="2">
        <v>-1</v>
      </c>
      <c r="Y2194" s="2">
        <v>-1</v>
      </c>
      <c r="Z2194" s="2">
        <v>-1</v>
      </c>
      <c r="AA2194" s="2">
        <v>-1</v>
      </c>
      <c r="AB2194" s="2">
        <v>-1</v>
      </c>
      <c r="AC2194" s="2">
        <v>-0.1082</v>
      </c>
      <c r="AD2194" s="2">
        <v>0.81279999999999997</v>
      </c>
      <c r="AE2194" s="2">
        <v>1.3976999999999999</v>
      </c>
      <c r="AF2194" s="2">
        <v>6.2300000000000001E-2</v>
      </c>
      <c r="AG2194" s="2">
        <v>0.6603</v>
      </c>
      <c r="AH2194">
        <v>130000</v>
      </c>
      <c r="AI2194" t="str">
        <f>IF(Table_Graduate_Salary[[#This Row],[Salary]]&lt;300000,"Low",IF(Table_Graduate_Salary[[#This Row],[Salary]]&lt;=600000,"Medium","High"))</f>
        <v>Low</v>
      </c>
      <c r="AJ2194" t="str">
        <f>IF(Table_Graduate_Salary[[#This Row],[collegeGPA]]&gt;=8,"Excellent",IF(Table_Graduate_Salary[[#This Row],[collegeGPA]]&gt;=7,"Good","Average"))</f>
        <v>Excellent</v>
      </c>
      <c r="AK2194" s="2">
        <f>AVERAGE(Table_Graduate_Salary[[#This Row],[English]],Table_Graduate_Salary[[#This Row],[Logical]],Table_Graduate_Salary[[#This Row],[Quant]])</f>
        <v>395</v>
      </c>
    </row>
    <row r="2195" spans="1:37">
      <c r="A2195">
        <v>794528</v>
      </c>
      <c r="B2195" t="s">
        <v>506</v>
      </c>
      <c r="C2195" s="1">
        <v>33747</v>
      </c>
      <c r="D2195" s="2">
        <v>69</v>
      </c>
      <c r="E2195" t="s">
        <v>35</v>
      </c>
      <c r="F2195" s="3">
        <v>2010</v>
      </c>
      <c r="G2195" s="2">
        <v>65.8</v>
      </c>
      <c r="H2195" t="s">
        <v>35</v>
      </c>
      <c r="I2195">
        <v>1390</v>
      </c>
      <c r="J2195">
        <v>2</v>
      </c>
      <c r="K2195" t="s">
        <v>36</v>
      </c>
      <c r="L2195" t="s">
        <v>52</v>
      </c>
      <c r="M2195" s="3">
        <v>81</v>
      </c>
      <c r="N2195">
        <v>1390</v>
      </c>
      <c r="O2195">
        <v>0</v>
      </c>
      <c r="P2195" t="s">
        <v>41</v>
      </c>
      <c r="Q2195">
        <v>2014</v>
      </c>
      <c r="R2195" s="2">
        <v>520</v>
      </c>
      <c r="S2195" s="2">
        <v>555</v>
      </c>
      <c r="T2195" s="2">
        <v>605</v>
      </c>
      <c r="U2195" s="2">
        <v>0.41433742642275101</v>
      </c>
      <c r="V2195" s="2">
        <v>-1</v>
      </c>
      <c r="W2195" s="2">
        <v>-1</v>
      </c>
      <c r="X2195" s="2">
        <v>-1</v>
      </c>
      <c r="Y2195" s="2">
        <v>366</v>
      </c>
      <c r="Z2195" s="2">
        <v>-1</v>
      </c>
      <c r="AA2195" s="2">
        <v>-1</v>
      </c>
      <c r="AB2195" s="2">
        <v>-1</v>
      </c>
      <c r="AC2195" s="2">
        <v>-0.159</v>
      </c>
      <c r="AD2195" s="2">
        <v>0.37890000000000001</v>
      </c>
      <c r="AE2195" s="2">
        <v>1.7007000000000001</v>
      </c>
      <c r="AF2195" s="2">
        <v>-0.36120000000000002</v>
      </c>
      <c r="AG2195" s="2">
        <v>1.0553999999999999</v>
      </c>
      <c r="AH2195">
        <v>200000</v>
      </c>
      <c r="AI2195" t="str">
        <f>IF(Table_Graduate_Salary[[#This Row],[Salary]]&lt;300000,"Low",IF(Table_Graduate_Salary[[#This Row],[Salary]]&lt;=600000,"Medium","High"))</f>
        <v>Low</v>
      </c>
      <c r="AJ2195" t="str">
        <f>IF(Table_Graduate_Salary[[#This Row],[collegeGPA]]&gt;=8,"Excellent",IF(Table_Graduate_Salary[[#This Row],[collegeGPA]]&gt;=7,"Good","Average"))</f>
        <v>Excellent</v>
      </c>
      <c r="AK2195" s="2">
        <f>AVERAGE(Table_Graduate_Salary[[#This Row],[English]],Table_Graduate_Salary[[#This Row],[Logical]],Table_Graduate_Salary[[#This Row],[Quant]])</f>
        <v>560</v>
      </c>
    </row>
    <row r="2196" spans="1:37">
      <c r="A2196">
        <v>278780</v>
      </c>
      <c r="B2196" t="s">
        <v>505</v>
      </c>
      <c r="C2196" s="1">
        <v>32074</v>
      </c>
      <c r="D2196" s="2">
        <v>68.2</v>
      </c>
      <c r="E2196" t="s">
        <v>48</v>
      </c>
      <c r="F2196" s="3">
        <v>2007</v>
      </c>
      <c r="G2196" s="2">
        <v>55.2</v>
      </c>
      <c r="H2196" t="s">
        <v>35</v>
      </c>
      <c r="I2196">
        <v>568</v>
      </c>
      <c r="J2196">
        <v>2</v>
      </c>
      <c r="K2196" t="s">
        <v>36</v>
      </c>
      <c r="L2196" t="s">
        <v>55</v>
      </c>
      <c r="M2196" s="3">
        <v>69.92</v>
      </c>
      <c r="N2196">
        <v>568</v>
      </c>
      <c r="O2196">
        <v>0</v>
      </c>
      <c r="P2196" t="s">
        <v>41</v>
      </c>
      <c r="Q2196">
        <v>2011</v>
      </c>
      <c r="R2196" s="2">
        <v>545</v>
      </c>
      <c r="S2196" s="2">
        <v>535</v>
      </c>
      <c r="T2196" s="2">
        <v>655</v>
      </c>
      <c r="U2196" s="2">
        <v>0.93037060720269105</v>
      </c>
      <c r="V2196" s="2">
        <v>565</v>
      </c>
      <c r="W2196" s="2">
        <v>-1</v>
      </c>
      <c r="X2196" s="2">
        <v>-1</v>
      </c>
      <c r="Y2196" s="2">
        <v>-1</v>
      </c>
      <c r="Z2196" s="2">
        <v>-1</v>
      </c>
      <c r="AA2196" s="2">
        <v>-1</v>
      </c>
      <c r="AB2196" s="2">
        <v>-1</v>
      </c>
      <c r="AC2196" s="2">
        <v>4.6399999999999997E-2</v>
      </c>
      <c r="AD2196" s="2">
        <v>0.1888</v>
      </c>
      <c r="AE2196" s="2">
        <v>-1.7954000000000001</v>
      </c>
      <c r="AF2196" s="2">
        <v>-1.3478000000000001</v>
      </c>
      <c r="AG2196" s="2">
        <v>-0.76149999999999995</v>
      </c>
      <c r="AH2196">
        <v>350000</v>
      </c>
      <c r="AI2196" t="str">
        <f>IF(Table_Graduate_Salary[[#This Row],[Salary]]&lt;300000,"Low",IF(Table_Graduate_Salary[[#This Row],[Salary]]&lt;=600000,"Medium","High"))</f>
        <v>Medium</v>
      </c>
      <c r="AJ2196" t="str">
        <f>IF(Table_Graduate_Salary[[#This Row],[collegeGPA]]&gt;=8,"Excellent",IF(Table_Graduate_Salary[[#This Row],[collegeGPA]]&gt;=7,"Good","Average"))</f>
        <v>Excellent</v>
      </c>
      <c r="AK2196" s="2">
        <f>AVERAGE(Table_Graduate_Salary[[#This Row],[English]],Table_Graduate_Salary[[#This Row],[Logical]],Table_Graduate_Salary[[#This Row],[Quant]])</f>
        <v>578.33333333333337</v>
      </c>
    </row>
    <row r="2197" spans="1:37">
      <c r="A2197">
        <v>1069119</v>
      </c>
      <c r="B2197" t="s">
        <v>506</v>
      </c>
      <c r="C2197" s="1">
        <v>33217</v>
      </c>
      <c r="D2197" s="2">
        <v>77</v>
      </c>
      <c r="E2197" t="s">
        <v>35</v>
      </c>
      <c r="F2197" s="3">
        <v>2007</v>
      </c>
      <c r="G2197" s="2">
        <v>62.2</v>
      </c>
      <c r="H2197" t="s">
        <v>35</v>
      </c>
      <c r="I2197">
        <v>10673</v>
      </c>
      <c r="J2197">
        <v>2</v>
      </c>
      <c r="K2197" t="s">
        <v>36</v>
      </c>
      <c r="L2197" t="s">
        <v>81</v>
      </c>
      <c r="M2197" s="3">
        <v>75</v>
      </c>
      <c r="N2197">
        <v>10673</v>
      </c>
      <c r="O2197">
        <v>1</v>
      </c>
      <c r="P2197" t="s">
        <v>47</v>
      </c>
      <c r="Q2197">
        <v>2012</v>
      </c>
      <c r="R2197" s="2">
        <v>500</v>
      </c>
      <c r="S2197" s="2">
        <v>530</v>
      </c>
      <c r="T2197" s="2">
        <v>535</v>
      </c>
      <c r="U2197" s="2">
        <v>-1</v>
      </c>
      <c r="V2197" s="2">
        <v>-1</v>
      </c>
      <c r="W2197" s="2">
        <v>-1</v>
      </c>
      <c r="X2197" s="2">
        <v>376</v>
      </c>
      <c r="Y2197" s="2">
        <v>-1</v>
      </c>
      <c r="Z2197" s="2">
        <v>-1</v>
      </c>
      <c r="AA2197" s="2">
        <v>-1</v>
      </c>
      <c r="AB2197" s="2">
        <v>-1</v>
      </c>
      <c r="AC2197" s="2">
        <v>-1.54E-2</v>
      </c>
      <c r="AD2197" s="2">
        <v>-0.1206</v>
      </c>
      <c r="AE2197" s="2">
        <v>-1.6807000000000001</v>
      </c>
      <c r="AF2197" s="2">
        <v>1.9199999999999998E-2</v>
      </c>
      <c r="AG2197" s="2">
        <v>-1.4356</v>
      </c>
      <c r="AH2197">
        <v>120000</v>
      </c>
      <c r="AI2197" t="str">
        <f>IF(Table_Graduate_Salary[[#This Row],[Salary]]&lt;300000,"Low",IF(Table_Graduate_Salary[[#This Row],[Salary]]&lt;=600000,"Medium","High"))</f>
        <v>Low</v>
      </c>
      <c r="AJ2197" t="str">
        <f>IF(Table_Graduate_Salary[[#This Row],[collegeGPA]]&gt;=8,"Excellent",IF(Table_Graduate_Salary[[#This Row],[collegeGPA]]&gt;=7,"Good","Average"))</f>
        <v>Excellent</v>
      </c>
      <c r="AK2197" s="2">
        <f>AVERAGE(Table_Graduate_Salary[[#This Row],[English]],Table_Graduate_Salary[[#This Row],[Logical]],Table_Graduate_Salary[[#This Row],[Quant]])</f>
        <v>521.66666666666663</v>
      </c>
    </row>
    <row r="2198" spans="1:37">
      <c r="A2198">
        <v>186085</v>
      </c>
      <c r="B2198" t="s">
        <v>506</v>
      </c>
      <c r="C2198" s="1">
        <v>32324</v>
      </c>
      <c r="D2198" s="2">
        <v>74.5</v>
      </c>
      <c r="E2198" t="s">
        <v>79</v>
      </c>
      <c r="F2198" s="3">
        <v>2005</v>
      </c>
      <c r="G2198" s="2">
        <v>72.8</v>
      </c>
      <c r="H2198" t="s">
        <v>79</v>
      </c>
      <c r="I2198">
        <v>66</v>
      </c>
      <c r="J2198">
        <v>2</v>
      </c>
      <c r="K2198" t="s">
        <v>36</v>
      </c>
      <c r="L2198" t="s">
        <v>60</v>
      </c>
      <c r="M2198" s="3">
        <v>71.41</v>
      </c>
      <c r="N2198">
        <v>66</v>
      </c>
      <c r="O2198">
        <v>0</v>
      </c>
      <c r="P2198" t="s">
        <v>41</v>
      </c>
      <c r="Q2198">
        <v>2010</v>
      </c>
      <c r="R2198" s="2">
        <v>325</v>
      </c>
      <c r="S2198" s="2">
        <v>445</v>
      </c>
      <c r="T2198" s="2">
        <v>395</v>
      </c>
      <c r="U2198" s="2">
        <v>0.53838689298509601</v>
      </c>
      <c r="V2198" s="2">
        <v>-1</v>
      </c>
      <c r="W2198" s="2">
        <v>333</v>
      </c>
      <c r="X2198" s="2">
        <v>-1</v>
      </c>
      <c r="Y2198" s="2">
        <v>-1</v>
      </c>
      <c r="Z2198" s="2">
        <v>-1</v>
      </c>
      <c r="AA2198" s="2">
        <v>-1</v>
      </c>
      <c r="AB2198" s="2">
        <v>-1</v>
      </c>
      <c r="AC2198" s="2">
        <v>0.2009</v>
      </c>
      <c r="AD2198" s="2">
        <v>3.2800000000000003E-2</v>
      </c>
      <c r="AE2198" s="2">
        <v>0.96230000000000004</v>
      </c>
      <c r="AF2198" s="2">
        <v>0.29730000000000001</v>
      </c>
      <c r="AG2198" s="2">
        <v>-0.44550000000000001</v>
      </c>
      <c r="AH2198">
        <v>105000</v>
      </c>
      <c r="AI2198" t="str">
        <f>IF(Table_Graduate_Salary[[#This Row],[Salary]]&lt;300000,"Low",IF(Table_Graduate_Salary[[#This Row],[Salary]]&lt;=600000,"Medium","High"))</f>
        <v>Low</v>
      </c>
      <c r="AJ2198" t="str">
        <f>IF(Table_Graduate_Salary[[#This Row],[collegeGPA]]&gt;=8,"Excellent",IF(Table_Graduate_Salary[[#This Row],[collegeGPA]]&gt;=7,"Good","Average"))</f>
        <v>Excellent</v>
      </c>
      <c r="AK2198" s="2">
        <f>AVERAGE(Table_Graduate_Salary[[#This Row],[English]],Table_Graduate_Salary[[#This Row],[Logical]],Table_Graduate_Salary[[#This Row],[Quant]])</f>
        <v>388.33333333333331</v>
      </c>
    </row>
    <row r="2199" spans="1:37">
      <c r="A2199">
        <v>1146950</v>
      </c>
      <c r="B2199" t="s">
        <v>506</v>
      </c>
      <c r="C2199" s="1">
        <v>33598</v>
      </c>
      <c r="D2199" s="2">
        <v>70</v>
      </c>
      <c r="E2199" t="s">
        <v>35</v>
      </c>
      <c r="F2199" s="3">
        <v>2009</v>
      </c>
      <c r="G2199" s="2">
        <v>84</v>
      </c>
      <c r="H2199" t="s">
        <v>35</v>
      </c>
      <c r="I2199">
        <v>2429</v>
      </c>
      <c r="J2199">
        <v>2</v>
      </c>
      <c r="K2199" t="s">
        <v>36</v>
      </c>
      <c r="L2199" t="s">
        <v>40</v>
      </c>
      <c r="M2199" s="3">
        <v>71</v>
      </c>
      <c r="N2199">
        <v>2429</v>
      </c>
      <c r="O2199">
        <v>0</v>
      </c>
      <c r="P2199" t="s">
        <v>41</v>
      </c>
      <c r="Q2199">
        <v>2014</v>
      </c>
      <c r="R2199" s="2">
        <v>675</v>
      </c>
      <c r="S2199" s="2">
        <v>480</v>
      </c>
      <c r="T2199" s="2">
        <v>570</v>
      </c>
      <c r="U2199" s="2">
        <v>0.23780283983757</v>
      </c>
      <c r="V2199" s="2">
        <v>495</v>
      </c>
      <c r="W2199" s="2">
        <v>-1</v>
      </c>
      <c r="X2199" s="2">
        <v>315</v>
      </c>
      <c r="Y2199" s="2">
        <v>-1</v>
      </c>
      <c r="Z2199" s="2">
        <v>-1</v>
      </c>
      <c r="AA2199" s="2">
        <v>-1</v>
      </c>
      <c r="AB2199" s="2">
        <v>-1</v>
      </c>
      <c r="AC2199" s="2">
        <v>0.99</v>
      </c>
      <c r="AD2199" s="2">
        <v>0.71189999999999998</v>
      </c>
      <c r="AE2199" s="2">
        <v>0.47110000000000002</v>
      </c>
      <c r="AF2199" s="2">
        <v>-0.86819999999999997</v>
      </c>
      <c r="AG2199" s="2">
        <v>1.0553999999999999</v>
      </c>
      <c r="AH2199">
        <v>325000</v>
      </c>
      <c r="AI2199" t="str">
        <f>IF(Table_Graduate_Salary[[#This Row],[Salary]]&lt;300000,"Low",IF(Table_Graduate_Salary[[#This Row],[Salary]]&lt;=600000,"Medium","High"))</f>
        <v>Medium</v>
      </c>
      <c r="AJ2199" t="str">
        <f>IF(Table_Graduate_Salary[[#This Row],[collegeGPA]]&gt;=8,"Excellent",IF(Table_Graduate_Salary[[#This Row],[collegeGPA]]&gt;=7,"Good","Average"))</f>
        <v>Excellent</v>
      </c>
      <c r="AK2199" s="2">
        <f>AVERAGE(Table_Graduate_Salary[[#This Row],[English]],Table_Graduate_Salary[[#This Row],[Logical]],Table_Graduate_Salary[[#This Row],[Quant]])</f>
        <v>575</v>
      </c>
    </row>
    <row r="2200" spans="1:37">
      <c r="A2200">
        <v>633303</v>
      </c>
      <c r="B2200" t="s">
        <v>506</v>
      </c>
      <c r="C2200" s="1">
        <v>34123</v>
      </c>
      <c r="D2200" s="2">
        <v>71.2</v>
      </c>
      <c r="E2200" t="s">
        <v>51</v>
      </c>
      <c r="F2200" s="3">
        <v>2009</v>
      </c>
      <c r="G2200" s="2">
        <v>61.6</v>
      </c>
      <c r="H2200" t="s">
        <v>51</v>
      </c>
      <c r="I2200">
        <v>1982</v>
      </c>
      <c r="J2200">
        <v>2</v>
      </c>
      <c r="K2200" t="s">
        <v>36</v>
      </c>
      <c r="L2200" t="s">
        <v>60</v>
      </c>
      <c r="M2200" s="3">
        <v>74.260000000000005</v>
      </c>
      <c r="N2200">
        <v>1982</v>
      </c>
      <c r="O2200">
        <v>0</v>
      </c>
      <c r="P2200" t="s">
        <v>41</v>
      </c>
      <c r="Q2200">
        <v>2013</v>
      </c>
      <c r="R2200" s="2">
        <v>465</v>
      </c>
      <c r="S2200" s="2">
        <v>475</v>
      </c>
      <c r="T2200" s="2">
        <v>515</v>
      </c>
      <c r="U2200" s="2">
        <v>0.82466640067133201</v>
      </c>
      <c r="V2200" s="2">
        <v>-1</v>
      </c>
      <c r="W2200" s="2">
        <v>400</v>
      </c>
      <c r="X2200" s="2">
        <v>-1</v>
      </c>
      <c r="Y2200" s="2">
        <v>-1</v>
      </c>
      <c r="Z2200" s="2">
        <v>-1</v>
      </c>
      <c r="AA2200" s="2">
        <v>-1</v>
      </c>
      <c r="AB2200" s="2">
        <v>-1</v>
      </c>
      <c r="AC2200" s="2">
        <v>-0.159</v>
      </c>
      <c r="AD2200" s="2">
        <v>-0.4536</v>
      </c>
      <c r="AE2200" s="2">
        <v>0.01</v>
      </c>
      <c r="AF2200" s="2">
        <v>-0.86819999999999997</v>
      </c>
      <c r="AG2200" s="2">
        <v>0.48049999999999998</v>
      </c>
      <c r="AH2200">
        <v>160000</v>
      </c>
      <c r="AI2200" t="str">
        <f>IF(Table_Graduate_Salary[[#This Row],[Salary]]&lt;300000,"Low",IF(Table_Graduate_Salary[[#This Row],[Salary]]&lt;=600000,"Medium","High"))</f>
        <v>Low</v>
      </c>
      <c r="AJ2200" t="str">
        <f>IF(Table_Graduate_Salary[[#This Row],[collegeGPA]]&gt;=8,"Excellent",IF(Table_Graduate_Salary[[#This Row],[collegeGPA]]&gt;=7,"Good","Average"))</f>
        <v>Excellent</v>
      </c>
      <c r="AK2200" s="2">
        <f>AVERAGE(Table_Graduate_Salary[[#This Row],[English]],Table_Graduate_Salary[[#This Row],[Logical]],Table_Graduate_Salary[[#This Row],[Quant]])</f>
        <v>485</v>
      </c>
    </row>
    <row r="2201" spans="1:37">
      <c r="A2201">
        <v>806655</v>
      </c>
      <c r="B2201" t="s">
        <v>505</v>
      </c>
      <c r="C2201" s="1">
        <v>33248</v>
      </c>
      <c r="D2201" s="2">
        <v>58</v>
      </c>
      <c r="E2201" t="s">
        <v>51</v>
      </c>
      <c r="F2201" s="3">
        <v>2008</v>
      </c>
      <c r="G2201" s="2">
        <v>67</v>
      </c>
      <c r="H2201" t="s">
        <v>51</v>
      </c>
      <c r="I2201">
        <v>11759</v>
      </c>
      <c r="J2201">
        <v>2</v>
      </c>
      <c r="K2201" t="s">
        <v>66</v>
      </c>
      <c r="L2201" t="s">
        <v>67</v>
      </c>
      <c r="M2201" s="3">
        <v>73</v>
      </c>
      <c r="N2201">
        <v>11759</v>
      </c>
      <c r="O2201">
        <v>0</v>
      </c>
      <c r="P2201" t="s">
        <v>96</v>
      </c>
      <c r="Q2201">
        <v>2014</v>
      </c>
      <c r="R2201" s="2">
        <v>535</v>
      </c>
      <c r="S2201" s="2">
        <v>425</v>
      </c>
      <c r="T2201" s="2">
        <v>485</v>
      </c>
      <c r="U2201" s="2">
        <v>0.84224832225783597</v>
      </c>
      <c r="V2201" s="2">
        <v>465</v>
      </c>
      <c r="W2201" s="2">
        <v>-1</v>
      </c>
      <c r="X2201" s="2">
        <v>469</v>
      </c>
      <c r="Y2201" s="2">
        <v>-1</v>
      </c>
      <c r="Z2201" s="2">
        <v>-1</v>
      </c>
      <c r="AA2201" s="2">
        <v>-1</v>
      </c>
      <c r="AB2201" s="2">
        <v>-1</v>
      </c>
      <c r="AC2201" s="2">
        <v>0.70269999999999999</v>
      </c>
      <c r="AD2201" s="2">
        <v>0.21240000000000001</v>
      </c>
      <c r="AE2201" s="2">
        <v>0.16370000000000001</v>
      </c>
      <c r="AF2201" s="2">
        <v>-0.995</v>
      </c>
      <c r="AG2201" s="2">
        <v>9.7299999999999998E-2</v>
      </c>
      <c r="AH2201">
        <v>180000</v>
      </c>
      <c r="AI2201" t="str">
        <f>IF(Table_Graduate_Salary[[#This Row],[Salary]]&lt;300000,"Low",IF(Table_Graduate_Salary[[#This Row],[Salary]]&lt;=600000,"Medium","High"))</f>
        <v>Low</v>
      </c>
      <c r="AJ2201" t="str">
        <f>IF(Table_Graduate_Salary[[#This Row],[collegeGPA]]&gt;=8,"Excellent",IF(Table_Graduate_Salary[[#This Row],[collegeGPA]]&gt;=7,"Good","Average"))</f>
        <v>Excellent</v>
      </c>
      <c r="AK2201" s="2">
        <f>AVERAGE(Table_Graduate_Salary[[#This Row],[English]],Table_Graduate_Salary[[#This Row],[Logical]],Table_Graduate_Salary[[#This Row],[Quant]])</f>
        <v>481.66666666666669</v>
      </c>
    </row>
    <row r="2202" spans="1:37">
      <c r="A2202">
        <v>872168</v>
      </c>
      <c r="B2202" t="s">
        <v>506</v>
      </c>
      <c r="C2202" s="1">
        <v>33905</v>
      </c>
      <c r="D2202" s="2">
        <v>73.599999999999994</v>
      </c>
      <c r="E2202" t="s">
        <v>35</v>
      </c>
      <c r="F2202" s="3">
        <v>2010</v>
      </c>
      <c r="G2202" s="2">
        <v>75</v>
      </c>
      <c r="H2202" t="s">
        <v>35</v>
      </c>
      <c r="I2202">
        <v>347</v>
      </c>
      <c r="J2202">
        <v>2</v>
      </c>
      <c r="K2202" t="s">
        <v>36</v>
      </c>
      <c r="L2202" t="s">
        <v>81</v>
      </c>
      <c r="M2202" s="3">
        <v>87.56</v>
      </c>
      <c r="N2202">
        <v>347</v>
      </c>
      <c r="O2202">
        <v>0</v>
      </c>
      <c r="P2202" t="s">
        <v>41</v>
      </c>
      <c r="Q2202">
        <v>2014</v>
      </c>
      <c r="R2202" s="2">
        <v>475</v>
      </c>
      <c r="S2202" s="2">
        <v>585</v>
      </c>
      <c r="T2202" s="2">
        <v>485</v>
      </c>
      <c r="U2202" s="2">
        <v>0.33618506604239901</v>
      </c>
      <c r="V2202" s="2">
        <v>-1</v>
      </c>
      <c r="W2202" s="2">
        <v>-1</v>
      </c>
      <c r="X2202" s="2">
        <v>-1</v>
      </c>
      <c r="Y2202" s="2">
        <v>-1</v>
      </c>
      <c r="Z2202" s="2">
        <v>366</v>
      </c>
      <c r="AA2202" s="2">
        <v>-1</v>
      </c>
      <c r="AB2202" s="2">
        <v>-1</v>
      </c>
      <c r="AC2202" s="2">
        <v>0.70269999999999999</v>
      </c>
      <c r="AD2202" s="2">
        <v>1.7109000000000001</v>
      </c>
      <c r="AE2202" s="2">
        <v>0.47110000000000002</v>
      </c>
      <c r="AF2202" s="2">
        <v>-0.74150000000000005</v>
      </c>
      <c r="AG2202" s="2">
        <v>1.0553999999999999</v>
      </c>
      <c r="AH2202">
        <v>330000</v>
      </c>
      <c r="AI2202" t="str">
        <f>IF(Table_Graduate_Salary[[#This Row],[Salary]]&lt;300000,"Low",IF(Table_Graduate_Salary[[#This Row],[Salary]]&lt;=600000,"Medium","High"))</f>
        <v>Medium</v>
      </c>
      <c r="AJ2202" t="str">
        <f>IF(Table_Graduate_Salary[[#This Row],[collegeGPA]]&gt;=8,"Excellent",IF(Table_Graduate_Salary[[#This Row],[collegeGPA]]&gt;=7,"Good","Average"))</f>
        <v>Excellent</v>
      </c>
      <c r="AK2202" s="2">
        <f>AVERAGE(Table_Graduate_Salary[[#This Row],[English]],Table_Graduate_Salary[[#This Row],[Logical]],Table_Graduate_Salary[[#This Row],[Quant]])</f>
        <v>515</v>
      </c>
    </row>
    <row r="2203" spans="1:37">
      <c r="A2203">
        <v>637114</v>
      </c>
      <c r="B2203" t="s">
        <v>506</v>
      </c>
      <c r="C2203" s="1">
        <v>34309</v>
      </c>
      <c r="D2203" s="2">
        <v>74.8</v>
      </c>
      <c r="E2203" t="s">
        <v>35</v>
      </c>
      <c r="F2203" s="3">
        <v>2010</v>
      </c>
      <c r="G2203" s="2">
        <v>63.4</v>
      </c>
      <c r="H2203" t="s">
        <v>35</v>
      </c>
      <c r="I2203">
        <v>18103</v>
      </c>
      <c r="J2203">
        <v>2</v>
      </c>
      <c r="K2203" t="s">
        <v>36</v>
      </c>
      <c r="L2203" t="s">
        <v>44</v>
      </c>
      <c r="M2203" s="3">
        <v>68.28</v>
      </c>
      <c r="N2203">
        <v>18103</v>
      </c>
      <c r="O2203">
        <v>0</v>
      </c>
      <c r="P2203" t="s">
        <v>41</v>
      </c>
      <c r="Q2203">
        <v>2014</v>
      </c>
      <c r="R2203" s="2">
        <v>510</v>
      </c>
      <c r="S2203" s="2">
        <v>450</v>
      </c>
      <c r="T2203" s="2">
        <v>455</v>
      </c>
      <c r="U2203" s="2">
        <v>5.8792800008353401E-2</v>
      </c>
      <c r="V2203" s="2">
        <v>325</v>
      </c>
      <c r="W2203" s="2">
        <v>200</v>
      </c>
      <c r="X2203" s="2">
        <v>-1</v>
      </c>
      <c r="Y2203" s="2">
        <v>-1</v>
      </c>
      <c r="Z2203" s="2">
        <v>-1</v>
      </c>
      <c r="AA2203" s="2">
        <v>286</v>
      </c>
      <c r="AB2203" s="2">
        <v>-1</v>
      </c>
      <c r="AC2203" s="2">
        <v>-0.44629999999999997</v>
      </c>
      <c r="AD2203" s="2">
        <v>-0.28710000000000002</v>
      </c>
      <c r="AE2203" s="2">
        <v>0.16370000000000001</v>
      </c>
      <c r="AF2203" s="2">
        <v>2.1743000000000001</v>
      </c>
      <c r="AG2203" s="2">
        <v>0.48049999999999998</v>
      </c>
      <c r="AH2203">
        <v>210000</v>
      </c>
      <c r="AI2203" t="str">
        <f>IF(Table_Graduate_Salary[[#This Row],[Salary]]&lt;300000,"Low",IF(Table_Graduate_Salary[[#This Row],[Salary]]&lt;=600000,"Medium","High"))</f>
        <v>Low</v>
      </c>
      <c r="AJ2203" t="str">
        <f>IF(Table_Graduate_Salary[[#This Row],[collegeGPA]]&gt;=8,"Excellent",IF(Table_Graduate_Salary[[#This Row],[collegeGPA]]&gt;=7,"Good","Average"))</f>
        <v>Excellent</v>
      </c>
      <c r="AK2203" s="2">
        <f>AVERAGE(Table_Graduate_Salary[[#This Row],[English]],Table_Graduate_Salary[[#This Row],[Logical]],Table_Graduate_Salary[[#This Row],[Quant]])</f>
        <v>471.66666666666669</v>
      </c>
    </row>
    <row r="2204" spans="1:37">
      <c r="A2204">
        <v>1077214</v>
      </c>
      <c r="B2204" t="s">
        <v>506</v>
      </c>
      <c r="C2204" s="1">
        <v>34051</v>
      </c>
      <c r="D2204" s="2">
        <v>77</v>
      </c>
      <c r="E2204" t="s">
        <v>35</v>
      </c>
      <c r="F2204" s="3">
        <v>2009</v>
      </c>
      <c r="G2204" s="2">
        <v>76.2</v>
      </c>
      <c r="H2204" t="s">
        <v>35</v>
      </c>
      <c r="I2204">
        <v>4971</v>
      </c>
      <c r="J2204">
        <v>2</v>
      </c>
      <c r="K2204" t="s">
        <v>36</v>
      </c>
      <c r="L2204" t="s">
        <v>55</v>
      </c>
      <c r="M2204" s="3">
        <v>70.7</v>
      </c>
      <c r="N2204">
        <v>4971</v>
      </c>
      <c r="O2204">
        <v>0</v>
      </c>
      <c r="P2204" t="s">
        <v>41</v>
      </c>
      <c r="Q2204">
        <v>2013</v>
      </c>
      <c r="R2204" s="2">
        <v>545</v>
      </c>
      <c r="S2204" s="2">
        <v>530</v>
      </c>
      <c r="T2204" s="2">
        <v>605</v>
      </c>
      <c r="U2204" s="2">
        <v>0.62264291584993803</v>
      </c>
      <c r="V2204" s="2">
        <v>485</v>
      </c>
      <c r="W2204" s="2">
        <v>-1</v>
      </c>
      <c r="X2204" s="2">
        <v>407</v>
      </c>
      <c r="Y2204" s="2">
        <v>-1</v>
      </c>
      <c r="Z2204" s="2">
        <v>-1</v>
      </c>
      <c r="AA2204" s="2">
        <v>-1</v>
      </c>
      <c r="AB2204" s="2">
        <v>-1</v>
      </c>
      <c r="AC2204" s="2">
        <v>-0.87719999999999998</v>
      </c>
      <c r="AD2204" s="2">
        <v>-0.4536</v>
      </c>
      <c r="AE2204" s="2">
        <v>-0.2974</v>
      </c>
      <c r="AF2204" s="2">
        <v>1.9199999999999998E-2</v>
      </c>
      <c r="AG2204" s="2">
        <v>-1.6273</v>
      </c>
      <c r="AH2204">
        <v>240000</v>
      </c>
      <c r="AI2204" t="str">
        <f>IF(Table_Graduate_Salary[[#This Row],[Salary]]&lt;300000,"Low",IF(Table_Graduate_Salary[[#This Row],[Salary]]&lt;=600000,"Medium","High"))</f>
        <v>Low</v>
      </c>
      <c r="AJ2204" t="str">
        <f>IF(Table_Graduate_Salary[[#This Row],[collegeGPA]]&gt;=8,"Excellent",IF(Table_Graduate_Salary[[#This Row],[collegeGPA]]&gt;=7,"Good","Average"))</f>
        <v>Excellent</v>
      </c>
      <c r="AK2204" s="2">
        <f>AVERAGE(Table_Graduate_Salary[[#This Row],[English]],Table_Graduate_Salary[[#This Row],[Logical]],Table_Graduate_Salary[[#This Row],[Quant]])</f>
        <v>560</v>
      </c>
    </row>
    <row r="2205" spans="1:37">
      <c r="A2205">
        <v>230778</v>
      </c>
      <c r="B2205" t="s">
        <v>505</v>
      </c>
      <c r="C2205" s="1">
        <v>32970</v>
      </c>
      <c r="D2205" s="2">
        <v>78</v>
      </c>
      <c r="E2205" t="s">
        <v>390</v>
      </c>
      <c r="F2205" s="3">
        <v>2007</v>
      </c>
      <c r="G2205" s="2">
        <v>82</v>
      </c>
      <c r="H2205" t="s">
        <v>390</v>
      </c>
      <c r="I2205">
        <v>974</v>
      </c>
      <c r="J2205">
        <v>2</v>
      </c>
      <c r="K2205" t="s">
        <v>36</v>
      </c>
      <c r="L2205" t="s">
        <v>64</v>
      </c>
      <c r="M2205" s="3">
        <v>71</v>
      </c>
      <c r="N2205">
        <v>974</v>
      </c>
      <c r="O2205">
        <v>0</v>
      </c>
      <c r="P2205" t="s">
        <v>45</v>
      </c>
      <c r="Q2205">
        <v>2011</v>
      </c>
      <c r="R2205" s="2">
        <v>524</v>
      </c>
      <c r="S2205" s="2">
        <v>525</v>
      </c>
      <c r="T2205" s="2">
        <v>445</v>
      </c>
      <c r="U2205" s="2">
        <v>0.70409041213131396</v>
      </c>
      <c r="V2205" s="2">
        <v>465</v>
      </c>
      <c r="W2205" s="2">
        <v>-1</v>
      </c>
      <c r="X2205" s="2">
        <v>-1</v>
      </c>
      <c r="Y2205" s="2">
        <v>-1</v>
      </c>
      <c r="Z2205" s="2">
        <v>-1</v>
      </c>
      <c r="AA2205" s="2">
        <v>-1</v>
      </c>
      <c r="AB2205" s="2">
        <v>-1</v>
      </c>
      <c r="AC2205" s="2">
        <v>-0.26279999999999998</v>
      </c>
      <c r="AD2205" s="2">
        <v>0.81279999999999997</v>
      </c>
      <c r="AE2205" s="2">
        <v>0.81710000000000005</v>
      </c>
      <c r="AF2205" s="2">
        <v>-1.1128</v>
      </c>
      <c r="AG2205" s="2">
        <v>-0.1295</v>
      </c>
      <c r="AH2205">
        <v>325000</v>
      </c>
      <c r="AI2205" t="str">
        <f>IF(Table_Graduate_Salary[[#This Row],[Salary]]&lt;300000,"Low",IF(Table_Graduate_Salary[[#This Row],[Salary]]&lt;=600000,"Medium","High"))</f>
        <v>Medium</v>
      </c>
      <c r="AJ2205" t="str">
        <f>IF(Table_Graduate_Salary[[#This Row],[collegeGPA]]&gt;=8,"Excellent",IF(Table_Graduate_Salary[[#This Row],[collegeGPA]]&gt;=7,"Good","Average"))</f>
        <v>Excellent</v>
      </c>
      <c r="AK2205" s="2">
        <f>AVERAGE(Table_Graduate_Salary[[#This Row],[English]],Table_Graduate_Salary[[#This Row],[Logical]],Table_Graduate_Salary[[#This Row],[Quant]])</f>
        <v>498</v>
      </c>
    </row>
    <row r="2206" spans="1:37">
      <c r="A2206">
        <v>29054</v>
      </c>
      <c r="B2206" t="s">
        <v>506</v>
      </c>
      <c r="C2206" s="1">
        <v>31903</v>
      </c>
      <c r="D2206" s="2">
        <v>79</v>
      </c>
      <c r="E2206" t="s">
        <v>35</v>
      </c>
      <c r="F2206" s="3">
        <v>2005</v>
      </c>
      <c r="G2206" s="2">
        <v>66</v>
      </c>
      <c r="H2206" t="s">
        <v>35</v>
      </c>
      <c r="I2206">
        <v>347</v>
      </c>
      <c r="J2206">
        <v>2</v>
      </c>
      <c r="K2206" t="s">
        <v>36</v>
      </c>
      <c r="L2206" t="s">
        <v>55</v>
      </c>
      <c r="M2206" s="3">
        <v>90</v>
      </c>
      <c r="N2206">
        <v>347</v>
      </c>
      <c r="O2206">
        <v>0</v>
      </c>
      <c r="P2206" t="s">
        <v>41</v>
      </c>
      <c r="Q2206">
        <v>2010</v>
      </c>
      <c r="R2206" s="2">
        <v>535</v>
      </c>
      <c r="S2206" s="2">
        <v>445</v>
      </c>
      <c r="T2206" s="2">
        <v>525</v>
      </c>
      <c r="U2206" s="2">
        <v>0.60005718233834104</v>
      </c>
      <c r="V2206" s="2">
        <v>435</v>
      </c>
      <c r="W2206" s="2">
        <v>-1</v>
      </c>
      <c r="X2206" s="2">
        <v>-1</v>
      </c>
      <c r="Y2206" s="2">
        <v>-1</v>
      </c>
      <c r="Z2206" s="2">
        <v>-1</v>
      </c>
      <c r="AA2206" s="2">
        <v>-1</v>
      </c>
      <c r="AB2206" s="2">
        <v>-1</v>
      </c>
      <c r="AC2206" s="2">
        <v>-0.67490000000000006</v>
      </c>
      <c r="AD2206" s="2">
        <v>3.2800000000000003E-2</v>
      </c>
      <c r="AE2206" s="2">
        <v>-0.38030000000000003</v>
      </c>
      <c r="AF2206" s="2">
        <v>0.44419999999999998</v>
      </c>
      <c r="AG2206" s="2">
        <v>-0.41389999999999999</v>
      </c>
      <c r="AH2206">
        <v>375000</v>
      </c>
      <c r="AI2206" t="str">
        <f>IF(Table_Graduate_Salary[[#This Row],[Salary]]&lt;300000,"Low",IF(Table_Graduate_Salary[[#This Row],[Salary]]&lt;=600000,"Medium","High"))</f>
        <v>Medium</v>
      </c>
      <c r="AJ2206" t="str">
        <f>IF(Table_Graduate_Salary[[#This Row],[collegeGPA]]&gt;=8,"Excellent",IF(Table_Graduate_Salary[[#This Row],[collegeGPA]]&gt;=7,"Good","Average"))</f>
        <v>Excellent</v>
      </c>
      <c r="AK2206" s="2">
        <f>AVERAGE(Table_Graduate_Salary[[#This Row],[English]],Table_Graduate_Salary[[#This Row],[Logical]],Table_Graduate_Salary[[#This Row],[Quant]])</f>
        <v>501.66666666666669</v>
      </c>
    </row>
    <row r="2207" spans="1:37">
      <c r="A2207">
        <v>839881</v>
      </c>
      <c r="B2207" t="s">
        <v>506</v>
      </c>
      <c r="C2207" s="1">
        <v>32640</v>
      </c>
      <c r="D2207" s="2">
        <v>79.599999999999994</v>
      </c>
      <c r="E2207" t="s">
        <v>51</v>
      </c>
      <c r="F2207" s="3">
        <v>2006</v>
      </c>
      <c r="G2207" s="2">
        <v>68.2</v>
      </c>
      <c r="H2207" t="s">
        <v>51</v>
      </c>
      <c r="I2207">
        <v>6229</v>
      </c>
      <c r="J2207">
        <v>2</v>
      </c>
      <c r="K2207" t="s">
        <v>66</v>
      </c>
      <c r="L2207" t="s">
        <v>67</v>
      </c>
      <c r="M2207" s="3">
        <v>65</v>
      </c>
      <c r="N2207">
        <v>6229</v>
      </c>
      <c r="O2207">
        <v>1</v>
      </c>
      <c r="P2207" t="s">
        <v>54</v>
      </c>
      <c r="Q2207">
        <v>2012</v>
      </c>
      <c r="R2207" s="2">
        <v>605</v>
      </c>
      <c r="S2207" s="2">
        <v>485</v>
      </c>
      <c r="T2207" s="2">
        <v>560</v>
      </c>
      <c r="U2207" s="2">
        <v>0.14478988948246199</v>
      </c>
      <c r="V2207" s="2">
        <v>435</v>
      </c>
      <c r="W2207" s="2">
        <v>-1</v>
      </c>
      <c r="X2207" s="2">
        <v>284</v>
      </c>
      <c r="Y2207" s="2">
        <v>-1</v>
      </c>
      <c r="Z2207" s="2">
        <v>-1</v>
      </c>
      <c r="AA2207" s="2">
        <v>-1</v>
      </c>
      <c r="AB2207" s="2">
        <v>-1</v>
      </c>
      <c r="AC2207" s="2">
        <v>-0.44629999999999997</v>
      </c>
      <c r="AD2207" s="2">
        <v>0.5454</v>
      </c>
      <c r="AE2207" s="2">
        <v>0.01</v>
      </c>
      <c r="AF2207" s="2">
        <v>-0.86819999999999997</v>
      </c>
      <c r="AG2207" s="2">
        <v>9.7299999999999998E-2</v>
      </c>
      <c r="AH2207">
        <v>95000</v>
      </c>
      <c r="AI2207" t="str">
        <f>IF(Table_Graduate_Salary[[#This Row],[Salary]]&lt;300000,"Low",IF(Table_Graduate_Salary[[#This Row],[Salary]]&lt;=600000,"Medium","High"))</f>
        <v>Low</v>
      </c>
      <c r="AJ2207" t="str">
        <f>IF(Table_Graduate_Salary[[#This Row],[collegeGPA]]&gt;=8,"Excellent",IF(Table_Graduate_Salary[[#This Row],[collegeGPA]]&gt;=7,"Good","Average"))</f>
        <v>Excellent</v>
      </c>
      <c r="AK2207" s="2">
        <f>AVERAGE(Table_Graduate_Salary[[#This Row],[English]],Table_Graduate_Salary[[#This Row],[Logical]],Table_Graduate_Salary[[#This Row],[Quant]])</f>
        <v>550</v>
      </c>
    </row>
    <row r="2208" spans="1:37">
      <c r="A2208">
        <v>1152870</v>
      </c>
      <c r="B2208" t="s">
        <v>506</v>
      </c>
      <c r="C2208" s="1">
        <v>33564</v>
      </c>
      <c r="D2208" s="2">
        <v>82</v>
      </c>
      <c r="E2208" t="s">
        <v>35</v>
      </c>
      <c r="F2208" s="3">
        <v>2010</v>
      </c>
      <c r="G2208" s="2">
        <v>59</v>
      </c>
      <c r="H2208" t="s">
        <v>35</v>
      </c>
      <c r="I2208">
        <v>2563</v>
      </c>
      <c r="J2208">
        <v>2</v>
      </c>
      <c r="K2208" t="s">
        <v>36</v>
      </c>
      <c r="L2208" t="s">
        <v>60</v>
      </c>
      <c r="M2208" s="3">
        <v>63</v>
      </c>
      <c r="N2208">
        <v>2563</v>
      </c>
      <c r="O2208">
        <v>0</v>
      </c>
      <c r="P2208" t="s">
        <v>96</v>
      </c>
      <c r="Q2208">
        <v>2015</v>
      </c>
      <c r="R2208" s="2">
        <v>500</v>
      </c>
      <c r="S2208" s="2">
        <v>590</v>
      </c>
      <c r="T2208" s="2">
        <v>380</v>
      </c>
      <c r="U2208" s="2">
        <v>0.64938971484669095</v>
      </c>
      <c r="V2208" s="2">
        <v>-1</v>
      </c>
      <c r="W2208" s="2">
        <v>356</v>
      </c>
      <c r="X2208" s="2">
        <v>-1</v>
      </c>
      <c r="Y2208" s="2">
        <v>-1</v>
      </c>
      <c r="Z2208" s="2">
        <v>-1</v>
      </c>
      <c r="AA2208" s="2">
        <v>292</v>
      </c>
      <c r="AB2208" s="2">
        <v>-1</v>
      </c>
      <c r="AC2208" s="2">
        <v>-0.87719999999999998</v>
      </c>
      <c r="AD2208" s="2">
        <v>0.21240000000000001</v>
      </c>
      <c r="AE2208" s="2">
        <v>0.62480000000000002</v>
      </c>
      <c r="AF2208" s="2">
        <v>-0.74150000000000005</v>
      </c>
      <c r="AG2208" s="2">
        <v>-9.4299999999999995E-2</v>
      </c>
      <c r="AH2208">
        <v>100000</v>
      </c>
      <c r="AI2208" t="str">
        <f>IF(Table_Graduate_Salary[[#This Row],[Salary]]&lt;300000,"Low",IF(Table_Graduate_Salary[[#This Row],[Salary]]&lt;=600000,"Medium","High"))</f>
        <v>Low</v>
      </c>
      <c r="AJ2208" t="str">
        <f>IF(Table_Graduate_Salary[[#This Row],[collegeGPA]]&gt;=8,"Excellent",IF(Table_Graduate_Salary[[#This Row],[collegeGPA]]&gt;=7,"Good","Average"))</f>
        <v>Excellent</v>
      </c>
      <c r="AK2208" s="2">
        <f>AVERAGE(Table_Graduate_Salary[[#This Row],[English]],Table_Graduate_Salary[[#This Row],[Logical]],Table_Graduate_Salary[[#This Row],[Quant]])</f>
        <v>490</v>
      </c>
    </row>
    <row r="2209" spans="1:37">
      <c r="A2209">
        <v>307997</v>
      </c>
      <c r="B2209" t="s">
        <v>506</v>
      </c>
      <c r="C2209" s="1">
        <v>32234</v>
      </c>
      <c r="D2209" s="2">
        <v>57.5</v>
      </c>
      <c r="E2209" t="s">
        <v>97</v>
      </c>
      <c r="F2209" s="3">
        <v>2004</v>
      </c>
      <c r="G2209" s="2">
        <v>68.8</v>
      </c>
      <c r="H2209" t="s">
        <v>97</v>
      </c>
      <c r="I2209">
        <v>350</v>
      </c>
      <c r="J2209">
        <v>2</v>
      </c>
      <c r="K2209" t="s">
        <v>66</v>
      </c>
      <c r="L2209" t="s">
        <v>67</v>
      </c>
      <c r="M2209" s="3">
        <v>67.8</v>
      </c>
      <c r="N2209">
        <v>350</v>
      </c>
      <c r="O2209">
        <v>0</v>
      </c>
      <c r="P2209" t="s">
        <v>41</v>
      </c>
      <c r="Q2209">
        <v>2012</v>
      </c>
      <c r="R2209" s="2">
        <v>355</v>
      </c>
      <c r="S2209" s="2">
        <v>265</v>
      </c>
      <c r="T2209" s="2">
        <v>465</v>
      </c>
      <c r="U2209" s="2">
        <v>0.563267823666597</v>
      </c>
      <c r="V2209" s="2">
        <v>425</v>
      </c>
      <c r="W2209" s="2">
        <v>-1</v>
      </c>
      <c r="X2209" s="2">
        <v>-1</v>
      </c>
      <c r="Y2209" s="2">
        <v>-1</v>
      </c>
      <c r="Z2209" s="2">
        <v>-1</v>
      </c>
      <c r="AA2209" s="2">
        <v>-1</v>
      </c>
      <c r="AB2209" s="2">
        <v>-1</v>
      </c>
      <c r="AC2209" s="2">
        <v>0.35549999999999998</v>
      </c>
      <c r="AD2209" s="2">
        <v>-0.90329999999999999</v>
      </c>
      <c r="AE2209" s="2">
        <v>-1.0697000000000001</v>
      </c>
      <c r="AF2209" s="2">
        <v>0.5323</v>
      </c>
      <c r="AG2209" s="2">
        <v>-1.3934</v>
      </c>
      <c r="AH2209">
        <v>145000</v>
      </c>
      <c r="AI2209" t="str">
        <f>IF(Table_Graduate_Salary[[#This Row],[Salary]]&lt;300000,"Low",IF(Table_Graduate_Salary[[#This Row],[Salary]]&lt;=600000,"Medium","High"))</f>
        <v>Low</v>
      </c>
      <c r="AJ2209" t="str">
        <f>IF(Table_Graduate_Salary[[#This Row],[collegeGPA]]&gt;=8,"Excellent",IF(Table_Graduate_Salary[[#This Row],[collegeGPA]]&gt;=7,"Good","Average"))</f>
        <v>Excellent</v>
      </c>
      <c r="AK2209" s="2">
        <f>AVERAGE(Table_Graduate_Salary[[#This Row],[English]],Table_Graduate_Salary[[#This Row],[Logical]],Table_Graduate_Salary[[#This Row],[Quant]])</f>
        <v>361.66666666666669</v>
      </c>
    </row>
    <row r="2210" spans="1:37">
      <c r="A2210">
        <v>227582</v>
      </c>
      <c r="B2210" t="s">
        <v>506</v>
      </c>
      <c r="C2210" s="1">
        <v>32064</v>
      </c>
      <c r="D2210" s="2">
        <v>74</v>
      </c>
      <c r="E2210">
        <v>0</v>
      </c>
      <c r="F2210" s="3">
        <v>2005</v>
      </c>
      <c r="G2210" s="2">
        <v>76.8</v>
      </c>
      <c r="H2210">
        <v>0</v>
      </c>
      <c r="I2210">
        <v>2774</v>
      </c>
      <c r="J2210">
        <v>2</v>
      </c>
      <c r="K2210" t="s">
        <v>66</v>
      </c>
      <c r="L2210" t="s">
        <v>67</v>
      </c>
      <c r="M2210" s="3">
        <v>74</v>
      </c>
      <c r="N2210">
        <v>2774</v>
      </c>
      <c r="O2210">
        <v>0</v>
      </c>
      <c r="P2210" t="s">
        <v>84</v>
      </c>
      <c r="Q2210">
        <v>2011</v>
      </c>
      <c r="R2210" s="2">
        <v>645</v>
      </c>
      <c r="S2210" s="2">
        <v>555</v>
      </c>
      <c r="T2210" s="2">
        <v>595</v>
      </c>
      <c r="U2210" s="2">
        <v>0.94211655148500795</v>
      </c>
      <c r="V2210" s="2">
        <v>575</v>
      </c>
      <c r="W2210" s="2">
        <v>-1</v>
      </c>
      <c r="X2210" s="2">
        <v>-1</v>
      </c>
      <c r="Y2210" s="2">
        <v>-1</v>
      </c>
      <c r="Z2210" s="2">
        <v>-1</v>
      </c>
      <c r="AA2210" s="2">
        <v>-1</v>
      </c>
      <c r="AB2210" s="2">
        <v>-1</v>
      </c>
      <c r="AC2210" s="2">
        <v>0.35549999999999998</v>
      </c>
      <c r="AD2210" s="2">
        <v>0.50080000000000002</v>
      </c>
      <c r="AE2210" s="2">
        <v>0.38169999999999998</v>
      </c>
      <c r="AF2210" s="2">
        <v>-0.17269999999999999</v>
      </c>
      <c r="AG2210" s="2">
        <v>0.50239999999999996</v>
      </c>
      <c r="AH2210">
        <v>540000</v>
      </c>
      <c r="AI2210" t="str">
        <f>IF(Table_Graduate_Salary[[#This Row],[Salary]]&lt;300000,"Low",IF(Table_Graduate_Salary[[#This Row],[Salary]]&lt;=600000,"Medium","High"))</f>
        <v>Medium</v>
      </c>
      <c r="AJ2210" t="str">
        <f>IF(Table_Graduate_Salary[[#This Row],[collegeGPA]]&gt;=8,"Excellent",IF(Table_Graduate_Salary[[#This Row],[collegeGPA]]&gt;=7,"Good","Average"))</f>
        <v>Excellent</v>
      </c>
      <c r="AK2210" s="2">
        <f>AVERAGE(Table_Graduate_Salary[[#This Row],[English]],Table_Graduate_Salary[[#This Row],[Logical]],Table_Graduate_Salary[[#This Row],[Quant]])</f>
        <v>598.33333333333337</v>
      </c>
    </row>
    <row r="2211" spans="1:37">
      <c r="A2211">
        <v>284439</v>
      </c>
      <c r="B2211" t="s">
        <v>506</v>
      </c>
      <c r="C2211" s="1">
        <v>32795</v>
      </c>
      <c r="D2211" s="2">
        <v>87.2</v>
      </c>
      <c r="E2211" t="s">
        <v>114</v>
      </c>
      <c r="F2211" s="3">
        <v>2007</v>
      </c>
      <c r="G2211" s="2">
        <v>74.33</v>
      </c>
      <c r="H2211" t="s">
        <v>391</v>
      </c>
      <c r="I2211">
        <v>3649</v>
      </c>
      <c r="J2211">
        <v>2</v>
      </c>
      <c r="K2211" t="s">
        <v>36</v>
      </c>
      <c r="L2211" t="s">
        <v>64</v>
      </c>
      <c r="M2211" s="3">
        <v>69</v>
      </c>
      <c r="N2211">
        <v>3649</v>
      </c>
      <c r="O2211">
        <v>1</v>
      </c>
      <c r="P2211" t="s">
        <v>61</v>
      </c>
      <c r="Q2211">
        <v>2011</v>
      </c>
      <c r="R2211" s="2">
        <v>735</v>
      </c>
      <c r="S2211" s="2">
        <v>505</v>
      </c>
      <c r="T2211" s="2">
        <v>475</v>
      </c>
      <c r="U2211" s="2">
        <v>0.73579570922465598</v>
      </c>
      <c r="V2211" s="2">
        <v>475</v>
      </c>
      <c r="W2211" s="2">
        <v>-1</v>
      </c>
      <c r="X2211" s="2">
        <v>-1</v>
      </c>
      <c r="Y2211" s="2">
        <v>-1</v>
      </c>
      <c r="Z2211" s="2">
        <v>-1</v>
      </c>
      <c r="AA2211" s="2">
        <v>-1</v>
      </c>
      <c r="AB2211" s="2">
        <v>-1</v>
      </c>
      <c r="AC2211" s="2">
        <v>0.66459999999999997</v>
      </c>
      <c r="AD2211" s="2">
        <v>0.3448</v>
      </c>
      <c r="AE2211" s="2">
        <v>-0.34399999999999997</v>
      </c>
      <c r="AF2211" s="2">
        <v>-5.5199999999999999E-2</v>
      </c>
      <c r="AG2211" s="2">
        <v>-0.1295</v>
      </c>
      <c r="AH2211">
        <v>265000</v>
      </c>
      <c r="AI2211" t="str">
        <f>IF(Table_Graduate_Salary[[#This Row],[Salary]]&lt;300000,"Low",IF(Table_Graduate_Salary[[#This Row],[Salary]]&lt;=600000,"Medium","High"))</f>
        <v>Low</v>
      </c>
      <c r="AJ2211" t="str">
        <f>IF(Table_Graduate_Salary[[#This Row],[collegeGPA]]&gt;=8,"Excellent",IF(Table_Graduate_Salary[[#This Row],[collegeGPA]]&gt;=7,"Good","Average"))</f>
        <v>Excellent</v>
      </c>
      <c r="AK2211" s="2">
        <f>AVERAGE(Table_Graduate_Salary[[#This Row],[English]],Table_Graduate_Salary[[#This Row],[Logical]],Table_Graduate_Salary[[#This Row],[Quant]])</f>
        <v>571.66666666666663</v>
      </c>
    </row>
    <row r="2212" spans="1:37">
      <c r="A2212">
        <v>309289</v>
      </c>
      <c r="B2212" t="s">
        <v>505</v>
      </c>
      <c r="C2212" s="1">
        <v>32884</v>
      </c>
      <c r="D2212" s="2">
        <v>84</v>
      </c>
      <c r="E2212" t="s">
        <v>35</v>
      </c>
      <c r="F2212" s="3">
        <v>2008</v>
      </c>
      <c r="G2212" s="2">
        <v>79</v>
      </c>
      <c r="H2212" t="s">
        <v>35</v>
      </c>
      <c r="I2212">
        <v>5904</v>
      </c>
      <c r="J2212">
        <v>2</v>
      </c>
      <c r="K2212" t="s">
        <v>36</v>
      </c>
      <c r="L2212" t="s">
        <v>64</v>
      </c>
      <c r="M2212" s="3">
        <v>75.989999999999995</v>
      </c>
      <c r="N2212">
        <v>5904</v>
      </c>
      <c r="O2212">
        <v>0</v>
      </c>
      <c r="P2212" t="s">
        <v>41</v>
      </c>
      <c r="Q2212">
        <v>2012</v>
      </c>
      <c r="R2212" s="2">
        <v>485</v>
      </c>
      <c r="S2212" s="2">
        <v>415</v>
      </c>
      <c r="T2212" s="2">
        <v>615</v>
      </c>
      <c r="U2212" s="2">
        <v>0.79358061454850604</v>
      </c>
      <c r="V2212" s="2">
        <v>495</v>
      </c>
      <c r="W2212" s="2">
        <v>-1</v>
      </c>
      <c r="X2212" s="2">
        <v>-1</v>
      </c>
      <c r="Y2212" s="2">
        <v>-1</v>
      </c>
      <c r="Z2212" s="2">
        <v>-1</v>
      </c>
      <c r="AA2212" s="2">
        <v>-1</v>
      </c>
      <c r="AB2212" s="2">
        <v>-1</v>
      </c>
      <c r="AC2212" s="2">
        <v>-0.4173</v>
      </c>
      <c r="AD2212" s="2">
        <v>0.50080000000000002</v>
      </c>
      <c r="AE2212" s="2">
        <v>0.52690000000000003</v>
      </c>
      <c r="AF2212" s="2">
        <v>0.17979999999999999</v>
      </c>
      <c r="AG2212" s="2">
        <v>-0.1295</v>
      </c>
      <c r="AH2212">
        <v>385000</v>
      </c>
      <c r="AI2212" t="str">
        <f>IF(Table_Graduate_Salary[[#This Row],[Salary]]&lt;300000,"Low",IF(Table_Graduate_Salary[[#This Row],[Salary]]&lt;=600000,"Medium","High"))</f>
        <v>Medium</v>
      </c>
      <c r="AJ2212" t="str">
        <f>IF(Table_Graduate_Salary[[#This Row],[collegeGPA]]&gt;=8,"Excellent",IF(Table_Graduate_Salary[[#This Row],[collegeGPA]]&gt;=7,"Good","Average"))</f>
        <v>Excellent</v>
      </c>
      <c r="AK2212" s="2">
        <f>AVERAGE(Table_Graduate_Salary[[#This Row],[English]],Table_Graduate_Salary[[#This Row],[Logical]],Table_Graduate_Salary[[#This Row],[Quant]])</f>
        <v>505</v>
      </c>
    </row>
    <row r="2213" spans="1:37">
      <c r="A2213">
        <v>423047</v>
      </c>
      <c r="B2213" t="s">
        <v>506</v>
      </c>
      <c r="C2213" s="1">
        <v>32366</v>
      </c>
      <c r="D2213" s="2">
        <v>59</v>
      </c>
      <c r="E2213" t="s">
        <v>79</v>
      </c>
      <c r="F2213" s="3">
        <v>2005</v>
      </c>
      <c r="G2213" s="2">
        <v>65.2</v>
      </c>
      <c r="H2213" t="s">
        <v>79</v>
      </c>
      <c r="I2213">
        <v>184</v>
      </c>
      <c r="J2213">
        <v>2</v>
      </c>
      <c r="K2213" t="s">
        <v>36</v>
      </c>
      <c r="L2213" t="s">
        <v>64</v>
      </c>
      <c r="M2213" s="3">
        <v>73.319999999999993</v>
      </c>
      <c r="N2213">
        <v>184</v>
      </c>
      <c r="O2213">
        <v>0</v>
      </c>
      <c r="P2213" t="s">
        <v>41</v>
      </c>
      <c r="Q2213">
        <v>2012</v>
      </c>
      <c r="R2213" s="2">
        <v>435</v>
      </c>
      <c r="S2213" s="2">
        <v>385</v>
      </c>
      <c r="T2213" s="2">
        <v>575</v>
      </c>
      <c r="U2213" s="2">
        <v>0.60005718233834104</v>
      </c>
      <c r="V2213" s="2">
        <v>435</v>
      </c>
      <c r="W2213" s="2">
        <v>-1</v>
      </c>
      <c r="X2213" s="2">
        <v>-1</v>
      </c>
      <c r="Y2213" s="2">
        <v>-1</v>
      </c>
      <c r="Z2213" s="2">
        <v>-1</v>
      </c>
      <c r="AA2213" s="2">
        <v>-1</v>
      </c>
      <c r="AB2213" s="2">
        <v>-1</v>
      </c>
      <c r="AC2213" s="2">
        <v>-0.1082</v>
      </c>
      <c r="AD2213" s="2">
        <v>0.50080000000000002</v>
      </c>
      <c r="AE2213" s="2">
        <v>-5.3699999999999998E-2</v>
      </c>
      <c r="AF2213" s="2">
        <v>0.5323</v>
      </c>
      <c r="AG2213" s="2">
        <v>-0.52449999999999997</v>
      </c>
      <c r="AH2213">
        <v>350000</v>
      </c>
      <c r="AI2213" t="str">
        <f>IF(Table_Graduate_Salary[[#This Row],[Salary]]&lt;300000,"Low",IF(Table_Graduate_Salary[[#This Row],[Salary]]&lt;=600000,"Medium","High"))</f>
        <v>Medium</v>
      </c>
      <c r="AJ2213" t="str">
        <f>IF(Table_Graduate_Salary[[#This Row],[collegeGPA]]&gt;=8,"Excellent",IF(Table_Graduate_Salary[[#This Row],[collegeGPA]]&gt;=7,"Good","Average"))</f>
        <v>Excellent</v>
      </c>
      <c r="AK2213" s="2">
        <f>AVERAGE(Table_Graduate_Salary[[#This Row],[English]],Table_Graduate_Salary[[#This Row],[Logical]],Table_Graduate_Salary[[#This Row],[Quant]])</f>
        <v>465</v>
      </c>
    </row>
    <row r="2214" spans="1:37">
      <c r="A2214">
        <v>629725</v>
      </c>
      <c r="B2214" t="s">
        <v>506</v>
      </c>
      <c r="C2214" s="1">
        <v>33312</v>
      </c>
      <c r="D2214" s="2">
        <v>86</v>
      </c>
      <c r="E2214" t="s">
        <v>51</v>
      </c>
      <c r="F2214" s="3">
        <v>2008</v>
      </c>
      <c r="G2214" s="2">
        <v>77</v>
      </c>
      <c r="H2214" t="s">
        <v>51</v>
      </c>
      <c r="I2214">
        <v>526</v>
      </c>
      <c r="J2214">
        <v>2</v>
      </c>
      <c r="K2214" t="s">
        <v>36</v>
      </c>
      <c r="L2214" t="s">
        <v>81</v>
      </c>
      <c r="M2214" s="3">
        <v>80</v>
      </c>
      <c r="N2214">
        <v>526</v>
      </c>
      <c r="O2214">
        <v>0</v>
      </c>
      <c r="P2214" t="s">
        <v>47</v>
      </c>
      <c r="Q2214">
        <v>2013</v>
      </c>
      <c r="R2214" s="2">
        <v>310</v>
      </c>
      <c r="S2214" s="2">
        <v>475</v>
      </c>
      <c r="T2214" s="2">
        <v>355</v>
      </c>
      <c r="U2214" s="2">
        <v>0.44461771688157697</v>
      </c>
      <c r="V2214" s="2">
        <v>315</v>
      </c>
      <c r="W2214" s="2">
        <v>-1</v>
      </c>
      <c r="X2214" s="2">
        <v>-1</v>
      </c>
      <c r="Y2214" s="2">
        <v>-1</v>
      </c>
      <c r="Z2214" s="2">
        <v>393</v>
      </c>
      <c r="AA2214" s="2">
        <v>-1</v>
      </c>
      <c r="AB2214" s="2">
        <v>-1</v>
      </c>
      <c r="AC2214" s="2">
        <v>0.70269999999999999</v>
      </c>
      <c r="AD2214" s="2">
        <v>0.21240000000000001</v>
      </c>
      <c r="AE2214" s="2">
        <v>-0.2974</v>
      </c>
      <c r="AF2214" s="2">
        <v>1.9199999999999998E-2</v>
      </c>
      <c r="AG2214" s="2">
        <v>1.0553999999999999</v>
      </c>
      <c r="AH2214">
        <v>100000</v>
      </c>
      <c r="AI2214" t="str">
        <f>IF(Table_Graduate_Salary[[#This Row],[Salary]]&lt;300000,"Low",IF(Table_Graduate_Salary[[#This Row],[Salary]]&lt;=600000,"Medium","High"))</f>
        <v>Low</v>
      </c>
      <c r="AJ2214" t="str">
        <f>IF(Table_Graduate_Salary[[#This Row],[collegeGPA]]&gt;=8,"Excellent",IF(Table_Graduate_Salary[[#This Row],[collegeGPA]]&gt;=7,"Good","Average"))</f>
        <v>Excellent</v>
      </c>
      <c r="AK2214" s="2">
        <f>AVERAGE(Table_Graduate_Salary[[#This Row],[English]],Table_Graduate_Salary[[#This Row],[Logical]],Table_Graduate_Salary[[#This Row],[Quant]])</f>
        <v>380</v>
      </c>
    </row>
    <row r="2215" spans="1:37">
      <c r="A2215">
        <v>1224787</v>
      </c>
      <c r="B2215" t="s">
        <v>505</v>
      </c>
      <c r="C2215" s="1">
        <v>34283</v>
      </c>
      <c r="D2215" s="2">
        <v>88</v>
      </c>
      <c r="E2215" t="s">
        <v>35</v>
      </c>
      <c r="F2215" s="3">
        <v>2011</v>
      </c>
      <c r="G2215" s="2">
        <v>85</v>
      </c>
      <c r="H2215" t="s">
        <v>35</v>
      </c>
      <c r="I2215">
        <v>12232</v>
      </c>
      <c r="J2215">
        <v>1</v>
      </c>
      <c r="K2215" t="s">
        <v>36</v>
      </c>
      <c r="L2215" t="s">
        <v>40</v>
      </c>
      <c r="M2215" s="3">
        <v>68</v>
      </c>
      <c r="N2215">
        <v>12232</v>
      </c>
      <c r="O2215">
        <v>1</v>
      </c>
      <c r="P2215" t="s">
        <v>38</v>
      </c>
      <c r="Q2215">
        <v>2015</v>
      </c>
      <c r="R2215" s="2">
        <v>615</v>
      </c>
      <c r="S2215" s="2">
        <v>605</v>
      </c>
      <c r="T2215" s="2">
        <v>595</v>
      </c>
      <c r="U2215" s="2">
        <v>0.52592258425205496</v>
      </c>
      <c r="V2215" s="2">
        <v>415</v>
      </c>
      <c r="W2215" s="2">
        <v>-1</v>
      </c>
      <c r="X2215" s="2">
        <v>-1</v>
      </c>
      <c r="Y2215" s="2">
        <v>-1</v>
      </c>
      <c r="Z2215" s="2">
        <v>-1</v>
      </c>
      <c r="AA2215" s="2">
        <v>-1</v>
      </c>
      <c r="AB2215" s="2">
        <v>-1</v>
      </c>
      <c r="AC2215" s="2">
        <v>-2.1698</v>
      </c>
      <c r="AD2215" s="2">
        <v>0.37890000000000001</v>
      </c>
      <c r="AE2215" s="2">
        <v>-0.6048</v>
      </c>
      <c r="AF2215" s="2">
        <v>2.3010000000000002</v>
      </c>
      <c r="AG2215" s="2">
        <v>-0.86080000000000001</v>
      </c>
      <c r="AH2215">
        <v>700000</v>
      </c>
      <c r="AI2215" t="str">
        <f>IF(Table_Graduate_Salary[[#This Row],[Salary]]&lt;300000,"Low",IF(Table_Graduate_Salary[[#This Row],[Salary]]&lt;=600000,"Medium","High"))</f>
        <v>High</v>
      </c>
      <c r="AJ2215" t="str">
        <f>IF(Table_Graduate_Salary[[#This Row],[collegeGPA]]&gt;=8,"Excellent",IF(Table_Graduate_Salary[[#This Row],[collegeGPA]]&gt;=7,"Good","Average"))</f>
        <v>Excellent</v>
      </c>
      <c r="AK2215" s="2">
        <f>AVERAGE(Table_Graduate_Salary[[#This Row],[English]],Table_Graduate_Salary[[#This Row],[Logical]],Table_Graduate_Salary[[#This Row],[Quant]])</f>
        <v>605</v>
      </c>
    </row>
    <row r="2216" spans="1:37">
      <c r="A2216">
        <v>1090820</v>
      </c>
      <c r="B2216" t="s">
        <v>506</v>
      </c>
      <c r="C2216" s="1">
        <v>33263</v>
      </c>
      <c r="D2216" s="2">
        <v>65.400000000000006</v>
      </c>
      <c r="E2216" t="s">
        <v>51</v>
      </c>
      <c r="F2216" s="3">
        <v>2009</v>
      </c>
      <c r="G2216" s="2">
        <v>65.8</v>
      </c>
      <c r="H2216" t="s">
        <v>51</v>
      </c>
      <c r="I2216">
        <v>11736</v>
      </c>
      <c r="J2216">
        <v>2</v>
      </c>
      <c r="K2216" t="s">
        <v>36</v>
      </c>
      <c r="L2216" t="s">
        <v>44</v>
      </c>
      <c r="M2216" s="3">
        <v>67.69</v>
      </c>
      <c r="N2216">
        <v>11736</v>
      </c>
      <c r="O2216">
        <v>0</v>
      </c>
      <c r="P2216" t="s">
        <v>45</v>
      </c>
      <c r="Q2216">
        <v>2013</v>
      </c>
      <c r="R2216" s="2">
        <v>455</v>
      </c>
      <c r="S2216" s="2">
        <v>495</v>
      </c>
      <c r="T2216" s="2">
        <v>465</v>
      </c>
      <c r="U2216" s="2">
        <v>0.43696264805685903</v>
      </c>
      <c r="V2216" s="2">
        <v>495</v>
      </c>
      <c r="W2216" s="2">
        <v>-1</v>
      </c>
      <c r="X2216" s="2">
        <v>-1</v>
      </c>
      <c r="Y2216" s="2">
        <v>-1</v>
      </c>
      <c r="Z2216" s="2">
        <v>-1</v>
      </c>
      <c r="AA2216" s="2">
        <v>324</v>
      </c>
      <c r="AB2216" s="2">
        <v>-1</v>
      </c>
      <c r="AC2216" s="2">
        <v>-0.44629999999999997</v>
      </c>
      <c r="AD2216" s="2">
        <v>-1.2861</v>
      </c>
      <c r="AE2216" s="2">
        <v>1.5469999999999999</v>
      </c>
      <c r="AF2216" s="2">
        <v>-0.1076</v>
      </c>
      <c r="AG2216" s="2">
        <v>-9.4299999999999995E-2</v>
      </c>
      <c r="AH2216">
        <v>240000</v>
      </c>
      <c r="AI2216" t="str">
        <f>IF(Table_Graduate_Salary[[#This Row],[Salary]]&lt;300000,"Low",IF(Table_Graduate_Salary[[#This Row],[Salary]]&lt;=600000,"Medium","High"))</f>
        <v>Low</v>
      </c>
      <c r="AJ2216" t="str">
        <f>IF(Table_Graduate_Salary[[#This Row],[collegeGPA]]&gt;=8,"Excellent",IF(Table_Graduate_Salary[[#This Row],[collegeGPA]]&gt;=7,"Good","Average"))</f>
        <v>Excellent</v>
      </c>
      <c r="AK2216" s="2">
        <f>AVERAGE(Table_Graduate_Salary[[#This Row],[English]],Table_Graduate_Salary[[#This Row],[Logical]],Table_Graduate_Salary[[#This Row],[Quant]])</f>
        <v>471.66666666666669</v>
      </c>
    </row>
    <row r="2217" spans="1:37">
      <c r="A2217">
        <v>1245184</v>
      </c>
      <c r="B2217" t="s">
        <v>506</v>
      </c>
      <c r="C2217" s="1">
        <v>32791</v>
      </c>
      <c r="D2217" s="2">
        <v>44.16</v>
      </c>
      <c r="E2217" t="s">
        <v>51</v>
      </c>
      <c r="F2217" s="3">
        <v>2009</v>
      </c>
      <c r="G2217" s="2">
        <v>62</v>
      </c>
      <c r="H2217" t="s">
        <v>51</v>
      </c>
      <c r="I2217">
        <v>51</v>
      </c>
      <c r="J2217">
        <v>2</v>
      </c>
      <c r="K2217" t="s">
        <v>66</v>
      </c>
      <c r="L2217" t="s">
        <v>67</v>
      </c>
      <c r="M2217" s="3">
        <v>71.599999999999994</v>
      </c>
      <c r="N2217">
        <v>51</v>
      </c>
      <c r="O2217">
        <v>0</v>
      </c>
      <c r="P2217" t="s">
        <v>41</v>
      </c>
      <c r="Q2217">
        <v>2015</v>
      </c>
      <c r="R2217" s="2">
        <v>500</v>
      </c>
      <c r="S2217" s="2">
        <v>510</v>
      </c>
      <c r="T2217" s="2">
        <v>415</v>
      </c>
      <c r="U2217" s="2">
        <v>0.97439611253839797</v>
      </c>
      <c r="V2217" s="2">
        <v>615</v>
      </c>
      <c r="W2217" s="2">
        <v>-1</v>
      </c>
      <c r="X2217" s="2">
        <v>-1</v>
      </c>
      <c r="Y2217" s="2">
        <v>-1</v>
      </c>
      <c r="Z2217" s="2">
        <v>-1</v>
      </c>
      <c r="AA2217" s="2">
        <v>-1</v>
      </c>
      <c r="AB2217" s="2">
        <v>-1</v>
      </c>
      <c r="AC2217" s="2">
        <v>0.27179999999999999</v>
      </c>
      <c r="AD2217" s="2">
        <v>0.87839999999999996</v>
      </c>
      <c r="AE2217" s="2">
        <v>0.01</v>
      </c>
      <c r="AF2217" s="2">
        <v>-0.1076</v>
      </c>
      <c r="AG2217" s="2">
        <v>0.48049999999999998</v>
      </c>
      <c r="AH2217">
        <v>215000</v>
      </c>
      <c r="AI2217" t="str">
        <f>IF(Table_Graduate_Salary[[#This Row],[Salary]]&lt;300000,"Low",IF(Table_Graduate_Salary[[#This Row],[Salary]]&lt;=600000,"Medium","High"))</f>
        <v>Low</v>
      </c>
      <c r="AJ2217" t="str">
        <f>IF(Table_Graduate_Salary[[#This Row],[collegeGPA]]&gt;=8,"Excellent",IF(Table_Graduate_Salary[[#This Row],[collegeGPA]]&gt;=7,"Good","Average"))</f>
        <v>Excellent</v>
      </c>
      <c r="AK2217" s="2">
        <f>AVERAGE(Table_Graduate_Salary[[#This Row],[English]],Table_Graduate_Salary[[#This Row],[Logical]],Table_Graduate_Salary[[#This Row],[Quant]])</f>
        <v>475</v>
      </c>
    </row>
    <row r="2218" spans="1:37">
      <c r="A2218">
        <v>606094</v>
      </c>
      <c r="B2218" t="s">
        <v>505</v>
      </c>
      <c r="C2218" s="1">
        <v>33738</v>
      </c>
      <c r="D2218" s="2">
        <v>86</v>
      </c>
      <c r="E2218" t="s">
        <v>51</v>
      </c>
      <c r="F2218" s="3">
        <v>2009</v>
      </c>
      <c r="G2218" s="2">
        <v>96</v>
      </c>
      <c r="H2218" t="s">
        <v>51</v>
      </c>
      <c r="I2218">
        <v>8820</v>
      </c>
      <c r="J2218">
        <v>2</v>
      </c>
      <c r="K2218" t="s">
        <v>36</v>
      </c>
      <c r="L2218" t="s">
        <v>60</v>
      </c>
      <c r="M2218" s="3">
        <v>79.98</v>
      </c>
      <c r="N2218">
        <v>8820</v>
      </c>
      <c r="O2218">
        <v>1</v>
      </c>
      <c r="P2218" t="s">
        <v>54</v>
      </c>
      <c r="Q2218">
        <v>2013</v>
      </c>
      <c r="R2218" s="2">
        <v>520</v>
      </c>
      <c r="S2218" s="2">
        <v>610</v>
      </c>
      <c r="T2218" s="2">
        <v>735</v>
      </c>
      <c r="U2218" s="2">
        <v>5.8792800008353401E-2</v>
      </c>
      <c r="V2218" s="2">
        <v>425</v>
      </c>
      <c r="W2218" s="2">
        <v>200</v>
      </c>
      <c r="X2218" s="2">
        <v>284</v>
      </c>
      <c r="Y2218" s="2">
        <v>-1</v>
      </c>
      <c r="Z2218" s="2">
        <v>-1</v>
      </c>
      <c r="AA2218" s="2">
        <v>-1</v>
      </c>
      <c r="AB2218" s="2">
        <v>-1</v>
      </c>
      <c r="AC2218" s="2">
        <v>0.12820000000000001</v>
      </c>
      <c r="AD2218" s="2">
        <v>-0.83199999999999996</v>
      </c>
      <c r="AE2218" s="2">
        <v>-1.2056</v>
      </c>
      <c r="AF2218" s="2">
        <v>0.90659999999999996</v>
      </c>
      <c r="AG2218" s="2">
        <v>-1.359</v>
      </c>
      <c r="AH2218">
        <v>440000</v>
      </c>
      <c r="AI2218" t="str">
        <f>IF(Table_Graduate_Salary[[#This Row],[Salary]]&lt;300000,"Low",IF(Table_Graduate_Salary[[#This Row],[Salary]]&lt;=600000,"Medium","High"))</f>
        <v>Medium</v>
      </c>
      <c r="AJ2218" t="str">
        <f>IF(Table_Graduate_Salary[[#This Row],[collegeGPA]]&gt;=8,"Excellent",IF(Table_Graduate_Salary[[#This Row],[collegeGPA]]&gt;=7,"Good","Average"))</f>
        <v>Excellent</v>
      </c>
      <c r="AK2218" s="2">
        <f>AVERAGE(Table_Graduate_Salary[[#This Row],[English]],Table_Graduate_Salary[[#This Row],[Logical]],Table_Graduate_Salary[[#This Row],[Quant]])</f>
        <v>621.66666666666663</v>
      </c>
    </row>
    <row r="2219" spans="1:37">
      <c r="A2219">
        <v>986293</v>
      </c>
      <c r="B2219" t="s">
        <v>506</v>
      </c>
      <c r="C2219" s="1">
        <v>33608</v>
      </c>
      <c r="D2219" s="2">
        <v>64.2</v>
      </c>
      <c r="E2219" t="s">
        <v>35</v>
      </c>
      <c r="F2219" s="3">
        <v>2009</v>
      </c>
      <c r="G2219" s="2">
        <v>64</v>
      </c>
      <c r="H2219" t="s">
        <v>35</v>
      </c>
      <c r="I2219">
        <v>137</v>
      </c>
      <c r="J2219">
        <v>2</v>
      </c>
      <c r="K2219" t="s">
        <v>36</v>
      </c>
      <c r="L2219" t="s">
        <v>153</v>
      </c>
      <c r="M2219" s="3">
        <v>67.7</v>
      </c>
      <c r="N2219">
        <v>137</v>
      </c>
      <c r="O2219">
        <v>0</v>
      </c>
      <c r="P2219" t="s">
        <v>41</v>
      </c>
      <c r="Q2219">
        <v>2014</v>
      </c>
      <c r="R2219" s="2">
        <v>395</v>
      </c>
      <c r="S2219" s="2">
        <v>590</v>
      </c>
      <c r="T2219" s="2">
        <v>535</v>
      </c>
      <c r="U2219" s="2">
        <v>0.94327215786655505</v>
      </c>
      <c r="V2219" s="2">
        <v>375</v>
      </c>
      <c r="W2219" s="2">
        <v>452</v>
      </c>
      <c r="X2219" s="2">
        <v>-1</v>
      </c>
      <c r="Y2219" s="2">
        <v>-1</v>
      </c>
      <c r="Z2219" s="2">
        <v>-1</v>
      </c>
      <c r="AA2219" s="2">
        <v>-1</v>
      </c>
      <c r="AB2219" s="2">
        <v>-1</v>
      </c>
      <c r="AC2219" s="2">
        <v>-1.4517</v>
      </c>
      <c r="AD2219" s="2">
        <v>-0.4536</v>
      </c>
      <c r="AE2219" s="2">
        <v>0.16370000000000001</v>
      </c>
      <c r="AF2219" s="2">
        <v>-0.1076</v>
      </c>
      <c r="AG2219" s="2">
        <v>0.28889999999999999</v>
      </c>
      <c r="AH2219">
        <v>200000</v>
      </c>
      <c r="AI2219" t="str">
        <f>IF(Table_Graduate_Salary[[#This Row],[Salary]]&lt;300000,"Low",IF(Table_Graduate_Salary[[#This Row],[Salary]]&lt;=600000,"Medium","High"))</f>
        <v>Low</v>
      </c>
      <c r="AJ2219" t="str">
        <f>IF(Table_Graduate_Salary[[#This Row],[collegeGPA]]&gt;=8,"Excellent",IF(Table_Graduate_Salary[[#This Row],[collegeGPA]]&gt;=7,"Good","Average"))</f>
        <v>Excellent</v>
      </c>
      <c r="AK2219" s="2">
        <f>AVERAGE(Table_Graduate_Salary[[#This Row],[English]],Table_Graduate_Salary[[#This Row],[Logical]],Table_Graduate_Salary[[#This Row],[Quant]])</f>
        <v>506.66666666666669</v>
      </c>
    </row>
    <row r="2220" spans="1:37">
      <c r="A2220">
        <v>918414</v>
      </c>
      <c r="B2220" t="s">
        <v>506</v>
      </c>
      <c r="C2220" s="1">
        <v>31559</v>
      </c>
      <c r="D2220" s="2">
        <v>49</v>
      </c>
      <c r="E2220" t="s">
        <v>51</v>
      </c>
      <c r="F2220" s="3">
        <v>2003</v>
      </c>
      <c r="G2220" s="2">
        <v>63</v>
      </c>
      <c r="H2220" t="s">
        <v>51</v>
      </c>
      <c r="I2220">
        <v>11476</v>
      </c>
      <c r="J2220">
        <v>2</v>
      </c>
      <c r="K2220" t="s">
        <v>49</v>
      </c>
      <c r="L2220" t="s">
        <v>392</v>
      </c>
      <c r="M2220" s="3">
        <v>88</v>
      </c>
      <c r="N2220">
        <v>11476</v>
      </c>
      <c r="O2220">
        <v>1</v>
      </c>
      <c r="P2220" t="s">
        <v>61</v>
      </c>
      <c r="Q2220">
        <v>2014</v>
      </c>
      <c r="R2220" s="2">
        <v>310</v>
      </c>
      <c r="S2220" s="2">
        <v>495</v>
      </c>
      <c r="T2220" s="2">
        <v>500</v>
      </c>
      <c r="U2220" s="2">
        <v>-1</v>
      </c>
      <c r="V2220" s="2">
        <v>495</v>
      </c>
      <c r="W2220" s="2">
        <v>292</v>
      </c>
      <c r="X2220" s="2">
        <v>-1</v>
      </c>
      <c r="Y2220" s="2">
        <v>-1</v>
      </c>
      <c r="Z2220" s="2">
        <v>-1</v>
      </c>
      <c r="AA2220" s="2">
        <v>-1</v>
      </c>
      <c r="AB2220" s="2">
        <v>-1</v>
      </c>
      <c r="AC2220" s="2">
        <v>-1.1644000000000001</v>
      </c>
      <c r="AD2220" s="2">
        <v>-1.9520999999999999</v>
      </c>
      <c r="AE2220" s="2">
        <v>-1.0659000000000001</v>
      </c>
      <c r="AF2220" s="2">
        <v>0.5262</v>
      </c>
      <c r="AG2220" s="2">
        <v>-1.4356</v>
      </c>
      <c r="AH2220">
        <v>200000</v>
      </c>
      <c r="AI2220" t="str">
        <f>IF(Table_Graduate_Salary[[#This Row],[Salary]]&lt;300000,"Low",IF(Table_Graduate_Salary[[#This Row],[Salary]]&lt;=600000,"Medium","High"))</f>
        <v>Low</v>
      </c>
      <c r="AJ2220" t="str">
        <f>IF(Table_Graduate_Salary[[#This Row],[collegeGPA]]&gt;=8,"Excellent",IF(Table_Graduate_Salary[[#This Row],[collegeGPA]]&gt;=7,"Good","Average"))</f>
        <v>Excellent</v>
      </c>
      <c r="AK2220" s="2">
        <f>AVERAGE(Table_Graduate_Salary[[#This Row],[English]],Table_Graduate_Salary[[#This Row],[Logical]],Table_Graduate_Salary[[#This Row],[Quant]])</f>
        <v>435</v>
      </c>
    </row>
    <row r="2221" spans="1:37">
      <c r="A2221">
        <v>1253312</v>
      </c>
      <c r="B2221" t="s">
        <v>506</v>
      </c>
      <c r="C2221" s="1">
        <v>33444</v>
      </c>
      <c r="D2221" s="2">
        <v>86.34</v>
      </c>
      <c r="E2221" t="s">
        <v>51</v>
      </c>
      <c r="F2221" s="3">
        <v>2009</v>
      </c>
      <c r="G2221" s="2">
        <v>83.7</v>
      </c>
      <c r="H2221" t="s">
        <v>51</v>
      </c>
      <c r="I2221">
        <v>5932</v>
      </c>
      <c r="J2221">
        <v>2</v>
      </c>
      <c r="K2221" t="s">
        <v>36</v>
      </c>
      <c r="L2221" t="s">
        <v>40</v>
      </c>
      <c r="M2221" s="3">
        <v>72.19</v>
      </c>
      <c r="N2221">
        <v>5932</v>
      </c>
      <c r="O2221">
        <v>0</v>
      </c>
      <c r="P2221" t="s">
        <v>56</v>
      </c>
      <c r="Q2221">
        <v>2013</v>
      </c>
      <c r="R2221" s="2">
        <v>525</v>
      </c>
      <c r="S2221" s="2">
        <v>435</v>
      </c>
      <c r="T2221" s="2">
        <v>620</v>
      </c>
      <c r="U2221" s="2">
        <v>0.48674700843819302</v>
      </c>
      <c r="V2221" s="2">
        <v>445</v>
      </c>
      <c r="W2221" s="2">
        <v>-1</v>
      </c>
      <c r="X2221" s="2">
        <v>376</v>
      </c>
      <c r="Y2221" s="2">
        <v>-1</v>
      </c>
      <c r="Z2221" s="2">
        <v>-1</v>
      </c>
      <c r="AA2221" s="2">
        <v>-1</v>
      </c>
      <c r="AB2221" s="2">
        <v>-1</v>
      </c>
      <c r="AC2221" s="2">
        <v>0.99</v>
      </c>
      <c r="AD2221" s="2">
        <v>1.0448999999999999</v>
      </c>
      <c r="AE2221" s="2">
        <v>1.8543000000000001</v>
      </c>
      <c r="AF2221" s="2">
        <v>1.9199999999999998E-2</v>
      </c>
      <c r="AG2221" s="2">
        <v>9.7299999999999998E-2</v>
      </c>
      <c r="AH2221">
        <v>120000</v>
      </c>
      <c r="AI2221" t="str">
        <f>IF(Table_Graduate_Salary[[#This Row],[Salary]]&lt;300000,"Low",IF(Table_Graduate_Salary[[#This Row],[Salary]]&lt;=600000,"Medium","High"))</f>
        <v>Low</v>
      </c>
      <c r="AJ2221" t="str">
        <f>IF(Table_Graduate_Salary[[#This Row],[collegeGPA]]&gt;=8,"Excellent",IF(Table_Graduate_Salary[[#This Row],[collegeGPA]]&gt;=7,"Good","Average"))</f>
        <v>Excellent</v>
      </c>
      <c r="AK2221" s="2">
        <f>AVERAGE(Table_Graduate_Salary[[#This Row],[English]],Table_Graduate_Salary[[#This Row],[Logical]],Table_Graduate_Salary[[#This Row],[Quant]])</f>
        <v>526.66666666666663</v>
      </c>
    </row>
    <row r="2222" spans="1:37">
      <c r="A2222">
        <v>472861</v>
      </c>
      <c r="B2222" t="s">
        <v>506</v>
      </c>
      <c r="C2222" s="1">
        <v>33889</v>
      </c>
      <c r="D2222" s="2">
        <v>82</v>
      </c>
      <c r="E2222" t="s">
        <v>35</v>
      </c>
      <c r="F2222" s="3">
        <v>2010</v>
      </c>
      <c r="G2222" s="2">
        <v>78</v>
      </c>
      <c r="H2222" t="s">
        <v>35</v>
      </c>
      <c r="I2222">
        <v>57</v>
      </c>
      <c r="J2222">
        <v>2</v>
      </c>
      <c r="K2222" t="s">
        <v>36</v>
      </c>
      <c r="L2222" t="s">
        <v>60</v>
      </c>
      <c r="M2222" s="3">
        <v>64</v>
      </c>
      <c r="N2222">
        <v>57</v>
      </c>
      <c r="O2222">
        <v>0</v>
      </c>
      <c r="P2222" t="s">
        <v>59</v>
      </c>
      <c r="Q2222">
        <v>2014</v>
      </c>
      <c r="R2222" s="2">
        <v>395</v>
      </c>
      <c r="S2222" s="2">
        <v>495</v>
      </c>
      <c r="T2222" s="2">
        <v>575</v>
      </c>
      <c r="U2222" s="2">
        <v>0.99139758374029097</v>
      </c>
      <c r="V2222" s="2">
        <v>-1</v>
      </c>
      <c r="W2222" s="2">
        <v>516</v>
      </c>
      <c r="X2222" s="2">
        <v>438</v>
      </c>
      <c r="Y2222" s="2">
        <v>-1</v>
      </c>
      <c r="Z2222" s="2">
        <v>-1</v>
      </c>
      <c r="AA2222" s="2">
        <v>-1</v>
      </c>
      <c r="AB2222" s="2">
        <v>-1</v>
      </c>
      <c r="AC2222" s="2">
        <v>-0.57189999999999996</v>
      </c>
      <c r="AD2222" s="2">
        <v>-0.43530000000000002</v>
      </c>
      <c r="AE2222" s="2">
        <v>-0.77939999999999998</v>
      </c>
      <c r="AF2222" s="2">
        <v>-1.7003999999999999</v>
      </c>
      <c r="AG2222" s="2">
        <v>-0.52449999999999997</v>
      </c>
      <c r="AH2222">
        <v>265000</v>
      </c>
      <c r="AI2222" t="str">
        <f>IF(Table_Graduate_Salary[[#This Row],[Salary]]&lt;300000,"Low",IF(Table_Graduate_Salary[[#This Row],[Salary]]&lt;=600000,"Medium","High"))</f>
        <v>Low</v>
      </c>
      <c r="AJ2222" t="str">
        <f>IF(Table_Graduate_Salary[[#This Row],[collegeGPA]]&gt;=8,"Excellent",IF(Table_Graduate_Salary[[#This Row],[collegeGPA]]&gt;=7,"Good","Average"))</f>
        <v>Excellent</v>
      </c>
      <c r="AK2222" s="2">
        <f>AVERAGE(Table_Graduate_Salary[[#This Row],[English]],Table_Graduate_Salary[[#This Row],[Logical]],Table_Graduate_Salary[[#This Row],[Quant]])</f>
        <v>488.33333333333331</v>
      </c>
    </row>
    <row r="2223" spans="1:37">
      <c r="A2223">
        <v>115560</v>
      </c>
      <c r="B2223" t="s">
        <v>506</v>
      </c>
      <c r="C2223" s="1">
        <v>32634</v>
      </c>
      <c r="D2223" s="2">
        <v>77.400000000000006</v>
      </c>
      <c r="E2223">
        <v>0</v>
      </c>
      <c r="F2223" s="3">
        <v>2006</v>
      </c>
      <c r="G2223" s="2">
        <v>81.599999999999994</v>
      </c>
      <c r="H2223">
        <v>0</v>
      </c>
      <c r="I2223">
        <v>3629</v>
      </c>
      <c r="J2223">
        <v>2</v>
      </c>
      <c r="K2223" t="s">
        <v>36</v>
      </c>
      <c r="L2223" t="s">
        <v>64</v>
      </c>
      <c r="M2223" s="3">
        <v>62</v>
      </c>
      <c r="N2223">
        <v>3629</v>
      </c>
      <c r="O2223">
        <v>0</v>
      </c>
      <c r="P2223" t="s">
        <v>56</v>
      </c>
      <c r="Q2223">
        <v>2010</v>
      </c>
      <c r="R2223" s="2">
        <v>385</v>
      </c>
      <c r="S2223" s="2">
        <v>595</v>
      </c>
      <c r="T2223" s="2">
        <v>454</v>
      </c>
      <c r="U2223" s="2">
        <v>0.70409041213131396</v>
      </c>
      <c r="V2223" s="2">
        <v>465</v>
      </c>
      <c r="W2223" s="2">
        <v>-1</v>
      </c>
      <c r="X2223" s="2">
        <v>-1</v>
      </c>
      <c r="Y2223" s="2">
        <v>-1</v>
      </c>
      <c r="Z2223" s="2">
        <v>-1</v>
      </c>
      <c r="AA2223" s="2">
        <v>-1</v>
      </c>
      <c r="AB2223" s="2">
        <v>-1</v>
      </c>
      <c r="AC2223" s="2">
        <v>-1.0355000000000001</v>
      </c>
      <c r="AD2223" s="2">
        <v>0.50080000000000002</v>
      </c>
      <c r="AE2223" s="2">
        <v>1.2524999999999999</v>
      </c>
      <c r="AF2223" s="2">
        <v>0.5323</v>
      </c>
      <c r="AG2223" s="2">
        <v>-0.1295</v>
      </c>
      <c r="AH2223">
        <v>570000</v>
      </c>
      <c r="AI2223" t="str">
        <f>IF(Table_Graduate_Salary[[#This Row],[Salary]]&lt;300000,"Low",IF(Table_Graduate_Salary[[#This Row],[Salary]]&lt;=600000,"Medium","High"))</f>
        <v>Medium</v>
      </c>
      <c r="AJ2223" t="str">
        <f>IF(Table_Graduate_Salary[[#This Row],[collegeGPA]]&gt;=8,"Excellent",IF(Table_Graduate_Salary[[#This Row],[collegeGPA]]&gt;=7,"Good","Average"))</f>
        <v>Excellent</v>
      </c>
      <c r="AK2223" s="2">
        <f>AVERAGE(Table_Graduate_Salary[[#This Row],[English]],Table_Graduate_Salary[[#This Row],[Logical]],Table_Graduate_Salary[[#This Row],[Quant]])</f>
        <v>478</v>
      </c>
    </row>
    <row r="2224" spans="1:37">
      <c r="A2224">
        <v>1052796</v>
      </c>
      <c r="B2224" t="s">
        <v>506</v>
      </c>
      <c r="C2224" s="1">
        <v>33182</v>
      </c>
      <c r="D2224" s="2">
        <v>70.58</v>
      </c>
      <c r="E2224" t="s">
        <v>51</v>
      </c>
      <c r="F2224" s="3">
        <v>2008</v>
      </c>
      <c r="G2224" s="2">
        <v>60.36</v>
      </c>
      <c r="H2224" t="s">
        <v>51</v>
      </c>
      <c r="I2224">
        <v>3683</v>
      </c>
      <c r="J2224">
        <v>2</v>
      </c>
      <c r="K2224" t="s">
        <v>36</v>
      </c>
      <c r="L2224" t="s">
        <v>64</v>
      </c>
      <c r="M2224" s="3">
        <v>61.44</v>
      </c>
      <c r="N2224">
        <v>3683</v>
      </c>
      <c r="O2224">
        <v>0</v>
      </c>
      <c r="P2224" t="s">
        <v>45</v>
      </c>
      <c r="Q2224">
        <v>2013</v>
      </c>
      <c r="R2224" s="2">
        <v>440</v>
      </c>
      <c r="S2224" s="2">
        <v>385</v>
      </c>
      <c r="T2224" s="2">
        <v>500</v>
      </c>
      <c r="U2224" s="2">
        <v>-1</v>
      </c>
      <c r="V2224" s="2">
        <v>-1</v>
      </c>
      <c r="W2224" s="2">
        <v>-1</v>
      </c>
      <c r="X2224" s="2">
        <v>-1</v>
      </c>
      <c r="Y2224" s="2">
        <v>-1</v>
      </c>
      <c r="Z2224" s="2">
        <v>-1</v>
      </c>
      <c r="AA2224" s="2">
        <v>-1</v>
      </c>
      <c r="AB2224" s="2">
        <v>-1</v>
      </c>
      <c r="AC2224" s="2">
        <v>1.2771999999999999</v>
      </c>
      <c r="AD2224" s="2">
        <v>0.71189999999999998</v>
      </c>
      <c r="AE2224" s="2">
        <v>2.1617000000000002</v>
      </c>
      <c r="AF2224" s="2">
        <v>2.9348999999999998</v>
      </c>
      <c r="AG2224" s="2">
        <v>0.67210000000000003</v>
      </c>
      <c r="AH2224">
        <v>100000</v>
      </c>
      <c r="AI2224" t="str">
        <f>IF(Table_Graduate_Salary[[#This Row],[Salary]]&lt;300000,"Low",IF(Table_Graduate_Salary[[#This Row],[Salary]]&lt;=600000,"Medium","High"))</f>
        <v>Low</v>
      </c>
      <c r="AJ2224" t="str">
        <f>IF(Table_Graduate_Salary[[#This Row],[collegeGPA]]&gt;=8,"Excellent",IF(Table_Graduate_Salary[[#This Row],[collegeGPA]]&gt;=7,"Good","Average"))</f>
        <v>Excellent</v>
      </c>
      <c r="AK2224" s="2">
        <f>AVERAGE(Table_Graduate_Salary[[#This Row],[English]],Table_Graduate_Salary[[#This Row],[Logical]],Table_Graduate_Salary[[#This Row],[Quant]])</f>
        <v>441.66666666666669</v>
      </c>
    </row>
    <row r="2225" spans="1:37">
      <c r="A2225">
        <v>914034</v>
      </c>
      <c r="B2225" t="s">
        <v>506</v>
      </c>
      <c r="C2225" s="1">
        <v>33509</v>
      </c>
      <c r="D2225" s="2">
        <v>72</v>
      </c>
      <c r="E2225" t="s">
        <v>35</v>
      </c>
      <c r="F2225" s="3">
        <v>2008</v>
      </c>
      <c r="G2225" s="2">
        <v>69</v>
      </c>
      <c r="H2225" t="s">
        <v>51</v>
      </c>
      <c r="I2225">
        <v>51</v>
      </c>
      <c r="J2225">
        <v>2</v>
      </c>
      <c r="K2225" t="s">
        <v>66</v>
      </c>
      <c r="L2225" t="s">
        <v>67</v>
      </c>
      <c r="M2225" s="3">
        <v>65.5</v>
      </c>
      <c r="N2225">
        <v>51</v>
      </c>
      <c r="O2225">
        <v>0</v>
      </c>
      <c r="P2225" t="s">
        <v>41</v>
      </c>
      <c r="Q2225">
        <v>2014</v>
      </c>
      <c r="R2225" s="2">
        <v>485</v>
      </c>
      <c r="S2225" s="2">
        <v>475</v>
      </c>
      <c r="T2225" s="2">
        <v>385</v>
      </c>
      <c r="U2225" s="2">
        <v>-1</v>
      </c>
      <c r="V2225" s="2">
        <v>-1</v>
      </c>
      <c r="W2225" s="2">
        <v>-1</v>
      </c>
      <c r="X2225" s="2">
        <v>-1</v>
      </c>
      <c r="Y2225" s="2">
        <v>-1</v>
      </c>
      <c r="Z2225" s="2">
        <v>-1</v>
      </c>
      <c r="AA2225" s="2">
        <v>-1</v>
      </c>
      <c r="AB2225" s="2">
        <v>-1</v>
      </c>
      <c r="AC2225" s="2">
        <v>-1.1644000000000001</v>
      </c>
      <c r="AD2225" s="2">
        <v>-0.28710000000000002</v>
      </c>
      <c r="AE2225" s="2">
        <v>0.47110000000000002</v>
      </c>
      <c r="AF2225" s="2">
        <v>1.9199999999999998E-2</v>
      </c>
      <c r="AG2225" s="2">
        <v>0.58499999999999996</v>
      </c>
      <c r="AH2225">
        <v>480000</v>
      </c>
      <c r="AI2225" t="str">
        <f>IF(Table_Graduate_Salary[[#This Row],[Salary]]&lt;300000,"Low",IF(Table_Graduate_Salary[[#This Row],[Salary]]&lt;=600000,"Medium","High"))</f>
        <v>Medium</v>
      </c>
      <c r="AJ2225" t="str">
        <f>IF(Table_Graduate_Salary[[#This Row],[collegeGPA]]&gt;=8,"Excellent",IF(Table_Graduate_Salary[[#This Row],[collegeGPA]]&gt;=7,"Good","Average"))</f>
        <v>Excellent</v>
      </c>
      <c r="AK2225" s="2">
        <f>AVERAGE(Table_Graduate_Salary[[#This Row],[English]],Table_Graduate_Salary[[#This Row],[Logical]],Table_Graduate_Salary[[#This Row],[Quant]])</f>
        <v>448.33333333333331</v>
      </c>
    </row>
    <row r="2226" spans="1:37">
      <c r="A2226">
        <v>471545</v>
      </c>
      <c r="B2226" t="s">
        <v>506</v>
      </c>
      <c r="C2226" s="1">
        <v>33663</v>
      </c>
      <c r="D2226" s="2">
        <v>82</v>
      </c>
      <c r="E2226" t="s">
        <v>35</v>
      </c>
      <c r="F2226" s="3">
        <v>2009</v>
      </c>
      <c r="G2226" s="2">
        <v>69</v>
      </c>
      <c r="H2226" t="s">
        <v>35</v>
      </c>
      <c r="I2226">
        <v>57</v>
      </c>
      <c r="J2226">
        <v>2</v>
      </c>
      <c r="K2226" t="s">
        <v>36</v>
      </c>
      <c r="L2226" t="s">
        <v>55</v>
      </c>
      <c r="M2226" s="3">
        <v>68</v>
      </c>
      <c r="N2226">
        <v>57</v>
      </c>
      <c r="O2226">
        <v>0</v>
      </c>
      <c r="P2226" t="s">
        <v>59</v>
      </c>
      <c r="Q2226">
        <v>2013</v>
      </c>
      <c r="R2226" s="2">
        <v>575</v>
      </c>
      <c r="S2226" s="2">
        <v>525</v>
      </c>
      <c r="T2226" s="2">
        <v>695</v>
      </c>
      <c r="U2226" s="2">
        <v>0.95224557292430301</v>
      </c>
      <c r="V2226" s="2">
        <v>585</v>
      </c>
      <c r="W2226" s="2">
        <v>-1</v>
      </c>
      <c r="X2226" s="2">
        <v>-1</v>
      </c>
      <c r="Y2226" s="2">
        <v>-1</v>
      </c>
      <c r="Z2226" s="2">
        <v>-1</v>
      </c>
      <c r="AA2226" s="2">
        <v>-1</v>
      </c>
      <c r="AB2226" s="2">
        <v>-1</v>
      </c>
      <c r="AC2226" s="2">
        <v>-1.9629000000000001</v>
      </c>
      <c r="AD2226" s="2">
        <v>1.7487999999999999</v>
      </c>
      <c r="AE2226" s="2">
        <v>-1.5051000000000001</v>
      </c>
      <c r="AF2226" s="2">
        <v>2.0598999999999998</v>
      </c>
      <c r="AG2226" s="2">
        <v>1.2527999999999999</v>
      </c>
      <c r="AH2226">
        <v>720000</v>
      </c>
      <c r="AI2226" t="str">
        <f>IF(Table_Graduate_Salary[[#This Row],[Salary]]&lt;300000,"Low",IF(Table_Graduate_Salary[[#This Row],[Salary]]&lt;=600000,"Medium","High"))</f>
        <v>High</v>
      </c>
      <c r="AJ2226" t="str">
        <f>IF(Table_Graduate_Salary[[#This Row],[collegeGPA]]&gt;=8,"Excellent",IF(Table_Graduate_Salary[[#This Row],[collegeGPA]]&gt;=7,"Good","Average"))</f>
        <v>Excellent</v>
      </c>
      <c r="AK2226" s="2">
        <f>AVERAGE(Table_Graduate_Salary[[#This Row],[English]],Table_Graduate_Salary[[#This Row],[Logical]],Table_Graduate_Salary[[#This Row],[Quant]])</f>
        <v>598.33333333333337</v>
      </c>
    </row>
    <row r="2227" spans="1:37">
      <c r="A2227">
        <v>796713</v>
      </c>
      <c r="B2227" t="s">
        <v>506</v>
      </c>
      <c r="C2227" s="1">
        <v>33512</v>
      </c>
      <c r="D2227" s="2">
        <v>75.400000000000006</v>
      </c>
      <c r="E2227" t="s">
        <v>35</v>
      </c>
      <c r="F2227" s="3">
        <v>2010</v>
      </c>
      <c r="G2227" s="2">
        <v>67.599999999999994</v>
      </c>
      <c r="H2227" t="s">
        <v>35</v>
      </c>
      <c r="I2227">
        <v>222</v>
      </c>
      <c r="J2227">
        <v>2</v>
      </c>
      <c r="K2227" t="s">
        <v>36</v>
      </c>
      <c r="L2227" t="s">
        <v>60</v>
      </c>
      <c r="M2227" s="3">
        <v>62.7</v>
      </c>
      <c r="N2227">
        <v>222</v>
      </c>
      <c r="O2227">
        <v>0</v>
      </c>
      <c r="P2227" t="s">
        <v>120</v>
      </c>
      <c r="Q2227">
        <v>2014</v>
      </c>
      <c r="R2227" s="2">
        <v>545</v>
      </c>
      <c r="S2227" s="2">
        <v>570</v>
      </c>
      <c r="T2227" s="2">
        <v>470</v>
      </c>
      <c r="U2227" s="2">
        <v>0.207392169717661</v>
      </c>
      <c r="V2227" s="2">
        <v>335</v>
      </c>
      <c r="W2227" s="2">
        <v>260</v>
      </c>
      <c r="X2227" s="2">
        <v>-1</v>
      </c>
      <c r="Y2227" s="2">
        <v>-1</v>
      </c>
      <c r="Z2227" s="2">
        <v>-1</v>
      </c>
      <c r="AA2227" s="2">
        <v>-1</v>
      </c>
      <c r="AB2227" s="2">
        <v>-1</v>
      </c>
      <c r="AC2227" s="2">
        <v>1.2771999999999999</v>
      </c>
      <c r="AD2227" s="2">
        <v>4.5900000000000003E-2</v>
      </c>
      <c r="AE2227" s="2">
        <v>0.31740000000000002</v>
      </c>
      <c r="AF2227" s="2">
        <v>-0.36120000000000002</v>
      </c>
      <c r="AG2227" s="2">
        <v>-0.86080000000000001</v>
      </c>
      <c r="AH2227">
        <v>380000</v>
      </c>
      <c r="AI2227" t="str">
        <f>IF(Table_Graduate_Salary[[#This Row],[Salary]]&lt;300000,"Low",IF(Table_Graduate_Salary[[#This Row],[Salary]]&lt;=600000,"Medium","High"))</f>
        <v>Medium</v>
      </c>
      <c r="AJ2227" t="str">
        <f>IF(Table_Graduate_Salary[[#This Row],[collegeGPA]]&gt;=8,"Excellent",IF(Table_Graduate_Salary[[#This Row],[collegeGPA]]&gt;=7,"Good","Average"))</f>
        <v>Excellent</v>
      </c>
      <c r="AK2227" s="2">
        <f>AVERAGE(Table_Graduate_Salary[[#This Row],[English]],Table_Graduate_Salary[[#This Row],[Logical]],Table_Graduate_Salary[[#This Row],[Quant]])</f>
        <v>528.33333333333337</v>
      </c>
    </row>
    <row r="2228" spans="1:37">
      <c r="A2228">
        <v>922488</v>
      </c>
      <c r="B2228" t="s">
        <v>506</v>
      </c>
      <c r="C2228" s="1">
        <v>34244</v>
      </c>
      <c r="D2228" s="2">
        <v>81</v>
      </c>
      <c r="E2228" t="s">
        <v>35</v>
      </c>
      <c r="F2228" s="3">
        <v>2010</v>
      </c>
      <c r="G2228" s="2">
        <v>74</v>
      </c>
      <c r="H2228" t="s">
        <v>35</v>
      </c>
      <c r="I2228">
        <v>272</v>
      </c>
      <c r="J2228">
        <v>2</v>
      </c>
      <c r="K2228" t="s">
        <v>36</v>
      </c>
      <c r="L2228" t="s">
        <v>44</v>
      </c>
      <c r="M2228" s="3">
        <v>76</v>
      </c>
      <c r="N2228">
        <v>272</v>
      </c>
      <c r="O2228">
        <v>0</v>
      </c>
      <c r="P2228" t="s">
        <v>50</v>
      </c>
      <c r="Q2228">
        <v>2014</v>
      </c>
      <c r="R2228" s="2">
        <v>510</v>
      </c>
      <c r="S2228" s="2">
        <v>605</v>
      </c>
      <c r="T2228" s="2">
        <v>680</v>
      </c>
      <c r="U2228" s="2">
        <v>0.33878634721952799</v>
      </c>
      <c r="V2228" s="2">
        <v>485</v>
      </c>
      <c r="W2228" s="2">
        <v>292</v>
      </c>
      <c r="X2228" s="2">
        <v>-1</v>
      </c>
      <c r="Y2228" s="2">
        <v>-1</v>
      </c>
      <c r="Z2228" s="2">
        <v>-1</v>
      </c>
      <c r="AA2228" s="2">
        <v>-1</v>
      </c>
      <c r="AB2228" s="2">
        <v>-1</v>
      </c>
      <c r="AC2228" s="2">
        <v>0.99</v>
      </c>
      <c r="AD2228" s="2">
        <v>-0.4536</v>
      </c>
      <c r="AE2228" s="2">
        <v>0.62480000000000002</v>
      </c>
      <c r="AF2228" s="2">
        <v>-1.7556</v>
      </c>
      <c r="AG2228" s="2">
        <v>0.67210000000000003</v>
      </c>
      <c r="AH2228">
        <v>200000</v>
      </c>
      <c r="AI2228" t="str">
        <f>IF(Table_Graduate_Salary[[#This Row],[Salary]]&lt;300000,"Low",IF(Table_Graduate_Salary[[#This Row],[Salary]]&lt;=600000,"Medium","High"))</f>
        <v>Low</v>
      </c>
      <c r="AJ2228" t="str">
        <f>IF(Table_Graduate_Salary[[#This Row],[collegeGPA]]&gt;=8,"Excellent",IF(Table_Graduate_Salary[[#This Row],[collegeGPA]]&gt;=7,"Good","Average"))</f>
        <v>Excellent</v>
      </c>
      <c r="AK2228" s="2">
        <f>AVERAGE(Table_Graduate_Salary[[#This Row],[English]],Table_Graduate_Salary[[#This Row],[Logical]],Table_Graduate_Salary[[#This Row],[Quant]])</f>
        <v>598.33333333333337</v>
      </c>
    </row>
    <row r="2229" spans="1:37">
      <c r="A2229">
        <v>326795</v>
      </c>
      <c r="B2229" t="s">
        <v>506</v>
      </c>
      <c r="C2229" s="1">
        <v>33588</v>
      </c>
      <c r="D2229" s="2">
        <v>76.87</v>
      </c>
      <c r="E2229" t="s">
        <v>168</v>
      </c>
      <c r="F2229" s="3">
        <v>2008</v>
      </c>
      <c r="G2229" s="2">
        <v>81.33</v>
      </c>
      <c r="H2229" t="s">
        <v>168</v>
      </c>
      <c r="I2229">
        <v>3879</v>
      </c>
      <c r="J2229">
        <v>2</v>
      </c>
      <c r="K2229" t="s">
        <v>36</v>
      </c>
      <c r="L2229" t="s">
        <v>64</v>
      </c>
      <c r="M2229" s="3">
        <v>74.5</v>
      </c>
      <c r="N2229">
        <v>3879</v>
      </c>
      <c r="O2229">
        <v>0</v>
      </c>
      <c r="P2229" t="s">
        <v>84</v>
      </c>
      <c r="Q2229">
        <v>2012</v>
      </c>
      <c r="R2229" s="2">
        <v>375</v>
      </c>
      <c r="S2229" s="2">
        <v>505</v>
      </c>
      <c r="T2229" s="2">
        <v>525</v>
      </c>
      <c r="U2229" s="2">
        <v>0.96177212109938104</v>
      </c>
      <c r="V2229" s="2">
        <v>-1</v>
      </c>
      <c r="W2229" s="2">
        <v>-1</v>
      </c>
      <c r="X2229" s="2">
        <v>-1</v>
      </c>
      <c r="Y2229" s="2">
        <v>-1</v>
      </c>
      <c r="Z2229" s="2">
        <v>-1</v>
      </c>
      <c r="AA2229" s="2">
        <v>-1</v>
      </c>
      <c r="AB2229" s="2">
        <v>-1</v>
      </c>
      <c r="AC2229" s="2">
        <v>0.35549999999999998</v>
      </c>
      <c r="AD2229" s="2">
        <v>0.26679999999999998</v>
      </c>
      <c r="AE2229" s="2">
        <v>1.2524999999999999</v>
      </c>
      <c r="AF2229" s="2">
        <v>0.17982999999999999</v>
      </c>
      <c r="AG2229" s="2">
        <v>2.8400000000000002E-2</v>
      </c>
      <c r="AH2229">
        <v>455000</v>
      </c>
      <c r="AI2229" t="str">
        <f>IF(Table_Graduate_Salary[[#This Row],[Salary]]&lt;300000,"Low",IF(Table_Graduate_Salary[[#This Row],[Salary]]&lt;=600000,"Medium","High"))</f>
        <v>Medium</v>
      </c>
      <c r="AJ2229" t="str">
        <f>IF(Table_Graduate_Salary[[#This Row],[collegeGPA]]&gt;=8,"Excellent",IF(Table_Graduate_Salary[[#This Row],[collegeGPA]]&gt;=7,"Good","Average"))</f>
        <v>Excellent</v>
      </c>
      <c r="AK2229" s="2">
        <f>AVERAGE(Table_Graduate_Salary[[#This Row],[English]],Table_Graduate_Salary[[#This Row],[Logical]],Table_Graduate_Salary[[#This Row],[Quant]])</f>
        <v>468.33333333333331</v>
      </c>
    </row>
    <row r="2230" spans="1:37">
      <c r="A2230">
        <v>841631</v>
      </c>
      <c r="B2230" t="s">
        <v>506</v>
      </c>
      <c r="C2230" s="1">
        <v>34082</v>
      </c>
      <c r="D2230" s="2">
        <v>79</v>
      </c>
      <c r="E2230" t="s">
        <v>51</v>
      </c>
      <c r="F2230" s="3">
        <v>2009</v>
      </c>
      <c r="G2230" s="2">
        <v>76</v>
      </c>
      <c r="H2230" t="s">
        <v>51</v>
      </c>
      <c r="I2230">
        <v>4805</v>
      </c>
      <c r="J2230">
        <v>2</v>
      </c>
      <c r="K2230" t="s">
        <v>36</v>
      </c>
      <c r="L2230" t="s">
        <v>55</v>
      </c>
      <c r="M2230" s="3">
        <v>68</v>
      </c>
      <c r="N2230">
        <v>4805</v>
      </c>
      <c r="O2230">
        <v>1</v>
      </c>
      <c r="P2230" t="s">
        <v>71</v>
      </c>
      <c r="Q2230">
        <v>2013</v>
      </c>
      <c r="R2230" s="2">
        <v>415</v>
      </c>
      <c r="S2230" s="2">
        <v>500</v>
      </c>
      <c r="T2230" s="2">
        <v>415</v>
      </c>
      <c r="U2230" s="2">
        <v>0.62264291584993803</v>
      </c>
      <c r="V2230" s="2">
        <v>405</v>
      </c>
      <c r="W2230" s="2">
        <v>-1</v>
      </c>
      <c r="X2230" s="2">
        <v>407</v>
      </c>
      <c r="Y2230" s="2">
        <v>-1</v>
      </c>
      <c r="Z2230" s="2">
        <v>-1</v>
      </c>
      <c r="AA2230" s="2">
        <v>-1</v>
      </c>
      <c r="AB2230" s="2">
        <v>-1</v>
      </c>
      <c r="AC2230" s="2">
        <v>0.55910000000000004</v>
      </c>
      <c r="AD2230" s="2">
        <v>4.5900000000000003E-2</v>
      </c>
      <c r="AE2230" s="2">
        <v>-0.2974</v>
      </c>
      <c r="AF2230" s="2">
        <v>0.2727</v>
      </c>
      <c r="AG2230" s="2">
        <v>-1.0524</v>
      </c>
      <c r="AH2230">
        <v>350000</v>
      </c>
      <c r="AI2230" t="str">
        <f>IF(Table_Graduate_Salary[[#This Row],[Salary]]&lt;300000,"Low",IF(Table_Graduate_Salary[[#This Row],[Salary]]&lt;=600000,"Medium","High"))</f>
        <v>Medium</v>
      </c>
      <c r="AJ2230" t="str">
        <f>IF(Table_Graduate_Salary[[#This Row],[collegeGPA]]&gt;=8,"Excellent",IF(Table_Graduate_Salary[[#This Row],[collegeGPA]]&gt;=7,"Good","Average"))</f>
        <v>Excellent</v>
      </c>
      <c r="AK2230" s="2">
        <f>AVERAGE(Table_Graduate_Salary[[#This Row],[English]],Table_Graduate_Salary[[#This Row],[Logical]],Table_Graduate_Salary[[#This Row],[Quant]])</f>
        <v>443.33333333333331</v>
      </c>
    </row>
    <row r="2231" spans="1:37">
      <c r="A2231">
        <v>1061300</v>
      </c>
      <c r="B2231" t="s">
        <v>506</v>
      </c>
      <c r="C2231" s="1">
        <v>33981</v>
      </c>
      <c r="D2231" s="2">
        <v>88.66</v>
      </c>
      <c r="E2231" t="s">
        <v>51</v>
      </c>
      <c r="F2231" s="3">
        <v>2010</v>
      </c>
      <c r="G2231" s="2">
        <v>87.5</v>
      </c>
      <c r="H2231" t="s">
        <v>51</v>
      </c>
      <c r="I2231">
        <v>8818</v>
      </c>
      <c r="J2231">
        <v>2</v>
      </c>
      <c r="K2231" t="s">
        <v>36</v>
      </c>
      <c r="L2231" t="s">
        <v>55</v>
      </c>
      <c r="M2231" s="3">
        <v>77</v>
      </c>
      <c r="N2231">
        <v>8818</v>
      </c>
      <c r="O2231">
        <v>1</v>
      </c>
      <c r="P2231" t="s">
        <v>54</v>
      </c>
      <c r="Q2231">
        <v>2014</v>
      </c>
      <c r="R2231" s="2">
        <v>430</v>
      </c>
      <c r="S2231" s="2">
        <v>385</v>
      </c>
      <c r="T2231" s="2">
        <v>370</v>
      </c>
      <c r="U2231" s="2">
        <v>0.14478988948246199</v>
      </c>
      <c r="V2231" s="2">
        <v>485</v>
      </c>
      <c r="W2231" s="2">
        <v>-1</v>
      </c>
      <c r="X2231" s="2">
        <v>284</v>
      </c>
      <c r="Y2231" s="2">
        <v>-1</v>
      </c>
      <c r="Z2231" s="2">
        <v>-1</v>
      </c>
      <c r="AA2231" s="2">
        <v>-1</v>
      </c>
      <c r="AB2231" s="2">
        <v>-1</v>
      </c>
      <c r="AC2231" s="2">
        <v>0.41549999999999998</v>
      </c>
      <c r="AD2231" s="2">
        <v>4.5900000000000003E-2</v>
      </c>
      <c r="AE2231" s="2">
        <v>-0.91220000000000001</v>
      </c>
      <c r="AF2231" s="2">
        <v>-0.995</v>
      </c>
      <c r="AG2231" s="2">
        <v>0.28889999999999999</v>
      </c>
      <c r="AH2231">
        <v>140000</v>
      </c>
      <c r="AI2231" t="str">
        <f>IF(Table_Graduate_Salary[[#This Row],[Salary]]&lt;300000,"Low",IF(Table_Graduate_Salary[[#This Row],[Salary]]&lt;=600000,"Medium","High"))</f>
        <v>Low</v>
      </c>
      <c r="AJ2231" t="str">
        <f>IF(Table_Graduate_Salary[[#This Row],[collegeGPA]]&gt;=8,"Excellent",IF(Table_Graduate_Salary[[#This Row],[collegeGPA]]&gt;=7,"Good","Average"))</f>
        <v>Excellent</v>
      </c>
      <c r="AK2231" s="2">
        <f>AVERAGE(Table_Graduate_Salary[[#This Row],[English]],Table_Graduate_Salary[[#This Row],[Logical]],Table_Graduate_Salary[[#This Row],[Quant]])</f>
        <v>395</v>
      </c>
    </row>
    <row r="2232" spans="1:37">
      <c r="A2232">
        <v>358346</v>
      </c>
      <c r="B2232" t="s">
        <v>506</v>
      </c>
      <c r="C2232" s="1">
        <v>33177</v>
      </c>
      <c r="D2232" s="2">
        <v>87</v>
      </c>
      <c r="E2232" t="s">
        <v>35</v>
      </c>
      <c r="F2232" s="3">
        <v>2008</v>
      </c>
      <c r="G2232" s="2">
        <v>81</v>
      </c>
      <c r="H2232" t="s">
        <v>35</v>
      </c>
      <c r="I2232">
        <v>10185</v>
      </c>
      <c r="J2232">
        <v>2</v>
      </c>
      <c r="K2232" t="s">
        <v>36</v>
      </c>
      <c r="L2232" t="s">
        <v>40</v>
      </c>
      <c r="M2232" s="3">
        <v>74.44</v>
      </c>
      <c r="N2232">
        <v>10185</v>
      </c>
      <c r="O2232">
        <v>0</v>
      </c>
      <c r="P2232" t="s">
        <v>59</v>
      </c>
      <c r="Q2232">
        <v>2012</v>
      </c>
      <c r="R2232" s="2">
        <v>635</v>
      </c>
      <c r="S2232" s="2">
        <v>635</v>
      </c>
      <c r="T2232" s="2">
        <v>735</v>
      </c>
      <c r="U2232" s="2">
        <v>0.91686996110361896</v>
      </c>
      <c r="V2232" s="2">
        <v>555</v>
      </c>
      <c r="W2232" s="2">
        <v>-1</v>
      </c>
      <c r="X2232" s="2">
        <v>-1</v>
      </c>
      <c r="Y2232" s="2">
        <v>-1</v>
      </c>
      <c r="Z2232" s="2">
        <v>-1</v>
      </c>
      <c r="AA2232" s="2">
        <v>-1</v>
      </c>
      <c r="AB2232" s="2">
        <v>-1</v>
      </c>
      <c r="AC2232" s="2">
        <v>0.35549999999999998</v>
      </c>
      <c r="AD2232" s="2">
        <v>-0.74729999999999996</v>
      </c>
      <c r="AE2232" s="2">
        <v>-0.48909999999999998</v>
      </c>
      <c r="AF2232" s="2">
        <v>-0.99529999999999996</v>
      </c>
      <c r="AG2232" s="2">
        <v>-0.87990000000000002</v>
      </c>
      <c r="AH2232">
        <v>460000</v>
      </c>
      <c r="AI2232" t="str">
        <f>IF(Table_Graduate_Salary[[#This Row],[Salary]]&lt;300000,"Low",IF(Table_Graduate_Salary[[#This Row],[Salary]]&lt;=600000,"Medium","High"))</f>
        <v>Medium</v>
      </c>
      <c r="AJ2232" t="str">
        <f>IF(Table_Graduate_Salary[[#This Row],[collegeGPA]]&gt;=8,"Excellent",IF(Table_Graduate_Salary[[#This Row],[collegeGPA]]&gt;=7,"Good","Average"))</f>
        <v>Excellent</v>
      </c>
      <c r="AK2232" s="2">
        <f>AVERAGE(Table_Graduate_Salary[[#This Row],[English]],Table_Graduate_Salary[[#This Row],[Logical]],Table_Graduate_Salary[[#This Row],[Quant]])</f>
        <v>668.33333333333337</v>
      </c>
    </row>
    <row r="2233" spans="1:37">
      <c r="A2233">
        <v>823529</v>
      </c>
      <c r="B2233" t="s">
        <v>505</v>
      </c>
      <c r="C2233" s="1">
        <v>34261</v>
      </c>
      <c r="D2233" s="2">
        <v>82</v>
      </c>
      <c r="E2233" t="s">
        <v>51</v>
      </c>
      <c r="F2233" s="3">
        <v>2010</v>
      </c>
      <c r="G2233" s="2">
        <v>86</v>
      </c>
      <c r="H2233" t="s">
        <v>35</v>
      </c>
      <c r="I2233">
        <v>272</v>
      </c>
      <c r="J2233">
        <v>2</v>
      </c>
      <c r="K2233" t="s">
        <v>36</v>
      </c>
      <c r="L2233" t="s">
        <v>40</v>
      </c>
      <c r="M2233" s="3">
        <v>82</v>
      </c>
      <c r="N2233">
        <v>272</v>
      </c>
      <c r="O2233">
        <v>0</v>
      </c>
      <c r="P2233" t="s">
        <v>50</v>
      </c>
      <c r="Q2233">
        <v>2014</v>
      </c>
      <c r="R2233" s="2">
        <v>510</v>
      </c>
      <c r="S2233" s="2">
        <v>595</v>
      </c>
      <c r="T2233" s="2">
        <v>355</v>
      </c>
      <c r="U2233" s="2">
        <v>0.88412251159373501</v>
      </c>
      <c r="V2233" s="2">
        <v>535</v>
      </c>
      <c r="W2233" s="2">
        <v>-1</v>
      </c>
      <c r="X2233" s="2">
        <v>-1</v>
      </c>
      <c r="Y2233" s="2">
        <v>-1</v>
      </c>
      <c r="Z2233" s="2">
        <v>-1</v>
      </c>
      <c r="AA2233" s="2">
        <v>-1</v>
      </c>
      <c r="AB2233" s="2">
        <v>-1</v>
      </c>
      <c r="AC2233" s="2">
        <v>0.41549999999999998</v>
      </c>
      <c r="AD2233" s="2">
        <v>0.5454</v>
      </c>
      <c r="AE2233" s="2">
        <v>0.93220000000000003</v>
      </c>
      <c r="AF2233" s="2">
        <v>-0.2344</v>
      </c>
      <c r="AG2233" s="2">
        <v>1.2470000000000001</v>
      </c>
      <c r="AH2233">
        <v>315000</v>
      </c>
      <c r="AI2233" t="str">
        <f>IF(Table_Graduate_Salary[[#This Row],[Salary]]&lt;300000,"Low",IF(Table_Graduate_Salary[[#This Row],[Salary]]&lt;=600000,"Medium","High"))</f>
        <v>Medium</v>
      </c>
      <c r="AJ2233" t="str">
        <f>IF(Table_Graduate_Salary[[#This Row],[collegeGPA]]&gt;=8,"Excellent",IF(Table_Graduate_Salary[[#This Row],[collegeGPA]]&gt;=7,"Good","Average"))</f>
        <v>Excellent</v>
      </c>
      <c r="AK2233" s="2">
        <f>AVERAGE(Table_Graduate_Salary[[#This Row],[English]],Table_Graduate_Salary[[#This Row],[Logical]],Table_Graduate_Salary[[#This Row],[Quant]])</f>
        <v>486.66666666666669</v>
      </c>
    </row>
    <row r="2234" spans="1:37">
      <c r="A2234">
        <v>820353</v>
      </c>
      <c r="B2234" t="s">
        <v>506</v>
      </c>
      <c r="C2234" s="1">
        <v>33300</v>
      </c>
      <c r="D2234" s="2">
        <v>90</v>
      </c>
      <c r="E2234" t="s">
        <v>35</v>
      </c>
      <c r="F2234" s="3">
        <v>2009</v>
      </c>
      <c r="G2234" s="2">
        <v>81.2</v>
      </c>
      <c r="H2234" t="s">
        <v>35</v>
      </c>
      <c r="I2234">
        <v>11127</v>
      </c>
      <c r="J2234">
        <v>1</v>
      </c>
      <c r="K2234" t="s">
        <v>36</v>
      </c>
      <c r="L2234" t="s">
        <v>81</v>
      </c>
      <c r="M2234" s="3">
        <v>70.3</v>
      </c>
      <c r="N2234">
        <v>11127</v>
      </c>
      <c r="O2234">
        <v>0</v>
      </c>
      <c r="P2234" t="s">
        <v>50</v>
      </c>
      <c r="Q2234">
        <v>2017</v>
      </c>
      <c r="R2234" s="2">
        <v>730</v>
      </c>
      <c r="S2234" s="2">
        <v>585</v>
      </c>
      <c r="T2234" s="2">
        <v>720</v>
      </c>
      <c r="U2234" s="2">
        <v>0.55738950564608802</v>
      </c>
      <c r="V2234" s="2">
        <v>475</v>
      </c>
      <c r="W2234" s="2">
        <v>-1</v>
      </c>
      <c r="X2234" s="2">
        <v>-1</v>
      </c>
      <c r="Y2234" s="2">
        <v>-1</v>
      </c>
      <c r="Z2234" s="2">
        <v>420</v>
      </c>
      <c r="AA2234" s="2">
        <v>-1</v>
      </c>
      <c r="AB2234" s="2">
        <v>-1</v>
      </c>
      <c r="AC2234" s="2">
        <v>0.55910000000000004</v>
      </c>
      <c r="AD2234" s="2">
        <v>0.87839999999999996</v>
      </c>
      <c r="AE2234" s="2">
        <v>1.0859000000000001</v>
      </c>
      <c r="AF2234" s="2">
        <v>-0.61470000000000002</v>
      </c>
      <c r="AG2234" s="2">
        <v>9.7299999999999998E-2</v>
      </c>
      <c r="AH2234">
        <v>300000</v>
      </c>
      <c r="AI2234" t="str">
        <f>IF(Table_Graduate_Salary[[#This Row],[Salary]]&lt;300000,"Low",IF(Table_Graduate_Salary[[#This Row],[Salary]]&lt;=600000,"Medium","High"))</f>
        <v>Medium</v>
      </c>
      <c r="AJ2234" t="str">
        <f>IF(Table_Graduate_Salary[[#This Row],[collegeGPA]]&gt;=8,"Excellent",IF(Table_Graduate_Salary[[#This Row],[collegeGPA]]&gt;=7,"Good","Average"))</f>
        <v>Excellent</v>
      </c>
      <c r="AK2234" s="2">
        <f>AVERAGE(Table_Graduate_Salary[[#This Row],[English]],Table_Graduate_Salary[[#This Row],[Logical]],Table_Graduate_Salary[[#This Row],[Quant]])</f>
        <v>678.33333333333337</v>
      </c>
    </row>
    <row r="2235" spans="1:37">
      <c r="A2235">
        <v>862259</v>
      </c>
      <c r="B2235" t="s">
        <v>505</v>
      </c>
      <c r="C2235" s="1">
        <v>33600</v>
      </c>
      <c r="D2235" s="2">
        <v>86.92</v>
      </c>
      <c r="E2235" t="s">
        <v>51</v>
      </c>
      <c r="F2235" s="3">
        <v>2009</v>
      </c>
      <c r="G2235" s="2">
        <v>73.8</v>
      </c>
      <c r="H2235" t="s">
        <v>51</v>
      </c>
      <c r="I2235">
        <v>6294</v>
      </c>
      <c r="J2235">
        <v>2</v>
      </c>
      <c r="K2235" t="s">
        <v>36</v>
      </c>
      <c r="L2235" t="s">
        <v>55</v>
      </c>
      <c r="M2235" s="3">
        <v>73</v>
      </c>
      <c r="N2235">
        <v>6294</v>
      </c>
      <c r="O2235">
        <v>0</v>
      </c>
      <c r="P2235" t="s">
        <v>111</v>
      </c>
      <c r="Q2235">
        <v>2013</v>
      </c>
      <c r="R2235" s="2">
        <v>395</v>
      </c>
      <c r="S2235" s="2">
        <v>425</v>
      </c>
      <c r="T2235" s="2">
        <v>295</v>
      </c>
      <c r="U2235" s="2">
        <v>0.63597875645679403</v>
      </c>
      <c r="V2235" s="2">
        <v>445</v>
      </c>
      <c r="W2235" s="2">
        <v>-1</v>
      </c>
      <c r="X2235" s="2">
        <v>-1</v>
      </c>
      <c r="Y2235" s="2">
        <v>-1</v>
      </c>
      <c r="Z2235" s="2">
        <v>-1</v>
      </c>
      <c r="AA2235" s="2">
        <v>-1</v>
      </c>
      <c r="AB2235" s="2">
        <v>-1</v>
      </c>
      <c r="AC2235" s="2">
        <v>0.84630000000000005</v>
      </c>
      <c r="AD2235" s="2">
        <v>4.5900000000000003E-2</v>
      </c>
      <c r="AE2235" s="2">
        <v>0.01</v>
      </c>
      <c r="AF2235" s="2">
        <v>-1.6289</v>
      </c>
      <c r="AG2235" s="2">
        <v>-9.4299999999999995E-2</v>
      </c>
      <c r="AH2235">
        <v>95000</v>
      </c>
      <c r="AI2235" t="str">
        <f>IF(Table_Graduate_Salary[[#This Row],[Salary]]&lt;300000,"Low",IF(Table_Graduate_Salary[[#This Row],[Salary]]&lt;=600000,"Medium","High"))</f>
        <v>Low</v>
      </c>
      <c r="AJ2235" t="str">
        <f>IF(Table_Graduate_Salary[[#This Row],[collegeGPA]]&gt;=8,"Excellent",IF(Table_Graduate_Salary[[#This Row],[collegeGPA]]&gt;=7,"Good","Average"))</f>
        <v>Excellent</v>
      </c>
      <c r="AK2235" s="2">
        <f>AVERAGE(Table_Graduate_Salary[[#This Row],[English]],Table_Graduate_Salary[[#This Row],[Logical]],Table_Graduate_Salary[[#This Row],[Quant]])</f>
        <v>371.66666666666669</v>
      </c>
    </row>
    <row r="2236" spans="1:37">
      <c r="A2236">
        <v>982556</v>
      </c>
      <c r="B2236" t="s">
        <v>506</v>
      </c>
      <c r="C2236" s="1">
        <v>33687</v>
      </c>
      <c r="D2236" s="2">
        <v>88</v>
      </c>
      <c r="E2236" t="s">
        <v>35</v>
      </c>
      <c r="F2236" s="3">
        <v>2009</v>
      </c>
      <c r="G2236" s="2">
        <v>88</v>
      </c>
      <c r="H2236" t="s">
        <v>35</v>
      </c>
      <c r="I2236">
        <v>387</v>
      </c>
      <c r="J2236">
        <v>2</v>
      </c>
      <c r="K2236" t="s">
        <v>36</v>
      </c>
      <c r="L2236" t="s">
        <v>55</v>
      </c>
      <c r="M2236" s="3">
        <v>74.739999999999995</v>
      </c>
      <c r="N2236">
        <v>387</v>
      </c>
      <c r="O2236">
        <v>0</v>
      </c>
      <c r="P2236" t="s">
        <v>41</v>
      </c>
      <c r="Q2236">
        <v>2014</v>
      </c>
      <c r="R2236" s="2">
        <v>490</v>
      </c>
      <c r="S2236" s="2">
        <v>545</v>
      </c>
      <c r="T2236" s="2">
        <v>630</v>
      </c>
      <c r="U2236" s="2">
        <v>0.35653648772447499</v>
      </c>
      <c r="V2236" s="2">
        <v>575</v>
      </c>
      <c r="W2236" s="2">
        <v>-1</v>
      </c>
      <c r="X2236" s="2">
        <v>346</v>
      </c>
      <c r="Y2236" s="2">
        <v>-1</v>
      </c>
      <c r="Z2236" s="2">
        <v>-1</v>
      </c>
      <c r="AA2236" s="2">
        <v>-1</v>
      </c>
      <c r="AB2236" s="2">
        <v>-1</v>
      </c>
      <c r="AC2236" s="2">
        <v>0.55910000000000004</v>
      </c>
      <c r="AD2236" s="2">
        <v>-0.1206</v>
      </c>
      <c r="AE2236" s="2">
        <v>0.01</v>
      </c>
      <c r="AF2236" s="2">
        <v>-1.1217999999999999</v>
      </c>
      <c r="AG2236" s="2">
        <v>-9.4299999999999995E-2</v>
      </c>
      <c r="AH2236">
        <v>350000</v>
      </c>
      <c r="AI2236" t="str">
        <f>IF(Table_Graduate_Salary[[#This Row],[Salary]]&lt;300000,"Low",IF(Table_Graduate_Salary[[#This Row],[Salary]]&lt;=600000,"Medium","High"))</f>
        <v>Medium</v>
      </c>
      <c r="AJ2236" t="str">
        <f>IF(Table_Graduate_Salary[[#This Row],[collegeGPA]]&gt;=8,"Excellent",IF(Table_Graduate_Salary[[#This Row],[collegeGPA]]&gt;=7,"Good","Average"))</f>
        <v>Excellent</v>
      </c>
      <c r="AK2236" s="2">
        <f>AVERAGE(Table_Graduate_Salary[[#This Row],[English]],Table_Graduate_Salary[[#This Row],[Logical]],Table_Graduate_Salary[[#This Row],[Quant]])</f>
        <v>555</v>
      </c>
    </row>
    <row r="2237" spans="1:37">
      <c r="A2237">
        <v>924712</v>
      </c>
      <c r="B2237" t="s">
        <v>506</v>
      </c>
      <c r="C2237" s="1">
        <v>34043</v>
      </c>
      <c r="D2237" s="2">
        <v>68.2</v>
      </c>
      <c r="E2237" t="s">
        <v>35</v>
      </c>
      <c r="F2237" s="3">
        <v>2010</v>
      </c>
      <c r="G2237" s="2">
        <v>55</v>
      </c>
      <c r="H2237" t="s">
        <v>35</v>
      </c>
      <c r="I2237">
        <v>124</v>
      </c>
      <c r="J2237">
        <v>2</v>
      </c>
      <c r="K2237" t="s">
        <v>36</v>
      </c>
      <c r="L2237" t="s">
        <v>40</v>
      </c>
      <c r="M2237" s="3">
        <v>67</v>
      </c>
      <c r="N2237">
        <v>124</v>
      </c>
      <c r="O2237">
        <v>0</v>
      </c>
      <c r="P2237" t="s">
        <v>65</v>
      </c>
      <c r="Q2237">
        <v>2014</v>
      </c>
      <c r="R2237" s="2">
        <v>570</v>
      </c>
      <c r="S2237" s="2">
        <v>425</v>
      </c>
      <c r="T2237" s="2">
        <v>470</v>
      </c>
      <c r="U2237" s="2">
        <v>0.35653648772447499</v>
      </c>
      <c r="V2237" s="2">
        <v>525</v>
      </c>
      <c r="W2237" s="2">
        <v>-1</v>
      </c>
      <c r="X2237" s="2">
        <v>346</v>
      </c>
      <c r="Y2237" s="2">
        <v>-1</v>
      </c>
      <c r="Z2237" s="2">
        <v>-1</v>
      </c>
      <c r="AA2237" s="2">
        <v>-1</v>
      </c>
      <c r="AB2237" s="2">
        <v>-1</v>
      </c>
      <c r="AC2237" s="2">
        <v>1.1335999999999999</v>
      </c>
      <c r="AD2237" s="2">
        <v>0.5454</v>
      </c>
      <c r="AE2237" s="2">
        <v>2.008</v>
      </c>
      <c r="AF2237" s="2">
        <v>0.39950000000000002</v>
      </c>
      <c r="AG2237" s="2">
        <v>9.7299999999999998E-2</v>
      </c>
      <c r="AH2237">
        <v>240000</v>
      </c>
      <c r="AI2237" t="str">
        <f>IF(Table_Graduate_Salary[[#This Row],[Salary]]&lt;300000,"Low",IF(Table_Graduate_Salary[[#This Row],[Salary]]&lt;=600000,"Medium","High"))</f>
        <v>Low</v>
      </c>
      <c r="AJ2237" t="str">
        <f>IF(Table_Graduate_Salary[[#This Row],[collegeGPA]]&gt;=8,"Excellent",IF(Table_Graduate_Salary[[#This Row],[collegeGPA]]&gt;=7,"Good","Average"))</f>
        <v>Excellent</v>
      </c>
      <c r="AK2237" s="2">
        <f>AVERAGE(Table_Graduate_Salary[[#This Row],[English]],Table_Graduate_Salary[[#This Row],[Logical]],Table_Graduate_Salary[[#This Row],[Quant]])</f>
        <v>488.33333333333331</v>
      </c>
    </row>
    <row r="2238" spans="1:37">
      <c r="A2238">
        <v>820774</v>
      </c>
      <c r="B2238" t="s">
        <v>506</v>
      </c>
      <c r="C2238" s="1">
        <v>33463</v>
      </c>
      <c r="D2238" s="2">
        <v>59.2</v>
      </c>
      <c r="E2238" t="s">
        <v>35</v>
      </c>
      <c r="F2238" s="3">
        <v>2009</v>
      </c>
      <c r="G2238" s="2">
        <v>56</v>
      </c>
      <c r="H2238" t="s">
        <v>35</v>
      </c>
      <c r="I2238">
        <v>6741</v>
      </c>
      <c r="J2238">
        <v>2</v>
      </c>
      <c r="K2238" t="s">
        <v>36</v>
      </c>
      <c r="L2238" t="s">
        <v>40</v>
      </c>
      <c r="M2238" s="3">
        <v>65</v>
      </c>
      <c r="N2238">
        <v>6741</v>
      </c>
      <c r="O2238">
        <v>0</v>
      </c>
      <c r="P2238" t="s">
        <v>71</v>
      </c>
      <c r="Q2238">
        <v>2014</v>
      </c>
      <c r="R2238" s="2">
        <v>440</v>
      </c>
      <c r="S2238" s="2">
        <v>555</v>
      </c>
      <c r="T2238" s="2">
        <v>310</v>
      </c>
      <c r="U2238" s="2">
        <v>0.91139527839132795</v>
      </c>
      <c r="V2238" s="2">
        <v>555</v>
      </c>
      <c r="W2238" s="2">
        <v>-1</v>
      </c>
      <c r="X2238" s="2">
        <v>500</v>
      </c>
      <c r="Y2238" s="2">
        <v>-1</v>
      </c>
      <c r="Z2238" s="2">
        <v>-1</v>
      </c>
      <c r="AA2238" s="2">
        <v>-1</v>
      </c>
      <c r="AB2238" s="2">
        <v>-1</v>
      </c>
      <c r="AC2238" s="2">
        <v>-1.4517</v>
      </c>
      <c r="AD2238" s="2">
        <v>-1.1195999999999999</v>
      </c>
      <c r="AE2238" s="2">
        <v>-0.6048</v>
      </c>
      <c r="AF2238" s="2">
        <v>0.90659999999999996</v>
      </c>
      <c r="AG2238" s="2">
        <v>-0.86080000000000001</v>
      </c>
      <c r="AH2238">
        <v>180000</v>
      </c>
      <c r="AI2238" t="str">
        <f>IF(Table_Graduate_Salary[[#This Row],[Salary]]&lt;300000,"Low",IF(Table_Graduate_Salary[[#This Row],[Salary]]&lt;=600000,"Medium","High"))</f>
        <v>Low</v>
      </c>
      <c r="AJ2238" t="str">
        <f>IF(Table_Graduate_Salary[[#This Row],[collegeGPA]]&gt;=8,"Excellent",IF(Table_Graduate_Salary[[#This Row],[collegeGPA]]&gt;=7,"Good","Average"))</f>
        <v>Excellent</v>
      </c>
      <c r="AK2238" s="2">
        <f>AVERAGE(Table_Graduate_Salary[[#This Row],[English]],Table_Graduate_Salary[[#This Row],[Logical]],Table_Graduate_Salary[[#This Row],[Quant]])</f>
        <v>435</v>
      </c>
    </row>
    <row r="2239" spans="1:37">
      <c r="A2239">
        <v>898195</v>
      </c>
      <c r="B2239" t="s">
        <v>506</v>
      </c>
      <c r="C2239" s="1">
        <v>33773</v>
      </c>
      <c r="D2239" s="2">
        <v>76.17</v>
      </c>
      <c r="E2239" t="s">
        <v>48</v>
      </c>
      <c r="F2239" s="3">
        <v>2009</v>
      </c>
      <c r="G2239" s="2">
        <v>78</v>
      </c>
      <c r="H2239" t="s">
        <v>35</v>
      </c>
      <c r="I2239">
        <v>66</v>
      </c>
      <c r="J2239">
        <v>2</v>
      </c>
      <c r="K2239" t="s">
        <v>36</v>
      </c>
      <c r="L2239" t="s">
        <v>55</v>
      </c>
      <c r="M2239" s="3">
        <v>73.17</v>
      </c>
      <c r="N2239">
        <v>66</v>
      </c>
      <c r="O2239">
        <v>0</v>
      </c>
      <c r="P2239" t="s">
        <v>41</v>
      </c>
      <c r="Q2239">
        <v>2014</v>
      </c>
      <c r="R2239" s="2">
        <v>535</v>
      </c>
      <c r="S2239" s="2">
        <v>510</v>
      </c>
      <c r="T2239" s="2">
        <v>620</v>
      </c>
      <c r="U2239" s="2">
        <v>0.94211655148500795</v>
      </c>
      <c r="V2239" s="2">
        <v>575</v>
      </c>
      <c r="W2239" s="2">
        <v>-1</v>
      </c>
      <c r="X2239" s="2">
        <v>-1</v>
      </c>
      <c r="Y2239" s="2">
        <v>-1</v>
      </c>
      <c r="Z2239" s="2">
        <v>-1</v>
      </c>
      <c r="AA2239" s="2">
        <v>-1</v>
      </c>
      <c r="AB2239" s="2">
        <v>-1</v>
      </c>
      <c r="AC2239" s="2">
        <v>-1.4517</v>
      </c>
      <c r="AD2239" s="2">
        <v>4.5900000000000003E-2</v>
      </c>
      <c r="AE2239" s="2">
        <v>0.93220000000000003</v>
      </c>
      <c r="AF2239" s="2">
        <v>-0.74150000000000005</v>
      </c>
      <c r="AG2239" s="2">
        <v>-0.28589999999999999</v>
      </c>
      <c r="AH2239">
        <v>300000</v>
      </c>
      <c r="AI2239" t="str">
        <f>IF(Table_Graduate_Salary[[#This Row],[Salary]]&lt;300000,"Low",IF(Table_Graduate_Salary[[#This Row],[Salary]]&lt;=600000,"Medium","High"))</f>
        <v>Medium</v>
      </c>
      <c r="AJ2239" t="str">
        <f>IF(Table_Graduate_Salary[[#This Row],[collegeGPA]]&gt;=8,"Excellent",IF(Table_Graduate_Salary[[#This Row],[collegeGPA]]&gt;=7,"Good","Average"))</f>
        <v>Excellent</v>
      </c>
      <c r="AK2239" s="2">
        <f>AVERAGE(Table_Graduate_Salary[[#This Row],[English]],Table_Graduate_Salary[[#This Row],[Logical]],Table_Graduate_Salary[[#This Row],[Quant]])</f>
        <v>555</v>
      </c>
    </row>
    <row r="2240" spans="1:37">
      <c r="A2240">
        <v>1043815</v>
      </c>
      <c r="B2240" t="s">
        <v>506</v>
      </c>
      <c r="C2240" s="1">
        <v>32954</v>
      </c>
      <c r="D2240" s="2">
        <v>83.4</v>
      </c>
      <c r="E2240" t="s">
        <v>35</v>
      </c>
      <c r="F2240" s="3">
        <v>2009</v>
      </c>
      <c r="G2240" s="2">
        <v>70</v>
      </c>
      <c r="H2240" t="s">
        <v>35</v>
      </c>
      <c r="I2240">
        <v>11155</v>
      </c>
      <c r="J2240">
        <v>2</v>
      </c>
      <c r="K2240" t="s">
        <v>36</v>
      </c>
      <c r="L2240" t="s">
        <v>40</v>
      </c>
      <c r="M2240" s="3">
        <v>78</v>
      </c>
      <c r="N2240">
        <v>11155</v>
      </c>
      <c r="O2240">
        <v>1</v>
      </c>
      <c r="P2240" t="s">
        <v>53</v>
      </c>
      <c r="Q2240">
        <v>2013</v>
      </c>
      <c r="R2240" s="2">
        <v>665</v>
      </c>
      <c r="S2240" s="2">
        <v>520</v>
      </c>
      <c r="T2240" s="2">
        <v>570</v>
      </c>
      <c r="U2240" s="2">
        <v>0.99123062526287098</v>
      </c>
      <c r="V2240" s="2">
        <v>515</v>
      </c>
      <c r="W2240" s="2">
        <v>-1</v>
      </c>
      <c r="X2240" s="2">
        <v>592</v>
      </c>
      <c r="Y2240" s="2">
        <v>-1</v>
      </c>
      <c r="Z2240" s="2">
        <v>-1</v>
      </c>
      <c r="AA2240" s="2">
        <v>-1</v>
      </c>
      <c r="AB2240" s="2">
        <v>-1</v>
      </c>
      <c r="AC2240" s="2">
        <v>0.41549999999999998</v>
      </c>
      <c r="AD2240" s="2">
        <v>0.5454</v>
      </c>
      <c r="AE2240" s="2">
        <v>-0.2974</v>
      </c>
      <c r="AF2240" s="2">
        <v>-0.4879</v>
      </c>
      <c r="AG2240" s="2">
        <v>0.86370000000000002</v>
      </c>
      <c r="AH2240">
        <v>800000</v>
      </c>
      <c r="AI2240" t="str">
        <f>IF(Table_Graduate_Salary[[#This Row],[Salary]]&lt;300000,"Low",IF(Table_Graduate_Salary[[#This Row],[Salary]]&lt;=600000,"Medium","High"))</f>
        <v>High</v>
      </c>
      <c r="AJ2240" t="str">
        <f>IF(Table_Graduate_Salary[[#This Row],[collegeGPA]]&gt;=8,"Excellent",IF(Table_Graduate_Salary[[#This Row],[collegeGPA]]&gt;=7,"Good","Average"))</f>
        <v>Excellent</v>
      </c>
      <c r="AK2240" s="2">
        <f>AVERAGE(Table_Graduate_Salary[[#This Row],[English]],Table_Graduate_Salary[[#This Row],[Logical]],Table_Graduate_Salary[[#This Row],[Quant]])</f>
        <v>585</v>
      </c>
    </row>
    <row r="2241" spans="1:37">
      <c r="A2241">
        <v>541114</v>
      </c>
      <c r="B2241" t="s">
        <v>506</v>
      </c>
      <c r="C2241" s="1">
        <v>32778</v>
      </c>
      <c r="D2241" s="2">
        <v>66</v>
      </c>
      <c r="E2241" t="s">
        <v>79</v>
      </c>
      <c r="F2241" s="3">
        <v>2006</v>
      </c>
      <c r="G2241" s="2">
        <v>66.66</v>
      </c>
      <c r="H2241" t="s">
        <v>79</v>
      </c>
      <c r="I2241">
        <v>2540</v>
      </c>
      <c r="J2241">
        <v>2</v>
      </c>
      <c r="K2241" t="s">
        <v>36</v>
      </c>
      <c r="L2241" t="s">
        <v>64</v>
      </c>
      <c r="M2241" s="3">
        <v>66.22</v>
      </c>
      <c r="N2241">
        <v>2540</v>
      </c>
      <c r="O2241">
        <v>0</v>
      </c>
      <c r="P2241" t="s">
        <v>41</v>
      </c>
      <c r="Q2241">
        <v>2011</v>
      </c>
      <c r="R2241" s="2">
        <v>450</v>
      </c>
      <c r="S2241" s="2">
        <v>545</v>
      </c>
      <c r="T2241" s="2">
        <v>765</v>
      </c>
      <c r="U2241" s="2">
        <v>0.90148957137103303</v>
      </c>
      <c r="V2241" s="2">
        <v>545</v>
      </c>
      <c r="W2241" s="2">
        <v>-1</v>
      </c>
      <c r="X2241" s="2">
        <v>-1</v>
      </c>
      <c r="Y2241" s="2">
        <v>-1</v>
      </c>
      <c r="Z2241" s="2">
        <v>-1</v>
      </c>
      <c r="AA2241" s="2">
        <v>-1</v>
      </c>
      <c r="AB2241" s="2">
        <v>-1</v>
      </c>
      <c r="AC2241" s="2">
        <v>0.2009</v>
      </c>
      <c r="AD2241" s="2">
        <v>0.73480000000000001</v>
      </c>
      <c r="AE2241" s="2">
        <v>0.59940000000000004</v>
      </c>
      <c r="AF2241" s="2">
        <v>1.0024</v>
      </c>
      <c r="AG2241" s="2">
        <v>-0.60350000000000004</v>
      </c>
      <c r="AH2241">
        <v>140000</v>
      </c>
      <c r="AI2241" t="str">
        <f>IF(Table_Graduate_Salary[[#This Row],[Salary]]&lt;300000,"Low",IF(Table_Graduate_Salary[[#This Row],[Salary]]&lt;=600000,"Medium","High"))</f>
        <v>Low</v>
      </c>
      <c r="AJ2241" t="str">
        <f>IF(Table_Graduate_Salary[[#This Row],[collegeGPA]]&gt;=8,"Excellent",IF(Table_Graduate_Salary[[#This Row],[collegeGPA]]&gt;=7,"Good","Average"))</f>
        <v>Excellent</v>
      </c>
      <c r="AK2241" s="2">
        <f>AVERAGE(Table_Graduate_Salary[[#This Row],[English]],Table_Graduate_Salary[[#This Row],[Logical]],Table_Graduate_Salary[[#This Row],[Quant]])</f>
        <v>586.66666666666663</v>
      </c>
    </row>
    <row r="2242" spans="1:37">
      <c r="A2242">
        <v>965697</v>
      </c>
      <c r="B2242" t="s">
        <v>506</v>
      </c>
      <c r="C2242" s="1">
        <v>33260</v>
      </c>
      <c r="D2242" s="2">
        <v>88.7</v>
      </c>
      <c r="E2242" t="s">
        <v>48</v>
      </c>
      <c r="F2242" s="3">
        <v>2009</v>
      </c>
      <c r="G2242" s="2">
        <v>78.2</v>
      </c>
      <c r="H2242" t="s">
        <v>48</v>
      </c>
      <c r="I2242">
        <v>11169</v>
      </c>
      <c r="J2242">
        <v>2</v>
      </c>
      <c r="K2242" t="s">
        <v>36</v>
      </c>
      <c r="L2242" t="s">
        <v>52</v>
      </c>
      <c r="M2242" s="3">
        <v>91</v>
      </c>
      <c r="N2242">
        <v>11169</v>
      </c>
      <c r="O2242">
        <v>0</v>
      </c>
      <c r="P2242" t="s">
        <v>53</v>
      </c>
      <c r="Q2242">
        <v>2014</v>
      </c>
      <c r="R2242" s="2">
        <v>545</v>
      </c>
      <c r="S2242" s="2">
        <v>520</v>
      </c>
      <c r="T2242" s="2">
        <v>535</v>
      </c>
      <c r="U2242" s="2">
        <v>0.45901584049293698</v>
      </c>
      <c r="V2242" s="2">
        <v>-1</v>
      </c>
      <c r="W2242" s="2">
        <v>-1</v>
      </c>
      <c r="X2242" s="2">
        <v>-1</v>
      </c>
      <c r="Y2242" s="2">
        <v>376</v>
      </c>
      <c r="Z2242" s="2">
        <v>-1</v>
      </c>
      <c r="AA2242" s="2">
        <v>-1</v>
      </c>
      <c r="AB2242" s="2">
        <v>-1</v>
      </c>
      <c r="AC2242" s="2">
        <v>-2.0261999999999998</v>
      </c>
      <c r="AD2242" s="2">
        <v>-3.1175999999999999</v>
      </c>
      <c r="AE2242" s="2">
        <v>-1.9881</v>
      </c>
      <c r="AF2242" s="2">
        <v>-0.1076</v>
      </c>
      <c r="AG2242" s="2">
        <v>-3.3517999999999999</v>
      </c>
      <c r="AH2242">
        <v>300000</v>
      </c>
      <c r="AI2242" t="str">
        <f>IF(Table_Graduate_Salary[[#This Row],[Salary]]&lt;300000,"Low",IF(Table_Graduate_Salary[[#This Row],[Salary]]&lt;=600000,"Medium","High"))</f>
        <v>Medium</v>
      </c>
      <c r="AJ2242" t="str">
        <f>IF(Table_Graduate_Salary[[#This Row],[collegeGPA]]&gt;=8,"Excellent",IF(Table_Graduate_Salary[[#This Row],[collegeGPA]]&gt;=7,"Good","Average"))</f>
        <v>Excellent</v>
      </c>
      <c r="AK2242" s="2">
        <f>AVERAGE(Table_Graduate_Salary[[#This Row],[English]],Table_Graduate_Salary[[#This Row],[Logical]],Table_Graduate_Salary[[#This Row],[Quant]])</f>
        <v>533.33333333333337</v>
      </c>
    </row>
    <row r="2243" spans="1:37">
      <c r="A2243">
        <v>716325</v>
      </c>
      <c r="B2243" t="s">
        <v>506</v>
      </c>
      <c r="C2243" s="1">
        <v>33790</v>
      </c>
      <c r="D2243" s="2">
        <v>65</v>
      </c>
      <c r="E2243" t="s">
        <v>51</v>
      </c>
      <c r="F2243" s="3">
        <v>2009</v>
      </c>
      <c r="G2243" s="2">
        <v>87.9</v>
      </c>
      <c r="H2243" t="s">
        <v>51</v>
      </c>
      <c r="I2243">
        <v>16397</v>
      </c>
      <c r="J2243">
        <v>2</v>
      </c>
      <c r="K2243" t="s">
        <v>36</v>
      </c>
      <c r="L2243" t="s">
        <v>40</v>
      </c>
      <c r="M2243" s="3">
        <v>69.36</v>
      </c>
      <c r="N2243">
        <v>16397</v>
      </c>
      <c r="O2243">
        <v>0</v>
      </c>
      <c r="P2243" t="s">
        <v>56</v>
      </c>
      <c r="Q2243">
        <v>2013</v>
      </c>
      <c r="R2243" s="2">
        <v>405</v>
      </c>
      <c r="S2243" s="2">
        <v>450</v>
      </c>
      <c r="T2243" s="2">
        <v>470</v>
      </c>
      <c r="U2243" s="2">
        <v>0.37755141942454101</v>
      </c>
      <c r="V2243" s="2">
        <v>375</v>
      </c>
      <c r="W2243" s="2">
        <v>-1</v>
      </c>
      <c r="X2243" s="2">
        <v>-1</v>
      </c>
      <c r="Y2243" s="2">
        <v>-1</v>
      </c>
      <c r="Z2243" s="2">
        <v>-1</v>
      </c>
      <c r="AA2243" s="2">
        <v>-1</v>
      </c>
      <c r="AB2243" s="2">
        <v>-1</v>
      </c>
      <c r="AC2243" s="2">
        <v>-0.30270000000000002</v>
      </c>
      <c r="AD2243" s="2">
        <v>-1.9520999999999999</v>
      </c>
      <c r="AE2243" s="2">
        <v>-0.6048</v>
      </c>
      <c r="AF2243" s="2">
        <v>1.1600999999999999</v>
      </c>
      <c r="AG2243" s="2">
        <v>-1.8189</v>
      </c>
      <c r="AH2243">
        <v>100000</v>
      </c>
      <c r="AI2243" t="str">
        <f>IF(Table_Graduate_Salary[[#This Row],[Salary]]&lt;300000,"Low",IF(Table_Graduate_Salary[[#This Row],[Salary]]&lt;=600000,"Medium","High"))</f>
        <v>Low</v>
      </c>
      <c r="AJ2243" t="str">
        <f>IF(Table_Graduate_Salary[[#This Row],[collegeGPA]]&gt;=8,"Excellent",IF(Table_Graduate_Salary[[#This Row],[collegeGPA]]&gt;=7,"Good","Average"))</f>
        <v>Excellent</v>
      </c>
      <c r="AK2243" s="2">
        <f>AVERAGE(Table_Graduate_Salary[[#This Row],[English]],Table_Graduate_Salary[[#This Row],[Logical]],Table_Graduate_Salary[[#This Row],[Quant]])</f>
        <v>441.66666666666669</v>
      </c>
    </row>
    <row r="2244" spans="1:37">
      <c r="A2244">
        <v>473243</v>
      </c>
      <c r="B2244" t="s">
        <v>505</v>
      </c>
      <c r="C2244" s="1">
        <v>33828</v>
      </c>
      <c r="D2244" s="2">
        <v>81.599999999999994</v>
      </c>
      <c r="E2244" t="s">
        <v>35</v>
      </c>
      <c r="F2244" s="3">
        <v>2010</v>
      </c>
      <c r="G2244" s="2">
        <v>81</v>
      </c>
      <c r="H2244" t="s">
        <v>35</v>
      </c>
      <c r="I2244">
        <v>57</v>
      </c>
      <c r="J2244">
        <v>2</v>
      </c>
      <c r="K2244" t="s">
        <v>36</v>
      </c>
      <c r="L2244" t="s">
        <v>40</v>
      </c>
      <c r="M2244" s="3">
        <v>75.849999999999994</v>
      </c>
      <c r="N2244">
        <v>57</v>
      </c>
      <c r="O2244">
        <v>0</v>
      </c>
      <c r="P2244" t="s">
        <v>59</v>
      </c>
      <c r="Q2244">
        <v>2014</v>
      </c>
      <c r="R2244" s="2">
        <v>425</v>
      </c>
      <c r="S2244" s="2">
        <v>505</v>
      </c>
      <c r="T2244" s="2">
        <v>505</v>
      </c>
      <c r="U2244" s="2">
        <v>0.62264291584993803</v>
      </c>
      <c r="V2244" s="2">
        <v>495</v>
      </c>
      <c r="W2244" s="2">
        <v>-1</v>
      </c>
      <c r="X2244" s="2">
        <v>407</v>
      </c>
      <c r="Y2244" s="2">
        <v>-1</v>
      </c>
      <c r="Z2244" s="2">
        <v>-1</v>
      </c>
      <c r="AA2244" s="2">
        <v>-1</v>
      </c>
      <c r="AB2244" s="2">
        <v>-1</v>
      </c>
      <c r="AC2244" s="2">
        <v>-0.57189999999999996</v>
      </c>
      <c r="AD2244" s="2">
        <v>0.8518</v>
      </c>
      <c r="AE2244" s="2">
        <v>0.49059999999999998</v>
      </c>
      <c r="AF2244" s="2">
        <v>1.5899000000000001</v>
      </c>
      <c r="AG2244" s="2">
        <v>0.18640000000000001</v>
      </c>
      <c r="AH2244">
        <v>300000</v>
      </c>
      <c r="AI2244" t="str">
        <f>IF(Table_Graduate_Salary[[#This Row],[Salary]]&lt;300000,"Low",IF(Table_Graduate_Salary[[#This Row],[Salary]]&lt;=600000,"Medium","High"))</f>
        <v>Medium</v>
      </c>
      <c r="AJ2244" t="str">
        <f>IF(Table_Graduate_Salary[[#This Row],[collegeGPA]]&gt;=8,"Excellent",IF(Table_Graduate_Salary[[#This Row],[collegeGPA]]&gt;=7,"Good","Average"))</f>
        <v>Excellent</v>
      </c>
      <c r="AK2244" s="2">
        <f>AVERAGE(Table_Graduate_Salary[[#This Row],[English]],Table_Graduate_Salary[[#This Row],[Logical]],Table_Graduate_Salary[[#This Row],[Quant]])</f>
        <v>478.33333333333331</v>
      </c>
    </row>
    <row r="2245" spans="1:37">
      <c r="A2245">
        <v>1274483</v>
      </c>
      <c r="B2245" t="s">
        <v>506</v>
      </c>
      <c r="C2245" s="1">
        <v>33093</v>
      </c>
      <c r="D2245" s="2">
        <v>87</v>
      </c>
      <c r="E2245" t="s">
        <v>51</v>
      </c>
      <c r="F2245" s="3">
        <v>2010</v>
      </c>
      <c r="G2245" s="2">
        <v>71</v>
      </c>
      <c r="H2245" t="s">
        <v>51</v>
      </c>
      <c r="I2245">
        <v>14587</v>
      </c>
      <c r="J2245">
        <v>2</v>
      </c>
      <c r="K2245" t="s">
        <v>36</v>
      </c>
      <c r="L2245" t="s">
        <v>55</v>
      </c>
      <c r="M2245" s="3">
        <v>68</v>
      </c>
      <c r="N2245">
        <v>14587</v>
      </c>
      <c r="O2245">
        <v>0</v>
      </c>
      <c r="P2245" t="s">
        <v>84</v>
      </c>
      <c r="Q2245">
        <v>2014</v>
      </c>
      <c r="R2245" s="2">
        <v>510</v>
      </c>
      <c r="S2245" s="2">
        <v>495</v>
      </c>
      <c r="T2245" s="2">
        <v>345</v>
      </c>
      <c r="U2245" s="2">
        <v>0.84224832225783597</v>
      </c>
      <c r="V2245" s="2">
        <v>445</v>
      </c>
      <c r="W2245" s="2">
        <v>-1</v>
      </c>
      <c r="X2245" s="2">
        <v>469</v>
      </c>
      <c r="Y2245" s="2">
        <v>-1</v>
      </c>
      <c r="Z2245" s="2">
        <v>-1</v>
      </c>
      <c r="AA2245" s="2">
        <v>-1</v>
      </c>
      <c r="AB2245" s="2">
        <v>-1</v>
      </c>
      <c r="AC2245" s="2">
        <v>1.5644</v>
      </c>
      <c r="AD2245" s="2">
        <v>1.5444</v>
      </c>
      <c r="AE2245" s="2">
        <v>1.3933</v>
      </c>
      <c r="AF2245" s="2">
        <v>-1.3753</v>
      </c>
      <c r="AG2245" s="2">
        <v>1.0553999999999999</v>
      </c>
      <c r="AH2245">
        <v>180000</v>
      </c>
      <c r="AI2245" t="str">
        <f>IF(Table_Graduate_Salary[[#This Row],[Salary]]&lt;300000,"Low",IF(Table_Graduate_Salary[[#This Row],[Salary]]&lt;=600000,"Medium","High"))</f>
        <v>Low</v>
      </c>
      <c r="AJ2245" t="str">
        <f>IF(Table_Graduate_Salary[[#This Row],[collegeGPA]]&gt;=8,"Excellent",IF(Table_Graduate_Salary[[#This Row],[collegeGPA]]&gt;=7,"Good","Average"))</f>
        <v>Excellent</v>
      </c>
      <c r="AK2245" s="2">
        <f>AVERAGE(Table_Graduate_Salary[[#This Row],[English]],Table_Graduate_Salary[[#This Row],[Logical]],Table_Graduate_Salary[[#This Row],[Quant]])</f>
        <v>450</v>
      </c>
    </row>
    <row r="2246" spans="1:37">
      <c r="A2246">
        <v>281074</v>
      </c>
      <c r="B2246" t="s">
        <v>506</v>
      </c>
      <c r="C2246" s="1">
        <v>32670</v>
      </c>
      <c r="D2246" s="2">
        <v>84.67</v>
      </c>
      <c r="E2246" t="s">
        <v>393</v>
      </c>
      <c r="F2246" s="3">
        <v>2007</v>
      </c>
      <c r="G2246" s="2">
        <v>77.099999999999994</v>
      </c>
      <c r="H2246" t="s">
        <v>393</v>
      </c>
      <c r="I2246">
        <v>3144</v>
      </c>
      <c r="J2246">
        <v>2</v>
      </c>
      <c r="K2246" t="s">
        <v>36</v>
      </c>
      <c r="L2246" t="s">
        <v>116</v>
      </c>
      <c r="M2246" s="3">
        <v>76.5</v>
      </c>
      <c r="N2246">
        <v>3144</v>
      </c>
      <c r="O2246">
        <v>1</v>
      </c>
      <c r="P2246" t="s">
        <v>47</v>
      </c>
      <c r="Q2246">
        <v>2011</v>
      </c>
      <c r="R2246" s="2">
        <v>545</v>
      </c>
      <c r="S2246" s="2">
        <v>675</v>
      </c>
      <c r="T2246" s="2">
        <v>655</v>
      </c>
      <c r="U2246" s="2">
        <v>0.91077016424602197</v>
      </c>
      <c r="V2246" s="2">
        <v>405</v>
      </c>
      <c r="W2246" s="2">
        <v>433</v>
      </c>
      <c r="X2246" s="2">
        <v>-1</v>
      </c>
      <c r="Y2246" s="2">
        <v>-1</v>
      </c>
      <c r="Z2246" s="2">
        <v>-1</v>
      </c>
      <c r="AA2246" s="2">
        <v>-1</v>
      </c>
      <c r="AB2246" s="2">
        <v>-1</v>
      </c>
      <c r="AC2246" s="2">
        <v>-1.0355000000000001</v>
      </c>
      <c r="AD2246" s="2">
        <v>1.7487999999999999</v>
      </c>
      <c r="AE2246" s="2">
        <v>1.2524999999999999</v>
      </c>
      <c r="AF2246" s="2">
        <v>0.5323</v>
      </c>
      <c r="AG2246" s="2">
        <v>1.1343000000000001</v>
      </c>
      <c r="AH2246">
        <v>2300000</v>
      </c>
      <c r="AI2246" t="str">
        <f>IF(Table_Graduate_Salary[[#This Row],[Salary]]&lt;300000,"Low",IF(Table_Graduate_Salary[[#This Row],[Salary]]&lt;=600000,"Medium","High"))</f>
        <v>High</v>
      </c>
      <c r="AJ2246" t="str">
        <f>IF(Table_Graduate_Salary[[#This Row],[collegeGPA]]&gt;=8,"Excellent",IF(Table_Graduate_Salary[[#This Row],[collegeGPA]]&gt;=7,"Good","Average"))</f>
        <v>Excellent</v>
      </c>
      <c r="AK2246" s="2">
        <f>AVERAGE(Table_Graduate_Salary[[#This Row],[English]],Table_Graduate_Salary[[#This Row],[Logical]],Table_Graduate_Salary[[#This Row],[Quant]])</f>
        <v>625</v>
      </c>
    </row>
    <row r="2247" spans="1:37">
      <c r="A2247">
        <v>1232025</v>
      </c>
      <c r="B2247" t="s">
        <v>505</v>
      </c>
      <c r="C2247" s="1">
        <v>34077</v>
      </c>
      <c r="D2247" s="2">
        <v>75</v>
      </c>
      <c r="E2247" t="s">
        <v>51</v>
      </c>
      <c r="F2247" s="3">
        <v>2010</v>
      </c>
      <c r="G2247" s="2">
        <v>67</v>
      </c>
      <c r="H2247" t="s">
        <v>51</v>
      </c>
      <c r="I2247">
        <v>12887</v>
      </c>
      <c r="J2247">
        <v>2</v>
      </c>
      <c r="K2247" t="s">
        <v>36</v>
      </c>
      <c r="L2247" t="s">
        <v>40</v>
      </c>
      <c r="M2247" s="3">
        <v>67</v>
      </c>
      <c r="N2247">
        <v>12887</v>
      </c>
      <c r="O2247">
        <v>1</v>
      </c>
      <c r="P2247" t="s">
        <v>54</v>
      </c>
      <c r="Q2247">
        <v>2014</v>
      </c>
      <c r="R2247" s="2">
        <v>535</v>
      </c>
      <c r="S2247" s="2">
        <v>485</v>
      </c>
      <c r="T2247" s="2">
        <v>465</v>
      </c>
      <c r="U2247" s="2">
        <v>-1</v>
      </c>
      <c r="V2247" s="2">
        <v>-1</v>
      </c>
      <c r="W2247" s="2">
        <v>-1</v>
      </c>
      <c r="X2247" s="2">
        <v>-1</v>
      </c>
      <c r="Y2247" s="2">
        <v>-1</v>
      </c>
      <c r="Z2247" s="2">
        <v>-1</v>
      </c>
      <c r="AA2247" s="2">
        <v>-1</v>
      </c>
      <c r="AB2247" s="2">
        <v>-1</v>
      </c>
      <c r="AC2247" s="2">
        <v>1.1335999999999999</v>
      </c>
      <c r="AD2247" s="2">
        <v>1.0448999999999999</v>
      </c>
      <c r="AE2247" s="2">
        <v>1.0859000000000001</v>
      </c>
      <c r="AF2247" s="2">
        <v>-2.1360000000000001</v>
      </c>
      <c r="AG2247" s="2">
        <v>0.86370000000000002</v>
      </c>
      <c r="AH2247">
        <v>120000</v>
      </c>
      <c r="AI2247" t="str">
        <f>IF(Table_Graduate_Salary[[#This Row],[Salary]]&lt;300000,"Low",IF(Table_Graduate_Salary[[#This Row],[Salary]]&lt;=600000,"Medium","High"))</f>
        <v>Low</v>
      </c>
      <c r="AJ2247" t="str">
        <f>IF(Table_Graduate_Salary[[#This Row],[collegeGPA]]&gt;=8,"Excellent",IF(Table_Graduate_Salary[[#This Row],[collegeGPA]]&gt;=7,"Good","Average"))</f>
        <v>Excellent</v>
      </c>
      <c r="AK2247" s="2">
        <f>AVERAGE(Table_Graduate_Salary[[#This Row],[English]],Table_Graduate_Salary[[#This Row],[Logical]],Table_Graduate_Salary[[#This Row],[Quant]])</f>
        <v>495</v>
      </c>
    </row>
    <row r="2248" spans="1:37">
      <c r="A2248">
        <v>333594</v>
      </c>
      <c r="B2248" t="s">
        <v>506</v>
      </c>
      <c r="C2248" s="1">
        <v>33306</v>
      </c>
      <c r="D2248" s="2">
        <v>78</v>
      </c>
      <c r="E2248" t="s">
        <v>100</v>
      </c>
      <c r="F2248" s="3">
        <v>2008</v>
      </c>
      <c r="G2248" s="2">
        <v>86.7</v>
      </c>
      <c r="H2248" t="s">
        <v>160</v>
      </c>
      <c r="I2248">
        <v>11168</v>
      </c>
      <c r="J2248">
        <v>2</v>
      </c>
      <c r="K2248" t="s">
        <v>36</v>
      </c>
      <c r="L2248" t="s">
        <v>64</v>
      </c>
      <c r="M2248" s="3">
        <v>74.790000000000006</v>
      </c>
      <c r="N2248">
        <v>11168</v>
      </c>
      <c r="O2248">
        <v>1</v>
      </c>
      <c r="P2248" t="s">
        <v>54</v>
      </c>
      <c r="Q2248">
        <v>2012</v>
      </c>
      <c r="R2248" s="2">
        <v>495</v>
      </c>
      <c r="S2248" s="2">
        <v>435</v>
      </c>
      <c r="T2248" s="2">
        <v>485</v>
      </c>
      <c r="U2248" s="2">
        <v>0.91686996110361896</v>
      </c>
      <c r="V2248" s="2">
        <v>555</v>
      </c>
      <c r="W2248" s="2">
        <v>-1</v>
      </c>
      <c r="X2248" s="2">
        <v>-1</v>
      </c>
      <c r="Y2248" s="2">
        <v>-1</v>
      </c>
      <c r="Z2248" s="2">
        <v>-1</v>
      </c>
      <c r="AA2248" s="2">
        <v>-1</v>
      </c>
      <c r="AB2248" s="2">
        <v>-1</v>
      </c>
      <c r="AC2248" s="2">
        <v>0.66459999999999997</v>
      </c>
      <c r="AD2248" s="2">
        <v>1.2807999999999999</v>
      </c>
      <c r="AE2248" s="2">
        <v>-0.48909999999999998</v>
      </c>
      <c r="AF2248" s="2">
        <v>-0.52529999999999999</v>
      </c>
      <c r="AG2248" s="2">
        <v>-0.16899999999999901</v>
      </c>
      <c r="AH2248">
        <v>590000</v>
      </c>
      <c r="AI2248" t="str">
        <f>IF(Table_Graduate_Salary[[#This Row],[Salary]]&lt;300000,"Low",IF(Table_Graduate_Salary[[#This Row],[Salary]]&lt;=600000,"Medium","High"))</f>
        <v>Medium</v>
      </c>
      <c r="AJ2248" t="str">
        <f>IF(Table_Graduate_Salary[[#This Row],[collegeGPA]]&gt;=8,"Excellent",IF(Table_Graduate_Salary[[#This Row],[collegeGPA]]&gt;=7,"Good","Average"))</f>
        <v>Excellent</v>
      </c>
      <c r="AK2248" s="2">
        <f>AVERAGE(Table_Graduate_Salary[[#This Row],[English]],Table_Graduate_Salary[[#This Row],[Logical]],Table_Graduate_Salary[[#This Row],[Quant]])</f>
        <v>471.66666666666669</v>
      </c>
    </row>
    <row r="2249" spans="1:37">
      <c r="A2249">
        <v>120918</v>
      </c>
      <c r="B2249" t="s">
        <v>506</v>
      </c>
      <c r="C2249" s="1">
        <v>32361</v>
      </c>
      <c r="D2249" s="2">
        <v>66.67</v>
      </c>
      <c r="E2249" t="s">
        <v>394</v>
      </c>
      <c r="F2249" s="3">
        <v>2007</v>
      </c>
      <c r="G2249" s="2">
        <v>64.08</v>
      </c>
      <c r="H2249" t="s">
        <v>394</v>
      </c>
      <c r="I2249">
        <v>1274</v>
      </c>
      <c r="J2249">
        <v>2</v>
      </c>
      <c r="K2249" t="s">
        <v>36</v>
      </c>
      <c r="L2249" t="s">
        <v>194</v>
      </c>
      <c r="M2249" s="3">
        <v>55</v>
      </c>
      <c r="N2249">
        <v>1274</v>
      </c>
      <c r="O2249">
        <v>0</v>
      </c>
      <c r="P2249" t="s">
        <v>45</v>
      </c>
      <c r="Q2249">
        <v>2010</v>
      </c>
      <c r="R2249" s="2">
        <v>435</v>
      </c>
      <c r="S2249" s="2">
        <v>375</v>
      </c>
      <c r="T2249" s="2">
        <v>405</v>
      </c>
      <c r="U2249" s="2">
        <v>-1</v>
      </c>
      <c r="V2249" s="2">
        <v>-1</v>
      </c>
      <c r="W2249" s="2">
        <v>300</v>
      </c>
      <c r="X2249" s="2">
        <v>-1</v>
      </c>
      <c r="Y2249" s="2">
        <v>-1</v>
      </c>
      <c r="Z2249" s="2">
        <v>-1</v>
      </c>
      <c r="AA2249" s="2">
        <v>-1</v>
      </c>
      <c r="AB2249" s="2">
        <v>-1</v>
      </c>
      <c r="AC2249" s="2">
        <v>0.2009</v>
      </c>
      <c r="AD2249" s="2">
        <v>-0.27929999999999999</v>
      </c>
      <c r="AE2249" s="2">
        <v>-0.34399999999999997</v>
      </c>
      <c r="AF2249" s="2">
        <v>-0.52529999999999999</v>
      </c>
      <c r="AG2249" s="2">
        <v>0.34439999999999998</v>
      </c>
      <c r="AH2249">
        <v>110000</v>
      </c>
      <c r="AI2249" t="str">
        <f>IF(Table_Graduate_Salary[[#This Row],[Salary]]&lt;300000,"Low",IF(Table_Graduate_Salary[[#This Row],[Salary]]&lt;=600000,"Medium","High"))</f>
        <v>Low</v>
      </c>
      <c r="AJ2249" t="str">
        <f>IF(Table_Graduate_Salary[[#This Row],[collegeGPA]]&gt;=8,"Excellent",IF(Table_Graduate_Salary[[#This Row],[collegeGPA]]&gt;=7,"Good","Average"))</f>
        <v>Excellent</v>
      </c>
      <c r="AK2249" s="2">
        <f>AVERAGE(Table_Graduate_Salary[[#This Row],[English]],Table_Graduate_Salary[[#This Row],[Logical]],Table_Graduate_Salary[[#This Row],[Quant]])</f>
        <v>405</v>
      </c>
    </row>
    <row r="2250" spans="1:37">
      <c r="A2250">
        <v>1264748</v>
      </c>
      <c r="B2250" t="s">
        <v>506</v>
      </c>
      <c r="C2250" s="1">
        <v>33794</v>
      </c>
      <c r="D2250" s="2">
        <v>74</v>
      </c>
      <c r="E2250" t="s">
        <v>35</v>
      </c>
      <c r="F2250" s="3">
        <v>2010</v>
      </c>
      <c r="G2250" s="2">
        <v>69</v>
      </c>
      <c r="H2250" t="s">
        <v>35</v>
      </c>
      <c r="I2250">
        <v>378</v>
      </c>
      <c r="J2250">
        <v>2</v>
      </c>
      <c r="K2250" t="s">
        <v>36</v>
      </c>
      <c r="L2250" t="s">
        <v>55</v>
      </c>
      <c r="M2250" s="3">
        <v>72</v>
      </c>
      <c r="N2250">
        <v>378</v>
      </c>
      <c r="O2250">
        <v>0</v>
      </c>
      <c r="P2250" t="s">
        <v>59</v>
      </c>
      <c r="Q2250">
        <v>2014</v>
      </c>
      <c r="R2250" s="2">
        <v>545</v>
      </c>
      <c r="S2250" s="2">
        <v>565</v>
      </c>
      <c r="T2250" s="2">
        <v>415</v>
      </c>
      <c r="U2250" s="2">
        <v>0.48674700843819302</v>
      </c>
      <c r="V2250" s="2">
        <v>395</v>
      </c>
      <c r="W2250" s="2">
        <v>-1</v>
      </c>
      <c r="X2250" s="2">
        <v>376</v>
      </c>
      <c r="Y2250" s="2">
        <v>-1</v>
      </c>
      <c r="Z2250" s="2">
        <v>-1</v>
      </c>
      <c r="AA2250" s="2">
        <v>-1</v>
      </c>
      <c r="AB2250" s="2">
        <v>-1</v>
      </c>
      <c r="AC2250" s="2">
        <v>-0.159</v>
      </c>
      <c r="AD2250" s="2">
        <v>0.37890000000000001</v>
      </c>
      <c r="AE2250" s="2">
        <v>0.77849999999999997</v>
      </c>
      <c r="AF2250" s="2">
        <v>-1.5021</v>
      </c>
      <c r="AG2250" s="2">
        <v>-0.28589999999999999</v>
      </c>
      <c r="AH2250">
        <v>205000</v>
      </c>
      <c r="AI2250" t="str">
        <f>IF(Table_Graduate_Salary[[#This Row],[Salary]]&lt;300000,"Low",IF(Table_Graduate_Salary[[#This Row],[Salary]]&lt;=600000,"Medium","High"))</f>
        <v>Low</v>
      </c>
      <c r="AJ2250" t="str">
        <f>IF(Table_Graduate_Salary[[#This Row],[collegeGPA]]&gt;=8,"Excellent",IF(Table_Graduate_Salary[[#This Row],[collegeGPA]]&gt;=7,"Good","Average"))</f>
        <v>Excellent</v>
      </c>
      <c r="AK2250" s="2">
        <f>AVERAGE(Table_Graduate_Salary[[#This Row],[English]],Table_Graduate_Salary[[#This Row],[Logical]],Table_Graduate_Salary[[#This Row],[Quant]])</f>
        <v>508.33333333333331</v>
      </c>
    </row>
    <row r="2251" spans="1:37">
      <c r="A2251">
        <v>1254777</v>
      </c>
      <c r="B2251" t="s">
        <v>505</v>
      </c>
      <c r="C2251" s="1">
        <v>34247</v>
      </c>
      <c r="D2251" s="2">
        <v>81.3</v>
      </c>
      <c r="E2251" t="s">
        <v>35</v>
      </c>
      <c r="F2251" s="3">
        <v>2010</v>
      </c>
      <c r="G2251" s="2">
        <v>77</v>
      </c>
      <c r="H2251" t="s">
        <v>35</v>
      </c>
      <c r="I2251">
        <v>1615</v>
      </c>
      <c r="J2251">
        <v>2</v>
      </c>
      <c r="K2251" t="s">
        <v>36</v>
      </c>
      <c r="L2251" t="s">
        <v>40</v>
      </c>
      <c r="M2251" s="3">
        <v>79.900000000000006</v>
      </c>
      <c r="N2251">
        <v>1615</v>
      </c>
      <c r="O2251">
        <v>0</v>
      </c>
      <c r="P2251" t="s">
        <v>50</v>
      </c>
      <c r="Q2251">
        <v>2015</v>
      </c>
      <c r="R2251" s="2">
        <v>465</v>
      </c>
      <c r="S2251" s="2">
        <v>425</v>
      </c>
      <c r="T2251" s="2">
        <v>270</v>
      </c>
      <c r="U2251" s="2">
        <v>0.74475835400893897</v>
      </c>
      <c r="V2251" s="2">
        <v>415</v>
      </c>
      <c r="W2251" s="2">
        <v>-1</v>
      </c>
      <c r="X2251" s="2">
        <v>438</v>
      </c>
      <c r="Y2251" s="2">
        <v>-1</v>
      </c>
      <c r="Z2251" s="2">
        <v>-1</v>
      </c>
      <c r="AA2251" s="2">
        <v>-1</v>
      </c>
      <c r="AB2251" s="2">
        <v>-1</v>
      </c>
      <c r="AC2251" s="2">
        <v>-0.159</v>
      </c>
      <c r="AD2251" s="2">
        <v>1.0448999999999999</v>
      </c>
      <c r="AE2251" s="2">
        <v>0.47110000000000002</v>
      </c>
      <c r="AF2251" s="2">
        <v>-0.86819999999999997</v>
      </c>
      <c r="AG2251" s="2">
        <v>0.67210000000000003</v>
      </c>
      <c r="AH2251">
        <v>1800000</v>
      </c>
      <c r="AI2251" t="str">
        <f>IF(Table_Graduate_Salary[[#This Row],[Salary]]&lt;300000,"Low",IF(Table_Graduate_Salary[[#This Row],[Salary]]&lt;=600000,"Medium","High"))</f>
        <v>High</v>
      </c>
      <c r="AJ2251" t="str">
        <f>IF(Table_Graduate_Salary[[#This Row],[collegeGPA]]&gt;=8,"Excellent",IF(Table_Graduate_Salary[[#This Row],[collegeGPA]]&gt;=7,"Good","Average"))</f>
        <v>Excellent</v>
      </c>
      <c r="AK2251" s="2">
        <f>AVERAGE(Table_Graduate_Salary[[#This Row],[English]],Table_Graduate_Salary[[#This Row],[Logical]],Table_Graduate_Salary[[#This Row],[Quant]])</f>
        <v>386.66666666666669</v>
      </c>
    </row>
    <row r="2252" spans="1:37">
      <c r="A2252">
        <v>196429</v>
      </c>
      <c r="B2252" t="s">
        <v>506</v>
      </c>
      <c r="C2252" s="1">
        <v>32260</v>
      </c>
      <c r="D2252" s="2">
        <v>76</v>
      </c>
      <c r="E2252">
        <v>0</v>
      </c>
      <c r="F2252" s="3">
        <v>2006</v>
      </c>
      <c r="G2252" s="2">
        <v>76</v>
      </c>
      <c r="H2252">
        <v>0</v>
      </c>
      <c r="I2252">
        <v>115</v>
      </c>
      <c r="J2252">
        <v>2</v>
      </c>
      <c r="K2252" t="s">
        <v>66</v>
      </c>
      <c r="L2252" t="s">
        <v>67</v>
      </c>
      <c r="M2252" s="3">
        <v>66</v>
      </c>
      <c r="N2252">
        <v>115</v>
      </c>
      <c r="O2252">
        <v>0</v>
      </c>
      <c r="P2252" t="s">
        <v>50</v>
      </c>
      <c r="Q2252">
        <v>2011</v>
      </c>
      <c r="R2252" s="2">
        <v>665</v>
      </c>
      <c r="S2252" s="2">
        <v>365</v>
      </c>
      <c r="T2252" s="2">
        <v>375</v>
      </c>
      <c r="U2252" s="2">
        <v>0.48834797678271402</v>
      </c>
      <c r="V2252" s="2">
        <v>405</v>
      </c>
      <c r="W2252" s="2">
        <v>-1</v>
      </c>
      <c r="X2252" s="2">
        <v>-1</v>
      </c>
      <c r="Y2252" s="2">
        <v>-1</v>
      </c>
      <c r="Z2252" s="2">
        <v>-1</v>
      </c>
      <c r="AA2252" s="2">
        <v>-1</v>
      </c>
      <c r="AB2252" s="2">
        <v>-1</v>
      </c>
      <c r="AC2252" s="2">
        <v>-2.1175000000000002</v>
      </c>
      <c r="AD2252" s="2">
        <v>-0.27929999999999999</v>
      </c>
      <c r="AE2252" s="2">
        <v>0.81710000000000005</v>
      </c>
      <c r="AF2252" s="2">
        <v>0.88480000000000003</v>
      </c>
      <c r="AG2252" s="2">
        <v>-0.60350000000000004</v>
      </c>
      <c r="AH2252">
        <v>540000</v>
      </c>
      <c r="AI2252" t="str">
        <f>IF(Table_Graduate_Salary[[#This Row],[Salary]]&lt;300000,"Low",IF(Table_Graduate_Salary[[#This Row],[Salary]]&lt;=600000,"Medium","High"))</f>
        <v>Medium</v>
      </c>
      <c r="AJ2252" t="str">
        <f>IF(Table_Graduate_Salary[[#This Row],[collegeGPA]]&gt;=8,"Excellent",IF(Table_Graduate_Salary[[#This Row],[collegeGPA]]&gt;=7,"Good","Average"))</f>
        <v>Excellent</v>
      </c>
      <c r="AK2252" s="2">
        <f>AVERAGE(Table_Graduate_Salary[[#This Row],[English]],Table_Graduate_Salary[[#This Row],[Logical]],Table_Graduate_Salary[[#This Row],[Quant]])</f>
        <v>468.33333333333331</v>
      </c>
    </row>
    <row r="2253" spans="1:37">
      <c r="A2253">
        <v>421634</v>
      </c>
      <c r="B2253" t="s">
        <v>506</v>
      </c>
      <c r="C2253" s="1">
        <v>33434</v>
      </c>
      <c r="D2253" s="2">
        <v>54.5</v>
      </c>
      <c r="E2253">
        <v>0</v>
      </c>
      <c r="F2253" s="3">
        <v>2008</v>
      </c>
      <c r="G2253" s="2">
        <v>57.5</v>
      </c>
      <c r="H2253">
        <v>0</v>
      </c>
      <c r="I2253">
        <v>79</v>
      </c>
      <c r="J2253">
        <v>2</v>
      </c>
      <c r="K2253" t="s">
        <v>36</v>
      </c>
      <c r="L2253" t="s">
        <v>60</v>
      </c>
      <c r="M2253" s="3">
        <v>60</v>
      </c>
      <c r="N2253">
        <v>79</v>
      </c>
      <c r="O2253">
        <v>0</v>
      </c>
      <c r="P2253" t="s">
        <v>41</v>
      </c>
      <c r="Q2253">
        <v>2012</v>
      </c>
      <c r="R2253" s="2">
        <v>375</v>
      </c>
      <c r="S2253" s="2">
        <v>345</v>
      </c>
      <c r="T2253" s="2">
        <v>355</v>
      </c>
      <c r="U2253" s="2">
        <v>0.22948175491175499</v>
      </c>
      <c r="V2253" s="2">
        <v>-1</v>
      </c>
      <c r="W2253" s="2">
        <v>266</v>
      </c>
      <c r="X2253" s="2">
        <v>-1</v>
      </c>
      <c r="Y2253" s="2">
        <v>-1</v>
      </c>
      <c r="Z2253" s="2">
        <v>-1</v>
      </c>
      <c r="AA2253" s="2">
        <v>-1</v>
      </c>
      <c r="AB2253" s="2">
        <v>-1</v>
      </c>
      <c r="AC2253" s="2">
        <v>-0.1082</v>
      </c>
      <c r="AD2253" s="2">
        <v>0.26679999999999998</v>
      </c>
      <c r="AE2253" s="2">
        <v>1.1436999999999999</v>
      </c>
      <c r="AF2253" s="2">
        <v>1.2374000000000001</v>
      </c>
      <c r="AG2253" s="2">
        <v>-0.28749999999999998</v>
      </c>
      <c r="AH2253">
        <v>360000</v>
      </c>
      <c r="AI2253" t="str">
        <f>IF(Table_Graduate_Salary[[#This Row],[Salary]]&lt;300000,"Low",IF(Table_Graduate_Salary[[#This Row],[Salary]]&lt;=600000,"Medium","High"))</f>
        <v>Medium</v>
      </c>
      <c r="AJ2253" t="str">
        <f>IF(Table_Graduate_Salary[[#This Row],[collegeGPA]]&gt;=8,"Excellent",IF(Table_Graduate_Salary[[#This Row],[collegeGPA]]&gt;=7,"Good","Average"))</f>
        <v>Excellent</v>
      </c>
      <c r="AK2253" s="2">
        <f>AVERAGE(Table_Graduate_Salary[[#This Row],[English]],Table_Graduate_Salary[[#This Row],[Logical]],Table_Graduate_Salary[[#This Row],[Quant]])</f>
        <v>358.33333333333331</v>
      </c>
    </row>
    <row r="2254" spans="1:37">
      <c r="A2254">
        <v>206733</v>
      </c>
      <c r="B2254" t="s">
        <v>506</v>
      </c>
      <c r="C2254" s="1">
        <v>32632</v>
      </c>
      <c r="D2254" s="2">
        <v>74.33</v>
      </c>
      <c r="E2254" t="s">
        <v>79</v>
      </c>
      <c r="F2254" s="3">
        <v>2006</v>
      </c>
      <c r="G2254" s="2">
        <v>77</v>
      </c>
      <c r="H2254" t="s">
        <v>79</v>
      </c>
      <c r="I2254">
        <v>144</v>
      </c>
      <c r="J2254">
        <v>2</v>
      </c>
      <c r="K2254" t="s">
        <v>36</v>
      </c>
      <c r="L2254" t="s">
        <v>55</v>
      </c>
      <c r="M2254" s="3">
        <v>76</v>
      </c>
      <c r="N2254">
        <v>144</v>
      </c>
      <c r="O2254">
        <v>0</v>
      </c>
      <c r="P2254" t="s">
        <v>41</v>
      </c>
      <c r="Q2254">
        <v>2011</v>
      </c>
      <c r="R2254" s="2">
        <v>475</v>
      </c>
      <c r="S2254" s="2">
        <v>415</v>
      </c>
      <c r="T2254" s="2">
        <v>565</v>
      </c>
      <c r="U2254" s="2">
        <v>0.84312372666574198</v>
      </c>
      <c r="V2254" s="2">
        <v>515</v>
      </c>
      <c r="W2254" s="2">
        <v>-1</v>
      </c>
      <c r="X2254" s="2">
        <v>-1</v>
      </c>
      <c r="Y2254" s="2">
        <v>-1</v>
      </c>
      <c r="Z2254" s="2">
        <v>-1</v>
      </c>
      <c r="AA2254" s="2">
        <v>-1</v>
      </c>
      <c r="AB2254" s="2">
        <v>-1</v>
      </c>
      <c r="AC2254" s="2">
        <v>-0.26279999999999998</v>
      </c>
      <c r="AD2254" s="2">
        <v>-1.8392999999999999</v>
      </c>
      <c r="AE2254" s="2">
        <v>9.1399999999999995E-2</v>
      </c>
      <c r="AF2254" s="2">
        <v>-1.3478000000000001</v>
      </c>
      <c r="AG2254" s="2">
        <v>0.50239999999999996</v>
      </c>
      <c r="AH2254">
        <v>240000</v>
      </c>
      <c r="AI2254" t="str">
        <f>IF(Table_Graduate_Salary[[#This Row],[Salary]]&lt;300000,"Low",IF(Table_Graduate_Salary[[#This Row],[Salary]]&lt;=600000,"Medium","High"))</f>
        <v>Low</v>
      </c>
      <c r="AJ2254" t="str">
        <f>IF(Table_Graduate_Salary[[#This Row],[collegeGPA]]&gt;=8,"Excellent",IF(Table_Graduate_Salary[[#This Row],[collegeGPA]]&gt;=7,"Good","Average"))</f>
        <v>Excellent</v>
      </c>
      <c r="AK2254" s="2">
        <f>AVERAGE(Table_Graduate_Salary[[#This Row],[English]],Table_Graduate_Salary[[#This Row],[Logical]],Table_Graduate_Salary[[#This Row],[Quant]])</f>
        <v>485</v>
      </c>
    </row>
    <row r="2255" spans="1:37">
      <c r="A2255">
        <v>300968</v>
      </c>
      <c r="B2255" t="s">
        <v>506</v>
      </c>
      <c r="C2255" s="1">
        <v>32651</v>
      </c>
      <c r="D2255" s="2">
        <v>93.94</v>
      </c>
      <c r="E2255" t="s">
        <v>395</v>
      </c>
      <c r="F2255" s="3">
        <v>2007</v>
      </c>
      <c r="G2255" s="2">
        <v>81.400000000000006</v>
      </c>
      <c r="H2255" t="s">
        <v>35</v>
      </c>
      <c r="I2255">
        <v>835</v>
      </c>
      <c r="J2255">
        <v>2</v>
      </c>
      <c r="K2255" t="s">
        <v>36</v>
      </c>
      <c r="L2255" t="s">
        <v>64</v>
      </c>
      <c r="M2255" s="3">
        <v>72.44</v>
      </c>
      <c r="N2255">
        <v>835</v>
      </c>
      <c r="O2255">
        <v>0</v>
      </c>
      <c r="P2255" t="s">
        <v>166</v>
      </c>
      <c r="Q2255">
        <v>2011</v>
      </c>
      <c r="R2255" s="2">
        <v>635</v>
      </c>
      <c r="S2255" s="2">
        <v>605</v>
      </c>
      <c r="T2255" s="2">
        <v>535</v>
      </c>
      <c r="U2255" s="2">
        <v>0.96090308716316397</v>
      </c>
      <c r="V2255" s="2">
        <v>595</v>
      </c>
      <c r="W2255" s="2">
        <v>-1</v>
      </c>
      <c r="X2255" s="2">
        <v>-1</v>
      </c>
      <c r="Y2255" s="2">
        <v>-1</v>
      </c>
      <c r="Z2255" s="2">
        <v>-1</v>
      </c>
      <c r="AA2255" s="2">
        <v>-1</v>
      </c>
      <c r="AB2255" s="2">
        <v>-1</v>
      </c>
      <c r="AC2255" s="2">
        <v>0.2009</v>
      </c>
      <c r="AD2255" s="2">
        <v>0.3448</v>
      </c>
      <c r="AE2255" s="2">
        <v>0.2366</v>
      </c>
      <c r="AF2255" s="2">
        <v>-1.3478000000000001</v>
      </c>
      <c r="AG2255" s="2">
        <v>-0.28749999999999998</v>
      </c>
      <c r="AH2255">
        <v>450000</v>
      </c>
      <c r="AI2255" t="str">
        <f>IF(Table_Graduate_Salary[[#This Row],[Salary]]&lt;300000,"Low",IF(Table_Graduate_Salary[[#This Row],[Salary]]&lt;=600000,"Medium","High"))</f>
        <v>Medium</v>
      </c>
      <c r="AJ2255" t="str">
        <f>IF(Table_Graduate_Salary[[#This Row],[collegeGPA]]&gt;=8,"Excellent",IF(Table_Graduate_Salary[[#This Row],[collegeGPA]]&gt;=7,"Good","Average"))</f>
        <v>Excellent</v>
      </c>
      <c r="AK2255" s="2">
        <f>AVERAGE(Table_Graduate_Salary[[#This Row],[English]],Table_Graduate_Salary[[#This Row],[Logical]],Table_Graduate_Salary[[#This Row],[Quant]])</f>
        <v>591.66666666666663</v>
      </c>
    </row>
    <row r="2256" spans="1:37">
      <c r="A2256">
        <v>852880</v>
      </c>
      <c r="B2256" t="s">
        <v>506</v>
      </c>
      <c r="C2256" s="1">
        <v>33716</v>
      </c>
      <c r="D2256" s="2">
        <v>90.46</v>
      </c>
      <c r="E2256" t="s">
        <v>51</v>
      </c>
      <c r="F2256" s="3">
        <v>2012</v>
      </c>
      <c r="G2256" s="2">
        <v>81.5</v>
      </c>
      <c r="H2256" t="s">
        <v>51</v>
      </c>
      <c r="I2256">
        <v>11651</v>
      </c>
      <c r="J2256">
        <v>2</v>
      </c>
      <c r="K2256" t="s">
        <v>36</v>
      </c>
      <c r="L2256" t="s">
        <v>44</v>
      </c>
      <c r="M2256" s="3">
        <v>77</v>
      </c>
      <c r="N2256">
        <v>11651</v>
      </c>
      <c r="O2256">
        <v>0</v>
      </c>
      <c r="P2256" t="s">
        <v>45</v>
      </c>
      <c r="Q2256">
        <v>2014</v>
      </c>
      <c r="R2256" s="2">
        <v>370</v>
      </c>
      <c r="S2256" s="2">
        <v>450</v>
      </c>
      <c r="T2256" s="2">
        <v>310</v>
      </c>
      <c r="U2256" s="2">
        <v>0.33878634721952799</v>
      </c>
      <c r="V2256" s="2">
        <v>405</v>
      </c>
      <c r="W2256" s="2">
        <v>292</v>
      </c>
      <c r="X2256" s="2">
        <v>-1</v>
      </c>
      <c r="Y2256" s="2">
        <v>-1</v>
      </c>
      <c r="Z2256" s="2">
        <v>-1</v>
      </c>
      <c r="AA2256" s="2">
        <v>260</v>
      </c>
      <c r="AB2256" s="2">
        <v>-1</v>
      </c>
      <c r="AC2256" s="2">
        <v>-0.30270000000000002</v>
      </c>
      <c r="AD2256" s="2">
        <v>-0.4536</v>
      </c>
      <c r="AE2256" s="2">
        <v>0.62480000000000002</v>
      </c>
      <c r="AF2256" s="2">
        <v>1.4136</v>
      </c>
      <c r="AG2256" s="2">
        <v>-9.4299999999999995E-2</v>
      </c>
      <c r="AH2256">
        <v>310000</v>
      </c>
      <c r="AI2256" t="str">
        <f>IF(Table_Graduate_Salary[[#This Row],[Salary]]&lt;300000,"Low",IF(Table_Graduate_Salary[[#This Row],[Salary]]&lt;=600000,"Medium","High"))</f>
        <v>Medium</v>
      </c>
      <c r="AJ2256" t="str">
        <f>IF(Table_Graduate_Salary[[#This Row],[collegeGPA]]&gt;=8,"Excellent",IF(Table_Graduate_Salary[[#This Row],[collegeGPA]]&gt;=7,"Good","Average"))</f>
        <v>Excellent</v>
      </c>
      <c r="AK2256" s="2">
        <f>AVERAGE(Table_Graduate_Salary[[#This Row],[English]],Table_Graduate_Salary[[#This Row],[Logical]],Table_Graduate_Salary[[#This Row],[Quant]])</f>
        <v>376.66666666666669</v>
      </c>
    </row>
    <row r="2257" spans="1:37">
      <c r="A2257">
        <v>961003</v>
      </c>
      <c r="B2257" t="s">
        <v>506</v>
      </c>
      <c r="C2257" s="1">
        <v>34045</v>
      </c>
      <c r="D2257" s="2">
        <v>72</v>
      </c>
      <c r="E2257" t="s">
        <v>35</v>
      </c>
      <c r="F2257" s="3">
        <v>2010</v>
      </c>
      <c r="G2257" s="2">
        <v>67</v>
      </c>
      <c r="H2257" t="s">
        <v>35</v>
      </c>
      <c r="I2257">
        <v>6907</v>
      </c>
      <c r="J2257">
        <v>2</v>
      </c>
      <c r="K2257" t="s">
        <v>36</v>
      </c>
      <c r="L2257" t="s">
        <v>40</v>
      </c>
      <c r="M2257" s="3">
        <v>68</v>
      </c>
      <c r="N2257">
        <v>6907</v>
      </c>
      <c r="O2257">
        <v>0</v>
      </c>
      <c r="P2257" t="s">
        <v>59</v>
      </c>
      <c r="Q2257">
        <v>2014</v>
      </c>
      <c r="R2257" s="2">
        <v>415</v>
      </c>
      <c r="S2257" s="2">
        <v>655</v>
      </c>
      <c r="T2257" s="2">
        <v>460</v>
      </c>
      <c r="U2257" s="2">
        <v>0.48674700843819302</v>
      </c>
      <c r="V2257" s="2">
        <v>425</v>
      </c>
      <c r="W2257" s="2">
        <v>-1</v>
      </c>
      <c r="X2257" s="2">
        <v>376</v>
      </c>
      <c r="Y2257" s="2">
        <v>-1</v>
      </c>
      <c r="Z2257" s="2">
        <v>-1</v>
      </c>
      <c r="AA2257" s="2">
        <v>-1</v>
      </c>
      <c r="AB2257" s="2">
        <v>-1</v>
      </c>
      <c r="AC2257" s="2">
        <v>0.27179999999999999</v>
      </c>
      <c r="AD2257" s="2">
        <v>0.21240000000000001</v>
      </c>
      <c r="AE2257" s="2">
        <v>-0.6048</v>
      </c>
      <c r="AF2257" s="2">
        <v>-0.4879</v>
      </c>
      <c r="AG2257" s="2">
        <v>0.67210000000000003</v>
      </c>
      <c r="AH2257">
        <v>150000</v>
      </c>
      <c r="AI2257" t="str">
        <f>IF(Table_Graduate_Salary[[#This Row],[Salary]]&lt;300000,"Low",IF(Table_Graduate_Salary[[#This Row],[Salary]]&lt;=600000,"Medium","High"))</f>
        <v>Low</v>
      </c>
      <c r="AJ2257" t="str">
        <f>IF(Table_Graduate_Salary[[#This Row],[collegeGPA]]&gt;=8,"Excellent",IF(Table_Graduate_Salary[[#This Row],[collegeGPA]]&gt;=7,"Good","Average"))</f>
        <v>Excellent</v>
      </c>
      <c r="AK2257" s="2">
        <f>AVERAGE(Table_Graduate_Salary[[#This Row],[English]],Table_Graduate_Salary[[#This Row],[Logical]],Table_Graduate_Salary[[#This Row],[Quant]])</f>
        <v>510</v>
      </c>
    </row>
    <row r="2258" spans="1:37">
      <c r="A2258">
        <v>848578</v>
      </c>
      <c r="B2258" t="s">
        <v>506</v>
      </c>
      <c r="C2258" s="1">
        <v>33604</v>
      </c>
      <c r="D2258" s="2">
        <v>76</v>
      </c>
      <c r="E2258" t="s">
        <v>51</v>
      </c>
      <c r="F2258" s="3">
        <v>2009</v>
      </c>
      <c r="G2258" s="2">
        <v>66</v>
      </c>
      <c r="H2258" t="s">
        <v>51</v>
      </c>
      <c r="I2258">
        <v>7659</v>
      </c>
      <c r="J2258">
        <v>2</v>
      </c>
      <c r="K2258" t="s">
        <v>36</v>
      </c>
      <c r="L2258" t="s">
        <v>55</v>
      </c>
      <c r="M2258" s="3">
        <v>72</v>
      </c>
      <c r="N2258">
        <v>7659</v>
      </c>
      <c r="O2258">
        <v>1</v>
      </c>
      <c r="P2258" t="s">
        <v>71</v>
      </c>
      <c r="Q2258">
        <v>2013</v>
      </c>
      <c r="R2258" s="2">
        <v>545</v>
      </c>
      <c r="S2258" s="2">
        <v>485</v>
      </c>
      <c r="T2258" s="2">
        <v>340</v>
      </c>
      <c r="U2258" s="2">
        <v>0.14478988948246199</v>
      </c>
      <c r="V2258" s="2">
        <v>395</v>
      </c>
      <c r="W2258" s="2">
        <v>-1</v>
      </c>
      <c r="X2258" s="2">
        <v>284</v>
      </c>
      <c r="Y2258" s="2">
        <v>-1</v>
      </c>
      <c r="Z2258" s="2">
        <v>-1</v>
      </c>
      <c r="AA2258" s="2">
        <v>-1</v>
      </c>
      <c r="AB2258" s="2">
        <v>-1</v>
      </c>
      <c r="AC2258" s="2">
        <v>-0.159</v>
      </c>
      <c r="AD2258" s="2">
        <v>0.87839999999999996</v>
      </c>
      <c r="AE2258" s="2">
        <v>0.01</v>
      </c>
      <c r="AF2258" s="2">
        <v>-1.1217999999999999</v>
      </c>
      <c r="AG2258" s="2">
        <v>0.48049999999999998</v>
      </c>
      <c r="AH2258">
        <v>240000</v>
      </c>
      <c r="AI2258" t="str">
        <f>IF(Table_Graduate_Salary[[#This Row],[Salary]]&lt;300000,"Low",IF(Table_Graduate_Salary[[#This Row],[Salary]]&lt;=600000,"Medium","High"))</f>
        <v>Low</v>
      </c>
      <c r="AJ2258" t="str">
        <f>IF(Table_Graduate_Salary[[#This Row],[collegeGPA]]&gt;=8,"Excellent",IF(Table_Graduate_Salary[[#This Row],[collegeGPA]]&gt;=7,"Good","Average"))</f>
        <v>Excellent</v>
      </c>
      <c r="AK2258" s="2">
        <f>AVERAGE(Table_Graduate_Salary[[#This Row],[English]],Table_Graduate_Salary[[#This Row],[Logical]],Table_Graduate_Salary[[#This Row],[Quant]])</f>
        <v>456.66666666666669</v>
      </c>
    </row>
    <row r="2259" spans="1:37">
      <c r="A2259">
        <v>328807</v>
      </c>
      <c r="B2259" t="s">
        <v>506</v>
      </c>
      <c r="C2259" s="1">
        <v>32981</v>
      </c>
      <c r="D2259" s="2">
        <v>92</v>
      </c>
      <c r="E2259" t="s">
        <v>136</v>
      </c>
      <c r="F2259" s="3">
        <v>2008</v>
      </c>
      <c r="G2259" s="2">
        <v>90.66</v>
      </c>
      <c r="H2259" t="s">
        <v>136</v>
      </c>
      <c r="I2259">
        <v>1866</v>
      </c>
      <c r="J2259">
        <v>2</v>
      </c>
      <c r="K2259" t="s">
        <v>36</v>
      </c>
      <c r="L2259" t="s">
        <v>60</v>
      </c>
      <c r="M2259" s="3">
        <v>82.53</v>
      </c>
      <c r="N2259">
        <v>1866</v>
      </c>
      <c r="O2259">
        <v>1</v>
      </c>
      <c r="P2259" t="s">
        <v>61</v>
      </c>
      <c r="Q2259">
        <v>2012</v>
      </c>
      <c r="R2259" s="2">
        <v>675</v>
      </c>
      <c r="S2259" s="2">
        <v>555</v>
      </c>
      <c r="T2259" s="2">
        <v>635</v>
      </c>
      <c r="U2259" s="2">
        <v>0.82466640067133201</v>
      </c>
      <c r="V2259" s="2">
        <v>-1</v>
      </c>
      <c r="W2259" s="2">
        <v>400</v>
      </c>
      <c r="X2259" s="2">
        <v>-1</v>
      </c>
      <c r="Y2259" s="2">
        <v>-1</v>
      </c>
      <c r="Z2259" s="2">
        <v>-1</v>
      </c>
      <c r="AA2259" s="2">
        <v>-1</v>
      </c>
      <c r="AB2259" s="2">
        <v>-1</v>
      </c>
      <c r="AC2259" s="2">
        <v>0.626</v>
      </c>
      <c r="AD2259" s="2">
        <v>0.81279999999999997</v>
      </c>
      <c r="AE2259" s="2">
        <v>-1.2148000000000001</v>
      </c>
      <c r="AF2259" s="2">
        <v>-0.52527000000000001</v>
      </c>
      <c r="AG2259" s="2">
        <v>2.8400000000000002E-2</v>
      </c>
      <c r="AH2259">
        <v>600000</v>
      </c>
      <c r="AI2259" t="str">
        <f>IF(Table_Graduate_Salary[[#This Row],[Salary]]&lt;300000,"Low",IF(Table_Graduate_Salary[[#This Row],[Salary]]&lt;=600000,"Medium","High"))</f>
        <v>Medium</v>
      </c>
      <c r="AJ2259" t="str">
        <f>IF(Table_Graduate_Salary[[#This Row],[collegeGPA]]&gt;=8,"Excellent",IF(Table_Graduate_Salary[[#This Row],[collegeGPA]]&gt;=7,"Good","Average"))</f>
        <v>Excellent</v>
      </c>
      <c r="AK2259" s="2">
        <f>AVERAGE(Table_Graduate_Salary[[#This Row],[English]],Table_Graduate_Salary[[#This Row],[Logical]],Table_Graduate_Salary[[#This Row],[Quant]])</f>
        <v>621.66666666666663</v>
      </c>
    </row>
    <row r="2260" spans="1:37">
      <c r="A2260">
        <v>1063305</v>
      </c>
      <c r="B2260" t="s">
        <v>506</v>
      </c>
      <c r="C2260" s="1">
        <v>32982</v>
      </c>
      <c r="D2260" s="2">
        <v>77</v>
      </c>
      <c r="E2260" t="s">
        <v>35</v>
      </c>
      <c r="F2260" s="3">
        <v>2007</v>
      </c>
      <c r="G2260" s="2">
        <v>82</v>
      </c>
      <c r="H2260" t="s">
        <v>35</v>
      </c>
      <c r="I2260">
        <v>15645</v>
      </c>
      <c r="J2260">
        <v>2</v>
      </c>
      <c r="K2260" t="s">
        <v>66</v>
      </c>
      <c r="L2260" t="s">
        <v>67</v>
      </c>
      <c r="M2260" s="3">
        <v>83</v>
      </c>
      <c r="N2260">
        <v>15645</v>
      </c>
      <c r="O2260">
        <v>0</v>
      </c>
      <c r="P2260" t="s">
        <v>41</v>
      </c>
      <c r="Q2260">
        <v>2013</v>
      </c>
      <c r="R2260" s="2">
        <v>465</v>
      </c>
      <c r="S2260" s="2">
        <v>420</v>
      </c>
      <c r="T2260" s="2">
        <v>535</v>
      </c>
      <c r="U2260" s="2">
        <v>-1</v>
      </c>
      <c r="V2260" s="2">
        <v>-1</v>
      </c>
      <c r="W2260" s="2">
        <v>-1</v>
      </c>
      <c r="X2260" s="2">
        <v>-1</v>
      </c>
      <c r="Y2260" s="2">
        <v>-1</v>
      </c>
      <c r="Z2260" s="2">
        <v>-1</v>
      </c>
      <c r="AA2260" s="2">
        <v>-1</v>
      </c>
      <c r="AB2260" s="2">
        <v>-1</v>
      </c>
      <c r="AC2260" s="2">
        <v>-1.7388999999999999</v>
      </c>
      <c r="AD2260" s="2">
        <v>-0.4536</v>
      </c>
      <c r="AE2260" s="2">
        <v>-1.6807000000000001</v>
      </c>
      <c r="AF2260" s="2">
        <v>-1.1217999999999999</v>
      </c>
      <c r="AG2260" s="2">
        <v>-1.6273</v>
      </c>
      <c r="AH2260">
        <v>240000</v>
      </c>
      <c r="AI2260" t="str">
        <f>IF(Table_Graduate_Salary[[#This Row],[Salary]]&lt;300000,"Low",IF(Table_Graduate_Salary[[#This Row],[Salary]]&lt;=600000,"Medium","High"))</f>
        <v>Low</v>
      </c>
      <c r="AJ2260" t="str">
        <f>IF(Table_Graduate_Salary[[#This Row],[collegeGPA]]&gt;=8,"Excellent",IF(Table_Graduate_Salary[[#This Row],[collegeGPA]]&gt;=7,"Good","Average"))</f>
        <v>Excellent</v>
      </c>
      <c r="AK2260" s="2">
        <f>AVERAGE(Table_Graduate_Salary[[#This Row],[English]],Table_Graduate_Salary[[#This Row],[Logical]],Table_Graduate_Salary[[#This Row],[Quant]])</f>
        <v>473.33333333333331</v>
      </c>
    </row>
    <row r="2261" spans="1:37">
      <c r="A2261">
        <v>1262570</v>
      </c>
      <c r="B2261" t="s">
        <v>506</v>
      </c>
      <c r="C2261" s="1">
        <v>33061</v>
      </c>
      <c r="D2261" s="2">
        <v>55</v>
      </c>
      <c r="E2261" t="s">
        <v>223</v>
      </c>
      <c r="F2261" s="3">
        <v>2008</v>
      </c>
      <c r="G2261" s="2">
        <v>74</v>
      </c>
      <c r="H2261" t="s">
        <v>223</v>
      </c>
      <c r="I2261">
        <v>1759</v>
      </c>
      <c r="J2261">
        <v>2</v>
      </c>
      <c r="K2261" t="s">
        <v>66</v>
      </c>
      <c r="L2261" t="s">
        <v>67</v>
      </c>
      <c r="M2261" s="3">
        <v>81</v>
      </c>
      <c r="N2261">
        <v>1759</v>
      </c>
      <c r="O2261">
        <v>0</v>
      </c>
      <c r="P2261" t="s">
        <v>50</v>
      </c>
      <c r="Q2261">
        <v>2014</v>
      </c>
      <c r="R2261" s="2">
        <v>385</v>
      </c>
      <c r="S2261" s="2">
        <v>395</v>
      </c>
      <c r="T2261" s="2">
        <v>295</v>
      </c>
      <c r="U2261" s="2">
        <v>0.35653648772447499</v>
      </c>
      <c r="V2261" s="2">
        <v>395</v>
      </c>
      <c r="W2261" s="2">
        <v>-1</v>
      </c>
      <c r="X2261" s="2">
        <v>346</v>
      </c>
      <c r="Y2261" s="2">
        <v>-1</v>
      </c>
      <c r="Z2261" s="2">
        <v>-1</v>
      </c>
      <c r="AA2261" s="2">
        <v>-1</v>
      </c>
      <c r="AB2261" s="2">
        <v>-1</v>
      </c>
      <c r="AC2261" s="2">
        <v>1.2771999999999999</v>
      </c>
      <c r="AD2261" s="2">
        <v>1.2114</v>
      </c>
      <c r="AE2261" s="2">
        <v>0.93220000000000003</v>
      </c>
      <c r="AF2261" s="2">
        <v>-0.61470000000000002</v>
      </c>
      <c r="AG2261" s="2">
        <v>1.2470000000000001</v>
      </c>
      <c r="AH2261">
        <v>145000</v>
      </c>
      <c r="AI2261" t="str">
        <f>IF(Table_Graduate_Salary[[#This Row],[Salary]]&lt;300000,"Low",IF(Table_Graduate_Salary[[#This Row],[Salary]]&lt;=600000,"Medium","High"))</f>
        <v>Low</v>
      </c>
      <c r="AJ2261" t="str">
        <f>IF(Table_Graduate_Salary[[#This Row],[collegeGPA]]&gt;=8,"Excellent",IF(Table_Graduate_Salary[[#This Row],[collegeGPA]]&gt;=7,"Good","Average"))</f>
        <v>Excellent</v>
      </c>
      <c r="AK2261" s="2">
        <f>AVERAGE(Table_Graduate_Salary[[#This Row],[English]],Table_Graduate_Salary[[#This Row],[Logical]],Table_Graduate_Salary[[#This Row],[Quant]])</f>
        <v>358.33333333333331</v>
      </c>
    </row>
    <row r="2262" spans="1:37">
      <c r="A2262">
        <v>742534</v>
      </c>
      <c r="B2262" t="s">
        <v>506</v>
      </c>
      <c r="C2262" s="1">
        <v>33855</v>
      </c>
      <c r="D2262" s="2">
        <v>92.3</v>
      </c>
      <c r="E2262" t="s">
        <v>51</v>
      </c>
      <c r="F2262" s="3">
        <v>2009</v>
      </c>
      <c r="G2262" s="2">
        <v>83.6</v>
      </c>
      <c r="H2262" t="s">
        <v>51</v>
      </c>
      <c r="I2262">
        <v>14820</v>
      </c>
      <c r="J2262">
        <v>2</v>
      </c>
      <c r="K2262" t="s">
        <v>36</v>
      </c>
      <c r="L2262" t="s">
        <v>81</v>
      </c>
      <c r="M2262" s="3">
        <v>80.16</v>
      </c>
      <c r="N2262">
        <v>14820</v>
      </c>
      <c r="O2262">
        <v>0</v>
      </c>
      <c r="P2262" t="s">
        <v>56</v>
      </c>
      <c r="Q2262">
        <v>2013</v>
      </c>
      <c r="R2262" s="2">
        <v>615</v>
      </c>
      <c r="S2262" s="2">
        <v>560</v>
      </c>
      <c r="T2262" s="2">
        <v>635</v>
      </c>
      <c r="U2262" s="2">
        <v>0.55738950564608802</v>
      </c>
      <c r="V2262" s="2">
        <v>345</v>
      </c>
      <c r="W2262" s="2">
        <v>-1</v>
      </c>
      <c r="X2262" s="2">
        <v>-1</v>
      </c>
      <c r="Y2262" s="2">
        <v>-1</v>
      </c>
      <c r="Z2262" s="2">
        <v>420</v>
      </c>
      <c r="AA2262" s="2">
        <v>-1</v>
      </c>
      <c r="AB2262" s="2">
        <v>-1</v>
      </c>
      <c r="AC2262" s="2">
        <v>0.27179999999999999</v>
      </c>
      <c r="AD2262" s="2">
        <v>4.5900000000000003E-2</v>
      </c>
      <c r="AE2262" s="2">
        <v>-0.2974</v>
      </c>
      <c r="AF2262" s="2">
        <v>-1.5021</v>
      </c>
      <c r="AG2262" s="2">
        <v>9.7299999999999998E-2</v>
      </c>
      <c r="AH2262">
        <v>300000</v>
      </c>
      <c r="AI2262" t="str">
        <f>IF(Table_Graduate_Salary[[#This Row],[Salary]]&lt;300000,"Low",IF(Table_Graduate_Salary[[#This Row],[Salary]]&lt;=600000,"Medium","High"))</f>
        <v>Medium</v>
      </c>
      <c r="AJ2262" t="str">
        <f>IF(Table_Graduate_Salary[[#This Row],[collegeGPA]]&gt;=8,"Excellent",IF(Table_Graduate_Salary[[#This Row],[collegeGPA]]&gt;=7,"Good","Average"))</f>
        <v>Excellent</v>
      </c>
      <c r="AK2262" s="2">
        <f>AVERAGE(Table_Graduate_Salary[[#This Row],[English]],Table_Graduate_Salary[[#This Row],[Logical]],Table_Graduate_Salary[[#This Row],[Quant]])</f>
        <v>603.33333333333337</v>
      </c>
    </row>
    <row r="2263" spans="1:37">
      <c r="A2263">
        <v>319678</v>
      </c>
      <c r="B2263" t="s">
        <v>506</v>
      </c>
      <c r="C2263" s="1">
        <v>33441</v>
      </c>
      <c r="D2263" s="2">
        <v>91</v>
      </c>
      <c r="E2263" t="s">
        <v>396</v>
      </c>
      <c r="F2263" s="3">
        <v>2008</v>
      </c>
      <c r="G2263" s="2">
        <v>96.7</v>
      </c>
      <c r="H2263" t="s">
        <v>336</v>
      </c>
      <c r="I2263">
        <v>11511</v>
      </c>
      <c r="J2263">
        <v>2</v>
      </c>
      <c r="K2263" t="s">
        <v>36</v>
      </c>
      <c r="L2263" t="s">
        <v>81</v>
      </c>
      <c r="M2263" s="3">
        <v>80</v>
      </c>
      <c r="N2263">
        <v>11511</v>
      </c>
      <c r="O2263">
        <v>0</v>
      </c>
      <c r="P2263" t="s">
        <v>56</v>
      </c>
      <c r="Q2263">
        <v>2012</v>
      </c>
      <c r="R2263" s="2">
        <v>645</v>
      </c>
      <c r="S2263" s="2">
        <v>535</v>
      </c>
      <c r="T2263" s="2">
        <v>615</v>
      </c>
      <c r="U2263" s="2">
        <v>0.96060325199705299</v>
      </c>
      <c r="V2263" s="2">
        <v>-1</v>
      </c>
      <c r="W2263" s="2">
        <v>466</v>
      </c>
      <c r="X2263" s="2">
        <v>-1</v>
      </c>
      <c r="Y2263" s="2">
        <v>-1</v>
      </c>
      <c r="Z2263" s="2">
        <v>-1</v>
      </c>
      <c r="AA2263" s="2">
        <v>-1</v>
      </c>
      <c r="AB2263" s="2">
        <v>-1</v>
      </c>
      <c r="AC2263" s="2">
        <v>-0.72640000000000005</v>
      </c>
      <c r="AD2263" s="2">
        <v>0.61780000000000002</v>
      </c>
      <c r="AE2263" s="2">
        <v>-0.27139999999999997</v>
      </c>
      <c r="AF2263" s="2">
        <v>-5.527E-2</v>
      </c>
      <c r="AG2263" s="2">
        <v>0.34439999999999998</v>
      </c>
      <c r="AH2263">
        <v>550000</v>
      </c>
      <c r="AI2263" t="str">
        <f>IF(Table_Graduate_Salary[[#This Row],[Salary]]&lt;300000,"Low",IF(Table_Graduate_Salary[[#This Row],[Salary]]&lt;=600000,"Medium","High"))</f>
        <v>Medium</v>
      </c>
      <c r="AJ2263" t="str">
        <f>IF(Table_Graduate_Salary[[#This Row],[collegeGPA]]&gt;=8,"Excellent",IF(Table_Graduate_Salary[[#This Row],[collegeGPA]]&gt;=7,"Good","Average"))</f>
        <v>Excellent</v>
      </c>
      <c r="AK2263" s="2">
        <f>AVERAGE(Table_Graduate_Salary[[#This Row],[English]],Table_Graduate_Salary[[#This Row],[Logical]],Table_Graduate_Salary[[#This Row],[Quant]])</f>
        <v>598.33333333333337</v>
      </c>
    </row>
    <row r="2264" spans="1:37">
      <c r="A2264">
        <v>1138769</v>
      </c>
      <c r="B2264" t="s">
        <v>506</v>
      </c>
      <c r="C2264" s="1">
        <v>33497</v>
      </c>
      <c r="D2264" s="2">
        <v>67</v>
      </c>
      <c r="E2264" t="s">
        <v>51</v>
      </c>
      <c r="F2264" s="3">
        <v>2009</v>
      </c>
      <c r="G2264" s="2">
        <v>64</v>
      </c>
      <c r="H2264" t="s">
        <v>51</v>
      </c>
      <c r="I2264">
        <v>8131</v>
      </c>
      <c r="J2264">
        <v>2</v>
      </c>
      <c r="K2264" t="s">
        <v>36</v>
      </c>
      <c r="L2264" t="s">
        <v>55</v>
      </c>
      <c r="M2264" s="3">
        <v>62</v>
      </c>
      <c r="N2264">
        <v>8131</v>
      </c>
      <c r="O2264">
        <v>0</v>
      </c>
      <c r="P2264" t="s">
        <v>47</v>
      </c>
      <c r="Q2264">
        <v>2013</v>
      </c>
      <c r="R2264" s="2">
        <v>325</v>
      </c>
      <c r="S2264" s="2">
        <v>370</v>
      </c>
      <c r="T2264" s="2">
        <v>260</v>
      </c>
      <c r="U2264" s="2">
        <v>4.0999310361411898E-2</v>
      </c>
      <c r="V2264" s="2">
        <v>315</v>
      </c>
      <c r="W2264" s="2">
        <v>-1</v>
      </c>
      <c r="X2264" s="2">
        <v>223</v>
      </c>
      <c r="Y2264" s="2">
        <v>-1</v>
      </c>
      <c r="Z2264" s="2">
        <v>-1</v>
      </c>
      <c r="AA2264" s="2">
        <v>-1</v>
      </c>
      <c r="AB2264" s="2">
        <v>-1</v>
      </c>
      <c r="AC2264" s="2">
        <v>0.55910000000000004</v>
      </c>
      <c r="AD2264" s="2">
        <v>0.21240000000000001</v>
      </c>
      <c r="AE2264" s="2">
        <v>0.93220000000000003</v>
      </c>
      <c r="AF2264" s="2">
        <v>1.1600999999999999</v>
      </c>
      <c r="AG2264" s="2">
        <v>1.4386000000000001</v>
      </c>
      <c r="AH2264">
        <v>110000</v>
      </c>
      <c r="AI2264" t="str">
        <f>IF(Table_Graduate_Salary[[#This Row],[Salary]]&lt;300000,"Low",IF(Table_Graduate_Salary[[#This Row],[Salary]]&lt;=600000,"Medium","High"))</f>
        <v>Low</v>
      </c>
      <c r="AJ2264" t="str">
        <f>IF(Table_Graduate_Salary[[#This Row],[collegeGPA]]&gt;=8,"Excellent",IF(Table_Graduate_Salary[[#This Row],[collegeGPA]]&gt;=7,"Good","Average"))</f>
        <v>Excellent</v>
      </c>
      <c r="AK2264" s="2">
        <f>AVERAGE(Table_Graduate_Salary[[#This Row],[English]],Table_Graduate_Salary[[#This Row],[Logical]],Table_Graduate_Salary[[#This Row],[Quant]])</f>
        <v>318.33333333333331</v>
      </c>
    </row>
    <row r="2265" spans="1:37">
      <c r="A2265">
        <v>626510</v>
      </c>
      <c r="B2265" t="s">
        <v>505</v>
      </c>
      <c r="C2265" s="1">
        <v>34048</v>
      </c>
      <c r="D2265" s="2">
        <v>86</v>
      </c>
      <c r="E2265" t="s">
        <v>51</v>
      </c>
      <c r="F2265" s="3">
        <v>2010</v>
      </c>
      <c r="G2265" s="2">
        <v>78.83</v>
      </c>
      <c r="H2265" t="s">
        <v>51</v>
      </c>
      <c r="I2265">
        <v>5111</v>
      </c>
      <c r="J2265">
        <v>2</v>
      </c>
      <c r="K2265" t="s">
        <v>36</v>
      </c>
      <c r="L2265" t="s">
        <v>55</v>
      </c>
      <c r="M2265" s="3">
        <v>69.430000000000007</v>
      </c>
      <c r="N2265">
        <v>5111</v>
      </c>
      <c r="O2265">
        <v>0</v>
      </c>
      <c r="P2265" t="s">
        <v>45</v>
      </c>
      <c r="Q2265">
        <v>2014</v>
      </c>
      <c r="R2265" s="2">
        <v>465</v>
      </c>
      <c r="S2265" s="2">
        <v>475</v>
      </c>
      <c r="T2265" s="2">
        <v>500</v>
      </c>
      <c r="U2265" s="2">
        <v>0.88412251159373501</v>
      </c>
      <c r="V2265" s="2">
        <v>535</v>
      </c>
      <c r="W2265" s="2">
        <v>-1</v>
      </c>
      <c r="X2265" s="2">
        <v>-1</v>
      </c>
      <c r="Y2265" s="2">
        <v>-1</v>
      </c>
      <c r="Z2265" s="2">
        <v>-1</v>
      </c>
      <c r="AA2265" s="2">
        <v>-1</v>
      </c>
      <c r="AB2265" s="2">
        <v>-1</v>
      </c>
      <c r="AC2265" s="2">
        <v>1.5644</v>
      </c>
      <c r="AD2265" s="2">
        <v>0.37890000000000001</v>
      </c>
      <c r="AE2265" s="2">
        <v>1.0859000000000001</v>
      </c>
      <c r="AF2265" s="2">
        <v>-1.1217999999999999</v>
      </c>
      <c r="AG2265" s="2">
        <v>-9.4299999999999995E-2</v>
      </c>
      <c r="AH2265">
        <v>330000</v>
      </c>
      <c r="AI2265" t="str">
        <f>IF(Table_Graduate_Salary[[#This Row],[Salary]]&lt;300000,"Low",IF(Table_Graduate_Salary[[#This Row],[Salary]]&lt;=600000,"Medium","High"))</f>
        <v>Medium</v>
      </c>
      <c r="AJ2265" t="str">
        <f>IF(Table_Graduate_Salary[[#This Row],[collegeGPA]]&gt;=8,"Excellent",IF(Table_Graduate_Salary[[#This Row],[collegeGPA]]&gt;=7,"Good","Average"))</f>
        <v>Excellent</v>
      </c>
      <c r="AK2265" s="2">
        <f>AVERAGE(Table_Graduate_Salary[[#This Row],[English]],Table_Graduate_Salary[[#This Row],[Logical]],Table_Graduate_Salary[[#This Row],[Quant]])</f>
        <v>480</v>
      </c>
    </row>
    <row r="2266" spans="1:37">
      <c r="A2266">
        <v>1077044</v>
      </c>
      <c r="B2266" t="s">
        <v>506</v>
      </c>
      <c r="C2266" s="1">
        <v>34157</v>
      </c>
      <c r="D2266" s="2">
        <v>86.37</v>
      </c>
      <c r="E2266" t="s">
        <v>51</v>
      </c>
      <c r="F2266" s="3">
        <v>2010</v>
      </c>
      <c r="G2266" s="2">
        <v>80.5</v>
      </c>
      <c r="H2266" t="s">
        <v>51</v>
      </c>
      <c r="I2266">
        <v>14716</v>
      </c>
      <c r="J2266">
        <v>2</v>
      </c>
      <c r="K2266" t="s">
        <v>36</v>
      </c>
      <c r="L2266" t="s">
        <v>44</v>
      </c>
      <c r="M2266" s="3">
        <v>79.98</v>
      </c>
      <c r="N2266">
        <v>14716</v>
      </c>
      <c r="O2266">
        <v>0</v>
      </c>
      <c r="P2266" t="s">
        <v>65</v>
      </c>
      <c r="Q2266">
        <v>2014</v>
      </c>
      <c r="R2266" s="2">
        <v>570</v>
      </c>
      <c r="S2266" s="2">
        <v>410</v>
      </c>
      <c r="T2266" s="2">
        <v>500</v>
      </c>
      <c r="U2266" s="2">
        <v>-1</v>
      </c>
      <c r="V2266" s="2">
        <v>495</v>
      </c>
      <c r="W2266" s="2">
        <v>-1</v>
      </c>
      <c r="X2266" s="2">
        <v>-1</v>
      </c>
      <c r="Y2266" s="2">
        <v>-1</v>
      </c>
      <c r="Z2266" s="2">
        <v>-1</v>
      </c>
      <c r="AA2266" s="2">
        <v>-1</v>
      </c>
      <c r="AB2266" s="2">
        <v>-1</v>
      </c>
      <c r="AC2266" s="2">
        <v>0.55910000000000004</v>
      </c>
      <c r="AD2266" s="2">
        <v>0.5454</v>
      </c>
      <c r="AE2266" s="2">
        <v>-0.14369999999999999</v>
      </c>
      <c r="AF2266" s="2">
        <v>-2.3895</v>
      </c>
      <c r="AG2266" s="2">
        <v>1.0553999999999999</v>
      </c>
      <c r="AH2266">
        <v>505000</v>
      </c>
      <c r="AI2266" t="str">
        <f>IF(Table_Graduate_Salary[[#This Row],[Salary]]&lt;300000,"Low",IF(Table_Graduate_Salary[[#This Row],[Salary]]&lt;=600000,"Medium","High"))</f>
        <v>Medium</v>
      </c>
      <c r="AJ2266" t="str">
        <f>IF(Table_Graduate_Salary[[#This Row],[collegeGPA]]&gt;=8,"Excellent",IF(Table_Graduate_Salary[[#This Row],[collegeGPA]]&gt;=7,"Good","Average"))</f>
        <v>Excellent</v>
      </c>
      <c r="AK2266" s="2">
        <f>AVERAGE(Table_Graduate_Salary[[#This Row],[English]],Table_Graduate_Salary[[#This Row],[Logical]],Table_Graduate_Salary[[#This Row],[Quant]])</f>
        <v>493.33333333333331</v>
      </c>
    </row>
    <row r="2267" spans="1:37">
      <c r="A2267">
        <v>458020</v>
      </c>
      <c r="B2267" t="s">
        <v>506</v>
      </c>
      <c r="C2267" s="1">
        <v>32905</v>
      </c>
      <c r="D2267" s="2">
        <v>75</v>
      </c>
      <c r="E2267" t="s">
        <v>48</v>
      </c>
      <c r="F2267" s="3">
        <v>2007</v>
      </c>
      <c r="G2267" s="2">
        <v>75</v>
      </c>
      <c r="H2267" t="s">
        <v>119</v>
      </c>
      <c r="I2267">
        <v>1638</v>
      </c>
      <c r="J2267">
        <v>2</v>
      </c>
      <c r="K2267" t="s">
        <v>36</v>
      </c>
      <c r="L2267" t="s">
        <v>64</v>
      </c>
      <c r="M2267" s="3">
        <v>69</v>
      </c>
      <c r="N2267">
        <v>1638</v>
      </c>
      <c r="O2267">
        <v>0</v>
      </c>
      <c r="P2267" t="s">
        <v>41</v>
      </c>
      <c r="Q2267">
        <v>2012</v>
      </c>
      <c r="R2267" s="2">
        <v>505</v>
      </c>
      <c r="S2267" s="2">
        <v>535</v>
      </c>
      <c r="T2267" s="2">
        <v>565</v>
      </c>
      <c r="U2267" s="2">
        <v>0.563267823666597</v>
      </c>
      <c r="V2267" s="2">
        <v>425</v>
      </c>
      <c r="W2267" s="2">
        <v>-1</v>
      </c>
      <c r="X2267" s="2">
        <v>-1</v>
      </c>
      <c r="Y2267" s="2">
        <v>-1</v>
      </c>
      <c r="Z2267" s="2">
        <v>-1</v>
      </c>
      <c r="AA2267" s="2">
        <v>-1</v>
      </c>
      <c r="AB2267" s="2">
        <v>-1</v>
      </c>
      <c r="AC2267" s="2">
        <v>-0.64910000000000001</v>
      </c>
      <c r="AD2267" s="2">
        <v>0.81279999999999997</v>
      </c>
      <c r="AE2267" s="2">
        <v>-5.3699999999999998E-2</v>
      </c>
      <c r="AF2267" s="2">
        <v>3.5000000000000001E-3</v>
      </c>
      <c r="AG2267" s="2">
        <v>-0.28749999999999998</v>
      </c>
      <c r="AH2267">
        <v>335000</v>
      </c>
      <c r="AI2267" t="str">
        <f>IF(Table_Graduate_Salary[[#This Row],[Salary]]&lt;300000,"Low",IF(Table_Graduate_Salary[[#This Row],[Salary]]&lt;=600000,"Medium","High"))</f>
        <v>Medium</v>
      </c>
      <c r="AJ2267" t="str">
        <f>IF(Table_Graduate_Salary[[#This Row],[collegeGPA]]&gt;=8,"Excellent",IF(Table_Graduate_Salary[[#This Row],[collegeGPA]]&gt;=7,"Good","Average"))</f>
        <v>Excellent</v>
      </c>
      <c r="AK2267" s="2">
        <f>AVERAGE(Table_Graduate_Salary[[#This Row],[English]],Table_Graduate_Salary[[#This Row],[Logical]],Table_Graduate_Salary[[#This Row],[Quant]])</f>
        <v>535</v>
      </c>
    </row>
    <row r="2268" spans="1:37">
      <c r="A2268">
        <v>203412</v>
      </c>
      <c r="B2268" t="s">
        <v>506</v>
      </c>
      <c r="C2268" s="1">
        <v>32230</v>
      </c>
      <c r="D2268" s="2">
        <v>92.8</v>
      </c>
      <c r="E2268" t="s">
        <v>397</v>
      </c>
      <c r="F2268" s="3">
        <v>2006</v>
      </c>
      <c r="G2268" s="2">
        <v>80</v>
      </c>
      <c r="H2268" t="s">
        <v>159</v>
      </c>
      <c r="I2268">
        <v>3716</v>
      </c>
      <c r="J2268">
        <v>2</v>
      </c>
      <c r="K2268" t="s">
        <v>36</v>
      </c>
      <c r="L2268" t="s">
        <v>60</v>
      </c>
      <c r="M2268" s="3">
        <v>75.69</v>
      </c>
      <c r="N2268">
        <v>3716</v>
      </c>
      <c r="O2268">
        <v>1</v>
      </c>
      <c r="P2268" t="s">
        <v>61</v>
      </c>
      <c r="Q2268">
        <v>2011</v>
      </c>
      <c r="R2268" s="2">
        <v>455</v>
      </c>
      <c r="S2268" s="2">
        <v>445</v>
      </c>
      <c r="T2268" s="2">
        <v>555</v>
      </c>
      <c r="U2268" s="2">
        <v>0.37605958665154499</v>
      </c>
      <c r="V2268" s="2">
        <v>315</v>
      </c>
      <c r="W2268" s="2">
        <v>300</v>
      </c>
      <c r="X2268" s="2">
        <v>-1</v>
      </c>
      <c r="Y2268" s="2">
        <v>-1</v>
      </c>
      <c r="Z2268" s="2">
        <v>-1</v>
      </c>
      <c r="AA2268" s="2">
        <v>286</v>
      </c>
      <c r="AB2268" s="2">
        <v>-1</v>
      </c>
      <c r="AC2268" s="2">
        <v>4.6399999999999997E-2</v>
      </c>
      <c r="AD2268" s="2">
        <v>-0.1232</v>
      </c>
      <c r="AE2268" s="2">
        <v>-0.92449999999999999</v>
      </c>
      <c r="AF2268" s="2">
        <v>-0.29020000000000001</v>
      </c>
      <c r="AG2268" s="2">
        <v>-1.3934</v>
      </c>
      <c r="AH2268">
        <v>395000</v>
      </c>
      <c r="AI2268" t="str">
        <f>IF(Table_Graduate_Salary[[#This Row],[Salary]]&lt;300000,"Low",IF(Table_Graduate_Salary[[#This Row],[Salary]]&lt;=600000,"Medium","High"))</f>
        <v>Medium</v>
      </c>
      <c r="AJ2268" t="str">
        <f>IF(Table_Graduate_Salary[[#This Row],[collegeGPA]]&gt;=8,"Excellent",IF(Table_Graduate_Salary[[#This Row],[collegeGPA]]&gt;=7,"Good","Average"))</f>
        <v>Excellent</v>
      </c>
      <c r="AK2268" s="2">
        <f>AVERAGE(Table_Graduate_Salary[[#This Row],[English]],Table_Graduate_Salary[[#This Row],[Logical]],Table_Graduate_Salary[[#This Row],[Quant]])</f>
        <v>485</v>
      </c>
    </row>
    <row r="2269" spans="1:37">
      <c r="A2269">
        <v>587593</v>
      </c>
      <c r="B2269" t="s">
        <v>506</v>
      </c>
      <c r="C2269" s="1">
        <v>31433</v>
      </c>
      <c r="D2269" s="2">
        <v>79.38</v>
      </c>
      <c r="E2269" t="s">
        <v>398</v>
      </c>
      <c r="F2269" s="3">
        <v>2004</v>
      </c>
      <c r="G2269" s="2">
        <v>74.400000000000006</v>
      </c>
      <c r="H2269" t="s">
        <v>399</v>
      </c>
      <c r="I2269">
        <v>2093</v>
      </c>
      <c r="J2269">
        <v>2</v>
      </c>
      <c r="K2269" t="s">
        <v>49</v>
      </c>
      <c r="L2269" t="s">
        <v>55</v>
      </c>
      <c r="M2269" s="3">
        <v>75.900000000000006</v>
      </c>
      <c r="N2269">
        <v>2093</v>
      </c>
      <c r="O2269">
        <v>0</v>
      </c>
      <c r="P2269" t="s">
        <v>41</v>
      </c>
      <c r="Q2269">
        <v>2012</v>
      </c>
      <c r="R2269" s="2">
        <v>510</v>
      </c>
      <c r="S2269" s="2">
        <v>545</v>
      </c>
      <c r="T2269" s="2">
        <v>590</v>
      </c>
      <c r="U2269" s="2">
        <v>0.97439611253839797</v>
      </c>
      <c r="V2269" s="2">
        <v>615</v>
      </c>
      <c r="W2269" s="2">
        <v>-1</v>
      </c>
      <c r="X2269" s="2">
        <v>-1</v>
      </c>
      <c r="Y2269" s="2">
        <v>-1</v>
      </c>
      <c r="Z2269" s="2">
        <v>-1</v>
      </c>
      <c r="AA2269" s="2">
        <v>-1</v>
      </c>
      <c r="AB2269" s="2">
        <v>-1</v>
      </c>
      <c r="AC2269" s="2">
        <v>-1.54E-2</v>
      </c>
      <c r="AD2269" s="2">
        <v>0.37890000000000001</v>
      </c>
      <c r="AE2269" s="2">
        <v>0.31740000000000002</v>
      </c>
      <c r="AF2269" s="2">
        <v>-0.1076</v>
      </c>
      <c r="AG2269" s="2">
        <v>0.48049999999999998</v>
      </c>
      <c r="AH2269">
        <v>300000</v>
      </c>
      <c r="AI2269" t="str">
        <f>IF(Table_Graduate_Salary[[#This Row],[Salary]]&lt;300000,"Low",IF(Table_Graduate_Salary[[#This Row],[Salary]]&lt;=600000,"Medium","High"))</f>
        <v>Medium</v>
      </c>
      <c r="AJ2269" t="str">
        <f>IF(Table_Graduate_Salary[[#This Row],[collegeGPA]]&gt;=8,"Excellent",IF(Table_Graduate_Salary[[#This Row],[collegeGPA]]&gt;=7,"Good","Average"))</f>
        <v>Excellent</v>
      </c>
      <c r="AK2269" s="2">
        <f>AVERAGE(Table_Graduate_Salary[[#This Row],[English]],Table_Graduate_Salary[[#This Row],[Logical]],Table_Graduate_Salary[[#This Row],[Quant]])</f>
        <v>548.33333333333337</v>
      </c>
    </row>
    <row r="2270" spans="1:37">
      <c r="A2270">
        <v>536526</v>
      </c>
      <c r="B2270" t="s">
        <v>506</v>
      </c>
      <c r="C2270" s="1">
        <v>33090</v>
      </c>
      <c r="D2270" s="2">
        <v>74.67</v>
      </c>
      <c r="E2270" t="s">
        <v>79</v>
      </c>
      <c r="F2270" s="3">
        <v>2007</v>
      </c>
      <c r="G2270" s="2">
        <v>73.2</v>
      </c>
      <c r="H2270" t="s">
        <v>79</v>
      </c>
      <c r="I2270">
        <v>9738</v>
      </c>
      <c r="J2270">
        <v>2</v>
      </c>
      <c r="K2270" t="s">
        <v>36</v>
      </c>
      <c r="L2270" t="s">
        <v>64</v>
      </c>
      <c r="M2270" s="3">
        <v>69.64</v>
      </c>
      <c r="N2270">
        <v>9738</v>
      </c>
      <c r="O2270">
        <v>0</v>
      </c>
      <c r="P2270" t="s">
        <v>41</v>
      </c>
      <c r="Q2270">
        <v>2012</v>
      </c>
      <c r="R2270" s="2">
        <v>605</v>
      </c>
      <c r="S2270" s="2">
        <v>560</v>
      </c>
      <c r="T2270" s="2">
        <v>750</v>
      </c>
      <c r="U2270" s="2">
        <v>0.97952174431921601</v>
      </c>
      <c r="V2270" s="2">
        <v>625</v>
      </c>
      <c r="W2270" s="2">
        <v>-1</v>
      </c>
      <c r="X2270" s="2">
        <v>-1</v>
      </c>
      <c r="Y2270" s="2">
        <v>-1</v>
      </c>
      <c r="Z2270" s="2">
        <v>-1</v>
      </c>
      <c r="AA2270" s="2">
        <v>-1</v>
      </c>
      <c r="AB2270" s="2">
        <v>-1</v>
      </c>
      <c r="AC2270" s="2">
        <v>-1.3447</v>
      </c>
      <c r="AD2270" s="2">
        <v>0.81279999999999997</v>
      </c>
      <c r="AE2270" s="2">
        <v>0.2366</v>
      </c>
      <c r="AF2270" s="2">
        <v>-1.1128</v>
      </c>
      <c r="AG2270" s="2">
        <v>6.7900000000000002E-2</v>
      </c>
      <c r="AH2270">
        <v>150000</v>
      </c>
      <c r="AI2270" t="str">
        <f>IF(Table_Graduate_Salary[[#This Row],[Salary]]&lt;300000,"Low",IF(Table_Graduate_Salary[[#This Row],[Salary]]&lt;=600000,"Medium","High"))</f>
        <v>Low</v>
      </c>
      <c r="AJ2270" t="str">
        <f>IF(Table_Graduate_Salary[[#This Row],[collegeGPA]]&gt;=8,"Excellent",IF(Table_Graduate_Salary[[#This Row],[collegeGPA]]&gt;=7,"Good","Average"))</f>
        <v>Excellent</v>
      </c>
      <c r="AK2270" s="2">
        <f>AVERAGE(Table_Graduate_Salary[[#This Row],[English]],Table_Graduate_Salary[[#This Row],[Logical]],Table_Graduate_Salary[[#This Row],[Quant]])</f>
        <v>638.33333333333337</v>
      </c>
    </row>
    <row r="2271" spans="1:37">
      <c r="A2271">
        <v>1192843</v>
      </c>
      <c r="B2271" t="s">
        <v>506</v>
      </c>
      <c r="C2271" s="1">
        <v>33687</v>
      </c>
      <c r="D2271" s="2">
        <v>85.3</v>
      </c>
      <c r="E2271" t="s">
        <v>51</v>
      </c>
      <c r="F2271" s="3">
        <v>2009</v>
      </c>
      <c r="G2271" s="2">
        <v>92.2</v>
      </c>
      <c r="H2271" t="s">
        <v>51</v>
      </c>
      <c r="I2271">
        <v>3629</v>
      </c>
      <c r="J2271">
        <v>2</v>
      </c>
      <c r="K2271" t="s">
        <v>36</v>
      </c>
      <c r="L2271" t="s">
        <v>60</v>
      </c>
      <c r="M2271" s="3">
        <v>70.239999999999995</v>
      </c>
      <c r="N2271">
        <v>3629</v>
      </c>
      <c r="O2271">
        <v>0</v>
      </c>
      <c r="P2271" t="s">
        <v>56</v>
      </c>
      <c r="Q2271">
        <v>2013</v>
      </c>
      <c r="R2271" s="2">
        <v>595</v>
      </c>
      <c r="S2271" s="2">
        <v>690</v>
      </c>
      <c r="T2271" s="2">
        <v>465</v>
      </c>
      <c r="U2271" s="2">
        <v>-1</v>
      </c>
      <c r="V2271" s="2">
        <v>465</v>
      </c>
      <c r="W2271" s="2">
        <v>-1</v>
      </c>
      <c r="X2271" s="2">
        <v>346</v>
      </c>
      <c r="Y2271" s="2">
        <v>-1</v>
      </c>
      <c r="Z2271" s="2">
        <v>-1</v>
      </c>
      <c r="AA2271" s="2">
        <v>-1</v>
      </c>
      <c r="AB2271" s="2">
        <v>-1</v>
      </c>
      <c r="AC2271" s="2">
        <v>-0.30270000000000002</v>
      </c>
      <c r="AD2271" s="2">
        <v>-0.62009999999999998</v>
      </c>
      <c r="AE2271" s="2">
        <v>-1.2196</v>
      </c>
      <c r="AF2271" s="2">
        <v>-0.36120000000000002</v>
      </c>
      <c r="AG2271" s="2">
        <v>-0.47760000000000002</v>
      </c>
      <c r="AH2271">
        <v>330000</v>
      </c>
      <c r="AI2271" t="str">
        <f>IF(Table_Graduate_Salary[[#This Row],[Salary]]&lt;300000,"Low",IF(Table_Graduate_Salary[[#This Row],[Salary]]&lt;=600000,"Medium","High"))</f>
        <v>Medium</v>
      </c>
      <c r="AJ2271" t="str">
        <f>IF(Table_Graduate_Salary[[#This Row],[collegeGPA]]&gt;=8,"Excellent",IF(Table_Graduate_Salary[[#This Row],[collegeGPA]]&gt;=7,"Good","Average"))</f>
        <v>Excellent</v>
      </c>
      <c r="AK2271" s="2">
        <f>AVERAGE(Table_Graduate_Salary[[#This Row],[English]],Table_Graduate_Salary[[#This Row],[Logical]],Table_Graduate_Salary[[#This Row],[Quant]])</f>
        <v>583.33333333333337</v>
      </c>
    </row>
    <row r="2272" spans="1:37">
      <c r="A2272">
        <v>814610</v>
      </c>
      <c r="B2272" t="s">
        <v>506</v>
      </c>
      <c r="C2272" s="1">
        <v>33639</v>
      </c>
      <c r="D2272" s="2">
        <v>76.8</v>
      </c>
      <c r="E2272" t="s">
        <v>400</v>
      </c>
      <c r="F2272" s="3">
        <v>2008</v>
      </c>
      <c r="G2272" s="2">
        <v>64</v>
      </c>
      <c r="H2272" t="s">
        <v>400</v>
      </c>
      <c r="I2272">
        <v>6946</v>
      </c>
      <c r="J2272">
        <v>2</v>
      </c>
      <c r="K2272" t="s">
        <v>36</v>
      </c>
      <c r="L2272" t="s">
        <v>77</v>
      </c>
      <c r="M2272" s="3">
        <v>70.44</v>
      </c>
      <c r="N2272">
        <v>6946</v>
      </c>
      <c r="O2272">
        <v>0</v>
      </c>
      <c r="P2272" t="s">
        <v>124</v>
      </c>
      <c r="Q2272">
        <v>2013</v>
      </c>
      <c r="R2272" s="2">
        <v>360</v>
      </c>
      <c r="S2272" s="2">
        <v>585</v>
      </c>
      <c r="T2272" s="2">
        <v>575</v>
      </c>
      <c r="U2272" s="2">
        <v>0.55738950564608802</v>
      </c>
      <c r="V2272" s="2">
        <v>-1</v>
      </c>
      <c r="W2272" s="2">
        <v>-1</v>
      </c>
      <c r="X2272" s="2">
        <v>-1</v>
      </c>
      <c r="Y2272" s="2">
        <v>-1</v>
      </c>
      <c r="Z2272" s="2">
        <v>420</v>
      </c>
      <c r="AA2272" s="2">
        <v>-1</v>
      </c>
      <c r="AB2272" s="2">
        <v>-1</v>
      </c>
      <c r="AC2272" s="2">
        <v>0.27179999999999999</v>
      </c>
      <c r="AD2272" s="2">
        <v>1.5444</v>
      </c>
      <c r="AE2272" s="2">
        <v>1.7007000000000001</v>
      </c>
      <c r="AF2272" s="2">
        <v>-1.8824000000000001</v>
      </c>
      <c r="AG2272" s="2">
        <v>1.0553999999999999</v>
      </c>
      <c r="AH2272">
        <v>180000</v>
      </c>
      <c r="AI2272" t="str">
        <f>IF(Table_Graduate_Salary[[#This Row],[Salary]]&lt;300000,"Low",IF(Table_Graduate_Salary[[#This Row],[Salary]]&lt;=600000,"Medium","High"))</f>
        <v>Low</v>
      </c>
      <c r="AJ2272" t="str">
        <f>IF(Table_Graduate_Salary[[#This Row],[collegeGPA]]&gt;=8,"Excellent",IF(Table_Graduate_Salary[[#This Row],[collegeGPA]]&gt;=7,"Good","Average"))</f>
        <v>Excellent</v>
      </c>
      <c r="AK2272" s="2">
        <f>AVERAGE(Table_Graduate_Salary[[#This Row],[English]],Table_Graduate_Salary[[#This Row],[Logical]],Table_Graduate_Salary[[#This Row],[Quant]])</f>
        <v>506.66666666666669</v>
      </c>
    </row>
    <row r="2273" spans="1:37">
      <c r="A2273">
        <v>243279</v>
      </c>
      <c r="B2273" t="s">
        <v>505</v>
      </c>
      <c r="C2273" s="1">
        <v>32418</v>
      </c>
      <c r="D2273" s="2">
        <v>61.4</v>
      </c>
      <c r="E2273" t="s">
        <v>35</v>
      </c>
      <c r="F2273" s="3">
        <v>2007</v>
      </c>
      <c r="G2273" s="2">
        <v>62.8</v>
      </c>
      <c r="H2273" t="s">
        <v>35</v>
      </c>
      <c r="I2273">
        <v>55</v>
      </c>
      <c r="J2273">
        <v>2</v>
      </c>
      <c r="K2273" t="s">
        <v>36</v>
      </c>
      <c r="L2273" t="s">
        <v>64</v>
      </c>
      <c r="M2273" s="3">
        <v>69.98</v>
      </c>
      <c r="N2273">
        <v>55</v>
      </c>
      <c r="O2273">
        <v>0</v>
      </c>
      <c r="P2273" t="s">
        <v>41</v>
      </c>
      <c r="Q2273">
        <v>2011</v>
      </c>
      <c r="R2273" s="2">
        <v>375</v>
      </c>
      <c r="S2273" s="2">
        <v>505</v>
      </c>
      <c r="T2273" s="2">
        <v>435</v>
      </c>
      <c r="U2273" s="2">
        <v>0.34231489991181502</v>
      </c>
      <c r="V2273" s="2">
        <v>365</v>
      </c>
      <c r="W2273" s="2">
        <v>-1</v>
      </c>
      <c r="X2273" s="2">
        <v>-1</v>
      </c>
      <c r="Y2273" s="2">
        <v>-1</v>
      </c>
      <c r="Z2273" s="2">
        <v>-1</v>
      </c>
      <c r="AA2273" s="2">
        <v>-1</v>
      </c>
      <c r="AB2273" s="2">
        <v>-1</v>
      </c>
      <c r="AC2273" s="2">
        <v>-0.1082</v>
      </c>
      <c r="AD2273" s="2">
        <v>0.65680000000000005</v>
      </c>
      <c r="AE2273" s="2">
        <v>0.2366</v>
      </c>
      <c r="AF2273" s="2">
        <v>-5.5199999999999999E-2</v>
      </c>
      <c r="AG2273" s="2">
        <v>2.8400000000000002E-2</v>
      </c>
      <c r="AH2273">
        <v>300000</v>
      </c>
      <c r="AI2273" t="str">
        <f>IF(Table_Graduate_Salary[[#This Row],[Salary]]&lt;300000,"Low",IF(Table_Graduate_Salary[[#This Row],[Salary]]&lt;=600000,"Medium","High"))</f>
        <v>Medium</v>
      </c>
      <c r="AJ2273" t="str">
        <f>IF(Table_Graduate_Salary[[#This Row],[collegeGPA]]&gt;=8,"Excellent",IF(Table_Graduate_Salary[[#This Row],[collegeGPA]]&gt;=7,"Good","Average"))</f>
        <v>Excellent</v>
      </c>
      <c r="AK2273" s="2">
        <f>AVERAGE(Table_Graduate_Salary[[#This Row],[English]],Table_Graduate_Salary[[#This Row],[Logical]],Table_Graduate_Salary[[#This Row],[Quant]])</f>
        <v>438.33333333333331</v>
      </c>
    </row>
    <row r="2274" spans="1:37">
      <c r="A2274">
        <v>1124993</v>
      </c>
      <c r="B2274" t="s">
        <v>505</v>
      </c>
      <c r="C2274" s="1">
        <v>34175</v>
      </c>
      <c r="D2274" s="2">
        <v>79</v>
      </c>
      <c r="E2274" t="s">
        <v>35</v>
      </c>
      <c r="F2274" s="3">
        <v>2010</v>
      </c>
      <c r="G2274" s="2">
        <v>91.2</v>
      </c>
      <c r="H2274" t="s">
        <v>51</v>
      </c>
      <c r="I2274">
        <v>1032</v>
      </c>
      <c r="J2274">
        <v>2</v>
      </c>
      <c r="K2274" t="s">
        <v>36</v>
      </c>
      <c r="L2274" t="s">
        <v>60</v>
      </c>
      <c r="M2274" s="3">
        <v>78</v>
      </c>
      <c r="N2274">
        <v>1032</v>
      </c>
      <c r="O2274">
        <v>1</v>
      </c>
      <c r="P2274" t="s">
        <v>54</v>
      </c>
      <c r="Q2274">
        <v>2014</v>
      </c>
      <c r="R2274" s="2">
        <v>675</v>
      </c>
      <c r="S2274" s="2">
        <v>640</v>
      </c>
      <c r="T2274" s="2">
        <v>560</v>
      </c>
      <c r="U2274" s="2">
        <v>0.493596387301038</v>
      </c>
      <c r="V2274" s="2">
        <v>355</v>
      </c>
      <c r="W2274" s="2">
        <v>324</v>
      </c>
      <c r="X2274" s="2">
        <v>-1</v>
      </c>
      <c r="Y2274" s="2">
        <v>-1</v>
      </c>
      <c r="Z2274" s="2">
        <v>-1</v>
      </c>
      <c r="AA2274" s="2">
        <v>-1</v>
      </c>
      <c r="AB2274" s="2">
        <v>-1</v>
      </c>
      <c r="AC2274" s="2">
        <v>-0.159</v>
      </c>
      <c r="AD2274" s="2">
        <v>0.37890000000000001</v>
      </c>
      <c r="AE2274" s="2">
        <v>-1.6807000000000001</v>
      </c>
      <c r="AF2274" s="2">
        <v>0.90659999999999996</v>
      </c>
      <c r="AG2274" s="2">
        <v>-0.66920000000000002</v>
      </c>
      <c r="AH2274">
        <v>200000</v>
      </c>
      <c r="AI2274" t="str">
        <f>IF(Table_Graduate_Salary[[#This Row],[Salary]]&lt;300000,"Low",IF(Table_Graduate_Salary[[#This Row],[Salary]]&lt;=600000,"Medium","High"))</f>
        <v>Low</v>
      </c>
      <c r="AJ2274" t="str">
        <f>IF(Table_Graduate_Salary[[#This Row],[collegeGPA]]&gt;=8,"Excellent",IF(Table_Graduate_Salary[[#This Row],[collegeGPA]]&gt;=7,"Good","Average"))</f>
        <v>Excellent</v>
      </c>
      <c r="AK2274" s="2">
        <f>AVERAGE(Table_Graduate_Salary[[#This Row],[English]],Table_Graduate_Salary[[#This Row],[Logical]],Table_Graduate_Salary[[#This Row],[Quant]])</f>
        <v>625</v>
      </c>
    </row>
    <row r="2275" spans="1:37">
      <c r="A2275">
        <v>693630</v>
      </c>
      <c r="B2275" t="s">
        <v>505</v>
      </c>
      <c r="C2275" s="1">
        <v>33070</v>
      </c>
      <c r="D2275" s="2">
        <v>77.400000000000006</v>
      </c>
      <c r="E2275" t="s">
        <v>35</v>
      </c>
      <c r="F2275" s="3">
        <v>2008</v>
      </c>
      <c r="G2275" s="2">
        <v>68.8</v>
      </c>
      <c r="H2275" t="s">
        <v>35</v>
      </c>
      <c r="I2275">
        <v>568</v>
      </c>
      <c r="J2275">
        <v>2</v>
      </c>
      <c r="K2275" t="s">
        <v>36</v>
      </c>
      <c r="L2275" t="s">
        <v>81</v>
      </c>
      <c r="M2275" s="3">
        <v>75.16</v>
      </c>
      <c r="N2275">
        <v>568</v>
      </c>
      <c r="O2275">
        <v>0</v>
      </c>
      <c r="P2275" t="s">
        <v>41</v>
      </c>
      <c r="Q2275">
        <v>2013</v>
      </c>
      <c r="R2275" s="2">
        <v>625</v>
      </c>
      <c r="S2275" s="2">
        <v>500</v>
      </c>
      <c r="T2275" s="2">
        <v>560</v>
      </c>
      <c r="U2275" s="2">
        <v>0.75837988302350401</v>
      </c>
      <c r="V2275" s="2">
        <v>-1</v>
      </c>
      <c r="W2275" s="2">
        <v>433</v>
      </c>
      <c r="X2275" s="2">
        <v>-1</v>
      </c>
      <c r="Y2275" s="2">
        <v>-1</v>
      </c>
      <c r="Z2275" s="2">
        <v>473</v>
      </c>
      <c r="AA2275" s="2">
        <v>-1</v>
      </c>
      <c r="AB2275" s="2">
        <v>-1</v>
      </c>
      <c r="AC2275" s="2">
        <v>0.12820000000000001</v>
      </c>
      <c r="AD2275" s="2">
        <v>-0.28710000000000002</v>
      </c>
      <c r="AE2275" s="2">
        <v>1.2396</v>
      </c>
      <c r="AF2275" s="2">
        <v>-0.36120000000000002</v>
      </c>
      <c r="AG2275" s="2">
        <v>-0.86080000000000001</v>
      </c>
      <c r="AH2275">
        <v>105000</v>
      </c>
      <c r="AI2275" t="str">
        <f>IF(Table_Graduate_Salary[[#This Row],[Salary]]&lt;300000,"Low",IF(Table_Graduate_Salary[[#This Row],[Salary]]&lt;=600000,"Medium","High"))</f>
        <v>Low</v>
      </c>
      <c r="AJ2275" t="str">
        <f>IF(Table_Graduate_Salary[[#This Row],[collegeGPA]]&gt;=8,"Excellent",IF(Table_Graduate_Salary[[#This Row],[collegeGPA]]&gt;=7,"Good","Average"))</f>
        <v>Excellent</v>
      </c>
      <c r="AK2275" s="2">
        <f>AVERAGE(Table_Graduate_Salary[[#This Row],[English]],Table_Graduate_Salary[[#This Row],[Logical]],Table_Graduate_Salary[[#This Row],[Quant]])</f>
        <v>561.66666666666663</v>
      </c>
    </row>
    <row r="2276" spans="1:37">
      <c r="A2276">
        <v>535193</v>
      </c>
      <c r="B2276" t="s">
        <v>505</v>
      </c>
      <c r="C2276" s="1">
        <v>33350</v>
      </c>
      <c r="D2276" s="2">
        <v>82</v>
      </c>
      <c r="E2276" t="s">
        <v>51</v>
      </c>
      <c r="F2276" s="3">
        <v>2009</v>
      </c>
      <c r="G2276" s="2">
        <v>66</v>
      </c>
      <c r="H2276" t="s">
        <v>51</v>
      </c>
      <c r="I2276">
        <v>11635</v>
      </c>
      <c r="J2276">
        <v>2</v>
      </c>
      <c r="K2276" t="s">
        <v>36</v>
      </c>
      <c r="L2276" t="s">
        <v>64</v>
      </c>
      <c r="M2276" s="3">
        <v>63</v>
      </c>
      <c r="N2276">
        <v>11635</v>
      </c>
      <c r="O2276">
        <v>0</v>
      </c>
      <c r="P2276" t="s">
        <v>45</v>
      </c>
      <c r="Q2276">
        <v>2013</v>
      </c>
      <c r="R2276" s="2">
        <v>615</v>
      </c>
      <c r="S2276" s="2">
        <v>500</v>
      </c>
      <c r="T2276" s="2">
        <v>455</v>
      </c>
      <c r="U2276" s="2">
        <v>0.86468541337008498</v>
      </c>
      <c r="V2276" s="2">
        <v>525</v>
      </c>
      <c r="W2276" s="2">
        <v>-1</v>
      </c>
      <c r="X2276" s="2">
        <v>-1</v>
      </c>
      <c r="Y2276" s="2">
        <v>-1</v>
      </c>
      <c r="Z2276" s="2">
        <v>-1</v>
      </c>
      <c r="AA2276" s="2">
        <v>-1</v>
      </c>
      <c r="AB2276" s="2">
        <v>-1</v>
      </c>
      <c r="AC2276" s="2">
        <v>0.81920000000000004</v>
      </c>
      <c r="AD2276" s="2">
        <v>1.3198000000000001</v>
      </c>
      <c r="AE2276" s="2">
        <v>0.38169999999999998</v>
      </c>
      <c r="AF2276" s="2">
        <v>-0.99529999999999996</v>
      </c>
      <c r="AG2276" s="2">
        <v>0.34439999999999998</v>
      </c>
      <c r="AH2276">
        <v>360000</v>
      </c>
      <c r="AI2276" t="str">
        <f>IF(Table_Graduate_Salary[[#This Row],[Salary]]&lt;300000,"Low",IF(Table_Graduate_Salary[[#This Row],[Salary]]&lt;=600000,"Medium","High"))</f>
        <v>Medium</v>
      </c>
      <c r="AJ2276" t="str">
        <f>IF(Table_Graduate_Salary[[#This Row],[collegeGPA]]&gt;=8,"Excellent",IF(Table_Graduate_Salary[[#This Row],[collegeGPA]]&gt;=7,"Good","Average"))</f>
        <v>Excellent</v>
      </c>
      <c r="AK2276" s="2">
        <f>AVERAGE(Table_Graduate_Salary[[#This Row],[English]],Table_Graduate_Salary[[#This Row],[Logical]],Table_Graduate_Salary[[#This Row],[Quant]])</f>
        <v>523.33333333333337</v>
      </c>
    </row>
    <row r="2277" spans="1:37">
      <c r="A2277">
        <v>308225</v>
      </c>
      <c r="B2277" t="s">
        <v>506</v>
      </c>
      <c r="C2277" s="1">
        <v>32713</v>
      </c>
      <c r="D2277" s="2">
        <v>73</v>
      </c>
      <c r="E2277" t="s">
        <v>35</v>
      </c>
      <c r="F2277" s="3">
        <v>2006</v>
      </c>
      <c r="G2277" s="2">
        <v>64</v>
      </c>
      <c r="H2277" t="s">
        <v>35</v>
      </c>
      <c r="I2277">
        <v>350</v>
      </c>
      <c r="J2277">
        <v>2</v>
      </c>
      <c r="K2277" t="s">
        <v>36</v>
      </c>
      <c r="L2277" t="s">
        <v>55</v>
      </c>
      <c r="M2277" s="3">
        <v>67</v>
      </c>
      <c r="N2277">
        <v>350</v>
      </c>
      <c r="O2277">
        <v>0</v>
      </c>
      <c r="P2277" t="s">
        <v>41</v>
      </c>
      <c r="Q2277">
        <v>2012</v>
      </c>
      <c r="R2277" s="2">
        <v>505</v>
      </c>
      <c r="S2277" s="2">
        <v>465</v>
      </c>
      <c r="T2277" s="2">
        <v>555</v>
      </c>
      <c r="U2277" s="2">
        <v>0.52592258425205496</v>
      </c>
      <c r="V2277" s="2">
        <v>415</v>
      </c>
      <c r="W2277" s="2">
        <v>-1</v>
      </c>
      <c r="X2277" s="2">
        <v>-1</v>
      </c>
      <c r="Y2277" s="2">
        <v>-1</v>
      </c>
      <c r="Z2277" s="2">
        <v>-1</v>
      </c>
      <c r="AA2277" s="2">
        <v>-1</v>
      </c>
      <c r="AB2277" s="2">
        <v>-1</v>
      </c>
      <c r="AC2277" s="2">
        <v>-0.57189999999999996</v>
      </c>
      <c r="AD2277" s="2">
        <v>-1.0592999999999999</v>
      </c>
      <c r="AE2277" s="2">
        <v>1.1073999999999999</v>
      </c>
      <c r="AF2277" s="2">
        <v>1.2374000000000001</v>
      </c>
      <c r="AG2277" s="2">
        <v>-0.44550000000000001</v>
      </c>
      <c r="AH2277">
        <v>460000</v>
      </c>
      <c r="AI2277" t="str">
        <f>IF(Table_Graduate_Salary[[#This Row],[Salary]]&lt;300000,"Low",IF(Table_Graduate_Salary[[#This Row],[Salary]]&lt;=600000,"Medium","High"))</f>
        <v>Medium</v>
      </c>
      <c r="AJ2277" t="str">
        <f>IF(Table_Graduate_Salary[[#This Row],[collegeGPA]]&gt;=8,"Excellent",IF(Table_Graduate_Salary[[#This Row],[collegeGPA]]&gt;=7,"Good","Average"))</f>
        <v>Excellent</v>
      </c>
      <c r="AK2277" s="2">
        <f>AVERAGE(Table_Graduate_Salary[[#This Row],[English]],Table_Graduate_Salary[[#This Row],[Logical]],Table_Graduate_Salary[[#This Row],[Quant]])</f>
        <v>508.33333333333331</v>
      </c>
    </row>
    <row r="2278" spans="1:37">
      <c r="A2278">
        <v>1088362</v>
      </c>
      <c r="B2278" t="s">
        <v>506</v>
      </c>
      <c r="C2278" s="1">
        <v>32575</v>
      </c>
      <c r="D2278" s="2">
        <v>75</v>
      </c>
      <c r="E2278" t="s">
        <v>48</v>
      </c>
      <c r="F2278" s="3">
        <v>2007</v>
      </c>
      <c r="G2278" s="2">
        <v>74</v>
      </c>
      <c r="H2278" t="s">
        <v>48</v>
      </c>
      <c r="I2278">
        <v>1023</v>
      </c>
      <c r="J2278">
        <v>2</v>
      </c>
      <c r="K2278" t="s">
        <v>36</v>
      </c>
      <c r="L2278" t="s">
        <v>77</v>
      </c>
      <c r="M2278" s="3">
        <v>59</v>
      </c>
      <c r="N2278">
        <v>1023</v>
      </c>
      <c r="O2278">
        <v>0</v>
      </c>
      <c r="P2278" t="s">
        <v>166</v>
      </c>
      <c r="Q2278">
        <v>2011</v>
      </c>
      <c r="R2278" s="2">
        <v>720</v>
      </c>
      <c r="S2278" s="2">
        <v>545</v>
      </c>
      <c r="T2278" s="2">
        <v>405</v>
      </c>
      <c r="U2278" s="2">
        <v>-1</v>
      </c>
      <c r="V2278" s="2">
        <v>485</v>
      </c>
      <c r="W2278" s="2">
        <v>-1</v>
      </c>
      <c r="X2278" s="2">
        <v>407</v>
      </c>
      <c r="Y2278" s="2">
        <v>-1</v>
      </c>
      <c r="Z2278" s="2">
        <v>-1</v>
      </c>
      <c r="AA2278" s="2">
        <v>-1</v>
      </c>
      <c r="AB2278" s="2">
        <v>-1</v>
      </c>
      <c r="AC2278" s="2">
        <v>-1.54E-2</v>
      </c>
      <c r="AD2278" s="2">
        <v>0.21240000000000001</v>
      </c>
      <c r="AE2278" s="2">
        <v>0.62480000000000002</v>
      </c>
      <c r="AF2278" s="2">
        <v>1.9199999999999998E-2</v>
      </c>
      <c r="AG2278" s="2">
        <v>-0.66920000000000002</v>
      </c>
      <c r="AH2278">
        <v>100000</v>
      </c>
      <c r="AI2278" t="str">
        <f>IF(Table_Graduate_Salary[[#This Row],[Salary]]&lt;300000,"Low",IF(Table_Graduate_Salary[[#This Row],[Salary]]&lt;=600000,"Medium","High"))</f>
        <v>Low</v>
      </c>
      <c r="AJ2278" t="str">
        <f>IF(Table_Graduate_Salary[[#This Row],[collegeGPA]]&gt;=8,"Excellent",IF(Table_Graduate_Salary[[#This Row],[collegeGPA]]&gt;=7,"Good","Average"))</f>
        <v>Excellent</v>
      </c>
      <c r="AK2278" s="2">
        <f>AVERAGE(Table_Graduate_Salary[[#This Row],[English]],Table_Graduate_Salary[[#This Row],[Logical]],Table_Graduate_Salary[[#This Row],[Quant]])</f>
        <v>556.66666666666663</v>
      </c>
    </row>
    <row r="2279" spans="1:37">
      <c r="A2279">
        <v>1063873</v>
      </c>
      <c r="B2279" t="s">
        <v>506</v>
      </c>
      <c r="C2279" s="1">
        <v>33819</v>
      </c>
      <c r="D2279" s="2">
        <v>84</v>
      </c>
      <c r="E2279" t="s">
        <v>51</v>
      </c>
      <c r="F2279" s="3">
        <v>2009</v>
      </c>
      <c r="G2279" s="2">
        <v>87.7</v>
      </c>
      <c r="H2279" t="s">
        <v>51</v>
      </c>
      <c r="I2279">
        <v>11439</v>
      </c>
      <c r="J2279">
        <v>2</v>
      </c>
      <c r="K2279" t="s">
        <v>36</v>
      </c>
      <c r="L2279" t="s">
        <v>60</v>
      </c>
      <c r="M2279" s="3">
        <v>70.02</v>
      </c>
      <c r="N2279">
        <v>11439</v>
      </c>
      <c r="O2279">
        <v>0</v>
      </c>
      <c r="P2279" t="s">
        <v>54</v>
      </c>
      <c r="Q2279">
        <v>2013</v>
      </c>
      <c r="R2279" s="2">
        <v>510</v>
      </c>
      <c r="S2279" s="2">
        <v>420</v>
      </c>
      <c r="T2279" s="2">
        <v>320</v>
      </c>
      <c r="U2279" s="2">
        <v>-1</v>
      </c>
      <c r="V2279" s="2">
        <v>385</v>
      </c>
      <c r="W2279" s="2">
        <v>-1</v>
      </c>
      <c r="X2279" s="2">
        <v>284</v>
      </c>
      <c r="Y2279" s="2">
        <v>-1</v>
      </c>
      <c r="Z2279" s="2">
        <v>-1</v>
      </c>
      <c r="AA2279" s="2">
        <v>-1</v>
      </c>
      <c r="AB2279" s="2">
        <v>-1</v>
      </c>
      <c r="AC2279" s="2">
        <v>1.9953000000000001</v>
      </c>
      <c r="AD2279" s="2">
        <v>0.5454</v>
      </c>
      <c r="AE2279" s="2">
        <v>0.16370000000000001</v>
      </c>
      <c r="AF2279" s="2">
        <v>0.5262</v>
      </c>
      <c r="AG2279" s="2">
        <v>0.67210000000000003</v>
      </c>
      <c r="AH2279">
        <v>150000</v>
      </c>
      <c r="AI2279" t="str">
        <f>IF(Table_Graduate_Salary[[#This Row],[Salary]]&lt;300000,"Low",IF(Table_Graduate_Salary[[#This Row],[Salary]]&lt;=600000,"Medium","High"))</f>
        <v>Low</v>
      </c>
      <c r="AJ2279" t="str">
        <f>IF(Table_Graduate_Salary[[#This Row],[collegeGPA]]&gt;=8,"Excellent",IF(Table_Graduate_Salary[[#This Row],[collegeGPA]]&gt;=7,"Good","Average"))</f>
        <v>Excellent</v>
      </c>
      <c r="AK2279" s="2">
        <f>AVERAGE(Table_Graduate_Salary[[#This Row],[English]],Table_Graduate_Salary[[#This Row],[Logical]],Table_Graduate_Salary[[#This Row],[Quant]])</f>
        <v>416.66666666666669</v>
      </c>
    </row>
    <row r="2280" spans="1:37">
      <c r="A2280">
        <v>544522</v>
      </c>
      <c r="B2280" t="s">
        <v>506</v>
      </c>
      <c r="C2280" s="1">
        <v>33317</v>
      </c>
      <c r="D2280" s="2">
        <v>91.6</v>
      </c>
      <c r="E2280" t="s">
        <v>35</v>
      </c>
      <c r="F2280" s="3">
        <v>2009</v>
      </c>
      <c r="G2280" s="2">
        <v>86.6</v>
      </c>
      <c r="H2280" t="s">
        <v>35</v>
      </c>
      <c r="I2280">
        <v>1754</v>
      </c>
      <c r="J2280">
        <v>2</v>
      </c>
      <c r="K2280" t="s">
        <v>36</v>
      </c>
      <c r="L2280" t="s">
        <v>60</v>
      </c>
      <c r="M2280" s="3">
        <v>72</v>
      </c>
      <c r="N2280">
        <v>1754</v>
      </c>
      <c r="O2280">
        <v>0</v>
      </c>
      <c r="P2280" t="s">
        <v>166</v>
      </c>
      <c r="Q2280">
        <v>2013</v>
      </c>
      <c r="R2280" s="2">
        <v>695</v>
      </c>
      <c r="S2280" s="2">
        <v>520</v>
      </c>
      <c r="T2280" s="2">
        <v>680</v>
      </c>
      <c r="U2280" s="2">
        <v>0.82466640067133201</v>
      </c>
      <c r="V2280" s="2">
        <v>-1</v>
      </c>
      <c r="W2280" s="2">
        <v>400</v>
      </c>
      <c r="X2280" s="2">
        <v>-1</v>
      </c>
      <c r="Y2280" s="2">
        <v>-1</v>
      </c>
      <c r="Z2280" s="2">
        <v>-1</v>
      </c>
      <c r="AA2280" s="2">
        <v>366</v>
      </c>
      <c r="AB2280" s="2">
        <v>-1</v>
      </c>
      <c r="AC2280" s="2">
        <v>4.6399999999999997E-2</v>
      </c>
      <c r="AD2280" s="2">
        <v>1.5928</v>
      </c>
      <c r="AE2280" s="2">
        <v>-0.63429999999999997</v>
      </c>
      <c r="AF2280" s="2">
        <v>-1.671</v>
      </c>
      <c r="AG2280" s="2">
        <v>2.8400000000000002E-2</v>
      </c>
      <c r="AH2280">
        <v>370000</v>
      </c>
      <c r="AI2280" t="str">
        <f>IF(Table_Graduate_Salary[[#This Row],[Salary]]&lt;300000,"Low",IF(Table_Graduate_Salary[[#This Row],[Salary]]&lt;=600000,"Medium","High"))</f>
        <v>Medium</v>
      </c>
      <c r="AJ2280" t="str">
        <f>IF(Table_Graduate_Salary[[#This Row],[collegeGPA]]&gt;=8,"Excellent",IF(Table_Graduate_Salary[[#This Row],[collegeGPA]]&gt;=7,"Good","Average"))</f>
        <v>Excellent</v>
      </c>
      <c r="AK2280" s="2">
        <f>AVERAGE(Table_Graduate_Salary[[#This Row],[English]],Table_Graduate_Salary[[#This Row],[Logical]],Table_Graduate_Salary[[#This Row],[Quant]])</f>
        <v>631.66666666666663</v>
      </c>
    </row>
    <row r="2281" spans="1:37">
      <c r="A2281">
        <v>351836</v>
      </c>
      <c r="B2281" t="s">
        <v>505</v>
      </c>
      <c r="C2281" s="1">
        <v>33449</v>
      </c>
      <c r="D2281" s="2">
        <v>87</v>
      </c>
      <c r="E2281" t="s">
        <v>72</v>
      </c>
      <c r="F2281" s="3">
        <v>2008</v>
      </c>
      <c r="G2281" s="2">
        <v>67.23</v>
      </c>
      <c r="H2281" t="s">
        <v>72</v>
      </c>
      <c r="I2281">
        <v>2927</v>
      </c>
      <c r="J2281">
        <v>2</v>
      </c>
      <c r="K2281" t="s">
        <v>36</v>
      </c>
      <c r="L2281" t="s">
        <v>64</v>
      </c>
      <c r="M2281" s="3">
        <v>75.08</v>
      </c>
      <c r="N2281">
        <v>2927</v>
      </c>
      <c r="O2281">
        <v>1</v>
      </c>
      <c r="P2281" t="s">
        <v>71</v>
      </c>
      <c r="Q2281">
        <v>2012</v>
      </c>
      <c r="R2281" s="2">
        <v>295</v>
      </c>
      <c r="S2281" s="2">
        <v>305</v>
      </c>
      <c r="T2281" s="2">
        <v>375</v>
      </c>
      <c r="U2281" s="2">
        <v>1.3962303786884799E-2</v>
      </c>
      <c r="V2281" s="2">
        <v>-1</v>
      </c>
      <c r="W2281" s="2">
        <v>-1</v>
      </c>
      <c r="X2281" s="2">
        <v>-1</v>
      </c>
      <c r="Y2281" s="2">
        <v>-1</v>
      </c>
      <c r="Z2281" s="2">
        <v>-1</v>
      </c>
      <c r="AA2281" s="2">
        <v>-1</v>
      </c>
      <c r="AB2281" s="2">
        <v>-1</v>
      </c>
      <c r="AC2281" s="2">
        <v>0.2782</v>
      </c>
      <c r="AD2281" s="2">
        <v>0.65680000000000005</v>
      </c>
      <c r="AE2281" s="2">
        <v>0.2366</v>
      </c>
      <c r="AF2281" s="2">
        <v>2.2949000000000002</v>
      </c>
      <c r="AG2281" s="2">
        <v>-0.76149999999999995</v>
      </c>
      <c r="AH2281">
        <v>180000</v>
      </c>
      <c r="AI2281" t="str">
        <f>IF(Table_Graduate_Salary[[#This Row],[Salary]]&lt;300000,"Low",IF(Table_Graduate_Salary[[#This Row],[Salary]]&lt;=600000,"Medium","High"))</f>
        <v>Low</v>
      </c>
      <c r="AJ2281" t="str">
        <f>IF(Table_Graduate_Salary[[#This Row],[collegeGPA]]&gt;=8,"Excellent",IF(Table_Graduate_Salary[[#This Row],[collegeGPA]]&gt;=7,"Good","Average"))</f>
        <v>Excellent</v>
      </c>
      <c r="AK2281" s="2">
        <f>AVERAGE(Table_Graduate_Salary[[#This Row],[English]],Table_Graduate_Salary[[#This Row],[Logical]],Table_Graduate_Salary[[#This Row],[Quant]])</f>
        <v>325</v>
      </c>
    </row>
    <row r="2282" spans="1:37">
      <c r="A2282">
        <v>1255797</v>
      </c>
      <c r="B2282" t="s">
        <v>506</v>
      </c>
      <c r="C2282" s="1">
        <v>33760</v>
      </c>
      <c r="D2282" s="2">
        <v>74</v>
      </c>
      <c r="E2282" t="s">
        <v>51</v>
      </c>
      <c r="F2282" s="3">
        <v>2009</v>
      </c>
      <c r="G2282" s="2">
        <v>73</v>
      </c>
      <c r="H2282" t="s">
        <v>51</v>
      </c>
      <c r="I2282">
        <v>7376</v>
      </c>
      <c r="J2282">
        <v>2</v>
      </c>
      <c r="K2282" t="s">
        <v>36</v>
      </c>
      <c r="L2282" t="s">
        <v>60</v>
      </c>
      <c r="M2282" s="3">
        <v>65.95</v>
      </c>
      <c r="N2282">
        <v>7376</v>
      </c>
      <c r="O2282">
        <v>0</v>
      </c>
      <c r="P2282" t="s">
        <v>41</v>
      </c>
      <c r="Q2282">
        <v>2015</v>
      </c>
      <c r="R2282" s="2">
        <v>420</v>
      </c>
      <c r="S2282" s="2">
        <v>375</v>
      </c>
      <c r="T2282" s="2">
        <v>430</v>
      </c>
      <c r="U2282" s="2">
        <v>0.64938971484669095</v>
      </c>
      <c r="V2282" s="2">
        <v>-1</v>
      </c>
      <c r="W2282" s="2">
        <v>356</v>
      </c>
      <c r="X2282" s="2">
        <v>-1</v>
      </c>
      <c r="Y2282" s="2">
        <v>-1</v>
      </c>
      <c r="Z2282" s="2">
        <v>-1</v>
      </c>
      <c r="AA2282" s="2">
        <v>-1</v>
      </c>
      <c r="AB2282" s="2">
        <v>-1</v>
      </c>
      <c r="AC2282" s="2">
        <v>0.27179999999999999</v>
      </c>
      <c r="AD2282" s="2">
        <v>0.37890000000000001</v>
      </c>
      <c r="AE2282" s="2">
        <v>1.3933</v>
      </c>
      <c r="AF2282" s="2">
        <v>1.1600999999999999</v>
      </c>
      <c r="AG2282" s="2">
        <v>0.86370000000000002</v>
      </c>
      <c r="AH2282">
        <v>320000</v>
      </c>
      <c r="AI2282" t="str">
        <f>IF(Table_Graduate_Salary[[#This Row],[Salary]]&lt;300000,"Low",IF(Table_Graduate_Salary[[#This Row],[Salary]]&lt;=600000,"Medium","High"))</f>
        <v>Medium</v>
      </c>
      <c r="AJ2282" t="str">
        <f>IF(Table_Graduate_Salary[[#This Row],[collegeGPA]]&gt;=8,"Excellent",IF(Table_Graduate_Salary[[#This Row],[collegeGPA]]&gt;=7,"Good","Average"))</f>
        <v>Excellent</v>
      </c>
      <c r="AK2282" s="2">
        <f>AVERAGE(Table_Graduate_Salary[[#This Row],[English]],Table_Graduate_Salary[[#This Row],[Logical]],Table_Graduate_Salary[[#This Row],[Quant]])</f>
        <v>408.33333333333331</v>
      </c>
    </row>
    <row r="2283" spans="1:37">
      <c r="A2283">
        <v>899699</v>
      </c>
      <c r="B2283" t="s">
        <v>506</v>
      </c>
      <c r="C2283" s="1">
        <v>33395</v>
      </c>
      <c r="D2283" s="2">
        <v>73.069999999999993</v>
      </c>
      <c r="E2283" t="s">
        <v>51</v>
      </c>
      <c r="F2283" s="3">
        <v>2009</v>
      </c>
      <c r="G2283" s="2">
        <v>67.5</v>
      </c>
      <c r="H2283" t="s">
        <v>51</v>
      </c>
      <c r="I2283">
        <v>8547</v>
      </c>
      <c r="J2283">
        <v>2</v>
      </c>
      <c r="K2283" t="s">
        <v>36</v>
      </c>
      <c r="L2283" t="s">
        <v>44</v>
      </c>
      <c r="M2283" s="3">
        <v>61.93</v>
      </c>
      <c r="N2283">
        <v>8547</v>
      </c>
      <c r="O2283">
        <v>1</v>
      </c>
      <c r="P2283" t="s">
        <v>45</v>
      </c>
      <c r="Q2283">
        <v>2014</v>
      </c>
      <c r="R2283" s="2">
        <v>580</v>
      </c>
      <c r="S2283" s="2">
        <v>640</v>
      </c>
      <c r="T2283" s="2">
        <v>635</v>
      </c>
      <c r="U2283" s="2">
        <v>0.64938971484669095</v>
      </c>
      <c r="V2283" s="2">
        <v>-1</v>
      </c>
      <c r="W2283" s="2">
        <v>356</v>
      </c>
      <c r="X2283" s="2">
        <v>-1</v>
      </c>
      <c r="Y2283" s="2">
        <v>-1</v>
      </c>
      <c r="Z2283" s="2">
        <v>-1</v>
      </c>
      <c r="AA2283" s="2">
        <v>-1</v>
      </c>
      <c r="AB2283" s="2">
        <v>-1</v>
      </c>
      <c r="AC2283" s="2">
        <v>-0.159</v>
      </c>
      <c r="AD2283" s="2">
        <v>4.5900000000000003E-2</v>
      </c>
      <c r="AE2283" s="2">
        <v>-0.2974</v>
      </c>
      <c r="AF2283" s="2">
        <v>-1.1217999999999999</v>
      </c>
      <c r="AG2283" s="2">
        <v>-1.8189</v>
      </c>
      <c r="AH2283">
        <v>300000</v>
      </c>
      <c r="AI2283" t="str">
        <f>IF(Table_Graduate_Salary[[#This Row],[Salary]]&lt;300000,"Low",IF(Table_Graduate_Salary[[#This Row],[Salary]]&lt;=600000,"Medium","High"))</f>
        <v>Medium</v>
      </c>
      <c r="AJ2283" t="str">
        <f>IF(Table_Graduate_Salary[[#This Row],[collegeGPA]]&gt;=8,"Excellent",IF(Table_Graduate_Salary[[#This Row],[collegeGPA]]&gt;=7,"Good","Average"))</f>
        <v>Excellent</v>
      </c>
      <c r="AK2283" s="2">
        <f>AVERAGE(Table_Graduate_Salary[[#This Row],[English]],Table_Graduate_Salary[[#This Row],[Logical]],Table_Graduate_Salary[[#This Row],[Quant]])</f>
        <v>618.33333333333337</v>
      </c>
    </row>
    <row r="2284" spans="1:37">
      <c r="A2284">
        <v>425551</v>
      </c>
      <c r="B2284" t="s">
        <v>506</v>
      </c>
      <c r="C2284" s="1">
        <v>32957</v>
      </c>
      <c r="D2284" s="2">
        <v>75.599999999999994</v>
      </c>
      <c r="E2284" t="s">
        <v>35</v>
      </c>
      <c r="F2284" s="3">
        <v>2007</v>
      </c>
      <c r="G2284" s="2">
        <v>59.2</v>
      </c>
      <c r="H2284" t="s">
        <v>35</v>
      </c>
      <c r="I2284">
        <v>75</v>
      </c>
      <c r="J2284">
        <v>2</v>
      </c>
      <c r="K2284" t="s">
        <v>36</v>
      </c>
      <c r="L2284" t="s">
        <v>60</v>
      </c>
      <c r="M2284" s="3">
        <v>66.5</v>
      </c>
      <c r="N2284">
        <v>75</v>
      </c>
      <c r="O2284">
        <v>0</v>
      </c>
      <c r="P2284" t="s">
        <v>41</v>
      </c>
      <c r="Q2284">
        <v>2012</v>
      </c>
      <c r="R2284" s="2">
        <v>515</v>
      </c>
      <c r="S2284" s="2">
        <v>465</v>
      </c>
      <c r="T2284" s="2">
        <v>625</v>
      </c>
      <c r="U2284" s="2">
        <v>0.53838689298509601</v>
      </c>
      <c r="V2284" s="2">
        <v>-1</v>
      </c>
      <c r="W2284" s="2">
        <v>333</v>
      </c>
      <c r="X2284" s="2">
        <v>-1</v>
      </c>
      <c r="Y2284" s="2">
        <v>-1</v>
      </c>
      <c r="Z2284" s="2">
        <v>-1</v>
      </c>
      <c r="AA2284" s="2">
        <v>260</v>
      </c>
      <c r="AB2284" s="2">
        <v>-1</v>
      </c>
      <c r="AC2284" s="2">
        <v>-0.4173</v>
      </c>
      <c r="AD2284" s="2">
        <v>0.96879999999999999</v>
      </c>
      <c r="AE2284" s="2">
        <v>0.67200000000000004</v>
      </c>
      <c r="AF2284" s="2">
        <v>-1.5828</v>
      </c>
      <c r="AG2284" s="2">
        <v>2.8400000000000002E-2</v>
      </c>
      <c r="AH2284">
        <v>360000</v>
      </c>
      <c r="AI2284" t="str">
        <f>IF(Table_Graduate_Salary[[#This Row],[Salary]]&lt;300000,"Low",IF(Table_Graduate_Salary[[#This Row],[Salary]]&lt;=600000,"Medium","High"))</f>
        <v>Medium</v>
      </c>
      <c r="AJ2284" t="str">
        <f>IF(Table_Graduate_Salary[[#This Row],[collegeGPA]]&gt;=8,"Excellent",IF(Table_Graduate_Salary[[#This Row],[collegeGPA]]&gt;=7,"Good","Average"))</f>
        <v>Excellent</v>
      </c>
      <c r="AK2284" s="2">
        <f>AVERAGE(Table_Graduate_Salary[[#This Row],[English]],Table_Graduate_Salary[[#This Row],[Logical]],Table_Graduate_Salary[[#This Row],[Quant]])</f>
        <v>535</v>
      </c>
    </row>
    <row r="2285" spans="1:37">
      <c r="A2285">
        <v>824917</v>
      </c>
      <c r="B2285" t="s">
        <v>506</v>
      </c>
      <c r="C2285" s="1">
        <v>32476</v>
      </c>
      <c r="D2285" s="2">
        <v>63</v>
      </c>
      <c r="E2285" t="s">
        <v>48</v>
      </c>
      <c r="F2285" s="3">
        <v>2008</v>
      </c>
      <c r="G2285" s="2">
        <v>55</v>
      </c>
      <c r="H2285" t="s">
        <v>51</v>
      </c>
      <c r="I2285">
        <v>115</v>
      </c>
      <c r="J2285">
        <v>2</v>
      </c>
      <c r="K2285" t="s">
        <v>66</v>
      </c>
      <c r="L2285" t="s">
        <v>67</v>
      </c>
      <c r="M2285" s="3">
        <v>64</v>
      </c>
      <c r="N2285">
        <v>115</v>
      </c>
      <c r="O2285">
        <v>0</v>
      </c>
      <c r="P2285" t="s">
        <v>50</v>
      </c>
      <c r="Q2285">
        <v>2014</v>
      </c>
      <c r="R2285" s="2">
        <v>520</v>
      </c>
      <c r="S2285" s="2">
        <v>545</v>
      </c>
      <c r="T2285" s="2">
        <v>560</v>
      </c>
      <c r="U2285" s="2">
        <v>0.62264291584993803</v>
      </c>
      <c r="V2285" s="2">
        <v>445</v>
      </c>
      <c r="W2285" s="2">
        <v>-1</v>
      </c>
      <c r="X2285" s="2">
        <v>407</v>
      </c>
      <c r="Y2285" s="2">
        <v>-1</v>
      </c>
      <c r="Z2285" s="2">
        <v>-1</v>
      </c>
      <c r="AA2285" s="2">
        <v>-1</v>
      </c>
      <c r="AB2285" s="2">
        <v>-1</v>
      </c>
      <c r="AC2285" s="2">
        <v>-0.159</v>
      </c>
      <c r="AD2285" s="2">
        <v>0.37890000000000001</v>
      </c>
      <c r="AE2285" s="2">
        <v>0.47110000000000002</v>
      </c>
      <c r="AF2285" s="2">
        <v>1.4136</v>
      </c>
      <c r="AG2285" s="2">
        <v>-0.28589999999999999</v>
      </c>
      <c r="AH2285">
        <v>105000</v>
      </c>
      <c r="AI2285" t="str">
        <f>IF(Table_Graduate_Salary[[#This Row],[Salary]]&lt;300000,"Low",IF(Table_Graduate_Salary[[#This Row],[Salary]]&lt;=600000,"Medium","High"))</f>
        <v>Low</v>
      </c>
      <c r="AJ2285" t="str">
        <f>IF(Table_Graduate_Salary[[#This Row],[collegeGPA]]&gt;=8,"Excellent",IF(Table_Graduate_Salary[[#This Row],[collegeGPA]]&gt;=7,"Good","Average"))</f>
        <v>Excellent</v>
      </c>
      <c r="AK2285" s="2">
        <f>AVERAGE(Table_Graduate_Salary[[#This Row],[English]],Table_Graduate_Salary[[#This Row],[Logical]],Table_Graduate_Salary[[#This Row],[Quant]])</f>
        <v>541.66666666666663</v>
      </c>
    </row>
    <row r="2286" spans="1:37">
      <c r="A2286">
        <v>334312</v>
      </c>
      <c r="B2286" t="s">
        <v>506</v>
      </c>
      <c r="C2286" s="1">
        <v>33216</v>
      </c>
      <c r="D2286" s="2">
        <v>79.8</v>
      </c>
      <c r="E2286" t="s">
        <v>35</v>
      </c>
      <c r="F2286" s="3">
        <v>2007</v>
      </c>
      <c r="G2286" s="2">
        <v>81.2</v>
      </c>
      <c r="H2286" t="s">
        <v>35</v>
      </c>
      <c r="I2286">
        <v>1622</v>
      </c>
      <c r="J2286">
        <v>2</v>
      </c>
      <c r="K2286" t="s">
        <v>36</v>
      </c>
      <c r="L2286" t="s">
        <v>64</v>
      </c>
      <c r="M2286" s="3">
        <v>80.260000000000005</v>
      </c>
      <c r="N2286">
        <v>1622</v>
      </c>
      <c r="O2286">
        <v>0</v>
      </c>
      <c r="P2286" t="s">
        <v>84</v>
      </c>
      <c r="Q2286">
        <v>2012</v>
      </c>
      <c r="R2286" s="2">
        <v>515</v>
      </c>
      <c r="S2286" s="2">
        <v>545</v>
      </c>
      <c r="T2286" s="2">
        <v>665</v>
      </c>
      <c r="U2286" s="2">
        <v>0.94211655148500795</v>
      </c>
      <c r="V2286" s="2">
        <v>575</v>
      </c>
      <c r="W2286" s="2">
        <v>-1</v>
      </c>
      <c r="X2286" s="2">
        <v>-1</v>
      </c>
      <c r="Y2286" s="2">
        <v>-1</v>
      </c>
      <c r="Z2286" s="2">
        <v>-1</v>
      </c>
      <c r="AA2286" s="2">
        <v>-1</v>
      </c>
      <c r="AB2286" s="2">
        <v>-1</v>
      </c>
      <c r="AC2286" s="2">
        <v>-0.88099999999999901</v>
      </c>
      <c r="AD2286" s="2">
        <v>0.3448</v>
      </c>
      <c r="AE2286" s="2">
        <v>-1.6501999999999999</v>
      </c>
      <c r="AF2286" s="2">
        <v>0.26793</v>
      </c>
      <c r="AG2286" s="2">
        <v>-0.1295</v>
      </c>
      <c r="AH2286">
        <v>490000</v>
      </c>
      <c r="AI2286" t="str">
        <f>IF(Table_Graduate_Salary[[#This Row],[Salary]]&lt;300000,"Low",IF(Table_Graduate_Salary[[#This Row],[Salary]]&lt;=600000,"Medium","High"))</f>
        <v>Medium</v>
      </c>
      <c r="AJ2286" t="str">
        <f>IF(Table_Graduate_Salary[[#This Row],[collegeGPA]]&gt;=8,"Excellent",IF(Table_Graduate_Salary[[#This Row],[collegeGPA]]&gt;=7,"Good","Average"))</f>
        <v>Excellent</v>
      </c>
      <c r="AK2286" s="2">
        <f>AVERAGE(Table_Graduate_Salary[[#This Row],[English]],Table_Graduate_Salary[[#This Row],[Logical]],Table_Graduate_Salary[[#This Row],[Quant]])</f>
        <v>575</v>
      </c>
    </row>
    <row r="2287" spans="1:37">
      <c r="A2287">
        <v>614115</v>
      </c>
      <c r="B2287" t="s">
        <v>506</v>
      </c>
      <c r="C2287" s="1">
        <v>33830</v>
      </c>
      <c r="D2287" s="2">
        <v>82.6</v>
      </c>
      <c r="E2287" t="s">
        <v>35</v>
      </c>
      <c r="F2287" s="3">
        <v>2009</v>
      </c>
      <c r="G2287" s="2">
        <v>68.400000000000006</v>
      </c>
      <c r="H2287" t="s">
        <v>35</v>
      </c>
      <c r="I2287">
        <v>272</v>
      </c>
      <c r="J2287">
        <v>2</v>
      </c>
      <c r="K2287" t="s">
        <v>36</v>
      </c>
      <c r="L2287" t="s">
        <v>60</v>
      </c>
      <c r="M2287" s="3">
        <v>72</v>
      </c>
      <c r="N2287">
        <v>272</v>
      </c>
      <c r="O2287">
        <v>0</v>
      </c>
      <c r="P2287" t="s">
        <v>50</v>
      </c>
      <c r="Q2287">
        <v>2013</v>
      </c>
      <c r="R2287" s="2">
        <v>570</v>
      </c>
      <c r="S2287" s="2">
        <v>500</v>
      </c>
      <c r="T2287" s="2">
        <v>590</v>
      </c>
      <c r="U2287" s="2">
        <v>-1</v>
      </c>
      <c r="V2287" s="2">
        <v>-1</v>
      </c>
      <c r="W2287" s="2">
        <v>-1</v>
      </c>
      <c r="X2287" s="2">
        <v>-1</v>
      </c>
      <c r="Y2287" s="2">
        <v>-1</v>
      </c>
      <c r="Z2287" s="2">
        <v>-1</v>
      </c>
      <c r="AA2287" s="2">
        <v>-1</v>
      </c>
      <c r="AB2287" s="2">
        <v>-1</v>
      </c>
      <c r="AC2287" s="2">
        <v>0.99</v>
      </c>
      <c r="AD2287" s="2">
        <v>-0.62009999999999998</v>
      </c>
      <c r="AE2287" s="2">
        <v>-0.4511</v>
      </c>
      <c r="AF2287" s="2">
        <v>0.39950000000000002</v>
      </c>
      <c r="AG2287" s="2">
        <v>-1.0524</v>
      </c>
      <c r="AH2287">
        <v>350000</v>
      </c>
      <c r="AI2287" t="str">
        <f>IF(Table_Graduate_Salary[[#This Row],[Salary]]&lt;300000,"Low",IF(Table_Graduate_Salary[[#This Row],[Salary]]&lt;=600000,"Medium","High"))</f>
        <v>Medium</v>
      </c>
      <c r="AJ2287" t="str">
        <f>IF(Table_Graduate_Salary[[#This Row],[collegeGPA]]&gt;=8,"Excellent",IF(Table_Graduate_Salary[[#This Row],[collegeGPA]]&gt;=7,"Good","Average"))</f>
        <v>Excellent</v>
      </c>
      <c r="AK2287" s="2">
        <f>AVERAGE(Table_Graduate_Salary[[#This Row],[English]],Table_Graduate_Salary[[#This Row],[Logical]],Table_Graduate_Salary[[#This Row],[Quant]])</f>
        <v>553.33333333333337</v>
      </c>
    </row>
    <row r="2288" spans="1:37">
      <c r="A2288">
        <v>1274331</v>
      </c>
      <c r="B2288" t="s">
        <v>506</v>
      </c>
      <c r="C2288" s="1">
        <v>33829</v>
      </c>
      <c r="D2288" s="2">
        <v>62.3</v>
      </c>
      <c r="E2288" t="s">
        <v>51</v>
      </c>
      <c r="F2288" s="3">
        <v>2009</v>
      </c>
      <c r="G2288" s="2">
        <v>75.599999999999994</v>
      </c>
      <c r="H2288" t="s">
        <v>51</v>
      </c>
      <c r="I2288">
        <v>6906</v>
      </c>
      <c r="J2288">
        <v>1</v>
      </c>
      <c r="K2288" t="s">
        <v>36</v>
      </c>
      <c r="L2288" t="s">
        <v>138</v>
      </c>
      <c r="M2288" s="3">
        <v>73.12</v>
      </c>
      <c r="N2288">
        <v>6906</v>
      </c>
      <c r="O2288">
        <v>0</v>
      </c>
      <c r="P2288" t="s">
        <v>41</v>
      </c>
      <c r="Q2288">
        <v>2014</v>
      </c>
      <c r="R2288" s="2">
        <v>525</v>
      </c>
      <c r="S2288" s="2">
        <v>460</v>
      </c>
      <c r="T2288" s="2">
        <v>570</v>
      </c>
      <c r="U2288" s="2">
        <v>0.94327215786655505</v>
      </c>
      <c r="V2288" s="2">
        <v>-1</v>
      </c>
      <c r="W2288" s="2">
        <v>452</v>
      </c>
      <c r="X2288" s="2">
        <v>-1</v>
      </c>
      <c r="Y2288" s="2">
        <v>-1</v>
      </c>
      <c r="Z2288" s="2">
        <v>-1</v>
      </c>
      <c r="AA2288" s="2">
        <v>-1</v>
      </c>
      <c r="AB2288" s="2">
        <v>-1</v>
      </c>
      <c r="AC2288" s="2">
        <v>-1.54E-2</v>
      </c>
      <c r="AD2288" s="2">
        <v>1.2114</v>
      </c>
      <c r="AE2288" s="2">
        <v>-0.6048</v>
      </c>
      <c r="AF2288" s="2">
        <v>1.0333000000000001</v>
      </c>
      <c r="AG2288" s="2">
        <v>1.4386000000000001</v>
      </c>
      <c r="AH2288">
        <v>180000</v>
      </c>
      <c r="AI2288" t="str">
        <f>IF(Table_Graduate_Salary[[#This Row],[Salary]]&lt;300000,"Low",IF(Table_Graduate_Salary[[#This Row],[Salary]]&lt;=600000,"Medium","High"))</f>
        <v>Low</v>
      </c>
      <c r="AJ2288" t="str">
        <f>IF(Table_Graduate_Salary[[#This Row],[collegeGPA]]&gt;=8,"Excellent",IF(Table_Graduate_Salary[[#This Row],[collegeGPA]]&gt;=7,"Good","Average"))</f>
        <v>Excellent</v>
      </c>
      <c r="AK2288" s="2">
        <f>AVERAGE(Table_Graduate_Salary[[#This Row],[English]],Table_Graduate_Salary[[#This Row],[Logical]],Table_Graduate_Salary[[#This Row],[Quant]])</f>
        <v>518.33333333333337</v>
      </c>
    </row>
    <row r="2289" spans="1:37">
      <c r="A2289">
        <v>456580</v>
      </c>
      <c r="B2289" t="s">
        <v>506</v>
      </c>
      <c r="C2289" s="1">
        <v>33563</v>
      </c>
      <c r="D2289" s="2">
        <v>89.5</v>
      </c>
      <c r="E2289" t="s">
        <v>401</v>
      </c>
      <c r="F2289" s="3">
        <v>2008</v>
      </c>
      <c r="G2289" s="2">
        <v>94.9</v>
      </c>
      <c r="H2289" t="s">
        <v>402</v>
      </c>
      <c r="I2289">
        <v>9796</v>
      </c>
      <c r="J2289">
        <v>2</v>
      </c>
      <c r="K2289" t="s">
        <v>36</v>
      </c>
      <c r="L2289" t="s">
        <v>60</v>
      </c>
      <c r="M2289" s="3">
        <v>72.95</v>
      </c>
      <c r="N2289">
        <v>9796</v>
      </c>
      <c r="O2289">
        <v>1</v>
      </c>
      <c r="P2289" t="s">
        <v>54</v>
      </c>
      <c r="Q2289">
        <v>2012</v>
      </c>
      <c r="R2289" s="2">
        <v>635</v>
      </c>
      <c r="S2289" s="2">
        <v>535</v>
      </c>
      <c r="T2289" s="2">
        <v>645</v>
      </c>
      <c r="U2289" s="2">
        <v>0.96060325199705299</v>
      </c>
      <c r="V2289" s="2">
        <v>415</v>
      </c>
      <c r="W2289" s="2">
        <v>466</v>
      </c>
      <c r="X2289" s="2">
        <v>-1</v>
      </c>
      <c r="Y2289" s="2">
        <v>-1</v>
      </c>
      <c r="Z2289" s="2">
        <v>-1</v>
      </c>
      <c r="AA2289" s="2">
        <v>526</v>
      </c>
      <c r="AB2289" s="2">
        <v>-1</v>
      </c>
      <c r="AC2289" s="2">
        <v>1.2056</v>
      </c>
      <c r="AD2289" s="2">
        <v>1.1248</v>
      </c>
      <c r="AE2289" s="2">
        <v>0.2366</v>
      </c>
      <c r="AF2289" s="2">
        <v>-0.52529999999999999</v>
      </c>
      <c r="AG2289" s="2">
        <v>2.8400000000000002E-2</v>
      </c>
      <c r="AH2289">
        <v>150000</v>
      </c>
      <c r="AI2289" t="str">
        <f>IF(Table_Graduate_Salary[[#This Row],[Salary]]&lt;300000,"Low",IF(Table_Graduate_Salary[[#This Row],[Salary]]&lt;=600000,"Medium","High"))</f>
        <v>Low</v>
      </c>
      <c r="AJ2289" t="str">
        <f>IF(Table_Graduate_Salary[[#This Row],[collegeGPA]]&gt;=8,"Excellent",IF(Table_Graduate_Salary[[#This Row],[collegeGPA]]&gt;=7,"Good","Average"))</f>
        <v>Excellent</v>
      </c>
      <c r="AK2289" s="2">
        <f>AVERAGE(Table_Graduate_Salary[[#This Row],[English]],Table_Graduate_Salary[[#This Row],[Logical]],Table_Graduate_Salary[[#This Row],[Quant]])</f>
        <v>605</v>
      </c>
    </row>
    <row r="2290" spans="1:37">
      <c r="A2290">
        <v>1058832</v>
      </c>
      <c r="B2290" t="s">
        <v>506</v>
      </c>
      <c r="C2290" s="1">
        <v>33204</v>
      </c>
      <c r="D2290" s="2">
        <v>64.62</v>
      </c>
      <c r="E2290" t="s">
        <v>51</v>
      </c>
      <c r="F2290" s="3">
        <v>2009</v>
      </c>
      <c r="G2290" s="2">
        <v>62.5</v>
      </c>
      <c r="H2290" t="s">
        <v>51</v>
      </c>
      <c r="I2290">
        <v>13095</v>
      </c>
      <c r="J2290">
        <v>2</v>
      </c>
      <c r="K2290" t="s">
        <v>36</v>
      </c>
      <c r="L2290" t="s">
        <v>40</v>
      </c>
      <c r="M2290" s="3">
        <v>77.7</v>
      </c>
      <c r="N2290">
        <v>13095</v>
      </c>
      <c r="O2290">
        <v>1</v>
      </c>
      <c r="P2290" t="s">
        <v>53</v>
      </c>
      <c r="Q2290">
        <v>2013</v>
      </c>
      <c r="R2290" s="2">
        <v>545</v>
      </c>
      <c r="S2290" s="2">
        <v>410</v>
      </c>
      <c r="T2290" s="2">
        <v>560</v>
      </c>
      <c r="U2290" s="2">
        <v>0.62264291584993803</v>
      </c>
      <c r="V2290" s="2">
        <v>515</v>
      </c>
      <c r="W2290" s="2">
        <v>-1</v>
      </c>
      <c r="X2290" s="2">
        <v>407</v>
      </c>
      <c r="Y2290" s="2">
        <v>-1</v>
      </c>
      <c r="Z2290" s="2">
        <v>-1</v>
      </c>
      <c r="AA2290" s="2">
        <v>-1</v>
      </c>
      <c r="AB2290" s="2">
        <v>-1</v>
      </c>
      <c r="AC2290" s="2">
        <v>-1.5952999999999999</v>
      </c>
      <c r="AD2290" s="2">
        <v>0.5454</v>
      </c>
      <c r="AE2290" s="2">
        <v>-2.9102000000000001</v>
      </c>
      <c r="AF2290" s="2">
        <v>1.794</v>
      </c>
      <c r="AG2290" s="2">
        <v>1.0553999999999999</v>
      </c>
      <c r="AH2290">
        <v>100000</v>
      </c>
      <c r="AI2290" t="str">
        <f>IF(Table_Graduate_Salary[[#This Row],[Salary]]&lt;300000,"Low",IF(Table_Graduate_Salary[[#This Row],[Salary]]&lt;=600000,"Medium","High"))</f>
        <v>Low</v>
      </c>
      <c r="AJ2290" t="str">
        <f>IF(Table_Graduate_Salary[[#This Row],[collegeGPA]]&gt;=8,"Excellent",IF(Table_Graduate_Salary[[#This Row],[collegeGPA]]&gt;=7,"Good","Average"))</f>
        <v>Excellent</v>
      </c>
      <c r="AK2290" s="2">
        <f>AVERAGE(Table_Graduate_Salary[[#This Row],[English]],Table_Graduate_Salary[[#This Row],[Logical]],Table_Graduate_Salary[[#This Row],[Quant]])</f>
        <v>505</v>
      </c>
    </row>
    <row r="2291" spans="1:37">
      <c r="A2291">
        <v>859453</v>
      </c>
      <c r="B2291" t="s">
        <v>506</v>
      </c>
      <c r="C2291" s="1">
        <v>33838</v>
      </c>
      <c r="D2291" s="2">
        <v>89.6</v>
      </c>
      <c r="E2291" t="s">
        <v>48</v>
      </c>
      <c r="F2291" s="3">
        <v>2009</v>
      </c>
      <c r="G2291" s="2">
        <v>85.56</v>
      </c>
      <c r="H2291" t="s">
        <v>48</v>
      </c>
      <c r="I2291">
        <v>485</v>
      </c>
      <c r="J2291">
        <v>2</v>
      </c>
      <c r="K2291" t="s">
        <v>36</v>
      </c>
      <c r="L2291" t="s">
        <v>116</v>
      </c>
      <c r="M2291" s="3">
        <v>66.56</v>
      </c>
      <c r="N2291">
        <v>485</v>
      </c>
      <c r="O2291">
        <v>0</v>
      </c>
      <c r="P2291" t="s">
        <v>41</v>
      </c>
      <c r="Q2291">
        <v>2013</v>
      </c>
      <c r="R2291" s="2">
        <v>535</v>
      </c>
      <c r="S2291" s="2">
        <v>690</v>
      </c>
      <c r="T2291" s="2">
        <v>620</v>
      </c>
      <c r="U2291" s="2">
        <v>0.94327215786655505</v>
      </c>
      <c r="V2291" s="2">
        <v>475</v>
      </c>
      <c r="W2291" s="2">
        <v>452</v>
      </c>
      <c r="X2291" s="2">
        <v>-1</v>
      </c>
      <c r="Y2291" s="2">
        <v>-1</v>
      </c>
      <c r="Z2291" s="2">
        <v>-1</v>
      </c>
      <c r="AA2291" s="2">
        <v>-1</v>
      </c>
      <c r="AB2291" s="2">
        <v>-1</v>
      </c>
      <c r="AC2291" s="2">
        <v>-1.54E-2</v>
      </c>
      <c r="AD2291" s="2">
        <v>0.5454</v>
      </c>
      <c r="AE2291" s="2">
        <v>-0.2974</v>
      </c>
      <c r="AF2291" s="2">
        <v>-0.86819999999999997</v>
      </c>
      <c r="AG2291" s="2">
        <v>-9.4299999999999995E-2</v>
      </c>
      <c r="AH2291">
        <v>335000</v>
      </c>
      <c r="AI2291" t="str">
        <f>IF(Table_Graduate_Salary[[#This Row],[Salary]]&lt;300000,"Low",IF(Table_Graduate_Salary[[#This Row],[Salary]]&lt;=600000,"Medium","High"))</f>
        <v>Medium</v>
      </c>
      <c r="AJ2291" t="str">
        <f>IF(Table_Graduate_Salary[[#This Row],[collegeGPA]]&gt;=8,"Excellent",IF(Table_Graduate_Salary[[#This Row],[collegeGPA]]&gt;=7,"Good","Average"))</f>
        <v>Excellent</v>
      </c>
      <c r="AK2291" s="2">
        <f>AVERAGE(Table_Graduate_Salary[[#This Row],[English]],Table_Graduate_Salary[[#This Row],[Logical]],Table_Graduate_Salary[[#This Row],[Quant]])</f>
        <v>615</v>
      </c>
    </row>
    <row r="2292" spans="1:37">
      <c r="A2292">
        <v>342044</v>
      </c>
      <c r="B2292" t="s">
        <v>506</v>
      </c>
      <c r="C2292" s="1">
        <v>32789</v>
      </c>
      <c r="D2292" s="2">
        <v>75</v>
      </c>
      <c r="E2292" t="s">
        <v>35</v>
      </c>
      <c r="F2292" s="3">
        <v>2007</v>
      </c>
      <c r="G2292" s="2">
        <v>84</v>
      </c>
      <c r="H2292" t="s">
        <v>35</v>
      </c>
      <c r="I2292">
        <v>2563</v>
      </c>
      <c r="J2292">
        <v>2</v>
      </c>
      <c r="K2292" t="s">
        <v>36</v>
      </c>
      <c r="L2292" t="s">
        <v>64</v>
      </c>
      <c r="M2292" s="3">
        <v>83.86</v>
      </c>
      <c r="N2292">
        <v>2563</v>
      </c>
      <c r="O2292">
        <v>0</v>
      </c>
      <c r="P2292" t="s">
        <v>96</v>
      </c>
      <c r="Q2292">
        <v>2012</v>
      </c>
      <c r="R2292" s="2">
        <v>625</v>
      </c>
      <c r="S2292" s="2">
        <v>575</v>
      </c>
      <c r="T2292" s="2">
        <v>725</v>
      </c>
      <c r="U2292" s="2">
        <v>0.99546471863086505</v>
      </c>
      <c r="V2292" s="2">
        <v>685</v>
      </c>
      <c r="W2292" s="2">
        <v>-1</v>
      </c>
      <c r="X2292" s="2">
        <v>-1</v>
      </c>
      <c r="Y2292" s="2">
        <v>-1</v>
      </c>
      <c r="Z2292" s="2">
        <v>-1</v>
      </c>
      <c r="AA2292" s="2">
        <v>-1</v>
      </c>
      <c r="AB2292" s="2">
        <v>-1</v>
      </c>
      <c r="AC2292" s="2">
        <v>-0.4173</v>
      </c>
      <c r="AD2292" s="2">
        <v>3.2800000000000003E-2</v>
      </c>
      <c r="AE2292" s="2">
        <v>-2.1219000000000001</v>
      </c>
      <c r="AF2292" s="2">
        <v>-1.3478699999999999</v>
      </c>
      <c r="AG2292" s="2">
        <v>0.18640000000000001</v>
      </c>
      <c r="AH2292">
        <v>420000</v>
      </c>
      <c r="AI2292" t="str">
        <f>IF(Table_Graduate_Salary[[#This Row],[Salary]]&lt;300000,"Low",IF(Table_Graduate_Salary[[#This Row],[Salary]]&lt;=600000,"Medium","High"))</f>
        <v>Medium</v>
      </c>
      <c r="AJ2292" t="str">
        <f>IF(Table_Graduate_Salary[[#This Row],[collegeGPA]]&gt;=8,"Excellent",IF(Table_Graduate_Salary[[#This Row],[collegeGPA]]&gt;=7,"Good","Average"))</f>
        <v>Excellent</v>
      </c>
      <c r="AK2292" s="2">
        <f>AVERAGE(Table_Graduate_Salary[[#This Row],[English]],Table_Graduate_Salary[[#This Row],[Logical]],Table_Graduate_Salary[[#This Row],[Quant]])</f>
        <v>641.66666666666663</v>
      </c>
    </row>
    <row r="2293" spans="1:37">
      <c r="A2293">
        <v>1207950</v>
      </c>
      <c r="B2293" t="s">
        <v>505</v>
      </c>
      <c r="C2293" s="1">
        <v>33643</v>
      </c>
      <c r="D2293" s="2">
        <v>91.12</v>
      </c>
      <c r="E2293" t="s">
        <v>51</v>
      </c>
      <c r="F2293" s="3">
        <v>2010</v>
      </c>
      <c r="G2293" s="2">
        <v>72</v>
      </c>
      <c r="H2293" t="s">
        <v>51</v>
      </c>
      <c r="I2293">
        <v>5216</v>
      </c>
      <c r="J2293">
        <v>2</v>
      </c>
      <c r="K2293" t="s">
        <v>36</v>
      </c>
      <c r="L2293" t="s">
        <v>40</v>
      </c>
      <c r="M2293" s="3">
        <v>74</v>
      </c>
      <c r="N2293">
        <v>5216</v>
      </c>
      <c r="O2293">
        <v>1</v>
      </c>
      <c r="P2293" t="s">
        <v>53</v>
      </c>
      <c r="Q2293">
        <v>2014</v>
      </c>
      <c r="R2293" s="2">
        <v>490</v>
      </c>
      <c r="S2293" s="2">
        <v>470</v>
      </c>
      <c r="T2293" s="2">
        <v>585</v>
      </c>
      <c r="U2293" s="2">
        <v>0.95389977507992596</v>
      </c>
      <c r="V2293" s="2">
        <v>475</v>
      </c>
      <c r="W2293" s="2">
        <v>-1</v>
      </c>
      <c r="X2293" s="2">
        <v>530</v>
      </c>
      <c r="Y2293" s="2">
        <v>-1</v>
      </c>
      <c r="Z2293" s="2">
        <v>-1</v>
      </c>
      <c r="AA2293" s="2">
        <v>-1</v>
      </c>
      <c r="AB2293" s="2">
        <v>-1</v>
      </c>
      <c r="AC2293" s="2">
        <v>1.1335999999999999</v>
      </c>
      <c r="AD2293" s="2">
        <v>1.5444</v>
      </c>
      <c r="AE2293" s="2">
        <v>1.5469999999999999</v>
      </c>
      <c r="AF2293" s="2">
        <v>-1.7556</v>
      </c>
      <c r="AG2293" s="2">
        <v>-9.4299999999999995E-2</v>
      </c>
      <c r="AH2293">
        <v>235000</v>
      </c>
      <c r="AI2293" t="str">
        <f>IF(Table_Graduate_Salary[[#This Row],[Salary]]&lt;300000,"Low",IF(Table_Graduate_Salary[[#This Row],[Salary]]&lt;=600000,"Medium","High"))</f>
        <v>Low</v>
      </c>
      <c r="AJ2293" t="str">
        <f>IF(Table_Graduate_Salary[[#This Row],[collegeGPA]]&gt;=8,"Excellent",IF(Table_Graduate_Salary[[#This Row],[collegeGPA]]&gt;=7,"Good","Average"))</f>
        <v>Excellent</v>
      </c>
      <c r="AK2293" s="2">
        <f>AVERAGE(Table_Graduate_Salary[[#This Row],[English]],Table_Graduate_Salary[[#This Row],[Logical]],Table_Graduate_Salary[[#This Row],[Quant]])</f>
        <v>515</v>
      </c>
    </row>
    <row r="2294" spans="1:37">
      <c r="A2294">
        <v>455934</v>
      </c>
      <c r="B2294" t="s">
        <v>506</v>
      </c>
      <c r="C2294" s="1">
        <v>33252</v>
      </c>
      <c r="D2294" s="2">
        <v>75</v>
      </c>
      <c r="E2294" t="s">
        <v>186</v>
      </c>
      <c r="F2294" s="3">
        <v>2008</v>
      </c>
      <c r="G2294" s="2">
        <v>66</v>
      </c>
      <c r="H2294" t="s">
        <v>79</v>
      </c>
      <c r="I2294">
        <v>272</v>
      </c>
      <c r="J2294">
        <v>2</v>
      </c>
      <c r="K2294" t="s">
        <v>36</v>
      </c>
      <c r="L2294" t="s">
        <v>40</v>
      </c>
      <c r="M2294" s="3">
        <v>62.5</v>
      </c>
      <c r="N2294">
        <v>272</v>
      </c>
      <c r="O2294">
        <v>0</v>
      </c>
      <c r="P2294" t="s">
        <v>50</v>
      </c>
      <c r="Q2294">
        <v>2012</v>
      </c>
      <c r="R2294" s="2">
        <v>464</v>
      </c>
      <c r="S2294" s="2">
        <v>575</v>
      </c>
      <c r="T2294" s="2">
        <v>395</v>
      </c>
      <c r="U2294" s="2">
        <v>0.60005718233834104</v>
      </c>
      <c r="V2294" s="2">
        <v>435</v>
      </c>
      <c r="W2294" s="2">
        <v>-1</v>
      </c>
      <c r="X2294" s="2">
        <v>-1</v>
      </c>
      <c r="Y2294" s="2">
        <v>-1</v>
      </c>
      <c r="Z2294" s="2">
        <v>-1</v>
      </c>
      <c r="AA2294" s="2">
        <v>-1</v>
      </c>
      <c r="AB2294" s="2">
        <v>-1</v>
      </c>
      <c r="AC2294" s="2">
        <v>-0.88099999999999901</v>
      </c>
      <c r="AD2294" s="2">
        <v>0.1888</v>
      </c>
      <c r="AE2294" s="2">
        <v>-1.5051000000000001</v>
      </c>
      <c r="AF2294" s="2">
        <v>0.88480000000000003</v>
      </c>
      <c r="AG2294" s="2">
        <v>-0.87990000000000002</v>
      </c>
      <c r="AH2294">
        <v>60000</v>
      </c>
      <c r="AI2294" t="str">
        <f>IF(Table_Graduate_Salary[[#This Row],[Salary]]&lt;300000,"Low",IF(Table_Graduate_Salary[[#This Row],[Salary]]&lt;=600000,"Medium","High"))</f>
        <v>Low</v>
      </c>
      <c r="AJ2294" t="str">
        <f>IF(Table_Graduate_Salary[[#This Row],[collegeGPA]]&gt;=8,"Excellent",IF(Table_Graduate_Salary[[#This Row],[collegeGPA]]&gt;=7,"Good","Average"))</f>
        <v>Excellent</v>
      </c>
      <c r="AK2294" s="2">
        <f>AVERAGE(Table_Graduate_Salary[[#This Row],[English]],Table_Graduate_Salary[[#This Row],[Logical]],Table_Graduate_Salary[[#This Row],[Quant]])</f>
        <v>478</v>
      </c>
    </row>
    <row r="2295" spans="1:37">
      <c r="A2295">
        <v>1020633</v>
      </c>
      <c r="B2295" t="s">
        <v>506</v>
      </c>
      <c r="C2295" s="1">
        <v>33761</v>
      </c>
      <c r="D2295" s="2">
        <v>78.2</v>
      </c>
      <c r="E2295" t="s">
        <v>35</v>
      </c>
      <c r="F2295" s="3">
        <v>2010</v>
      </c>
      <c r="G2295" s="2">
        <v>82</v>
      </c>
      <c r="H2295" t="s">
        <v>35</v>
      </c>
      <c r="I2295">
        <v>250</v>
      </c>
      <c r="J2295">
        <v>1</v>
      </c>
      <c r="K2295" t="s">
        <v>36</v>
      </c>
      <c r="L2295" t="s">
        <v>60</v>
      </c>
      <c r="M2295" s="3">
        <v>67</v>
      </c>
      <c r="N2295">
        <v>250</v>
      </c>
      <c r="O2295">
        <v>0</v>
      </c>
      <c r="P2295" t="s">
        <v>59</v>
      </c>
      <c r="Q2295">
        <v>2014</v>
      </c>
      <c r="R2295" s="2">
        <v>720</v>
      </c>
      <c r="S2295" s="2">
        <v>530</v>
      </c>
      <c r="T2295" s="2">
        <v>500</v>
      </c>
      <c r="U2295" s="2">
        <v>0.64938971484669095</v>
      </c>
      <c r="V2295" s="2">
        <v>475</v>
      </c>
      <c r="W2295" s="2">
        <v>356</v>
      </c>
      <c r="X2295" s="2">
        <v>-1</v>
      </c>
      <c r="Y2295" s="2">
        <v>-1</v>
      </c>
      <c r="Z2295" s="2">
        <v>-1</v>
      </c>
      <c r="AA2295" s="2">
        <v>-1</v>
      </c>
      <c r="AB2295" s="2">
        <v>-1</v>
      </c>
      <c r="AC2295" s="2">
        <v>-1.7388999999999999</v>
      </c>
      <c r="AD2295" s="2">
        <v>-1.2861</v>
      </c>
      <c r="AE2295" s="2">
        <v>-1.6807000000000001</v>
      </c>
      <c r="AF2295" s="2">
        <v>1.2868999999999999</v>
      </c>
      <c r="AG2295" s="2">
        <v>-1.6273</v>
      </c>
      <c r="AH2295">
        <v>610000</v>
      </c>
      <c r="AI2295" t="str">
        <f>IF(Table_Graduate_Salary[[#This Row],[Salary]]&lt;300000,"Low",IF(Table_Graduate_Salary[[#This Row],[Salary]]&lt;=600000,"Medium","High"))</f>
        <v>High</v>
      </c>
      <c r="AJ2295" t="str">
        <f>IF(Table_Graduate_Salary[[#This Row],[collegeGPA]]&gt;=8,"Excellent",IF(Table_Graduate_Salary[[#This Row],[collegeGPA]]&gt;=7,"Good","Average"))</f>
        <v>Excellent</v>
      </c>
      <c r="AK2295" s="2">
        <f>AVERAGE(Table_Graduate_Salary[[#This Row],[English]],Table_Graduate_Salary[[#This Row],[Logical]],Table_Graduate_Salary[[#This Row],[Quant]])</f>
        <v>583.33333333333337</v>
      </c>
    </row>
    <row r="2296" spans="1:37">
      <c r="A2296">
        <v>120511</v>
      </c>
      <c r="B2296" t="s">
        <v>506</v>
      </c>
      <c r="C2296" s="1">
        <v>32480</v>
      </c>
      <c r="D2296" s="2">
        <v>76.36</v>
      </c>
      <c r="E2296" t="s">
        <v>113</v>
      </c>
      <c r="F2296" s="3">
        <v>2006</v>
      </c>
      <c r="G2296" s="2">
        <v>71.5</v>
      </c>
      <c r="H2296" t="s">
        <v>113</v>
      </c>
      <c r="I2296">
        <v>1353</v>
      </c>
      <c r="J2296">
        <v>2</v>
      </c>
      <c r="K2296" t="s">
        <v>36</v>
      </c>
      <c r="L2296" t="s">
        <v>64</v>
      </c>
      <c r="M2296" s="3">
        <v>60.13</v>
      </c>
      <c r="N2296">
        <v>1353</v>
      </c>
      <c r="O2296">
        <v>0</v>
      </c>
      <c r="P2296" t="s">
        <v>56</v>
      </c>
      <c r="Q2296">
        <v>2010</v>
      </c>
      <c r="R2296" s="2">
        <v>445</v>
      </c>
      <c r="S2296" s="2">
        <v>465</v>
      </c>
      <c r="T2296" s="2">
        <v>355</v>
      </c>
      <c r="U2296" s="2">
        <v>0.63597875645679403</v>
      </c>
      <c r="V2296" s="2">
        <v>445</v>
      </c>
      <c r="W2296" s="2">
        <v>-1</v>
      </c>
      <c r="X2296" s="2">
        <v>-1</v>
      </c>
      <c r="Y2296" s="2">
        <v>-1</v>
      </c>
      <c r="Z2296" s="2">
        <v>-1</v>
      </c>
      <c r="AA2296" s="2">
        <v>-1</v>
      </c>
      <c r="AB2296" s="2">
        <v>-1</v>
      </c>
      <c r="AC2296" s="2">
        <v>0.97370000000000001</v>
      </c>
      <c r="AD2296" s="2">
        <v>0.65680000000000005</v>
      </c>
      <c r="AE2296" s="2">
        <v>-0.34399999999999997</v>
      </c>
      <c r="AF2296" s="2">
        <v>-1.2302999999999999</v>
      </c>
      <c r="AG2296" s="2">
        <v>-0.60350000000000004</v>
      </c>
      <c r="AH2296">
        <v>115000</v>
      </c>
      <c r="AI2296" t="str">
        <f>IF(Table_Graduate_Salary[[#This Row],[Salary]]&lt;300000,"Low",IF(Table_Graduate_Salary[[#This Row],[Salary]]&lt;=600000,"Medium","High"))</f>
        <v>Low</v>
      </c>
      <c r="AJ2296" t="str">
        <f>IF(Table_Graduate_Salary[[#This Row],[collegeGPA]]&gt;=8,"Excellent",IF(Table_Graduate_Salary[[#This Row],[collegeGPA]]&gt;=7,"Good","Average"))</f>
        <v>Excellent</v>
      </c>
      <c r="AK2296" s="2">
        <f>AVERAGE(Table_Graduate_Salary[[#This Row],[English]],Table_Graduate_Salary[[#This Row],[Logical]],Table_Graduate_Salary[[#This Row],[Quant]])</f>
        <v>421.66666666666669</v>
      </c>
    </row>
    <row r="2297" spans="1:37">
      <c r="A2297">
        <v>48107</v>
      </c>
      <c r="B2297" t="s">
        <v>506</v>
      </c>
      <c r="C2297" s="1">
        <v>32029</v>
      </c>
      <c r="D2297" s="2">
        <v>90.83</v>
      </c>
      <c r="E2297" t="s">
        <v>72</v>
      </c>
      <c r="F2297" s="3">
        <v>2005</v>
      </c>
      <c r="G2297" s="2">
        <v>88.77</v>
      </c>
      <c r="H2297" t="s">
        <v>72</v>
      </c>
      <c r="I2297">
        <v>2857</v>
      </c>
      <c r="J2297">
        <v>1</v>
      </c>
      <c r="K2297" t="s">
        <v>36</v>
      </c>
      <c r="L2297" t="s">
        <v>64</v>
      </c>
      <c r="M2297" s="3">
        <v>72.599999999999994</v>
      </c>
      <c r="N2297">
        <v>2857</v>
      </c>
      <c r="O2297">
        <v>1</v>
      </c>
      <c r="P2297" t="s">
        <v>71</v>
      </c>
      <c r="Q2297">
        <v>2010</v>
      </c>
      <c r="R2297" s="2">
        <v>675</v>
      </c>
      <c r="S2297" s="2">
        <v>685</v>
      </c>
      <c r="T2297" s="2">
        <v>585</v>
      </c>
      <c r="U2297" s="2">
        <v>0.99000875672389799</v>
      </c>
      <c r="V2297" s="2">
        <v>655</v>
      </c>
      <c r="W2297" s="2">
        <v>-1</v>
      </c>
      <c r="X2297" s="2">
        <v>-1</v>
      </c>
      <c r="Y2297" s="2">
        <v>-1</v>
      </c>
      <c r="Z2297" s="2">
        <v>-1</v>
      </c>
      <c r="AA2297" s="2">
        <v>-1</v>
      </c>
      <c r="AB2297" s="2">
        <v>-1</v>
      </c>
      <c r="AC2297" s="2">
        <v>-0.72640000000000005</v>
      </c>
      <c r="AD2297" s="2">
        <v>3.2800000000000003E-2</v>
      </c>
      <c r="AE2297" s="2">
        <v>-1.6501999999999999</v>
      </c>
      <c r="AF2297" s="2">
        <v>-0.87780000000000002</v>
      </c>
      <c r="AG2297" s="2">
        <v>-0.1295</v>
      </c>
      <c r="AH2297">
        <v>4000000</v>
      </c>
      <c r="AI2297" t="str">
        <f>IF(Table_Graduate_Salary[[#This Row],[Salary]]&lt;300000,"Low",IF(Table_Graduate_Salary[[#This Row],[Salary]]&lt;=600000,"Medium","High"))</f>
        <v>High</v>
      </c>
      <c r="AJ2297" t="str">
        <f>IF(Table_Graduate_Salary[[#This Row],[collegeGPA]]&gt;=8,"Excellent",IF(Table_Graduate_Salary[[#This Row],[collegeGPA]]&gt;=7,"Good","Average"))</f>
        <v>Excellent</v>
      </c>
      <c r="AK2297" s="2">
        <f>AVERAGE(Table_Graduate_Salary[[#This Row],[English]],Table_Graduate_Salary[[#This Row],[Logical]],Table_Graduate_Salary[[#This Row],[Quant]])</f>
        <v>648.33333333333337</v>
      </c>
    </row>
    <row r="2298" spans="1:37">
      <c r="A2298">
        <v>1218477</v>
      </c>
      <c r="B2298" t="s">
        <v>506</v>
      </c>
      <c r="C2298" s="1">
        <v>33551</v>
      </c>
      <c r="D2298" s="2">
        <v>84.4</v>
      </c>
      <c r="E2298" t="s">
        <v>51</v>
      </c>
      <c r="F2298" s="3">
        <v>2009</v>
      </c>
      <c r="G2298" s="2">
        <v>88</v>
      </c>
      <c r="H2298" t="s">
        <v>51</v>
      </c>
      <c r="I2298">
        <v>11839</v>
      </c>
      <c r="J2298">
        <v>2</v>
      </c>
      <c r="K2298" t="s">
        <v>49</v>
      </c>
      <c r="L2298" t="s">
        <v>60</v>
      </c>
      <c r="M2298" s="3">
        <v>81.5</v>
      </c>
      <c r="N2298">
        <v>11839</v>
      </c>
      <c r="O2298">
        <v>0</v>
      </c>
      <c r="P2298" t="s">
        <v>84</v>
      </c>
      <c r="Q2298">
        <v>2015</v>
      </c>
      <c r="R2298" s="2">
        <v>430</v>
      </c>
      <c r="S2298" s="2">
        <v>555</v>
      </c>
      <c r="T2298" s="2">
        <v>535</v>
      </c>
      <c r="U2298" s="2">
        <v>0.94327215786655505</v>
      </c>
      <c r="V2298" s="2">
        <v>345</v>
      </c>
      <c r="W2298" s="2">
        <v>452</v>
      </c>
      <c r="X2298" s="2">
        <v>-1</v>
      </c>
      <c r="Y2298" s="2">
        <v>-1</v>
      </c>
      <c r="Z2298" s="2">
        <v>-1</v>
      </c>
      <c r="AA2298" s="2">
        <v>-1</v>
      </c>
      <c r="AB2298" s="2">
        <v>-1</v>
      </c>
      <c r="AC2298" s="2">
        <v>-1.54E-2</v>
      </c>
      <c r="AD2298" s="2">
        <v>0.37890000000000001</v>
      </c>
      <c r="AE2298" s="2">
        <v>-0.6048</v>
      </c>
      <c r="AF2298" s="2">
        <v>-1.1217999999999999</v>
      </c>
      <c r="AG2298" s="2">
        <v>0.86370000000000002</v>
      </c>
      <c r="AH2298">
        <v>180000</v>
      </c>
      <c r="AI2298" t="str">
        <f>IF(Table_Graduate_Salary[[#This Row],[Salary]]&lt;300000,"Low",IF(Table_Graduate_Salary[[#This Row],[Salary]]&lt;=600000,"Medium","High"))</f>
        <v>Low</v>
      </c>
      <c r="AJ2298" t="str">
        <f>IF(Table_Graduate_Salary[[#This Row],[collegeGPA]]&gt;=8,"Excellent",IF(Table_Graduate_Salary[[#This Row],[collegeGPA]]&gt;=7,"Good","Average"))</f>
        <v>Excellent</v>
      </c>
      <c r="AK2298" s="2">
        <f>AVERAGE(Table_Graduate_Salary[[#This Row],[English]],Table_Graduate_Salary[[#This Row],[Logical]],Table_Graduate_Salary[[#This Row],[Quant]])</f>
        <v>506.66666666666669</v>
      </c>
    </row>
    <row r="2299" spans="1:37">
      <c r="A2299">
        <v>358100</v>
      </c>
      <c r="B2299" t="s">
        <v>505</v>
      </c>
      <c r="C2299" s="1">
        <v>33458</v>
      </c>
      <c r="D2299" s="2">
        <v>74.2</v>
      </c>
      <c r="E2299" t="s">
        <v>143</v>
      </c>
      <c r="F2299" s="3">
        <v>2008</v>
      </c>
      <c r="G2299" s="2">
        <v>65.599999999999994</v>
      </c>
      <c r="H2299" t="s">
        <v>35</v>
      </c>
      <c r="I2299">
        <v>10185</v>
      </c>
      <c r="J2299">
        <v>2</v>
      </c>
      <c r="K2299" t="s">
        <v>36</v>
      </c>
      <c r="L2299" t="s">
        <v>55</v>
      </c>
      <c r="M2299" s="3">
        <v>68.66</v>
      </c>
      <c r="N2299">
        <v>10185</v>
      </c>
      <c r="O2299">
        <v>0</v>
      </c>
      <c r="P2299" t="s">
        <v>59</v>
      </c>
      <c r="Q2299">
        <v>2012</v>
      </c>
      <c r="R2299" s="2">
        <v>335</v>
      </c>
      <c r="S2299" s="2">
        <v>525</v>
      </c>
      <c r="T2299" s="2">
        <v>475</v>
      </c>
      <c r="U2299" s="2">
        <v>0.563267823666597</v>
      </c>
      <c r="V2299" s="2">
        <v>425</v>
      </c>
      <c r="W2299" s="2">
        <v>-1</v>
      </c>
      <c r="X2299" s="2">
        <v>-1</v>
      </c>
      <c r="Y2299" s="2">
        <v>-1</v>
      </c>
      <c r="Z2299" s="2">
        <v>-1</v>
      </c>
      <c r="AA2299" s="2">
        <v>-1</v>
      </c>
      <c r="AB2299" s="2">
        <v>-1</v>
      </c>
      <c r="AC2299" s="2">
        <v>-1.3447</v>
      </c>
      <c r="AD2299" s="2">
        <v>-1.5273000000000001</v>
      </c>
      <c r="AE2299" s="2">
        <v>0.81710000000000005</v>
      </c>
      <c r="AF2299" s="2">
        <v>-5.5199999999999999E-2</v>
      </c>
      <c r="AG2299" s="2">
        <v>-1.2354000000000001</v>
      </c>
      <c r="AH2299">
        <v>350000</v>
      </c>
      <c r="AI2299" t="str">
        <f>IF(Table_Graduate_Salary[[#This Row],[Salary]]&lt;300000,"Low",IF(Table_Graduate_Salary[[#This Row],[Salary]]&lt;=600000,"Medium","High"))</f>
        <v>Medium</v>
      </c>
      <c r="AJ2299" t="str">
        <f>IF(Table_Graduate_Salary[[#This Row],[collegeGPA]]&gt;=8,"Excellent",IF(Table_Graduate_Salary[[#This Row],[collegeGPA]]&gt;=7,"Good","Average"))</f>
        <v>Excellent</v>
      </c>
      <c r="AK2299" s="2">
        <f>AVERAGE(Table_Graduate_Salary[[#This Row],[English]],Table_Graduate_Salary[[#This Row],[Logical]],Table_Graduate_Salary[[#This Row],[Quant]])</f>
        <v>445</v>
      </c>
    </row>
    <row r="2300" spans="1:37">
      <c r="A2300">
        <v>664337</v>
      </c>
      <c r="B2300" t="s">
        <v>506</v>
      </c>
      <c r="C2300" s="1">
        <v>33262</v>
      </c>
      <c r="D2300" s="2">
        <v>87.4</v>
      </c>
      <c r="E2300" t="s">
        <v>48</v>
      </c>
      <c r="F2300" s="3">
        <v>2009</v>
      </c>
      <c r="G2300" s="2">
        <v>75.14</v>
      </c>
      <c r="H2300" t="s">
        <v>51</v>
      </c>
      <c r="I2300">
        <v>5256</v>
      </c>
      <c r="J2300">
        <v>2</v>
      </c>
      <c r="K2300" t="s">
        <v>36</v>
      </c>
      <c r="L2300" t="s">
        <v>116</v>
      </c>
      <c r="M2300" s="3">
        <v>89.4</v>
      </c>
      <c r="N2300">
        <v>5256</v>
      </c>
      <c r="O2300">
        <v>0</v>
      </c>
      <c r="P2300" t="s">
        <v>65</v>
      </c>
      <c r="Q2300">
        <v>2013</v>
      </c>
      <c r="R2300" s="2">
        <v>660</v>
      </c>
      <c r="S2300" s="2">
        <v>380</v>
      </c>
      <c r="T2300" s="2">
        <v>680</v>
      </c>
      <c r="U2300" s="2">
        <v>0.53838689298509601</v>
      </c>
      <c r="V2300" s="2">
        <v>-1</v>
      </c>
      <c r="W2300" s="2">
        <v>333</v>
      </c>
      <c r="X2300" s="2">
        <v>-1</v>
      </c>
      <c r="Y2300" s="2">
        <v>-1</v>
      </c>
      <c r="Z2300" s="2">
        <v>-1</v>
      </c>
      <c r="AA2300" s="2">
        <v>-1</v>
      </c>
      <c r="AB2300" s="2">
        <v>-1</v>
      </c>
      <c r="AC2300" s="2">
        <v>-0.159</v>
      </c>
      <c r="AD2300" s="2">
        <v>0.37890000000000001</v>
      </c>
      <c r="AE2300" s="2">
        <v>0.93220000000000003</v>
      </c>
      <c r="AF2300" s="2">
        <v>-1.2485999999999999</v>
      </c>
      <c r="AG2300" s="2">
        <v>0.28889999999999999</v>
      </c>
      <c r="AH2300">
        <v>250000</v>
      </c>
      <c r="AI2300" t="str">
        <f>IF(Table_Graduate_Salary[[#This Row],[Salary]]&lt;300000,"Low",IF(Table_Graduate_Salary[[#This Row],[Salary]]&lt;=600000,"Medium","High"))</f>
        <v>Low</v>
      </c>
      <c r="AJ2300" t="str">
        <f>IF(Table_Graduate_Salary[[#This Row],[collegeGPA]]&gt;=8,"Excellent",IF(Table_Graduate_Salary[[#This Row],[collegeGPA]]&gt;=7,"Good","Average"))</f>
        <v>Excellent</v>
      </c>
      <c r="AK2300" s="2">
        <f>AVERAGE(Table_Graduate_Salary[[#This Row],[English]],Table_Graduate_Salary[[#This Row],[Logical]],Table_Graduate_Salary[[#This Row],[Quant]])</f>
        <v>573.33333333333337</v>
      </c>
    </row>
    <row r="2301" spans="1:37">
      <c r="A2301">
        <v>614210</v>
      </c>
      <c r="B2301" t="s">
        <v>506</v>
      </c>
      <c r="C2301" s="1">
        <v>33869</v>
      </c>
      <c r="D2301" s="2">
        <v>87</v>
      </c>
      <c r="E2301" t="s">
        <v>35</v>
      </c>
      <c r="F2301" s="3">
        <v>2010</v>
      </c>
      <c r="G2301" s="2">
        <v>76.8</v>
      </c>
      <c r="H2301" t="s">
        <v>35</v>
      </c>
      <c r="I2301">
        <v>17205</v>
      </c>
      <c r="J2301">
        <v>2</v>
      </c>
      <c r="K2301" t="s">
        <v>36</v>
      </c>
      <c r="L2301" t="s">
        <v>81</v>
      </c>
      <c r="M2301" s="3">
        <v>69.930000000000007</v>
      </c>
      <c r="N2301">
        <v>17205</v>
      </c>
      <c r="O2301">
        <v>0</v>
      </c>
      <c r="P2301" t="s">
        <v>50</v>
      </c>
      <c r="Q2301">
        <v>2014</v>
      </c>
      <c r="R2301" s="2">
        <v>720</v>
      </c>
      <c r="S2301" s="2">
        <v>620</v>
      </c>
      <c r="T2301" s="2">
        <v>500</v>
      </c>
      <c r="U2301" s="2">
        <v>0.93839913679117504</v>
      </c>
      <c r="V2301" s="2">
        <v>-1</v>
      </c>
      <c r="W2301" s="2">
        <v>-1</v>
      </c>
      <c r="X2301" s="2">
        <v>-1</v>
      </c>
      <c r="Y2301" s="2">
        <v>-1</v>
      </c>
      <c r="Z2301" s="2">
        <v>553</v>
      </c>
      <c r="AA2301" s="2">
        <v>-1</v>
      </c>
      <c r="AB2301" s="2">
        <v>-1</v>
      </c>
      <c r="AC2301" s="2">
        <v>-0.44629999999999997</v>
      </c>
      <c r="AD2301" s="2">
        <v>-0.1206</v>
      </c>
      <c r="AE2301" s="2">
        <v>-0.14369999999999999</v>
      </c>
      <c r="AF2301" s="2">
        <v>0.90659999999999996</v>
      </c>
      <c r="AG2301" s="2">
        <v>-1.8189</v>
      </c>
      <c r="AH2301">
        <v>225000</v>
      </c>
      <c r="AI2301" t="str">
        <f>IF(Table_Graduate_Salary[[#This Row],[Salary]]&lt;300000,"Low",IF(Table_Graduate_Salary[[#This Row],[Salary]]&lt;=600000,"Medium","High"))</f>
        <v>Low</v>
      </c>
      <c r="AJ2301" t="str">
        <f>IF(Table_Graduate_Salary[[#This Row],[collegeGPA]]&gt;=8,"Excellent",IF(Table_Graduate_Salary[[#This Row],[collegeGPA]]&gt;=7,"Good","Average"))</f>
        <v>Excellent</v>
      </c>
      <c r="AK2301" s="2">
        <f>AVERAGE(Table_Graduate_Salary[[#This Row],[English]],Table_Graduate_Salary[[#This Row],[Logical]],Table_Graduate_Salary[[#This Row],[Quant]])</f>
        <v>613.33333333333337</v>
      </c>
    </row>
    <row r="2302" spans="1:37">
      <c r="A2302">
        <v>1018051</v>
      </c>
      <c r="B2302" t="s">
        <v>506</v>
      </c>
      <c r="C2302" s="1">
        <v>33687</v>
      </c>
      <c r="D2302" s="2">
        <v>63</v>
      </c>
      <c r="E2302" t="s">
        <v>35</v>
      </c>
      <c r="F2302" s="3">
        <v>2009</v>
      </c>
      <c r="G2302" s="2">
        <v>56</v>
      </c>
      <c r="H2302" t="s">
        <v>35</v>
      </c>
      <c r="I2302">
        <v>2685</v>
      </c>
      <c r="J2302">
        <v>2</v>
      </c>
      <c r="K2302" t="s">
        <v>36</v>
      </c>
      <c r="L2302" t="s">
        <v>40</v>
      </c>
      <c r="M2302" s="3">
        <v>69.400000000000006</v>
      </c>
      <c r="N2302">
        <v>2685</v>
      </c>
      <c r="O2302">
        <v>0</v>
      </c>
      <c r="P2302" t="s">
        <v>84</v>
      </c>
      <c r="Q2302">
        <v>2013</v>
      </c>
      <c r="R2302" s="2">
        <v>430</v>
      </c>
      <c r="S2302" s="2">
        <v>545</v>
      </c>
      <c r="T2302" s="2">
        <v>545</v>
      </c>
      <c r="U2302" s="2">
        <v>0.91139527839132795</v>
      </c>
      <c r="V2302" s="2">
        <v>-1</v>
      </c>
      <c r="W2302" s="2">
        <v>-1</v>
      </c>
      <c r="X2302" s="2">
        <v>500</v>
      </c>
      <c r="Y2302" s="2">
        <v>-1</v>
      </c>
      <c r="Z2302" s="2">
        <v>-1</v>
      </c>
      <c r="AA2302" s="2">
        <v>-1</v>
      </c>
      <c r="AB2302" s="2">
        <v>-1</v>
      </c>
      <c r="AC2302" s="2">
        <v>0.27179999999999999</v>
      </c>
      <c r="AD2302" s="2">
        <v>-0.1206</v>
      </c>
      <c r="AE2302" s="2">
        <v>1.2396</v>
      </c>
      <c r="AF2302" s="2">
        <v>0.2727</v>
      </c>
      <c r="AG2302" s="2">
        <v>0.86370000000000002</v>
      </c>
      <c r="AH2302">
        <v>145000</v>
      </c>
      <c r="AI2302" t="str">
        <f>IF(Table_Graduate_Salary[[#This Row],[Salary]]&lt;300000,"Low",IF(Table_Graduate_Salary[[#This Row],[Salary]]&lt;=600000,"Medium","High"))</f>
        <v>Low</v>
      </c>
      <c r="AJ2302" t="str">
        <f>IF(Table_Graduate_Salary[[#This Row],[collegeGPA]]&gt;=8,"Excellent",IF(Table_Graduate_Salary[[#This Row],[collegeGPA]]&gt;=7,"Good","Average"))</f>
        <v>Excellent</v>
      </c>
      <c r="AK2302" s="2">
        <f>AVERAGE(Table_Graduate_Salary[[#This Row],[English]],Table_Graduate_Salary[[#This Row],[Logical]],Table_Graduate_Salary[[#This Row],[Quant]])</f>
        <v>506.66666666666669</v>
      </c>
    </row>
    <row r="2303" spans="1:37">
      <c r="A2303">
        <v>1136448</v>
      </c>
      <c r="B2303" t="s">
        <v>506</v>
      </c>
      <c r="C2303" s="1">
        <v>33881</v>
      </c>
      <c r="D2303" s="2">
        <v>78</v>
      </c>
      <c r="E2303" t="s">
        <v>35</v>
      </c>
      <c r="F2303" s="3">
        <v>2010</v>
      </c>
      <c r="G2303" s="2">
        <v>68</v>
      </c>
      <c r="H2303" t="s">
        <v>35</v>
      </c>
      <c r="I2303">
        <v>16719</v>
      </c>
      <c r="J2303">
        <v>2</v>
      </c>
      <c r="K2303" t="s">
        <v>36</v>
      </c>
      <c r="L2303" t="s">
        <v>60</v>
      </c>
      <c r="M2303" s="3">
        <v>68.16</v>
      </c>
      <c r="N2303">
        <v>16719</v>
      </c>
      <c r="O2303">
        <v>0</v>
      </c>
      <c r="P2303" t="s">
        <v>59</v>
      </c>
      <c r="Q2303">
        <v>2014</v>
      </c>
      <c r="R2303" s="2">
        <v>570</v>
      </c>
      <c r="S2303" s="2">
        <v>435</v>
      </c>
      <c r="T2303" s="2">
        <v>270</v>
      </c>
      <c r="U2303" s="2">
        <v>-1</v>
      </c>
      <c r="V2303" s="2">
        <v>285</v>
      </c>
      <c r="W2303" s="2">
        <v>-1</v>
      </c>
      <c r="X2303" s="2">
        <v>-1</v>
      </c>
      <c r="Y2303" s="2">
        <v>-1</v>
      </c>
      <c r="Z2303" s="2">
        <v>-1</v>
      </c>
      <c r="AA2303" s="2">
        <v>-1</v>
      </c>
      <c r="AB2303" s="2">
        <v>-1</v>
      </c>
      <c r="AC2303" s="2">
        <v>1.5644</v>
      </c>
      <c r="AD2303" s="2">
        <v>0.71189999999999998</v>
      </c>
      <c r="AE2303" s="2">
        <v>-1.2196</v>
      </c>
      <c r="AF2303" s="2">
        <v>-0.4879</v>
      </c>
      <c r="AG2303" s="2">
        <v>1.4386000000000001</v>
      </c>
      <c r="AH2303">
        <v>265000</v>
      </c>
      <c r="AI2303" t="str">
        <f>IF(Table_Graduate_Salary[[#This Row],[Salary]]&lt;300000,"Low",IF(Table_Graduate_Salary[[#This Row],[Salary]]&lt;=600000,"Medium","High"))</f>
        <v>Low</v>
      </c>
      <c r="AJ2303" t="str">
        <f>IF(Table_Graduate_Salary[[#This Row],[collegeGPA]]&gt;=8,"Excellent",IF(Table_Graduate_Salary[[#This Row],[collegeGPA]]&gt;=7,"Good","Average"))</f>
        <v>Excellent</v>
      </c>
      <c r="AK2303" s="2">
        <f>AVERAGE(Table_Graduate_Salary[[#This Row],[English]],Table_Graduate_Salary[[#This Row],[Logical]],Table_Graduate_Salary[[#This Row],[Quant]])</f>
        <v>425</v>
      </c>
    </row>
    <row r="2304" spans="1:37">
      <c r="A2304">
        <v>809429</v>
      </c>
      <c r="B2304" t="s">
        <v>506</v>
      </c>
      <c r="C2304" s="1">
        <v>33616</v>
      </c>
      <c r="D2304" s="2">
        <v>83</v>
      </c>
      <c r="E2304" t="s">
        <v>51</v>
      </c>
      <c r="F2304" s="3">
        <v>2009</v>
      </c>
      <c r="G2304" s="2">
        <v>65</v>
      </c>
      <c r="H2304" t="s">
        <v>51</v>
      </c>
      <c r="I2304">
        <v>11010</v>
      </c>
      <c r="J2304">
        <v>2</v>
      </c>
      <c r="K2304" t="s">
        <v>36</v>
      </c>
      <c r="L2304" t="s">
        <v>60</v>
      </c>
      <c r="M2304" s="3">
        <v>65</v>
      </c>
      <c r="N2304">
        <v>11010</v>
      </c>
      <c r="O2304">
        <v>1</v>
      </c>
      <c r="P2304" t="s">
        <v>61</v>
      </c>
      <c r="Q2304">
        <v>2013</v>
      </c>
      <c r="R2304" s="2">
        <v>485</v>
      </c>
      <c r="S2304" s="2">
        <v>385</v>
      </c>
      <c r="T2304" s="2">
        <v>445</v>
      </c>
      <c r="U2304" s="2">
        <v>0.78330353667029795</v>
      </c>
      <c r="V2304" s="2">
        <v>405</v>
      </c>
      <c r="W2304" s="2">
        <v>388</v>
      </c>
      <c r="X2304" s="2">
        <v>-1</v>
      </c>
      <c r="Y2304" s="2">
        <v>-1</v>
      </c>
      <c r="Z2304" s="2">
        <v>-1</v>
      </c>
      <c r="AA2304" s="2">
        <v>-1</v>
      </c>
      <c r="AB2304" s="2">
        <v>-1</v>
      </c>
      <c r="AC2304" s="2">
        <v>-0.58989999999999998</v>
      </c>
      <c r="AD2304" s="2">
        <v>0.71189999999999998</v>
      </c>
      <c r="AE2304" s="2">
        <v>0.62480000000000002</v>
      </c>
      <c r="AF2304" s="2">
        <v>0.1459</v>
      </c>
      <c r="AG2304" s="2">
        <v>0.67210000000000003</v>
      </c>
      <c r="AH2304">
        <v>205000</v>
      </c>
      <c r="AI2304" t="str">
        <f>IF(Table_Graduate_Salary[[#This Row],[Salary]]&lt;300000,"Low",IF(Table_Graduate_Salary[[#This Row],[Salary]]&lt;=600000,"Medium","High"))</f>
        <v>Low</v>
      </c>
      <c r="AJ2304" t="str">
        <f>IF(Table_Graduate_Salary[[#This Row],[collegeGPA]]&gt;=8,"Excellent",IF(Table_Graduate_Salary[[#This Row],[collegeGPA]]&gt;=7,"Good","Average"))</f>
        <v>Excellent</v>
      </c>
      <c r="AK2304" s="2">
        <f>AVERAGE(Table_Graduate_Salary[[#This Row],[English]],Table_Graduate_Salary[[#This Row],[Logical]],Table_Graduate_Salary[[#This Row],[Quant]])</f>
        <v>438.33333333333331</v>
      </c>
    </row>
    <row r="2305" spans="1:37">
      <c r="A2305">
        <v>1236393</v>
      </c>
      <c r="B2305" t="s">
        <v>505</v>
      </c>
      <c r="C2305" s="1">
        <v>34006</v>
      </c>
      <c r="D2305" s="2">
        <v>69.599999999999994</v>
      </c>
      <c r="E2305" t="s">
        <v>51</v>
      </c>
      <c r="F2305" s="3">
        <v>2009</v>
      </c>
      <c r="G2305" s="2">
        <v>68</v>
      </c>
      <c r="H2305" t="s">
        <v>51</v>
      </c>
      <c r="I2305">
        <v>272</v>
      </c>
      <c r="J2305">
        <v>2</v>
      </c>
      <c r="K2305" t="s">
        <v>36</v>
      </c>
      <c r="L2305" t="s">
        <v>60</v>
      </c>
      <c r="M2305" s="3">
        <v>70.290000000000006</v>
      </c>
      <c r="N2305">
        <v>272</v>
      </c>
      <c r="O2305">
        <v>0</v>
      </c>
      <c r="P2305" t="s">
        <v>50</v>
      </c>
      <c r="Q2305">
        <v>2015</v>
      </c>
      <c r="R2305" s="2">
        <v>395</v>
      </c>
      <c r="S2305" s="2">
        <v>505</v>
      </c>
      <c r="T2305" s="2">
        <v>525</v>
      </c>
      <c r="U2305" s="2">
        <v>0.78330353667029795</v>
      </c>
      <c r="V2305" s="2">
        <v>455</v>
      </c>
      <c r="W2305" s="2">
        <v>388</v>
      </c>
      <c r="X2305" s="2">
        <v>-1</v>
      </c>
      <c r="Y2305" s="2">
        <v>-1</v>
      </c>
      <c r="Z2305" s="2">
        <v>-1</v>
      </c>
      <c r="AA2305" s="2">
        <v>-1</v>
      </c>
      <c r="AB2305" s="2">
        <v>-1</v>
      </c>
      <c r="AC2305" s="2">
        <v>0.12820000000000001</v>
      </c>
      <c r="AD2305" s="2">
        <v>-0.4536</v>
      </c>
      <c r="AE2305" s="2">
        <v>0.16370000000000001</v>
      </c>
      <c r="AF2305" s="2">
        <v>0.39950000000000002</v>
      </c>
      <c r="AG2305" s="2">
        <v>-0.47760000000000002</v>
      </c>
      <c r="AH2305">
        <v>120000</v>
      </c>
      <c r="AI2305" t="str">
        <f>IF(Table_Graduate_Salary[[#This Row],[Salary]]&lt;300000,"Low",IF(Table_Graduate_Salary[[#This Row],[Salary]]&lt;=600000,"Medium","High"))</f>
        <v>Low</v>
      </c>
      <c r="AJ2305" t="str">
        <f>IF(Table_Graduate_Salary[[#This Row],[collegeGPA]]&gt;=8,"Excellent",IF(Table_Graduate_Salary[[#This Row],[collegeGPA]]&gt;=7,"Good","Average"))</f>
        <v>Excellent</v>
      </c>
      <c r="AK2305" s="2">
        <f>AVERAGE(Table_Graduate_Salary[[#This Row],[English]],Table_Graduate_Salary[[#This Row],[Logical]],Table_Graduate_Salary[[#This Row],[Quant]])</f>
        <v>475</v>
      </c>
    </row>
    <row r="2306" spans="1:37">
      <c r="A2306">
        <v>1029538</v>
      </c>
      <c r="B2306" t="s">
        <v>506</v>
      </c>
      <c r="C2306" s="1">
        <v>33090</v>
      </c>
      <c r="D2306" s="2">
        <v>73.5</v>
      </c>
      <c r="E2306" t="s">
        <v>51</v>
      </c>
      <c r="F2306" s="3">
        <v>2009</v>
      </c>
      <c r="G2306" s="2">
        <v>71.8</v>
      </c>
      <c r="H2306" t="s">
        <v>51</v>
      </c>
      <c r="I2306">
        <v>7010</v>
      </c>
      <c r="J2306">
        <v>2</v>
      </c>
      <c r="K2306" t="s">
        <v>36</v>
      </c>
      <c r="L2306" t="s">
        <v>55</v>
      </c>
      <c r="M2306" s="3">
        <v>83.9</v>
      </c>
      <c r="N2306">
        <v>7010</v>
      </c>
      <c r="O2306">
        <v>1</v>
      </c>
      <c r="P2306" t="s">
        <v>53</v>
      </c>
      <c r="Q2306">
        <v>2013</v>
      </c>
      <c r="R2306" s="2">
        <v>535</v>
      </c>
      <c r="S2306" s="2">
        <v>605</v>
      </c>
      <c r="T2306" s="2">
        <v>665</v>
      </c>
      <c r="U2306" s="2">
        <v>0.99887610810285898</v>
      </c>
      <c r="V2306" s="2">
        <v>735</v>
      </c>
      <c r="W2306" s="2">
        <v>-1</v>
      </c>
      <c r="X2306" s="2">
        <v>653</v>
      </c>
      <c r="Y2306" s="2">
        <v>-1</v>
      </c>
      <c r="Z2306" s="2">
        <v>-1</v>
      </c>
      <c r="AA2306" s="2">
        <v>-1</v>
      </c>
      <c r="AB2306" s="2">
        <v>-1</v>
      </c>
      <c r="AC2306" s="2">
        <v>1.4208000000000001</v>
      </c>
      <c r="AD2306" s="2">
        <v>1.0448999999999999</v>
      </c>
      <c r="AE2306" s="2">
        <v>0.62480000000000002</v>
      </c>
      <c r="AF2306" s="2">
        <v>0.2727</v>
      </c>
      <c r="AG2306" s="2">
        <v>1.2470000000000001</v>
      </c>
      <c r="AH2306">
        <v>340000</v>
      </c>
      <c r="AI2306" t="str">
        <f>IF(Table_Graduate_Salary[[#This Row],[Salary]]&lt;300000,"Low",IF(Table_Graduate_Salary[[#This Row],[Salary]]&lt;=600000,"Medium","High"))</f>
        <v>Medium</v>
      </c>
      <c r="AJ2306" t="str">
        <f>IF(Table_Graduate_Salary[[#This Row],[collegeGPA]]&gt;=8,"Excellent",IF(Table_Graduate_Salary[[#This Row],[collegeGPA]]&gt;=7,"Good","Average"))</f>
        <v>Excellent</v>
      </c>
      <c r="AK2306" s="2">
        <f>AVERAGE(Table_Graduate_Salary[[#This Row],[English]],Table_Graduate_Salary[[#This Row],[Logical]],Table_Graduate_Salary[[#This Row],[Quant]])</f>
        <v>601.66666666666663</v>
      </c>
    </row>
    <row r="2307" spans="1:37">
      <c r="A2307">
        <v>959436</v>
      </c>
      <c r="B2307" t="s">
        <v>505</v>
      </c>
      <c r="C2307" s="1">
        <v>34106</v>
      </c>
      <c r="D2307" s="2">
        <v>83.56</v>
      </c>
      <c r="E2307" t="s">
        <v>51</v>
      </c>
      <c r="F2307" s="3">
        <v>2010</v>
      </c>
      <c r="G2307" s="2">
        <v>65.56</v>
      </c>
      <c r="H2307" t="s">
        <v>51</v>
      </c>
      <c r="I2307">
        <v>4319</v>
      </c>
      <c r="J2307">
        <v>2</v>
      </c>
      <c r="K2307" t="s">
        <v>36</v>
      </c>
      <c r="L2307" t="s">
        <v>40</v>
      </c>
      <c r="M2307" s="3">
        <v>83.22</v>
      </c>
      <c r="N2307">
        <v>4319</v>
      </c>
      <c r="O2307">
        <v>0</v>
      </c>
      <c r="P2307" t="s">
        <v>50</v>
      </c>
      <c r="Q2307">
        <v>2014</v>
      </c>
      <c r="R2307" s="2">
        <v>415</v>
      </c>
      <c r="S2307" s="2">
        <v>475</v>
      </c>
      <c r="T2307" s="2">
        <v>330</v>
      </c>
      <c r="U2307" s="2">
        <v>0.84224832225783597</v>
      </c>
      <c r="V2307" s="2">
        <v>445</v>
      </c>
      <c r="W2307" s="2">
        <v>-1</v>
      </c>
      <c r="X2307" s="2">
        <v>469</v>
      </c>
      <c r="Y2307" s="2">
        <v>-1</v>
      </c>
      <c r="Z2307" s="2">
        <v>-1</v>
      </c>
      <c r="AA2307" s="2">
        <v>-1</v>
      </c>
      <c r="AB2307" s="2">
        <v>-1</v>
      </c>
      <c r="AC2307" s="2">
        <v>-1.0207999999999999</v>
      </c>
      <c r="AD2307" s="2">
        <v>-1.6191</v>
      </c>
      <c r="AE2307" s="2">
        <v>-0.75849999999999995</v>
      </c>
      <c r="AF2307" s="2">
        <v>0.39950000000000002</v>
      </c>
      <c r="AG2307" s="2">
        <v>0.48049999999999998</v>
      </c>
      <c r="AH2307">
        <v>105000</v>
      </c>
      <c r="AI2307" t="str">
        <f>IF(Table_Graduate_Salary[[#This Row],[Salary]]&lt;300000,"Low",IF(Table_Graduate_Salary[[#This Row],[Salary]]&lt;=600000,"Medium","High"))</f>
        <v>Low</v>
      </c>
      <c r="AJ2307" t="str">
        <f>IF(Table_Graduate_Salary[[#This Row],[collegeGPA]]&gt;=8,"Excellent",IF(Table_Graduate_Salary[[#This Row],[collegeGPA]]&gt;=7,"Good","Average"))</f>
        <v>Excellent</v>
      </c>
      <c r="AK2307" s="2">
        <f>AVERAGE(Table_Graduate_Salary[[#This Row],[English]],Table_Graduate_Salary[[#This Row],[Logical]],Table_Graduate_Salary[[#This Row],[Quant]])</f>
        <v>406.66666666666669</v>
      </c>
    </row>
    <row r="2308" spans="1:37">
      <c r="A2308">
        <v>215845</v>
      </c>
      <c r="B2308" t="s">
        <v>506</v>
      </c>
      <c r="C2308" s="1">
        <v>31795</v>
      </c>
      <c r="D2308" s="2">
        <v>75</v>
      </c>
      <c r="E2308">
        <v>0</v>
      </c>
      <c r="F2308" s="3">
        <v>2003</v>
      </c>
      <c r="G2308" s="2">
        <v>70</v>
      </c>
      <c r="H2308">
        <v>0</v>
      </c>
      <c r="I2308">
        <v>5026</v>
      </c>
      <c r="J2308">
        <v>2</v>
      </c>
      <c r="K2308" t="s">
        <v>36</v>
      </c>
      <c r="L2308" t="s">
        <v>81</v>
      </c>
      <c r="M2308" s="3">
        <v>80</v>
      </c>
      <c r="N2308">
        <v>5026</v>
      </c>
      <c r="O2308">
        <v>0</v>
      </c>
      <c r="P2308" t="s">
        <v>65</v>
      </c>
      <c r="Q2308">
        <v>2011</v>
      </c>
      <c r="R2308" s="2">
        <v>385</v>
      </c>
      <c r="S2308" s="2">
        <v>505</v>
      </c>
      <c r="T2308" s="2">
        <v>545</v>
      </c>
      <c r="U2308" s="2">
        <v>0.22948175491175499</v>
      </c>
      <c r="V2308" s="2">
        <v>335</v>
      </c>
      <c r="W2308" s="2">
        <v>266</v>
      </c>
      <c r="X2308" s="2">
        <v>-1</v>
      </c>
      <c r="Y2308" s="2">
        <v>-1</v>
      </c>
      <c r="Z2308" s="2">
        <v>-1</v>
      </c>
      <c r="AA2308" s="2">
        <v>-1</v>
      </c>
      <c r="AB2308" s="2">
        <v>-1</v>
      </c>
      <c r="AC2308" s="2">
        <v>0.66459999999999997</v>
      </c>
      <c r="AD2308" s="2">
        <v>-0.27929999999999999</v>
      </c>
      <c r="AE2308" s="2">
        <v>-5.3699999999999998E-2</v>
      </c>
      <c r="AF2308" s="2">
        <v>1.4723999999999999</v>
      </c>
      <c r="AG2308" s="2">
        <v>2.8400000000000002E-2</v>
      </c>
      <c r="AH2308">
        <v>280000</v>
      </c>
      <c r="AI2308" t="str">
        <f>IF(Table_Graduate_Salary[[#This Row],[Salary]]&lt;300000,"Low",IF(Table_Graduate_Salary[[#This Row],[Salary]]&lt;=600000,"Medium","High"))</f>
        <v>Low</v>
      </c>
      <c r="AJ2308" t="str">
        <f>IF(Table_Graduate_Salary[[#This Row],[collegeGPA]]&gt;=8,"Excellent",IF(Table_Graduate_Salary[[#This Row],[collegeGPA]]&gt;=7,"Good","Average"))</f>
        <v>Excellent</v>
      </c>
      <c r="AK2308" s="2">
        <f>AVERAGE(Table_Graduate_Salary[[#This Row],[English]],Table_Graduate_Salary[[#This Row],[Logical]],Table_Graduate_Salary[[#This Row],[Quant]])</f>
        <v>478.33333333333331</v>
      </c>
    </row>
    <row r="2309" spans="1:37">
      <c r="A2309">
        <v>434561</v>
      </c>
      <c r="B2309" t="s">
        <v>506</v>
      </c>
      <c r="C2309" s="1">
        <v>32534</v>
      </c>
      <c r="D2309" s="2">
        <v>56</v>
      </c>
      <c r="E2309" t="s">
        <v>106</v>
      </c>
      <c r="F2309" s="3">
        <v>2007</v>
      </c>
      <c r="G2309" s="2">
        <v>62</v>
      </c>
      <c r="H2309" t="s">
        <v>403</v>
      </c>
      <c r="I2309">
        <v>3054</v>
      </c>
      <c r="J2309">
        <v>2</v>
      </c>
      <c r="K2309" t="s">
        <v>36</v>
      </c>
      <c r="L2309" t="s">
        <v>64</v>
      </c>
      <c r="M2309" s="3">
        <v>62</v>
      </c>
      <c r="N2309">
        <v>3054</v>
      </c>
      <c r="O2309">
        <v>0</v>
      </c>
      <c r="P2309" t="s">
        <v>65</v>
      </c>
      <c r="Q2309">
        <v>2012</v>
      </c>
      <c r="R2309" s="2">
        <v>365</v>
      </c>
      <c r="S2309" s="2">
        <v>355</v>
      </c>
      <c r="T2309" s="2">
        <v>305</v>
      </c>
      <c r="U2309" s="2">
        <v>0.34231489991181502</v>
      </c>
      <c r="V2309" s="2">
        <v>365</v>
      </c>
      <c r="W2309" s="2">
        <v>300</v>
      </c>
      <c r="X2309" s="2">
        <v>-1</v>
      </c>
      <c r="Y2309" s="2">
        <v>-1</v>
      </c>
      <c r="Z2309" s="2">
        <v>-1</v>
      </c>
      <c r="AA2309" s="2">
        <v>-1</v>
      </c>
      <c r="AB2309" s="2">
        <v>-1</v>
      </c>
      <c r="AC2309" s="2">
        <v>0.3836</v>
      </c>
      <c r="AD2309" s="2">
        <v>-0.98839999999999995</v>
      </c>
      <c r="AE2309" s="2">
        <v>-0.25159999999999999</v>
      </c>
      <c r="AF2309" s="2">
        <v>0.40410000000000001</v>
      </c>
      <c r="AG2309" s="2">
        <v>-0.80449999999999999</v>
      </c>
      <c r="AH2309">
        <v>100000</v>
      </c>
      <c r="AI2309" t="str">
        <f>IF(Table_Graduate_Salary[[#This Row],[Salary]]&lt;300000,"Low",IF(Table_Graduate_Salary[[#This Row],[Salary]]&lt;=600000,"Medium","High"))</f>
        <v>Low</v>
      </c>
      <c r="AJ2309" t="str">
        <f>IF(Table_Graduate_Salary[[#This Row],[collegeGPA]]&gt;=8,"Excellent",IF(Table_Graduate_Salary[[#This Row],[collegeGPA]]&gt;=7,"Good","Average"))</f>
        <v>Excellent</v>
      </c>
      <c r="AK2309" s="2">
        <f>AVERAGE(Table_Graduate_Salary[[#This Row],[English]],Table_Graduate_Salary[[#This Row],[Logical]],Table_Graduate_Salary[[#This Row],[Quant]])</f>
        <v>341.66666666666669</v>
      </c>
    </row>
    <row r="2310" spans="1:37">
      <c r="A2310">
        <v>801301</v>
      </c>
      <c r="B2310" t="s">
        <v>506</v>
      </c>
      <c r="C2310" s="1">
        <v>33486</v>
      </c>
      <c r="D2310" s="2">
        <v>79.8</v>
      </c>
      <c r="E2310" t="s">
        <v>35</v>
      </c>
      <c r="F2310" s="3">
        <v>2009</v>
      </c>
      <c r="G2310" s="2">
        <v>66.8</v>
      </c>
      <c r="H2310" t="s">
        <v>35</v>
      </c>
      <c r="I2310">
        <v>14363</v>
      </c>
      <c r="J2310">
        <v>2</v>
      </c>
      <c r="K2310" t="s">
        <v>36</v>
      </c>
      <c r="L2310" t="s">
        <v>40</v>
      </c>
      <c r="M2310" s="3">
        <v>73.12</v>
      </c>
      <c r="N2310">
        <v>14363</v>
      </c>
      <c r="O2310">
        <v>0</v>
      </c>
      <c r="P2310" t="s">
        <v>50</v>
      </c>
      <c r="Q2310">
        <v>2014</v>
      </c>
      <c r="R2310" s="2">
        <v>580</v>
      </c>
      <c r="S2310" s="2">
        <v>510</v>
      </c>
      <c r="T2310" s="2">
        <v>340</v>
      </c>
      <c r="U2310" s="2">
        <v>0.95389977507992596</v>
      </c>
      <c r="V2310" s="2">
        <v>375</v>
      </c>
      <c r="W2310" s="2">
        <v>-1</v>
      </c>
      <c r="X2310" s="2">
        <v>530</v>
      </c>
      <c r="Y2310" s="2">
        <v>-1</v>
      </c>
      <c r="Z2310" s="2">
        <v>-1</v>
      </c>
      <c r="AA2310" s="2">
        <v>-1</v>
      </c>
      <c r="AB2310" s="2">
        <v>-1</v>
      </c>
      <c r="AC2310" s="2">
        <v>-0.58989999999999998</v>
      </c>
      <c r="AD2310" s="2">
        <v>4.5900000000000003E-2</v>
      </c>
      <c r="AE2310" s="2">
        <v>1.2396</v>
      </c>
      <c r="AF2310" s="2">
        <v>0.2727</v>
      </c>
      <c r="AG2310" s="2">
        <v>-0.47760000000000002</v>
      </c>
      <c r="AH2310">
        <v>200000</v>
      </c>
      <c r="AI2310" t="str">
        <f>IF(Table_Graduate_Salary[[#This Row],[Salary]]&lt;300000,"Low",IF(Table_Graduate_Salary[[#This Row],[Salary]]&lt;=600000,"Medium","High"))</f>
        <v>Low</v>
      </c>
      <c r="AJ2310" t="str">
        <f>IF(Table_Graduate_Salary[[#This Row],[collegeGPA]]&gt;=8,"Excellent",IF(Table_Graduate_Salary[[#This Row],[collegeGPA]]&gt;=7,"Good","Average"))</f>
        <v>Excellent</v>
      </c>
      <c r="AK2310" s="2">
        <f>AVERAGE(Table_Graduate_Salary[[#This Row],[English]],Table_Graduate_Salary[[#This Row],[Logical]],Table_Graduate_Salary[[#This Row],[Quant]])</f>
        <v>476.66666666666669</v>
      </c>
    </row>
    <row r="2311" spans="1:37">
      <c r="A2311">
        <v>825043</v>
      </c>
      <c r="B2311" t="s">
        <v>505</v>
      </c>
      <c r="C2311" s="1">
        <v>33477</v>
      </c>
      <c r="D2311" s="2">
        <v>88.44</v>
      </c>
      <c r="E2311" t="s">
        <v>48</v>
      </c>
      <c r="F2311" s="3">
        <v>2010</v>
      </c>
      <c r="G2311" s="2">
        <v>94.6</v>
      </c>
      <c r="H2311" t="s">
        <v>35</v>
      </c>
      <c r="I2311">
        <v>115</v>
      </c>
      <c r="J2311">
        <v>2</v>
      </c>
      <c r="K2311" t="s">
        <v>36</v>
      </c>
      <c r="L2311" t="s">
        <v>40</v>
      </c>
      <c r="M2311" s="3">
        <v>82.2</v>
      </c>
      <c r="N2311">
        <v>115</v>
      </c>
      <c r="O2311">
        <v>0</v>
      </c>
      <c r="P2311" t="s">
        <v>50</v>
      </c>
      <c r="Q2311">
        <v>2014</v>
      </c>
      <c r="R2311" s="2">
        <v>605</v>
      </c>
      <c r="S2311" s="2">
        <v>485</v>
      </c>
      <c r="T2311" s="2">
        <v>650</v>
      </c>
      <c r="U2311" s="2">
        <v>0.91139527839132795</v>
      </c>
      <c r="V2311" s="2">
        <v>565</v>
      </c>
      <c r="W2311" s="2">
        <v>-1</v>
      </c>
      <c r="X2311" s="2">
        <v>500</v>
      </c>
      <c r="Y2311" s="2">
        <v>-1</v>
      </c>
      <c r="Z2311" s="2">
        <v>-1</v>
      </c>
      <c r="AA2311" s="2">
        <v>-1</v>
      </c>
      <c r="AB2311" s="2">
        <v>-1</v>
      </c>
      <c r="AC2311" s="2">
        <v>-0.30270000000000002</v>
      </c>
      <c r="AD2311" s="2">
        <v>0.5454</v>
      </c>
      <c r="AE2311" s="2">
        <v>0.77849999999999997</v>
      </c>
      <c r="AF2311" s="2">
        <v>0.1459</v>
      </c>
      <c r="AG2311" s="2">
        <v>-9.4299999999999995E-2</v>
      </c>
      <c r="AH2311">
        <v>305000</v>
      </c>
      <c r="AI2311" t="str">
        <f>IF(Table_Graduate_Salary[[#This Row],[Salary]]&lt;300000,"Low",IF(Table_Graduate_Salary[[#This Row],[Salary]]&lt;=600000,"Medium","High"))</f>
        <v>Medium</v>
      </c>
      <c r="AJ2311" t="str">
        <f>IF(Table_Graduate_Salary[[#This Row],[collegeGPA]]&gt;=8,"Excellent",IF(Table_Graduate_Salary[[#This Row],[collegeGPA]]&gt;=7,"Good","Average"))</f>
        <v>Excellent</v>
      </c>
      <c r="AK2311" s="2">
        <f>AVERAGE(Table_Graduate_Salary[[#This Row],[English]],Table_Graduate_Salary[[#This Row],[Logical]],Table_Graduate_Salary[[#This Row],[Quant]])</f>
        <v>580</v>
      </c>
    </row>
    <row r="2312" spans="1:37">
      <c r="A2312">
        <v>421679</v>
      </c>
      <c r="B2312" t="s">
        <v>506</v>
      </c>
      <c r="C2312" s="1">
        <v>32692</v>
      </c>
      <c r="D2312" s="2">
        <v>62.8</v>
      </c>
      <c r="E2312" t="s">
        <v>79</v>
      </c>
      <c r="F2312" s="3">
        <v>2006</v>
      </c>
      <c r="G2312" s="2">
        <v>60</v>
      </c>
      <c r="H2312" t="s">
        <v>79</v>
      </c>
      <c r="I2312">
        <v>79</v>
      </c>
      <c r="J2312">
        <v>2</v>
      </c>
      <c r="K2312" t="s">
        <v>36</v>
      </c>
      <c r="L2312" t="s">
        <v>40</v>
      </c>
      <c r="M2312" s="3">
        <v>70.260000000000005</v>
      </c>
      <c r="N2312">
        <v>79</v>
      </c>
      <c r="O2312">
        <v>0</v>
      </c>
      <c r="P2312" t="s">
        <v>41</v>
      </c>
      <c r="Q2312">
        <v>2012</v>
      </c>
      <c r="R2312" s="2">
        <v>345</v>
      </c>
      <c r="S2312" s="2">
        <v>455</v>
      </c>
      <c r="T2312" s="2">
        <v>554</v>
      </c>
      <c r="U2312" s="2">
        <v>0.21678548596901001</v>
      </c>
      <c r="V2312" s="2">
        <v>325</v>
      </c>
      <c r="W2312" s="2">
        <v>-1</v>
      </c>
      <c r="X2312" s="2">
        <v>-1</v>
      </c>
      <c r="Y2312" s="2">
        <v>-1</v>
      </c>
      <c r="Z2312" s="2">
        <v>-1</v>
      </c>
      <c r="AA2312" s="2">
        <v>-1</v>
      </c>
      <c r="AB2312" s="2">
        <v>-1</v>
      </c>
      <c r="AC2312" s="2">
        <v>0.2009</v>
      </c>
      <c r="AD2312" s="2">
        <v>-0.66930000000000001</v>
      </c>
      <c r="AE2312" s="2">
        <v>0.27289999999999998</v>
      </c>
      <c r="AF2312" s="2">
        <v>1.2374000000000001</v>
      </c>
      <c r="AG2312" s="2">
        <v>-0.44550000000000001</v>
      </c>
      <c r="AH2312">
        <v>120000</v>
      </c>
      <c r="AI2312" t="str">
        <f>IF(Table_Graduate_Salary[[#This Row],[Salary]]&lt;300000,"Low",IF(Table_Graduate_Salary[[#This Row],[Salary]]&lt;=600000,"Medium","High"))</f>
        <v>Low</v>
      </c>
      <c r="AJ2312" t="str">
        <f>IF(Table_Graduate_Salary[[#This Row],[collegeGPA]]&gt;=8,"Excellent",IF(Table_Graduate_Salary[[#This Row],[collegeGPA]]&gt;=7,"Good","Average"))</f>
        <v>Excellent</v>
      </c>
      <c r="AK2312" s="2">
        <f>AVERAGE(Table_Graduate_Salary[[#This Row],[English]],Table_Graduate_Salary[[#This Row],[Logical]],Table_Graduate_Salary[[#This Row],[Quant]])</f>
        <v>451.33333333333331</v>
      </c>
    </row>
    <row r="2313" spans="1:37">
      <c r="A2313">
        <v>240990</v>
      </c>
      <c r="B2313" t="s">
        <v>506</v>
      </c>
      <c r="C2313" s="1">
        <v>32287</v>
      </c>
      <c r="D2313" s="2">
        <v>55</v>
      </c>
      <c r="E2313">
        <v>0</v>
      </c>
      <c r="F2313" s="3">
        <v>2005</v>
      </c>
      <c r="G2313" s="2">
        <v>69</v>
      </c>
      <c r="H2313">
        <v>0</v>
      </c>
      <c r="I2313">
        <v>4287</v>
      </c>
      <c r="J2313">
        <v>2</v>
      </c>
      <c r="K2313" t="s">
        <v>66</v>
      </c>
      <c r="L2313" t="s">
        <v>67</v>
      </c>
      <c r="M2313" s="3">
        <v>75</v>
      </c>
      <c r="N2313">
        <v>4287</v>
      </c>
      <c r="O2313">
        <v>0</v>
      </c>
      <c r="P2313" t="s">
        <v>61</v>
      </c>
      <c r="Q2313">
        <v>2011</v>
      </c>
      <c r="R2313" s="2">
        <v>365</v>
      </c>
      <c r="S2313" s="2">
        <v>305</v>
      </c>
      <c r="T2313" s="2">
        <v>545</v>
      </c>
      <c r="U2313" s="2">
        <v>0.86468541337008498</v>
      </c>
      <c r="V2313" s="2">
        <v>525</v>
      </c>
      <c r="W2313" s="2">
        <v>-1</v>
      </c>
      <c r="X2313" s="2">
        <v>-1</v>
      </c>
      <c r="Y2313" s="2">
        <v>-1</v>
      </c>
      <c r="Z2313" s="2">
        <v>-1</v>
      </c>
      <c r="AA2313" s="2">
        <v>-1</v>
      </c>
      <c r="AB2313" s="2">
        <v>-1</v>
      </c>
      <c r="AC2313" s="2">
        <v>-0.1082</v>
      </c>
      <c r="AD2313" s="2">
        <v>0.3448</v>
      </c>
      <c r="AE2313" s="2">
        <v>1.2524999999999999</v>
      </c>
      <c r="AF2313" s="2">
        <v>0.76729999999999998</v>
      </c>
      <c r="AG2313" s="2">
        <v>0.34439999999999998</v>
      </c>
      <c r="AH2313">
        <v>505000</v>
      </c>
      <c r="AI2313" t="str">
        <f>IF(Table_Graduate_Salary[[#This Row],[Salary]]&lt;300000,"Low",IF(Table_Graduate_Salary[[#This Row],[Salary]]&lt;=600000,"Medium","High"))</f>
        <v>Medium</v>
      </c>
      <c r="AJ2313" t="str">
        <f>IF(Table_Graduate_Salary[[#This Row],[collegeGPA]]&gt;=8,"Excellent",IF(Table_Graduate_Salary[[#This Row],[collegeGPA]]&gt;=7,"Good","Average"))</f>
        <v>Excellent</v>
      </c>
      <c r="AK2313" s="2">
        <f>AVERAGE(Table_Graduate_Salary[[#This Row],[English]],Table_Graduate_Salary[[#This Row],[Logical]],Table_Graduate_Salary[[#This Row],[Quant]])</f>
        <v>405</v>
      </c>
    </row>
    <row r="2314" spans="1:37">
      <c r="A2314">
        <v>820457</v>
      </c>
      <c r="B2314" t="s">
        <v>506</v>
      </c>
      <c r="C2314" s="1">
        <v>33760</v>
      </c>
      <c r="D2314" s="2">
        <v>84</v>
      </c>
      <c r="E2314" t="s">
        <v>35</v>
      </c>
      <c r="F2314" s="3">
        <v>2010</v>
      </c>
      <c r="G2314" s="2">
        <v>74.8</v>
      </c>
      <c r="H2314" t="s">
        <v>35</v>
      </c>
      <c r="I2314">
        <v>11127</v>
      </c>
      <c r="J2314">
        <v>1</v>
      </c>
      <c r="K2314" t="s">
        <v>36</v>
      </c>
      <c r="L2314" t="s">
        <v>40</v>
      </c>
      <c r="M2314" s="3">
        <v>67</v>
      </c>
      <c r="N2314">
        <v>11127</v>
      </c>
      <c r="O2314">
        <v>0</v>
      </c>
      <c r="P2314" t="s">
        <v>50</v>
      </c>
      <c r="Q2314">
        <v>2014</v>
      </c>
      <c r="R2314" s="2">
        <v>625</v>
      </c>
      <c r="S2314" s="2">
        <v>560</v>
      </c>
      <c r="T2314" s="2">
        <v>620</v>
      </c>
      <c r="U2314" s="2">
        <v>0.91139527839132795</v>
      </c>
      <c r="V2314" s="2">
        <v>615</v>
      </c>
      <c r="W2314" s="2">
        <v>-1</v>
      </c>
      <c r="X2314" s="2">
        <v>500</v>
      </c>
      <c r="Y2314" s="2">
        <v>-1</v>
      </c>
      <c r="Z2314" s="2">
        <v>-1</v>
      </c>
      <c r="AA2314" s="2">
        <v>-1</v>
      </c>
      <c r="AB2314" s="2">
        <v>-1</v>
      </c>
      <c r="AC2314" s="2">
        <v>-1.7388999999999999</v>
      </c>
      <c r="AD2314" s="2">
        <v>4.5900000000000003E-2</v>
      </c>
      <c r="AE2314" s="2">
        <v>-1.8344</v>
      </c>
      <c r="AF2314" s="2">
        <v>-0.74150000000000005</v>
      </c>
      <c r="AG2314" s="2">
        <v>-0.86080000000000001</v>
      </c>
      <c r="AH2314">
        <v>300000</v>
      </c>
      <c r="AI2314" t="str">
        <f>IF(Table_Graduate_Salary[[#This Row],[Salary]]&lt;300000,"Low",IF(Table_Graduate_Salary[[#This Row],[Salary]]&lt;=600000,"Medium","High"))</f>
        <v>Medium</v>
      </c>
      <c r="AJ2314" t="str">
        <f>IF(Table_Graduate_Salary[[#This Row],[collegeGPA]]&gt;=8,"Excellent",IF(Table_Graduate_Salary[[#This Row],[collegeGPA]]&gt;=7,"Good","Average"))</f>
        <v>Excellent</v>
      </c>
      <c r="AK2314" s="2">
        <f>AVERAGE(Table_Graduate_Salary[[#This Row],[English]],Table_Graduate_Salary[[#This Row],[Logical]],Table_Graduate_Salary[[#This Row],[Quant]])</f>
        <v>601.66666666666663</v>
      </c>
    </row>
    <row r="2315" spans="1:37">
      <c r="A2315">
        <v>1094002</v>
      </c>
      <c r="B2315" t="s">
        <v>505</v>
      </c>
      <c r="C2315" s="1">
        <v>33855</v>
      </c>
      <c r="D2315" s="2">
        <v>86.8</v>
      </c>
      <c r="E2315" t="s">
        <v>35</v>
      </c>
      <c r="F2315" s="3">
        <v>2010</v>
      </c>
      <c r="G2315" s="2">
        <v>78.599999999999994</v>
      </c>
      <c r="H2315" t="s">
        <v>35</v>
      </c>
      <c r="I2315">
        <v>13038</v>
      </c>
      <c r="J2315">
        <v>2</v>
      </c>
      <c r="K2315" t="s">
        <v>36</v>
      </c>
      <c r="L2315" t="s">
        <v>60</v>
      </c>
      <c r="M2315" s="3">
        <v>77.400000000000006</v>
      </c>
      <c r="N2315">
        <v>13038</v>
      </c>
      <c r="O2315">
        <v>0</v>
      </c>
      <c r="P2315" t="s">
        <v>71</v>
      </c>
      <c r="Q2315">
        <v>2014</v>
      </c>
      <c r="R2315" s="2">
        <v>570</v>
      </c>
      <c r="S2315" s="2">
        <v>485</v>
      </c>
      <c r="T2315" s="2">
        <v>355</v>
      </c>
      <c r="U2315" s="2">
        <v>0.493596387301038</v>
      </c>
      <c r="V2315" s="2">
        <v>495</v>
      </c>
      <c r="W2315" s="2">
        <v>324</v>
      </c>
      <c r="X2315" s="2">
        <v>-1</v>
      </c>
      <c r="Y2315" s="2">
        <v>-1</v>
      </c>
      <c r="Z2315" s="2">
        <v>-1</v>
      </c>
      <c r="AA2315" s="2">
        <v>-1</v>
      </c>
      <c r="AB2315" s="2">
        <v>-1</v>
      </c>
      <c r="AC2315" s="2">
        <v>0.99</v>
      </c>
      <c r="AD2315" s="2">
        <v>1.5444</v>
      </c>
      <c r="AE2315" s="2">
        <v>-0.6048</v>
      </c>
      <c r="AF2315" s="2">
        <v>-0.4879</v>
      </c>
      <c r="AG2315" s="2">
        <v>0.48049999999999998</v>
      </c>
      <c r="AH2315">
        <v>325000</v>
      </c>
      <c r="AI2315" t="str">
        <f>IF(Table_Graduate_Salary[[#This Row],[Salary]]&lt;300000,"Low",IF(Table_Graduate_Salary[[#This Row],[Salary]]&lt;=600000,"Medium","High"))</f>
        <v>Medium</v>
      </c>
      <c r="AJ2315" t="str">
        <f>IF(Table_Graduate_Salary[[#This Row],[collegeGPA]]&gt;=8,"Excellent",IF(Table_Graduate_Salary[[#This Row],[collegeGPA]]&gt;=7,"Good","Average"))</f>
        <v>Excellent</v>
      </c>
      <c r="AK2315" s="2">
        <f>AVERAGE(Table_Graduate_Salary[[#This Row],[English]],Table_Graduate_Salary[[#This Row],[Logical]],Table_Graduate_Salary[[#This Row],[Quant]])</f>
        <v>470</v>
      </c>
    </row>
    <row r="2316" spans="1:37">
      <c r="A2316">
        <v>1250429</v>
      </c>
      <c r="B2316" t="s">
        <v>506</v>
      </c>
      <c r="C2316" s="1">
        <v>33607</v>
      </c>
      <c r="D2316" s="2">
        <v>79</v>
      </c>
      <c r="E2316" t="s">
        <v>51</v>
      </c>
      <c r="F2316" s="3">
        <v>2009</v>
      </c>
      <c r="G2316" s="2">
        <v>87.9</v>
      </c>
      <c r="H2316" t="s">
        <v>51</v>
      </c>
      <c r="I2316">
        <v>9557</v>
      </c>
      <c r="J2316">
        <v>2</v>
      </c>
      <c r="K2316" t="s">
        <v>36</v>
      </c>
      <c r="L2316" t="s">
        <v>40</v>
      </c>
      <c r="M2316" s="3">
        <v>66</v>
      </c>
      <c r="N2316">
        <v>9557</v>
      </c>
      <c r="O2316">
        <v>1</v>
      </c>
      <c r="P2316" t="s">
        <v>54</v>
      </c>
      <c r="Q2316">
        <v>2013</v>
      </c>
      <c r="R2316" s="2">
        <v>315</v>
      </c>
      <c r="S2316" s="2">
        <v>435</v>
      </c>
      <c r="T2316" s="2">
        <v>355</v>
      </c>
      <c r="U2316" s="2">
        <v>0.35653648772447499</v>
      </c>
      <c r="V2316" s="2">
        <v>335</v>
      </c>
      <c r="W2316" s="2">
        <v>-1</v>
      </c>
      <c r="X2316" s="2">
        <v>346</v>
      </c>
      <c r="Y2316" s="2">
        <v>-1</v>
      </c>
      <c r="Z2316" s="2">
        <v>-1</v>
      </c>
      <c r="AA2316" s="2">
        <v>-1</v>
      </c>
      <c r="AB2316" s="2">
        <v>-1</v>
      </c>
      <c r="AC2316" s="2">
        <v>0.41549999999999998</v>
      </c>
      <c r="AD2316" s="2">
        <v>0.5454</v>
      </c>
      <c r="AE2316" s="2">
        <v>0.93220000000000003</v>
      </c>
      <c r="AF2316" s="2">
        <v>-0.61470000000000002</v>
      </c>
      <c r="AG2316" s="2">
        <v>0.86370000000000002</v>
      </c>
      <c r="AH2316">
        <v>1500000</v>
      </c>
      <c r="AI2316" t="str">
        <f>IF(Table_Graduate_Salary[[#This Row],[Salary]]&lt;300000,"Low",IF(Table_Graduate_Salary[[#This Row],[Salary]]&lt;=600000,"Medium","High"))</f>
        <v>High</v>
      </c>
      <c r="AJ2316" t="str">
        <f>IF(Table_Graduate_Salary[[#This Row],[collegeGPA]]&gt;=8,"Excellent",IF(Table_Graduate_Salary[[#This Row],[collegeGPA]]&gt;=7,"Good","Average"))</f>
        <v>Excellent</v>
      </c>
      <c r="AK2316" s="2">
        <f>AVERAGE(Table_Graduate_Salary[[#This Row],[English]],Table_Graduate_Salary[[#This Row],[Logical]],Table_Graduate_Salary[[#This Row],[Quant]])</f>
        <v>368.33333333333331</v>
      </c>
    </row>
    <row r="2317" spans="1:37">
      <c r="A2317">
        <v>325730</v>
      </c>
      <c r="B2317" t="s">
        <v>505</v>
      </c>
      <c r="C2317" s="1">
        <v>33259</v>
      </c>
      <c r="D2317" s="2">
        <v>85</v>
      </c>
      <c r="E2317" t="s">
        <v>100</v>
      </c>
      <c r="F2317" s="3">
        <v>2008</v>
      </c>
      <c r="G2317" s="2">
        <v>93.4</v>
      </c>
      <c r="H2317" t="s">
        <v>404</v>
      </c>
      <c r="I2317">
        <v>9164</v>
      </c>
      <c r="J2317">
        <v>2</v>
      </c>
      <c r="K2317" t="s">
        <v>36</v>
      </c>
      <c r="L2317" t="s">
        <v>64</v>
      </c>
      <c r="M2317" s="3">
        <v>76.16</v>
      </c>
      <c r="N2317">
        <v>9164</v>
      </c>
      <c r="O2317">
        <v>1</v>
      </c>
      <c r="P2317" t="s">
        <v>54</v>
      </c>
      <c r="Q2317">
        <v>2012</v>
      </c>
      <c r="R2317" s="2">
        <v>525</v>
      </c>
      <c r="S2317" s="2">
        <v>605</v>
      </c>
      <c r="T2317" s="2">
        <v>595</v>
      </c>
      <c r="U2317" s="2">
        <v>0.67074315143312702</v>
      </c>
      <c r="V2317" s="2">
        <v>455</v>
      </c>
      <c r="W2317" s="2">
        <v>-1</v>
      </c>
      <c r="X2317" s="2">
        <v>-1</v>
      </c>
      <c r="Y2317" s="2">
        <v>-1</v>
      </c>
      <c r="Z2317" s="2">
        <v>-1</v>
      </c>
      <c r="AA2317" s="2">
        <v>-1</v>
      </c>
      <c r="AB2317" s="2">
        <v>-1</v>
      </c>
      <c r="AC2317" s="2">
        <v>-0.4173</v>
      </c>
      <c r="AD2317" s="2">
        <v>1.0858000000000001</v>
      </c>
      <c r="AE2317" s="2">
        <v>-0.27139999999999997</v>
      </c>
      <c r="AF2317" s="2">
        <v>-0.40776999999999902</v>
      </c>
      <c r="AG2317" s="2">
        <v>2.8400000000000002E-2</v>
      </c>
      <c r="AH2317">
        <v>820000</v>
      </c>
      <c r="AI2317" t="str">
        <f>IF(Table_Graduate_Salary[[#This Row],[Salary]]&lt;300000,"Low",IF(Table_Graduate_Salary[[#This Row],[Salary]]&lt;=600000,"Medium","High"))</f>
        <v>High</v>
      </c>
      <c r="AJ2317" t="str">
        <f>IF(Table_Graduate_Salary[[#This Row],[collegeGPA]]&gt;=8,"Excellent",IF(Table_Graduate_Salary[[#This Row],[collegeGPA]]&gt;=7,"Good","Average"))</f>
        <v>Excellent</v>
      </c>
      <c r="AK2317" s="2">
        <f>AVERAGE(Table_Graduate_Salary[[#This Row],[English]],Table_Graduate_Salary[[#This Row],[Logical]],Table_Graduate_Salary[[#This Row],[Quant]])</f>
        <v>575</v>
      </c>
    </row>
    <row r="2318" spans="1:37">
      <c r="A2318">
        <v>861982</v>
      </c>
      <c r="B2318" t="s">
        <v>506</v>
      </c>
      <c r="C2318" s="1">
        <v>33322</v>
      </c>
      <c r="D2318" s="2">
        <v>85</v>
      </c>
      <c r="E2318" t="s">
        <v>48</v>
      </c>
      <c r="F2318" s="3">
        <v>2008</v>
      </c>
      <c r="G2318" s="2">
        <v>80</v>
      </c>
      <c r="H2318" t="s">
        <v>48</v>
      </c>
      <c r="I2318">
        <v>65</v>
      </c>
      <c r="J2318">
        <v>2</v>
      </c>
      <c r="K2318" t="s">
        <v>36</v>
      </c>
      <c r="L2318" t="s">
        <v>60</v>
      </c>
      <c r="M2318" s="3">
        <v>63</v>
      </c>
      <c r="N2318">
        <v>65</v>
      </c>
      <c r="O2318">
        <v>0</v>
      </c>
      <c r="P2318" t="s">
        <v>41</v>
      </c>
      <c r="Q2318">
        <v>2013</v>
      </c>
      <c r="R2318" s="2">
        <v>660</v>
      </c>
      <c r="S2318" s="2">
        <v>585</v>
      </c>
      <c r="T2318" s="2">
        <v>620</v>
      </c>
      <c r="U2318" s="2">
        <v>2.19691089363428E-2</v>
      </c>
      <c r="V2318" s="2">
        <v>-1</v>
      </c>
      <c r="W2318" s="2">
        <v>164</v>
      </c>
      <c r="X2318" s="2">
        <v>376</v>
      </c>
      <c r="Y2318" s="2">
        <v>-1</v>
      </c>
      <c r="Z2318" s="2">
        <v>-1</v>
      </c>
      <c r="AA2318" s="2">
        <v>-1</v>
      </c>
      <c r="AB2318" s="2">
        <v>-1</v>
      </c>
      <c r="AC2318" s="2">
        <v>1.2771999999999999</v>
      </c>
      <c r="AD2318" s="2">
        <v>-0.62009999999999998</v>
      </c>
      <c r="AE2318" s="2">
        <v>-0.14369999999999999</v>
      </c>
      <c r="AF2318" s="2">
        <v>-1.6289</v>
      </c>
      <c r="AG2318" s="2">
        <v>-9.4299999999999995E-2</v>
      </c>
      <c r="AH2318">
        <v>305000</v>
      </c>
      <c r="AI2318" t="str">
        <f>IF(Table_Graduate_Salary[[#This Row],[Salary]]&lt;300000,"Low",IF(Table_Graduate_Salary[[#This Row],[Salary]]&lt;=600000,"Medium","High"))</f>
        <v>Medium</v>
      </c>
      <c r="AJ2318" t="str">
        <f>IF(Table_Graduate_Salary[[#This Row],[collegeGPA]]&gt;=8,"Excellent",IF(Table_Graduate_Salary[[#This Row],[collegeGPA]]&gt;=7,"Good","Average"))</f>
        <v>Excellent</v>
      </c>
      <c r="AK2318" s="2">
        <f>AVERAGE(Table_Graduate_Salary[[#This Row],[English]],Table_Graduate_Salary[[#This Row],[Logical]],Table_Graduate_Salary[[#This Row],[Quant]])</f>
        <v>621.66666666666663</v>
      </c>
    </row>
    <row r="2319" spans="1:37">
      <c r="A2319">
        <v>922592</v>
      </c>
      <c r="B2319" t="s">
        <v>506</v>
      </c>
      <c r="C2319" s="1">
        <v>33836</v>
      </c>
      <c r="D2319" s="2">
        <v>79</v>
      </c>
      <c r="E2319" t="s">
        <v>48</v>
      </c>
      <c r="F2319" s="3">
        <v>2010</v>
      </c>
      <c r="G2319" s="2">
        <v>78</v>
      </c>
      <c r="H2319" t="s">
        <v>48</v>
      </c>
      <c r="I2319">
        <v>272</v>
      </c>
      <c r="J2319">
        <v>2</v>
      </c>
      <c r="K2319" t="s">
        <v>36</v>
      </c>
      <c r="L2319" t="s">
        <v>60</v>
      </c>
      <c r="M2319" s="3">
        <v>73</v>
      </c>
      <c r="N2319">
        <v>272</v>
      </c>
      <c r="O2319">
        <v>0</v>
      </c>
      <c r="P2319" t="s">
        <v>50</v>
      </c>
      <c r="Q2319">
        <v>2014</v>
      </c>
      <c r="R2319" s="2">
        <v>485</v>
      </c>
      <c r="S2319" s="2">
        <v>610</v>
      </c>
      <c r="T2319" s="2">
        <v>575</v>
      </c>
      <c r="U2319" s="2">
        <v>0.493596387301038</v>
      </c>
      <c r="V2319" s="2">
        <v>495</v>
      </c>
      <c r="W2319" s="2">
        <v>324</v>
      </c>
      <c r="X2319" s="2">
        <v>-1</v>
      </c>
      <c r="Y2319" s="2">
        <v>-1</v>
      </c>
      <c r="Z2319" s="2">
        <v>-1</v>
      </c>
      <c r="AA2319" s="2">
        <v>-1</v>
      </c>
      <c r="AB2319" s="2">
        <v>-1</v>
      </c>
      <c r="AC2319" s="2">
        <v>-2.0261999999999998</v>
      </c>
      <c r="AD2319" s="2">
        <v>0.37890000000000001</v>
      </c>
      <c r="AE2319" s="2">
        <v>-1.2196</v>
      </c>
      <c r="AF2319" s="2">
        <v>0.39950000000000002</v>
      </c>
      <c r="AG2319" s="2">
        <v>0.67210000000000003</v>
      </c>
      <c r="AH2319">
        <v>180000</v>
      </c>
      <c r="AI2319" t="str">
        <f>IF(Table_Graduate_Salary[[#This Row],[Salary]]&lt;300000,"Low",IF(Table_Graduate_Salary[[#This Row],[Salary]]&lt;=600000,"Medium","High"))</f>
        <v>Low</v>
      </c>
      <c r="AJ2319" t="str">
        <f>IF(Table_Graduate_Salary[[#This Row],[collegeGPA]]&gt;=8,"Excellent",IF(Table_Graduate_Salary[[#This Row],[collegeGPA]]&gt;=7,"Good","Average"))</f>
        <v>Excellent</v>
      </c>
      <c r="AK2319" s="2">
        <f>AVERAGE(Table_Graduate_Salary[[#This Row],[English]],Table_Graduate_Salary[[#This Row],[Logical]],Table_Graduate_Salary[[#This Row],[Quant]])</f>
        <v>556.66666666666663</v>
      </c>
    </row>
    <row r="2320" spans="1:37">
      <c r="A2320">
        <v>1218606</v>
      </c>
      <c r="B2320" t="s">
        <v>506</v>
      </c>
      <c r="C2320" s="1">
        <v>33509</v>
      </c>
      <c r="D2320" s="2">
        <v>60</v>
      </c>
      <c r="E2320" t="s">
        <v>51</v>
      </c>
      <c r="F2320" s="3">
        <v>2009</v>
      </c>
      <c r="G2320" s="2">
        <v>47</v>
      </c>
      <c r="H2320" t="s">
        <v>51</v>
      </c>
      <c r="I2320">
        <v>6835</v>
      </c>
      <c r="J2320">
        <v>2</v>
      </c>
      <c r="K2320" t="s">
        <v>36</v>
      </c>
      <c r="L2320" t="s">
        <v>55</v>
      </c>
      <c r="M2320" s="3">
        <v>59.9</v>
      </c>
      <c r="N2320">
        <v>6835</v>
      </c>
      <c r="O2320">
        <v>0</v>
      </c>
      <c r="P2320" t="s">
        <v>41</v>
      </c>
      <c r="Q2320">
        <v>2014</v>
      </c>
      <c r="R2320" s="2">
        <v>395</v>
      </c>
      <c r="S2320" s="2">
        <v>400</v>
      </c>
      <c r="T2320" s="2">
        <v>390</v>
      </c>
      <c r="U2320" s="2">
        <v>0.48674700843819302</v>
      </c>
      <c r="V2320" s="2">
        <v>305</v>
      </c>
      <c r="W2320" s="2">
        <v>-1</v>
      </c>
      <c r="X2320" s="2">
        <v>376</v>
      </c>
      <c r="Y2320" s="2">
        <v>-1</v>
      </c>
      <c r="Z2320" s="2">
        <v>-1</v>
      </c>
      <c r="AA2320" s="2">
        <v>-1</v>
      </c>
      <c r="AB2320" s="2">
        <v>-1</v>
      </c>
      <c r="AC2320" s="2">
        <v>0.84630000000000005</v>
      </c>
      <c r="AD2320" s="2">
        <v>-0.28710000000000002</v>
      </c>
      <c r="AE2320" s="2">
        <v>0.01</v>
      </c>
      <c r="AF2320" s="2">
        <v>0.2727</v>
      </c>
      <c r="AG2320" s="2">
        <v>9.7299999999999998E-2</v>
      </c>
      <c r="AH2320">
        <v>120000</v>
      </c>
      <c r="AI2320" t="str">
        <f>IF(Table_Graduate_Salary[[#This Row],[Salary]]&lt;300000,"Low",IF(Table_Graduate_Salary[[#This Row],[Salary]]&lt;=600000,"Medium","High"))</f>
        <v>Low</v>
      </c>
      <c r="AJ2320" t="str">
        <f>IF(Table_Graduate_Salary[[#This Row],[collegeGPA]]&gt;=8,"Excellent",IF(Table_Graduate_Salary[[#This Row],[collegeGPA]]&gt;=7,"Good","Average"))</f>
        <v>Excellent</v>
      </c>
      <c r="AK2320" s="2">
        <f>AVERAGE(Table_Graduate_Salary[[#This Row],[English]],Table_Graduate_Salary[[#This Row],[Logical]],Table_Graduate_Salary[[#This Row],[Quant]])</f>
        <v>395</v>
      </c>
    </row>
    <row r="2321" spans="1:37">
      <c r="A2321">
        <v>197194</v>
      </c>
      <c r="B2321" t="s">
        <v>506</v>
      </c>
      <c r="C2321" s="1">
        <v>32722</v>
      </c>
      <c r="D2321" s="2">
        <v>61</v>
      </c>
      <c r="E2321" t="s">
        <v>79</v>
      </c>
      <c r="F2321" s="3">
        <v>2005</v>
      </c>
      <c r="G2321" s="2">
        <v>48</v>
      </c>
      <c r="H2321" t="s">
        <v>79</v>
      </c>
      <c r="I2321">
        <v>493</v>
      </c>
      <c r="J2321">
        <v>2</v>
      </c>
      <c r="K2321" t="s">
        <v>36</v>
      </c>
      <c r="L2321" t="s">
        <v>55</v>
      </c>
      <c r="M2321" s="3">
        <v>68.16</v>
      </c>
      <c r="N2321">
        <v>493</v>
      </c>
      <c r="O2321">
        <v>0</v>
      </c>
      <c r="P2321" t="s">
        <v>41</v>
      </c>
      <c r="Q2321">
        <v>2011</v>
      </c>
      <c r="R2321" s="2">
        <v>505</v>
      </c>
      <c r="S2321" s="2">
        <v>505</v>
      </c>
      <c r="T2321" s="2">
        <v>445</v>
      </c>
      <c r="U2321" s="2">
        <v>0.19015340560101801</v>
      </c>
      <c r="V2321" s="2">
        <v>315</v>
      </c>
      <c r="W2321" s="2">
        <v>-1</v>
      </c>
      <c r="X2321" s="2">
        <v>-1</v>
      </c>
      <c r="Y2321" s="2">
        <v>-1</v>
      </c>
      <c r="Z2321" s="2">
        <v>-1</v>
      </c>
      <c r="AA2321" s="2">
        <v>-1</v>
      </c>
      <c r="AB2321" s="2">
        <v>-1</v>
      </c>
      <c r="AC2321" s="2">
        <v>-1.0355000000000001</v>
      </c>
      <c r="AD2321" s="2">
        <v>-1.3713</v>
      </c>
      <c r="AE2321" s="2">
        <v>0.2366</v>
      </c>
      <c r="AF2321" s="2">
        <v>-0.52529999999999999</v>
      </c>
      <c r="AG2321" s="2">
        <v>2.8400000000000002E-2</v>
      </c>
      <c r="AH2321">
        <v>240000</v>
      </c>
      <c r="AI2321" t="str">
        <f>IF(Table_Graduate_Salary[[#This Row],[Salary]]&lt;300000,"Low",IF(Table_Graduate_Salary[[#This Row],[Salary]]&lt;=600000,"Medium","High"))</f>
        <v>Low</v>
      </c>
      <c r="AJ2321" t="str">
        <f>IF(Table_Graduate_Salary[[#This Row],[collegeGPA]]&gt;=8,"Excellent",IF(Table_Graduate_Salary[[#This Row],[collegeGPA]]&gt;=7,"Good","Average"))</f>
        <v>Excellent</v>
      </c>
      <c r="AK2321" s="2">
        <f>AVERAGE(Table_Graduate_Salary[[#This Row],[English]],Table_Graduate_Salary[[#This Row],[Logical]],Table_Graduate_Salary[[#This Row],[Quant]])</f>
        <v>485</v>
      </c>
    </row>
    <row r="2322" spans="1:37">
      <c r="A2322">
        <v>1063486</v>
      </c>
      <c r="B2322" t="s">
        <v>506</v>
      </c>
      <c r="C2322" s="1">
        <v>33029</v>
      </c>
      <c r="D2322" s="2">
        <v>77.88</v>
      </c>
      <c r="E2322" t="s">
        <v>51</v>
      </c>
      <c r="F2322" s="3">
        <v>2008</v>
      </c>
      <c r="G2322" s="2">
        <v>81.5</v>
      </c>
      <c r="H2322" t="s">
        <v>51</v>
      </c>
      <c r="I2322">
        <v>14915</v>
      </c>
      <c r="J2322">
        <v>2</v>
      </c>
      <c r="K2322" t="s">
        <v>36</v>
      </c>
      <c r="L2322" t="s">
        <v>44</v>
      </c>
      <c r="M2322" s="3">
        <v>58.54</v>
      </c>
      <c r="N2322">
        <v>14915</v>
      </c>
      <c r="O2322">
        <v>0</v>
      </c>
      <c r="P2322" t="s">
        <v>45</v>
      </c>
      <c r="Q2322">
        <v>2012</v>
      </c>
      <c r="R2322" s="2">
        <v>630</v>
      </c>
      <c r="S2322" s="2">
        <v>580</v>
      </c>
      <c r="T2322" s="2">
        <v>485</v>
      </c>
      <c r="U2322" s="2">
        <v>0.43696264805685903</v>
      </c>
      <c r="V2322" s="2">
        <v>395</v>
      </c>
      <c r="W2322" s="2">
        <v>-1</v>
      </c>
      <c r="X2322" s="2">
        <v>-1</v>
      </c>
      <c r="Y2322" s="2">
        <v>-1</v>
      </c>
      <c r="Z2322" s="2">
        <v>-1</v>
      </c>
      <c r="AA2322" s="2">
        <v>324</v>
      </c>
      <c r="AB2322" s="2">
        <v>-1</v>
      </c>
      <c r="AC2322" s="2">
        <v>-0.87719999999999998</v>
      </c>
      <c r="AD2322" s="2">
        <v>-1.2861</v>
      </c>
      <c r="AE2322" s="2">
        <v>-0.91220000000000001</v>
      </c>
      <c r="AF2322" s="2">
        <v>1.9207000000000001</v>
      </c>
      <c r="AG2322" s="2">
        <v>0.48049999999999998</v>
      </c>
      <c r="AH2322">
        <v>95000</v>
      </c>
      <c r="AI2322" t="str">
        <f>IF(Table_Graduate_Salary[[#This Row],[Salary]]&lt;300000,"Low",IF(Table_Graduate_Salary[[#This Row],[Salary]]&lt;=600000,"Medium","High"))</f>
        <v>Low</v>
      </c>
      <c r="AJ2322" t="str">
        <f>IF(Table_Graduate_Salary[[#This Row],[collegeGPA]]&gt;=8,"Excellent",IF(Table_Graduate_Salary[[#This Row],[collegeGPA]]&gt;=7,"Good","Average"))</f>
        <v>Excellent</v>
      </c>
      <c r="AK2322" s="2">
        <f>AVERAGE(Table_Graduate_Salary[[#This Row],[English]],Table_Graduate_Salary[[#This Row],[Logical]],Table_Graduate_Salary[[#This Row],[Quant]])</f>
        <v>565</v>
      </c>
    </row>
    <row r="2323" spans="1:37">
      <c r="A2323">
        <v>831042</v>
      </c>
      <c r="B2323" t="s">
        <v>505</v>
      </c>
      <c r="C2323" s="1">
        <v>33875</v>
      </c>
      <c r="D2323" s="2">
        <v>90.8</v>
      </c>
      <c r="E2323" t="s">
        <v>35</v>
      </c>
      <c r="F2323" s="3">
        <v>2010</v>
      </c>
      <c r="G2323" s="2">
        <v>77</v>
      </c>
      <c r="H2323" t="s">
        <v>35</v>
      </c>
      <c r="I2323">
        <v>8195</v>
      </c>
      <c r="J2323">
        <v>1</v>
      </c>
      <c r="K2323" t="s">
        <v>36</v>
      </c>
      <c r="L2323" t="s">
        <v>55</v>
      </c>
      <c r="M2323" s="3">
        <v>77</v>
      </c>
      <c r="N2323">
        <v>8195</v>
      </c>
      <c r="O2323">
        <v>1</v>
      </c>
      <c r="P2323" t="s">
        <v>38</v>
      </c>
      <c r="Q2323">
        <v>2014</v>
      </c>
      <c r="R2323" s="2">
        <v>520</v>
      </c>
      <c r="S2323" s="2">
        <v>630</v>
      </c>
      <c r="T2323" s="2">
        <v>680</v>
      </c>
      <c r="U2323" s="2">
        <v>0.23780283983757</v>
      </c>
      <c r="V2323" s="2">
        <v>425</v>
      </c>
      <c r="W2323" s="2">
        <v>-1</v>
      </c>
      <c r="X2323" s="2">
        <v>315</v>
      </c>
      <c r="Y2323" s="2">
        <v>-1</v>
      </c>
      <c r="Z2323" s="2">
        <v>-1</v>
      </c>
      <c r="AA2323" s="2">
        <v>-1</v>
      </c>
      <c r="AB2323" s="2">
        <v>-1</v>
      </c>
      <c r="AC2323" s="2">
        <v>-1.0207999999999999</v>
      </c>
      <c r="AD2323" s="2">
        <v>0.87839999999999996</v>
      </c>
      <c r="AE2323" s="2">
        <v>1.2396</v>
      </c>
      <c r="AF2323" s="2">
        <v>-0.1076</v>
      </c>
      <c r="AG2323" s="2">
        <v>1.6302000000000001</v>
      </c>
      <c r="AH2323">
        <v>300000</v>
      </c>
      <c r="AI2323" t="str">
        <f>IF(Table_Graduate_Salary[[#This Row],[Salary]]&lt;300000,"Low",IF(Table_Graduate_Salary[[#This Row],[Salary]]&lt;=600000,"Medium","High"))</f>
        <v>Medium</v>
      </c>
      <c r="AJ2323" t="str">
        <f>IF(Table_Graduate_Salary[[#This Row],[collegeGPA]]&gt;=8,"Excellent",IF(Table_Graduate_Salary[[#This Row],[collegeGPA]]&gt;=7,"Good","Average"))</f>
        <v>Excellent</v>
      </c>
      <c r="AK2323" s="2">
        <f>AVERAGE(Table_Graduate_Salary[[#This Row],[English]],Table_Graduate_Salary[[#This Row],[Logical]],Table_Graduate_Salary[[#This Row],[Quant]])</f>
        <v>610</v>
      </c>
    </row>
    <row r="2324" spans="1:37">
      <c r="A2324">
        <v>466661</v>
      </c>
      <c r="B2324" t="s">
        <v>505</v>
      </c>
      <c r="C2324" s="1">
        <v>33373</v>
      </c>
      <c r="D2324" s="2">
        <v>74.400000000000006</v>
      </c>
      <c r="E2324">
        <v>0</v>
      </c>
      <c r="F2324" s="3">
        <v>2008</v>
      </c>
      <c r="G2324" s="2">
        <v>53.33</v>
      </c>
      <c r="H2324">
        <v>0</v>
      </c>
      <c r="I2324">
        <v>1109</v>
      </c>
      <c r="J2324">
        <v>2</v>
      </c>
      <c r="K2324" t="s">
        <v>36</v>
      </c>
      <c r="L2324" t="s">
        <v>91</v>
      </c>
      <c r="M2324" s="3">
        <v>63.2</v>
      </c>
      <c r="N2324">
        <v>1109</v>
      </c>
      <c r="O2324">
        <v>1</v>
      </c>
      <c r="P2324" t="s">
        <v>61</v>
      </c>
      <c r="Q2324">
        <v>2012</v>
      </c>
      <c r="R2324" s="2">
        <v>404</v>
      </c>
      <c r="S2324" s="2">
        <v>505</v>
      </c>
      <c r="T2324" s="2">
        <v>435</v>
      </c>
      <c r="U2324" s="2">
        <v>0.63597875645679403</v>
      </c>
      <c r="V2324" s="2">
        <v>445</v>
      </c>
      <c r="W2324" s="2">
        <v>-1</v>
      </c>
      <c r="X2324" s="2">
        <v>-1</v>
      </c>
      <c r="Y2324" s="2">
        <v>-1</v>
      </c>
      <c r="Z2324" s="2">
        <v>-1</v>
      </c>
      <c r="AA2324" s="2">
        <v>-1</v>
      </c>
      <c r="AB2324" s="2">
        <v>-1</v>
      </c>
      <c r="AC2324" s="2">
        <v>-0.53320000000000001</v>
      </c>
      <c r="AD2324" s="2">
        <v>-0.1232</v>
      </c>
      <c r="AE2324" s="2">
        <v>-5.3699999999999998E-2</v>
      </c>
      <c r="AF2324" s="2">
        <v>1.3254999999999999</v>
      </c>
      <c r="AG2324" s="2">
        <v>0.50239999999999996</v>
      </c>
      <c r="AH2324">
        <v>200000</v>
      </c>
      <c r="AI2324" t="str">
        <f>IF(Table_Graduate_Salary[[#This Row],[Salary]]&lt;300000,"Low",IF(Table_Graduate_Salary[[#This Row],[Salary]]&lt;=600000,"Medium","High"))</f>
        <v>Low</v>
      </c>
      <c r="AJ2324" t="str">
        <f>IF(Table_Graduate_Salary[[#This Row],[collegeGPA]]&gt;=8,"Excellent",IF(Table_Graduate_Salary[[#This Row],[collegeGPA]]&gt;=7,"Good","Average"))</f>
        <v>Excellent</v>
      </c>
      <c r="AK2324" s="2">
        <f>AVERAGE(Table_Graduate_Salary[[#This Row],[English]],Table_Graduate_Salary[[#This Row],[Logical]],Table_Graduate_Salary[[#This Row],[Quant]])</f>
        <v>448</v>
      </c>
    </row>
    <row r="2325" spans="1:37">
      <c r="A2325">
        <v>334001</v>
      </c>
      <c r="B2325" t="s">
        <v>506</v>
      </c>
      <c r="C2325" s="1">
        <v>33110</v>
      </c>
      <c r="D2325" s="2">
        <v>80.2</v>
      </c>
      <c r="E2325" t="s">
        <v>405</v>
      </c>
      <c r="F2325" s="3">
        <v>2008</v>
      </c>
      <c r="G2325" s="2">
        <v>79.8</v>
      </c>
      <c r="H2325" t="s">
        <v>35</v>
      </c>
      <c r="I2325">
        <v>1622</v>
      </c>
      <c r="J2325">
        <v>2</v>
      </c>
      <c r="K2325" t="s">
        <v>36</v>
      </c>
      <c r="L2325" t="s">
        <v>52</v>
      </c>
      <c r="M2325" s="3">
        <v>75.72</v>
      </c>
      <c r="N2325">
        <v>1622</v>
      </c>
      <c r="O2325">
        <v>0</v>
      </c>
      <c r="P2325" t="s">
        <v>84</v>
      </c>
      <c r="Q2325">
        <v>2012</v>
      </c>
      <c r="R2325" s="2">
        <v>415</v>
      </c>
      <c r="S2325" s="2">
        <v>435</v>
      </c>
      <c r="T2325" s="2">
        <v>554</v>
      </c>
      <c r="U2325" s="2">
        <v>0.97885530239271201</v>
      </c>
      <c r="V2325" s="2">
        <v>-1</v>
      </c>
      <c r="W2325" s="2">
        <v>-1</v>
      </c>
      <c r="X2325" s="2">
        <v>-1</v>
      </c>
      <c r="Y2325" s="2">
        <v>564</v>
      </c>
      <c r="Z2325" s="2">
        <v>-1</v>
      </c>
      <c r="AA2325" s="2">
        <v>-1</v>
      </c>
      <c r="AB2325" s="2">
        <v>-1</v>
      </c>
      <c r="AC2325" s="2">
        <v>0.97370000000000001</v>
      </c>
      <c r="AD2325" s="2">
        <v>1.4368000000000001</v>
      </c>
      <c r="AE2325" s="2">
        <v>9.1399999999999995E-2</v>
      </c>
      <c r="AF2325" s="2">
        <v>-0.43717</v>
      </c>
      <c r="AG2325" s="2">
        <v>-0.44550000000000001</v>
      </c>
      <c r="AH2325">
        <v>415000</v>
      </c>
      <c r="AI2325" t="str">
        <f>IF(Table_Graduate_Salary[[#This Row],[Salary]]&lt;300000,"Low",IF(Table_Graduate_Salary[[#This Row],[Salary]]&lt;=600000,"Medium","High"))</f>
        <v>Medium</v>
      </c>
      <c r="AJ2325" t="str">
        <f>IF(Table_Graduate_Salary[[#This Row],[collegeGPA]]&gt;=8,"Excellent",IF(Table_Graduate_Salary[[#This Row],[collegeGPA]]&gt;=7,"Good","Average"))</f>
        <v>Excellent</v>
      </c>
      <c r="AK2325" s="2">
        <f>AVERAGE(Table_Graduate_Salary[[#This Row],[English]],Table_Graduate_Salary[[#This Row],[Logical]],Table_Graduate_Salary[[#This Row],[Quant]])</f>
        <v>468</v>
      </c>
    </row>
    <row r="2326" spans="1:37">
      <c r="A2326">
        <v>1068237</v>
      </c>
      <c r="B2326" t="s">
        <v>506</v>
      </c>
      <c r="C2326" s="1">
        <v>34147</v>
      </c>
      <c r="D2326" s="2">
        <v>81.83</v>
      </c>
      <c r="E2326" t="s">
        <v>51</v>
      </c>
      <c r="F2326" s="3">
        <v>2010</v>
      </c>
      <c r="G2326" s="2">
        <v>89.1</v>
      </c>
      <c r="H2326" t="s">
        <v>51</v>
      </c>
      <c r="I2326">
        <v>15456</v>
      </c>
      <c r="J2326">
        <v>2</v>
      </c>
      <c r="K2326" t="s">
        <v>36</v>
      </c>
      <c r="L2326" t="s">
        <v>81</v>
      </c>
      <c r="M2326" s="3">
        <v>65.400000000000006</v>
      </c>
      <c r="N2326">
        <v>15456</v>
      </c>
      <c r="O2326">
        <v>0</v>
      </c>
      <c r="P2326" t="s">
        <v>56</v>
      </c>
      <c r="Q2326">
        <v>2014</v>
      </c>
      <c r="R2326" s="2">
        <v>465</v>
      </c>
      <c r="S2326" s="2">
        <v>510</v>
      </c>
      <c r="T2326" s="2">
        <v>450</v>
      </c>
      <c r="U2326" s="2">
        <v>-1</v>
      </c>
      <c r="V2326" s="2">
        <v>-1</v>
      </c>
      <c r="W2326" s="2">
        <v>-1</v>
      </c>
      <c r="X2326" s="2">
        <v>-1</v>
      </c>
      <c r="Y2326" s="2">
        <v>-1</v>
      </c>
      <c r="Z2326" s="2">
        <v>-1</v>
      </c>
      <c r="AA2326" s="2">
        <v>-1</v>
      </c>
      <c r="AB2326" s="2">
        <v>-1</v>
      </c>
      <c r="AC2326" s="2">
        <v>0.84630000000000005</v>
      </c>
      <c r="AD2326" s="2">
        <v>1.2114</v>
      </c>
      <c r="AE2326" s="2">
        <v>0.31740000000000002</v>
      </c>
      <c r="AF2326" s="2">
        <v>-1.6289</v>
      </c>
      <c r="AG2326" s="2">
        <v>-0.28589999999999999</v>
      </c>
      <c r="AH2326">
        <v>110000</v>
      </c>
      <c r="AI2326" t="str">
        <f>IF(Table_Graduate_Salary[[#This Row],[Salary]]&lt;300000,"Low",IF(Table_Graduate_Salary[[#This Row],[Salary]]&lt;=600000,"Medium","High"))</f>
        <v>Low</v>
      </c>
      <c r="AJ2326" t="str">
        <f>IF(Table_Graduate_Salary[[#This Row],[collegeGPA]]&gt;=8,"Excellent",IF(Table_Graduate_Salary[[#This Row],[collegeGPA]]&gt;=7,"Good","Average"))</f>
        <v>Excellent</v>
      </c>
      <c r="AK2326" s="2">
        <f>AVERAGE(Table_Graduate_Salary[[#This Row],[English]],Table_Graduate_Salary[[#This Row],[Logical]],Table_Graduate_Salary[[#This Row],[Quant]])</f>
        <v>475</v>
      </c>
    </row>
    <row r="2327" spans="1:37">
      <c r="A2327">
        <v>639536</v>
      </c>
      <c r="B2327" t="s">
        <v>506</v>
      </c>
      <c r="C2327" s="1">
        <v>32991</v>
      </c>
      <c r="D2327" s="2">
        <v>71</v>
      </c>
      <c r="E2327" t="s">
        <v>186</v>
      </c>
      <c r="F2327" s="3">
        <v>2008</v>
      </c>
      <c r="G2327" s="2">
        <v>61</v>
      </c>
      <c r="H2327" t="s">
        <v>35</v>
      </c>
      <c r="I2327">
        <v>172</v>
      </c>
      <c r="J2327">
        <v>2</v>
      </c>
      <c r="K2327" t="s">
        <v>36</v>
      </c>
      <c r="L2327" t="s">
        <v>52</v>
      </c>
      <c r="M2327" s="3">
        <v>74.430000000000007</v>
      </c>
      <c r="N2327">
        <v>172</v>
      </c>
      <c r="O2327">
        <v>0</v>
      </c>
      <c r="P2327" t="s">
        <v>41</v>
      </c>
      <c r="Q2327">
        <v>2013</v>
      </c>
      <c r="R2327" s="2">
        <v>440</v>
      </c>
      <c r="S2327" s="2">
        <v>435</v>
      </c>
      <c r="T2327" s="2">
        <v>485</v>
      </c>
      <c r="U2327" s="2">
        <v>0.75537512089554804</v>
      </c>
      <c r="V2327" s="2">
        <v>-1</v>
      </c>
      <c r="W2327" s="2">
        <v>-1</v>
      </c>
      <c r="X2327" s="2">
        <v>-1</v>
      </c>
      <c r="Y2327" s="2">
        <v>446</v>
      </c>
      <c r="Z2327" s="2">
        <v>-1</v>
      </c>
      <c r="AA2327" s="2">
        <v>-1</v>
      </c>
      <c r="AB2327" s="2">
        <v>-1</v>
      </c>
      <c r="AC2327" s="2">
        <v>1.4208000000000001</v>
      </c>
      <c r="AD2327" s="2">
        <v>1.0448999999999999</v>
      </c>
      <c r="AE2327" s="2">
        <v>1.2396</v>
      </c>
      <c r="AF2327" s="2">
        <v>0.5262</v>
      </c>
      <c r="AG2327" s="2">
        <v>1.2470000000000001</v>
      </c>
      <c r="AH2327">
        <v>210000</v>
      </c>
      <c r="AI2327" t="str">
        <f>IF(Table_Graduate_Salary[[#This Row],[Salary]]&lt;300000,"Low",IF(Table_Graduate_Salary[[#This Row],[Salary]]&lt;=600000,"Medium","High"))</f>
        <v>Low</v>
      </c>
      <c r="AJ2327" t="str">
        <f>IF(Table_Graduate_Salary[[#This Row],[collegeGPA]]&gt;=8,"Excellent",IF(Table_Graduate_Salary[[#This Row],[collegeGPA]]&gt;=7,"Good","Average"))</f>
        <v>Excellent</v>
      </c>
      <c r="AK2327" s="2">
        <f>AVERAGE(Table_Graduate_Salary[[#This Row],[English]],Table_Graduate_Salary[[#This Row],[Logical]],Table_Graduate_Salary[[#This Row],[Quant]])</f>
        <v>453.33333333333331</v>
      </c>
    </row>
    <row r="2328" spans="1:37">
      <c r="A2328">
        <v>872434</v>
      </c>
      <c r="B2328" t="s">
        <v>506</v>
      </c>
      <c r="C2328" s="1">
        <v>33293</v>
      </c>
      <c r="D2328" s="2">
        <v>59.33</v>
      </c>
      <c r="E2328" t="s">
        <v>51</v>
      </c>
      <c r="F2328" s="3">
        <v>2008</v>
      </c>
      <c r="G2328" s="2">
        <v>72.77</v>
      </c>
      <c r="H2328" t="s">
        <v>51</v>
      </c>
      <c r="I2328">
        <v>347</v>
      </c>
      <c r="J2328">
        <v>2</v>
      </c>
      <c r="K2328" t="s">
        <v>66</v>
      </c>
      <c r="L2328" t="s">
        <v>67</v>
      </c>
      <c r="M2328" s="3">
        <v>75.959999999999994</v>
      </c>
      <c r="N2328">
        <v>347</v>
      </c>
      <c r="O2328">
        <v>0</v>
      </c>
      <c r="P2328" t="s">
        <v>41</v>
      </c>
      <c r="Q2328">
        <v>2014</v>
      </c>
      <c r="R2328" s="2">
        <v>545</v>
      </c>
      <c r="S2328" s="2">
        <v>630</v>
      </c>
      <c r="T2328" s="2">
        <v>500</v>
      </c>
      <c r="U2328" s="2">
        <v>0.84224832225783597</v>
      </c>
      <c r="V2328" s="2">
        <v>465</v>
      </c>
      <c r="W2328" s="2">
        <v>-1</v>
      </c>
      <c r="X2328" s="2">
        <v>469</v>
      </c>
      <c r="Y2328" s="2">
        <v>-1</v>
      </c>
      <c r="Z2328" s="2">
        <v>-1</v>
      </c>
      <c r="AA2328" s="2">
        <v>-1</v>
      </c>
      <c r="AB2328" s="2">
        <v>-1</v>
      </c>
      <c r="AC2328" s="2">
        <v>0.12820000000000001</v>
      </c>
      <c r="AD2328" s="2">
        <v>4.5900000000000003E-2</v>
      </c>
      <c r="AE2328" s="2">
        <v>1.8543000000000001</v>
      </c>
      <c r="AF2328" s="2">
        <v>-0.1076</v>
      </c>
      <c r="AG2328" s="2">
        <v>0.48049999999999998</v>
      </c>
      <c r="AH2328">
        <v>120000</v>
      </c>
      <c r="AI2328" t="str">
        <f>IF(Table_Graduate_Salary[[#This Row],[Salary]]&lt;300000,"Low",IF(Table_Graduate_Salary[[#This Row],[Salary]]&lt;=600000,"Medium","High"))</f>
        <v>Low</v>
      </c>
      <c r="AJ2328" t="str">
        <f>IF(Table_Graduate_Salary[[#This Row],[collegeGPA]]&gt;=8,"Excellent",IF(Table_Graduate_Salary[[#This Row],[collegeGPA]]&gt;=7,"Good","Average"))</f>
        <v>Excellent</v>
      </c>
      <c r="AK2328" s="2">
        <f>AVERAGE(Table_Graduate_Salary[[#This Row],[English]],Table_Graduate_Salary[[#This Row],[Logical]],Table_Graduate_Salary[[#This Row],[Quant]])</f>
        <v>558.33333333333337</v>
      </c>
    </row>
    <row r="2329" spans="1:37">
      <c r="A2329">
        <v>220642</v>
      </c>
      <c r="B2329" t="s">
        <v>506</v>
      </c>
      <c r="C2329" s="1">
        <v>32497</v>
      </c>
      <c r="D2329" s="2">
        <v>81.599999999999994</v>
      </c>
      <c r="E2329" t="s">
        <v>48</v>
      </c>
      <c r="F2329" s="3">
        <v>2008</v>
      </c>
      <c r="G2329" s="2">
        <v>75.599999999999994</v>
      </c>
      <c r="H2329" t="s">
        <v>406</v>
      </c>
      <c r="I2329">
        <v>10950</v>
      </c>
      <c r="J2329">
        <v>1</v>
      </c>
      <c r="K2329" t="s">
        <v>36</v>
      </c>
      <c r="L2329" t="s">
        <v>60</v>
      </c>
      <c r="M2329" s="3">
        <v>82.1</v>
      </c>
      <c r="N2329">
        <v>10950</v>
      </c>
      <c r="O2329">
        <v>0</v>
      </c>
      <c r="P2329" t="s">
        <v>50</v>
      </c>
      <c r="Q2329">
        <v>2011</v>
      </c>
      <c r="R2329" s="2">
        <v>555</v>
      </c>
      <c r="S2329" s="2">
        <v>554</v>
      </c>
      <c r="T2329" s="2">
        <v>605</v>
      </c>
      <c r="U2329" s="2">
        <v>0.69447932770846299</v>
      </c>
      <c r="V2329" s="2">
        <v>-1</v>
      </c>
      <c r="W2329" s="2">
        <v>366</v>
      </c>
      <c r="X2329" s="2">
        <v>-1</v>
      </c>
      <c r="Y2329" s="2">
        <v>-1</v>
      </c>
      <c r="Z2329" s="2">
        <v>-1</v>
      </c>
      <c r="AA2329" s="2">
        <v>-1</v>
      </c>
      <c r="AB2329" s="2">
        <v>-1</v>
      </c>
      <c r="AC2329" s="2">
        <v>-1.8083</v>
      </c>
      <c r="AD2329" s="2">
        <v>-0.43530000000000002</v>
      </c>
      <c r="AE2329" s="2">
        <v>0.67200000000000004</v>
      </c>
      <c r="AF2329" s="2">
        <v>-1.3478000000000001</v>
      </c>
      <c r="AG2329" s="2">
        <v>-0.9194</v>
      </c>
      <c r="AH2329">
        <v>700000</v>
      </c>
      <c r="AI2329" t="str">
        <f>IF(Table_Graduate_Salary[[#This Row],[Salary]]&lt;300000,"Low",IF(Table_Graduate_Salary[[#This Row],[Salary]]&lt;=600000,"Medium","High"))</f>
        <v>High</v>
      </c>
      <c r="AJ2329" t="str">
        <f>IF(Table_Graduate_Salary[[#This Row],[collegeGPA]]&gt;=8,"Excellent",IF(Table_Graduate_Salary[[#This Row],[collegeGPA]]&gt;=7,"Good","Average"))</f>
        <v>Excellent</v>
      </c>
      <c r="AK2329" s="2">
        <f>AVERAGE(Table_Graduate_Salary[[#This Row],[English]],Table_Graduate_Salary[[#This Row],[Logical]],Table_Graduate_Salary[[#This Row],[Quant]])</f>
        <v>571.33333333333337</v>
      </c>
    </row>
    <row r="2330" spans="1:37">
      <c r="A2330">
        <v>879126</v>
      </c>
      <c r="B2330" t="s">
        <v>505</v>
      </c>
      <c r="C2330" s="1">
        <v>32742</v>
      </c>
      <c r="D2330" s="2">
        <v>85.06</v>
      </c>
      <c r="E2330" t="s">
        <v>137</v>
      </c>
      <c r="F2330" s="3">
        <v>2007</v>
      </c>
      <c r="G2330" s="2">
        <v>76.5</v>
      </c>
      <c r="H2330" t="s">
        <v>137</v>
      </c>
      <c r="I2330">
        <v>11973</v>
      </c>
      <c r="J2330">
        <v>1</v>
      </c>
      <c r="K2330" t="s">
        <v>49</v>
      </c>
      <c r="L2330" t="s">
        <v>365</v>
      </c>
      <c r="M2330" s="3">
        <v>83.5</v>
      </c>
      <c r="N2330">
        <v>11973</v>
      </c>
      <c r="O2330">
        <v>1</v>
      </c>
      <c r="P2330" t="s">
        <v>45</v>
      </c>
      <c r="Q2330">
        <v>2014</v>
      </c>
      <c r="R2330" s="2">
        <v>605</v>
      </c>
      <c r="S2330" s="2">
        <v>640</v>
      </c>
      <c r="T2330" s="2">
        <v>695</v>
      </c>
      <c r="U2330" s="2">
        <v>0.99139758374029097</v>
      </c>
      <c r="V2330" s="2">
        <v>435</v>
      </c>
      <c r="W2330" s="2">
        <v>516</v>
      </c>
      <c r="X2330" s="2">
        <v>-1</v>
      </c>
      <c r="Y2330" s="2">
        <v>-1</v>
      </c>
      <c r="Z2330" s="2">
        <v>-1</v>
      </c>
      <c r="AA2330" s="2">
        <v>-1</v>
      </c>
      <c r="AB2330" s="2">
        <v>-1</v>
      </c>
      <c r="AC2330" s="2">
        <v>-1.5952999999999999</v>
      </c>
      <c r="AD2330" s="2">
        <v>-1.1195999999999999</v>
      </c>
      <c r="AE2330" s="2">
        <v>-1.0659000000000001</v>
      </c>
      <c r="AF2330" s="2">
        <v>-1.2485999999999999</v>
      </c>
      <c r="AG2330" s="2">
        <v>-0.28589999999999999</v>
      </c>
      <c r="AH2330">
        <v>350000</v>
      </c>
      <c r="AI2330" t="str">
        <f>IF(Table_Graduate_Salary[[#This Row],[Salary]]&lt;300000,"Low",IF(Table_Graduate_Salary[[#This Row],[Salary]]&lt;=600000,"Medium","High"))</f>
        <v>Medium</v>
      </c>
      <c r="AJ2330" t="str">
        <f>IF(Table_Graduate_Salary[[#This Row],[collegeGPA]]&gt;=8,"Excellent",IF(Table_Graduate_Salary[[#This Row],[collegeGPA]]&gt;=7,"Good","Average"))</f>
        <v>Excellent</v>
      </c>
      <c r="AK2330" s="2">
        <f>AVERAGE(Table_Graduate_Salary[[#This Row],[English]],Table_Graduate_Salary[[#This Row],[Logical]],Table_Graduate_Salary[[#This Row],[Quant]])</f>
        <v>646.66666666666663</v>
      </c>
    </row>
    <row r="2331" spans="1:37">
      <c r="A2331">
        <v>1075753</v>
      </c>
      <c r="B2331" t="s">
        <v>505</v>
      </c>
      <c r="C2331" s="1">
        <v>34171</v>
      </c>
      <c r="D2331" s="2">
        <v>84</v>
      </c>
      <c r="E2331" t="s">
        <v>51</v>
      </c>
      <c r="F2331" s="3">
        <v>2011</v>
      </c>
      <c r="G2331" s="2">
        <v>89.3</v>
      </c>
      <c r="H2331" t="s">
        <v>51</v>
      </c>
      <c r="I2331">
        <v>14382</v>
      </c>
      <c r="J2331">
        <v>2</v>
      </c>
      <c r="K2331" t="s">
        <v>36</v>
      </c>
      <c r="L2331" t="s">
        <v>64</v>
      </c>
      <c r="M2331" s="3">
        <v>79</v>
      </c>
      <c r="N2331">
        <v>14382</v>
      </c>
      <c r="O2331">
        <v>1</v>
      </c>
      <c r="P2331" t="s">
        <v>54</v>
      </c>
      <c r="Q2331">
        <v>2015</v>
      </c>
      <c r="R2331" s="2">
        <v>500</v>
      </c>
      <c r="S2331" s="2">
        <v>375</v>
      </c>
      <c r="T2331" s="2">
        <v>520</v>
      </c>
      <c r="U2331" s="2">
        <v>0.35653648772447499</v>
      </c>
      <c r="V2331" s="2">
        <v>285</v>
      </c>
      <c r="W2331" s="2">
        <v>-1</v>
      </c>
      <c r="X2331" s="2">
        <v>346</v>
      </c>
      <c r="Y2331" s="2">
        <v>-1</v>
      </c>
      <c r="Z2331" s="2">
        <v>-1</v>
      </c>
      <c r="AA2331" s="2">
        <v>-1</v>
      </c>
      <c r="AB2331" s="2">
        <v>-1</v>
      </c>
      <c r="AC2331" s="2">
        <v>1.4208000000000001</v>
      </c>
      <c r="AD2331" s="2">
        <v>1.7109000000000001</v>
      </c>
      <c r="AE2331" s="2">
        <v>1.2396</v>
      </c>
      <c r="AF2331" s="2">
        <v>0.1459</v>
      </c>
      <c r="AG2331" s="2">
        <v>0.67210000000000003</v>
      </c>
      <c r="AH2331">
        <v>300000</v>
      </c>
      <c r="AI2331" t="str">
        <f>IF(Table_Graduate_Salary[[#This Row],[Salary]]&lt;300000,"Low",IF(Table_Graduate_Salary[[#This Row],[Salary]]&lt;=600000,"Medium","High"))</f>
        <v>Medium</v>
      </c>
      <c r="AJ2331" t="str">
        <f>IF(Table_Graduate_Salary[[#This Row],[collegeGPA]]&gt;=8,"Excellent",IF(Table_Graduate_Salary[[#This Row],[collegeGPA]]&gt;=7,"Good","Average"))</f>
        <v>Excellent</v>
      </c>
      <c r="AK2331" s="2">
        <f>AVERAGE(Table_Graduate_Salary[[#This Row],[English]],Table_Graduate_Salary[[#This Row],[Logical]],Table_Graduate_Salary[[#This Row],[Quant]])</f>
        <v>465</v>
      </c>
    </row>
    <row r="2332" spans="1:37">
      <c r="A2332">
        <v>339705</v>
      </c>
      <c r="B2332" t="s">
        <v>505</v>
      </c>
      <c r="C2332" s="1">
        <v>33211</v>
      </c>
      <c r="D2332" s="2">
        <v>59.6</v>
      </c>
      <c r="E2332" t="s">
        <v>112</v>
      </c>
      <c r="F2332" s="3">
        <v>2008</v>
      </c>
      <c r="G2332" s="2">
        <v>67.599999999999994</v>
      </c>
      <c r="H2332" t="s">
        <v>112</v>
      </c>
      <c r="I2332">
        <v>11368</v>
      </c>
      <c r="J2332">
        <v>2</v>
      </c>
      <c r="K2332" t="s">
        <v>36</v>
      </c>
      <c r="L2332" t="s">
        <v>55</v>
      </c>
      <c r="M2332" s="3">
        <v>74</v>
      </c>
      <c r="N2332">
        <v>11368</v>
      </c>
      <c r="O2332">
        <v>0</v>
      </c>
      <c r="P2332" t="s">
        <v>41</v>
      </c>
      <c r="Q2332">
        <v>2012</v>
      </c>
      <c r="R2332" s="2">
        <v>435</v>
      </c>
      <c r="S2332" s="2">
        <v>545</v>
      </c>
      <c r="T2332" s="2">
        <v>455</v>
      </c>
      <c r="U2332" s="2">
        <v>0.76567358123401097</v>
      </c>
      <c r="V2332" s="2">
        <v>485</v>
      </c>
      <c r="W2332" s="2">
        <v>-1</v>
      </c>
      <c r="X2332" s="2">
        <v>-1</v>
      </c>
      <c r="Y2332" s="2">
        <v>-1</v>
      </c>
      <c r="Z2332" s="2">
        <v>-1</v>
      </c>
      <c r="AA2332" s="2">
        <v>-1</v>
      </c>
      <c r="AB2332" s="2">
        <v>-1</v>
      </c>
      <c r="AC2332" s="2">
        <v>0.2782</v>
      </c>
      <c r="AD2332" s="2">
        <v>0.81279999999999997</v>
      </c>
      <c r="AE2332" s="2">
        <v>0.52690000000000003</v>
      </c>
      <c r="AF2332" s="2">
        <v>-0.34897</v>
      </c>
      <c r="AG2332" s="2">
        <v>-0.60350000000000004</v>
      </c>
      <c r="AH2332">
        <v>240000</v>
      </c>
      <c r="AI2332" t="str">
        <f>IF(Table_Graduate_Salary[[#This Row],[Salary]]&lt;300000,"Low",IF(Table_Graduate_Salary[[#This Row],[Salary]]&lt;=600000,"Medium","High"))</f>
        <v>Low</v>
      </c>
      <c r="AJ2332" t="str">
        <f>IF(Table_Graduate_Salary[[#This Row],[collegeGPA]]&gt;=8,"Excellent",IF(Table_Graduate_Salary[[#This Row],[collegeGPA]]&gt;=7,"Good","Average"))</f>
        <v>Excellent</v>
      </c>
      <c r="AK2332" s="2">
        <f>AVERAGE(Table_Graduate_Salary[[#This Row],[English]],Table_Graduate_Salary[[#This Row],[Logical]],Table_Graduate_Salary[[#This Row],[Quant]])</f>
        <v>478.33333333333331</v>
      </c>
    </row>
    <row r="2333" spans="1:37">
      <c r="A2333">
        <v>1106060</v>
      </c>
      <c r="B2333" t="s">
        <v>505</v>
      </c>
      <c r="C2333" s="1">
        <v>33698</v>
      </c>
      <c r="D2333" s="2">
        <v>95</v>
      </c>
      <c r="E2333" t="s">
        <v>35</v>
      </c>
      <c r="F2333" s="3">
        <v>2010</v>
      </c>
      <c r="G2333" s="2">
        <v>89</v>
      </c>
      <c r="H2333" t="s">
        <v>35</v>
      </c>
      <c r="I2333">
        <v>10185</v>
      </c>
      <c r="J2333">
        <v>2</v>
      </c>
      <c r="K2333" t="s">
        <v>36</v>
      </c>
      <c r="L2333" t="s">
        <v>40</v>
      </c>
      <c r="M2333" s="3">
        <v>77</v>
      </c>
      <c r="N2333">
        <v>10185</v>
      </c>
      <c r="O2333">
        <v>0</v>
      </c>
      <c r="P2333" t="s">
        <v>59</v>
      </c>
      <c r="Q2333">
        <v>2014</v>
      </c>
      <c r="R2333" s="2">
        <v>595</v>
      </c>
      <c r="S2333" s="2">
        <v>545</v>
      </c>
      <c r="T2333" s="2">
        <v>690</v>
      </c>
      <c r="U2333" s="2">
        <v>0.999910407631314</v>
      </c>
      <c r="V2333" s="2">
        <v>615</v>
      </c>
      <c r="W2333" s="2">
        <v>-1</v>
      </c>
      <c r="X2333" s="2">
        <v>715</v>
      </c>
      <c r="Y2333" s="2">
        <v>-1</v>
      </c>
      <c r="Z2333" s="2">
        <v>-1</v>
      </c>
      <c r="AA2333" s="2">
        <v>-1</v>
      </c>
      <c r="AB2333" s="2">
        <v>-1</v>
      </c>
      <c r="AC2333" s="2">
        <v>0.55910000000000004</v>
      </c>
      <c r="AD2333" s="2">
        <v>1.2114</v>
      </c>
      <c r="AE2333" s="2">
        <v>-0.6048</v>
      </c>
      <c r="AF2333" s="2">
        <v>-0.4879</v>
      </c>
      <c r="AG2333" s="2">
        <v>1.6302000000000001</v>
      </c>
      <c r="AH2333">
        <v>310000</v>
      </c>
      <c r="AI2333" t="str">
        <f>IF(Table_Graduate_Salary[[#This Row],[Salary]]&lt;300000,"Low",IF(Table_Graduate_Salary[[#This Row],[Salary]]&lt;=600000,"Medium","High"))</f>
        <v>Medium</v>
      </c>
      <c r="AJ2333" t="str">
        <f>IF(Table_Graduate_Salary[[#This Row],[collegeGPA]]&gt;=8,"Excellent",IF(Table_Graduate_Salary[[#This Row],[collegeGPA]]&gt;=7,"Good","Average"))</f>
        <v>Excellent</v>
      </c>
      <c r="AK2333" s="2">
        <f>AVERAGE(Table_Graduate_Salary[[#This Row],[English]],Table_Graduate_Salary[[#This Row],[Logical]],Table_Graduate_Salary[[#This Row],[Quant]])</f>
        <v>610</v>
      </c>
    </row>
    <row r="2334" spans="1:37">
      <c r="A2334">
        <v>320536</v>
      </c>
      <c r="B2334" t="s">
        <v>506</v>
      </c>
      <c r="C2334" s="1">
        <v>33113</v>
      </c>
      <c r="D2334" s="2">
        <v>88.16</v>
      </c>
      <c r="E2334" t="s">
        <v>100</v>
      </c>
      <c r="F2334" s="3">
        <v>2008</v>
      </c>
      <c r="G2334" s="2">
        <v>92.5</v>
      </c>
      <c r="H2334" t="s">
        <v>407</v>
      </c>
      <c r="I2334">
        <v>5015</v>
      </c>
      <c r="J2334">
        <v>2</v>
      </c>
      <c r="K2334" t="s">
        <v>36</v>
      </c>
      <c r="L2334" t="s">
        <v>64</v>
      </c>
      <c r="M2334" s="3">
        <v>61.2</v>
      </c>
      <c r="N2334">
        <v>5015</v>
      </c>
      <c r="O2334">
        <v>0</v>
      </c>
      <c r="P2334" t="s">
        <v>56</v>
      </c>
      <c r="Q2334">
        <v>2012</v>
      </c>
      <c r="R2334" s="2">
        <v>495</v>
      </c>
      <c r="S2334" s="2">
        <v>575</v>
      </c>
      <c r="T2334" s="2">
        <v>625</v>
      </c>
      <c r="U2334" s="2">
        <v>0.98374996654107005</v>
      </c>
      <c r="V2334" s="2">
        <v>635</v>
      </c>
      <c r="W2334" s="2">
        <v>-1</v>
      </c>
      <c r="X2334" s="2">
        <v>-1</v>
      </c>
      <c r="Y2334" s="2">
        <v>-1</v>
      </c>
      <c r="Z2334" s="2">
        <v>-1</v>
      </c>
      <c r="AA2334" s="2">
        <v>-1</v>
      </c>
      <c r="AB2334" s="2">
        <v>-1</v>
      </c>
      <c r="AC2334" s="2">
        <v>1.4374</v>
      </c>
      <c r="AD2334" s="2">
        <v>1.9048</v>
      </c>
      <c r="AE2334" s="2">
        <v>0.96230000000000004</v>
      </c>
      <c r="AF2334" s="2">
        <v>0.44419999999999998</v>
      </c>
      <c r="AG2334" s="2">
        <v>0.50239999999999996</v>
      </c>
      <c r="AH2334">
        <v>490000</v>
      </c>
      <c r="AI2334" t="str">
        <f>IF(Table_Graduate_Salary[[#This Row],[Salary]]&lt;300000,"Low",IF(Table_Graduate_Salary[[#This Row],[Salary]]&lt;=600000,"Medium","High"))</f>
        <v>Medium</v>
      </c>
      <c r="AJ2334" t="str">
        <f>IF(Table_Graduate_Salary[[#This Row],[collegeGPA]]&gt;=8,"Excellent",IF(Table_Graduate_Salary[[#This Row],[collegeGPA]]&gt;=7,"Good","Average"))</f>
        <v>Excellent</v>
      </c>
      <c r="AK2334" s="2">
        <f>AVERAGE(Table_Graduate_Salary[[#This Row],[English]],Table_Graduate_Salary[[#This Row],[Logical]],Table_Graduate_Salary[[#This Row],[Quant]])</f>
        <v>565</v>
      </c>
    </row>
    <row r="2335" spans="1:37">
      <c r="A2335">
        <v>1031152</v>
      </c>
      <c r="B2335" t="s">
        <v>506</v>
      </c>
      <c r="C2335" s="1">
        <v>33724</v>
      </c>
      <c r="D2335" s="2">
        <v>78.599999999999994</v>
      </c>
      <c r="E2335" t="s">
        <v>51</v>
      </c>
      <c r="F2335" s="3">
        <v>2010</v>
      </c>
      <c r="G2335" s="2">
        <v>79</v>
      </c>
      <c r="H2335" t="s">
        <v>51</v>
      </c>
      <c r="I2335">
        <v>8808</v>
      </c>
      <c r="J2335">
        <v>2</v>
      </c>
      <c r="K2335" t="s">
        <v>36</v>
      </c>
      <c r="L2335" t="s">
        <v>60</v>
      </c>
      <c r="M2335" s="3">
        <v>74</v>
      </c>
      <c r="N2335">
        <v>8808</v>
      </c>
      <c r="O2335">
        <v>0</v>
      </c>
      <c r="P2335" t="s">
        <v>47</v>
      </c>
      <c r="Q2335">
        <v>2014</v>
      </c>
      <c r="R2335" s="2">
        <v>675</v>
      </c>
      <c r="S2335" s="2">
        <v>565</v>
      </c>
      <c r="T2335" s="2">
        <v>405</v>
      </c>
      <c r="U2335" s="2">
        <v>0.86873658548521804</v>
      </c>
      <c r="V2335" s="2">
        <v>335</v>
      </c>
      <c r="W2335" s="2">
        <v>-1</v>
      </c>
      <c r="X2335" s="2">
        <v>376</v>
      </c>
      <c r="Y2335" s="2">
        <v>-1</v>
      </c>
      <c r="Z2335" s="2">
        <v>-1</v>
      </c>
      <c r="AA2335" s="2">
        <v>420</v>
      </c>
      <c r="AB2335" s="2">
        <v>-1</v>
      </c>
      <c r="AC2335" s="2">
        <v>0.84630000000000005</v>
      </c>
      <c r="AD2335" s="2">
        <v>1.0448999999999999</v>
      </c>
      <c r="AE2335" s="2">
        <v>0.77849999999999997</v>
      </c>
      <c r="AF2335" s="2">
        <v>-2.6429999999999998</v>
      </c>
      <c r="AG2335" s="2">
        <v>0.28889999999999999</v>
      </c>
      <c r="AH2335">
        <v>330000</v>
      </c>
      <c r="AI2335" t="str">
        <f>IF(Table_Graduate_Salary[[#This Row],[Salary]]&lt;300000,"Low",IF(Table_Graduate_Salary[[#This Row],[Salary]]&lt;=600000,"Medium","High"))</f>
        <v>Medium</v>
      </c>
      <c r="AJ2335" t="str">
        <f>IF(Table_Graduate_Salary[[#This Row],[collegeGPA]]&gt;=8,"Excellent",IF(Table_Graduate_Salary[[#This Row],[collegeGPA]]&gt;=7,"Good","Average"))</f>
        <v>Excellent</v>
      </c>
      <c r="AK2335" s="2">
        <f>AVERAGE(Table_Graduate_Salary[[#This Row],[English]],Table_Graduate_Salary[[#This Row],[Logical]],Table_Graduate_Salary[[#This Row],[Quant]])</f>
        <v>548.33333333333337</v>
      </c>
    </row>
    <row r="2336" spans="1:37">
      <c r="A2336">
        <v>230113</v>
      </c>
      <c r="B2336" t="s">
        <v>506</v>
      </c>
      <c r="C2336" s="1">
        <v>32527</v>
      </c>
      <c r="D2336" s="2">
        <v>88</v>
      </c>
      <c r="E2336" t="s">
        <v>35</v>
      </c>
      <c r="F2336" s="3">
        <v>2006</v>
      </c>
      <c r="G2336" s="2">
        <v>81.400000000000006</v>
      </c>
      <c r="H2336" t="s">
        <v>35</v>
      </c>
      <c r="I2336">
        <v>1390</v>
      </c>
      <c r="J2336">
        <v>2</v>
      </c>
      <c r="K2336" t="s">
        <v>36</v>
      </c>
      <c r="L2336" t="s">
        <v>64</v>
      </c>
      <c r="M2336" s="3">
        <v>75.569999999999993</v>
      </c>
      <c r="N2336">
        <v>1390</v>
      </c>
      <c r="O2336">
        <v>0</v>
      </c>
      <c r="P2336" t="s">
        <v>41</v>
      </c>
      <c r="Q2336">
        <v>2011</v>
      </c>
      <c r="R2336" s="2">
        <v>705</v>
      </c>
      <c r="S2336" s="2">
        <v>625</v>
      </c>
      <c r="T2336" s="2">
        <v>625</v>
      </c>
      <c r="U2336" s="2">
        <v>0.99742783322801698</v>
      </c>
      <c r="V2336" s="2">
        <v>705</v>
      </c>
      <c r="W2336" s="2">
        <v>-1</v>
      </c>
      <c r="X2336" s="2">
        <v>-1</v>
      </c>
      <c r="Y2336" s="2">
        <v>-1</v>
      </c>
      <c r="Z2336" s="2">
        <v>-1</v>
      </c>
      <c r="AA2336" s="2">
        <v>-1</v>
      </c>
      <c r="AB2336" s="2">
        <v>-1</v>
      </c>
      <c r="AC2336" s="2">
        <v>0.51</v>
      </c>
      <c r="AD2336" s="2">
        <v>1.2807999999999999</v>
      </c>
      <c r="AE2336" s="2">
        <v>9.1399999999999995E-2</v>
      </c>
      <c r="AF2336" s="2">
        <v>-0.76029999999999998</v>
      </c>
      <c r="AG2336" s="2">
        <v>0.50239999999999996</v>
      </c>
      <c r="AH2336">
        <v>650000</v>
      </c>
      <c r="AI2336" t="str">
        <f>IF(Table_Graduate_Salary[[#This Row],[Salary]]&lt;300000,"Low",IF(Table_Graduate_Salary[[#This Row],[Salary]]&lt;=600000,"Medium","High"))</f>
        <v>High</v>
      </c>
      <c r="AJ2336" t="str">
        <f>IF(Table_Graduate_Salary[[#This Row],[collegeGPA]]&gt;=8,"Excellent",IF(Table_Graduate_Salary[[#This Row],[collegeGPA]]&gt;=7,"Good","Average"))</f>
        <v>Excellent</v>
      </c>
      <c r="AK2336" s="2">
        <f>AVERAGE(Table_Graduate_Salary[[#This Row],[English]],Table_Graduate_Salary[[#This Row],[Logical]],Table_Graduate_Salary[[#This Row],[Quant]])</f>
        <v>651.66666666666663</v>
      </c>
    </row>
    <row r="2337" spans="1:37">
      <c r="A2337">
        <v>53132</v>
      </c>
      <c r="B2337" t="s">
        <v>506</v>
      </c>
      <c r="C2337" s="1">
        <v>32403</v>
      </c>
      <c r="D2337" s="2">
        <v>88.4</v>
      </c>
      <c r="E2337" t="s">
        <v>35</v>
      </c>
      <c r="F2337" s="3">
        <v>2006</v>
      </c>
      <c r="G2337" s="2">
        <v>82</v>
      </c>
      <c r="H2337" t="s">
        <v>35</v>
      </c>
      <c r="I2337">
        <v>4056</v>
      </c>
      <c r="J2337">
        <v>2</v>
      </c>
      <c r="K2337" t="s">
        <v>36</v>
      </c>
      <c r="L2337" t="s">
        <v>55</v>
      </c>
      <c r="M2337" s="3">
        <v>55.6</v>
      </c>
      <c r="N2337">
        <v>4056</v>
      </c>
      <c r="O2337">
        <v>1</v>
      </c>
      <c r="P2337" t="s">
        <v>45</v>
      </c>
      <c r="Q2337">
        <v>2010</v>
      </c>
      <c r="R2337" s="2">
        <v>615</v>
      </c>
      <c r="S2337" s="2">
        <v>525</v>
      </c>
      <c r="T2337" s="2">
        <v>544</v>
      </c>
      <c r="U2337" s="2">
        <v>0.84312372666574198</v>
      </c>
      <c r="V2337" s="2">
        <v>515</v>
      </c>
      <c r="W2337" s="2">
        <v>-1</v>
      </c>
      <c r="X2337" s="2">
        <v>-1</v>
      </c>
      <c r="Y2337" s="2">
        <v>-1</v>
      </c>
      <c r="Z2337" s="2">
        <v>-1</v>
      </c>
      <c r="AA2337" s="2">
        <v>-1</v>
      </c>
      <c r="AB2337" s="2">
        <v>-1</v>
      </c>
      <c r="AC2337" s="2">
        <v>-1.4992000000000001</v>
      </c>
      <c r="AD2337" s="2">
        <v>0.96879999999999999</v>
      </c>
      <c r="AE2337" s="2">
        <v>-0.63429999999999997</v>
      </c>
      <c r="AF2337" s="2">
        <v>-0.29020000000000001</v>
      </c>
      <c r="AG2337" s="2">
        <v>-1.7093</v>
      </c>
      <c r="AH2337">
        <v>755000</v>
      </c>
      <c r="AI2337" t="str">
        <f>IF(Table_Graduate_Salary[[#This Row],[Salary]]&lt;300000,"Low",IF(Table_Graduate_Salary[[#This Row],[Salary]]&lt;=600000,"Medium","High"))</f>
        <v>High</v>
      </c>
      <c r="AJ2337" t="str">
        <f>IF(Table_Graduate_Salary[[#This Row],[collegeGPA]]&gt;=8,"Excellent",IF(Table_Graduate_Salary[[#This Row],[collegeGPA]]&gt;=7,"Good","Average"))</f>
        <v>Excellent</v>
      </c>
      <c r="AK2337" s="2">
        <f>AVERAGE(Table_Graduate_Salary[[#This Row],[English]],Table_Graduate_Salary[[#This Row],[Logical]],Table_Graduate_Salary[[#This Row],[Quant]])</f>
        <v>561.33333333333337</v>
      </c>
    </row>
    <row r="2338" spans="1:37">
      <c r="A2338">
        <v>243949</v>
      </c>
      <c r="B2338" t="s">
        <v>506</v>
      </c>
      <c r="C2338" s="1">
        <v>32978</v>
      </c>
      <c r="D2338" s="2">
        <v>74</v>
      </c>
      <c r="E2338">
        <v>0</v>
      </c>
      <c r="F2338" s="3">
        <v>2008</v>
      </c>
      <c r="G2338" s="2">
        <v>63</v>
      </c>
      <c r="H2338">
        <v>0</v>
      </c>
      <c r="I2338">
        <v>2656</v>
      </c>
      <c r="J2338">
        <v>2</v>
      </c>
      <c r="K2338" t="s">
        <v>36</v>
      </c>
      <c r="L2338" t="s">
        <v>60</v>
      </c>
      <c r="M2338" s="3">
        <v>65</v>
      </c>
      <c r="N2338">
        <v>2656</v>
      </c>
      <c r="O2338">
        <v>0</v>
      </c>
      <c r="P2338" t="s">
        <v>59</v>
      </c>
      <c r="Q2338">
        <v>2011</v>
      </c>
      <c r="R2338" s="2">
        <v>375</v>
      </c>
      <c r="S2338" s="2">
        <v>445</v>
      </c>
      <c r="T2338" s="2">
        <v>445</v>
      </c>
      <c r="U2338" s="2">
        <v>2.3312168242986299E-2</v>
      </c>
      <c r="V2338" s="2">
        <v>-1</v>
      </c>
      <c r="W2338" s="2">
        <v>166</v>
      </c>
      <c r="X2338" s="2">
        <v>-1</v>
      </c>
      <c r="Y2338" s="2">
        <v>-1</v>
      </c>
      <c r="Z2338" s="2">
        <v>-1</v>
      </c>
      <c r="AA2338" s="2">
        <v>260</v>
      </c>
      <c r="AB2338" s="2">
        <v>-1</v>
      </c>
      <c r="AC2338" s="2">
        <v>0.51</v>
      </c>
      <c r="AD2338" s="2">
        <v>-0.74729999999999996</v>
      </c>
      <c r="AE2338" s="2">
        <v>0.67200000000000004</v>
      </c>
      <c r="AF2338" s="2">
        <v>-0.76029999999999998</v>
      </c>
      <c r="AG2338" s="2">
        <v>2.8400000000000002E-2</v>
      </c>
      <c r="AH2338">
        <v>600000</v>
      </c>
      <c r="AI2338" t="str">
        <f>IF(Table_Graduate_Salary[[#This Row],[Salary]]&lt;300000,"Low",IF(Table_Graduate_Salary[[#This Row],[Salary]]&lt;=600000,"Medium","High"))</f>
        <v>Medium</v>
      </c>
      <c r="AJ2338" t="str">
        <f>IF(Table_Graduate_Salary[[#This Row],[collegeGPA]]&gt;=8,"Excellent",IF(Table_Graduate_Salary[[#This Row],[collegeGPA]]&gt;=7,"Good","Average"))</f>
        <v>Excellent</v>
      </c>
      <c r="AK2338" s="2">
        <f>AVERAGE(Table_Graduate_Salary[[#This Row],[English]],Table_Graduate_Salary[[#This Row],[Logical]],Table_Graduate_Salary[[#This Row],[Quant]])</f>
        <v>421.66666666666669</v>
      </c>
    </row>
    <row r="2339" spans="1:37">
      <c r="A2339">
        <v>281195</v>
      </c>
      <c r="B2339" t="s">
        <v>506</v>
      </c>
      <c r="C2339" s="1">
        <v>32697</v>
      </c>
      <c r="D2339" s="2">
        <v>80.8</v>
      </c>
      <c r="E2339" t="s">
        <v>35</v>
      </c>
      <c r="F2339" s="3">
        <v>2007</v>
      </c>
      <c r="G2339" s="2">
        <v>66.2</v>
      </c>
      <c r="H2339" t="s">
        <v>35</v>
      </c>
      <c r="I2339">
        <v>3144</v>
      </c>
      <c r="J2339">
        <v>2</v>
      </c>
      <c r="K2339" t="s">
        <v>36</v>
      </c>
      <c r="L2339" t="s">
        <v>60</v>
      </c>
      <c r="M2339" s="3">
        <v>87.5</v>
      </c>
      <c r="N2339">
        <v>3144</v>
      </c>
      <c r="O2339">
        <v>1</v>
      </c>
      <c r="P2339" t="s">
        <v>47</v>
      </c>
      <c r="Q2339">
        <v>2011</v>
      </c>
      <c r="R2339" s="2">
        <v>535</v>
      </c>
      <c r="S2339" s="2">
        <v>515</v>
      </c>
      <c r="T2339" s="2">
        <v>475</v>
      </c>
      <c r="U2339" s="2">
        <v>0.22948175491175499</v>
      </c>
      <c r="V2339" s="2">
        <v>425</v>
      </c>
      <c r="W2339" s="2">
        <v>266</v>
      </c>
      <c r="X2339" s="2">
        <v>-1</v>
      </c>
      <c r="Y2339" s="2">
        <v>-1</v>
      </c>
      <c r="Z2339" s="2">
        <v>-1</v>
      </c>
      <c r="AA2339" s="2">
        <v>366</v>
      </c>
      <c r="AB2339" s="2">
        <v>-1</v>
      </c>
      <c r="AC2339" s="2">
        <v>0.35549999999999998</v>
      </c>
      <c r="AD2339" s="2">
        <v>0.3448</v>
      </c>
      <c r="AE2339" s="2">
        <v>0.67200000000000004</v>
      </c>
      <c r="AF2339" s="2">
        <v>-1.1128</v>
      </c>
      <c r="AG2339" s="2">
        <v>-0.1295</v>
      </c>
      <c r="AH2339">
        <v>250000</v>
      </c>
      <c r="AI2339" t="str">
        <f>IF(Table_Graduate_Salary[[#This Row],[Salary]]&lt;300000,"Low",IF(Table_Graduate_Salary[[#This Row],[Salary]]&lt;=600000,"Medium","High"))</f>
        <v>Low</v>
      </c>
      <c r="AJ2339" t="str">
        <f>IF(Table_Graduate_Salary[[#This Row],[collegeGPA]]&gt;=8,"Excellent",IF(Table_Graduate_Salary[[#This Row],[collegeGPA]]&gt;=7,"Good","Average"))</f>
        <v>Excellent</v>
      </c>
      <c r="AK2339" s="2">
        <f>AVERAGE(Table_Graduate_Salary[[#This Row],[English]],Table_Graduate_Salary[[#This Row],[Logical]],Table_Graduate_Salary[[#This Row],[Quant]])</f>
        <v>508.33333333333331</v>
      </c>
    </row>
    <row r="2340" spans="1:37">
      <c r="A2340">
        <v>1122979</v>
      </c>
      <c r="B2340" t="s">
        <v>506</v>
      </c>
      <c r="C2340" s="1">
        <v>33276</v>
      </c>
      <c r="D2340" s="2">
        <v>68</v>
      </c>
      <c r="E2340" t="s">
        <v>35</v>
      </c>
      <c r="F2340" s="3">
        <v>2009</v>
      </c>
      <c r="G2340" s="2">
        <v>78</v>
      </c>
      <c r="H2340" t="s">
        <v>35</v>
      </c>
      <c r="I2340">
        <v>5400</v>
      </c>
      <c r="J2340">
        <v>2</v>
      </c>
      <c r="K2340" t="s">
        <v>36</v>
      </c>
      <c r="L2340" t="s">
        <v>55</v>
      </c>
      <c r="M2340" s="3">
        <v>63.2</v>
      </c>
      <c r="N2340">
        <v>5400</v>
      </c>
      <c r="O2340">
        <v>0</v>
      </c>
      <c r="P2340" t="s">
        <v>84</v>
      </c>
      <c r="Q2340">
        <v>2013</v>
      </c>
      <c r="R2340" s="2">
        <v>500</v>
      </c>
      <c r="S2340" s="2">
        <v>555</v>
      </c>
      <c r="T2340" s="2">
        <v>665</v>
      </c>
      <c r="U2340" s="2">
        <v>0.97879929264142795</v>
      </c>
      <c r="V2340" s="2">
        <v>615</v>
      </c>
      <c r="W2340" s="2">
        <v>-1</v>
      </c>
      <c r="X2340" s="2">
        <v>561</v>
      </c>
      <c r="Y2340" s="2">
        <v>-1</v>
      </c>
      <c r="Z2340" s="2">
        <v>-1</v>
      </c>
      <c r="AA2340" s="2">
        <v>-1</v>
      </c>
      <c r="AB2340" s="2">
        <v>-1</v>
      </c>
      <c r="AC2340" s="2">
        <v>-0.30270000000000002</v>
      </c>
      <c r="AD2340" s="2">
        <v>-1.9520999999999999</v>
      </c>
      <c r="AE2340" s="2">
        <v>-0.6048</v>
      </c>
      <c r="AF2340" s="2">
        <v>0.65300000000000002</v>
      </c>
      <c r="AG2340" s="2">
        <v>-9.4299999999999995E-2</v>
      </c>
      <c r="AH2340">
        <v>335000</v>
      </c>
      <c r="AI2340" t="str">
        <f>IF(Table_Graduate_Salary[[#This Row],[Salary]]&lt;300000,"Low",IF(Table_Graduate_Salary[[#This Row],[Salary]]&lt;=600000,"Medium","High"))</f>
        <v>Medium</v>
      </c>
      <c r="AJ2340" t="str">
        <f>IF(Table_Graduate_Salary[[#This Row],[collegeGPA]]&gt;=8,"Excellent",IF(Table_Graduate_Salary[[#This Row],[collegeGPA]]&gt;=7,"Good","Average"))</f>
        <v>Excellent</v>
      </c>
      <c r="AK2340" s="2">
        <f>AVERAGE(Table_Graduate_Salary[[#This Row],[English]],Table_Graduate_Salary[[#This Row],[Logical]],Table_Graduate_Salary[[#This Row],[Quant]])</f>
        <v>573.33333333333337</v>
      </c>
    </row>
    <row r="2341" spans="1:37">
      <c r="A2341">
        <v>861954</v>
      </c>
      <c r="B2341" t="s">
        <v>506</v>
      </c>
      <c r="C2341" s="1">
        <v>33620</v>
      </c>
      <c r="D2341" s="2">
        <v>82</v>
      </c>
      <c r="E2341" t="s">
        <v>51</v>
      </c>
      <c r="F2341" s="3">
        <v>2007</v>
      </c>
      <c r="G2341" s="2">
        <v>62</v>
      </c>
      <c r="H2341" t="s">
        <v>35</v>
      </c>
      <c r="I2341">
        <v>11613</v>
      </c>
      <c r="J2341">
        <v>2</v>
      </c>
      <c r="K2341" t="s">
        <v>36</v>
      </c>
      <c r="L2341" t="s">
        <v>64</v>
      </c>
      <c r="M2341" s="3">
        <v>62</v>
      </c>
      <c r="N2341">
        <v>11613</v>
      </c>
      <c r="O2341">
        <v>0</v>
      </c>
      <c r="P2341" t="s">
        <v>45</v>
      </c>
      <c r="Q2341">
        <v>2013</v>
      </c>
      <c r="R2341" s="2">
        <v>640</v>
      </c>
      <c r="S2341" s="2">
        <v>535</v>
      </c>
      <c r="T2341" s="2">
        <v>590</v>
      </c>
      <c r="U2341" s="2">
        <v>0.95389977507992596</v>
      </c>
      <c r="V2341" s="2">
        <v>475</v>
      </c>
      <c r="W2341" s="2">
        <v>-1</v>
      </c>
      <c r="X2341" s="2">
        <v>530</v>
      </c>
      <c r="Y2341" s="2">
        <v>-1</v>
      </c>
      <c r="Z2341" s="2">
        <v>-1</v>
      </c>
      <c r="AA2341" s="2">
        <v>-1</v>
      </c>
      <c r="AB2341" s="2">
        <v>-1</v>
      </c>
      <c r="AC2341" s="2">
        <v>1.2771999999999999</v>
      </c>
      <c r="AD2341" s="2">
        <v>0.5454</v>
      </c>
      <c r="AE2341" s="2">
        <v>1.8543000000000001</v>
      </c>
      <c r="AF2341" s="2">
        <v>-0.995</v>
      </c>
      <c r="AG2341" s="2">
        <v>9.7299999999999998E-2</v>
      </c>
      <c r="AH2341">
        <v>350000</v>
      </c>
      <c r="AI2341" t="str">
        <f>IF(Table_Graduate_Salary[[#This Row],[Salary]]&lt;300000,"Low",IF(Table_Graduate_Salary[[#This Row],[Salary]]&lt;=600000,"Medium","High"))</f>
        <v>Medium</v>
      </c>
      <c r="AJ2341" t="str">
        <f>IF(Table_Graduate_Salary[[#This Row],[collegeGPA]]&gt;=8,"Excellent",IF(Table_Graduate_Salary[[#This Row],[collegeGPA]]&gt;=7,"Good","Average"))</f>
        <v>Excellent</v>
      </c>
      <c r="AK2341" s="2">
        <f>AVERAGE(Table_Graduate_Salary[[#This Row],[English]],Table_Graduate_Salary[[#This Row],[Logical]],Table_Graduate_Salary[[#This Row],[Quant]])</f>
        <v>588.33333333333337</v>
      </c>
    </row>
    <row r="2342" spans="1:37">
      <c r="A2342">
        <v>455164</v>
      </c>
      <c r="B2342" t="s">
        <v>505</v>
      </c>
      <c r="C2342" s="1">
        <v>33076</v>
      </c>
      <c r="D2342" s="2">
        <v>70</v>
      </c>
      <c r="E2342" t="s">
        <v>35</v>
      </c>
      <c r="F2342" s="3">
        <v>2007</v>
      </c>
      <c r="G2342" s="2">
        <v>65</v>
      </c>
      <c r="H2342" t="s">
        <v>35</v>
      </c>
      <c r="I2342">
        <v>272</v>
      </c>
      <c r="J2342">
        <v>2</v>
      </c>
      <c r="K2342" t="s">
        <v>36</v>
      </c>
      <c r="L2342" t="s">
        <v>64</v>
      </c>
      <c r="M2342" s="3">
        <v>74</v>
      </c>
      <c r="N2342">
        <v>272</v>
      </c>
      <c r="O2342">
        <v>0</v>
      </c>
      <c r="P2342" t="s">
        <v>50</v>
      </c>
      <c r="Q2342">
        <v>2012</v>
      </c>
      <c r="R2342" s="2">
        <v>485</v>
      </c>
      <c r="S2342" s="2">
        <v>485</v>
      </c>
      <c r="T2342" s="2">
        <v>445</v>
      </c>
      <c r="U2342" s="2">
        <v>0.60005718233834104</v>
      </c>
      <c r="V2342" s="2">
        <v>435</v>
      </c>
      <c r="W2342" s="2">
        <v>-1</v>
      </c>
      <c r="X2342" s="2">
        <v>-1</v>
      </c>
      <c r="Y2342" s="2">
        <v>-1</v>
      </c>
      <c r="Z2342" s="2">
        <v>-1</v>
      </c>
      <c r="AA2342" s="2">
        <v>-1</v>
      </c>
      <c r="AB2342" s="2">
        <v>-1</v>
      </c>
      <c r="AC2342" s="2">
        <v>0.97370000000000001</v>
      </c>
      <c r="AD2342" s="2">
        <v>1.1248</v>
      </c>
      <c r="AE2342" s="2">
        <v>-1.2148000000000001</v>
      </c>
      <c r="AF2342" s="2">
        <v>-1.4066000000000001</v>
      </c>
      <c r="AG2342" s="2">
        <v>-1.0773999999999999</v>
      </c>
      <c r="AH2342">
        <v>200000</v>
      </c>
      <c r="AI2342" t="str">
        <f>IF(Table_Graduate_Salary[[#This Row],[Salary]]&lt;300000,"Low",IF(Table_Graduate_Salary[[#This Row],[Salary]]&lt;=600000,"Medium","High"))</f>
        <v>Low</v>
      </c>
      <c r="AJ2342" t="str">
        <f>IF(Table_Graduate_Salary[[#This Row],[collegeGPA]]&gt;=8,"Excellent",IF(Table_Graduate_Salary[[#This Row],[collegeGPA]]&gt;=7,"Good","Average"))</f>
        <v>Excellent</v>
      </c>
      <c r="AK2342" s="2">
        <f>AVERAGE(Table_Graduate_Salary[[#This Row],[English]],Table_Graduate_Salary[[#This Row],[Logical]],Table_Graduate_Salary[[#This Row],[Quant]])</f>
        <v>471.66666666666669</v>
      </c>
    </row>
    <row r="2343" spans="1:37">
      <c r="A2343">
        <v>845625</v>
      </c>
      <c r="B2343" t="s">
        <v>505</v>
      </c>
      <c r="C2343" s="1">
        <v>33676</v>
      </c>
      <c r="D2343" s="2">
        <v>85.6</v>
      </c>
      <c r="E2343" t="s">
        <v>35</v>
      </c>
      <c r="F2343" s="3">
        <v>2010</v>
      </c>
      <c r="G2343" s="2">
        <v>69.599999999999994</v>
      </c>
      <c r="H2343" t="s">
        <v>35</v>
      </c>
      <c r="I2343">
        <v>14351</v>
      </c>
      <c r="J2343">
        <v>2</v>
      </c>
      <c r="K2343" t="s">
        <v>36</v>
      </c>
      <c r="L2343" t="s">
        <v>55</v>
      </c>
      <c r="M2343" s="3">
        <v>76.599999999999994</v>
      </c>
      <c r="N2343">
        <v>14351</v>
      </c>
      <c r="O2343">
        <v>0</v>
      </c>
      <c r="P2343" t="s">
        <v>50</v>
      </c>
      <c r="Q2343">
        <v>2014</v>
      </c>
      <c r="R2343" s="2">
        <v>535</v>
      </c>
      <c r="S2343" s="2">
        <v>535</v>
      </c>
      <c r="T2343" s="2">
        <v>400</v>
      </c>
      <c r="U2343" s="2">
        <v>0.74475835400893897</v>
      </c>
      <c r="V2343" s="2">
        <v>-1</v>
      </c>
      <c r="W2343" s="2">
        <v>-1</v>
      </c>
      <c r="X2343" s="2">
        <v>438</v>
      </c>
      <c r="Y2343" s="2">
        <v>-1</v>
      </c>
      <c r="Z2343" s="2">
        <v>-1</v>
      </c>
      <c r="AA2343" s="2">
        <v>-1</v>
      </c>
      <c r="AB2343" s="2">
        <v>-1</v>
      </c>
      <c r="AC2343" s="2">
        <v>-1.1644000000000001</v>
      </c>
      <c r="AD2343" s="2">
        <v>-0.28710000000000002</v>
      </c>
      <c r="AE2343" s="2">
        <v>-1.6807000000000001</v>
      </c>
      <c r="AF2343" s="2">
        <v>0.39950000000000002</v>
      </c>
      <c r="AG2343" s="2">
        <v>-1.6273</v>
      </c>
      <c r="AH2343">
        <v>150000</v>
      </c>
      <c r="AI2343" t="str">
        <f>IF(Table_Graduate_Salary[[#This Row],[Salary]]&lt;300000,"Low",IF(Table_Graduate_Salary[[#This Row],[Salary]]&lt;=600000,"Medium","High"))</f>
        <v>Low</v>
      </c>
      <c r="AJ2343" t="str">
        <f>IF(Table_Graduate_Salary[[#This Row],[collegeGPA]]&gt;=8,"Excellent",IF(Table_Graduate_Salary[[#This Row],[collegeGPA]]&gt;=7,"Good","Average"))</f>
        <v>Excellent</v>
      </c>
      <c r="AK2343" s="2">
        <f>AVERAGE(Table_Graduate_Salary[[#This Row],[English]],Table_Graduate_Salary[[#This Row],[Logical]],Table_Graduate_Salary[[#This Row],[Quant]])</f>
        <v>490</v>
      </c>
    </row>
    <row r="2344" spans="1:37">
      <c r="A2344">
        <v>51397</v>
      </c>
      <c r="B2344" t="s">
        <v>505</v>
      </c>
      <c r="C2344" s="1">
        <v>32260</v>
      </c>
      <c r="D2344" s="2">
        <v>91</v>
      </c>
      <c r="E2344" t="s">
        <v>408</v>
      </c>
      <c r="F2344" s="3">
        <v>2006</v>
      </c>
      <c r="G2344" s="2">
        <v>85</v>
      </c>
      <c r="H2344" t="s">
        <v>409</v>
      </c>
      <c r="I2344">
        <v>182</v>
      </c>
      <c r="J2344">
        <v>2</v>
      </c>
      <c r="K2344" t="s">
        <v>36</v>
      </c>
      <c r="L2344" t="s">
        <v>60</v>
      </c>
      <c r="M2344" s="3">
        <v>74</v>
      </c>
      <c r="N2344">
        <v>182</v>
      </c>
      <c r="O2344">
        <v>1</v>
      </c>
      <c r="P2344" t="s">
        <v>61</v>
      </c>
      <c r="Q2344">
        <v>2010</v>
      </c>
      <c r="R2344" s="2">
        <v>465</v>
      </c>
      <c r="S2344" s="2">
        <v>495</v>
      </c>
      <c r="T2344" s="2">
        <v>485</v>
      </c>
      <c r="U2344" s="2">
        <v>0.37605958665154499</v>
      </c>
      <c r="V2344" s="2">
        <v>385</v>
      </c>
      <c r="W2344" s="2">
        <v>300</v>
      </c>
      <c r="X2344" s="2">
        <v>-1</v>
      </c>
      <c r="Y2344" s="2">
        <v>-1</v>
      </c>
      <c r="Z2344" s="2">
        <v>-1</v>
      </c>
      <c r="AA2344" s="2">
        <v>-1</v>
      </c>
      <c r="AB2344" s="2">
        <v>-1</v>
      </c>
      <c r="AC2344" s="2">
        <v>-0.26279999999999998</v>
      </c>
      <c r="AD2344" s="2">
        <v>0.50080000000000002</v>
      </c>
      <c r="AE2344" s="2">
        <v>-0.1988</v>
      </c>
      <c r="AF2344" s="2">
        <v>-1.4653</v>
      </c>
      <c r="AG2344" s="2">
        <v>2.8400000000000002E-2</v>
      </c>
      <c r="AH2344">
        <v>680000</v>
      </c>
      <c r="AI2344" t="str">
        <f>IF(Table_Graduate_Salary[[#This Row],[Salary]]&lt;300000,"Low",IF(Table_Graduate_Salary[[#This Row],[Salary]]&lt;=600000,"Medium","High"))</f>
        <v>High</v>
      </c>
      <c r="AJ2344" t="str">
        <f>IF(Table_Graduate_Salary[[#This Row],[collegeGPA]]&gt;=8,"Excellent",IF(Table_Graduate_Salary[[#This Row],[collegeGPA]]&gt;=7,"Good","Average"))</f>
        <v>Excellent</v>
      </c>
      <c r="AK2344" s="2">
        <f>AVERAGE(Table_Graduate_Salary[[#This Row],[English]],Table_Graduate_Salary[[#This Row],[Logical]],Table_Graduate_Salary[[#This Row],[Quant]])</f>
        <v>481.66666666666669</v>
      </c>
    </row>
    <row r="2345" spans="1:37">
      <c r="A2345">
        <v>552939</v>
      </c>
      <c r="B2345" t="s">
        <v>506</v>
      </c>
      <c r="C2345" s="1">
        <v>33341</v>
      </c>
      <c r="D2345" s="2">
        <v>56.2</v>
      </c>
      <c r="E2345" t="s">
        <v>35</v>
      </c>
      <c r="F2345" s="3">
        <v>2008</v>
      </c>
      <c r="G2345" s="2">
        <v>70</v>
      </c>
      <c r="H2345" t="s">
        <v>35</v>
      </c>
      <c r="I2345">
        <v>13</v>
      </c>
      <c r="J2345">
        <v>1</v>
      </c>
      <c r="K2345" t="s">
        <v>36</v>
      </c>
      <c r="L2345" t="s">
        <v>81</v>
      </c>
      <c r="M2345" s="3">
        <v>73.25</v>
      </c>
      <c r="N2345">
        <v>13</v>
      </c>
      <c r="O2345">
        <v>1</v>
      </c>
      <c r="P2345" t="s">
        <v>38</v>
      </c>
      <c r="Q2345">
        <v>2012</v>
      </c>
      <c r="R2345" s="2">
        <v>500</v>
      </c>
      <c r="S2345" s="2">
        <v>440</v>
      </c>
      <c r="T2345" s="2">
        <v>455</v>
      </c>
      <c r="U2345" s="2">
        <v>0.69447932770846299</v>
      </c>
      <c r="V2345" s="2">
        <v>-1</v>
      </c>
      <c r="W2345" s="2">
        <v>366</v>
      </c>
      <c r="X2345" s="2">
        <v>-1</v>
      </c>
      <c r="Y2345" s="2">
        <v>-1</v>
      </c>
      <c r="Z2345" s="2">
        <v>-1</v>
      </c>
      <c r="AA2345" s="2">
        <v>-1</v>
      </c>
      <c r="AB2345" s="2">
        <v>-1</v>
      </c>
      <c r="AC2345" s="2">
        <v>0.99</v>
      </c>
      <c r="AD2345" s="2">
        <v>-0.78659999999999997</v>
      </c>
      <c r="AE2345" s="2">
        <v>0.16370000000000001</v>
      </c>
      <c r="AF2345" s="2">
        <v>1.0333000000000001</v>
      </c>
      <c r="AG2345" s="2">
        <v>0.28889999999999999</v>
      </c>
      <c r="AH2345">
        <v>200000</v>
      </c>
      <c r="AI2345" t="str">
        <f>IF(Table_Graduate_Salary[[#This Row],[Salary]]&lt;300000,"Low",IF(Table_Graduate_Salary[[#This Row],[Salary]]&lt;=600000,"Medium","High"))</f>
        <v>Low</v>
      </c>
      <c r="AJ2345" t="str">
        <f>IF(Table_Graduate_Salary[[#This Row],[collegeGPA]]&gt;=8,"Excellent",IF(Table_Graduate_Salary[[#This Row],[collegeGPA]]&gt;=7,"Good","Average"))</f>
        <v>Excellent</v>
      </c>
      <c r="AK2345" s="2">
        <f>AVERAGE(Table_Graduate_Salary[[#This Row],[English]],Table_Graduate_Salary[[#This Row],[Logical]],Table_Graduate_Salary[[#This Row],[Quant]])</f>
        <v>465</v>
      </c>
    </row>
    <row r="2346" spans="1:37">
      <c r="A2346">
        <v>922603</v>
      </c>
      <c r="B2346" t="s">
        <v>506</v>
      </c>
      <c r="C2346" s="1">
        <v>33737</v>
      </c>
      <c r="D2346" s="2">
        <v>74</v>
      </c>
      <c r="E2346" t="s">
        <v>51</v>
      </c>
      <c r="F2346" s="3">
        <v>2009</v>
      </c>
      <c r="G2346" s="2">
        <v>72</v>
      </c>
      <c r="H2346" t="s">
        <v>51</v>
      </c>
      <c r="I2346">
        <v>272</v>
      </c>
      <c r="J2346">
        <v>2</v>
      </c>
      <c r="K2346" t="s">
        <v>36</v>
      </c>
      <c r="L2346" t="s">
        <v>60</v>
      </c>
      <c r="M2346" s="3">
        <v>62.1</v>
      </c>
      <c r="N2346">
        <v>272</v>
      </c>
      <c r="O2346">
        <v>0</v>
      </c>
      <c r="P2346" t="s">
        <v>50</v>
      </c>
      <c r="Q2346">
        <v>2014</v>
      </c>
      <c r="R2346" s="2">
        <v>590</v>
      </c>
      <c r="S2346" s="2">
        <v>670</v>
      </c>
      <c r="T2346" s="2">
        <v>500</v>
      </c>
      <c r="U2346" s="2">
        <v>0.78330353667029795</v>
      </c>
      <c r="V2346" s="2">
        <v>475</v>
      </c>
      <c r="W2346" s="2">
        <v>388</v>
      </c>
      <c r="X2346" s="2">
        <v>-1</v>
      </c>
      <c r="Y2346" s="2">
        <v>-1</v>
      </c>
      <c r="Z2346" s="2">
        <v>-1</v>
      </c>
      <c r="AA2346" s="2">
        <v>-1</v>
      </c>
      <c r="AB2346" s="2">
        <v>-1</v>
      </c>
      <c r="AC2346" s="2">
        <v>-0.44629999999999997</v>
      </c>
      <c r="AD2346" s="2">
        <v>4.5900000000000003E-2</v>
      </c>
      <c r="AE2346" s="2">
        <v>0.93220000000000003</v>
      </c>
      <c r="AF2346" s="2">
        <v>-1.8824000000000001</v>
      </c>
      <c r="AG2346" s="2">
        <v>0.48049999999999998</v>
      </c>
      <c r="AH2346">
        <v>320000</v>
      </c>
      <c r="AI2346" t="str">
        <f>IF(Table_Graduate_Salary[[#This Row],[Salary]]&lt;300000,"Low",IF(Table_Graduate_Salary[[#This Row],[Salary]]&lt;=600000,"Medium","High"))</f>
        <v>Medium</v>
      </c>
      <c r="AJ2346" t="str">
        <f>IF(Table_Graduate_Salary[[#This Row],[collegeGPA]]&gt;=8,"Excellent",IF(Table_Graduate_Salary[[#This Row],[collegeGPA]]&gt;=7,"Good","Average"))</f>
        <v>Excellent</v>
      </c>
      <c r="AK2346" s="2">
        <f>AVERAGE(Table_Graduate_Salary[[#This Row],[English]],Table_Graduate_Salary[[#This Row],[Logical]],Table_Graduate_Salary[[#This Row],[Quant]])</f>
        <v>586.66666666666663</v>
      </c>
    </row>
    <row r="2347" spans="1:37">
      <c r="A2347">
        <v>1229814</v>
      </c>
      <c r="B2347" t="s">
        <v>505</v>
      </c>
      <c r="C2347" s="1">
        <v>33610</v>
      </c>
      <c r="D2347" s="2">
        <v>95</v>
      </c>
      <c r="E2347" t="s">
        <v>51</v>
      </c>
      <c r="F2347" s="3">
        <v>2009</v>
      </c>
      <c r="G2347" s="2">
        <v>85</v>
      </c>
      <c r="H2347" t="s">
        <v>51</v>
      </c>
      <c r="I2347">
        <v>276</v>
      </c>
      <c r="J2347">
        <v>2</v>
      </c>
      <c r="K2347" t="s">
        <v>36</v>
      </c>
      <c r="L2347" t="s">
        <v>81</v>
      </c>
      <c r="M2347" s="3">
        <v>67</v>
      </c>
      <c r="N2347">
        <v>276</v>
      </c>
      <c r="O2347">
        <v>1</v>
      </c>
      <c r="P2347" t="s">
        <v>61</v>
      </c>
      <c r="Q2347">
        <v>2013</v>
      </c>
      <c r="R2347" s="2">
        <v>535</v>
      </c>
      <c r="S2347" s="2">
        <v>510</v>
      </c>
      <c r="T2347" s="2">
        <v>485</v>
      </c>
      <c r="U2347" s="2">
        <v>0.193768441980019</v>
      </c>
      <c r="V2347" s="2">
        <v>375</v>
      </c>
      <c r="W2347" s="2">
        <v>-1</v>
      </c>
      <c r="X2347" s="2">
        <v>-1</v>
      </c>
      <c r="Y2347" s="2">
        <v>-1</v>
      </c>
      <c r="Z2347" s="2">
        <v>324</v>
      </c>
      <c r="AA2347" s="2">
        <v>-1</v>
      </c>
      <c r="AB2347" s="2">
        <v>-1</v>
      </c>
      <c r="AC2347" s="2">
        <v>0.84630000000000005</v>
      </c>
      <c r="AD2347" s="2">
        <v>0.71189999999999998</v>
      </c>
      <c r="AE2347" s="2">
        <v>0.01</v>
      </c>
      <c r="AF2347" s="2">
        <v>-2.2627000000000002</v>
      </c>
      <c r="AG2347" s="2">
        <v>1.0553999999999999</v>
      </c>
      <c r="AH2347">
        <v>315000</v>
      </c>
      <c r="AI2347" t="str">
        <f>IF(Table_Graduate_Salary[[#This Row],[Salary]]&lt;300000,"Low",IF(Table_Graduate_Salary[[#This Row],[Salary]]&lt;=600000,"Medium","High"))</f>
        <v>Medium</v>
      </c>
      <c r="AJ2347" t="str">
        <f>IF(Table_Graduate_Salary[[#This Row],[collegeGPA]]&gt;=8,"Excellent",IF(Table_Graduate_Salary[[#This Row],[collegeGPA]]&gt;=7,"Good","Average"))</f>
        <v>Excellent</v>
      </c>
      <c r="AK2347" s="2">
        <f>AVERAGE(Table_Graduate_Salary[[#This Row],[English]],Table_Graduate_Salary[[#This Row],[Logical]],Table_Graduate_Salary[[#This Row],[Quant]])</f>
        <v>510</v>
      </c>
    </row>
    <row r="2348" spans="1:37">
      <c r="A2348">
        <v>988541</v>
      </c>
      <c r="B2348" t="s">
        <v>505</v>
      </c>
      <c r="C2348" s="1">
        <v>33701</v>
      </c>
      <c r="D2348" s="2">
        <v>84.4</v>
      </c>
      <c r="E2348" t="s">
        <v>48</v>
      </c>
      <c r="F2348" s="3">
        <v>2010</v>
      </c>
      <c r="G2348" s="2">
        <v>74.599999999999994</v>
      </c>
      <c r="H2348" t="s">
        <v>48</v>
      </c>
      <c r="I2348">
        <v>903</v>
      </c>
      <c r="J2348">
        <v>2</v>
      </c>
      <c r="K2348" t="s">
        <v>36</v>
      </c>
      <c r="L2348" t="s">
        <v>55</v>
      </c>
      <c r="M2348" s="3">
        <v>77.260000000000005</v>
      </c>
      <c r="N2348">
        <v>903</v>
      </c>
      <c r="O2348">
        <v>0</v>
      </c>
      <c r="P2348" t="s">
        <v>41</v>
      </c>
      <c r="Q2348">
        <v>2014</v>
      </c>
      <c r="R2348" s="2">
        <v>385</v>
      </c>
      <c r="S2348" s="2">
        <v>510</v>
      </c>
      <c r="T2348" s="2">
        <v>310</v>
      </c>
      <c r="U2348" s="2">
        <v>0.276047228046856</v>
      </c>
      <c r="V2348" s="2">
        <v>345</v>
      </c>
      <c r="W2348" s="2">
        <v>-1</v>
      </c>
      <c r="X2348" s="2">
        <v>-1</v>
      </c>
      <c r="Y2348" s="2">
        <v>-1</v>
      </c>
      <c r="Z2348" s="2">
        <v>-1</v>
      </c>
      <c r="AA2348" s="2">
        <v>-1</v>
      </c>
      <c r="AB2348" s="2">
        <v>-1</v>
      </c>
      <c r="AC2348" s="2">
        <v>0.27179999999999999</v>
      </c>
      <c r="AD2348" s="2">
        <v>-0.28710000000000002</v>
      </c>
      <c r="AE2348" s="2">
        <v>-1.6807000000000001</v>
      </c>
      <c r="AF2348" s="2">
        <v>-0.2344</v>
      </c>
      <c r="AG2348" s="2">
        <v>-0.47760000000000002</v>
      </c>
      <c r="AH2348">
        <v>275000</v>
      </c>
      <c r="AI2348" t="str">
        <f>IF(Table_Graduate_Salary[[#This Row],[Salary]]&lt;300000,"Low",IF(Table_Graduate_Salary[[#This Row],[Salary]]&lt;=600000,"Medium","High"))</f>
        <v>Low</v>
      </c>
      <c r="AJ2348" t="str">
        <f>IF(Table_Graduate_Salary[[#This Row],[collegeGPA]]&gt;=8,"Excellent",IF(Table_Graduate_Salary[[#This Row],[collegeGPA]]&gt;=7,"Good","Average"))</f>
        <v>Excellent</v>
      </c>
      <c r="AK2348" s="2">
        <f>AVERAGE(Table_Graduate_Salary[[#This Row],[English]],Table_Graduate_Salary[[#This Row],[Logical]],Table_Graduate_Salary[[#This Row],[Quant]])</f>
        <v>401.66666666666669</v>
      </c>
    </row>
    <row r="2349" spans="1:37">
      <c r="A2349">
        <v>271119</v>
      </c>
      <c r="B2349" t="s">
        <v>506</v>
      </c>
      <c r="C2349" s="1">
        <v>32843</v>
      </c>
      <c r="D2349" s="2">
        <v>82.33</v>
      </c>
      <c r="E2349">
        <v>0</v>
      </c>
      <c r="F2349" s="3">
        <v>2008</v>
      </c>
      <c r="G2349" s="2">
        <v>76.89</v>
      </c>
      <c r="H2349">
        <v>0</v>
      </c>
      <c r="I2349">
        <v>1329</v>
      </c>
      <c r="J2349">
        <v>2</v>
      </c>
      <c r="K2349" t="s">
        <v>36</v>
      </c>
      <c r="L2349" t="s">
        <v>55</v>
      </c>
      <c r="M2349" s="3">
        <v>55.89</v>
      </c>
      <c r="N2349">
        <v>1329</v>
      </c>
      <c r="O2349">
        <v>1</v>
      </c>
      <c r="P2349" t="s">
        <v>45</v>
      </c>
      <c r="Q2349">
        <v>2011</v>
      </c>
      <c r="R2349" s="2">
        <v>515</v>
      </c>
      <c r="S2349" s="2">
        <v>615</v>
      </c>
      <c r="T2349" s="2">
        <v>695</v>
      </c>
      <c r="U2349" s="2">
        <v>0.91686996110361896</v>
      </c>
      <c r="V2349" s="2">
        <v>555</v>
      </c>
      <c r="W2349" s="2">
        <v>-1</v>
      </c>
      <c r="X2349" s="2">
        <v>-1</v>
      </c>
      <c r="Y2349" s="2">
        <v>-1</v>
      </c>
      <c r="Z2349" s="2">
        <v>-1</v>
      </c>
      <c r="AA2349" s="2">
        <v>-1</v>
      </c>
      <c r="AB2349" s="2">
        <v>-1</v>
      </c>
      <c r="AC2349" s="2">
        <v>-0.4173</v>
      </c>
      <c r="AD2349" s="2">
        <v>0.65680000000000005</v>
      </c>
      <c r="AE2349" s="2">
        <v>-5.3699999999999998E-2</v>
      </c>
      <c r="AF2349" s="2">
        <v>-0.99529999999999996</v>
      </c>
      <c r="AG2349" s="2">
        <v>-1.8673</v>
      </c>
      <c r="AH2349">
        <v>470000</v>
      </c>
      <c r="AI2349" t="str">
        <f>IF(Table_Graduate_Salary[[#This Row],[Salary]]&lt;300000,"Low",IF(Table_Graduate_Salary[[#This Row],[Salary]]&lt;=600000,"Medium","High"))</f>
        <v>Medium</v>
      </c>
      <c r="AJ2349" t="str">
        <f>IF(Table_Graduate_Salary[[#This Row],[collegeGPA]]&gt;=8,"Excellent",IF(Table_Graduate_Salary[[#This Row],[collegeGPA]]&gt;=7,"Good","Average"))</f>
        <v>Excellent</v>
      </c>
      <c r="AK2349" s="2">
        <f>AVERAGE(Table_Graduate_Salary[[#This Row],[English]],Table_Graduate_Salary[[#This Row],[Logical]],Table_Graduate_Salary[[#This Row],[Quant]])</f>
        <v>608.33333333333337</v>
      </c>
    </row>
    <row r="2350" spans="1:37">
      <c r="A2350">
        <v>800223</v>
      </c>
      <c r="B2350" t="s">
        <v>506</v>
      </c>
      <c r="C2350" s="1">
        <v>33711</v>
      </c>
      <c r="D2350" s="2">
        <v>58.17</v>
      </c>
      <c r="E2350" t="s">
        <v>179</v>
      </c>
      <c r="F2350" s="3">
        <v>2009</v>
      </c>
      <c r="G2350" s="2">
        <v>64.31</v>
      </c>
      <c r="H2350" t="s">
        <v>179</v>
      </c>
      <c r="I2350">
        <v>12515</v>
      </c>
      <c r="J2350">
        <v>2</v>
      </c>
      <c r="K2350" t="s">
        <v>36</v>
      </c>
      <c r="L2350" t="s">
        <v>40</v>
      </c>
      <c r="M2350" s="3">
        <v>65.33</v>
      </c>
      <c r="N2350">
        <v>12515</v>
      </c>
      <c r="O2350">
        <v>1</v>
      </c>
      <c r="P2350" t="s">
        <v>71</v>
      </c>
      <c r="Q2350">
        <v>2014</v>
      </c>
      <c r="R2350" s="2">
        <v>485</v>
      </c>
      <c r="S2350" s="2">
        <v>315</v>
      </c>
      <c r="T2350" s="2">
        <v>545</v>
      </c>
      <c r="U2350" s="2">
        <v>0.14478988948246199</v>
      </c>
      <c r="V2350" s="2">
        <v>445</v>
      </c>
      <c r="W2350" s="2">
        <v>-1</v>
      </c>
      <c r="X2350" s="2">
        <v>284</v>
      </c>
      <c r="Y2350" s="2">
        <v>-1</v>
      </c>
      <c r="Z2350" s="2">
        <v>-1</v>
      </c>
      <c r="AA2350" s="2">
        <v>-1</v>
      </c>
      <c r="AB2350" s="2">
        <v>-1</v>
      </c>
      <c r="AC2350" s="2">
        <v>0.27179999999999999</v>
      </c>
      <c r="AD2350" s="2">
        <v>0.21240000000000001</v>
      </c>
      <c r="AE2350" s="2">
        <v>-0.14369999999999999</v>
      </c>
      <c r="AF2350" s="2">
        <v>0.2727</v>
      </c>
      <c r="AG2350" s="2">
        <v>-0.86080000000000001</v>
      </c>
      <c r="AH2350">
        <v>330000</v>
      </c>
      <c r="AI2350" t="str">
        <f>IF(Table_Graduate_Salary[[#This Row],[Salary]]&lt;300000,"Low",IF(Table_Graduate_Salary[[#This Row],[Salary]]&lt;=600000,"Medium","High"))</f>
        <v>Medium</v>
      </c>
      <c r="AJ2350" t="str">
        <f>IF(Table_Graduate_Salary[[#This Row],[collegeGPA]]&gt;=8,"Excellent",IF(Table_Graduate_Salary[[#This Row],[collegeGPA]]&gt;=7,"Good","Average"))</f>
        <v>Excellent</v>
      </c>
      <c r="AK2350" s="2">
        <f>AVERAGE(Table_Graduate_Salary[[#This Row],[English]],Table_Graduate_Salary[[#This Row],[Logical]],Table_Graduate_Salary[[#This Row],[Quant]])</f>
        <v>448.33333333333331</v>
      </c>
    </row>
    <row r="2351" spans="1:37">
      <c r="A2351">
        <v>1281760</v>
      </c>
      <c r="B2351" t="s">
        <v>506</v>
      </c>
      <c r="C2351" s="1">
        <v>33857</v>
      </c>
      <c r="D2351" s="2">
        <v>77</v>
      </c>
      <c r="E2351" t="s">
        <v>48</v>
      </c>
      <c r="F2351" s="3">
        <v>2009</v>
      </c>
      <c r="G2351" s="2">
        <v>70</v>
      </c>
      <c r="H2351" t="s">
        <v>48</v>
      </c>
      <c r="I2351">
        <v>3579</v>
      </c>
      <c r="J2351">
        <v>2</v>
      </c>
      <c r="K2351" t="s">
        <v>36</v>
      </c>
      <c r="L2351" t="s">
        <v>60</v>
      </c>
      <c r="M2351" s="3">
        <v>66.72</v>
      </c>
      <c r="N2351">
        <v>3579</v>
      </c>
      <c r="O2351">
        <v>0</v>
      </c>
      <c r="P2351" t="s">
        <v>41</v>
      </c>
      <c r="Q2351">
        <v>2014</v>
      </c>
      <c r="R2351" s="2">
        <v>525</v>
      </c>
      <c r="S2351" s="2">
        <v>590</v>
      </c>
      <c r="T2351" s="2">
        <v>635</v>
      </c>
      <c r="U2351" s="2">
        <v>0.11213943820740301</v>
      </c>
      <c r="V2351" s="2">
        <v>-1</v>
      </c>
      <c r="W2351" s="2">
        <v>228</v>
      </c>
      <c r="X2351" s="2">
        <v>-1</v>
      </c>
      <c r="Y2351" s="2">
        <v>-1</v>
      </c>
      <c r="Z2351" s="2">
        <v>-1</v>
      </c>
      <c r="AA2351" s="2">
        <v>388</v>
      </c>
      <c r="AB2351" s="2">
        <v>-1</v>
      </c>
      <c r="AC2351" s="2">
        <v>-1.54E-2</v>
      </c>
      <c r="AD2351" s="2">
        <v>-0.28710000000000002</v>
      </c>
      <c r="AE2351" s="2">
        <v>-1.5269999999999999</v>
      </c>
      <c r="AF2351" s="2">
        <v>-0.4879</v>
      </c>
      <c r="AG2351" s="2">
        <v>-2.2021000000000002</v>
      </c>
      <c r="AH2351">
        <v>250000</v>
      </c>
      <c r="AI2351" t="str">
        <f>IF(Table_Graduate_Salary[[#This Row],[Salary]]&lt;300000,"Low",IF(Table_Graduate_Salary[[#This Row],[Salary]]&lt;=600000,"Medium","High"))</f>
        <v>Low</v>
      </c>
      <c r="AJ2351" t="str">
        <f>IF(Table_Graduate_Salary[[#This Row],[collegeGPA]]&gt;=8,"Excellent",IF(Table_Graduate_Salary[[#This Row],[collegeGPA]]&gt;=7,"Good","Average"))</f>
        <v>Excellent</v>
      </c>
      <c r="AK2351" s="2">
        <f>AVERAGE(Table_Graduate_Salary[[#This Row],[English]],Table_Graduate_Salary[[#This Row],[Logical]],Table_Graduate_Salary[[#This Row],[Quant]])</f>
        <v>583.33333333333337</v>
      </c>
    </row>
    <row r="2352" spans="1:37">
      <c r="A2352">
        <v>656694</v>
      </c>
      <c r="B2352" t="s">
        <v>505</v>
      </c>
      <c r="C2352" s="1">
        <v>33377</v>
      </c>
      <c r="D2352" s="2">
        <v>84.4</v>
      </c>
      <c r="E2352" t="s">
        <v>35</v>
      </c>
      <c r="F2352" s="3">
        <v>2008</v>
      </c>
      <c r="G2352" s="2">
        <v>79.400000000000006</v>
      </c>
      <c r="H2352" t="s">
        <v>35</v>
      </c>
      <c r="I2352">
        <v>5818</v>
      </c>
      <c r="J2352">
        <v>2</v>
      </c>
      <c r="K2352" t="s">
        <v>36</v>
      </c>
      <c r="L2352" t="s">
        <v>44</v>
      </c>
      <c r="M2352" s="3">
        <v>80</v>
      </c>
      <c r="N2352">
        <v>5818</v>
      </c>
      <c r="O2352">
        <v>0</v>
      </c>
      <c r="P2352" t="s">
        <v>65</v>
      </c>
      <c r="Q2352">
        <v>2013</v>
      </c>
      <c r="R2352" s="2">
        <v>520</v>
      </c>
      <c r="S2352" s="2">
        <v>555</v>
      </c>
      <c r="T2352" s="2">
        <v>560</v>
      </c>
      <c r="U2352" s="2">
        <v>0.37605958665154499</v>
      </c>
      <c r="V2352" s="2">
        <v>-1</v>
      </c>
      <c r="W2352" s="2">
        <v>300</v>
      </c>
      <c r="X2352" s="2">
        <v>-1</v>
      </c>
      <c r="Y2352" s="2">
        <v>-1</v>
      </c>
      <c r="Z2352" s="2">
        <v>-1</v>
      </c>
      <c r="AA2352" s="2">
        <v>340</v>
      </c>
      <c r="AB2352" s="2">
        <v>-1</v>
      </c>
      <c r="AC2352" s="2">
        <v>1.4208000000000001</v>
      </c>
      <c r="AD2352" s="2">
        <v>0.37890000000000001</v>
      </c>
      <c r="AE2352" s="2">
        <v>1.0859000000000001</v>
      </c>
      <c r="AF2352" s="2">
        <v>-0.61470000000000002</v>
      </c>
      <c r="AG2352" s="2">
        <v>0.86370000000000002</v>
      </c>
      <c r="AH2352">
        <v>400000</v>
      </c>
      <c r="AI2352" t="str">
        <f>IF(Table_Graduate_Salary[[#This Row],[Salary]]&lt;300000,"Low",IF(Table_Graduate_Salary[[#This Row],[Salary]]&lt;=600000,"Medium","High"))</f>
        <v>Medium</v>
      </c>
      <c r="AJ2352" t="str">
        <f>IF(Table_Graduate_Salary[[#This Row],[collegeGPA]]&gt;=8,"Excellent",IF(Table_Graduate_Salary[[#This Row],[collegeGPA]]&gt;=7,"Good","Average"))</f>
        <v>Excellent</v>
      </c>
      <c r="AK2352" s="2">
        <f>AVERAGE(Table_Graduate_Salary[[#This Row],[English]],Table_Graduate_Salary[[#This Row],[Logical]],Table_Graduate_Salary[[#This Row],[Quant]])</f>
        <v>545</v>
      </c>
    </row>
    <row r="2353" spans="1:37">
      <c r="A2353">
        <v>1117619</v>
      </c>
      <c r="B2353" t="s">
        <v>506</v>
      </c>
      <c r="C2353" s="1">
        <v>33814</v>
      </c>
      <c r="D2353" s="2">
        <v>70.2</v>
      </c>
      <c r="E2353" t="s">
        <v>51</v>
      </c>
      <c r="F2353" s="3">
        <v>2009</v>
      </c>
      <c r="G2353" s="2">
        <v>67.400000000000006</v>
      </c>
      <c r="H2353" t="s">
        <v>51</v>
      </c>
      <c r="I2353">
        <v>14662</v>
      </c>
      <c r="J2353">
        <v>2</v>
      </c>
      <c r="K2353" t="s">
        <v>36</v>
      </c>
      <c r="L2353" t="s">
        <v>55</v>
      </c>
      <c r="M2353" s="3">
        <v>66</v>
      </c>
      <c r="N2353">
        <v>14662</v>
      </c>
      <c r="O2353">
        <v>0</v>
      </c>
      <c r="P2353" t="s">
        <v>70</v>
      </c>
      <c r="Q2353">
        <v>2013</v>
      </c>
      <c r="R2353" s="2">
        <v>420</v>
      </c>
      <c r="S2353" s="2">
        <v>455</v>
      </c>
      <c r="T2353" s="2">
        <v>440</v>
      </c>
      <c r="U2353" s="2">
        <v>0.16563309151247599</v>
      </c>
      <c r="V2353" s="2">
        <v>305</v>
      </c>
      <c r="W2353" s="2">
        <v>-1</v>
      </c>
      <c r="X2353" s="2">
        <v>-1</v>
      </c>
      <c r="Y2353" s="2">
        <v>-1</v>
      </c>
      <c r="Z2353" s="2">
        <v>-1</v>
      </c>
      <c r="AA2353" s="2">
        <v>-1</v>
      </c>
      <c r="AB2353" s="2">
        <v>-1</v>
      </c>
      <c r="AC2353" s="2">
        <v>0.55910000000000004</v>
      </c>
      <c r="AD2353" s="2">
        <v>0.71189999999999998</v>
      </c>
      <c r="AE2353" s="2">
        <v>0.31740000000000002</v>
      </c>
      <c r="AF2353" s="2">
        <v>0.39950000000000002</v>
      </c>
      <c r="AG2353" s="2">
        <v>1.0553999999999999</v>
      </c>
      <c r="AH2353">
        <v>120000</v>
      </c>
      <c r="AI2353" t="str">
        <f>IF(Table_Graduate_Salary[[#This Row],[Salary]]&lt;300000,"Low",IF(Table_Graduate_Salary[[#This Row],[Salary]]&lt;=600000,"Medium","High"))</f>
        <v>Low</v>
      </c>
      <c r="AJ2353" t="str">
        <f>IF(Table_Graduate_Salary[[#This Row],[collegeGPA]]&gt;=8,"Excellent",IF(Table_Graduate_Salary[[#This Row],[collegeGPA]]&gt;=7,"Good","Average"))</f>
        <v>Excellent</v>
      </c>
      <c r="AK2353" s="2">
        <f>AVERAGE(Table_Graduate_Salary[[#This Row],[English]],Table_Graduate_Salary[[#This Row],[Logical]],Table_Graduate_Salary[[#This Row],[Quant]])</f>
        <v>438.33333333333331</v>
      </c>
    </row>
    <row r="2354" spans="1:37">
      <c r="A2354">
        <v>781902</v>
      </c>
      <c r="B2354" t="s">
        <v>506</v>
      </c>
      <c r="C2354" s="1">
        <v>33331</v>
      </c>
      <c r="D2354" s="2">
        <v>71.760000000000005</v>
      </c>
      <c r="E2354" t="s">
        <v>51</v>
      </c>
      <c r="F2354" s="3">
        <v>2008</v>
      </c>
      <c r="G2354" s="2">
        <v>61.5</v>
      </c>
      <c r="H2354" t="s">
        <v>51</v>
      </c>
      <c r="I2354">
        <v>11013</v>
      </c>
      <c r="J2354">
        <v>2</v>
      </c>
      <c r="K2354" t="s">
        <v>36</v>
      </c>
      <c r="L2354" t="s">
        <v>78</v>
      </c>
      <c r="M2354" s="3">
        <v>70.09</v>
      </c>
      <c r="N2354">
        <v>11013</v>
      </c>
      <c r="O2354">
        <v>0</v>
      </c>
      <c r="P2354" t="s">
        <v>65</v>
      </c>
      <c r="Q2354">
        <v>2013</v>
      </c>
      <c r="R2354" s="2">
        <v>430</v>
      </c>
      <c r="S2354" s="2">
        <v>365</v>
      </c>
      <c r="T2354" s="2">
        <v>355</v>
      </c>
      <c r="U2354" s="2">
        <v>0.41433742642275101</v>
      </c>
      <c r="V2354" s="2">
        <v>-1</v>
      </c>
      <c r="W2354" s="2">
        <v>-1</v>
      </c>
      <c r="X2354" s="2">
        <v>-1</v>
      </c>
      <c r="Y2354" s="2">
        <v>366</v>
      </c>
      <c r="Z2354" s="2">
        <v>-1</v>
      </c>
      <c r="AA2354" s="2">
        <v>-1</v>
      </c>
      <c r="AB2354" s="2">
        <v>-1</v>
      </c>
      <c r="AC2354" s="2">
        <v>-0.30270000000000002</v>
      </c>
      <c r="AD2354" s="2">
        <v>0.87839999999999996</v>
      </c>
      <c r="AE2354" s="2">
        <v>0.62480000000000002</v>
      </c>
      <c r="AF2354" s="2">
        <v>1.1600999999999999</v>
      </c>
      <c r="AG2354" s="2">
        <v>1.0553999999999999</v>
      </c>
      <c r="AH2354">
        <v>130000</v>
      </c>
      <c r="AI2354" t="str">
        <f>IF(Table_Graduate_Salary[[#This Row],[Salary]]&lt;300000,"Low",IF(Table_Graduate_Salary[[#This Row],[Salary]]&lt;=600000,"Medium","High"))</f>
        <v>Low</v>
      </c>
      <c r="AJ2354" t="str">
        <f>IF(Table_Graduate_Salary[[#This Row],[collegeGPA]]&gt;=8,"Excellent",IF(Table_Graduate_Salary[[#This Row],[collegeGPA]]&gt;=7,"Good","Average"))</f>
        <v>Excellent</v>
      </c>
      <c r="AK2354" s="2">
        <f>AVERAGE(Table_Graduate_Salary[[#This Row],[English]],Table_Graduate_Salary[[#This Row],[Logical]],Table_Graduate_Salary[[#This Row],[Quant]])</f>
        <v>383.33333333333331</v>
      </c>
    </row>
    <row r="2355" spans="1:37">
      <c r="A2355">
        <v>861979</v>
      </c>
      <c r="B2355" t="s">
        <v>506</v>
      </c>
      <c r="C2355" s="1">
        <v>33056</v>
      </c>
      <c r="D2355" s="2">
        <v>72</v>
      </c>
      <c r="E2355" t="s">
        <v>35</v>
      </c>
      <c r="F2355" s="3">
        <v>2009</v>
      </c>
      <c r="G2355" s="2">
        <v>55</v>
      </c>
      <c r="H2355" t="s">
        <v>35</v>
      </c>
      <c r="I2355">
        <v>9737</v>
      </c>
      <c r="J2355">
        <v>2</v>
      </c>
      <c r="K2355" t="s">
        <v>36</v>
      </c>
      <c r="L2355" t="s">
        <v>52</v>
      </c>
      <c r="M2355" s="3">
        <v>61</v>
      </c>
      <c r="N2355">
        <v>9737</v>
      </c>
      <c r="O2355">
        <v>0</v>
      </c>
      <c r="P2355" t="s">
        <v>41</v>
      </c>
      <c r="Q2355">
        <v>2013</v>
      </c>
      <c r="R2355" s="2">
        <v>555</v>
      </c>
      <c r="S2355" s="2">
        <v>555</v>
      </c>
      <c r="T2355" s="2">
        <v>385</v>
      </c>
      <c r="U2355" s="2">
        <v>0.328746378624932</v>
      </c>
      <c r="V2355" s="2">
        <v>-1</v>
      </c>
      <c r="W2355" s="2">
        <v>-1</v>
      </c>
      <c r="X2355" s="2">
        <v>-1</v>
      </c>
      <c r="Y2355" s="2">
        <v>346</v>
      </c>
      <c r="Z2355" s="2">
        <v>-1</v>
      </c>
      <c r="AA2355" s="2">
        <v>-1</v>
      </c>
      <c r="AB2355" s="2">
        <v>-1</v>
      </c>
      <c r="AC2355" s="2">
        <v>-0.44629999999999997</v>
      </c>
      <c r="AD2355" s="2">
        <v>-0.1206</v>
      </c>
      <c r="AE2355" s="2">
        <v>-1.0659000000000001</v>
      </c>
      <c r="AF2355" s="2">
        <v>-0.1076</v>
      </c>
      <c r="AG2355" s="2">
        <v>-9.4299999999999995E-2</v>
      </c>
      <c r="AH2355">
        <v>240000</v>
      </c>
      <c r="AI2355" t="str">
        <f>IF(Table_Graduate_Salary[[#This Row],[Salary]]&lt;300000,"Low",IF(Table_Graduate_Salary[[#This Row],[Salary]]&lt;=600000,"Medium","High"))</f>
        <v>Low</v>
      </c>
      <c r="AJ2355" t="str">
        <f>IF(Table_Graduate_Salary[[#This Row],[collegeGPA]]&gt;=8,"Excellent",IF(Table_Graduate_Salary[[#This Row],[collegeGPA]]&gt;=7,"Good","Average"))</f>
        <v>Excellent</v>
      </c>
      <c r="AK2355" s="2">
        <f>AVERAGE(Table_Graduate_Salary[[#This Row],[English]],Table_Graduate_Salary[[#This Row],[Logical]],Table_Graduate_Salary[[#This Row],[Quant]])</f>
        <v>498.33333333333331</v>
      </c>
    </row>
    <row r="2356" spans="1:37">
      <c r="A2356">
        <v>325403</v>
      </c>
      <c r="B2356" t="s">
        <v>505</v>
      </c>
      <c r="C2356" s="1">
        <v>33359</v>
      </c>
      <c r="D2356" s="2">
        <v>76.930000000000007</v>
      </c>
      <c r="E2356">
        <v>0</v>
      </c>
      <c r="F2356" s="3">
        <v>2008</v>
      </c>
      <c r="G2356" s="2">
        <v>79.5</v>
      </c>
      <c r="H2356">
        <v>0</v>
      </c>
      <c r="I2356">
        <v>7172</v>
      </c>
      <c r="J2356">
        <v>2</v>
      </c>
      <c r="K2356" t="s">
        <v>36</v>
      </c>
      <c r="L2356" t="s">
        <v>64</v>
      </c>
      <c r="M2356" s="3">
        <v>63.25</v>
      </c>
      <c r="N2356">
        <v>7172</v>
      </c>
      <c r="O2356">
        <v>0</v>
      </c>
      <c r="P2356" t="s">
        <v>45</v>
      </c>
      <c r="Q2356">
        <v>2012</v>
      </c>
      <c r="R2356" s="2">
        <v>394</v>
      </c>
      <c r="S2356" s="2">
        <v>475</v>
      </c>
      <c r="T2356" s="2">
        <v>515</v>
      </c>
      <c r="U2356" s="2">
        <v>0.76567358123401097</v>
      </c>
      <c r="V2356" s="2">
        <v>485</v>
      </c>
      <c r="W2356" s="2">
        <v>-1</v>
      </c>
      <c r="X2356" s="2">
        <v>-1</v>
      </c>
      <c r="Y2356" s="2">
        <v>-1</v>
      </c>
      <c r="Z2356" s="2">
        <v>-1</v>
      </c>
      <c r="AA2356" s="2">
        <v>-1</v>
      </c>
      <c r="AB2356" s="2">
        <v>-1</v>
      </c>
      <c r="AC2356" s="2">
        <v>0.2009</v>
      </c>
      <c r="AD2356" s="2">
        <v>0.96879999999999999</v>
      </c>
      <c r="AE2356" s="2">
        <v>-1.7954000000000001</v>
      </c>
      <c r="AF2356" s="2">
        <v>-0.4078</v>
      </c>
      <c r="AG2356" s="2">
        <v>0.54190000000000005</v>
      </c>
      <c r="AH2356">
        <v>100000</v>
      </c>
      <c r="AI2356" t="str">
        <f>IF(Table_Graduate_Salary[[#This Row],[Salary]]&lt;300000,"Low",IF(Table_Graduate_Salary[[#This Row],[Salary]]&lt;=600000,"Medium","High"))</f>
        <v>Low</v>
      </c>
      <c r="AJ2356" t="str">
        <f>IF(Table_Graduate_Salary[[#This Row],[collegeGPA]]&gt;=8,"Excellent",IF(Table_Graduate_Salary[[#This Row],[collegeGPA]]&gt;=7,"Good","Average"))</f>
        <v>Excellent</v>
      </c>
      <c r="AK2356" s="2">
        <f>AVERAGE(Table_Graduate_Salary[[#This Row],[English]],Table_Graduate_Salary[[#This Row],[Logical]],Table_Graduate_Salary[[#This Row],[Quant]])</f>
        <v>461.33333333333331</v>
      </c>
    </row>
    <row r="2357" spans="1:37">
      <c r="A2357">
        <v>240137</v>
      </c>
      <c r="B2357" t="s">
        <v>506</v>
      </c>
      <c r="C2357" s="1">
        <v>32513</v>
      </c>
      <c r="D2357" s="2">
        <v>80.400000000000006</v>
      </c>
      <c r="E2357" t="s">
        <v>35</v>
      </c>
      <c r="F2357" s="3">
        <v>2006</v>
      </c>
      <c r="G2357" s="2">
        <v>80</v>
      </c>
      <c r="H2357" t="s">
        <v>35</v>
      </c>
      <c r="I2357">
        <v>64</v>
      </c>
      <c r="J2357">
        <v>2</v>
      </c>
      <c r="K2357" t="s">
        <v>36</v>
      </c>
      <c r="L2357" t="s">
        <v>153</v>
      </c>
      <c r="M2357" s="3">
        <v>66.739999999999995</v>
      </c>
      <c r="N2357">
        <v>64</v>
      </c>
      <c r="O2357">
        <v>0</v>
      </c>
      <c r="P2357" t="s">
        <v>41</v>
      </c>
      <c r="Q2357">
        <v>2011</v>
      </c>
      <c r="R2357" s="2">
        <v>535</v>
      </c>
      <c r="S2357" s="2">
        <v>615</v>
      </c>
      <c r="T2357" s="2">
        <v>625</v>
      </c>
      <c r="U2357" s="2">
        <v>0.82466640067133201</v>
      </c>
      <c r="V2357" s="2">
        <v>355</v>
      </c>
      <c r="W2357" s="2">
        <v>400</v>
      </c>
      <c r="X2357" s="2">
        <v>-1</v>
      </c>
      <c r="Y2357" s="2">
        <v>-1</v>
      </c>
      <c r="Z2357" s="2">
        <v>-1</v>
      </c>
      <c r="AA2357" s="2">
        <v>-1</v>
      </c>
      <c r="AB2357" s="2">
        <v>-1</v>
      </c>
      <c r="AC2357" s="2">
        <v>-1.0355000000000001</v>
      </c>
      <c r="AD2357" s="2">
        <v>-0.43530000000000002</v>
      </c>
      <c r="AE2357" s="2">
        <v>-2.6661999999999999</v>
      </c>
      <c r="AF2357" s="2">
        <v>-0.76029999999999998</v>
      </c>
      <c r="AG2357" s="2">
        <v>0.34439999999999998</v>
      </c>
      <c r="AH2357">
        <v>650000</v>
      </c>
      <c r="AI2357" t="str">
        <f>IF(Table_Graduate_Salary[[#This Row],[Salary]]&lt;300000,"Low",IF(Table_Graduate_Salary[[#This Row],[Salary]]&lt;=600000,"Medium","High"))</f>
        <v>High</v>
      </c>
      <c r="AJ2357" t="str">
        <f>IF(Table_Graduate_Salary[[#This Row],[collegeGPA]]&gt;=8,"Excellent",IF(Table_Graduate_Salary[[#This Row],[collegeGPA]]&gt;=7,"Good","Average"))</f>
        <v>Excellent</v>
      </c>
      <c r="AK2357" s="2">
        <f>AVERAGE(Table_Graduate_Salary[[#This Row],[English]],Table_Graduate_Salary[[#This Row],[Logical]],Table_Graduate_Salary[[#This Row],[Quant]])</f>
        <v>591.66666666666663</v>
      </c>
    </row>
    <row r="2358" spans="1:37">
      <c r="A2358">
        <v>1019771</v>
      </c>
      <c r="B2358" t="s">
        <v>506</v>
      </c>
      <c r="C2358" s="1">
        <v>33155</v>
      </c>
      <c r="D2358" s="2">
        <v>78.400000000000006</v>
      </c>
      <c r="E2358" t="s">
        <v>35</v>
      </c>
      <c r="F2358" s="3">
        <v>2010</v>
      </c>
      <c r="G2358" s="2">
        <v>50.2</v>
      </c>
      <c r="H2358" t="s">
        <v>348</v>
      </c>
      <c r="I2358">
        <v>3791</v>
      </c>
      <c r="J2358">
        <v>2</v>
      </c>
      <c r="K2358" t="s">
        <v>36</v>
      </c>
      <c r="L2358" t="s">
        <v>77</v>
      </c>
      <c r="M2358" s="3">
        <v>64.8</v>
      </c>
      <c r="N2358">
        <v>3791</v>
      </c>
      <c r="O2358">
        <v>0</v>
      </c>
      <c r="P2358" t="s">
        <v>61</v>
      </c>
      <c r="Q2358">
        <v>2014</v>
      </c>
      <c r="R2358" s="2">
        <v>455</v>
      </c>
      <c r="S2358" s="2">
        <v>435</v>
      </c>
      <c r="T2358" s="2">
        <v>475</v>
      </c>
      <c r="U2358" s="2">
        <v>0.55738950564608802</v>
      </c>
      <c r="V2358" s="2">
        <v>-1</v>
      </c>
      <c r="W2358" s="2">
        <v>292</v>
      </c>
      <c r="X2358" s="2">
        <v>-1</v>
      </c>
      <c r="Y2358" s="2">
        <v>-1</v>
      </c>
      <c r="Z2358" s="2">
        <v>420</v>
      </c>
      <c r="AA2358" s="2">
        <v>-1</v>
      </c>
      <c r="AB2358" s="2">
        <v>-1</v>
      </c>
      <c r="AC2358" s="2">
        <v>1.8516999999999999</v>
      </c>
      <c r="AD2358" s="2">
        <v>4.5900000000000003E-2</v>
      </c>
      <c r="AE2358" s="2">
        <v>-0.75849999999999995</v>
      </c>
      <c r="AF2358" s="2">
        <v>-2.1360000000000001</v>
      </c>
      <c r="AG2358" s="2">
        <v>-0.47760000000000002</v>
      </c>
      <c r="AH2358">
        <v>240000</v>
      </c>
      <c r="AI2358" t="str">
        <f>IF(Table_Graduate_Salary[[#This Row],[Salary]]&lt;300000,"Low",IF(Table_Graduate_Salary[[#This Row],[Salary]]&lt;=600000,"Medium","High"))</f>
        <v>Low</v>
      </c>
      <c r="AJ2358" t="str">
        <f>IF(Table_Graduate_Salary[[#This Row],[collegeGPA]]&gt;=8,"Excellent",IF(Table_Graduate_Salary[[#This Row],[collegeGPA]]&gt;=7,"Good","Average"))</f>
        <v>Excellent</v>
      </c>
      <c r="AK2358" s="2">
        <f>AVERAGE(Table_Graduate_Salary[[#This Row],[English]],Table_Graduate_Salary[[#This Row],[Logical]],Table_Graduate_Salary[[#This Row],[Quant]])</f>
        <v>455</v>
      </c>
    </row>
    <row r="2359" spans="1:37">
      <c r="A2359">
        <v>955531</v>
      </c>
      <c r="B2359" t="s">
        <v>505</v>
      </c>
      <c r="C2359" s="1">
        <v>33879</v>
      </c>
      <c r="D2359" s="2">
        <v>75</v>
      </c>
      <c r="E2359" t="s">
        <v>35</v>
      </c>
      <c r="F2359" s="3">
        <v>2010</v>
      </c>
      <c r="G2359" s="2">
        <v>71.599999999999994</v>
      </c>
      <c r="H2359" t="s">
        <v>35</v>
      </c>
      <c r="I2359">
        <v>17244</v>
      </c>
      <c r="J2359">
        <v>2</v>
      </c>
      <c r="K2359" t="s">
        <v>36</v>
      </c>
      <c r="L2359" t="s">
        <v>60</v>
      </c>
      <c r="M2359" s="3">
        <v>75.040000000000006</v>
      </c>
      <c r="N2359">
        <v>17244</v>
      </c>
      <c r="O2359">
        <v>0</v>
      </c>
      <c r="P2359" t="s">
        <v>41</v>
      </c>
      <c r="Q2359">
        <v>2014</v>
      </c>
      <c r="R2359" s="2">
        <v>465</v>
      </c>
      <c r="S2359" s="2">
        <v>535</v>
      </c>
      <c r="T2359" s="2">
        <v>555</v>
      </c>
      <c r="U2359" s="2">
        <v>0.64938971484669095</v>
      </c>
      <c r="V2359" s="2">
        <v>345</v>
      </c>
      <c r="W2359" s="2">
        <v>356</v>
      </c>
      <c r="X2359" s="2">
        <v>-1</v>
      </c>
      <c r="Y2359" s="2">
        <v>-1</v>
      </c>
      <c r="Z2359" s="2">
        <v>-1</v>
      </c>
      <c r="AA2359" s="2">
        <v>473</v>
      </c>
      <c r="AB2359" s="2">
        <v>-1</v>
      </c>
      <c r="AC2359" s="2">
        <v>-0.30270000000000002</v>
      </c>
      <c r="AD2359" s="2">
        <v>-0.62009999999999998</v>
      </c>
      <c r="AE2359" s="2">
        <v>-3.5249999999999999</v>
      </c>
      <c r="AF2359" s="2">
        <v>-0.2344</v>
      </c>
      <c r="AG2359" s="2">
        <v>-1.4356</v>
      </c>
      <c r="AH2359">
        <v>300000</v>
      </c>
      <c r="AI2359" t="str">
        <f>IF(Table_Graduate_Salary[[#This Row],[Salary]]&lt;300000,"Low",IF(Table_Graduate_Salary[[#This Row],[Salary]]&lt;=600000,"Medium","High"))</f>
        <v>Medium</v>
      </c>
      <c r="AJ2359" t="str">
        <f>IF(Table_Graduate_Salary[[#This Row],[collegeGPA]]&gt;=8,"Excellent",IF(Table_Graduate_Salary[[#This Row],[collegeGPA]]&gt;=7,"Good","Average"))</f>
        <v>Excellent</v>
      </c>
      <c r="AK2359" s="2">
        <f>AVERAGE(Table_Graduate_Salary[[#This Row],[English]],Table_Graduate_Salary[[#This Row],[Logical]],Table_Graduate_Salary[[#This Row],[Quant]])</f>
        <v>518.33333333333337</v>
      </c>
    </row>
    <row r="2360" spans="1:37">
      <c r="A2360">
        <v>1203490</v>
      </c>
      <c r="B2360" t="s">
        <v>506</v>
      </c>
      <c r="C2360" s="1">
        <v>33795</v>
      </c>
      <c r="D2360" s="2">
        <v>59</v>
      </c>
      <c r="E2360" t="s">
        <v>35</v>
      </c>
      <c r="F2360" s="3">
        <v>2010</v>
      </c>
      <c r="G2360" s="2">
        <v>55</v>
      </c>
      <c r="H2360" t="s">
        <v>35</v>
      </c>
      <c r="I2360">
        <v>12600</v>
      </c>
      <c r="J2360">
        <v>2</v>
      </c>
      <c r="K2360" t="s">
        <v>36</v>
      </c>
      <c r="L2360" t="s">
        <v>52</v>
      </c>
      <c r="M2360" s="3">
        <v>66</v>
      </c>
      <c r="N2360">
        <v>12600</v>
      </c>
      <c r="O2360">
        <v>0</v>
      </c>
      <c r="P2360" t="s">
        <v>96</v>
      </c>
      <c r="Q2360">
        <v>2015</v>
      </c>
      <c r="R2360" s="2">
        <v>325</v>
      </c>
      <c r="S2360" s="2">
        <v>410</v>
      </c>
      <c r="T2360" s="2">
        <v>370</v>
      </c>
      <c r="U2360" s="2">
        <v>0.328746378624932</v>
      </c>
      <c r="V2360" s="2">
        <v>-1</v>
      </c>
      <c r="W2360" s="2">
        <v>-1</v>
      </c>
      <c r="X2360" s="2">
        <v>-1</v>
      </c>
      <c r="Y2360" s="2">
        <v>346</v>
      </c>
      <c r="Z2360" s="2">
        <v>-1</v>
      </c>
      <c r="AA2360" s="2">
        <v>-1</v>
      </c>
      <c r="AB2360" s="2">
        <v>-1</v>
      </c>
      <c r="AC2360" s="2">
        <v>-3.1751999999999998</v>
      </c>
      <c r="AD2360" s="2">
        <v>-0.1206</v>
      </c>
      <c r="AE2360" s="2">
        <v>0.47110000000000002</v>
      </c>
      <c r="AF2360" s="2">
        <v>1.6672</v>
      </c>
      <c r="AG2360" s="2">
        <v>0.48049999999999998</v>
      </c>
      <c r="AH2360">
        <v>95000</v>
      </c>
      <c r="AI2360" t="str">
        <f>IF(Table_Graduate_Salary[[#This Row],[Salary]]&lt;300000,"Low",IF(Table_Graduate_Salary[[#This Row],[Salary]]&lt;=600000,"Medium","High"))</f>
        <v>Low</v>
      </c>
      <c r="AJ2360" t="str">
        <f>IF(Table_Graduate_Salary[[#This Row],[collegeGPA]]&gt;=8,"Excellent",IF(Table_Graduate_Salary[[#This Row],[collegeGPA]]&gt;=7,"Good","Average"))</f>
        <v>Excellent</v>
      </c>
      <c r="AK2360" s="2">
        <f>AVERAGE(Table_Graduate_Salary[[#This Row],[English]],Table_Graduate_Salary[[#This Row],[Logical]],Table_Graduate_Salary[[#This Row],[Quant]])</f>
        <v>368.33333333333331</v>
      </c>
    </row>
    <row r="2361" spans="1:37">
      <c r="A2361">
        <v>344262</v>
      </c>
      <c r="B2361" t="s">
        <v>506</v>
      </c>
      <c r="C2361" s="1">
        <v>33018</v>
      </c>
      <c r="D2361" s="2">
        <v>79</v>
      </c>
      <c r="E2361" t="s">
        <v>35</v>
      </c>
      <c r="F2361" s="3">
        <v>2007</v>
      </c>
      <c r="G2361" s="2">
        <v>72</v>
      </c>
      <c r="H2361" t="s">
        <v>35</v>
      </c>
      <c r="I2361">
        <v>48</v>
      </c>
      <c r="J2361">
        <v>1</v>
      </c>
      <c r="K2361" t="s">
        <v>36</v>
      </c>
      <c r="L2361" t="s">
        <v>60</v>
      </c>
      <c r="M2361" s="3">
        <v>78.959999999999994</v>
      </c>
      <c r="N2361">
        <v>48</v>
      </c>
      <c r="O2361">
        <v>1</v>
      </c>
      <c r="P2361" t="s">
        <v>38</v>
      </c>
      <c r="Q2361">
        <v>2012</v>
      </c>
      <c r="R2361" s="2">
        <v>565</v>
      </c>
      <c r="S2361" s="2">
        <v>475</v>
      </c>
      <c r="T2361" s="2">
        <v>615</v>
      </c>
      <c r="U2361" s="2">
        <v>0.22948175491175499</v>
      </c>
      <c r="V2361" s="2">
        <v>485</v>
      </c>
      <c r="W2361" s="2">
        <v>266</v>
      </c>
      <c r="X2361" s="2">
        <v>-1</v>
      </c>
      <c r="Y2361" s="2">
        <v>-1</v>
      </c>
      <c r="Z2361" s="2">
        <v>-1</v>
      </c>
      <c r="AA2361" s="2">
        <v>-1</v>
      </c>
      <c r="AB2361" s="2">
        <v>-1</v>
      </c>
      <c r="AC2361" s="2">
        <v>1.4374</v>
      </c>
      <c r="AD2361" s="2">
        <v>1.9048</v>
      </c>
      <c r="AE2361" s="2">
        <v>1.2524999999999999</v>
      </c>
      <c r="AF2361" s="2">
        <v>-0.26086999999999999</v>
      </c>
      <c r="AG2361" s="2">
        <v>0.81830000000000003</v>
      </c>
      <c r="AH2361">
        <v>240000</v>
      </c>
      <c r="AI2361" t="str">
        <f>IF(Table_Graduate_Salary[[#This Row],[Salary]]&lt;300000,"Low",IF(Table_Graduate_Salary[[#This Row],[Salary]]&lt;=600000,"Medium","High"))</f>
        <v>Low</v>
      </c>
      <c r="AJ2361" t="str">
        <f>IF(Table_Graduate_Salary[[#This Row],[collegeGPA]]&gt;=8,"Excellent",IF(Table_Graduate_Salary[[#This Row],[collegeGPA]]&gt;=7,"Good","Average"))</f>
        <v>Excellent</v>
      </c>
      <c r="AK2361" s="2">
        <f>AVERAGE(Table_Graduate_Salary[[#This Row],[English]],Table_Graduate_Salary[[#This Row],[Logical]],Table_Graduate_Salary[[#This Row],[Quant]])</f>
        <v>551.66666666666663</v>
      </c>
    </row>
    <row r="2362" spans="1:37">
      <c r="A2362">
        <v>619705</v>
      </c>
      <c r="B2362" t="s">
        <v>506</v>
      </c>
      <c r="C2362" s="1">
        <v>33531</v>
      </c>
      <c r="D2362" s="2">
        <v>97.76</v>
      </c>
      <c r="E2362" t="s">
        <v>51</v>
      </c>
      <c r="F2362" s="3">
        <v>2009</v>
      </c>
      <c r="G2362" s="2">
        <v>96.33</v>
      </c>
      <c r="H2362" t="s">
        <v>51</v>
      </c>
      <c r="I2362">
        <v>275</v>
      </c>
      <c r="J2362">
        <v>2</v>
      </c>
      <c r="K2362" t="s">
        <v>36</v>
      </c>
      <c r="L2362" t="s">
        <v>60</v>
      </c>
      <c r="M2362" s="3">
        <v>96.9</v>
      </c>
      <c r="N2362">
        <v>275</v>
      </c>
      <c r="O2362">
        <v>1</v>
      </c>
      <c r="P2362" t="s">
        <v>61</v>
      </c>
      <c r="Q2362">
        <v>2013</v>
      </c>
      <c r="R2362" s="2">
        <v>650</v>
      </c>
      <c r="S2362" s="2">
        <v>655</v>
      </c>
      <c r="T2362" s="2">
        <v>720</v>
      </c>
      <c r="U2362" s="2">
        <v>0.985461394326131</v>
      </c>
      <c r="V2362" s="2">
        <v>-1</v>
      </c>
      <c r="W2362" s="2">
        <v>500</v>
      </c>
      <c r="X2362" s="2">
        <v>-1</v>
      </c>
      <c r="Y2362" s="2">
        <v>-1</v>
      </c>
      <c r="Z2362" s="2">
        <v>-1</v>
      </c>
      <c r="AA2362" s="2">
        <v>393</v>
      </c>
      <c r="AB2362" s="2">
        <v>-1</v>
      </c>
      <c r="AC2362" s="2">
        <v>1.5644</v>
      </c>
      <c r="AD2362" s="2">
        <v>0.71189999999999998</v>
      </c>
      <c r="AE2362" s="2">
        <v>0.47110000000000002</v>
      </c>
      <c r="AF2362" s="2">
        <v>-0.36120000000000002</v>
      </c>
      <c r="AG2362" s="2">
        <v>0.28889999999999999</v>
      </c>
      <c r="AH2362">
        <v>800000</v>
      </c>
      <c r="AI2362" t="str">
        <f>IF(Table_Graduate_Salary[[#This Row],[Salary]]&lt;300000,"Low",IF(Table_Graduate_Salary[[#This Row],[Salary]]&lt;=600000,"Medium","High"))</f>
        <v>High</v>
      </c>
      <c r="AJ2362" t="str">
        <f>IF(Table_Graduate_Salary[[#This Row],[collegeGPA]]&gt;=8,"Excellent",IF(Table_Graduate_Salary[[#This Row],[collegeGPA]]&gt;=7,"Good","Average"))</f>
        <v>Excellent</v>
      </c>
      <c r="AK2362" s="2">
        <f>AVERAGE(Table_Graduate_Salary[[#This Row],[English]],Table_Graduate_Salary[[#This Row],[Logical]],Table_Graduate_Salary[[#This Row],[Quant]])</f>
        <v>675</v>
      </c>
    </row>
    <row r="2363" spans="1:37">
      <c r="A2363">
        <v>885459</v>
      </c>
      <c r="B2363" t="s">
        <v>506</v>
      </c>
      <c r="C2363" s="1">
        <v>33843</v>
      </c>
      <c r="D2363" s="2">
        <v>93.07</v>
      </c>
      <c r="E2363" t="s">
        <v>51</v>
      </c>
      <c r="F2363" s="3">
        <v>2010</v>
      </c>
      <c r="G2363" s="2">
        <v>90</v>
      </c>
      <c r="H2363" t="s">
        <v>51</v>
      </c>
      <c r="I2363">
        <v>17146</v>
      </c>
      <c r="J2363">
        <v>2</v>
      </c>
      <c r="K2363" t="s">
        <v>36</v>
      </c>
      <c r="L2363" t="s">
        <v>52</v>
      </c>
      <c r="M2363" s="3">
        <v>66</v>
      </c>
      <c r="N2363">
        <v>17146</v>
      </c>
      <c r="O2363">
        <v>0</v>
      </c>
      <c r="P2363" t="s">
        <v>45</v>
      </c>
      <c r="Q2363">
        <v>2014</v>
      </c>
      <c r="R2363" s="2">
        <v>485</v>
      </c>
      <c r="S2363" s="2">
        <v>450</v>
      </c>
      <c r="T2363" s="2">
        <v>455</v>
      </c>
      <c r="U2363" s="2">
        <v>0.59828069148683005</v>
      </c>
      <c r="V2363" s="2">
        <v>-1</v>
      </c>
      <c r="W2363" s="2">
        <v>-1</v>
      </c>
      <c r="X2363" s="2">
        <v>-1</v>
      </c>
      <c r="Y2363" s="2">
        <v>407</v>
      </c>
      <c r="Z2363" s="2">
        <v>-1</v>
      </c>
      <c r="AA2363" s="2">
        <v>-1</v>
      </c>
      <c r="AB2363" s="2">
        <v>-1</v>
      </c>
      <c r="AC2363" s="2">
        <v>-0.30270000000000002</v>
      </c>
      <c r="AD2363" s="2">
        <v>-1.4525999999999999</v>
      </c>
      <c r="AE2363" s="2">
        <v>-0.2974</v>
      </c>
      <c r="AF2363" s="2">
        <v>1.2868999999999999</v>
      </c>
      <c r="AG2363" s="2">
        <v>-1.4356</v>
      </c>
      <c r="AH2363">
        <v>145000</v>
      </c>
      <c r="AI2363" t="str">
        <f>IF(Table_Graduate_Salary[[#This Row],[Salary]]&lt;300000,"Low",IF(Table_Graduate_Salary[[#This Row],[Salary]]&lt;=600000,"Medium","High"))</f>
        <v>Low</v>
      </c>
      <c r="AJ2363" t="str">
        <f>IF(Table_Graduate_Salary[[#This Row],[collegeGPA]]&gt;=8,"Excellent",IF(Table_Graduate_Salary[[#This Row],[collegeGPA]]&gt;=7,"Good","Average"))</f>
        <v>Excellent</v>
      </c>
      <c r="AK2363" s="2">
        <f>AVERAGE(Table_Graduate_Salary[[#This Row],[English]],Table_Graduate_Salary[[#This Row],[Logical]],Table_Graduate_Salary[[#This Row],[Quant]])</f>
        <v>463.33333333333331</v>
      </c>
    </row>
    <row r="2364" spans="1:37">
      <c r="A2364">
        <v>327983</v>
      </c>
      <c r="B2364" t="s">
        <v>505</v>
      </c>
      <c r="C2364" s="1">
        <v>33117</v>
      </c>
      <c r="D2364" s="2">
        <v>87</v>
      </c>
      <c r="E2364" t="s">
        <v>410</v>
      </c>
      <c r="F2364" s="3">
        <v>2008</v>
      </c>
      <c r="G2364" s="2">
        <v>75</v>
      </c>
      <c r="H2364" t="s">
        <v>252</v>
      </c>
      <c r="I2364">
        <v>4287</v>
      </c>
      <c r="J2364">
        <v>2</v>
      </c>
      <c r="K2364" t="s">
        <v>36</v>
      </c>
      <c r="L2364" t="s">
        <v>55</v>
      </c>
      <c r="M2364" s="3">
        <v>65</v>
      </c>
      <c r="N2364">
        <v>4287</v>
      </c>
      <c r="O2364">
        <v>0</v>
      </c>
      <c r="P2364" t="s">
        <v>61</v>
      </c>
      <c r="Q2364">
        <v>2012</v>
      </c>
      <c r="R2364" s="2">
        <v>435</v>
      </c>
      <c r="S2364" s="2">
        <v>565</v>
      </c>
      <c r="T2364" s="2">
        <v>575</v>
      </c>
      <c r="U2364" s="2">
        <v>0.76567358123401097</v>
      </c>
      <c r="V2364" s="2">
        <v>485</v>
      </c>
      <c r="W2364" s="2">
        <v>-1</v>
      </c>
      <c r="X2364" s="2">
        <v>-1</v>
      </c>
      <c r="Y2364" s="2">
        <v>-1</v>
      </c>
      <c r="Z2364" s="2">
        <v>-1</v>
      </c>
      <c r="AA2364" s="2">
        <v>-1</v>
      </c>
      <c r="AB2364" s="2">
        <v>-1</v>
      </c>
      <c r="AC2364" s="2">
        <v>-0.72640000000000005</v>
      </c>
      <c r="AD2364" s="2">
        <v>-0.43530000000000002</v>
      </c>
      <c r="AE2364" s="2">
        <v>-1.2511000000000001</v>
      </c>
      <c r="AF2364" s="2">
        <v>1.5899299999999901</v>
      </c>
      <c r="AG2364" s="2">
        <v>-0.9194</v>
      </c>
      <c r="AH2364">
        <v>420000</v>
      </c>
      <c r="AI2364" t="str">
        <f>IF(Table_Graduate_Salary[[#This Row],[Salary]]&lt;300000,"Low",IF(Table_Graduate_Salary[[#This Row],[Salary]]&lt;=600000,"Medium","High"))</f>
        <v>Medium</v>
      </c>
      <c r="AJ2364" t="str">
        <f>IF(Table_Graduate_Salary[[#This Row],[collegeGPA]]&gt;=8,"Excellent",IF(Table_Graduate_Salary[[#This Row],[collegeGPA]]&gt;=7,"Good","Average"))</f>
        <v>Excellent</v>
      </c>
      <c r="AK2364" s="2">
        <f>AVERAGE(Table_Graduate_Salary[[#This Row],[English]],Table_Graduate_Salary[[#This Row],[Logical]],Table_Graduate_Salary[[#This Row],[Quant]])</f>
        <v>525</v>
      </c>
    </row>
    <row r="2365" spans="1:37">
      <c r="A2365">
        <v>123182</v>
      </c>
      <c r="B2365" t="s">
        <v>505</v>
      </c>
      <c r="C2365" s="1">
        <v>32705</v>
      </c>
      <c r="D2365" s="2">
        <v>78</v>
      </c>
      <c r="E2365" t="s">
        <v>35</v>
      </c>
      <c r="F2365" s="3">
        <v>2007</v>
      </c>
      <c r="G2365" s="2">
        <v>66.67</v>
      </c>
      <c r="H2365" t="s">
        <v>35</v>
      </c>
      <c r="I2365">
        <v>15644</v>
      </c>
      <c r="J2365">
        <v>2</v>
      </c>
      <c r="K2365" t="s">
        <v>66</v>
      </c>
      <c r="L2365" t="s">
        <v>67</v>
      </c>
      <c r="M2365" s="3">
        <v>64.67</v>
      </c>
      <c r="N2365">
        <v>15644</v>
      </c>
      <c r="O2365">
        <v>1</v>
      </c>
      <c r="P2365" t="s">
        <v>71</v>
      </c>
      <c r="Q2365">
        <v>2013</v>
      </c>
      <c r="R2365" s="2">
        <v>365</v>
      </c>
      <c r="S2365" s="2">
        <v>464</v>
      </c>
      <c r="T2365" s="2">
        <v>375</v>
      </c>
      <c r="U2365" s="2">
        <v>0.23780283983757</v>
      </c>
      <c r="V2365" s="2">
        <v>425</v>
      </c>
      <c r="W2365" s="2">
        <v>-1</v>
      </c>
      <c r="X2365" s="2">
        <v>315</v>
      </c>
      <c r="Y2365" s="2">
        <v>-1</v>
      </c>
      <c r="Z2365" s="2">
        <v>-1</v>
      </c>
      <c r="AA2365" s="2">
        <v>-1</v>
      </c>
      <c r="AB2365" s="2">
        <v>-1</v>
      </c>
      <c r="AC2365" s="2">
        <v>-1.1644000000000001</v>
      </c>
      <c r="AD2365" s="2">
        <v>-0.1206</v>
      </c>
      <c r="AE2365" s="2">
        <v>-0.2974</v>
      </c>
      <c r="AF2365" s="2">
        <v>-1.2485999999999999</v>
      </c>
      <c r="AG2365" s="2">
        <v>0.86370000000000002</v>
      </c>
      <c r="AH2365">
        <v>160000</v>
      </c>
      <c r="AI2365" t="str">
        <f>IF(Table_Graduate_Salary[[#This Row],[Salary]]&lt;300000,"Low",IF(Table_Graduate_Salary[[#This Row],[Salary]]&lt;=600000,"Medium","High"))</f>
        <v>Low</v>
      </c>
      <c r="AJ2365" t="str">
        <f>IF(Table_Graduate_Salary[[#This Row],[collegeGPA]]&gt;=8,"Excellent",IF(Table_Graduate_Salary[[#This Row],[collegeGPA]]&gt;=7,"Good","Average"))</f>
        <v>Excellent</v>
      </c>
      <c r="AK2365" s="2">
        <f>AVERAGE(Table_Graduate_Salary[[#This Row],[English]],Table_Graduate_Salary[[#This Row],[Logical]],Table_Graduate_Salary[[#This Row],[Quant]])</f>
        <v>401.33333333333331</v>
      </c>
    </row>
    <row r="2366" spans="1:37">
      <c r="A2366">
        <v>230511</v>
      </c>
      <c r="B2366" t="s">
        <v>506</v>
      </c>
      <c r="C2366" s="1">
        <v>31151</v>
      </c>
      <c r="D2366" s="2">
        <v>75.099999999999994</v>
      </c>
      <c r="E2366" t="s">
        <v>79</v>
      </c>
      <c r="F2366" s="3">
        <v>2003</v>
      </c>
      <c r="G2366" s="2">
        <v>63.9</v>
      </c>
      <c r="H2366" t="s">
        <v>79</v>
      </c>
      <c r="I2366">
        <v>64</v>
      </c>
      <c r="J2366">
        <v>2</v>
      </c>
      <c r="K2366" t="s">
        <v>36</v>
      </c>
      <c r="L2366" t="s">
        <v>64</v>
      </c>
      <c r="M2366" s="3">
        <v>60.65</v>
      </c>
      <c r="N2366">
        <v>64</v>
      </c>
      <c r="O2366">
        <v>0</v>
      </c>
      <c r="P2366" t="s">
        <v>41</v>
      </c>
      <c r="Q2366">
        <v>2011</v>
      </c>
      <c r="R2366" s="2">
        <v>475</v>
      </c>
      <c r="S2366" s="2">
        <v>455</v>
      </c>
      <c r="T2366" s="2">
        <v>525</v>
      </c>
      <c r="U2366" s="2">
        <v>0.34231489991181502</v>
      </c>
      <c r="V2366" s="2">
        <v>365</v>
      </c>
      <c r="W2366" s="2">
        <v>-1</v>
      </c>
      <c r="X2366" s="2">
        <v>-1</v>
      </c>
      <c r="Y2366" s="2">
        <v>-1</v>
      </c>
      <c r="Z2366" s="2">
        <v>-1</v>
      </c>
      <c r="AA2366" s="2">
        <v>-1</v>
      </c>
      <c r="AB2366" s="2">
        <v>-1</v>
      </c>
      <c r="AC2366" s="2">
        <v>-0.45950000000000002</v>
      </c>
      <c r="AD2366" s="2">
        <v>3.2800000000000003E-2</v>
      </c>
      <c r="AE2366" s="2">
        <v>-1.7082999999999999</v>
      </c>
      <c r="AF2366" s="2">
        <v>0.27589999999999998</v>
      </c>
      <c r="AG2366" s="2">
        <v>0.76570000000000005</v>
      </c>
      <c r="AH2366">
        <v>240000</v>
      </c>
      <c r="AI2366" t="str">
        <f>IF(Table_Graduate_Salary[[#This Row],[Salary]]&lt;300000,"Low",IF(Table_Graduate_Salary[[#This Row],[Salary]]&lt;=600000,"Medium","High"))</f>
        <v>Low</v>
      </c>
      <c r="AJ2366" t="str">
        <f>IF(Table_Graduate_Salary[[#This Row],[collegeGPA]]&gt;=8,"Excellent",IF(Table_Graduate_Salary[[#This Row],[collegeGPA]]&gt;=7,"Good","Average"))</f>
        <v>Excellent</v>
      </c>
      <c r="AK2366" s="2">
        <f>AVERAGE(Table_Graduate_Salary[[#This Row],[English]],Table_Graduate_Salary[[#This Row],[Logical]],Table_Graduate_Salary[[#This Row],[Quant]])</f>
        <v>485</v>
      </c>
    </row>
    <row r="2367" spans="1:37">
      <c r="A2367">
        <v>1281171</v>
      </c>
      <c r="B2367" t="s">
        <v>505</v>
      </c>
      <c r="C2367" s="1">
        <v>33835</v>
      </c>
      <c r="D2367" s="2">
        <v>80</v>
      </c>
      <c r="E2367" t="s">
        <v>35</v>
      </c>
      <c r="F2367" s="3">
        <v>2010</v>
      </c>
      <c r="G2367" s="2">
        <v>78</v>
      </c>
      <c r="H2367" t="s">
        <v>35</v>
      </c>
      <c r="I2367">
        <v>50</v>
      </c>
      <c r="J2367">
        <v>2</v>
      </c>
      <c r="K2367" t="s">
        <v>36</v>
      </c>
      <c r="L2367" t="s">
        <v>40</v>
      </c>
      <c r="M2367" s="3">
        <v>80.349999999999994</v>
      </c>
      <c r="N2367">
        <v>50</v>
      </c>
      <c r="O2367">
        <v>0</v>
      </c>
      <c r="P2367" t="s">
        <v>59</v>
      </c>
      <c r="Q2367">
        <v>2014</v>
      </c>
      <c r="R2367" s="2">
        <v>500</v>
      </c>
      <c r="S2367" s="2">
        <v>505</v>
      </c>
      <c r="T2367" s="2">
        <v>565</v>
      </c>
      <c r="U2367" s="2">
        <v>0.62264291584993803</v>
      </c>
      <c r="V2367" s="2">
        <v>495</v>
      </c>
      <c r="W2367" s="2">
        <v>-1</v>
      </c>
      <c r="X2367" s="2">
        <v>407</v>
      </c>
      <c r="Y2367" s="2">
        <v>-1</v>
      </c>
      <c r="Z2367" s="2">
        <v>-1</v>
      </c>
      <c r="AA2367" s="2">
        <v>-1</v>
      </c>
      <c r="AB2367" s="2">
        <v>-1</v>
      </c>
      <c r="AC2367" s="2">
        <v>0.12820000000000001</v>
      </c>
      <c r="AD2367" s="2">
        <v>0.71189999999999998</v>
      </c>
      <c r="AE2367" s="2">
        <v>0.47110000000000002</v>
      </c>
      <c r="AF2367" s="2">
        <v>-1.3753</v>
      </c>
      <c r="AG2367" s="2">
        <v>-0.28589999999999999</v>
      </c>
      <c r="AH2367">
        <v>300000</v>
      </c>
      <c r="AI2367" t="str">
        <f>IF(Table_Graduate_Salary[[#This Row],[Salary]]&lt;300000,"Low",IF(Table_Graduate_Salary[[#This Row],[Salary]]&lt;=600000,"Medium","High"))</f>
        <v>Medium</v>
      </c>
      <c r="AJ2367" t="str">
        <f>IF(Table_Graduate_Salary[[#This Row],[collegeGPA]]&gt;=8,"Excellent",IF(Table_Graduate_Salary[[#This Row],[collegeGPA]]&gt;=7,"Good","Average"))</f>
        <v>Excellent</v>
      </c>
      <c r="AK2367" s="2">
        <f>AVERAGE(Table_Graduate_Salary[[#This Row],[English]],Table_Graduate_Salary[[#This Row],[Logical]],Table_Graduate_Salary[[#This Row],[Quant]])</f>
        <v>523.33333333333337</v>
      </c>
    </row>
    <row r="2368" spans="1:37">
      <c r="A2368">
        <v>104314</v>
      </c>
      <c r="B2368" t="s">
        <v>505</v>
      </c>
      <c r="C2368" s="1">
        <v>32478</v>
      </c>
      <c r="D2368" s="2">
        <v>77.7</v>
      </c>
      <c r="E2368" t="s">
        <v>113</v>
      </c>
      <c r="F2368" s="3">
        <v>2006</v>
      </c>
      <c r="G2368" s="2">
        <v>85.3</v>
      </c>
      <c r="H2368" t="s">
        <v>239</v>
      </c>
      <c r="I2368">
        <v>449</v>
      </c>
      <c r="J2368">
        <v>2</v>
      </c>
      <c r="K2368" t="s">
        <v>36</v>
      </c>
      <c r="L2368" t="s">
        <v>55</v>
      </c>
      <c r="M2368" s="3">
        <v>83.9</v>
      </c>
      <c r="N2368">
        <v>449</v>
      </c>
      <c r="O2368">
        <v>1</v>
      </c>
      <c r="P2368" t="s">
        <v>47</v>
      </c>
      <c r="Q2368">
        <v>2010</v>
      </c>
      <c r="R2368" s="2">
        <v>464</v>
      </c>
      <c r="S2368" s="2">
        <v>435</v>
      </c>
      <c r="T2368" s="2">
        <v>554</v>
      </c>
      <c r="U2368" s="2">
        <v>0.70082616175338297</v>
      </c>
      <c r="V2368" s="2">
        <v>464</v>
      </c>
      <c r="W2368" s="2">
        <v>-1</v>
      </c>
      <c r="X2368" s="2">
        <v>-1</v>
      </c>
      <c r="Y2368" s="2">
        <v>-1</v>
      </c>
      <c r="Z2368" s="2">
        <v>-1</v>
      </c>
      <c r="AA2368" s="2">
        <v>-1</v>
      </c>
      <c r="AB2368" s="2">
        <v>-1</v>
      </c>
      <c r="AC2368" s="2">
        <v>-1.3447</v>
      </c>
      <c r="AD2368" s="2">
        <v>-1.2153</v>
      </c>
      <c r="AE2368" s="2">
        <v>-0.63429999999999997</v>
      </c>
      <c r="AF2368" s="2">
        <v>-0.29020000000000001</v>
      </c>
      <c r="AG2368" s="2">
        <v>-1.0773999999999999</v>
      </c>
      <c r="AH2368">
        <v>530000</v>
      </c>
      <c r="AI2368" t="str">
        <f>IF(Table_Graduate_Salary[[#This Row],[Salary]]&lt;300000,"Low",IF(Table_Graduate_Salary[[#This Row],[Salary]]&lt;=600000,"Medium","High"))</f>
        <v>Medium</v>
      </c>
      <c r="AJ2368" t="str">
        <f>IF(Table_Graduate_Salary[[#This Row],[collegeGPA]]&gt;=8,"Excellent",IF(Table_Graduate_Salary[[#This Row],[collegeGPA]]&gt;=7,"Good","Average"))</f>
        <v>Excellent</v>
      </c>
      <c r="AK2368" s="2">
        <f>AVERAGE(Table_Graduate_Salary[[#This Row],[English]],Table_Graduate_Salary[[#This Row],[Logical]],Table_Graduate_Salary[[#This Row],[Quant]])</f>
        <v>484.33333333333331</v>
      </c>
    </row>
    <row r="2369" spans="1:37">
      <c r="A2369">
        <v>722916</v>
      </c>
      <c r="B2369" t="s">
        <v>506</v>
      </c>
      <c r="C2369" s="1">
        <v>33164</v>
      </c>
      <c r="D2369" s="2">
        <v>82</v>
      </c>
      <c r="E2369" t="s">
        <v>51</v>
      </c>
      <c r="F2369" s="3">
        <v>2008</v>
      </c>
      <c r="G2369" s="2">
        <v>76.5</v>
      </c>
      <c r="H2369" t="s">
        <v>51</v>
      </c>
      <c r="I2369">
        <v>1331</v>
      </c>
      <c r="J2369">
        <v>2</v>
      </c>
      <c r="K2369" t="s">
        <v>36</v>
      </c>
      <c r="L2369" t="s">
        <v>138</v>
      </c>
      <c r="M2369" s="3">
        <v>61</v>
      </c>
      <c r="N2369">
        <v>1331</v>
      </c>
      <c r="O2369">
        <v>1</v>
      </c>
      <c r="P2369" t="s">
        <v>45</v>
      </c>
      <c r="Q2369">
        <v>2012</v>
      </c>
      <c r="R2369" s="2">
        <v>615</v>
      </c>
      <c r="S2369" s="2">
        <v>525</v>
      </c>
      <c r="T2369" s="2">
        <v>680</v>
      </c>
      <c r="U2369" s="2">
        <v>0.37605958665154499</v>
      </c>
      <c r="V2369" s="2">
        <v>-1</v>
      </c>
      <c r="W2369" s="2">
        <v>300</v>
      </c>
      <c r="X2369" s="2">
        <v>-1</v>
      </c>
      <c r="Y2369" s="2">
        <v>-1</v>
      </c>
      <c r="Z2369" s="2">
        <v>-1</v>
      </c>
      <c r="AA2369" s="2">
        <v>-1</v>
      </c>
      <c r="AB2369" s="2">
        <v>-1</v>
      </c>
      <c r="AC2369" s="2">
        <v>-1.3080000000000001</v>
      </c>
      <c r="AD2369" s="2">
        <v>-0.28710000000000002</v>
      </c>
      <c r="AE2369" s="2">
        <v>-0.6048</v>
      </c>
      <c r="AF2369" s="2">
        <v>0.2727</v>
      </c>
      <c r="AG2369" s="2">
        <v>-1.244</v>
      </c>
      <c r="AH2369">
        <v>405000</v>
      </c>
      <c r="AI2369" t="str">
        <f>IF(Table_Graduate_Salary[[#This Row],[Salary]]&lt;300000,"Low",IF(Table_Graduate_Salary[[#This Row],[Salary]]&lt;=600000,"Medium","High"))</f>
        <v>Medium</v>
      </c>
      <c r="AJ2369" t="str">
        <f>IF(Table_Graduate_Salary[[#This Row],[collegeGPA]]&gt;=8,"Excellent",IF(Table_Graduate_Salary[[#This Row],[collegeGPA]]&gt;=7,"Good","Average"))</f>
        <v>Excellent</v>
      </c>
      <c r="AK2369" s="2">
        <f>AVERAGE(Table_Graduate_Salary[[#This Row],[English]],Table_Graduate_Salary[[#This Row],[Logical]],Table_Graduate_Salary[[#This Row],[Quant]])</f>
        <v>606.66666666666663</v>
      </c>
    </row>
    <row r="2370" spans="1:37">
      <c r="A2370">
        <v>1098819</v>
      </c>
      <c r="B2370" t="s">
        <v>505</v>
      </c>
      <c r="C2370" s="1">
        <v>33061</v>
      </c>
      <c r="D2370" s="2">
        <v>81</v>
      </c>
      <c r="E2370" t="s">
        <v>51</v>
      </c>
      <c r="F2370" s="3">
        <v>2008</v>
      </c>
      <c r="G2370" s="2">
        <v>76</v>
      </c>
      <c r="H2370" t="s">
        <v>51</v>
      </c>
      <c r="I2370">
        <v>11162</v>
      </c>
      <c r="J2370">
        <v>2</v>
      </c>
      <c r="K2370" t="s">
        <v>36</v>
      </c>
      <c r="L2370" t="s">
        <v>55</v>
      </c>
      <c r="M2370" s="3">
        <v>81</v>
      </c>
      <c r="N2370">
        <v>11162</v>
      </c>
      <c r="O2370">
        <v>0</v>
      </c>
      <c r="P2370" t="s">
        <v>53</v>
      </c>
      <c r="Q2370">
        <v>2012</v>
      </c>
      <c r="R2370" s="2">
        <v>675</v>
      </c>
      <c r="S2370" s="2">
        <v>570</v>
      </c>
      <c r="T2370" s="2">
        <v>355</v>
      </c>
      <c r="U2370" s="2">
        <v>0.91139527839132795</v>
      </c>
      <c r="V2370" s="2">
        <v>515</v>
      </c>
      <c r="W2370" s="2">
        <v>-1</v>
      </c>
      <c r="X2370" s="2">
        <v>500</v>
      </c>
      <c r="Y2370" s="2">
        <v>-1</v>
      </c>
      <c r="Z2370" s="2">
        <v>-1</v>
      </c>
      <c r="AA2370" s="2">
        <v>-1</v>
      </c>
      <c r="AB2370" s="2">
        <v>-1</v>
      </c>
      <c r="AC2370" s="2">
        <v>-1.54E-2</v>
      </c>
      <c r="AD2370" s="2">
        <v>0.71189999999999998</v>
      </c>
      <c r="AE2370" s="2">
        <v>-0.75849999999999995</v>
      </c>
      <c r="AF2370" s="2">
        <v>1.0333000000000001</v>
      </c>
      <c r="AG2370" s="2">
        <v>0.48049999999999998</v>
      </c>
      <c r="AH2370">
        <v>90000</v>
      </c>
      <c r="AI2370" t="str">
        <f>IF(Table_Graduate_Salary[[#This Row],[Salary]]&lt;300000,"Low",IF(Table_Graduate_Salary[[#This Row],[Salary]]&lt;=600000,"Medium","High"))</f>
        <v>Low</v>
      </c>
      <c r="AJ2370" t="str">
        <f>IF(Table_Graduate_Salary[[#This Row],[collegeGPA]]&gt;=8,"Excellent",IF(Table_Graduate_Salary[[#This Row],[collegeGPA]]&gt;=7,"Good","Average"))</f>
        <v>Excellent</v>
      </c>
      <c r="AK2370" s="2">
        <f>AVERAGE(Table_Graduate_Salary[[#This Row],[English]],Table_Graduate_Salary[[#This Row],[Logical]],Table_Graduate_Salary[[#This Row],[Quant]])</f>
        <v>533.33333333333337</v>
      </c>
    </row>
    <row r="2371" spans="1:37">
      <c r="A2371">
        <v>653103</v>
      </c>
      <c r="B2371" t="s">
        <v>506</v>
      </c>
      <c r="C2371" s="1">
        <v>33243</v>
      </c>
      <c r="D2371" s="2">
        <v>74</v>
      </c>
      <c r="E2371" t="s">
        <v>51</v>
      </c>
      <c r="F2371" s="3">
        <v>2008</v>
      </c>
      <c r="G2371" s="2">
        <v>65.400000000000006</v>
      </c>
      <c r="H2371" t="s">
        <v>51</v>
      </c>
      <c r="I2371">
        <v>13473</v>
      </c>
      <c r="J2371">
        <v>2</v>
      </c>
      <c r="K2371" t="s">
        <v>36</v>
      </c>
      <c r="L2371" t="s">
        <v>40</v>
      </c>
      <c r="M2371" s="3">
        <v>68</v>
      </c>
      <c r="N2371">
        <v>13473</v>
      </c>
      <c r="O2371">
        <v>0</v>
      </c>
      <c r="P2371" t="s">
        <v>41</v>
      </c>
      <c r="Q2371">
        <v>2013</v>
      </c>
      <c r="R2371" s="2">
        <v>500</v>
      </c>
      <c r="S2371" s="2">
        <v>580</v>
      </c>
      <c r="T2371" s="2">
        <v>665</v>
      </c>
      <c r="U2371" s="2">
        <v>0.76567358123401097</v>
      </c>
      <c r="V2371" s="2">
        <v>485</v>
      </c>
      <c r="W2371" s="2">
        <v>-1</v>
      </c>
      <c r="X2371" s="2">
        <v>-1</v>
      </c>
      <c r="Y2371" s="2">
        <v>-1</v>
      </c>
      <c r="Z2371" s="2">
        <v>-1</v>
      </c>
      <c r="AA2371" s="2">
        <v>-1</v>
      </c>
      <c r="AB2371" s="2">
        <v>-1</v>
      </c>
      <c r="AC2371" s="2">
        <v>0.27179999999999999</v>
      </c>
      <c r="AD2371" s="2">
        <v>0.5454</v>
      </c>
      <c r="AE2371" s="2">
        <v>-0.4511</v>
      </c>
      <c r="AF2371" s="2">
        <v>-0.74150000000000005</v>
      </c>
      <c r="AG2371" s="2">
        <v>-0.28589999999999999</v>
      </c>
      <c r="AH2371">
        <v>200000</v>
      </c>
      <c r="AI2371" t="str">
        <f>IF(Table_Graduate_Salary[[#This Row],[Salary]]&lt;300000,"Low",IF(Table_Graduate_Salary[[#This Row],[Salary]]&lt;=600000,"Medium","High"))</f>
        <v>Low</v>
      </c>
      <c r="AJ2371" t="str">
        <f>IF(Table_Graduate_Salary[[#This Row],[collegeGPA]]&gt;=8,"Excellent",IF(Table_Graduate_Salary[[#This Row],[collegeGPA]]&gt;=7,"Good","Average"))</f>
        <v>Excellent</v>
      </c>
      <c r="AK2371" s="2">
        <f>AVERAGE(Table_Graduate_Salary[[#This Row],[English]],Table_Graduate_Salary[[#This Row],[Logical]],Table_Graduate_Salary[[#This Row],[Quant]])</f>
        <v>581.66666666666663</v>
      </c>
    </row>
    <row r="2372" spans="1:37">
      <c r="A2372">
        <v>807970</v>
      </c>
      <c r="B2372" t="s">
        <v>506</v>
      </c>
      <c r="C2372" s="1">
        <v>33622</v>
      </c>
      <c r="D2372" s="2">
        <v>84</v>
      </c>
      <c r="E2372" t="s">
        <v>35</v>
      </c>
      <c r="F2372" s="3">
        <v>2009</v>
      </c>
      <c r="G2372" s="2">
        <v>93.4</v>
      </c>
      <c r="H2372" t="s">
        <v>51</v>
      </c>
      <c r="I2372">
        <v>7269</v>
      </c>
      <c r="J2372">
        <v>2</v>
      </c>
      <c r="K2372" t="s">
        <v>36</v>
      </c>
      <c r="L2372" t="s">
        <v>60</v>
      </c>
      <c r="M2372" s="3">
        <v>81</v>
      </c>
      <c r="N2372">
        <v>7269</v>
      </c>
      <c r="O2372">
        <v>1</v>
      </c>
      <c r="P2372" t="s">
        <v>54</v>
      </c>
      <c r="Q2372">
        <v>2013</v>
      </c>
      <c r="R2372" s="2">
        <v>685</v>
      </c>
      <c r="S2372" s="2">
        <v>610</v>
      </c>
      <c r="T2372" s="2">
        <v>590</v>
      </c>
      <c r="U2372" s="2">
        <v>0.88162006953017702</v>
      </c>
      <c r="V2372" s="2">
        <v>405</v>
      </c>
      <c r="W2372" s="2">
        <v>420</v>
      </c>
      <c r="X2372" s="2">
        <v>-1</v>
      </c>
      <c r="Y2372" s="2">
        <v>-1</v>
      </c>
      <c r="Z2372" s="2">
        <v>-1</v>
      </c>
      <c r="AA2372" s="2">
        <v>446</v>
      </c>
      <c r="AB2372" s="2">
        <v>-1</v>
      </c>
      <c r="AC2372" s="2">
        <v>0.84630000000000005</v>
      </c>
      <c r="AD2372" s="2">
        <v>0.87839999999999996</v>
      </c>
      <c r="AE2372" s="2">
        <v>1.0859000000000001</v>
      </c>
      <c r="AF2372" s="2">
        <v>-0.4879</v>
      </c>
      <c r="AG2372" s="2">
        <v>0.67210000000000003</v>
      </c>
      <c r="AH2372">
        <v>350000</v>
      </c>
      <c r="AI2372" t="str">
        <f>IF(Table_Graduate_Salary[[#This Row],[Salary]]&lt;300000,"Low",IF(Table_Graduate_Salary[[#This Row],[Salary]]&lt;=600000,"Medium","High"))</f>
        <v>Medium</v>
      </c>
      <c r="AJ2372" t="str">
        <f>IF(Table_Graduate_Salary[[#This Row],[collegeGPA]]&gt;=8,"Excellent",IF(Table_Graduate_Salary[[#This Row],[collegeGPA]]&gt;=7,"Good","Average"))</f>
        <v>Excellent</v>
      </c>
      <c r="AK2372" s="2">
        <f>AVERAGE(Table_Graduate_Salary[[#This Row],[English]],Table_Graduate_Salary[[#This Row],[Logical]],Table_Graduate_Salary[[#This Row],[Quant]])</f>
        <v>628.33333333333337</v>
      </c>
    </row>
    <row r="2373" spans="1:37">
      <c r="A2373">
        <v>1094324</v>
      </c>
      <c r="B2373" t="s">
        <v>506</v>
      </c>
      <c r="C2373" s="1">
        <v>33900</v>
      </c>
      <c r="D2373" s="2">
        <v>77.2</v>
      </c>
      <c r="E2373" t="s">
        <v>51</v>
      </c>
      <c r="F2373" s="3">
        <v>2010</v>
      </c>
      <c r="G2373" s="2">
        <v>86.1</v>
      </c>
      <c r="H2373" t="s">
        <v>51</v>
      </c>
      <c r="I2373">
        <v>7282</v>
      </c>
      <c r="J2373">
        <v>2</v>
      </c>
      <c r="K2373" t="s">
        <v>36</v>
      </c>
      <c r="L2373" t="s">
        <v>40</v>
      </c>
      <c r="M2373" s="3">
        <v>71</v>
      </c>
      <c r="N2373">
        <v>7282</v>
      </c>
      <c r="O2373">
        <v>0</v>
      </c>
      <c r="P2373" t="s">
        <v>47</v>
      </c>
      <c r="Q2373">
        <v>2014</v>
      </c>
      <c r="R2373" s="2">
        <v>560</v>
      </c>
      <c r="S2373" s="2">
        <v>485</v>
      </c>
      <c r="T2373" s="2">
        <v>450</v>
      </c>
      <c r="U2373" s="2">
        <v>0.62264291584993803</v>
      </c>
      <c r="V2373" s="2">
        <v>485</v>
      </c>
      <c r="W2373" s="2">
        <v>-1</v>
      </c>
      <c r="X2373" s="2">
        <v>407</v>
      </c>
      <c r="Y2373" s="2">
        <v>-1</v>
      </c>
      <c r="Z2373" s="2">
        <v>-1</v>
      </c>
      <c r="AA2373" s="2">
        <v>-1</v>
      </c>
      <c r="AB2373" s="2">
        <v>-1</v>
      </c>
      <c r="AC2373" s="2">
        <v>-1.54E-2</v>
      </c>
      <c r="AD2373" s="2">
        <v>1.2114</v>
      </c>
      <c r="AE2373" s="2">
        <v>1.0859000000000001</v>
      </c>
      <c r="AF2373" s="2">
        <v>-1.5021</v>
      </c>
      <c r="AG2373" s="2">
        <v>0.28889999999999999</v>
      </c>
      <c r="AH2373">
        <v>340000</v>
      </c>
      <c r="AI2373" t="str">
        <f>IF(Table_Graduate_Salary[[#This Row],[Salary]]&lt;300000,"Low",IF(Table_Graduate_Salary[[#This Row],[Salary]]&lt;=600000,"Medium","High"))</f>
        <v>Medium</v>
      </c>
      <c r="AJ2373" t="str">
        <f>IF(Table_Graduate_Salary[[#This Row],[collegeGPA]]&gt;=8,"Excellent",IF(Table_Graduate_Salary[[#This Row],[collegeGPA]]&gt;=7,"Good","Average"))</f>
        <v>Excellent</v>
      </c>
      <c r="AK2373" s="2">
        <f>AVERAGE(Table_Graduate_Salary[[#This Row],[English]],Table_Graduate_Salary[[#This Row],[Logical]],Table_Graduate_Salary[[#This Row],[Quant]])</f>
        <v>498.33333333333331</v>
      </c>
    </row>
    <row r="2374" spans="1:37">
      <c r="A2374">
        <v>542424</v>
      </c>
      <c r="B2374" t="s">
        <v>506</v>
      </c>
      <c r="C2374" s="1">
        <v>33611</v>
      </c>
      <c r="D2374" s="2">
        <v>78.66</v>
      </c>
      <c r="E2374" t="s">
        <v>186</v>
      </c>
      <c r="F2374" s="3">
        <v>2008</v>
      </c>
      <c r="G2374" s="2">
        <v>70.599999999999994</v>
      </c>
      <c r="H2374" t="s">
        <v>186</v>
      </c>
      <c r="I2374">
        <v>350</v>
      </c>
      <c r="J2374">
        <v>2</v>
      </c>
      <c r="K2374" t="s">
        <v>36</v>
      </c>
      <c r="L2374" t="s">
        <v>81</v>
      </c>
      <c r="M2374" s="3">
        <v>74.959999999999994</v>
      </c>
      <c r="N2374">
        <v>350</v>
      </c>
      <c r="O2374">
        <v>0</v>
      </c>
      <c r="P2374" t="s">
        <v>41</v>
      </c>
      <c r="Q2374">
        <v>2013</v>
      </c>
      <c r="R2374" s="2">
        <v>415</v>
      </c>
      <c r="S2374" s="2">
        <v>485</v>
      </c>
      <c r="T2374" s="2">
        <v>530</v>
      </c>
      <c r="U2374" s="2">
        <v>-1</v>
      </c>
      <c r="V2374" s="2">
        <v>-1</v>
      </c>
      <c r="W2374" s="2">
        <v>-1</v>
      </c>
      <c r="X2374" s="2">
        <v>-1</v>
      </c>
      <c r="Y2374" s="2">
        <v>-1</v>
      </c>
      <c r="Z2374" s="2">
        <v>-1</v>
      </c>
      <c r="AA2374" s="2">
        <v>-1</v>
      </c>
      <c r="AB2374" s="2">
        <v>-1</v>
      </c>
      <c r="AC2374" s="2">
        <v>-0.4173</v>
      </c>
      <c r="AD2374" s="2">
        <v>0.14979999999999999</v>
      </c>
      <c r="AE2374" s="2">
        <v>-0.59799999999999998</v>
      </c>
      <c r="AF2374" s="2">
        <v>0.64980000000000004</v>
      </c>
      <c r="AG2374" s="2">
        <v>0.18640000000000001</v>
      </c>
      <c r="AH2374">
        <v>215000</v>
      </c>
      <c r="AI2374" t="str">
        <f>IF(Table_Graduate_Salary[[#This Row],[Salary]]&lt;300000,"Low",IF(Table_Graduate_Salary[[#This Row],[Salary]]&lt;=600000,"Medium","High"))</f>
        <v>Low</v>
      </c>
      <c r="AJ2374" t="str">
        <f>IF(Table_Graduate_Salary[[#This Row],[collegeGPA]]&gt;=8,"Excellent",IF(Table_Graduate_Salary[[#This Row],[collegeGPA]]&gt;=7,"Good","Average"))</f>
        <v>Excellent</v>
      </c>
      <c r="AK2374" s="2">
        <f>AVERAGE(Table_Graduate_Salary[[#This Row],[English]],Table_Graduate_Salary[[#This Row],[Logical]],Table_Graduate_Salary[[#This Row],[Quant]])</f>
        <v>476.66666666666669</v>
      </c>
    </row>
    <row r="2375" spans="1:37">
      <c r="A2375">
        <v>1031075</v>
      </c>
      <c r="B2375" t="s">
        <v>506</v>
      </c>
      <c r="C2375" s="1">
        <v>34132</v>
      </c>
      <c r="D2375" s="2">
        <v>82.8</v>
      </c>
      <c r="E2375" t="s">
        <v>51</v>
      </c>
      <c r="F2375" s="3">
        <v>2010</v>
      </c>
      <c r="G2375" s="2">
        <v>92.4</v>
      </c>
      <c r="H2375" t="s">
        <v>51</v>
      </c>
      <c r="I2375">
        <v>4071</v>
      </c>
      <c r="J2375">
        <v>2</v>
      </c>
      <c r="K2375" t="s">
        <v>36</v>
      </c>
      <c r="L2375" t="s">
        <v>60</v>
      </c>
      <c r="M2375" s="3">
        <v>74.5</v>
      </c>
      <c r="N2375">
        <v>4071</v>
      </c>
      <c r="O2375">
        <v>0</v>
      </c>
      <c r="P2375" t="s">
        <v>56</v>
      </c>
      <c r="Q2375">
        <v>2014</v>
      </c>
      <c r="R2375" s="2">
        <v>395</v>
      </c>
      <c r="S2375" s="2">
        <v>510</v>
      </c>
      <c r="T2375" s="2">
        <v>605</v>
      </c>
      <c r="U2375" s="2">
        <v>0.33878634721952799</v>
      </c>
      <c r="V2375" s="2">
        <v>385</v>
      </c>
      <c r="W2375" s="2">
        <v>292</v>
      </c>
      <c r="X2375" s="2">
        <v>-1</v>
      </c>
      <c r="Y2375" s="2">
        <v>-1</v>
      </c>
      <c r="Z2375" s="2">
        <v>-1</v>
      </c>
      <c r="AA2375" s="2">
        <v>-1</v>
      </c>
      <c r="AB2375" s="2">
        <v>-1</v>
      </c>
      <c r="AC2375" s="2">
        <v>0.99</v>
      </c>
      <c r="AD2375" s="2">
        <v>0.71189999999999998</v>
      </c>
      <c r="AE2375" s="2">
        <v>1.2396</v>
      </c>
      <c r="AF2375" s="2">
        <v>-1.6289</v>
      </c>
      <c r="AG2375" s="2">
        <v>1.0553999999999999</v>
      </c>
      <c r="AH2375">
        <v>280000</v>
      </c>
      <c r="AI2375" t="str">
        <f>IF(Table_Graduate_Salary[[#This Row],[Salary]]&lt;300000,"Low",IF(Table_Graduate_Salary[[#This Row],[Salary]]&lt;=600000,"Medium","High"))</f>
        <v>Low</v>
      </c>
      <c r="AJ2375" t="str">
        <f>IF(Table_Graduate_Salary[[#This Row],[collegeGPA]]&gt;=8,"Excellent",IF(Table_Graduate_Salary[[#This Row],[collegeGPA]]&gt;=7,"Good","Average"))</f>
        <v>Excellent</v>
      </c>
      <c r="AK2375" s="2">
        <f>AVERAGE(Table_Graduate_Salary[[#This Row],[English]],Table_Graduate_Salary[[#This Row],[Logical]],Table_Graduate_Salary[[#This Row],[Quant]])</f>
        <v>503.33333333333331</v>
      </c>
    </row>
    <row r="2376" spans="1:37">
      <c r="A2376">
        <v>112780</v>
      </c>
      <c r="B2376" t="s">
        <v>505</v>
      </c>
      <c r="C2376" s="1">
        <v>33074</v>
      </c>
      <c r="D2376" s="2">
        <v>75.400000000000006</v>
      </c>
      <c r="E2376" t="s">
        <v>35</v>
      </c>
      <c r="F2376" s="3">
        <v>2007</v>
      </c>
      <c r="G2376" s="2">
        <v>75.599999999999994</v>
      </c>
      <c r="H2376" t="s">
        <v>35</v>
      </c>
      <c r="I2376">
        <v>987</v>
      </c>
      <c r="J2376">
        <v>2</v>
      </c>
      <c r="K2376" t="s">
        <v>36</v>
      </c>
      <c r="L2376" t="s">
        <v>55</v>
      </c>
      <c r="M2376" s="3">
        <v>80.7</v>
      </c>
      <c r="N2376">
        <v>987</v>
      </c>
      <c r="O2376">
        <v>0</v>
      </c>
      <c r="P2376" t="s">
        <v>65</v>
      </c>
      <c r="Q2376">
        <v>2011</v>
      </c>
      <c r="R2376" s="2">
        <v>625</v>
      </c>
      <c r="S2376" s="2">
        <v>515</v>
      </c>
      <c r="T2376" s="2">
        <v>535</v>
      </c>
      <c r="U2376" s="2">
        <v>0.63597875645679403</v>
      </c>
      <c r="V2376" s="2">
        <v>445</v>
      </c>
      <c r="W2376" s="2">
        <v>-1</v>
      </c>
      <c r="X2376" s="2">
        <v>-1</v>
      </c>
      <c r="Y2376" s="2">
        <v>-1</v>
      </c>
      <c r="Z2376" s="2">
        <v>-1</v>
      </c>
      <c r="AA2376" s="2">
        <v>-1</v>
      </c>
      <c r="AB2376" s="2">
        <v>-1</v>
      </c>
      <c r="AC2376" s="2">
        <v>0.35549999999999998</v>
      </c>
      <c r="AD2376" s="2">
        <v>1.1248</v>
      </c>
      <c r="AE2376" s="2">
        <v>0.67200000000000004</v>
      </c>
      <c r="AF2376" s="2">
        <v>0.5323</v>
      </c>
      <c r="AG2376" s="2">
        <v>1.4501999999999999</v>
      </c>
      <c r="AH2376">
        <v>240000</v>
      </c>
      <c r="AI2376" t="str">
        <f>IF(Table_Graduate_Salary[[#This Row],[Salary]]&lt;300000,"Low",IF(Table_Graduate_Salary[[#This Row],[Salary]]&lt;=600000,"Medium","High"))</f>
        <v>Low</v>
      </c>
      <c r="AJ2376" t="str">
        <f>IF(Table_Graduate_Salary[[#This Row],[collegeGPA]]&gt;=8,"Excellent",IF(Table_Graduate_Salary[[#This Row],[collegeGPA]]&gt;=7,"Good","Average"))</f>
        <v>Excellent</v>
      </c>
      <c r="AK2376" s="2">
        <f>AVERAGE(Table_Graduate_Salary[[#This Row],[English]],Table_Graduate_Salary[[#This Row],[Logical]],Table_Graduate_Salary[[#This Row],[Quant]])</f>
        <v>558.33333333333337</v>
      </c>
    </row>
    <row r="2377" spans="1:37">
      <c r="A2377">
        <v>1089264</v>
      </c>
      <c r="B2377" t="s">
        <v>506</v>
      </c>
      <c r="C2377" s="1">
        <v>33871</v>
      </c>
      <c r="D2377" s="2">
        <v>68.2</v>
      </c>
      <c r="E2377" t="s">
        <v>35</v>
      </c>
      <c r="F2377" s="3">
        <v>2009</v>
      </c>
      <c r="G2377" s="2">
        <v>61.2</v>
      </c>
      <c r="H2377" t="s">
        <v>35</v>
      </c>
      <c r="I2377">
        <v>15866</v>
      </c>
      <c r="J2377">
        <v>2</v>
      </c>
      <c r="K2377" t="s">
        <v>36</v>
      </c>
      <c r="L2377" t="s">
        <v>40</v>
      </c>
      <c r="M2377" s="3">
        <v>67.599999999999994</v>
      </c>
      <c r="N2377">
        <v>15866</v>
      </c>
      <c r="O2377">
        <v>0</v>
      </c>
      <c r="P2377" t="s">
        <v>59</v>
      </c>
      <c r="Q2377">
        <v>2013</v>
      </c>
      <c r="R2377" s="2">
        <v>640</v>
      </c>
      <c r="S2377" s="2">
        <v>555</v>
      </c>
      <c r="T2377" s="2">
        <v>585</v>
      </c>
      <c r="U2377" s="2">
        <v>0.62264291584993803</v>
      </c>
      <c r="V2377" s="2">
        <v>475</v>
      </c>
      <c r="W2377" s="2">
        <v>-1</v>
      </c>
      <c r="X2377" s="2">
        <v>407</v>
      </c>
      <c r="Y2377" s="2">
        <v>-1</v>
      </c>
      <c r="Z2377" s="2">
        <v>-1</v>
      </c>
      <c r="AA2377" s="2">
        <v>-1</v>
      </c>
      <c r="AB2377" s="2">
        <v>-1</v>
      </c>
      <c r="AC2377" s="2">
        <v>0.41549999999999998</v>
      </c>
      <c r="AD2377" s="2">
        <v>0.21240000000000001</v>
      </c>
      <c r="AE2377" s="2">
        <v>-0.2974</v>
      </c>
      <c r="AF2377" s="2">
        <v>-1.3753</v>
      </c>
      <c r="AG2377" s="2">
        <v>-0.28589999999999999</v>
      </c>
      <c r="AH2377">
        <v>325000</v>
      </c>
      <c r="AI2377" t="str">
        <f>IF(Table_Graduate_Salary[[#This Row],[Salary]]&lt;300000,"Low",IF(Table_Graduate_Salary[[#This Row],[Salary]]&lt;=600000,"Medium","High"))</f>
        <v>Medium</v>
      </c>
      <c r="AJ2377" t="str">
        <f>IF(Table_Graduate_Salary[[#This Row],[collegeGPA]]&gt;=8,"Excellent",IF(Table_Graduate_Salary[[#This Row],[collegeGPA]]&gt;=7,"Good","Average"))</f>
        <v>Excellent</v>
      </c>
      <c r="AK2377" s="2">
        <f>AVERAGE(Table_Graduate_Salary[[#This Row],[English]],Table_Graduate_Salary[[#This Row],[Logical]],Table_Graduate_Salary[[#This Row],[Quant]])</f>
        <v>593.33333333333337</v>
      </c>
    </row>
    <row r="2378" spans="1:37">
      <c r="A2378">
        <v>1000456</v>
      </c>
      <c r="B2378" t="s">
        <v>506</v>
      </c>
      <c r="C2378" s="1">
        <v>31520</v>
      </c>
      <c r="D2378" s="2">
        <v>65.8</v>
      </c>
      <c r="E2378" t="s">
        <v>35</v>
      </c>
      <c r="F2378" s="3">
        <v>2003</v>
      </c>
      <c r="G2378" s="2">
        <v>67.599999999999994</v>
      </c>
      <c r="H2378" t="s">
        <v>35</v>
      </c>
      <c r="I2378">
        <v>3685</v>
      </c>
      <c r="J2378">
        <v>2</v>
      </c>
      <c r="K2378" t="s">
        <v>66</v>
      </c>
      <c r="L2378" t="s">
        <v>67</v>
      </c>
      <c r="M2378" s="3">
        <v>66.349999999999994</v>
      </c>
      <c r="N2378">
        <v>3685</v>
      </c>
      <c r="O2378">
        <v>0</v>
      </c>
      <c r="P2378" t="s">
        <v>84</v>
      </c>
      <c r="Q2378">
        <v>2013</v>
      </c>
      <c r="R2378" s="2">
        <v>475</v>
      </c>
      <c r="S2378" s="2">
        <v>485</v>
      </c>
      <c r="T2378" s="2">
        <v>535</v>
      </c>
      <c r="U2378" s="2">
        <v>0.62264291584993803</v>
      </c>
      <c r="V2378" s="2">
        <v>445</v>
      </c>
      <c r="W2378" s="2">
        <v>-1</v>
      </c>
      <c r="X2378" s="2">
        <v>407</v>
      </c>
      <c r="Y2378" s="2">
        <v>-1</v>
      </c>
      <c r="Z2378" s="2">
        <v>-1</v>
      </c>
      <c r="AA2378" s="2">
        <v>-1</v>
      </c>
      <c r="AB2378" s="2">
        <v>-1</v>
      </c>
      <c r="AC2378" s="2">
        <v>-0.73350000000000004</v>
      </c>
      <c r="AD2378" s="2">
        <v>-0.4536</v>
      </c>
      <c r="AE2378" s="2">
        <v>0.47110000000000002</v>
      </c>
      <c r="AF2378" s="2">
        <v>0.2727</v>
      </c>
      <c r="AG2378" s="2">
        <v>0.48049999999999998</v>
      </c>
      <c r="AH2378">
        <v>320000</v>
      </c>
      <c r="AI2378" t="str">
        <f>IF(Table_Graduate_Salary[[#This Row],[Salary]]&lt;300000,"Low",IF(Table_Graduate_Salary[[#This Row],[Salary]]&lt;=600000,"Medium","High"))</f>
        <v>Medium</v>
      </c>
      <c r="AJ2378" t="str">
        <f>IF(Table_Graduate_Salary[[#This Row],[collegeGPA]]&gt;=8,"Excellent",IF(Table_Graduate_Salary[[#This Row],[collegeGPA]]&gt;=7,"Good","Average"))</f>
        <v>Excellent</v>
      </c>
      <c r="AK2378" s="2">
        <f>AVERAGE(Table_Graduate_Salary[[#This Row],[English]],Table_Graduate_Salary[[#This Row],[Logical]],Table_Graduate_Salary[[#This Row],[Quant]])</f>
        <v>498.33333333333331</v>
      </c>
    </row>
    <row r="2379" spans="1:37">
      <c r="A2379">
        <v>691865</v>
      </c>
      <c r="B2379" t="s">
        <v>506</v>
      </c>
      <c r="C2379" s="1">
        <v>33851</v>
      </c>
      <c r="D2379" s="2">
        <v>80.400000000000006</v>
      </c>
      <c r="E2379" t="s">
        <v>35</v>
      </c>
      <c r="F2379" s="3">
        <v>2009</v>
      </c>
      <c r="G2379" s="2">
        <v>80.599999999999994</v>
      </c>
      <c r="H2379" t="s">
        <v>51</v>
      </c>
      <c r="I2379">
        <v>519</v>
      </c>
      <c r="J2379">
        <v>2</v>
      </c>
      <c r="K2379" t="s">
        <v>36</v>
      </c>
      <c r="L2379" t="s">
        <v>81</v>
      </c>
      <c r="M2379" s="3">
        <v>65.12</v>
      </c>
      <c r="N2379">
        <v>519</v>
      </c>
      <c r="O2379">
        <v>1</v>
      </c>
      <c r="P2379" t="s">
        <v>47</v>
      </c>
      <c r="Q2379">
        <v>2013</v>
      </c>
      <c r="R2379" s="2">
        <v>545</v>
      </c>
      <c r="S2379" s="2">
        <v>450</v>
      </c>
      <c r="T2379" s="2">
        <v>525</v>
      </c>
      <c r="U2379" s="2">
        <v>-1</v>
      </c>
      <c r="V2379" s="2">
        <v>275</v>
      </c>
      <c r="W2379" s="2">
        <v>-1</v>
      </c>
      <c r="X2379" s="2">
        <v>346</v>
      </c>
      <c r="Y2379" s="2">
        <v>-1</v>
      </c>
      <c r="Z2379" s="2">
        <v>-1</v>
      </c>
      <c r="AA2379" s="2">
        <v>-1</v>
      </c>
      <c r="AB2379" s="2">
        <v>-1</v>
      </c>
      <c r="AC2379" s="2">
        <v>-0.30270000000000002</v>
      </c>
      <c r="AD2379" s="2">
        <v>0.21240000000000001</v>
      </c>
      <c r="AE2379" s="2">
        <v>-2.2953999999999999</v>
      </c>
      <c r="AF2379" s="2">
        <v>-0.995</v>
      </c>
      <c r="AG2379" s="2">
        <v>-0.86080000000000001</v>
      </c>
      <c r="AH2379">
        <v>240000</v>
      </c>
      <c r="AI2379" t="str">
        <f>IF(Table_Graduate_Salary[[#This Row],[Salary]]&lt;300000,"Low",IF(Table_Graduate_Salary[[#This Row],[Salary]]&lt;=600000,"Medium","High"))</f>
        <v>Low</v>
      </c>
      <c r="AJ2379" t="str">
        <f>IF(Table_Graduate_Salary[[#This Row],[collegeGPA]]&gt;=8,"Excellent",IF(Table_Graduate_Salary[[#This Row],[collegeGPA]]&gt;=7,"Good","Average"))</f>
        <v>Excellent</v>
      </c>
      <c r="AK2379" s="2">
        <f>AVERAGE(Table_Graduate_Salary[[#This Row],[English]],Table_Graduate_Salary[[#This Row],[Logical]],Table_Graduate_Salary[[#This Row],[Quant]])</f>
        <v>506.66666666666669</v>
      </c>
    </row>
    <row r="2380" spans="1:37">
      <c r="A2380">
        <v>995969</v>
      </c>
      <c r="B2380" t="s">
        <v>506</v>
      </c>
      <c r="C2380" s="1">
        <v>33674</v>
      </c>
      <c r="D2380" s="2">
        <v>82</v>
      </c>
      <c r="E2380" t="s">
        <v>51</v>
      </c>
      <c r="F2380" s="3">
        <v>2009</v>
      </c>
      <c r="G2380" s="2">
        <v>94.6</v>
      </c>
      <c r="H2380" t="s">
        <v>51</v>
      </c>
      <c r="I2380">
        <v>1161</v>
      </c>
      <c r="J2380">
        <v>2</v>
      </c>
      <c r="K2380" t="s">
        <v>36</v>
      </c>
      <c r="L2380" t="s">
        <v>60</v>
      </c>
      <c r="M2380" s="3">
        <v>81.56</v>
      </c>
      <c r="N2380">
        <v>1161</v>
      </c>
      <c r="O2380">
        <v>0</v>
      </c>
      <c r="P2380" t="s">
        <v>56</v>
      </c>
      <c r="Q2380">
        <v>2013</v>
      </c>
      <c r="R2380" s="2">
        <v>525</v>
      </c>
      <c r="S2380" s="2">
        <v>605</v>
      </c>
      <c r="T2380" s="2">
        <v>740</v>
      </c>
      <c r="U2380" s="2">
        <v>-1</v>
      </c>
      <c r="V2380" s="2">
        <v>395</v>
      </c>
      <c r="W2380" s="2">
        <v>-1</v>
      </c>
      <c r="X2380" s="2">
        <v>-1</v>
      </c>
      <c r="Y2380" s="2">
        <v>-1</v>
      </c>
      <c r="Z2380" s="2">
        <v>-1</v>
      </c>
      <c r="AA2380" s="2">
        <v>-1</v>
      </c>
      <c r="AB2380" s="2">
        <v>-1</v>
      </c>
      <c r="AC2380" s="2">
        <v>-0.44629999999999997</v>
      </c>
      <c r="AD2380" s="2">
        <v>0.37890000000000001</v>
      </c>
      <c r="AE2380" s="2">
        <v>1.5469999999999999</v>
      </c>
      <c r="AF2380" s="2">
        <v>-0.61470000000000002</v>
      </c>
      <c r="AG2380" s="2">
        <v>0.28889999999999999</v>
      </c>
      <c r="AH2380">
        <v>180000</v>
      </c>
      <c r="AI2380" t="str">
        <f>IF(Table_Graduate_Salary[[#This Row],[Salary]]&lt;300000,"Low",IF(Table_Graduate_Salary[[#This Row],[Salary]]&lt;=600000,"Medium","High"))</f>
        <v>Low</v>
      </c>
      <c r="AJ2380" t="str">
        <f>IF(Table_Graduate_Salary[[#This Row],[collegeGPA]]&gt;=8,"Excellent",IF(Table_Graduate_Salary[[#This Row],[collegeGPA]]&gt;=7,"Good","Average"))</f>
        <v>Excellent</v>
      </c>
      <c r="AK2380" s="2">
        <f>AVERAGE(Table_Graduate_Salary[[#This Row],[English]],Table_Graduate_Salary[[#This Row],[Logical]],Table_Graduate_Salary[[#This Row],[Quant]])</f>
        <v>623.33333333333337</v>
      </c>
    </row>
    <row r="2381" spans="1:37">
      <c r="A2381">
        <v>1122901</v>
      </c>
      <c r="B2381" t="s">
        <v>506</v>
      </c>
      <c r="C2381" s="1">
        <v>32609</v>
      </c>
      <c r="D2381" s="2">
        <v>66.67</v>
      </c>
      <c r="E2381" t="s">
        <v>51</v>
      </c>
      <c r="F2381" s="3">
        <v>2006</v>
      </c>
      <c r="G2381" s="2">
        <v>76</v>
      </c>
      <c r="H2381" t="s">
        <v>51</v>
      </c>
      <c r="I2381">
        <v>70</v>
      </c>
      <c r="J2381">
        <v>2</v>
      </c>
      <c r="K2381" t="s">
        <v>36</v>
      </c>
      <c r="L2381" t="s">
        <v>60</v>
      </c>
      <c r="M2381" s="3">
        <v>73.459999999999994</v>
      </c>
      <c r="N2381">
        <v>70</v>
      </c>
      <c r="O2381">
        <v>0</v>
      </c>
      <c r="P2381" t="s">
        <v>41</v>
      </c>
      <c r="Q2381">
        <v>2012</v>
      </c>
      <c r="R2381" s="2">
        <v>735</v>
      </c>
      <c r="S2381" s="2">
        <v>580</v>
      </c>
      <c r="T2381" s="2">
        <v>570</v>
      </c>
      <c r="U2381" s="2">
        <v>-1</v>
      </c>
      <c r="V2381" s="2">
        <v>-1</v>
      </c>
      <c r="W2381" s="2">
        <v>-1</v>
      </c>
      <c r="X2381" s="2">
        <v>-1</v>
      </c>
      <c r="Y2381" s="2">
        <v>-1</v>
      </c>
      <c r="Z2381" s="2">
        <v>-1</v>
      </c>
      <c r="AA2381" s="2">
        <v>-1</v>
      </c>
      <c r="AB2381" s="2">
        <v>-1</v>
      </c>
      <c r="AC2381" s="2">
        <v>0.12820000000000001</v>
      </c>
      <c r="AD2381" s="2">
        <v>-0.4536</v>
      </c>
      <c r="AE2381" s="2">
        <v>-1.2196</v>
      </c>
      <c r="AF2381" s="2">
        <v>-1.2485999999999999</v>
      </c>
      <c r="AG2381" s="2">
        <v>-2.0105</v>
      </c>
      <c r="AH2381">
        <v>245000</v>
      </c>
      <c r="AI2381" t="str">
        <f>IF(Table_Graduate_Salary[[#This Row],[Salary]]&lt;300000,"Low",IF(Table_Graduate_Salary[[#This Row],[Salary]]&lt;=600000,"Medium","High"))</f>
        <v>Low</v>
      </c>
      <c r="AJ2381" t="str">
        <f>IF(Table_Graduate_Salary[[#This Row],[collegeGPA]]&gt;=8,"Excellent",IF(Table_Graduate_Salary[[#This Row],[collegeGPA]]&gt;=7,"Good","Average"))</f>
        <v>Excellent</v>
      </c>
      <c r="AK2381" s="2">
        <f>AVERAGE(Table_Graduate_Salary[[#This Row],[English]],Table_Graduate_Salary[[#This Row],[Logical]],Table_Graduate_Salary[[#This Row],[Quant]])</f>
        <v>628.33333333333337</v>
      </c>
    </row>
    <row r="2382" spans="1:37">
      <c r="A2382">
        <v>1037159</v>
      </c>
      <c r="B2382" t="s">
        <v>506</v>
      </c>
      <c r="C2382" s="1">
        <v>33189</v>
      </c>
      <c r="D2382" s="2">
        <v>73.8</v>
      </c>
      <c r="E2382" t="s">
        <v>35</v>
      </c>
      <c r="F2382" s="3">
        <v>2008</v>
      </c>
      <c r="G2382" s="2">
        <v>60.8</v>
      </c>
      <c r="H2382" t="s">
        <v>35</v>
      </c>
      <c r="I2382">
        <v>5056</v>
      </c>
      <c r="J2382">
        <v>2</v>
      </c>
      <c r="K2382" t="s">
        <v>36</v>
      </c>
      <c r="L2382" t="s">
        <v>40</v>
      </c>
      <c r="M2382" s="3">
        <v>85.3</v>
      </c>
      <c r="N2382">
        <v>5056</v>
      </c>
      <c r="O2382">
        <v>0</v>
      </c>
      <c r="P2382" t="s">
        <v>70</v>
      </c>
      <c r="Q2382">
        <v>2013</v>
      </c>
      <c r="R2382" s="2">
        <v>630</v>
      </c>
      <c r="S2382" s="2">
        <v>580</v>
      </c>
      <c r="T2382" s="2">
        <v>665</v>
      </c>
      <c r="U2382" s="2">
        <v>0.74475835400893897</v>
      </c>
      <c r="V2382" s="2">
        <v>615</v>
      </c>
      <c r="W2382" s="2">
        <v>-1</v>
      </c>
      <c r="X2382" s="2">
        <v>438</v>
      </c>
      <c r="Y2382" s="2">
        <v>-1</v>
      </c>
      <c r="Z2382" s="2">
        <v>-1</v>
      </c>
      <c r="AA2382" s="2">
        <v>-1</v>
      </c>
      <c r="AB2382" s="2">
        <v>-1</v>
      </c>
      <c r="AC2382" s="2">
        <v>0.27179999999999999</v>
      </c>
      <c r="AD2382" s="2">
        <v>0.71189999999999998</v>
      </c>
      <c r="AE2382" s="2">
        <v>0.31740000000000002</v>
      </c>
      <c r="AF2382" s="2">
        <v>-0.86819999999999997</v>
      </c>
      <c r="AG2382" s="2">
        <v>9.7299999999999998E-2</v>
      </c>
      <c r="AH2382">
        <v>335000</v>
      </c>
      <c r="AI2382" t="str">
        <f>IF(Table_Graduate_Salary[[#This Row],[Salary]]&lt;300000,"Low",IF(Table_Graduate_Salary[[#This Row],[Salary]]&lt;=600000,"Medium","High"))</f>
        <v>Medium</v>
      </c>
      <c r="AJ2382" t="str">
        <f>IF(Table_Graduate_Salary[[#This Row],[collegeGPA]]&gt;=8,"Excellent",IF(Table_Graduate_Salary[[#This Row],[collegeGPA]]&gt;=7,"Good","Average"))</f>
        <v>Excellent</v>
      </c>
      <c r="AK2382" s="2">
        <f>AVERAGE(Table_Graduate_Salary[[#This Row],[English]],Table_Graduate_Salary[[#This Row],[Logical]],Table_Graduate_Salary[[#This Row],[Quant]])</f>
        <v>625</v>
      </c>
    </row>
    <row r="2383" spans="1:37">
      <c r="A2383">
        <v>272353</v>
      </c>
      <c r="B2383" t="s">
        <v>506</v>
      </c>
      <c r="C2383" s="1">
        <v>32308</v>
      </c>
      <c r="D2383" s="2">
        <v>65</v>
      </c>
      <c r="E2383" t="s">
        <v>112</v>
      </c>
      <c r="F2383" s="3">
        <v>2006</v>
      </c>
      <c r="G2383" s="2">
        <v>76.599999999999994</v>
      </c>
      <c r="H2383" t="s">
        <v>112</v>
      </c>
      <c r="I2383">
        <v>13808</v>
      </c>
      <c r="J2383">
        <v>2</v>
      </c>
      <c r="K2383" t="s">
        <v>36</v>
      </c>
      <c r="L2383" t="s">
        <v>40</v>
      </c>
      <c r="M2383" s="3">
        <v>72</v>
      </c>
      <c r="N2383">
        <v>13808</v>
      </c>
      <c r="O2383">
        <v>0</v>
      </c>
      <c r="P2383" t="s">
        <v>41</v>
      </c>
      <c r="Q2383">
        <v>2011</v>
      </c>
      <c r="R2383" s="2">
        <v>625</v>
      </c>
      <c r="S2383" s="2">
        <v>535</v>
      </c>
      <c r="T2383" s="2">
        <v>605</v>
      </c>
      <c r="U2383" s="2">
        <v>0.96823749589054298</v>
      </c>
      <c r="V2383" s="2">
        <v>605</v>
      </c>
      <c r="W2383" s="2">
        <v>-1</v>
      </c>
      <c r="X2383" s="2">
        <v>-1</v>
      </c>
      <c r="Y2383" s="2">
        <v>-1</v>
      </c>
      <c r="Z2383" s="2">
        <v>-1</v>
      </c>
      <c r="AA2383" s="2">
        <v>-1</v>
      </c>
      <c r="AB2383" s="2">
        <v>-1</v>
      </c>
      <c r="AC2383" s="2">
        <v>0.2009</v>
      </c>
      <c r="AD2383" s="2">
        <v>0.1888</v>
      </c>
      <c r="AE2383" s="2">
        <v>-0.92449999999999999</v>
      </c>
      <c r="AF2383" s="2">
        <v>6.2300000000000001E-2</v>
      </c>
      <c r="AG2383" s="2">
        <v>-0.28749999999999998</v>
      </c>
      <c r="AH2383">
        <v>400000</v>
      </c>
      <c r="AI2383" t="str">
        <f>IF(Table_Graduate_Salary[[#This Row],[Salary]]&lt;300000,"Low",IF(Table_Graduate_Salary[[#This Row],[Salary]]&lt;=600000,"Medium","High"))</f>
        <v>Medium</v>
      </c>
      <c r="AJ2383" t="str">
        <f>IF(Table_Graduate_Salary[[#This Row],[collegeGPA]]&gt;=8,"Excellent",IF(Table_Graduate_Salary[[#This Row],[collegeGPA]]&gt;=7,"Good","Average"))</f>
        <v>Excellent</v>
      </c>
      <c r="AK2383" s="2">
        <f>AVERAGE(Table_Graduate_Salary[[#This Row],[English]],Table_Graduate_Salary[[#This Row],[Logical]],Table_Graduate_Salary[[#This Row],[Quant]])</f>
        <v>588.33333333333337</v>
      </c>
    </row>
    <row r="2384" spans="1:37">
      <c r="A2384">
        <v>270814</v>
      </c>
      <c r="B2384" t="s">
        <v>506</v>
      </c>
      <c r="C2384" s="1">
        <v>32667</v>
      </c>
      <c r="D2384" s="2">
        <v>75.400000000000006</v>
      </c>
      <c r="E2384" t="s">
        <v>51</v>
      </c>
      <c r="F2384" s="3">
        <v>2007</v>
      </c>
      <c r="G2384" s="2">
        <v>74.7</v>
      </c>
      <c r="H2384" t="s">
        <v>51</v>
      </c>
      <c r="I2384">
        <v>4554</v>
      </c>
      <c r="J2384">
        <v>2</v>
      </c>
      <c r="K2384" t="s">
        <v>36</v>
      </c>
      <c r="L2384" t="s">
        <v>55</v>
      </c>
      <c r="M2384" s="3">
        <v>63.1</v>
      </c>
      <c r="N2384">
        <v>4554</v>
      </c>
      <c r="O2384">
        <v>0</v>
      </c>
      <c r="P2384" t="s">
        <v>47</v>
      </c>
      <c r="Q2384">
        <v>2011</v>
      </c>
      <c r="R2384" s="2">
        <v>665</v>
      </c>
      <c r="S2384" s="2">
        <v>665</v>
      </c>
      <c r="T2384" s="2">
        <v>635</v>
      </c>
      <c r="U2384" s="2">
        <v>0.67074315143312702</v>
      </c>
      <c r="V2384" s="2">
        <v>455</v>
      </c>
      <c r="W2384" s="2">
        <v>-1</v>
      </c>
      <c r="X2384" s="2">
        <v>-1</v>
      </c>
      <c r="Y2384" s="2">
        <v>-1</v>
      </c>
      <c r="Z2384" s="2">
        <v>-1</v>
      </c>
      <c r="AA2384" s="2">
        <v>-1</v>
      </c>
      <c r="AB2384" s="2">
        <v>-1</v>
      </c>
      <c r="AC2384" s="2">
        <v>-0.26279999999999998</v>
      </c>
      <c r="AD2384" s="2">
        <v>0.3448</v>
      </c>
      <c r="AE2384" s="2">
        <v>0.38169999999999998</v>
      </c>
      <c r="AF2384" s="2">
        <v>-1.1128</v>
      </c>
      <c r="AG2384" s="2">
        <v>-1.0773999999999999</v>
      </c>
      <c r="AH2384">
        <v>240000</v>
      </c>
      <c r="AI2384" t="str">
        <f>IF(Table_Graduate_Salary[[#This Row],[Salary]]&lt;300000,"Low",IF(Table_Graduate_Salary[[#This Row],[Salary]]&lt;=600000,"Medium","High"))</f>
        <v>Low</v>
      </c>
      <c r="AJ2384" t="str">
        <f>IF(Table_Graduate_Salary[[#This Row],[collegeGPA]]&gt;=8,"Excellent",IF(Table_Graduate_Salary[[#This Row],[collegeGPA]]&gt;=7,"Good","Average"))</f>
        <v>Excellent</v>
      </c>
      <c r="AK2384" s="2">
        <f>AVERAGE(Table_Graduate_Salary[[#This Row],[English]],Table_Graduate_Salary[[#This Row],[Logical]],Table_Graduate_Salary[[#This Row],[Quant]])</f>
        <v>655</v>
      </c>
    </row>
    <row r="2385" spans="1:37">
      <c r="A2385">
        <v>1006997</v>
      </c>
      <c r="B2385" t="s">
        <v>505</v>
      </c>
      <c r="C2385" s="1">
        <v>33860</v>
      </c>
      <c r="D2385" s="2">
        <v>64.2</v>
      </c>
      <c r="E2385" t="s">
        <v>48</v>
      </c>
      <c r="F2385" s="3">
        <v>2010</v>
      </c>
      <c r="G2385" s="2">
        <v>64.099999999999994</v>
      </c>
      <c r="H2385" t="s">
        <v>48</v>
      </c>
      <c r="I2385">
        <v>3449</v>
      </c>
      <c r="J2385">
        <v>2</v>
      </c>
      <c r="K2385" t="s">
        <v>36</v>
      </c>
      <c r="L2385" t="s">
        <v>55</v>
      </c>
      <c r="M2385" s="3">
        <v>71</v>
      </c>
      <c r="N2385">
        <v>3449</v>
      </c>
      <c r="O2385">
        <v>0</v>
      </c>
      <c r="P2385" t="s">
        <v>84</v>
      </c>
      <c r="Q2385">
        <v>2014</v>
      </c>
      <c r="R2385" s="2">
        <v>510</v>
      </c>
      <c r="S2385" s="2">
        <v>505</v>
      </c>
      <c r="T2385" s="2">
        <v>595</v>
      </c>
      <c r="U2385" s="2">
        <v>0.97879929264142795</v>
      </c>
      <c r="V2385" s="2">
        <v>455</v>
      </c>
      <c r="W2385" s="2">
        <v>-1</v>
      </c>
      <c r="X2385" s="2">
        <v>561</v>
      </c>
      <c r="Y2385" s="2">
        <v>-1</v>
      </c>
      <c r="Z2385" s="2">
        <v>-1</v>
      </c>
      <c r="AA2385" s="2">
        <v>-1</v>
      </c>
      <c r="AB2385" s="2">
        <v>-1</v>
      </c>
      <c r="AC2385" s="2">
        <v>0.41549999999999998</v>
      </c>
      <c r="AD2385" s="2">
        <v>4.5900000000000003E-2</v>
      </c>
      <c r="AE2385" s="2">
        <v>0.01</v>
      </c>
      <c r="AF2385" s="2">
        <v>0.2727</v>
      </c>
      <c r="AG2385" s="2">
        <v>9.7299999999999998E-2</v>
      </c>
      <c r="AH2385">
        <v>300000</v>
      </c>
      <c r="AI2385" t="str">
        <f>IF(Table_Graduate_Salary[[#This Row],[Salary]]&lt;300000,"Low",IF(Table_Graduate_Salary[[#This Row],[Salary]]&lt;=600000,"Medium","High"))</f>
        <v>Medium</v>
      </c>
      <c r="AJ2385" t="str">
        <f>IF(Table_Graduate_Salary[[#This Row],[collegeGPA]]&gt;=8,"Excellent",IF(Table_Graduate_Salary[[#This Row],[collegeGPA]]&gt;=7,"Good","Average"))</f>
        <v>Excellent</v>
      </c>
      <c r="AK2385" s="2">
        <f>AVERAGE(Table_Graduate_Salary[[#This Row],[English]],Table_Graduate_Salary[[#This Row],[Logical]],Table_Graduate_Salary[[#This Row],[Quant]])</f>
        <v>536.66666666666663</v>
      </c>
    </row>
    <row r="2386" spans="1:37">
      <c r="A2386">
        <v>676764</v>
      </c>
      <c r="B2386" t="s">
        <v>506</v>
      </c>
      <c r="C2386" s="1">
        <v>32757</v>
      </c>
      <c r="D2386" s="2">
        <v>71.400000000000006</v>
      </c>
      <c r="E2386" t="s">
        <v>51</v>
      </c>
      <c r="F2386" s="3">
        <v>2007</v>
      </c>
      <c r="G2386" s="2">
        <v>68.8</v>
      </c>
      <c r="H2386" t="s">
        <v>51</v>
      </c>
      <c r="I2386">
        <v>547</v>
      </c>
      <c r="J2386">
        <v>2</v>
      </c>
      <c r="K2386" t="s">
        <v>66</v>
      </c>
      <c r="L2386" t="s">
        <v>67</v>
      </c>
      <c r="M2386" s="3">
        <v>79.099999999999994</v>
      </c>
      <c r="N2386">
        <v>547</v>
      </c>
      <c r="O2386">
        <v>0</v>
      </c>
      <c r="P2386" t="s">
        <v>84</v>
      </c>
      <c r="Q2386">
        <v>2013</v>
      </c>
      <c r="R2386" s="2">
        <v>395</v>
      </c>
      <c r="S2386" s="2">
        <v>425</v>
      </c>
      <c r="T2386" s="2">
        <v>590</v>
      </c>
      <c r="U2386" s="2">
        <v>0.91686996110361896</v>
      </c>
      <c r="V2386" s="2">
        <v>555</v>
      </c>
      <c r="W2386" s="2">
        <v>-1</v>
      </c>
      <c r="X2386" s="2">
        <v>-1</v>
      </c>
      <c r="Y2386" s="2">
        <v>-1</v>
      </c>
      <c r="Z2386" s="2">
        <v>-1</v>
      </c>
      <c r="AA2386" s="2">
        <v>-1</v>
      </c>
      <c r="AB2386" s="2">
        <v>-1</v>
      </c>
      <c r="AC2386" s="2">
        <v>-1.7388999999999999</v>
      </c>
      <c r="AD2386" s="2">
        <v>-2.1185999999999998</v>
      </c>
      <c r="AE2386" s="2">
        <v>-2.2953999999999999</v>
      </c>
      <c r="AF2386" s="2">
        <v>1.9199999999999998E-2</v>
      </c>
      <c r="AG2386" s="2">
        <v>-1.8189</v>
      </c>
      <c r="AH2386">
        <v>170000</v>
      </c>
      <c r="AI2386" t="str">
        <f>IF(Table_Graduate_Salary[[#This Row],[Salary]]&lt;300000,"Low",IF(Table_Graduate_Salary[[#This Row],[Salary]]&lt;=600000,"Medium","High"))</f>
        <v>Low</v>
      </c>
      <c r="AJ2386" t="str">
        <f>IF(Table_Graduate_Salary[[#This Row],[collegeGPA]]&gt;=8,"Excellent",IF(Table_Graduate_Salary[[#This Row],[collegeGPA]]&gt;=7,"Good","Average"))</f>
        <v>Excellent</v>
      </c>
      <c r="AK2386" s="2">
        <f>AVERAGE(Table_Graduate_Salary[[#This Row],[English]],Table_Graduate_Salary[[#This Row],[Logical]],Table_Graduate_Salary[[#This Row],[Quant]])</f>
        <v>470</v>
      </c>
    </row>
    <row r="2387" spans="1:37">
      <c r="A2387">
        <v>568835</v>
      </c>
      <c r="B2387" t="s">
        <v>506</v>
      </c>
      <c r="C2387" s="1">
        <v>33245</v>
      </c>
      <c r="D2387" s="2">
        <v>77.2</v>
      </c>
      <c r="E2387" t="s">
        <v>35</v>
      </c>
      <c r="F2387" s="3">
        <v>2008</v>
      </c>
      <c r="G2387" s="2">
        <v>79.8</v>
      </c>
      <c r="H2387" t="s">
        <v>35</v>
      </c>
      <c r="I2387">
        <v>13594</v>
      </c>
      <c r="J2387">
        <v>1</v>
      </c>
      <c r="K2387" t="s">
        <v>36</v>
      </c>
      <c r="L2387" t="s">
        <v>40</v>
      </c>
      <c r="M2387" s="3">
        <v>74</v>
      </c>
      <c r="N2387">
        <v>13594</v>
      </c>
      <c r="O2387">
        <v>0</v>
      </c>
      <c r="P2387" t="s">
        <v>41</v>
      </c>
      <c r="Q2387">
        <v>2012</v>
      </c>
      <c r="R2387" s="2">
        <v>415</v>
      </c>
      <c r="S2387" s="2">
        <v>450</v>
      </c>
      <c r="T2387" s="2">
        <v>500</v>
      </c>
      <c r="U2387" s="2">
        <v>0.45087658448345103</v>
      </c>
      <c r="V2387" s="2">
        <v>395</v>
      </c>
      <c r="W2387" s="2">
        <v>-1</v>
      </c>
      <c r="X2387" s="2">
        <v>-1</v>
      </c>
      <c r="Y2387" s="2">
        <v>-1</v>
      </c>
      <c r="Z2387" s="2">
        <v>-1</v>
      </c>
      <c r="AA2387" s="2">
        <v>-1</v>
      </c>
      <c r="AB2387" s="2">
        <v>-1</v>
      </c>
      <c r="AC2387" s="2">
        <v>-0.44629999999999997</v>
      </c>
      <c r="AD2387" s="2">
        <v>-0.1206</v>
      </c>
      <c r="AE2387" s="2">
        <v>-0.4511</v>
      </c>
      <c r="AF2387" s="2">
        <v>0.65300000000000002</v>
      </c>
      <c r="AG2387" s="2">
        <v>-0.28589999999999999</v>
      </c>
      <c r="AH2387">
        <v>180000</v>
      </c>
      <c r="AI2387" t="str">
        <f>IF(Table_Graduate_Salary[[#This Row],[Salary]]&lt;300000,"Low",IF(Table_Graduate_Salary[[#This Row],[Salary]]&lt;=600000,"Medium","High"))</f>
        <v>Low</v>
      </c>
      <c r="AJ2387" t="str">
        <f>IF(Table_Graduate_Salary[[#This Row],[collegeGPA]]&gt;=8,"Excellent",IF(Table_Graduate_Salary[[#This Row],[collegeGPA]]&gt;=7,"Good","Average"))</f>
        <v>Excellent</v>
      </c>
      <c r="AK2387" s="2">
        <f>AVERAGE(Table_Graduate_Salary[[#This Row],[English]],Table_Graduate_Salary[[#This Row],[Logical]],Table_Graduate_Salary[[#This Row],[Quant]])</f>
        <v>455</v>
      </c>
    </row>
    <row r="2388" spans="1:37">
      <c r="A2388">
        <v>78723</v>
      </c>
      <c r="B2388" t="s">
        <v>506</v>
      </c>
      <c r="C2388" s="1">
        <v>32012</v>
      </c>
      <c r="D2388" s="2">
        <v>81.2</v>
      </c>
      <c r="E2388" t="s">
        <v>35</v>
      </c>
      <c r="F2388" s="3">
        <v>2005</v>
      </c>
      <c r="G2388" s="2">
        <v>68.400000000000006</v>
      </c>
      <c r="H2388" t="s">
        <v>35</v>
      </c>
      <c r="I2388">
        <v>1920</v>
      </c>
      <c r="J2388">
        <v>2</v>
      </c>
      <c r="K2388" t="s">
        <v>36</v>
      </c>
      <c r="L2388" t="s">
        <v>55</v>
      </c>
      <c r="M2388" s="3">
        <v>67.98</v>
      </c>
      <c r="N2388">
        <v>1920</v>
      </c>
      <c r="O2388">
        <v>0</v>
      </c>
      <c r="P2388" t="s">
        <v>41</v>
      </c>
      <c r="Q2388">
        <v>2010</v>
      </c>
      <c r="R2388" s="2">
        <v>505</v>
      </c>
      <c r="S2388" s="2">
        <v>525</v>
      </c>
      <c r="T2388" s="2">
        <v>525</v>
      </c>
      <c r="U2388" s="2">
        <v>0.86468541337008498</v>
      </c>
      <c r="V2388" s="2">
        <v>525</v>
      </c>
      <c r="W2388" s="2">
        <v>-1</v>
      </c>
      <c r="X2388" s="2">
        <v>-1</v>
      </c>
      <c r="Y2388" s="2">
        <v>-1</v>
      </c>
      <c r="Z2388" s="2">
        <v>-1</v>
      </c>
      <c r="AA2388" s="2">
        <v>-1</v>
      </c>
      <c r="AB2388" s="2">
        <v>-1</v>
      </c>
      <c r="AC2388" s="2">
        <v>-0.72640000000000005</v>
      </c>
      <c r="AD2388" s="2">
        <v>1.1248</v>
      </c>
      <c r="AE2388" s="2">
        <v>9.1399999999999995E-2</v>
      </c>
      <c r="AF2388" s="2">
        <v>2.5299999999999998</v>
      </c>
      <c r="AG2388" s="2">
        <v>0.81830000000000003</v>
      </c>
      <c r="AH2388">
        <v>425000</v>
      </c>
      <c r="AI2388" t="str">
        <f>IF(Table_Graduate_Salary[[#This Row],[Salary]]&lt;300000,"Low",IF(Table_Graduate_Salary[[#This Row],[Salary]]&lt;=600000,"Medium","High"))</f>
        <v>Medium</v>
      </c>
      <c r="AJ2388" t="str">
        <f>IF(Table_Graduate_Salary[[#This Row],[collegeGPA]]&gt;=8,"Excellent",IF(Table_Graduate_Salary[[#This Row],[collegeGPA]]&gt;=7,"Good","Average"))</f>
        <v>Excellent</v>
      </c>
      <c r="AK2388" s="2">
        <f>AVERAGE(Table_Graduate_Salary[[#This Row],[English]],Table_Graduate_Salary[[#This Row],[Logical]],Table_Graduate_Salary[[#This Row],[Quant]])</f>
        <v>518.33333333333337</v>
      </c>
    </row>
    <row r="2389" spans="1:37">
      <c r="A2389">
        <v>660772</v>
      </c>
      <c r="B2389" t="s">
        <v>506</v>
      </c>
      <c r="C2389" s="1">
        <v>33448</v>
      </c>
      <c r="D2389" s="2">
        <v>83</v>
      </c>
      <c r="E2389" t="s">
        <v>48</v>
      </c>
      <c r="F2389" s="3">
        <v>2008</v>
      </c>
      <c r="G2389" s="2">
        <v>83</v>
      </c>
      <c r="H2389" t="s">
        <v>48</v>
      </c>
      <c r="I2389">
        <v>568</v>
      </c>
      <c r="J2389">
        <v>2</v>
      </c>
      <c r="K2389" t="s">
        <v>36</v>
      </c>
      <c r="L2389" t="s">
        <v>55</v>
      </c>
      <c r="M2389" s="3">
        <v>75.400000000000006</v>
      </c>
      <c r="N2389">
        <v>568</v>
      </c>
      <c r="O2389">
        <v>0</v>
      </c>
      <c r="P2389" t="s">
        <v>41</v>
      </c>
      <c r="Q2389">
        <v>2012</v>
      </c>
      <c r="R2389" s="2">
        <v>580</v>
      </c>
      <c r="S2389" s="2">
        <v>570</v>
      </c>
      <c r="T2389" s="2">
        <v>825</v>
      </c>
      <c r="U2389" s="2">
        <v>0.96823749589054298</v>
      </c>
      <c r="V2389" s="2">
        <v>605</v>
      </c>
      <c r="W2389" s="2">
        <v>-1</v>
      </c>
      <c r="X2389" s="2">
        <v>-1</v>
      </c>
      <c r="Y2389" s="2">
        <v>-1</v>
      </c>
      <c r="Z2389" s="2">
        <v>-1</v>
      </c>
      <c r="AA2389" s="2">
        <v>-1</v>
      </c>
      <c r="AB2389" s="2">
        <v>-1</v>
      </c>
      <c r="AC2389" s="2">
        <v>0.55910000000000004</v>
      </c>
      <c r="AD2389" s="2">
        <v>0.21240000000000001</v>
      </c>
      <c r="AE2389" s="2">
        <v>0.01</v>
      </c>
      <c r="AF2389" s="2">
        <v>-0.1076</v>
      </c>
      <c r="AG2389" s="2">
        <v>-0.28589999999999999</v>
      </c>
      <c r="AH2389">
        <v>480000</v>
      </c>
      <c r="AI2389" t="str">
        <f>IF(Table_Graduate_Salary[[#This Row],[Salary]]&lt;300000,"Low",IF(Table_Graduate_Salary[[#This Row],[Salary]]&lt;=600000,"Medium","High"))</f>
        <v>Medium</v>
      </c>
      <c r="AJ2389" t="str">
        <f>IF(Table_Graduate_Salary[[#This Row],[collegeGPA]]&gt;=8,"Excellent",IF(Table_Graduate_Salary[[#This Row],[collegeGPA]]&gt;=7,"Good","Average"))</f>
        <v>Excellent</v>
      </c>
      <c r="AK2389" s="2">
        <f>AVERAGE(Table_Graduate_Salary[[#This Row],[English]],Table_Graduate_Salary[[#This Row],[Logical]],Table_Graduate_Salary[[#This Row],[Quant]])</f>
        <v>658.33333333333337</v>
      </c>
    </row>
    <row r="2390" spans="1:37">
      <c r="A2390">
        <v>1142387</v>
      </c>
      <c r="B2390" t="s">
        <v>506</v>
      </c>
      <c r="C2390" s="1">
        <v>33984</v>
      </c>
      <c r="D2390" s="2">
        <v>73.400000000000006</v>
      </c>
      <c r="E2390" t="s">
        <v>51</v>
      </c>
      <c r="F2390" s="3">
        <v>2010</v>
      </c>
      <c r="G2390" s="2">
        <v>65.8</v>
      </c>
      <c r="H2390" t="s">
        <v>51</v>
      </c>
      <c r="I2390">
        <v>1213</v>
      </c>
      <c r="J2390">
        <v>2</v>
      </c>
      <c r="K2390" t="s">
        <v>36</v>
      </c>
      <c r="L2390" t="s">
        <v>55</v>
      </c>
      <c r="M2390" s="3">
        <v>68</v>
      </c>
      <c r="N2390">
        <v>1213</v>
      </c>
      <c r="O2390">
        <v>0</v>
      </c>
      <c r="P2390" t="s">
        <v>84</v>
      </c>
      <c r="Q2390">
        <v>2014</v>
      </c>
      <c r="R2390" s="2">
        <v>455</v>
      </c>
      <c r="S2390" s="2">
        <v>505</v>
      </c>
      <c r="T2390" s="2">
        <v>630</v>
      </c>
      <c r="U2390" s="2">
        <v>0.35653648772447499</v>
      </c>
      <c r="V2390" s="2">
        <v>355</v>
      </c>
      <c r="W2390" s="2">
        <v>-1</v>
      </c>
      <c r="X2390" s="2">
        <v>346</v>
      </c>
      <c r="Y2390" s="2">
        <v>-1</v>
      </c>
      <c r="Z2390" s="2">
        <v>-1</v>
      </c>
      <c r="AA2390" s="2">
        <v>-1</v>
      </c>
      <c r="AB2390" s="2">
        <v>-1</v>
      </c>
      <c r="AC2390" s="2">
        <v>-1.1644000000000001</v>
      </c>
      <c r="AD2390" s="2">
        <v>4.5900000000000003E-2</v>
      </c>
      <c r="AE2390" s="2">
        <v>-0.6048</v>
      </c>
      <c r="AF2390" s="2">
        <v>-1.2485999999999999</v>
      </c>
      <c r="AG2390" s="2">
        <v>-1.0524</v>
      </c>
      <c r="AH2390">
        <v>180000</v>
      </c>
      <c r="AI2390" t="str">
        <f>IF(Table_Graduate_Salary[[#This Row],[Salary]]&lt;300000,"Low",IF(Table_Graduate_Salary[[#This Row],[Salary]]&lt;=600000,"Medium","High"))</f>
        <v>Low</v>
      </c>
      <c r="AJ2390" t="str">
        <f>IF(Table_Graduate_Salary[[#This Row],[collegeGPA]]&gt;=8,"Excellent",IF(Table_Graduate_Salary[[#This Row],[collegeGPA]]&gt;=7,"Good","Average"))</f>
        <v>Excellent</v>
      </c>
      <c r="AK2390" s="2">
        <f>AVERAGE(Table_Graduate_Salary[[#This Row],[English]],Table_Graduate_Salary[[#This Row],[Logical]],Table_Graduate_Salary[[#This Row],[Quant]])</f>
        <v>530</v>
      </c>
    </row>
    <row r="2391" spans="1:37">
      <c r="A2391">
        <v>440759</v>
      </c>
      <c r="B2391" t="s">
        <v>506</v>
      </c>
      <c r="C2391" s="1">
        <v>33254</v>
      </c>
      <c r="D2391" s="2">
        <v>89.3</v>
      </c>
      <c r="E2391" t="s">
        <v>35</v>
      </c>
      <c r="F2391" s="3">
        <v>2007</v>
      </c>
      <c r="G2391" s="2">
        <v>76.400000000000006</v>
      </c>
      <c r="H2391" t="s">
        <v>35</v>
      </c>
      <c r="I2391">
        <v>35</v>
      </c>
      <c r="J2391">
        <v>1</v>
      </c>
      <c r="K2391" t="s">
        <v>36</v>
      </c>
      <c r="L2391" t="s">
        <v>60</v>
      </c>
      <c r="M2391" s="3">
        <v>76.91</v>
      </c>
      <c r="N2391">
        <v>35</v>
      </c>
      <c r="O2391">
        <v>1</v>
      </c>
      <c r="P2391" t="s">
        <v>38</v>
      </c>
      <c r="Q2391">
        <v>2012</v>
      </c>
      <c r="R2391" s="2">
        <v>535</v>
      </c>
      <c r="S2391" s="2">
        <v>465</v>
      </c>
      <c r="T2391" s="2">
        <v>605</v>
      </c>
      <c r="U2391" s="2">
        <v>0.53838689298509601</v>
      </c>
      <c r="V2391" s="2">
        <v>-1</v>
      </c>
      <c r="W2391" s="2">
        <v>333</v>
      </c>
      <c r="X2391" s="2">
        <v>-1</v>
      </c>
      <c r="Y2391" s="2">
        <v>-1</v>
      </c>
      <c r="Z2391" s="2">
        <v>-1</v>
      </c>
      <c r="AA2391" s="2">
        <v>366</v>
      </c>
      <c r="AB2391" s="2">
        <v>-1</v>
      </c>
      <c r="AC2391" s="2">
        <v>-2.2719999999999998</v>
      </c>
      <c r="AD2391" s="2">
        <v>-0.43530000000000002</v>
      </c>
      <c r="AE2391" s="2">
        <v>-0.34399999999999997</v>
      </c>
      <c r="AF2391" s="2">
        <v>2.4125000000000001</v>
      </c>
      <c r="AG2391" s="2">
        <v>0.18640000000000001</v>
      </c>
      <c r="AH2391">
        <v>140000</v>
      </c>
      <c r="AI2391" t="str">
        <f>IF(Table_Graduate_Salary[[#This Row],[Salary]]&lt;300000,"Low",IF(Table_Graduate_Salary[[#This Row],[Salary]]&lt;=600000,"Medium","High"))</f>
        <v>Low</v>
      </c>
      <c r="AJ2391" t="str">
        <f>IF(Table_Graduate_Salary[[#This Row],[collegeGPA]]&gt;=8,"Excellent",IF(Table_Graduate_Salary[[#This Row],[collegeGPA]]&gt;=7,"Good","Average"))</f>
        <v>Excellent</v>
      </c>
      <c r="AK2391" s="2">
        <f>AVERAGE(Table_Graduate_Salary[[#This Row],[English]],Table_Graduate_Salary[[#This Row],[Logical]],Table_Graduate_Salary[[#This Row],[Quant]])</f>
        <v>535</v>
      </c>
    </row>
    <row r="2392" spans="1:37">
      <c r="A2392">
        <v>1218863</v>
      </c>
      <c r="B2392" t="s">
        <v>505</v>
      </c>
      <c r="C2392" s="1">
        <v>33840</v>
      </c>
      <c r="D2392" s="2">
        <v>64.8</v>
      </c>
      <c r="E2392" t="s">
        <v>35</v>
      </c>
      <c r="F2392" s="3">
        <v>2010</v>
      </c>
      <c r="G2392" s="2">
        <v>75.2</v>
      </c>
      <c r="H2392" t="s">
        <v>51</v>
      </c>
      <c r="I2392">
        <v>14016</v>
      </c>
      <c r="J2392">
        <v>2</v>
      </c>
      <c r="K2392" t="s">
        <v>36</v>
      </c>
      <c r="L2392" t="s">
        <v>60</v>
      </c>
      <c r="M2392" s="3">
        <v>67.2</v>
      </c>
      <c r="N2392">
        <v>14016</v>
      </c>
      <c r="O2392">
        <v>0</v>
      </c>
      <c r="P2392" t="s">
        <v>50</v>
      </c>
      <c r="Q2392">
        <v>2014</v>
      </c>
      <c r="R2392" s="2">
        <v>430</v>
      </c>
      <c r="S2392" s="2">
        <v>455</v>
      </c>
      <c r="T2392" s="2">
        <v>320</v>
      </c>
      <c r="U2392" s="2">
        <v>0.11213943820740301</v>
      </c>
      <c r="V2392" s="2">
        <v>-1</v>
      </c>
      <c r="W2392" s="2">
        <v>228</v>
      </c>
      <c r="X2392" s="2">
        <v>-1</v>
      </c>
      <c r="Y2392" s="2">
        <v>-1</v>
      </c>
      <c r="Z2392" s="2">
        <v>-1</v>
      </c>
      <c r="AA2392" s="2">
        <v>356</v>
      </c>
      <c r="AB2392" s="2">
        <v>-1</v>
      </c>
      <c r="AC2392" s="2">
        <v>0.70269999999999999</v>
      </c>
      <c r="AD2392" s="2">
        <v>0.5454</v>
      </c>
      <c r="AE2392" s="2">
        <v>0.93220000000000003</v>
      </c>
      <c r="AF2392" s="2">
        <v>0.77980000000000005</v>
      </c>
      <c r="AG2392" s="2">
        <v>0.48049999999999998</v>
      </c>
      <c r="AH2392">
        <v>150000</v>
      </c>
      <c r="AI2392" t="str">
        <f>IF(Table_Graduate_Salary[[#This Row],[Salary]]&lt;300000,"Low",IF(Table_Graduate_Salary[[#This Row],[Salary]]&lt;=600000,"Medium","High"))</f>
        <v>Low</v>
      </c>
      <c r="AJ2392" t="str">
        <f>IF(Table_Graduate_Salary[[#This Row],[collegeGPA]]&gt;=8,"Excellent",IF(Table_Graduate_Salary[[#This Row],[collegeGPA]]&gt;=7,"Good","Average"))</f>
        <v>Excellent</v>
      </c>
      <c r="AK2392" s="2">
        <f>AVERAGE(Table_Graduate_Salary[[#This Row],[English]],Table_Graduate_Salary[[#This Row],[Logical]],Table_Graduate_Salary[[#This Row],[Quant]])</f>
        <v>401.66666666666669</v>
      </c>
    </row>
    <row r="2393" spans="1:37">
      <c r="A2393">
        <v>358189</v>
      </c>
      <c r="B2393" t="s">
        <v>506</v>
      </c>
      <c r="C2393" s="1">
        <v>32832</v>
      </c>
      <c r="D2393" s="2">
        <v>74.8</v>
      </c>
      <c r="E2393" t="s">
        <v>35</v>
      </c>
      <c r="F2393" s="3">
        <v>2007</v>
      </c>
      <c r="G2393" s="2">
        <v>75.400000000000006</v>
      </c>
      <c r="H2393" t="s">
        <v>35</v>
      </c>
      <c r="I2393">
        <v>167</v>
      </c>
      <c r="J2393">
        <v>2</v>
      </c>
      <c r="K2393" t="s">
        <v>36</v>
      </c>
      <c r="L2393" t="s">
        <v>60</v>
      </c>
      <c r="M2393" s="3">
        <v>64.19</v>
      </c>
      <c r="N2393">
        <v>167</v>
      </c>
      <c r="O2393">
        <v>0</v>
      </c>
      <c r="P2393" t="s">
        <v>59</v>
      </c>
      <c r="Q2393">
        <v>2012</v>
      </c>
      <c r="R2393" s="2">
        <v>605</v>
      </c>
      <c r="S2393" s="2">
        <v>435</v>
      </c>
      <c r="T2393" s="2">
        <v>525</v>
      </c>
      <c r="U2393" s="2">
        <v>0.69447932770846299</v>
      </c>
      <c r="V2393" s="2">
        <v>-1</v>
      </c>
      <c r="W2393" s="2">
        <v>366</v>
      </c>
      <c r="X2393" s="2">
        <v>-1</v>
      </c>
      <c r="Y2393" s="2">
        <v>-1</v>
      </c>
      <c r="Z2393" s="2">
        <v>-1</v>
      </c>
      <c r="AA2393" s="2">
        <v>-1</v>
      </c>
      <c r="AB2393" s="2">
        <v>-1</v>
      </c>
      <c r="AC2393" s="2">
        <v>-1.0135000000000001</v>
      </c>
      <c r="AD2393" s="2">
        <v>-0.27929999999999999</v>
      </c>
      <c r="AE2393" s="2">
        <v>-0.1988</v>
      </c>
      <c r="AF2393" s="2">
        <v>0.74929999999999997</v>
      </c>
      <c r="AG2393" s="2">
        <v>-0.28749999999999998</v>
      </c>
      <c r="AH2393">
        <v>345000</v>
      </c>
      <c r="AI2393" t="str">
        <f>IF(Table_Graduate_Salary[[#This Row],[Salary]]&lt;300000,"Low",IF(Table_Graduate_Salary[[#This Row],[Salary]]&lt;=600000,"Medium","High"))</f>
        <v>Medium</v>
      </c>
      <c r="AJ2393" t="str">
        <f>IF(Table_Graduate_Salary[[#This Row],[collegeGPA]]&gt;=8,"Excellent",IF(Table_Graduate_Salary[[#This Row],[collegeGPA]]&gt;=7,"Good","Average"))</f>
        <v>Excellent</v>
      </c>
      <c r="AK2393" s="2">
        <f>AVERAGE(Table_Graduate_Salary[[#This Row],[English]],Table_Graduate_Salary[[#This Row],[Logical]],Table_Graduate_Salary[[#This Row],[Quant]])</f>
        <v>521.66666666666663</v>
      </c>
    </row>
    <row r="2394" spans="1:37">
      <c r="A2394">
        <v>1193152</v>
      </c>
      <c r="B2394" t="s">
        <v>506</v>
      </c>
      <c r="C2394" s="1">
        <v>33921</v>
      </c>
      <c r="D2394" s="2">
        <v>68.599999999999994</v>
      </c>
      <c r="E2394" t="s">
        <v>35</v>
      </c>
      <c r="F2394" s="3">
        <v>2010</v>
      </c>
      <c r="G2394" s="2">
        <v>64.8</v>
      </c>
      <c r="H2394" t="s">
        <v>35</v>
      </c>
      <c r="I2394">
        <v>1155</v>
      </c>
      <c r="J2394">
        <v>2</v>
      </c>
      <c r="K2394" t="s">
        <v>36</v>
      </c>
      <c r="L2394" t="s">
        <v>60</v>
      </c>
      <c r="M2394" s="3">
        <v>60.3</v>
      </c>
      <c r="N2394">
        <v>1155</v>
      </c>
      <c r="O2394">
        <v>0</v>
      </c>
      <c r="P2394" t="s">
        <v>41</v>
      </c>
      <c r="Q2394">
        <v>2014</v>
      </c>
      <c r="R2394" s="2">
        <v>535</v>
      </c>
      <c r="S2394" s="2">
        <v>555</v>
      </c>
      <c r="T2394" s="2">
        <v>560</v>
      </c>
      <c r="U2394" s="2">
        <v>-1</v>
      </c>
      <c r="V2394" s="2">
        <v>-1</v>
      </c>
      <c r="W2394" s="2">
        <v>-1</v>
      </c>
      <c r="X2394" s="2">
        <v>-1</v>
      </c>
      <c r="Y2394" s="2">
        <v>-1</v>
      </c>
      <c r="Z2394" s="2">
        <v>-1</v>
      </c>
      <c r="AA2394" s="2">
        <v>-1</v>
      </c>
      <c r="AB2394" s="2">
        <v>-1</v>
      </c>
      <c r="AC2394" s="2">
        <v>1.2771999999999999</v>
      </c>
      <c r="AD2394" s="2">
        <v>-0.1206</v>
      </c>
      <c r="AE2394" s="2">
        <v>0.01</v>
      </c>
      <c r="AF2394" s="2">
        <v>-0.61470000000000002</v>
      </c>
      <c r="AG2394" s="2">
        <v>-0.86080000000000001</v>
      </c>
      <c r="AH2394">
        <v>300000</v>
      </c>
      <c r="AI2394" t="str">
        <f>IF(Table_Graduate_Salary[[#This Row],[Salary]]&lt;300000,"Low",IF(Table_Graduate_Salary[[#This Row],[Salary]]&lt;=600000,"Medium","High"))</f>
        <v>Medium</v>
      </c>
      <c r="AJ2394" t="str">
        <f>IF(Table_Graduate_Salary[[#This Row],[collegeGPA]]&gt;=8,"Excellent",IF(Table_Graduate_Salary[[#This Row],[collegeGPA]]&gt;=7,"Good","Average"))</f>
        <v>Excellent</v>
      </c>
      <c r="AK2394" s="2">
        <f>AVERAGE(Table_Graduate_Salary[[#This Row],[English]],Table_Graduate_Salary[[#This Row],[Logical]],Table_Graduate_Salary[[#This Row],[Quant]])</f>
        <v>550</v>
      </c>
    </row>
    <row r="2395" spans="1:37">
      <c r="A2395">
        <v>202935</v>
      </c>
      <c r="B2395" t="s">
        <v>506</v>
      </c>
      <c r="C2395" s="1">
        <v>32455</v>
      </c>
      <c r="D2395" s="2">
        <v>90</v>
      </c>
      <c r="E2395" t="s">
        <v>100</v>
      </c>
      <c r="F2395" s="3">
        <v>2008</v>
      </c>
      <c r="G2395" s="2">
        <v>79.099999999999994</v>
      </c>
      <c r="H2395" t="s">
        <v>198</v>
      </c>
      <c r="I2395">
        <v>3174</v>
      </c>
      <c r="J2395">
        <v>2</v>
      </c>
      <c r="K2395" t="s">
        <v>36</v>
      </c>
      <c r="L2395" t="s">
        <v>52</v>
      </c>
      <c r="M2395" s="3">
        <v>75.45</v>
      </c>
      <c r="N2395">
        <v>3174</v>
      </c>
      <c r="O2395">
        <v>0</v>
      </c>
      <c r="P2395" t="s">
        <v>56</v>
      </c>
      <c r="Q2395">
        <v>2011</v>
      </c>
      <c r="R2395" s="2">
        <v>425</v>
      </c>
      <c r="S2395" s="2">
        <v>325</v>
      </c>
      <c r="T2395" s="2">
        <v>505</v>
      </c>
      <c r="U2395" s="2">
        <v>0.65410747454593299</v>
      </c>
      <c r="V2395" s="2">
        <v>375</v>
      </c>
      <c r="W2395" s="2">
        <v>266</v>
      </c>
      <c r="X2395" s="2">
        <v>-1</v>
      </c>
      <c r="Y2395" s="2">
        <v>420</v>
      </c>
      <c r="Z2395" s="2">
        <v>-1</v>
      </c>
      <c r="AA2395" s="2">
        <v>-1</v>
      </c>
      <c r="AB2395" s="2">
        <v>380</v>
      </c>
      <c r="AC2395" s="2">
        <v>1.9011</v>
      </c>
      <c r="AD2395" s="2">
        <v>0.81279999999999997</v>
      </c>
      <c r="AE2395" s="2">
        <v>0.2366</v>
      </c>
      <c r="AF2395" s="2">
        <v>-1.8179000000000001</v>
      </c>
      <c r="AG2395" s="2">
        <v>-1.5512999999999999</v>
      </c>
      <c r="AH2395">
        <v>440000</v>
      </c>
      <c r="AI2395" t="str">
        <f>IF(Table_Graduate_Salary[[#This Row],[Salary]]&lt;300000,"Low",IF(Table_Graduate_Salary[[#This Row],[Salary]]&lt;=600000,"Medium","High"))</f>
        <v>Medium</v>
      </c>
      <c r="AJ2395" t="str">
        <f>IF(Table_Graduate_Salary[[#This Row],[collegeGPA]]&gt;=8,"Excellent",IF(Table_Graduate_Salary[[#This Row],[collegeGPA]]&gt;=7,"Good","Average"))</f>
        <v>Excellent</v>
      </c>
      <c r="AK2395" s="2">
        <f>AVERAGE(Table_Graduate_Salary[[#This Row],[English]],Table_Graduate_Salary[[#This Row],[Logical]],Table_Graduate_Salary[[#This Row],[Quant]])</f>
        <v>418.33333333333331</v>
      </c>
    </row>
    <row r="2396" spans="1:37">
      <c r="A2396">
        <v>656288</v>
      </c>
      <c r="B2396" t="s">
        <v>505</v>
      </c>
      <c r="C2396" s="1">
        <v>33786</v>
      </c>
      <c r="D2396" s="2">
        <v>90.27</v>
      </c>
      <c r="E2396" t="s">
        <v>51</v>
      </c>
      <c r="F2396" s="3">
        <v>2009</v>
      </c>
      <c r="G2396" s="2">
        <v>95.41</v>
      </c>
      <c r="H2396" t="s">
        <v>51</v>
      </c>
      <c r="I2396">
        <v>2959</v>
      </c>
      <c r="J2396">
        <v>2</v>
      </c>
      <c r="K2396" t="s">
        <v>36</v>
      </c>
      <c r="L2396" t="s">
        <v>60</v>
      </c>
      <c r="M2396" s="3">
        <v>85</v>
      </c>
      <c r="N2396">
        <v>2959</v>
      </c>
      <c r="O2396">
        <v>0</v>
      </c>
      <c r="P2396" t="s">
        <v>47</v>
      </c>
      <c r="Q2396">
        <v>2013</v>
      </c>
      <c r="R2396" s="2">
        <v>380</v>
      </c>
      <c r="S2396" s="2">
        <v>580</v>
      </c>
      <c r="T2396" s="2">
        <v>445</v>
      </c>
      <c r="U2396" s="2">
        <v>0.69447932770846299</v>
      </c>
      <c r="V2396" s="2">
        <v>405</v>
      </c>
      <c r="W2396" s="2">
        <v>366</v>
      </c>
      <c r="X2396" s="2">
        <v>-1</v>
      </c>
      <c r="Y2396" s="2">
        <v>-1</v>
      </c>
      <c r="Z2396" s="2">
        <v>-1</v>
      </c>
      <c r="AA2396" s="2">
        <v>340</v>
      </c>
      <c r="AB2396" s="2">
        <v>-1</v>
      </c>
      <c r="AC2396" s="2">
        <v>-0.44629999999999997</v>
      </c>
      <c r="AD2396" s="2">
        <v>-0.1206</v>
      </c>
      <c r="AE2396" s="2">
        <v>0.62480000000000002</v>
      </c>
      <c r="AF2396" s="2">
        <v>1.2868999999999999</v>
      </c>
      <c r="AG2396" s="2">
        <v>1.0553999999999999</v>
      </c>
      <c r="AH2396">
        <v>180000</v>
      </c>
      <c r="AI2396" t="str">
        <f>IF(Table_Graduate_Salary[[#This Row],[Salary]]&lt;300000,"Low",IF(Table_Graduate_Salary[[#This Row],[Salary]]&lt;=600000,"Medium","High"))</f>
        <v>Low</v>
      </c>
      <c r="AJ2396" t="str">
        <f>IF(Table_Graduate_Salary[[#This Row],[collegeGPA]]&gt;=8,"Excellent",IF(Table_Graduate_Salary[[#This Row],[collegeGPA]]&gt;=7,"Good","Average"))</f>
        <v>Excellent</v>
      </c>
      <c r="AK2396" s="2">
        <f>AVERAGE(Table_Graduate_Salary[[#This Row],[English]],Table_Graduate_Salary[[#This Row],[Logical]],Table_Graduate_Salary[[#This Row],[Quant]])</f>
        <v>468.33333333333331</v>
      </c>
    </row>
    <row r="2397" spans="1:37">
      <c r="A2397">
        <v>640015</v>
      </c>
      <c r="B2397" t="s">
        <v>506</v>
      </c>
      <c r="C2397" s="1">
        <v>33110</v>
      </c>
      <c r="D2397" s="2">
        <v>73.5</v>
      </c>
      <c r="E2397" t="s">
        <v>35</v>
      </c>
      <c r="F2397" s="3">
        <v>2008</v>
      </c>
      <c r="G2397" s="2">
        <v>67</v>
      </c>
      <c r="H2397" t="s">
        <v>35</v>
      </c>
      <c r="I2397">
        <v>12560</v>
      </c>
      <c r="J2397">
        <v>2</v>
      </c>
      <c r="K2397" t="s">
        <v>36</v>
      </c>
      <c r="L2397" t="s">
        <v>40</v>
      </c>
      <c r="M2397" s="3">
        <v>66.599999999999994</v>
      </c>
      <c r="N2397">
        <v>12560</v>
      </c>
      <c r="O2397">
        <v>0</v>
      </c>
      <c r="P2397" t="s">
        <v>41</v>
      </c>
      <c r="Q2397">
        <v>2012</v>
      </c>
      <c r="R2397" s="2">
        <v>555</v>
      </c>
      <c r="S2397" s="2">
        <v>520</v>
      </c>
      <c r="T2397" s="2">
        <v>500</v>
      </c>
      <c r="U2397" s="2">
        <v>0.79358061454850604</v>
      </c>
      <c r="V2397" s="2">
        <v>495</v>
      </c>
      <c r="W2397" s="2">
        <v>-1</v>
      </c>
      <c r="X2397" s="2">
        <v>-1</v>
      </c>
      <c r="Y2397" s="2">
        <v>-1</v>
      </c>
      <c r="Z2397" s="2">
        <v>-1</v>
      </c>
      <c r="AA2397" s="2">
        <v>-1</v>
      </c>
      <c r="AB2397" s="2">
        <v>-1</v>
      </c>
      <c r="AC2397" s="2">
        <v>1.4208000000000001</v>
      </c>
      <c r="AD2397" s="2">
        <v>0.5454</v>
      </c>
      <c r="AE2397" s="2">
        <v>0.77849999999999997</v>
      </c>
      <c r="AF2397" s="2">
        <v>-2.2627000000000002</v>
      </c>
      <c r="AG2397" s="2">
        <v>-9.4299999999999995E-2</v>
      </c>
      <c r="AH2397">
        <v>190000</v>
      </c>
      <c r="AI2397" t="str">
        <f>IF(Table_Graduate_Salary[[#This Row],[Salary]]&lt;300000,"Low",IF(Table_Graduate_Salary[[#This Row],[Salary]]&lt;=600000,"Medium","High"))</f>
        <v>Low</v>
      </c>
      <c r="AJ2397" t="str">
        <f>IF(Table_Graduate_Salary[[#This Row],[collegeGPA]]&gt;=8,"Excellent",IF(Table_Graduate_Salary[[#This Row],[collegeGPA]]&gt;=7,"Good","Average"))</f>
        <v>Excellent</v>
      </c>
      <c r="AK2397" s="2">
        <f>AVERAGE(Table_Graduate_Salary[[#This Row],[English]],Table_Graduate_Salary[[#This Row],[Logical]],Table_Graduate_Salary[[#This Row],[Quant]])</f>
        <v>525</v>
      </c>
    </row>
    <row r="2398" spans="1:37">
      <c r="A2398">
        <v>306802</v>
      </c>
      <c r="B2398" t="s">
        <v>506</v>
      </c>
      <c r="C2398" s="1">
        <v>32932</v>
      </c>
      <c r="D2398" s="2">
        <v>62.34</v>
      </c>
      <c r="E2398" t="s">
        <v>35</v>
      </c>
      <c r="F2398" s="3">
        <v>2006</v>
      </c>
      <c r="G2398" s="2">
        <v>59</v>
      </c>
      <c r="H2398" t="s">
        <v>411</v>
      </c>
      <c r="I2398">
        <v>4504</v>
      </c>
      <c r="J2398">
        <v>2</v>
      </c>
      <c r="K2398" t="s">
        <v>36</v>
      </c>
      <c r="L2398" t="s">
        <v>60</v>
      </c>
      <c r="M2398" s="3">
        <v>66.66</v>
      </c>
      <c r="N2398">
        <v>4504</v>
      </c>
      <c r="O2398">
        <v>0</v>
      </c>
      <c r="P2398" t="s">
        <v>84</v>
      </c>
      <c r="Q2398">
        <v>2011</v>
      </c>
      <c r="R2398" s="2">
        <v>565</v>
      </c>
      <c r="S2398" s="2">
        <v>395</v>
      </c>
      <c r="T2398" s="2">
        <v>555</v>
      </c>
      <c r="U2398" s="2">
        <v>0.22948175491175499</v>
      </c>
      <c r="V2398" s="2">
        <v>-1</v>
      </c>
      <c r="W2398" s="2">
        <v>266</v>
      </c>
      <c r="X2398" s="2">
        <v>-1</v>
      </c>
      <c r="Y2398" s="2">
        <v>-1</v>
      </c>
      <c r="Z2398" s="2">
        <v>-1</v>
      </c>
      <c r="AA2398" s="2">
        <v>340</v>
      </c>
      <c r="AB2398" s="2">
        <v>-1</v>
      </c>
      <c r="AC2398" s="2">
        <v>0.81920000000000004</v>
      </c>
      <c r="AD2398" s="2">
        <v>-0.1232</v>
      </c>
      <c r="AE2398" s="2">
        <v>-0.92449999999999999</v>
      </c>
      <c r="AF2398" s="2">
        <v>-5.5199999999999999E-2</v>
      </c>
      <c r="AG2398" s="2">
        <v>1.1343000000000001</v>
      </c>
      <c r="AH2398">
        <v>240000</v>
      </c>
      <c r="AI2398" t="str">
        <f>IF(Table_Graduate_Salary[[#This Row],[Salary]]&lt;300000,"Low",IF(Table_Graduate_Salary[[#This Row],[Salary]]&lt;=600000,"Medium","High"))</f>
        <v>Low</v>
      </c>
      <c r="AJ2398" t="str">
        <f>IF(Table_Graduate_Salary[[#This Row],[collegeGPA]]&gt;=8,"Excellent",IF(Table_Graduate_Salary[[#This Row],[collegeGPA]]&gt;=7,"Good","Average"))</f>
        <v>Excellent</v>
      </c>
      <c r="AK2398" s="2">
        <f>AVERAGE(Table_Graduate_Salary[[#This Row],[English]],Table_Graduate_Salary[[#This Row],[Logical]],Table_Graduate_Salary[[#This Row],[Quant]])</f>
        <v>505</v>
      </c>
    </row>
    <row r="2399" spans="1:37">
      <c r="A2399">
        <v>514731</v>
      </c>
      <c r="B2399" t="s">
        <v>506</v>
      </c>
      <c r="C2399" s="1">
        <v>33134</v>
      </c>
      <c r="D2399" s="2">
        <v>63</v>
      </c>
      <c r="E2399" t="s">
        <v>35</v>
      </c>
      <c r="F2399" s="3">
        <v>2008</v>
      </c>
      <c r="G2399" s="2">
        <v>62</v>
      </c>
      <c r="H2399" t="s">
        <v>35</v>
      </c>
      <c r="I2399">
        <v>8504</v>
      </c>
      <c r="J2399">
        <v>2</v>
      </c>
      <c r="K2399" t="s">
        <v>36</v>
      </c>
      <c r="L2399" t="s">
        <v>55</v>
      </c>
      <c r="M2399" s="3">
        <v>79</v>
      </c>
      <c r="N2399">
        <v>8504</v>
      </c>
      <c r="O2399">
        <v>1</v>
      </c>
      <c r="P2399" t="s">
        <v>71</v>
      </c>
      <c r="Q2399">
        <v>2012</v>
      </c>
      <c r="R2399" s="2">
        <v>580</v>
      </c>
      <c r="S2399" s="2">
        <v>535</v>
      </c>
      <c r="T2399" s="2">
        <v>455</v>
      </c>
      <c r="U2399" s="2">
        <v>0.88412251159373501</v>
      </c>
      <c r="V2399" s="2">
        <v>535</v>
      </c>
      <c r="W2399" s="2">
        <v>-1</v>
      </c>
      <c r="X2399" s="2">
        <v>-1</v>
      </c>
      <c r="Y2399" s="2">
        <v>-1</v>
      </c>
      <c r="Z2399" s="2">
        <v>-1</v>
      </c>
      <c r="AA2399" s="2">
        <v>-1</v>
      </c>
      <c r="AB2399" s="2">
        <v>-1</v>
      </c>
      <c r="AC2399" s="2">
        <v>-0.26279999999999998</v>
      </c>
      <c r="AD2399" s="2">
        <v>3.2800000000000003E-2</v>
      </c>
      <c r="AE2399" s="2">
        <v>-1.4688000000000001</v>
      </c>
      <c r="AF2399" s="2">
        <v>1.9423999999999999</v>
      </c>
      <c r="AG2399" s="2">
        <v>-1.3934</v>
      </c>
      <c r="AH2399">
        <v>445000</v>
      </c>
      <c r="AI2399" t="str">
        <f>IF(Table_Graduate_Salary[[#This Row],[Salary]]&lt;300000,"Low",IF(Table_Graduate_Salary[[#This Row],[Salary]]&lt;=600000,"Medium","High"))</f>
        <v>Medium</v>
      </c>
      <c r="AJ2399" t="str">
        <f>IF(Table_Graduate_Salary[[#This Row],[collegeGPA]]&gt;=8,"Excellent",IF(Table_Graduate_Salary[[#This Row],[collegeGPA]]&gt;=7,"Good","Average"))</f>
        <v>Excellent</v>
      </c>
      <c r="AK2399" s="2">
        <f>AVERAGE(Table_Graduate_Salary[[#This Row],[English]],Table_Graduate_Salary[[#This Row],[Logical]],Table_Graduate_Salary[[#This Row],[Quant]])</f>
        <v>523.33333333333337</v>
      </c>
    </row>
    <row r="2400" spans="1:37">
      <c r="A2400">
        <v>143926</v>
      </c>
      <c r="B2400" t="s">
        <v>505</v>
      </c>
      <c r="C2400" s="1">
        <v>32849</v>
      </c>
      <c r="D2400" s="2">
        <v>81</v>
      </c>
      <c r="E2400" t="s">
        <v>35</v>
      </c>
      <c r="F2400" s="3">
        <v>2007</v>
      </c>
      <c r="G2400" s="2">
        <v>77</v>
      </c>
      <c r="H2400" t="s">
        <v>35</v>
      </c>
      <c r="I2400">
        <v>527</v>
      </c>
      <c r="J2400">
        <v>2</v>
      </c>
      <c r="K2400" t="s">
        <v>36</v>
      </c>
      <c r="L2400" t="s">
        <v>60</v>
      </c>
      <c r="M2400" s="3">
        <v>77</v>
      </c>
      <c r="N2400">
        <v>527</v>
      </c>
      <c r="O2400">
        <v>0</v>
      </c>
      <c r="P2400" t="s">
        <v>59</v>
      </c>
      <c r="Q2400">
        <v>2011</v>
      </c>
      <c r="R2400" s="2">
        <v>505</v>
      </c>
      <c r="S2400" s="2">
        <v>475</v>
      </c>
      <c r="T2400" s="2">
        <v>505</v>
      </c>
      <c r="U2400" s="2">
        <v>0.124502074009537</v>
      </c>
      <c r="V2400" s="2">
        <v>385</v>
      </c>
      <c r="W2400" s="2">
        <v>233</v>
      </c>
      <c r="X2400" s="2">
        <v>-1</v>
      </c>
      <c r="Y2400" s="2">
        <v>-1</v>
      </c>
      <c r="Z2400" s="2">
        <v>-1</v>
      </c>
      <c r="AA2400" s="2">
        <v>-1</v>
      </c>
      <c r="AB2400" s="2">
        <v>-1</v>
      </c>
      <c r="AC2400" s="2">
        <v>-0.1082</v>
      </c>
      <c r="AD2400" s="2">
        <v>-0.43530000000000002</v>
      </c>
      <c r="AE2400" s="2">
        <v>-0.63429999999999997</v>
      </c>
      <c r="AF2400" s="2">
        <v>0.76729999999999998</v>
      </c>
      <c r="AG2400" s="2">
        <v>1.2923</v>
      </c>
      <c r="AH2400">
        <v>500000</v>
      </c>
      <c r="AI2400" t="str">
        <f>IF(Table_Graduate_Salary[[#This Row],[Salary]]&lt;300000,"Low",IF(Table_Graduate_Salary[[#This Row],[Salary]]&lt;=600000,"Medium","High"))</f>
        <v>Medium</v>
      </c>
      <c r="AJ2400" t="str">
        <f>IF(Table_Graduate_Salary[[#This Row],[collegeGPA]]&gt;=8,"Excellent",IF(Table_Graduate_Salary[[#This Row],[collegeGPA]]&gt;=7,"Good","Average"))</f>
        <v>Excellent</v>
      </c>
      <c r="AK2400" s="2">
        <f>AVERAGE(Table_Graduate_Salary[[#This Row],[English]],Table_Graduate_Salary[[#This Row],[Logical]],Table_Graduate_Salary[[#This Row],[Quant]])</f>
        <v>495</v>
      </c>
    </row>
    <row r="2401" spans="1:37">
      <c r="A2401">
        <v>244793</v>
      </c>
      <c r="B2401" t="s">
        <v>506</v>
      </c>
      <c r="C2401" s="1">
        <v>32496</v>
      </c>
      <c r="D2401" s="2">
        <v>66.3</v>
      </c>
      <c r="E2401" t="s">
        <v>48</v>
      </c>
      <c r="F2401" s="3">
        <v>2007</v>
      </c>
      <c r="G2401" s="2">
        <v>66.67</v>
      </c>
      <c r="H2401" t="s">
        <v>48</v>
      </c>
      <c r="I2401">
        <v>2634</v>
      </c>
      <c r="J2401">
        <v>2</v>
      </c>
      <c r="K2401" t="s">
        <v>36</v>
      </c>
      <c r="L2401" t="s">
        <v>55</v>
      </c>
      <c r="M2401" s="3">
        <v>68.75</v>
      </c>
      <c r="N2401">
        <v>2634</v>
      </c>
      <c r="O2401">
        <v>1</v>
      </c>
      <c r="P2401" t="s">
        <v>61</v>
      </c>
      <c r="Q2401">
        <v>2011</v>
      </c>
      <c r="R2401" s="2">
        <v>505</v>
      </c>
      <c r="S2401" s="2">
        <v>415</v>
      </c>
      <c r="T2401" s="2">
        <v>395</v>
      </c>
      <c r="U2401" s="2">
        <v>0.76567358123401097</v>
      </c>
      <c r="V2401" s="2">
        <v>485</v>
      </c>
      <c r="W2401" s="2">
        <v>-1</v>
      </c>
      <c r="X2401" s="2">
        <v>-1</v>
      </c>
      <c r="Y2401" s="2">
        <v>-1</v>
      </c>
      <c r="Z2401" s="2">
        <v>-1</v>
      </c>
      <c r="AA2401" s="2">
        <v>-1</v>
      </c>
      <c r="AB2401" s="2">
        <v>-1</v>
      </c>
      <c r="AC2401" s="2">
        <v>-1.3447</v>
      </c>
      <c r="AD2401" s="2">
        <v>0.50080000000000002</v>
      </c>
      <c r="AE2401" s="2">
        <v>-1.3599000000000001</v>
      </c>
      <c r="AF2401" s="2">
        <v>1.4723999999999999</v>
      </c>
      <c r="AG2401" s="2">
        <v>-0.60350000000000004</v>
      </c>
      <c r="AH2401">
        <v>410000</v>
      </c>
      <c r="AI2401" t="str">
        <f>IF(Table_Graduate_Salary[[#This Row],[Salary]]&lt;300000,"Low",IF(Table_Graduate_Salary[[#This Row],[Salary]]&lt;=600000,"Medium","High"))</f>
        <v>Medium</v>
      </c>
      <c r="AJ2401" t="str">
        <f>IF(Table_Graduate_Salary[[#This Row],[collegeGPA]]&gt;=8,"Excellent",IF(Table_Graduate_Salary[[#This Row],[collegeGPA]]&gt;=7,"Good","Average"))</f>
        <v>Excellent</v>
      </c>
      <c r="AK2401" s="2">
        <f>AVERAGE(Table_Graduate_Salary[[#This Row],[English]],Table_Graduate_Salary[[#This Row],[Logical]],Table_Graduate_Salary[[#This Row],[Quant]])</f>
        <v>438.33333333333331</v>
      </c>
    </row>
    <row r="2402" spans="1:37">
      <c r="A2402">
        <v>786668</v>
      </c>
      <c r="B2402" t="s">
        <v>505</v>
      </c>
      <c r="C2402" s="1">
        <v>33825</v>
      </c>
      <c r="D2402" s="2">
        <v>83</v>
      </c>
      <c r="E2402" t="s">
        <v>51</v>
      </c>
      <c r="F2402" s="3">
        <v>2009</v>
      </c>
      <c r="G2402" s="2">
        <v>72.900000000000006</v>
      </c>
      <c r="H2402" t="s">
        <v>51</v>
      </c>
      <c r="I2402">
        <v>11852</v>
      </c>
      <c r="J2402">
        <v>2</v>
      </c>
      <c r="K2402" t="s">
        <v>36</v>
      </c>
      <c r="L2402" t="s">
        <v>77</v>
      </c>
      <c r="M2402" s="3">
        <v>68.5</v>
      </c>
      <c r="N2402">
        <v>11852</v>
      </c>
      <c r="O2402">
        <v>0</v>
      </c>
      <c r="P2402" t="s">
        <v>56</v>
      </c>
      <c r="Q2402">
        <v>2012</v>
      </c>
      <c r="R2402" s="2">
        <v>360</v>
      </c>
      <c r="S2402" s="2">
        <v>325</v>
      </c>
      <c r="T2402" s="2">
        <v>325</v>
      </c>
      <c r="U2402" s="2">
        <v>0.16363092663110601</v>
      </c>
      <c r="V2402" s="2">
        <v>-1</v>
      </c>
      <c r="W2402" s="2">
        <v>-1</v>
      </c>
      <c r="X2402" s="2">
        <v>-1</v>
      </c>
      <c r="Y2402" s="2">
        <v>-1</v>
      </c>
      <c r="Z2402" s="2">
        <v>313</v>
      </c>
      <c r="AA2402" s="2">
        <v>-1</v>
      </c>
      <c r="AB2402" s="2">
        <v>-1</v>
      </c>
      <c r="AC2402" s="2">
        <v>0.41549999999999998</v>
      </c>
      <c r="AD2402" s="2">
        <v>-0.28710000000000002</v>
      </c>
      <c r="AE2402" s="2">
        <v>-0.4511</v>
      </c>
      <c r="AF2402" s="2">
        <v>0.77980000000000005</v>
      </c>
      <c r="AG2402" s="2">
        <v>-9.4299999999999995E-2</v>
      </c>
      <c r="AH2402">
        <v>215000</v>
      </c>
      <c r="AI2402" t="str">
        <f>IF(Table_Graduate_Salary[[#This Row],[Salary]]&lt;300000,"Low",IF(Table_Graduate_Salary[[#This Row],[Salary]]&lt;=600000,"Medium","High"))</f>
        <v>Low</v>
      </c>
      <c r="AJ2402" t="str">
        <f>IF(Table_Graduate_Salary[[#This Row],[collegeGPA]]&gt;=8,"Excellent",IF(Table_Graduate_Salary[[#This Row],[collegeGPA]]&gt;=7,"Good","Average"))</f>
        <v>Excellent</v>
      </c>
      <c r="AK2402" s="2">
        <f>AVERAGE(Table_Graduate_Salary[[#This Row],[English]],Table_Graduate_Salary[[#This Row],[Logical]],Table_Graduate_Salary[[#This Row],[Quant]])</f>
        <v>336.66666666666669</v>
      </c>
    </row>
    <row r="2403" spans="1:37">
      <c r="A2403">
        <v>831367</v>
      </c>
      <c r="B2403" t="s">
        <v>506</v>
      </c>
      <c r="C2403" s="1">
        <v>34152</v>
      </c>
      <c r="D2403" s="2">
        <v>87.3</v>
      </c>
      <c r="E2403" t="s">
        <v>51</v>
      </c>
      <c r="F2403" s="3">
        <v>2010</v>
      </c>
      <c r="G2403" s="2">
        <v>89.9</v>
      </c>
      <c r="H2403" t="s">
        <v>51</v>
      </c>
      <c r="I2403">
        <v>492</v>
      </c>
      <c r="J2403">
        <v>2</v>
      </c>
      <c r="K2403" t="s">
        <v>36</v>
      </c>
      <c r="L2403" t="s">
        <v>40</v>
      </c>
      <c r="M2403" s="3">
        <v>67.2</v>
      </c>
      <c r="N2403">
        <v>492</v>
      </c>
      <c r="O2403">
        <v>1</v>
      </c>
      <c r="P2403" t="s">
        <v>54</v>
      </c>
      <c r="Q2403">
        <v>2014</v>
      </c>
      <c r="R2403" s="2">
        <v>500</v>
      </c>
      <c r="S2403" s="2">
        <v>525</v>
      </c>
      <c r="T2403" s="2">
        <v>705</v>
      </c>
      <c r="U2403" s="2">
        <v>0.74475835400893897</v>
      </c>
      <c r="V2403" s="2">
        <v>645</v>
      </c>
      <c r="W2403" s="2">
        <v>-1</v>
      </c>
      <c r="X2403" s="2">
        <v>438</v>
      </c>
      <c r="Y2403" s="2">
        <v>-1</v>
      </c>
      <c r="Z2403" s="2">
        <v>-1</v>
      </c>
      <c r="AA2403" s="2">
        <v>-1</v>
      </c>
      <c r="AB2403" s="2">
        <v>-1</v>
      </c>
      <c r="AC2403" s="2">
        <v>0.12820000000000001</v>
      </c>
      <c r="AD2403" s="2">
        <v>0.5454</v>
      </c>
      <c r="AE2403" s="2">
        <v>0.01</v>
      </c>
      <c r="AF2403" s="2">
        <v>-1.5021</v>
      </c>
      <c r="AG2403" s="2">
        <v>-9.4299999999999995E-2</v>
      </c>
      <c r="AH2403">
        <v>600000</v>
      </c>
      <c r="AI2403" t="str">
        <f>IF(Table_Graduate_Salary[[#This Row],[Salary]]&lt;300000,"Low",IF(Table_Graduate_Salary[[#This Row],[Salary]]&lt;=600000,"Medium","High"))</f>
        <v>Medium</v>
      </c>
      <c r="AJ2403" t="str">
        <f>IF(Table_Graduate_Salary[[#This Row],[collegeGPA]]&gt;=8,"Excellent",IF(Table_Graduate_Salary[[#This Row],[collegeGPA]]&gt;=7,"Good","Average"))</f>
        <v>Excellent</v>
      </c>
      <c r="AK2403" s="2">
        <f>AVERAGE(Table_Graduate_Salary[[#This Row],[English]],Table_Graduate_Salary[[#This Row],[Logical]],Table_Graduate_Salary[[#This Row],[Quant]])</f>
        <v>576.66666666666663</v>
      </c>
    </row>
    <row r="2404" spans="1:37">
      <c r="A2404">
        <v>1204990</v>
      </c>
      <c r="B2404" t="s">
        <v>506</v>
      </c>
      <c r="C2404" s="1">
        <v>33959</v>
      </c>
      <c r="D2404" s="2">
        <v>78.599999999999994</v>
      </c>
      <c r="E2404" t="s">
        <v>51</v>
      </c>
      <c r="F2404" s="3">
        <v>2009</v>
      </c>
      <c r="G2404" s="2">
        <v>69.400000000000006</v>
      </c>
      <c r="H2404" t="s">
        <v>51</v>
      </c>
      <c r="I2404">
        <v>2688</v>
      </c>
      <c r="J2404">
        <v>2</v>
      </c>
      <c r="K2404" t="s">
        <v>36</v>
      </c>
      <c r="L2404" t="s">
        <v>55</v>
      </c>
      <c r="M2404" s="3">
        <v>74.3</v>
      </c>
      <c r="N2404">
        <v>2688</v>
      </c>
      <c r="O2404">
        <v>0</v>
      </c>
      <c r="P2404" t="s">
        <v>84</v>
      </c>
      <c r="Q2404">
        <v>2014</v>
      </c>
      <c r="R2404" s="2">
        <v>420</v>
      </c>
      <c r="S2404" s="2">
        <v>445</v>
      </c>
      <c r="T2404" s="2">
        <v>510</v>
      </c>
      <c r="U2404" s="2">
        <v>0.48674700843819302</v>
      </c>
      <c r="V2404" s="2">
        <v>505</v>
      </c>
      <c r="W2404" s="2">
        <v>-1</v>
      </c>
      <c r="X2404" s="2">
        <v>376</v>
      </c>
      <c r="Y2404" s="2">
        <v>-1</v>
      </c>
      <c r="Z2404" s="2">
        <v>-1</v>
      </c>
      <c r="AA2404" s="2">
        <v>-1</v>
      </c>
      <c r="AB2404" s="2">
        <v>-1</v>
      </c>
      <c r="AC2404" s="2">
        <v>1.4208000000000001</v>
      </c>
      <c r="AD2404" s="2">
        <v>0.71189999999999998</v>
      </c>
      <c r="AE2404" s="2">
        <v>-0.2974</v>
      </c>
      <c r="AF2404" s="2">
        <v>-1.6289</v>
      </c>
      <c r="AG2404" s="2">
        <v>-0.28589999999999999</v>
      </c>
      <c r="AH2404">
        <v>350000</v>
      </c>
      <c r="AI2404" t="str">
        <f>IF(Table_Graduate_Salary[[#This Row],[Salary]]&lt;300000,"Low",IF(Table_Graduate_Salary[[#This Row],[Salary]]&lt;=600000,"Medium","High"))</f>
        <v>Medium</v>
      </c>
      <c r="AJ2404" t="str">
        <f>IF(Table_Graduate_Salary[[#This Row],[collegeGPA]]&gt;=8,"Excellent",IF(Table_Graduate_Salary[[#This Row],[collegeGPA]]&gt;=7,"Good","Average"))</f>
        <v>Excellent</v>
      </c>
      <c r="AK2404" s="2">
        <f>AVERAGE(Table_Graduate_Salary[[#This Row],[English]],Table_Graduate_Salary[[#This Row],[Logical]],Table_Graduate_Salary[[#This Row],[Quant]])</f>
        <v>458.33333333333331</v>
      </c>
    </row>
    <row r="2405" spans="1:37">
      <c r="A2405">
        <v>872116</v>
      </c>
      <c r="B2405" t="s">
        <v>506</v>
      </c>
      <c r="C2405" s="1">
        <v>33984</v>
      </c>
      <c r="D2405" s="2">
        <v>77</v>
      </c>
      <c r="E2405" t="s">
        <v>48</v>
      </c>
      <c r="F2405" s="3">
        <v>2010</v>
      </c>
      <c r="G2405" s="2">
        <v>77.14</v>
      </c>
      <c r="H2405" t="s">
        <v>48</v>
      </c>
      <c r="I2405">
        <v>6904</v>
      </c>
      <c r="J2405">
        <v>2</v>
      </c>
      <c r="K2405" t="s">
        <v>36</v>
      </c>
      <c r="L2405" t="s">
        <v>52</v>
      </c>
      <c r="M2405" s="3">
        <v>74.36</v>
      </c>
      <c r="N2405">
        <v>6904</v>
      </c>
      <c r="O2405">
        <v>1</v>
      </c>
      <c r="P2405" t="s">
        <v>47</v>
      </c>
      <c r="Q2405">
        <v>2014</v>
      </c>
      <c r="R2405" s="2">
        <v>590</v>
      </c>
      <c r="S2405" s="2">
        <v>400</v>
      </c>
      <c r="T2405" s="2">
        <v>560</v>
      </c>
      <c r="U2405" s="2">
        <v>6.6960706502830397E-2</v>
      </c>
      <c r="V2405" s="2">
        <v>-1</v>
      </c>
      <c r="W2405" s="2">
        <v>-1</v>
      </c>
      <c r="X2405" s="2">
        <v>-1</v>
      </c>
      <c r="Y2405" s="2">
        <v>253</v>
      </c>
      <c r="Z2405" s="2">
        <v>-1</v>
      </c>
      <c r="AA2405" s="2">
        <v>-1</v>
      </c>
      <c r="AB2405" s="2">
        <v>-1</v>
      </c>
      <c r="AC2405" s="2">
        <v>0.84630000000000005</v>
      </c>
      <c r="AD2405" s="2">
        <v>-0.62009999999999998</v>
      </c>
      <c r="AE2405" s="2">
        <v>0.62480000000000002</v>
      </c>
      <c r="AF2405" s="2">
        <v>0.39950000000000002</v>
      </c>
      <c r="AG2405" s="2">
        <v>1.4386000000000001</v>
      </c>
      <c r="AH2405">
        <v>300000</v>
      </c>
      <c r="AI2405" t="str">
        <f>IF(Table_Graduate_Salary[[#This Row],[Salary]]&lt;300000,"Low",IF(Table_Graduate_Salary[[#This Row],[Salary]]&lt;=600000,"Medium","High"))</f>
        <v>Medium</v>
      </c>
      <c r="AJ2405" t="str">
        <f>IF(Table_Graduate_Salary[[#This Row],[collegeGPA]]&gt;=8,"Excellent",IF(Table_Graduate_Salary[[#This Row],[collegeGPA]]&gt;=7,"Good","Average"))</f>
        <v>Excellent</v>
      </c>
      <c r="AK2405" s="2">
        <f>AVERAGE(Table_Graduate_Salary[[#This Row],[English]],Table_Graduate_Salary[[#This Row],[Logical]],Table_Graduate_Salary[[#This Row],[Quant]])</f>
        <v>516.66666666666663</v>
      </c>
    </row>
    <row r="2406" spans="1:37">
      <c r="A2406">
        <v>457145</v>
      </c>
      <c r="B2406" t="s">
        <v>506</v>
      </c>
      <c r="C2406" s="1">
        <v>32969</v>
      </c>
      <c r="D2406" s="2">
        <v>65</v>
      </c>
      <c r="E2406">
        <v>0</v>
      </c>
      <c r="F2406" s="3">
        <v>2007</v>
      </c>
      <c r="G2406" s="2">
        <v>45</v>
      </c>
      <c r="H2406">
        <v>0</v>
      </c>
      <c r="I2406">
        <v>2353</v>
      </c>
      <c r="J2406">
        <v>2</v>
      </c>
      <c r="K2406" t="s">
        <v>36</v>
      </c>
      <c r="L2406" t="s">
        <v>64</v>
      </c>
      <c r="M2406" s="3">
        <v>72</v>
      </c>
      <c r="N2406">
        <v>2353</v>
      </c>
      <c r="O2406">
        <v>0</v>
      </c>
      <c r="P2406" t="s">
        <v>65</v>
      </c>
      <c r="Q2406">
        <v>2012</v>
      </c>
      <c r="R2406" s="2">
        <v>395</v>
      </c>
      <c r="S2406" s="2">
        <v>635</v>
      </c>
      <c r="T2406" s="2">
        <v>495</v>
      </c>
      <c r="U2406" s="2">
        <v>0.70409041213131396</v>
      </c>
      <c r="V2406" s="2">
        <v>465</v>
      </c>
      <c r="W2406" s="2">
        <v>-1</v>
      </c>
      <c r="X2406" s="2">
        <v>-1</v>
      </c>
      <c r="Y2406" s="2">
        <v>-1</v>
      </c>
      <c r="Z2406" s="2">
        <v>-1</v>
      </c>
      <c r="AA2406" s="2">
        <v>-1</v>
      </c>
      <c r="AB2406" s="2">
        <v>-1</v>
      </c>
      <c r="AC2406" s="2">
        <v>-0.26279999999999998</v>
      </c>
      <c r="AD2406" s="2">
        <v>-0.55230000000000001</v>
      </c>
      <c r="AE2406" s="2">
        <v>-0.59799999999999998</v>
      </c>
      <c r="AF2406" s="2">
        <v>6.2300000000000001E-2</v>
      </c>
      <c r="AG2406" s="2">
        <v>-0.1295</v>
      </c>
      <c r="AH2406">
        <v>180000</v>
      </c>
      <c r="AI2406" t="str">
        <f>IF(Table_Graduate_Salary[[#This Row],[Salary]]&lt;300000,"Low",IF(Table_Graduate_Salary[[#This Row],[Salary]]&lt;=600000,"Medium","High"))</f>
        <v>Low</v>
      </c>
      <c r="AJ2406" t="str">
        <f>IF(Table_Graduate_Salary[[#This Row],[collegeGPA]]&gt;=8,"Excellent",IF(Table_Graduate_Salary[[#This Row],[collegeGPA]]&gt;=7,"Good","Average"))</f>
        <v>Excellent</v>
      </c>
      <c r="AK2406" s="2">
        <f>AVERAGE(Table_Graduate_Salary[[#This Row],[English]],Table_Graduate_Salary[[#This Row],[Logical]],Table_Graduate_Salary[[#This Row],[Quant]])</f>
        <v>508.33333333333331</v>
      </c>
    </row>
    <row r="2407" spans="1:37">
      <c r="A2407">
        <v>449397</v>
      </c>
      <c r="B2407" t="s">
        <v>505</v>
      </c>
      <c r="C2407" s="1">
        <v>32162</v>
      </c>
      <c r="D2407" s="2">
        <v>81.73</v>
      </c>
      <c r="E2407" t="s">
        <v>412</v>
      </c>
      <c r="F2407" s="3">
        <v>2006</v>
      </c>
      <c r="G2407" s="2">
        <v>57.11</v>
      </c>
      <c r="H2407" t="s">
        <v>413</v>
      </c>
      <c r="I2407">
        <v>2088</v>
      </c>
      <c r="J2407">
        <v>2</v>
      </c>
      <c r="K2407" t="s">
        <v>66</v>
      </c>
      <c r="L2407" t="s">
        <v>67</v>
      </c>
      <c r="M2407" s="3">
        <v>85.4</v>
      </c>
      <c r="N2407">
        <v>2088</v>
      </c>
      <c r="O2407">
        <v>0</v>
      </c>
      <c r="P2407" t="s">
        <v>65</v>
      </c>
      <c r="Q2407">
        <v>2012</v>
      </c>
      <c r="R2407" s="2">
        <v>505</v>
      </c>
      <c r="S2407" s="2">
        <v>495</v>
      </c>
      <c r="T2407" s="2">
        <v>535</v>
      </c>
      <c r="U2407" s="2">
        <v>0.96823749589054298</v>
      </c>
      <c r="V2407" s="2">
        <v>605</v>
      </c>
      <c r="W2407" s="2">
        <v>-1</v>
      </c>
      <c r="X2407" s="2">
        <v>-1</v>
      </c>
      <c r="Y2407" s="2">
        <v>-1</v>
      </c>
      <c r="Z2407" s="2">
        <v>-1</v>
      </c>
      <c r="AA2407" s="2">
        <v>-1</v>
      </c>
      <c r="AB2407" s="2">
        <v>-1</v>
      </c>
      <c r="AC2407" s="2">
        <v>0.1623</v>
      </c>
      <c r="AD2407" s="2">
        <v>1.4368000000000001</v>
      </c>
      <c r="AE2407" s="2">
        <v>0.67200000000000004</v>
      </c>
      <c r="AF2407" s="2">
        <v>-0.26090000000000002</v>
      </c>
      <c r="AG2407" s="2">
        <v>-0.1295</v>
      </c>
      <c r="AH2407">
        <v>120000</v>
      </c>
      <c r="AI2407" t="str">
        <f>IF(Table_Graduate_Salary[[#This Row],[Salary]]&lt;300000,"Low",IF(Table_Graduate_Salary[[#This Row],[Salary]]&lt;=600000,"Medium","High"))</f>
        <v>Low</v>
      </c>
      <c r="AJ2407" t="str">
        <f>IF(Table_Graduate_Salary[[#This Row],[collegeGPA]]&gt;=8,"Excellent",IF(Table_Graduate_Salary[[#This Row],[collegeGPA]]&gt;=7,"Good","Average"))</f>
        <v>Excellent</v>
      </c>
      <c r="AK2407" s="2">
        <f>AVERAGE(Table_Graduate_Salary[[#This Row],[English]],Table_Graduate_Salary[[#This Row],[Logical]],Table_Graduate_Salary[[#This Row],[Quant]])</f>
        <v>511.66666666666669</v>
      </c>
    </row>
    <row r="2408" spans="1:37">
      <c r="A2408">
        <v>360148</v>
      </c>
      <c r="B2408" t="s">
        <v>506</v>
      </c>
      <c r="C2408" s="1">
        <v>33084</v>
      </c>
      <c r="D2408" s="2">
        <v>73.06</v>
      </c>
      <c r="E2408">
        <v>0</v>
      </c>
      <c r="F2408" s="3">
        <v>2008</v>
      </c>
      <c r="G2408" s="2">
        <v>73.67</v>
      </c>
      <c r="H2408">
        <v>0</v>
      </c>
      <c r="I2408">
        <v>8535</v>
      </c>
      <c r="J2408">
        <v>2</v>
      </c>
      <c r="K2408" t="s">
        <v>36</v>
      </c>
      <c r="L2408" t="s">
        <v>52</v>
      </c>
      <c r="M2408" s="3">
        <v>59.5</v>
      </c>
      <c r="N2408">
        <v>8535</v>
      </c>
      <c r="O2408">
        <v>0</v>
      </c>
      <c r="P2408" t="s">
        <v>45</v>
      </c>
      <c r="Q2408">
        <v>2012</v>
      </c>
      <c r="R2408" s="2">
        <v>395</v>
      </c>
      <c r="S2408" s="2">
        <v>485</v>
      </c>
      <c r="T2408" s="2">
        <v>415</v>
      </c>
      <c r="U2408" s="2">
        <v>0.97885530239271201</v>
      </c>
      <c r="V2408" s="2">
        <v>-1</v>
      </c>
      <c r="W2408" s="2">
        <v>-1</v>
      </c>
      <c r="X2408" s="2">
        <v>-1</v>
      </c>
      <c r="Y2408" s="2">
        <v>564</v>
      </c>
      <c r="Z2408" s="2">
        <v>-1</v>
      </c>
      <c r="AA2408" s="2">
        <v>-1</v>
      </c>
      <c r="AB2408" s="2">
        <v>-1</v>
      </c>
      <c r="AC2408" s="2">
        <v>-0.4173</v>
      </c>
      <c r="AD2408" s="2">
        <v>0.3448</v>
      </c>
      <c r="AE2408" s="2">
        <v>-1.2148000000000001</v>
      </c>
      <c r="AF2408" s="2">
        <v>-0.29020000000000001</v>
      </c>
      <c r="AG2408" s="2">
        <v>-0.76149999999999995</v>
      </c>
      <c r="AH2408">
        <v>390000</v>
      </c>
      <c r="AI2408" t="str">
        <f>IF(Table_Graduate_Salary[[#This Row],[Salary]]&lt;300000,"Low",IF(Table_Graduate_Salary[[#This Row],[Salary]]&lt;=600000,"Medium","High"))</f>
        <v>Medium</v>
      </c>
      <c r="AJ2408" t="str">
        <f>IF(Table_Graduate_Salary[[#This Row],[collegeGPA]]&gt;=8,"Excellent",IF(Table_Graduate_Salary[[#This Row],[collegeGPA]]&gt;=7,"Good","Average"))</f>
        <v>Excellent</v>
      </c>
      <c r="AK2408" s="2">
        <f>AVERAGE(Table_Graduate_Salary[[#This Row],[English]],Table_Graduate_Salary[[#This Row],[Logical]],Table_Graduate_Salary[[#This Row],[Quant]])</f>
        <v>431.66666666666669</v>
      </c>
    </row>
    <row r="2409" spans="1:37">
      <c r="A2409">
        <v>1172229</v>
      </c>
      <c r="B2409" t="s">
        <v>505</v>
      </c>
      <c r="C2409" s="1">
        <v>33403</v>
      </c>
      <c r="D2409" s="2">
        <v>88</v>
      </c>
      <c r="E2409" t="s">
        <v>51</v>
      </c>
      <c r="F2409" s="3">
        <v>2008</v>
      </c>
      <c r="G2409" s="2">
        <v>83</v>
      </c>
      <c r="H2409" t="s">
        <v>51</v>
      </c>
      <c r="I2409">
        <v>1367</v>
      </c>
      <c r="J2409">
        <v>2</v>
      </c>
      <c r="K2409" t="s">
        <v>36</v>
      </c>
      <c r="L2409" t="s">
        <v>40</v>
      </c>
      <c r="M2409" s="3">
        <v>85.5</v>
      </c>
      <c r="N2409">
        <v>1367</v>
      </c>
      <c r="O2409">
        <v>0</v>
      </c>
      <c r="P2409" t="s">
        <v>47</v>
      </c>
      <c r="Q2409">
        <v>2012</v>
      </c>
      <c r="R2409" s="2">
        <v>335</v>
      </c>
      <c r="S2409" s="2">
        <v>400</v>
      </c>
      <c r="T2409" s="2">
        <v>330</v>
      </c>
      <c r="U2409" s="2">
        <v>0.23780283983757</v>
      </c>
      <c r="V2409" s="2">
        <v>325</v>
      </c>
      <c r="W2409" s="2">
        <v>-1</v>
      </c>
      <c r="X2409" s="2">
        <v>315</v>
      </c>
      <c r="Y2409" s="2">
        <v>-1</v>
      </c>
      <c r="Z2409" s="2">
        <v>-1</v>
      </c>
      <c r="AA2409" s="2">
        <v>-1</v>
      </c>
      <c r="AB2409" s="2">
        <v>-1</v>
      </c>
      <c r="AC2409" s="2">
        <v>0.55910000000000004</v>
      </c>
      <c r="AD2409" s="2">
        <v>-0.1206</v>
      </c>
      <c r="AE2409" s="2">
        <v>-0.14369999999999999</v>
      </c>
      <c r="AF2409" s="2">
        <v>-0.1076</v>
      </c>
      <c r="AG2409" s="2">
        <v>-0.86080000000000001</v>
      </c>
      <c r="AH2409">
        <v>175000</v>
      </c>
      <c r="AI2409" t="str">
        <f>IF(Table_Graduate_Salary[[#This Row],[Salary]]&lt;300000,"Low",IF(Table_Graduate_Salary[[#This Row],[Salary]]&lt;=600000,"Medium","High"))</f>
        <v>Low</v>
      </c>
      <c r="AJ2409" t="str">
        <f>IF(Table_Graduate_Salary[[#This Row],[collegeGPA]]&gt;=8,"Excellent",IF(Table_Graduate_Salary[[#This Row],[collegeGPA]]&gt;=7,"Good","Average"))</f>
        <v>Excellent</v>
      </c>
      <c r="AK2409" s="2">
        <f>AVERAGE(Table_Graduate_Salary[[#This Row],[English]],Table_Graduate_Salary[[#This Row],[Logical]],Table_Graduate_Salary[[#This Row],[Quant]])</f>
        <v>355</v>
      </c>
    </row>
    <row r="2410" spans="1:37">
      <c r="A2410">
        <v>326565</v>
      </c>
      <c r="B2410" t="s">
        <v>505</v>
      </c>
      <c r="C2410" s="1">
        <v>32909</v>
      </c>
      <c r="D2410" s="2">
        <v>78</v>
      </c>
      <c r="E2410" t="s">
        <v>35</v>
      </c>
      <c r="F2410" s="3">
        <v>2008</v>
      </c>
      <c r="G2410" s="2">
        <v>66.599999999999994</v>
      </c>
      <c r="H2410" t="s">
        <v>35</v>
      </c>
      <c r="I2410">
        <v>3879</v>
      </c>
      <c r="J2410">
        <v>2</v>
      </c>
      <c r="K2410" t="s">
        <v>36</v>
      </c>
      <c r="L2410" t="s">
        <v>81</v>
      </c>
      <c r="M2410" s="3">
        <v>63</v>
      </c>
      <c r="N2410">
        <v>3879</v>
      </c>
      <c r="O2410">
        <v>0</v>
      </c>
      <c r="P2410" t="s">
        <v>84</v>
      </c>
      <c r="Q2410">
        <v>2012</v>
      </c>
      <c r="R2410" s="2">
        <v>585</v>
      </c>
      <c r="S2410" s="2">
        <v>315</v>
      </c>
      <c r="T2410" s="2">
        <v>455</v>
      </c>
      <c r="U2410" s="2">
        <v>0.51986391806714305</v>
      </c>
      <c r="V2410" s="2">
        <v>-1</v>
      </c>
      <c r="W2410" s="2">
        <v>300</v>
      </c>
      <c r="X2410" s="2">
        <v>-1</v>
      </c>
      <c r="Y2410" s="2">
        <v>-1</v>
      </c>
      <c r="Z2410" s="2">
        <v>411</v>
      </c>
      <c r="AA2410" s="2">
        <v>-1</v>
      </c>
      <c r="AB2410" s="2">
        <v>-1</v>
      </c>
      <c r="AC2410" s="2">
        <v>-1.3447</v>
      </c>
      <c r="AD2410" s="2">
        <v>-0.20119999999999999</v>
      </c>
      <c r="AE2410" s="2">
        <v>0.49059999999999998</v>
      </c>
      <c r="AF2410" s="2">
        <v>-0.40776999999999902</v>
      </c>
      <c r="AG2410" s="2">
        <v>-1.0773999999999999</v>
      </c>
      <c r="AH2410">
        <v>305000</v>
      </c>
      <c r="AI2410" t="str">
        <f>IF(Table_Graduate_Salary[[#This Row],[Salary]]&lt;300000,"Low",IF(Table_Graduate_Salary[[#This Row],[Salary]]&lt;=600000,"Medium","High"))</f>
        <v>Medium</v>
      </c>
      <c r="AJ2410" t="str">
        <f>IF(Table_Graduate_Salary[[#This Row],[collegeGPA]]&gt;=8,"Excellent",IF(Table_Graduate_Salary[[#This Row],[collegeGPA]]&gt;=7,"Good","Average"))</f>
        <v>Excellent</v>
      </c>
      <c r="AK2410" s="2">
        <f>AVERAGE(Table_Graduate_Salary[[#This Row],[English]],Table_Graduate_Salary[[#This Row],[Logical]],Table_Graduate_Salary[[#This Row],[Quant]])</f>
        <v>451.66666666666669</v>
      </c>
    </row>
    <row r="2411" spans="1:37">
      <c r="A2411">
        <v>795799</v>
      </c>
      <c r="B2411" t="s">
        <v>506</v>
      </c>
      <c r="C2411" s="1">
        <v>33517</v>
      </c>
      <c r="D2411" s="2">
        <v>93.4</v>
      </c>
      <c r="E2411" t="s">
        <v>35</v>
      </c>
      <c r="F2411" s="3">
        <v>2009</v>
      </c>
      <c r="G2411" s="2">
        <v>63</v>
      </c>
      <c r="H2411" t="s">
        <v>35</v>
      </c>
      <c r="I2411">
        <v>222</v>
      </c>
      <c r="J2411">
        <v>2</v>
      </c>
      <c r="K2411" t="s">
        <v>36</v>
      </c>
      <c r="L2411" t="s">
        <v>174</v>
      </c>
      <c r="M2411" s="3">
        <v>67.8</v>
      </c>
      <c r="N2411">
        <v>222</v>
      </c>
      <c r="O2411">
        <v>0</v>
      </c>
      <c r="P2411" t="s">
        <v>120</v>
      </c>
      <c r="Q2411">
        <v>2014</v>
      </c>
      <c r="R2411" s="2">
        <v>675</v>
      </c>
      <c r="S2411" s="2">
        <v>645</v>
      </c>
      <c r="T2411" s="2">
        <v>665</v>
      </c>
      <c r="U2411" s="2">
        <v>0.53678266653517204</v>
      </c>
      <c r="V2411" s="2">
        <v>355</v>
      </c>
      <c r="W2411" s="2">
        <v>-1</v>
      </c>
      <c r="X2411" s="2">
        <v>-1</v>
      </c>
      <c r="Y2411" s="2">
        <v>-1</v>
      </c>
      <c r="Z2411" s="2">
        <v>-1</v>
      </c>
      <c r="AA2411" s="2">
        <v>-1</v>
      </c>
      <c r="AB2411" s="2">
        <v>356</v>
      </c>
      <c r="AC2411" s="2">
        <v>-0.58989999999999998</v>
      </c>
      <c r="AD2411" s="2">
        <v>0.21240000000000001</v>
      </c>
      <c r="AE2411" s="2">
        <v>0.31740000000000002</v>
      </c>
      <c r="AF2411" s="2">
        <v>1.0333000000000001</v>
      </c>
      <c r="AG2411" s="2">
        <v>-0.86080000000000001</v>
      </c>
      <c r="AH2411">
        <v>405000</v>
      </c>
      <c r="AI2411" t="str">
        <f>IF(Table_Graduate_Salary[[#This Row],[Salary]]&lt;300000,"Low",IF(Table_Graduate_Salary[[#This Row],[Salary]]&lt;=600000,"Medium","High"))</f>
        <v>Medium</v>
      </c>
      <c r="AJ2411" t="str">
        <f>IF(Table_Graduate_Salary[[#This Row],[collegeGPA]]&gt;=8,"Excellent",IF(Table_Graduate_Salary[[#This Row],[collegeGPA]]&gt;=7,"Good","Average"))</f>
        <v>Excellent</v>
      </c>
      <c r="AK2411" s="2">
        <f>AVERAGE(Table_Graduate_Salary[[#This Row],[English]],Table_Graduate_Salary[[#This Row],[Logical]],Table_Graduate_Salary[[#This Row],[Quant]])</f>
        <v>661.66666666666663</v>
      </c>
    </row>
    <row r="2412" spans="1:37">
      <c r="A2412">
        <v>669977</v>
      </c>
      <c r="B2412" t="s">
        <v>506</v>
      </c>
      <c r="C2412" s="1">
        <v>33303</v>
      </c>
      <c r="D2412" s="2">
        <v>85</v>
      </c>
      <c r="E2412" t="s">
        <v>35</v>
      </c>
      <c r="F2412" s="3">
        <v>2009</v>
      </c>
      <c r="G2412" s="2">
        <v>76</v>
      </c>
      <c r="H2412" t="s">
        <v>35</v>
      </c>
      <c r="I2412">
        <v>9699</v>
      </c>
      <c r="J2412">
        <v>2</v>
      </c>
      <c r="K2412" t="s">
        <v>36</v>
      </c>
      <c r="L2412" t="s">
        <v>64</v>
      </c>
      <c r="M2412" s="3">
        <v>71</v>
      </c>
      <c r="N2412">
        <v>9699</v>
      </c>
      <c r="O2412">
        <v>1</v>
      </c>
      <c r="P2412" t="s">
        <v>71</v>
      </c>
      <c r="Q2412">
        <v>2013</v>
      </c>
      <c r="R2412" s="2">
        <v>570</v>
      </c>
      <c r="S2412" s="2">
        <v>520</v>
      </c>
      <c r="T2412" s="2">
        <v>430</v>
      </c>
      <c r="U2412" s="2">
        <v>0.81941652983588797</v>
      </c>
      <c r="V2412" s="2">
        <v>505</v>
      </c>
      <c r="W2412" s="2">
        <v>-1</v>
      </c>
      <c r="X2412" s="2">
        <v>-1</v>
      </c>
      <c r="Y2412" s="2">
        <v>-1</v>
      </c>
      <c r="Z2412" s="2">
        <v>-1</v>
      </c>
      <c r="AA2412" s="2">
        <v>-1</v>
      </c>
      <c r="AB2412" s="2">
        <v>-1</v>
      </c>
      <c r="AC2412" s="2">
        <v>1.5644</v>
      </c>
      <c r="AD2412" s="2">
        <v>1.2114</v>
      </c>
      <c r="AE2412" s="2">
        <v>0.62480000000000002</v>
      </c>
      <c r="AF2412" s="2">
        <v>0.39950000000000002</v>
      </c>
      <c r="AG2412" s="2">
        <v>0.86370000000000002</v>
      </c>
      <c r="AH2412">
        <v>350000</v>
      </c>
      <c r="AI2412" t="str">
        <f>IF(Table_Graduate_Salary[[#This Row],[Salary]]&lt;300000,"Low",IF(Table_Graduate_Salary[[#This Row],[Salary]]&lt;=600000,"Medium","High"))</f>
        <v>Medium</v>
      </c>
      <c r="AJ2412" t="str">
        <f>IF(Table_Graduate_Salary[[#This Row],[collegeGPA]]&gt;=8,"Excellent",IF(Table_Graduate_Salary[[#This Row],[collegeGPA]]&gt;=7,"Good","Average"))</f>
        <v>Excellent</v>
      </c>
      <c r="AK2412" s="2">
        <f>AVERAGE(Table_Graduate_Salary[[#This Row],[English]],Table_Graduate_Salary[[#This Row],[Logical]],Table_Graduate_Salary[[#This Row],[Quant]])</f>
        <v>506.66666666666669</v>
      </c>
    </row>
    <row r="2413" spans="1:37">
      <c r="A2413">
        <v>1078108</v>
      </c>
      <c r="B2413" t="s">
        <v>505</v>
      </c>
      <c r="C2413" s="1">
        <v>33433</v>
      </c>
      <c r="D2413" s="2">
        <v>90</v>
      </c>
      <c r="E2413" t="s">
        <v>51</v>
      </c>
      <c r="F2413" s="3">
        <v>2009</v>
      </c>
      <c r="G2413" s="2">
        <v>89.26</v>
      </c>
      <c r="H2413" t="s">
        <v>51</v>
      </c>
      <c r="I2413">
        <v>4734</v>
      </c>
      <c r="J2413">
        <v>2</v>
      </c>
      <c r="K2413" t="s">
        <v>36</v>
      </c>
      <c r="L2413" t="s">
        <v>60</v>
      </c>
      <c r="M2413" s="3">
        <v>71</v>
      </c>
      <c r="N2413">
        <v>4734</v>
      </c>
      <c r="O2413">
        <v>0</v>
      </c>
      <c r="P2413" t="s">
        <v>166</v>
      </c>
      <c r="Q2413">
        <v>2013</v>
      </c>
      <c r="R2413" s="2">
        <v>605</v>
      </c>
      <c r="S2413" s="2">
        <v>545</v>
      </c>
      <c r="T2413" s="2">
        <v>585</v>
      </c>
      <c r="U2413" s="2">
        <v>0.78330353667029795</v>
      </c>
      <c r="V2413" s="2">
        <v>-1</v>
      </c>
      <c r="W2413" s="2">
        <v>388</v>
      </c>
      <c r="X2413" s="2">
        <v>-1</v>
      </c>
      <c r="Y2413" s="2">
        <v>-1</v>
      </c>
      <c r="Z2413" s="2">
        <v>-1</v>
      </c>
      <c r="AA2413" s="2">
        <v>388</v>
      </c>
      <c r="AB2413" s="2">
        <v>-1</v>
      </c>
      <c r="AC2413" s="2">
        <v>0.84630000000000005</v>
      </c>
      <c r="AD2413" s="2">
        <v>0.37890000000000001</v>
      </c>
      <c r="AE2413" s="2">
        <v>1.0859000000000001</v>
      </c>
      <c r="AF2413" s="2">
        <v>-1.7556</v>
      </c>
      <c r="AG2413" s="2">
        <v>-9.4299999999999995E-2</v>
      </c>
      <c r="AH2413">
        <v>325000</v>
      </c>
      <c r="AI2413" t="str">
        <f>IF(Table_Graduate_Salary[[#This Row],[Salary]]&lt;300000,"Low",IF(Table_Graduate_Salary[[#This Row],[Salary]]&lt;=600000,"Medium","High"))</f>
        <v>Medium</v>
      </c>
      <c r="AJ2413" t="str">
        <f>IF(Table_Graduate_Salary[[#This Row],[collegeGPA]]&gt;=8,"Excellent",IF(Table_Graduate_Salary[[#This Row],[collegeGPA]]&gt;=7,"Good","Average"))</f>
        <v>Excellent</v>
      </c>
      <c r="AK2413" s="2">
        <f>AVERAGE(Table_Graduate_Salary[[#This Row],[English]],Table_Graduate_Salary[[#This Row],[Logical]],Table_Graduate_Salary[[#This Row],[Quant]])</f>
        <v>578.33333333333337</v>
      </c>
    </row>
    <row r="2414" spans="1:37">
      <c r="A2414">
        <v>467504</v>
      </c>
      <c r="B2414" t="s">
        <v>505</v>
      </c>
      <c r="C2414" s="1">
        <v>33181</v>
      </c>
      <c r="D2414" s="2">
        <v>88.34</v>
      </c>
      <c r="E2414" t="s">
        <v>35</v>
      </c>
      <c r="F2414" s="3">
        <v>2007</v>
      </c>
      <c r="G2414" s="2">
        <v>71</v>
      </c>
      <c r="H2414" t="s">
        <v>35</v>
      </c>
      <c r="I2414">
        <v>1730</v>
      </c>
      <c r="J2414">
        <v>2</v>
      </c>
      <c r="K2414" t="s">
        <v>36</v>
      </c>
      <c r="L2414" t="s">
        <v>81</v>
      </c>
      <c r="M2414" s="3">
        <v>90.44</v>
      </c>
      <c r="N2414">
        <v>1730</v>
      </c>
      <c r="O2414">
        <v>0</v>
      </c>
      <c r="P2414" t="s">
        <v>41</v>
      </c>
      <c r="Q2414">
        <v>2012</v>
      </c>
      <c r="R2414" s="2">
        <v>525</v>
      </c>
      <c r="S2414" s="2">
        <v>505</v>
      </c>
      <c r="T2414" s="2">
        <v>485</v>
      </c>
      <c r="U2414" s="2">
        <v>5.8792800008353401E-2</v>
      </c>
      <c r="V2414" s="2">
        <v>-1</v>
      </c>
      <c r="W2414" s="2">
        <v>200</v>
      </c>
      <c r="X2414" s="2">
        <v>-1</v>
      </c>
      <c r="Y2414" s="2">
        <v>-1</v>
      </c>
      <c r="Z2414" s="2">
        <v>-1</v>
      </c>
      <c r="AA2414" s="2">
        <v>-1</v>
      </c>
      <c r="AB2414" s="2">
        <v>-1</v>
      </c>
      <c r="AC2414" s="2">
        <v>1.2827999999999999</v>
      </c>
      <c r="AD2414" s="2">
        <v>1.2028000000000001</v>
      </c>
      <c r="AE2414" s="2">
        <v>-0.70679999999999998</v>
      </c>
      <c r="AF2414" s="2">
        <v>-0.64280000000000004</v>
      </c>
      <c r="AG2414" s="2">
        <v>0.50239999999999996</v>
      </c>
      <c r="AH2414">
        <v>340000</v>
      </c>
      <c r="AI2414" t="str">
        <f>IF(Table_Graduate_Salary[[#This Row],[Salary]]&lt;300000,"Low",IF(Table_Graduate_Salary[[#This Row],[Salary]]&lt;=600000,"Medium","High"))</f>
        <v>Medium</v>
      </c>
      <c r="AJ2414" t="str">
        <f>IF(Table_Graduate_Salary[[#This Row],[collegeGPA]]&gt;=8,"Excellent",IF(Table_Graduate_Salary[[#This Row],[collegeGPA]]&gt;=7,"Good","Average"))</f>
        <v>Excellent</v>
      </c>
      <c r="AK2414" s="2">
        <f>AVERAGE(Table_Graduate_Salary[[#This Row],[English]],Table_Graduate_Salary[[#This Row],[Logical]],Table_Graduate_Salary[[#This Row],[Quant]])</f>
        <v>505</v>
      </c>
    </row>
    <row r="2415" spans="1:37">
      <c r="A2415">
        <v>641305</v>
      </c>
      <c r="B2415" t="s">
        <v>505</v>
      </c>
      <c r="C2415" s="1">
        <v>33743</v>
      </c>
      <c r="D2415" s="2">
        <v>92.5</v>
      </c>
      <c r="E2415" t="s">
        <v>51</v>
      </c>
      <c r="F2415" s="3">
        <v>2009</v>
      </c>
      <c r="G2415" s="2">
        <v>95.3</v>
      </c>
      <c r="H2415" t="s">
        <v>51</v>
      </c>
      <c r="I2415">
        <v>9769</v>
      </c>
      <c r="J2415">
        <v>2</v>
      </c>
      <c r="K2415" t="s">
        <v>36</v>
      </c>
      <c r="L2415" t="s">
        <v>40</v>
      </c>
      <c r="M2415" s="3">
        <v>79.599999999999994</v>
      </c>
      <c r="N2415">
        <v>9769</v>
      </c>
      <c r="O2415">
        <v>1</v>
      </c>
      <c r="P2415" t="s">
        <v>54</v>
      </c>
      <c r="Q2415">
        <v>2013</v>
      </c>
      <c r="R2415" s="2">
        <v>510</v>
      </c>
      <c r="S2415" s="2">
        <v>585</v>
      </c>
      <c r="T2415" s="2">
        <v>650</v>
      </c>
      <c r="U2415" s="2">
        <v>0.76567358123401097</v>
      </c>
      <c r="V2415" s="2">
        <v>485</v>
      </c>
      <c r="W2415" s="2">
        <v>-1</v>
      </c>
      <c r="X2415" s="2">
        <v>-1</v>
      </c>
      <c r="Y2415" s="2">
        <v>-1</v>
      </c>
      <c r="Z2415" s="2">
        <v>-1</v>
      </c>
      <c r="AA2415" s="2">
        <v>-1</v>
      </c>
      <c r="AB2415" s="2">
        <v>-1</v>
      </c>
      <c r="AC2415" s="2">
        <v>0.55910000000000004</v>
      </c>
      <c r="AD2415" s="2">
        <v>1.0448999999999999</v>
      </c>
      <c r="AE2415" s="2">
        <v>0.47110000000000002</v>
      </c>
      <c r="AF2415" s="2">
        <v>-1.7556</v>
      </c>
      <c r="AG2415" s="2">
        <v>9.7299999999999998E-2</v>
      </c>
      <c r="AH2415">
        <v>325000</v>
      </c>
      <c r="AI2415" t="str">
        <f>IF(Table_Graduate_Salary[[#This Row],[Salary]]&lt;300000,"Low",IF(Table_Graduate_Salary[[#This Row],[Salary]]&lt;=600000,"Medium","High"))</f>
        <v>Medium</v>
      </c>
      <c r="AJ2415" t="str">
        <f>IF(Table_Graduate_Salary[[#This Row],[collegeGPA]]&gt;=8,"Excellent",IF(Table_Graduate_Salary[[#This Row],[collegeGPA]]&gt;=7,"Good","Average"))</f>
        <v>Excellent</v>
      </c>
      <c r="AK2415" s="2">
        <f>AVERAGE(Table_Graduate_Salary[[#This Row],[English]],Table_Graduate_Salary[[#This Row],[Logical]],Table_Graduate_Salary[[#This Row],[Quant]])</f>
        <v>581.66666666666663</v>
      </c>
    </row>
    <row r="2416" spans="1:37">
      <c r="A2416">
        <v>454538</v>
      </c>
      <c r="B2416" t="s">
        <v>506</v>
      </c>
      <c r="C2416" s="1">
        <v>32496</v>
      </c>
      <c r="D2416" s="2">
        <v>65.849999999999994</v>
      </c>
      <c r="E2416" t="s">
        <v>414</v>
      </c>
      <c r="F2416" s="3">
        <v>2006</v>
      </c>
      <c r="G2416" s="2">
        <v>56.22</v>
      </c>
      <c r="H2416" t="s">
        <v>415</v>
      </c>
      <c r="I2416">
        <v>1281</v>
      </c>
      <c r="J2416">
        <v>2</v>
      </c>
      <c r="K2416" t="s">
        <v>36</v>
      </c>
      <c r="L2416" t="s">
        <v>55</v>
      </c>
      <c r="M2416" s="3">
        <v>58.7</v>
      </c>
      <c r="N2416">
        <v>1281</v>
      </c>
      <c r="O2416">
        <v>1</v>
      </c>
      <c r="P2416" t="s">
        <v>45</v>
      </c>
      <c r="Q2416">
        <v>2012</v>
      </c>
      <c r="R2416" s="2">
        <v>335</v>
      </c>
      <c r="S2416" s="2">
        <v>525</v>
      </c>
      <c r="T2416" s="2">
        <v>565</v>
      </c>
      <c r="U2416" s="2">
        <v>0.52592258425205496</v>
      </c>
      <c r="V2416" s="2">
        <v>415</v>
      </c>
      <c r="W2416" s="2">
        <v>-1</v>
      </c>
      <c r="X2416" s="2">
        <v>-1</v>
      </c>
      <c r="Y2416" s="2">
        <v>-1</v>
      </c>
      <c r="Z2416" s="2">
        <v>-1</v>
      </c>
      <c r="AA2416" s="2">
        <v>-1</v>
      </c>
      <c r="AB2416" s="2">
        <v>-1</v>
      </c>
      <c r="AC2416" s="2">
        <v>1.2056</v>
      </c>
      <c r="AD2416" s="2">
        <v>1.4368000000000001</v>
      </c>
      <c r="AE2416" s="2">
        <v>1.9782</v>
      </c>
      <c r="AF2416" s="2">
        <v>1.9423999999999999</v>
      </c>
      <c r="AG2416" s="2">
        <v>2.8400000000000002E-2</v>
      </c>
      <c r="AH2416">
        <v>240000</v>
      </c>
      <c r="AI2416" t="str">
        <f>IF(Table_Graduate_Salary[[#This Row],[Salary]]&lt;300000,"Low",IF(Table_Graduate_Salary[[#This Row],[Salary]]&lt;=600000,"Medium","High"))</f>
        <v>Low</v>
      </c>
      <c r="AJ2416" t="str">
        <f>IF(Table_Graduate_Salary[[#This Row],[collegeGPA]]&gt;=8,"Excellent",IF(Table_Graduate_Salary[[#This Row],[collegeGPA]]&gt;=7,"Good","Average"))</f>
        <v>Excellent</v>
      </c>
      <c r="AK2416" s="2">
        <f>AVERAGE(Table_Graduate_Salary[[#This Row],[English]],Table_Graduate_Salary[[#This Row],[Logical]],Table_Graduate_Salary[[#This Row],[Quant]])</f>
        <v>475</v>
      </c>
    </row>
    <row r="2417" spans="1:37">
      <c r="A2417">
        <v>767258</v>
      </c>
      <c r="B2417" t="s">
        <v>506</v>
      </c>
      <c r="C2417" s="1">
        <v>33158</v>
      </c>
      <c r="D2417" s="2">
        <v>64.599999999999994</v>
      </c>
      <c r="E2417" t="s">
        <v>35</v>
      </c>
      <c r="F2417" s="3">
        <v>2008</v>
      </c>
      <c r="G2417" s="2">
        <v>59.8</v>
      </c>
      <c r="H2417" t="s">
        <v>35</v>
      </c>
      <c r="I2417">
        <v>314</v>
      </c>
      <c r="J2417">
        <v>2</v>
      </c>
      <c r="K2417" t="s">
        <v>36</v>
      </c>
      <c r="L2417" t="s">
        <v>40</v>
      </c>
      <c r="M2417" s="3">
        <v>69.02</v>
      </c>
      <c r="N2417">
        <v>314</v>
      </c>
      <c r="O2417">
        <v>1</v>
      </c>
      <c r="P2417" t="s">
        <v>61</v>
      </c>
      <c r="Q2417">
        <v>2013</v>
      </c>
      <c r="R2417" s="2">
        <v>430</v>
      </c>
      <c r="S2417" s="2">
        <v>460</v>
      </c>
      <c r="T2417" s="2">
        <v>415</v>
      </c>
      <c r="U2417" s="2">
        <v>0.62264291584993803</v>
      </c>
      <c r="V2417" s="2">
        <v>455</v>
      </c>
      <c r="W2417" s="2">
        <v>-1</v>
      </c>
      <c r="X2417" s="2">
        <v>407</v>
      </c>
      <c r="Y2417" s="2">
        <v>-1</v>
      </c>
      <c r="Z2417" s="2">
        <v>-1</v>
      </c>
      <c r="AA2417" s="2">
        <v>-1</v>
      </c>
      <c r="AB2417" s="2">
        <v>-1</v>
      </c>
      <c r="AC2417" s="2">
        <v>-0.87719999999999998</v>
      </c>
      <c r="AD2417" s="2">
        <v>-2.1185999999999998</v>
      </c>
      <c r="AE2417" s="2">
        <v>0.16370000000000001</v>
      </c>
      <c r="AF2417" s="2">
        <v>0.65300000000000002</v>
      </c>
      <c r="AG2417" s="2">
        <v>-3.3517999999999999</v>
      </c>
      <c r="AH2417">
        <v>200000</v>
      </c>
      <c r="AI2417" t="str">
        <f>IF(Table_Graduate_Salary[[#This Row],[Salary]]&lt;300000,"Low",IF(Table_Graduate_Salary[[#This Row],[Salary]]&lt;=600000,"Medium","High"))</f>
        <v>Low</v>
      </c>
      <c r="AJ2417" t="str">
        <f>IF(Table_Graduate_Salary[[#This Row],[collegeGPA]]&gt;=8,"Excellent",IF(Table_Graduate_Salary[[#This Row],[collegeGPA]]&gt;=7,"Good","Average"))</f>
        <v>Excellent</v>
      </c>
      <c r="AK2417" s="2">
        <f>AVERAGE(Table_Graduate_Salary[[#This Row],[English]],Table_Graduate_Salary[[#This Row],[Logical]],Table_Graduate_Salary[[#This Row],[Quant]])</f>
        <v>435</v>
      </c>
    </row>
    <row r="2418" spans="1:37">
      <c r="A2418">
        <v>1111619</v>
      </c>
      <c r="B2418" t="s">
        <v>506</v>
      </c>
      <c r="C2418" s="1">
        <v>33646</v>
      </c>
      <c r="D2418" s="2">
        <v>71.2</v>
      </c>
      <c r="E2418" t="s">
        <v>51</v>
      </c>
      <c r="F2418" s="3">
        <v>2009</v>
      </c>
      <c r="G2418" s="2">
        <v>72</v>
      </c>
      <c r="H2418" t="s">
        <v>51</v>
      </c>
      <c r="I2418">
        <v>55</v>
      </c>
      <c r="J2418">
        <v>2</v>
      </c>
      <c r="K2418" t="s">
        <v>36</v>
      </c>
      <c r="L2418" t="s">
        <v>55</v>
      </c>
      <c r="M2418" s="3">
        <v>76.900000000000006</v>
      </c>
      <c r="N2418">
        <v>55</v>
      </c>
      <c r="O2418">
        <v>0</v>
      </c>
      <c r="P2418" t="s">
        <v>41</v>
      </c>
      <c r="Q2418">
        <v>2014</v>
      </c>
      <c r="R2418" s="2">
        <v>430</v>
      </c>
      <c r="S2418" s="2">
        <v>530</v>
      </c>
      <c r="T2418" s="2">
        <v>630</v>
      </c>
      <c r="U2418" s="2">
        <v>0.99674448685225303</v>
      </c>
      <c r="V2418" s="2">
        <v>645</v>
      </c>
      <c r="W2418" s="2">
        <v>-1</v>
      </c>
      <c r="X2418" s="2">
        <v>623</v>
      </c>
      <c r="Y2418" s="2">
        <v>-1</v>
      </c>
      <c r="Z2418" s="2">
        <v>-1</v>
      </c>
      <c r="AA2418" s="2">
        <v>-1</v>
      </c>
      <c r="AB2418" s="2">
        <v>-1</v>
      </c>
      <c r="AC2418" s="2">
        <v>0.70269999999999999</v>
      </c>
      <c r="AD2418" s="2">
        <v>1.0448999999999999</v>
      </c>
      <c r="AE2418" s="2">
        <v>-0.6048</v>
      </c>
      <c r="AF2418" s="2">
        <v>-0.2344</v>
      </c>
      <c r="AG2418" s="2">
        <v>0.28889999999999999</v>
      </c>
      <c r="AH2418">
        <v>265000</v>
      </c>
      <c r="AI2418" t="str">
        <f>IF(Table_Graduate_Salary[[#This Row],[Salary]]&lt;300000,"Low",IF(Table_Graduate_Salary[[#This Row],[Salary]]&lt;=600000,"Medium","High"))</f>
        <v>Low</v>
      </c>
      <c r="AJ2418" t="str">
        <f>IF(Table_Graduate_Salary[[#This Row],[collegeGPA]]&gt;=8,"Excellent",IF(Table_Graduate_Salary[[#This Row],[collegeGPA]]&gt;=7,"Good","Average"))</f>
        <v>Excellent</v>
      </c>
      <c r="AK2418" s="2">
        <f>AVERAGE(Table_Graduate_Salary[[#This Row],[English]],Table_Graduate_Salary[[#This Row],[Logical]],Table_Graduate_Salary[[#This Row],[Quant]])</f>
        <v>530</v>
      </c>
    </row>
    <row r="2419" spans="1:37">
      <c r="A2419">
        <v>1297877</v>
      </c>
      <c r="B2419" t="s">
        <v>505</v>
      </c>
      <c r="C2419" s="1">
        <v>33517</v>
      </c>
      <c r="D2419" s="2">
        <v>82.88</v>
      </c>
      <c r="E2419" t="s">
        <v>51</v>
      </c>
      <c r="F2419" s="3">
        <v>2010</v>
      </c>
      <c r="G2419" s="2">
        <v>87.33</v>
      </c>
      <c r="H2419" t="s">
        <v>51</v>
      </c>
      <c r="I2419">
        <v>3461</v>
      </c>
      <c r="J2419">
        <v>2</v>
      </c>
      <c r="K2419" t="s">
        <v>36</v>
      </c>
      <c r="L2419" t="s">
        <v>60</v>
      </c>
      <c r="M2419" s="3">
        <v>77.400000000000006</v>
      </c>
      <c r="N2419">
        <v>3461</v>
      </c>
      <c r="O2419">
        <v>0</v>
      </c>
      <c r="P2419" t="s">
        <v>61</v>
      </c>
      <c r="Q2419">
        <v>2014</v>
      </c>
      <c r="R2419" s="2">
        <v>545</v>
      </c>
      <c r="S2419" s="2">
        <v>505</v>
      </c>
      <c r="T2419" s="2">
        <v>544</v>
      </c>
      <c r="U2419" s="2">
        <v>0.33878634721952799</v>
      </c>
      <c r="V2419" s="2">
        <v>315</v>
      </c>
      <c r="W2419" s="2">
        <v>292</v>
      </c>
      <c r="X2419" s="2">
        <v>-1</v>
      </c>
      <c r="Y2419" s="2">
        <v>-1</v>
      </c>
      <c r="Z2419" s="2">
        <v>-1</v>
      </c>
      <c r="AA2419" s="2">
        <v>-1</v>
      </c>
      <c r="AB2419" s="2">
        <v>-1</v>
      </c>
      <c r="AC2419" s="2">
        <v>0.70269999999999999</v>
      </c>
      <c r="AD2419" s="2">
        <v>0.5454</v>
      </c>
      <c r="AE2419" s="2">
        <v>0.77849999999999997</v>
      </c>
      <c r="AF2419" s="2">
        <v>1.9199999999999998E-2</v>
      </c>
      <c r="AG2419" s="2">
        <v>-0.47760000000000002</v>
      </c>
      <c r="AH2419">
        <v>220000</v>
      </c>
      <c r="AI2419" t="str">
        <f>IF(Table_Graduate_Salary[[#This Row],[Salary]]&lt;300000,"Low",IF(Table_Graduate_Salary[[#This Row],[Salary]]&lt;=600000,"Medium","High"))</f>
        <v>Low</v>
      </c>
      <c r="AJ2419" t="str">
        <f>IF(Table_Graduate_Salary[[#This Row],[collegeGPA]]&gt;=8,"Excellent",IF(Table_Graduate_Salary[[#This Row],[collegeGPA]]&gt;=7,"Good","Average"))</f>
        <v>Excellent</v>
      </c>
      <c r="AK2419" s="2">
        <f>AVERAGE(Table_Graduate_Salary[[#This Row],[English]],Table_Graduate_Salary[[#This Row],[Logical]],Table_Graduate_Salary[[#This Row],[Quant]])</f>
        <v>531.33333333333337</v>
      </c>
    </row>
    <row r="2420" spans="1:37">
      <c r="A2420">
        <v>1117138</v>
      </c>
      <c r="B2420" t="s">
        <v>506</v>
      </c>
      <c r="C2420" s="1">
        <v>33373</v>
      </c>
      <c r="D2420" s="2">
        <v>86.15</v>
      </c>
      <c r="E2420" t="s">
        <v>51</v>
      </c>
      <c r="F2420" s="3">
        <v>2009</v>
      </c>
      <c r="G2420" s="2">
        <v>83</v>
      </c>
      <c r="H2420" t="s">
        <v>51</v>
      </c>
      <c r="I2420">
        <v>358</v>
      </c>
      <c r="J2420">
        <v>2</v>
      </c>
      <c r="K2420" t="s">
        <v>36</v>
      </c>
      <c r="L2420" t="s">
        <v>64</v>
      </c>
      <c r="M2420" s="3">
        <v>60.2</v>
      </c>
      <c r="N2420">
        <v>358</v>
      </c>
      <c r="O2420">
        <v>1</v>
      </c>
      <c r="P2420" t="s">
        <v>45</v>
      </c>
      <c r="Q2420">
        <v>2013</v>
      </c>
      <c r="R2420" s="2">
        <v>560</v>
      </c>
      <c r="S2420" s="2">
        <v>505</v>
      </c>
      <c r="T2420" s="2">
        <v>585</v>
      </c>
      <c r="U2420" s="2">
        <v>0.84224832225783597</v>
      </c>
      <c r="V2420" s="2">
        <v>615</v>
      </c>
      <c r="W2420" s="2">
        <v>-1</v>
      </c>
      <c r="X2420" s="2">
        <v>469</v>
      </c>
      <c r="Y2420" s="2">
        <v>-1</v>
      </c>
      <c r="Z2420" s="2">
        <v>-1</v>
      </c>
      <c r="AA2420" s="2">
        <v>-1</v>
      </c>
      <c r="AB2420" s="2">
        <v>-1</v>
      </c>
      <c r="AC2420" s="2">
        <v>-0.58989999999999998</v>
      </c>
      <c r="AD2420" s="2">
        <v>1.0448999999999999</v>
      </c>
      <c r="AE2420" s="2">
        <v>-1.3733</v>
      </c>
      <c r="AF2420" s="2">
        <v>-0.995</v>
      </c>
      <c r="AG2420" s="2">
        <v>-0.47760000000000002</v>
      </c>
      <c r="AH2420">
        <v>335000</v>
      </c>
      <c r="AI2420" t="str">
        <f>IF(Table_Graduate_Salary[[#This Row],[Salary]]&lt;300000,"Low",IF(Table_Graduate_Salary[[#This Row],[Salary]]&lt;=600000,"Medium","High"))</f>
        <v>Medium</v>
      </c>
      <c r="AJ2420" t="str">
        <f>IF(Table_Graduate_Salary[[#This Row],[collegeGPA]]&gt;=8,"Excellent",IF(Table_Graduate_Salary[[#This Row],[collegeGPA]]&gt;=7,"Good","Average"))</f>
        <v>Excellent</v>
      </c>
      <c r="AK2420" s="2">
        <f>AVERAGE(Table_Graduate_Salary[[#This Row],[English]],Table_Graduate_Salary[[#This Row],[Logical]],Table_Graduate_Salary[[#This Row],[Quant]])</f>
        <v>550</v>
      </c>
    </row>
    <row r="2421" spans="1:37">
      <c r="A2421">
        <v>938300</v>
      </c>
      <c r="B2421" t="s">
        <v>506</v>
      </c>
      <c r="C2421" s="1">
        <v>33462</v>
      </c>
      <c r="D2421" s="2">
        <v>92</v>
      </c>
      <c r="E2421" t="s">
        <v>35</v>
      </c>
      <c r="F2421" s="3">
        <v>2009</v>
      </c>
      <c r="G2421" s="2">
        <v>88.8</v>
      </c>
      <c r="H2421" t="s">
        <v>35</v>
      </c>
      <c r="I2421">
        <v>6874</v>
      </c>
      <c r="J2421">
        <v>2</v>
      </c>
      <c r="K2421" t="s">
        <v>36</v>
      </c>
      <c r="L2421" t="s">
        <v>40</v>
      </c>
      <c r="M2421" s="3">
        <v>73</v>
      </c>
      <c r="N2421">
        <v>6874</v>
      </c>
      <c r="O2421">
        <v>0</v>
      </c>
      <c r="P2421" t="s">
        <v>96</v>
      </c>
      <c r="Q2421">
        <v>2014</v>
      </c>
      <c r="R2421" s="2">
        <v>640</v>
      </c>
      <c r="S2421" s="2">
        <v>645</v>
      </c>
      <c r="T2421" s="2">
        <v>690</v>
      </c>
      <c r="U2421" s="2">
        <v>0.35653648772447499</v>
      </c>
      <c r="V2421" s="2">
        <v>535</v>
      </c>
      <c r="W2421" s="2">
        <v>-1</v>
      </c>
      <c r="X2421" s="2">
        <v>346</v>
      </c>
      <c r="Y2421" s="2">
        <v>-1</v>
      </c>
      <c r="Z2421" s="2">
        <v>-1</v>
      </c>
      <c r="AA2421" s="2">
        <v>-1</v>
      </c>
      <c r="AB2421" s="2">
        <v>-1</v>
      </c>
      <c r="AC2421" s="2">
        <v>-0.159</v>
      </c>
      <c r="AD2421" s="2">
        <v>0.37890000000000001</v>
      </c>
      <c r="AE2421" s="2">
        <v>-1.5269999999999999</v>
      </c>
      <c r="AF2421" s="2">
        <v>0.2727</v>
      </c>
      <c r="AG2421" s="2">
        <v>0.86370000000000002</v>
      </c>
      <c r="AH2421">
        <v>325000</v>
      </c>
      <c r="AI2421" t="str">
        <f>IF(Table_Graduate_Salary[[#This Row],[Salary]]&lt;300000,"Low",IF(Table_Graduate_Salary[[#This Row],[Salary]]&lt;=600000,"Medium","High"))</f>
        <v>Medium</v>
      </c>
      <c r="AJ2421" t="str">
        <f>IF(Table_Graduate_Salary[[#This Row],[collegeGPA]]&gt;=8,"Excellent",IF(Table_Graduate_Salary[[#This Row],[collegeGPA]]&gt;=7,"Good","Average"))</f>
        <v>Excellent</v>
      </c>
      <c r="AK2421" s="2">
        <f>AVERAGE(Table_Graduate_Salary[[#This Row],[English]],Table_Graduate_Salary[[#This Row],[Logical]],Table_Graduate_Salary[[#This Row],[Quant]])</f>
        <v>658.33333333333337</v>
      </c>
    </row>
    <row r="2422" spans="1:37">
      <c r="A2422">
        <v>305011</v>
      </c>
      <c r="B2422" t="s">
        <v>506</v>
      </c>
      <c r="C2422" s="1">
        <v>32713</v>
      </c>
      <c r="D2422" s="2">
        <v>60</v>
      </c>
      <c r="E2422" t="s">
        <v>143</v>
      </c>
      <c r="F2422" s="3">
        <v>2006</v>
      </c>
      <c r="G2422" s="2">
        <v>64</v>
      </c>
      <c r="H2422" t="s">
        <v>143</v>
      </c>
      <c r="I2422">
        <v>2637</v>
      </c>
      <c r="J2422">
        <v>2</v>
      </c>
      <c r="K2422" t="s">
        <v>36</v>
      </c>
      <c r="L2422" t="s">
        <v>64</v>
      </c>
      <c r="M2422" s="3">
        <v>70</v>
      </c>
      <c r="N2422">
        <v>2637</v>
      </c>
      <c r="O2422">
        <v>0</v>
      </c>
      <c r="P2422" t="s">
        <v>59</v>
      </c>
      <c r="Q2422">
        <v>2011</v>
      </c>
      <c r="R2422" s="2">
        <v>595</v>
      </c>
      <c r="S2422" s="2">
        <v>425</v>
      </c>
      <c r="T2422" s="2">
        <v>425</v>
      </c>
      <c r="U2422" s="2">
        <v>0.52592258425205496</v>
      </c>
      <c r="V2422" s="2">
        <v>415</v>
      </c>
      <c r="W2422" s="2">
        <v>-1</v>
      </c>
      <c r="X2422" s="2">
        <v>-1</v>
      </c>
      <c r="Y2422" s="2">
        <v>-1</v>
      </c>
      <c r="Z2422" s="2">
        <v>-1</v>
      </c>
      <c r="AA2422" s="2">
        <v>-1</v>
      </c>
      <c r="AB2422" s="2">
        <v>-1</v>
      </c>
      <c r="AC2422" s="2">
        <v>-0.4173</v>
      </c>
      <c r="AD2422" s="2">
        <v>0.81279999999999997</v>
      </c>
      <c r="AE2422" s="2">
        <v>-0.34399999999999997</v>
      </c>
      <c r="AF2422" s="2">
        <v>0.4148</v>
      </c>
      <c r="AG2422" s="2">
        <v>0.34439999999999998</v>
      </c>
      <c r="AH2422">
        <v>240000</v>
      </c>
      <c r="AI2422" t="str">
        <f>IF(Table_Graduate_Salary[[#This Row],[Salary]]&lt;300000,"Low",IF(Table_Graduate_Salary[[#This Row],[Salary]]&lt;=600000,"Medium","High"))</f>
        <v>Low</v>
      </c>
      <c r="AJ2422" t="str">
        <f>IF(Table_Graduate_Salary[[#This Row],[collegeGPA]]&gt;=8,"Excellent",IF(Table_Graduate_Salary[[#This Row],[collegeGPA]]&gt;=7,"Good","Average"))</f>
        <v>Excellent</v>
      </c>
      <c r="AK2422" s="2">
        <f>AVERAGE(Table_Graduate_Salary[[#This Row],[English]],Table_Graduate_Salary[[#This Row],[Logical]],Table_Graduate_Salary[[#This Row],[Quant]])</f>
        <v>481.66666666666669</v>
      </c>
    </row>
    <row r="2423" spans="1:37">
      <c r="A2423">
        <v>676834</v>
      </c>
      <c r="B2423" t="s">
        <v>506</v>
      </c>
      <c r="C2423" s="1">
        <v>33621</v>
      </c>
      <c r="D2423" s="2">
        <v>82</v>
      </c>
      <c r="E2423" t="s">
        <v>51</v>
      </c>
      <c r="F2423" s="3">
        <v>2009</v>
      </c>
      <c r="G2423" s="2">
        <v>79.599999999999994</v>
      </c>
      <c r="H2423" t="s">
        <v>51</v>
      </c>
      <c r="I2423">
        <v>547</v>
      </c>
      <c r="J2423">
        <v>2</v>
      </c>
      <c r="K2423" t="s">
        <v>36</v>
      </c>
      <c r="L2423" t="s">
        <v>78</v>
      </c>
      <c r="M2423" s="3">
        <v>64.8</v>
      </c>
      <c r="N2423">
        <v>547</v>
      </c>
      <c r="O2423">
        <v>0</v>
      </c>
      <c r="P2423" t="s">
        <v>84</v>
      </c>
      <c r="Q2423">
        <v>2013</v>
      </c>
      <c r="R2423" s="2">
        <v>485</v>
      </c>
      <c r="S2423" s="2">
        <v>555</v>
      </c>
      <c r="T2423" s="2">
        <v>605</v>
      </c>
      <c r="U2423" s="2">
        <v>0.41433742642275101</v>
      </c>
      <c r="V2423" s="2">
        <v>-1</v>
      </c>
      <c r="W2423" s="2">
        <v>-1</v>
      </c>
      <c r="X2423" s="2">
        <v>-1</v>
      </c>
      <c r="Y2423" s="2">
        <v>366</v>
      </c>
      <c r="Z2423" s="2">
        <v>-1</v>
      </c>
      <c r="AA2423" s="2">
        <v>-1</v>
      </c>
      <c r="AB2423" s="2">
        <v>-1</v>
      </c>
      <c r="AC2423" s="2">
        <v>0.70269999999999999</v>
      </c>
      <c r="AD2423" s="2">
        <v>0.87839999999999996</v>
      </c>
      <c r="AE2423" s="2">
        <v>0.47110000000000002</v>
      </c>
      <c r="AF2423" s="2">
        <v>-1.5021</v>
      </c>
      <c r="AG2423" s="2">
        <v>9.7299999999999998E-2</v>
      </c>
      <c r="AH2423">
        <v>380000</v>
      </c>
      <c r="AI2423" t="str">
        <f>IF(Table_Graduate_Salary[[#This Row],[Salary]]&lt;300000,"Low",IF(Table_Graduate_Salary[[#This Row],[Salary]]&lt;=600000,"Medium","High"))</f>
        <v>Medium</v>
      </c>
      <c r="AJ2423" t="str">
        <f>IF(Table_Graduate_Salary[[#This Row],[collegeGPA]]&gt;=8,"Excellent",IF(Table_Graduate_Salary[[#This Row],[collegeGPA]]&gt;=7,"Good","Average"))</f>
        <v>Excellent</v>
      </c>
      <c r="AK2423" s="2">
        <f>AVERAGE(Table_Graduate_Salary[[#This Row],[English]],Table_Graduate_Salary[[#This Row],[Logical]],Table_Graduate_Salary[[#This Row],[Quant]])</f>
        <v>548.33333333333337</v>
      </c>
    </row>
    <row r="2424" spans="1:37">
      <c r="A2424">
        <v>322724</v>
      </c>
      <c r="B2424" t="s">
        <v>506</v>
      </c>
      <c r="C2424" s="1">
        <v>33270</v>
      </c>
      <c r="D2424" s="2">
        <v>81.67</v>
      </c>
      <c r="E2424" t="s">
        <v>275</v>
      </c>
      <c r="F2424" s="3">
        <v>2008</v>
      </c>
      <c r="G2424" s="2">
        <v>69</v>
      </c>
      <c r="H2424" t="s">
        <v>276</v>
      </c>
      <c r="I2424">
        <v>3427</v>
      </c>
      <c r="J2424">
        <v>2</v>
      </c>
      <c r="K2424" t="s">
        <v>36</v>
      </c>
      <c r="L2424" t="s">
        <v>60</v>
      </c>
      <c r="M2424" s="3">
        <v>89.2</v>
      </c>
      <c r="N2424">
        <v>3427</v>
      </c>
      <c r="O2424">
        <v>0</v>
      </c>
      <c r="P2424" t="s">
        <v>65</v>
      </c>
      <c r="Q2424">
        <v>2012</v>
      </c>
      <c r="R2424" s="2">
        <v>455</v>
      </c>
      <c r="S2424" s="2">
        <v>655</v>
      </c>
      <c r="T2424" s="2">
        <v>595</v>
      </c>
      <c r="U2424" s="2">
        <v>0.53838689298509601</v>
      </c>
      <c r="V2424" s="2">
        <v>-1</v>
      </c>
      <c r="W2424" s="2">
        <v>333</v>
      </c>
      <c r="X2424" s="2">
        <v>-1</v>
      </c>
      <c r="Y2424" s="2">
        <v>-1</v>
      </c>
      <c r="Z2424" s="2">
        <v>-1</v>
      </c>
      <c r="AA2424" s="2">
        <v>-1</v>
      </c>
      <c r="AB2424" s="2">
        <v>-1</v>
      </c>
      <c r="AC2424" s="2">
        <v>-0.4173</v>
      </c>
      <c r="AD2424" s="2">
        <v>0.65680000000000005</v>
      </c>
      <c r="AE2424" s="2">
        <v>0.52690000000000003</v>
      </c>
      <c r="AF2424" s="2">
        <v>0.88480000000000003</v>
      </c>
      <c r="AG2424" s="2">
        <v>-0.1295</v>
      </c>
      <c r="AH2424">
        <v>415000</v>
      </c>
      <c r="AI2424" t="str">
        <f>IF(Table_Graduate_Salary[[#This Row],[Salary]]&lt;300000,"Low",IF(Table_Graduate_Salary[[#This Row],[Salary]]&lt;=600000,"Medium","High"))</f>
        <v>Medium</v>
      </c>
      <c r="AJ2424" t="str">
        <f>IF(Table_Graduate_Salary[[#This Row],[collegeGPA]]&gt;=8,"Excellent",IF(Table_Graduate_Salary[[#This Row],[collegeGPA]]&gt;=7,"Good","Average"))</f>
        <v>Excellent</v>
      </c>
      <c r="AK2424" s="2">
        <f>AVERAGE(Table_Graduate_Salary[[#This Row],[English]],Table_Graduate_Salary[[#This Row],[Logical]],Table_Graduate_Salary[[#This Row],[Quant]])</f>
        <v>568.33333333333337</v>
      </c>
    </row>
    <row r="2425" spans="1:37">
      <c r="A2425">
        <v>46302</v>
      </c>
      <c r="B2425" t="s">
        <v>506</v>
      </c>
      <c r="C2425" s="1">
        <v>32355</v>
      </c>
      <c r="D2425" s="2">
        <v>74.400000000000006</v>
      </c>
      <c r="E2425" t="s">
        <v>48</v>
      </c>
      <c r="F2425" s="3">
        <v>2005</v>
      </c>
      <c r="G2425" s="2">
        <v>74.400000000000006</v>
      </c>
      <c r="H2425" t="s">
        <v>48</v>
      </c>
      <c r="I2425">
        <v>429</v>
      </c>
      <c r="J2425">
        <v>2</v>
      </c>
      <c r="K2425" t="s">
        <v>36</v>
      </c>
      <c r="L2425" t="s">
        <v>52</v>
      </c>
      <c r="M2425" s="3">
        <v>69.11</v>
      </c>
      <c r="N2425">
        <v>429</v>
      </c>
      <c r="O2425">
        <v>0</v>
      </c>
      <c r="P2425" t="s">
        <v>41</v>
      </c>
      <c r="Q2425">
        <v>2010</v>
      </c>
      <c r="R2425" s="2">
        <v>585</v>
      </c>
      <c r="S2425" s="2">
        <v>415</v>
      </c>
      <c r="T2425" s="2">
        <v>505</v>
      </c>
      <c r="U2425" s="2">
        <v>0.535862819499896</v>
      </c>
      <c r="V2425" s="2">
        <v>235</v>
      </c>
      <c r="W2425" s="2">
        <v>366</v>
      </c>
      <c r="X2425" s="2">
        <v>-1</v>
      </c>
      <c r="Y2425" s="2">
        <v>393</v>
      </c>
      <c r="Z2425" s="2">
        <v>-1</v>
      </c>
      <c r="AA2425" s="2">
        <v>-1</v>
      </c>
      <c r="AB2425" s="2">
        <v>320</v>
      </c>
      <c r="AC2425" s="2">
        <v>-0.1082</v>
      </c>
      <c r="AD2425" s="2">
        <v>1.1248</v>
      </c>
      <c r="AE2425" s="2">
        <v>-0.1988</v>
      </c>
      <c r="AF2425" s="2">
        <v>6.2300000000000001E-2</v>
      </c>
      <c r="AG2425" s="2">
        <v>0.34439999999999998</v>
      </c>
      <c r="AH2425">
        <v>350000</v>
      </c>
      <c r="AI2425" t="str">
        <f>IF(Table_Graduate_Salary[[#This Row],[Salary]]&lt;300000,"Low",IF(Table_Graduate_Salary[[#This Row],[Salary]]&lt;=600000,"Medium","High"))</f>
        <v>Medium</v>
      </c>
      <c r="AJ2425" t="str">
        <f>IF(Table_Graduate_Salary[[#This Row],[collegeGPA]]&gt;=8,"Excellent",IF(Table_Graduate_Salary[[#This Row],[collegeGPA]]&gt;=7,"Good","Average"))</f>
        <v>Excellent</v>
      </c>
      <c r="AK2425" s="2">
        <f>AVERAGE(Table_Graduate_Salary[[#This Row],[English]],Table_Graduate_Salary[[#This Row],[Logical]],Table_Graduate_Salary[[#This Row],[Quant]])</f>
        <v>501.66666666666669</v>
      </c>
    </row>
    <row r="2426" spans="1:37">
      <c r="A2426">
        <v>246607</v>
      </c>
      <c r="B2426" t="s">
        <v>506</v>
      </c>
      <c r="C2426" s="1">
        <v>32848</v>
      </c>
      <c r="D2426" s="2">
        <v>86.53</v>
      </c>
      <c r="E2426" t="s">
        <v>416</v>
      </c>
      <c r="F2426" s="3">
        <v>2007</v>
      </c>
      <c r="G2426" s="2">
        <v>71.55</v>
      </c>
      <c r="H2426" t="s">
        <v>63</v>
      </c>
      <c r="I2426">
        <v>6570</v>
      </c>
      <c r="J2426">
        <v>2</v>
      </c>
      <c r="K2426" t="s">
        <v>36</v>
      </c>
      <c r="L2426" t="s">
        <v>64</v>
      </c>
      <c r="M2426" s="3">
        <v>78.5</v>
      </c>
      <c r="N2426">
        <v>6570</v>
      </c>
      <c r="O2426">
        <v>0</v>
      </c>
      <c r="P2426" t="s">
        <v>65</v>
      </c>
      <c r="Q2426">
        <v>2011</v>
      </c>
      <c r="R2426" s="2">
        <v>515</v>
      </c>
      <c r="S2426" s="2">
        <v>505</v>
      </c>
      <c r="T2426" s="2">
        <v>454</v>
      </c>
      <c r="U2426" s="2">
        <v>0.70409041213131396</v>
      </c>
      <c r="V2426" s="2">
        <v>465</v>
      </c>
      <c r="W2426" s="2">
        <v>-1</v>
      </c>
      <c r="X2426" s="2">
        <v>-1</v>
      </c>
      <c r="Y2426" s="2">
        <v>-1</v>
      </c>
      <c r="Z2426" s="2">
        <v>-1</v>
      </c>
      <c r="AA2426" s="2">
        <v>-1</v>
      </c>
      <c r="AB2426" s="2">
        <v>-1</v>
      </c>
      <c r="AC2426" s="2">
        <v>-0.1082</v>
      </c>
      <c r="AD2426" s="2">
        <v>0.96879999999999999</v>
      </c>
      <c r="AE2426" s="2">
        <v>0.81710000000000005</v>
      </c>
      <c r="AF2426" s="2">
        <v>-0.87780000000000002</v>
      </c>
      <c r="AG2426" s="2">
        <v>0.34439999999999998</v>
      </c>
      <c r="AH2426">
        <v>480000</v>
      </c>
      <c r="AI2426" t="str">
        <f>IF(Table_Graduate_Salary[[#This Row],[Salary]]&lt;300000,"Low",IF(Table_Graduate_Salary[[#This Row],[Salary]]&lt;=600000,"Medium","High"))</f>
        <v>Medium</v>
      </c>
      <c r="AJ2426" t="str">
        <f>IF(Table_Graduate_Salary[[#This Row],[collegeGPA]]&gt;=8,"Excellent",IF(Table_Graduate_Salary[[#This Row],[collegeGPA]]&gt;=7,"Good","Average"))</f>
        <v>Excellent</v>
      </c>
      <c r="AK2426" s="2">
        <f>AVERAGE(Table_Graduate_Salary[[#This Row],[English]],Table_Graduate_Salary[[#This Row],[Logical]],Table_Graduate_Salary[[#This Row],[Quant]])</f>
        <v>491.33333333333331</v>
      </c>
    </row>
    <row r="2427" spans="1:37">
      <c r="A2427">
        <v>333041</v>
      </c>
      <c r="B2427" t="s">
        <v>506</v>
      </c>
      <c r="C2427" s="1">
        <v>32656</v>
      </c>
      <c r="D2427" s="2">
        <v>86.5</v>
      </c>
      <c r="E2427" t="s">
        <v>100</v>
      </c>
      <c r="F2427" s="3">
        <v>2006</v>
      </c>
      <c r="G2427" s="2">
        <v>90.6</v>
      </c>
      <c r="H2427" t="s">
        <v>105</v>
      </c>
      <c r="I2427">
        <v>6638</v>
      </c>
      <c r="J2427">
        <v>2</v>
      </c>
      <c r="K2427" t="s">
        <v>66</v>
      </c>
      <c r="L2427" t="s">
        <v>67</v>
      </c>
      <c r="M2427" s="3">
        <v>79.599999999999994</v>
      </c>
      <c r="N2427">
        <v>6638</v>
      </c>
      <c r="O2427">
        <v>0</v>
      </c>
      <c r="P2427" t="s">
        <v>56</v>
      </c>
      <c r="Q2427">
        <v>2012</v>
      </c>
      <c r="R2427" s="2">
        <v>505</v>
      </c>
      <c r="S2427" s="2">
        <v>615</v>
      </c>
      <c r="T2427" s="2">
        <v>615</v>
      </c>
      <c r="U2427" s="2">
        <v>0.91686996110361896</v>
      </c>
      <c r="V2427" s="2">
        <v>555</v>
      </c>
      <c r="W2427" s="2">
        <v>-1</v>
      </c>
      <c r="X2427" s="2">
        <v>-1</v>
      </c>
      <c r="Y2427" s="2">
        <v>-1</v>
      </c>
      <c r="Z2427" s="2">
        <v>-1</v>
      </c>
      <c r="AA2427" s="2">
        <v>-1</v>
      </c>
      <c r="AB2427" s="2">
        <v>-1</v>
      </c>
      <c r="AC2427" s="2">
        <v>1.2827999999999999</v>
      </c>
      <c r="AD2427" s="2">
        <v>0.50080000000000002</v>
      </c>
      <c r="AE2427" s="2">
        <v>-0.77939999999999998</v>
      </c>
      <c r="AF2427" s="2">
        <v>-1.23027</v>
      </c>
      <c r="AG2427" s="2">
        <v>-0.15210000000000001</v>
      </c>
      <c r="AH2427">
        <v>560000</v>
      </c>
      <c r="AI2427" t="str">
        <f>IF(Table_Graduate_Salary[[#This Row],[Salary]]&lt;300000,"Low",IF(Table_Graduate_Salary[[#This Row],[Salary]]&lt;=600000,"Medium","High"))</f>
        <v>Medium</v>
      </c>
      <c r="AJ2427" t="str">
        <f>IF(Table_Graduate_Salary[[#This Row],[collegeGPA]]&gt;=8,"Excellent",IF(Table_Graduate_Salary[[#This Row],[collegeGPA]]&gt;=7,"Good","Average"))</f>
        <v>Excellent</v>
      </c>
      <c r="AK2427" s="2">
        <f>AVERAGE(Table_Graduate_Salary[[#This Row],[English]],Table_Graduate_Salary[[#This Row],[Logical]],Table_Graduate_Salary[[#This Row],[Quant]])</f>
        <v>578.33333333333337</v>
      </c>
    </row>
    <row r="2428" spans="1:37">
      <c r="A2428">
        <v>833102</v>
      </c>
      <c r="B2428" t="s">
        <v>506</v>
      </c>
      <c r="C2428" s="1">
        <v>34328</v>
      </c>
      <c r="D2428" s="2">
        <v>65</v>
      </c>
      <c r="E2428" t="s">
        <v>51</v>
      </c>
      <c r="F2428" s="3">
        <v>2009</v>
      </c>
      <c r="G2428" s="2">
        <v>55.55</v>
      </c>
      <c r="H2428" t="s">
        <v>51</v>
      </c>
      <c r="I2428">
        <v>382</v>
      </c>
      <c r="J2428">
        <v>2</v>
      </c>
      <c r="K2428" t="s">
        <v>36</v>
      </c>
      <c r="L2428" t="s">
        <v>40</v>
      </c>
      <c r="M2428" s="3">
        <v>65.66</v>
      </c>
      <c r="N2428">
        <v>382</v>
      </c>
      <c r="O2428">
        <v>0</v>
      </c>
      <c r="P2428" t="s">
        <v>41</v>
      </c>
      <c r="Q2428">
        <v>2014</v>
      </c>
      <c r="R2428" s="2">
        <v>335</v>
      </c>
      <c r="S2428" s="2">
        <v>460</v>
      </c>
      <c r="T2428" s="2">
        <v>400</v>
      </c>
      <c r="U2428" s="2">
        <v>-1</v>
      </c>
      <c r="V2428" s="2">
        <v>-1</v>
      </c>
      <c r="W2428" s="2">
        <v>-1</v>
      </c>
      <c r="X2428" s="2">
        <v>-1</v>
      </c>
      <c r="Y2428" s="2">
        <v>-1</v>
      </c>
      <c r="Z2428" s="2">
        <v>-1</v>
      </c>
      <c r="AA2428" s="2">
        <v>-1</v>
      </c>
      <c r="AB2428" s="2">
        <v>-1</v>
      </c>
      <c r="AC2428" s="2">
        <v>-1.8825000000000001</v>
      </c>
      <c r="AD2428" s="2">
        <v>-2.2850999999999999</v>
      </c>
      <c r="AE2428" s="2">
        <v>-1.8344</v>
      </c>
      <c r="AF2428" s="2">
        <v>0.1459</v>
      </c>
      <c r="AG2428" s="2">
        <v>-1.4356</v>
      </c>
      <c r="AH2428">
        <v>165000</v>
      </c>
      <c r="AI2428" t="str">
        <f>IF(Table_Graduate_Salary[[#This Row],[Salary]]&lt;300000,"Low",IF(Table_Graduate_Salary[[#This Row],[Salary]]&lt;=600000,"Medium","High"))</f>
        <v>Low</v>
      </c>
      <c r="AJ2428" t="str">
        <f>IF(Table_Graduate_Salary[[#This Row],[collegeGPA]]&gt;=8,"Excellent",IF(Table_Graduate_Salary[[#This Row],[collegeGPA]]&gt;=7,"Good","Average"))</f>
        <v>Excellent</v>
      </c>
      <c r="AK2428" s="2">
        <f>AVERAGE(Table_Graduate_Salary[[#This Row],[English]],Table_Graduate_Salary[[#This Row],[Logical]],Table_Graduate_Salary[[#This Row],[Quant]])</f>
        <v>398.33333333333331</v>
      </c>
    </row>
    <row r="2429" spans="1:37">
      <c r="A2429">
        <v>102923</v>
      </c>
      <c r="B2429" t="s">
        <v>506</v>
      </c>
      <c r="C2429" s="1">
        <v>32021</v>
      </c>
      <c r="D2429" s="2">
        <v>80</v>
      </c>
      <c r="E2429" t="s">
        <v>417</v>
      </c>
      <c r="F2429" s="3">
        <v>2007</v>
      </c>
      <c r="G2429" s="2">
        <v>94.5</v>
      </c>
      <c r="H2429" t="s">
        <v>418</v>
      </c>
      <c r="I2429">
        <v>558</v>
      </c>
      <c r="J2429">
        <v>2</v>
      </c>
      <c r="K2429" t="s">
        <v>36</v>
      </c>
      <c r="L2429" t="s">
        <v>116</v>
      </c>
      <c r="M2429" s="3">
        <v>80</v>
      </c>
      <c r="N2429">
        <v>558</v>
      </c>
      <c r="O2429">
        <v>1</v>
      </c>
      <c r="P2429" t="s">
        <v>47</v>
      </c>
      <c r="Q2429">
        <v>2010</v>
      </c>
      <c r="R2429" s="2">
        <v>385</v>
      </c>
      <c r="S2429" s="2">
        <v>435</v>
      </c>
      <c r="T2429" s="2">
        <v>385</v>
      </c>
      <c r="U2429" s="2">
        <v>0.37605958665154499</v>
      </c>
      <c r="V2429" s="2">
        <v>375</v>
      </c>
      <c r="W2429" s="2">
        <v>300</v>
      </c>
      <c r="X2429" s="2">
        <v>-1</v>
      </c>
      <c r="Y2429" s="2">
        <v>-1</v>
      </c>
      <c r="Z2429" s="2">
        <v>-1</v>
      </c>
      <c r="AA2429" s="2">
        <v>-1</v>
      </c>
      <c r="AB2429" s="2">
        <v>-1</v>
      </c>
      <c r="AC2429" s="2">
        <v>-0.1082</v>
      </c>
      <c r="AD2429" s="2">
        <v>-0.74729999999999996</v>
      </c>
      <c r="AE2429" s="2">
        <v>-0.48909999999999998</v>
      </c>
      <c r="AF2429" s="2">
        <v>-0.4078</v>
      </c>
      <c r="AG2429" s="2">
        <v>-0.60350000000000004</v>
      </c>
      <c r="AH2429">
        <v>350000</v>
      </c>
      <c r="AI2429" t="str">
        <f>IF(Table_Graduate_Salary[[#This Row],[Salary]]&lt;300000,"Low",IF(Table_Graduate_Salary[[#This Row],[Salary]]&lt;=600000,"Medium","High"))</f>
        <v>Medium</v>
      </c>
      <c r="AJ2429" t="str">
        <f>IF(Table_Graduate_Salary[[#This Row],[collegeGPA]]&gt;=8,"Excellent",IF(Table_Graduate_Salary[[#This Row],[collegeGPA]]&gt;=7,"Good","Average"))</f>
        <v>Excellent</v>
      </c>
      <c r="AK2429" s="2">
        <f>AVERAGE(Table_Graduate_Salary[[#This Row],[English]],Table_Graduate_Salary[[#This Row],[Logical]],Table_Graduate_Salary[[#This Row],[Quant]])</f>
        <v>401.66666666666669</v>
      </c>
    </row>
    <row r="2430" spans="1:37">
      <c r="A2430">
        <v>390177</v>
      </c>
      <c r="B2430" t="s">
        <v>506</v>
      </c>
      <c r="C2430" s="1">
        <v>32899</v>
      </c>
      <c r="D2430" s="2">
        <v>71</v>
      </c>
      <c r="E2430" t="s">
        <v>419</v>
      </c>
      <c r="F2430" s="3">
        <v>2008</v>
      </c>
      <c r="G2430" s="2">
        <v>75</v>
      </c>
      <c r="H2430" t="s">
        <v>420</v>
      </c>
      <c r="I2430">
        <v>10342</v>
      </c>
      <c r="J2430">
        <v>2</v>
      </c>
      <c r="K2430" t="s">
        <v>36</v>
      </c>
      <c r="L2430" t="s">
        <v>60</v>
      </c>
      <c r="M2430" s="3">
        <v>81.02</v>
      </c>
      <c r="N2430">
        <v>10342</v>
      </c>
      <c r="O2430">
        <v>1</v>
      </c>
      <c r="P2430" t="s">
        <v>61</v>
      </c>
      <c r="Q2430">
        <v>2012</v>
      </c>
      <c r="R2430" s="2">
        <v>575</v>
      </c>
      <c r="S2430" s="2">
        <v>455</v>
      </c>
      <c r="T2430" s="2">
        <v>605</v>
      </c>
      <c r="U2430" s="2">
        <v>0.53838689298509601</v>
      </c>
      <c r="V2430" s="2">
        <v>-1</v>
      </c>
      <c r="W2430" s="2">
        <v>333</v>
      </c>
      <c r="X2430" s="2">
        <v>-1</v>
      </c>
      <c r="Y2430" s="2">
        <v>-1</v>
      </c>
      <c r="Z2430" s="2">
        <v>-1</v>
      </c>
      <c r="AA2430" s="2">
        <v>340</v>
      </c>
      <c r="AB2430" s="2">
        <v>-1</v>
      </c>
      <c r="AC2430" s="2">
        <v>-0.72640000000000005</v>
      </c>
      <c r="AD2430" s="2">
        <v>-0.90329999999999999</v>
      </c>
      <c r="AE2430" s="2">
        <v>-0.48909999999999998</v>
      </c>
      <c r="AF2430" s="2">
        <v>-0.17269999999999999</v>
      </c>
      <c r="AG2430" s="2">
        <v>-1.3539000000000001</v>
      </c>
      <c r="AH2430">
        <v>500000</v>
      </c>
      <c r="AI2430" t="str">
        <f>IF(Table_Graduate_Salary[[#This Row],[Salary]]&lt;300000,"Low",IF(Table_Graduate_Salary[[#This Row],[Salary]]&lt;=600000,"Medium","High"))</f>
        <v>Medium</v>
      </c>
      <c r="AJ2430" t="str">
        <f>IF(Table_Graduate_Salary[[#This Row],[collegeGPA]]&gt;=8,"Excellent",IF(Table_Graduate_Salary[[#This Row],[collegeGPA]]&gt;=7,"Good","Average"))</f>
        <v>Excellent</v>
      </c>
      <c r="AK2430" s="2">
        <f>AVERAGE(Table_Graduate_Salary[[#This Row],[English]],Table_Graduate_Salary[[#This Row],[Logical]],Table_Graduate_Salary[[#This Row],[Quant]])</f>
        <v>545</v>
      </c>
    </row>
    <row r="2431" spans="1:37">
      <c r="A2431">
        <v>228051</v>
      </c>
      <c r="B2431" t="s">
        <v>506</v>
      </c>
      <c r="C2431" s="1">
        <v>32237</v>
      </c>
      <c r="D2431" s="2">
        <v>58</v>
      </c>
      <c r="E2431" t="s">
        <v>48</v>
      </c>
      <c r="F2431" s="3">
        <v>2006</v>
      </c>
      <c r="G2431" s="2">
        <v>69</v>
      </c>
      <c r="H2431" t="s">
        <v>119</v>
      </c>
      <c r="I2431">
        <v>11855</v>
      </c>
      <c r="J2431">
        <v>2</v>
      </c>
      <c r="K2431" t="s">
        <v>36</v>
      </c>
      <c r="L2431" t="s">
        <v>55</v>
      </c>
      <c r="M2431" s="3">
        <v>70</v>
      </c>
      <c r="N2431">
        <v>11855</v>
      </c>
      <c r="O2431">
        <v>0</v>
      </c>
      <c r="P2431" t="s">
        <v>56</v>
      </c>
      <c r="Q2431">
        <v>2011</v>
      </c>
      <c r="R2431" s="2">
        <v>565</v>
      </c>
      <c r="S2431" s="2">
        <v>535</v>
      </c>
      <c r="T2431" s="2">
        <v>545</v>
      </c>
      <c r="U2431" s="2">
        <v>0.76567358123401097</v>
      </c>
      <c r="V2431" s="2">
        <v>485</v>
      </c>
      <c r="W2431" s="2">
        <v>-1</v>
      </c>
      <c r="X2431" s="2">
        <v>-1</v>
      </c>
      <c r="Y2431" s="2">
        <v>-1</v>
      </c>
      <c r="Z2431" s="2">
        <v>-1</v>
      </c>
      <c r="AA2431" s="2">
        <v>-1</v>
      </c>
      <c r="AB2431" s="2">
        <v>-1</v>
      </c>
      <c r="AC2431" s="2">
        <v>-2.8902999999999999</v>
      </c>
      <c r="AD2431" s="2">
        <v>0.65680000000000005</v>
      </c>
      <c r="AE2431" s="2">
        <v>-0.1988</v>
      </c>
      <c r="AF2431" s="2">
        <v>0.4148</v>
      </c>
      <c r="AG2431" s="2">
        <v>-1.0773999999999999</v>
      </c>
      <c r="AH2431">
        <v>605000</v>
      </c>
      <c r="AI2431" t="str">
        <f>IF(Table_Graduate_Salary[[#This Row],[Salary]]&lt;300000,"Low",IF(Table_Graduate_Salary[[#This Row],[Salary]]&lt;=600000,"Medium","High"))</f>
        <v>High</v>
      </c>
      <c r="AJ2431" t="str">
        <f>IF(Table_Graduate_Salary[[#This Row],[collegeGPA]]&gt;=8,"Excellent",IF(Table_Graduate_Salary[[#This Row],[collegeGPA]]&gt;=7,"Good","Average"))</f>
        <v>Excellent</v>
      </c>
      <c r="AK2431" s="2">
        <f>AVERAGE(Table_Graduate_Salary[[#This Row],[English]],Table_Graduate_Salary[[#This Row],[Logical]],Table_Graduate_Salary[[#This Row],[Quant]])</f>
        <v>548.33333333333337</v>
      </c>
    </row>
    <row r="2432" spans="1:37">
      <c r="A2432">
        <v>542967</v>
      </c>
      <c r="B2432" t="s">
        <v>506</v>
      </c>
      <c r="C2432" s="1">
        <v>33912</v>
      </c>
      <c r="D2432" s="2">
        <v>87.4</v>
      </c>
      <c r="E2432" t="s">
        <v>35</v>
      </c>
      <c r="F2432" s="3">
        <v>2009</v>
      </c>
      <c r="G2432" s="2">
        <v>84.8</v>
      </c>
      <c r="H2432" t="s">
        <v>35</v>
      </c>
      <c r="I2432">
        <v>172</v>
      </c>
      <c r="J2432">
        <v>2</v>
      </c>
      <c r="K2432" t="s">
        <v>36</v>
      </c>
      <c r="L2432" t="s">
        <v>55</v>
      </c>
      <c r="M2432" s="3">
        <v>74</v>
      </c>
      <c r="N2432">
        <v>172</v>
      </c>
      <c r="O2432">
        <v>0</v>
      </c>
      <c r="P2432" t="s">
        <v>41</v>
      </c>
      <c r="Q2432">
        <v>2013</v>
      </c>
      <c r="R2432" s="2">
        <v>555</v>
      </c>
      <c r="S2432" s="2">
        <v>585</v>
      </c>
      <c r="T2432" s="2">
        <v>485</v>
      </c>
      <c r="U2432" s="2">
        <v>0.70409041213131396</v>
      </c>
      <c r="V2432" s="2">
        <v>465</v>
      </c>
      <c r="W2432" s="2">
        <v>-1</v>
      </c>
      <c r="X2432" s="2">
        <v>-1</v>
      </c>
      <c r="Y2432" s="2">
        <v>-1</v>
      </c>
      <c r="Z2432" s="2">
        <v>-1</v>
      </c>
      <c r="AA2432" s="2">
        <v>-1</v>
      </c>
      <c r="AB2432" s="2">
        <v>-1</v>
      </c>
      <c r="AC2432" s="2">
        <v>-1.1900999999999999</v>
      </c>
      <c r="AD2432" s="2">
        <v>3.2800000000000003E-2</v>
      </c>
      <c r="AE2432" s="2">
        <v>-5.3699999999999998E-2</v>
      </c>
      <c r="AF2432" s="2">
        <v>0.64980000000000004</v>
      </c>
      <c r="AG2432" s="2">
        <v>-0.64300000000000002</v>
      </c>
      <c r="AH2432">
        <v>320000</v>
      </c>
      <c r="AI2432" t="str">
        <f>IF(Table_Graduate_Salary[[#This Row],[Salary]]&lt;300000,"Low",IF(Table_Graduate_Salary[[#This Row],[Salary]]&lt;=600000,"Medium","High"))</f>
        <v>Medium</v>
      </c>
      <c r="AJ2432" t="str">
        <f>IF(Table_Graduate_Salary[[#This Row],[collegeGPA]]&gt;=8,"Excellent",IF(Table_Graduate_Salary[[#This Row],[collegeGPA]]&gt;=7,"Good","Average"))</f>
        <v>Excellent</v>
      </c>
      <c r="AK2432" s="2">
        <f>AVERAGE(Table_Graduate_Salary[[#This Row],[English]],Table_Graduate_Salary[[#This Row],[Logical]],Table_Graduate_Salary[[#This Row],[Quant]])</f>
        <v>541.66666666666663</v>
      </c>
    </row>
    <row r="2433" spans="1:37">
      <c r="A2433">
        <v>1156529</v>
      </c>
      <c r="B2433" t="s">
        <v>506</v>
      </c>
      <c r="C2433" s="1">
        <v>33433</v>
      </c>
      <c r="D2433" s="2">
        <v>79.67</v>
      </c>
      <c r="E2433" t="s">
        <v>51</v>
      </c>
      <c r="F2433" s="3">
        <v>2008</v>
      </c>
      <c r="G2433" s="2">
        <v>72.67</v>
      </c>
      <c r="H2433" t="s">
        <v>51</v>
      </c>
      <c r="I2433">
        <v>7543</v>
      </c>
      <c r="J2433">
        <v>2</v>
      </c>
      <c r="K2433" t="s">
        <v>36</v>
      </c>
      <c r="L2433" t="s">
        <v>40</v>
      </c>
      <c r="M2433" s="3">
        <v>69.53</v>
      </c>
      <c r="N2433">
        <v>7543</v>
      </c>
      <c r="O2433">
        <v>1</v>
      </c>
      <c r="P2433" t="s">
        <v>71</v>
      </c>
      <c r="Q2433">
        <v>2013</v>
      </c>
      <c r="R2433" s="2">
        <v>525</v>
      </c>
      <c r="S2433" s="2">
        <v>425</v>
      </c>
      <c r="T2433" s="2">
        <v>570</v>
      </c>
      <c r="U2433" s="2">
        <v>0.62264291584993803</v>
      </c>
      <c r="V2433" s="2">
        <v>585</v>
      </c>
      <c r="W2433" s="2">
        <v>-1</v>
      </c>
      <c r="X2433" s="2">
        <v>407</v>
      </c>
      <c r="Y2433" s="2">
        <v>-1</v>
      </c>
      <c r="Z2433" s="2">
        <v>-1</v>
      </c>
      <c r="AA2433" s="2">
        <v>-1</v>
      </c>
      <c r="AB2433" s="2">
        <v>-1</v>
      </c>
      <c r="AC2433" s="2">
        <v>-1.54E-2</v>
      </c>
      <c r="AD2433" s="2">
        <v>-0.62009999999999998</v>
      </c>
      <c r="AE2433" s="2">
        <v>0.31740000000000002</v>
      </c>
      <c r="AF2433" s="2">
        <v>1.2868999999999999</v>
      </c>
      <c r="AG2433" s="2">
        <v>0.28889999999999999</v>
      </c>
      <c r="AH2433">
        <v>100000</v>
      </c>
      <c r="AI2433" t="str">
        <f>IF(Table_Graduate_Salary[[#This Row],[Salary]]&lt;300000,"Low",IF(Table_Graduate_Salary[[#This Row],[Salary]]&lt;=600000,"Medium","High"))</f>
        <v>Low</v>
      </c>
      <c r="AJ2433" t="str">
        <f>IF(Table_Graduate_Salary[[#This Row],[collegeGPA]]&gt;=8,"Excellent",IF(Table_Graduate_Salary[[#This Row],[collegeGPA]]&gt;=7,"Good","Average"))</f>
        <v>Excellent</v>
      </c>
      <c r="AK2433" s="2">
        <f>AVERAGE(Table_Graduate_Salary[[#This Row],[English]],Table_Graduate_Salary[[#This Row],[Logical]],Table_Graduate_Salary[[#This Row],[Quant]])</f>
        <v>506.66666666666669</v>
      </c>
    </row>
    <row r="2434" spans="1:37">
      <c r="A2434">
        <v>295545</v>
      </c>
      <c r="B2434" t="s">
        <v>506</v>
      </c>
      <c r="C2434" s="1">
        <v>32098</v>
      </c>
      <c r="D2434" s="2">
        <v>73.73</v>
      </c>
      <c r="E2434" t="s">
        <v>421</v>
      </c>
      <c r="F2434" s="3">
        <v>2005</v>
      </c>
      <c r="G2434" s="2">
        <v>72.5</v>
      </c>
      <c r="H2434" t="s">
        <v>421</v>
      </c>
      <c r="I2434">
        <v>127</v>
      </c>
      <c r="J2434">
        <v>2</v>
      </c>
      <c r="K2434" t="s">
        <v>66</v>
      </c>
      <c r="L2434" t="s">
        <v>67</v>
      </c>
      <c r="M2434" s="3">
        <v>65</v>
      </c>
      <c r="N2434">
        <v>127</v>
      </c>
      <c r="O2434">
        <v>0</v>
      </c>
      <c r="P2434" t="s">
        <v>45</v>
      </c>
      <c r="Q2434">
        <v>2011</v>
      </c>
      <c r="R2434" s="2">
        <v>535</v>
      </c>
      <c r="S2434" s="2">
        <v>645</v>
      </c>
      <c r="T2434" s="2">
        <v>435</v>
      </c>
      <c r="U2434" s="2">
        <v>0.93037060720269105</v>
      </c>
      <c r="V2434" s="2">
        <v>565</v>
      </c>
      <c r="W2434" s="2">
        <v>-1</v>
      </c>
      <c r="X2434" s="2">
        <v>-1</v>
      </c>
      <c r="Y2434" s="2">
        <v>-1</v>
      </c>
      <c r="Z2434" s="2">
        <v>-1</v>
      </c>
      <c r="AA2434" s="2">
        <v>-1</v>
      </c>
      <c r="AB2434" s="2">
        <v>-1</v>
      </c>
      <c r="AC2434" s="2">
        <v>-2.1175000000000002</v>
      </c>
      <c r="AD2434" s="2">
        <v>-0.43530000000000002</v>
      </c>
      <c r="AE2434" s="2">
        <v>-0.92449999999999999</v>
      </c>
      <c r="AF2434" s="2">
        <v>-1.2302999999999999</v>
      </c>
      <c r="AG2434" s="2">
        <v>-1.0773999999999999</v>
      </c>
      <c r="AH2434">
        <v>180000</v>
      </c>
      <c r="AI2434" t="str">
        <f>IF(Table_Graduate_Salary[[#This Row],[Salary]]&lt;300000,"Low",IF(Table_Graduate_Salary[[#This Row],[Salary]]&lt;=600000,"Medium","High"))</f>
        <v>Low</v>
      </c>
      <c r="AJ2434" t="str">
        <f>IF(Table_Graduate_Salary[[#This Row],[collegeGPA]]&gt;=8,"Excellent",IF(Table_Graduate_Salary[[#This Row],[collegeGPA]]&gt;=7,"Good","Average"))</f>
        <v>Excellent</v>
      </c>
      <c r="AK2434" s="2">
        <f>AVERAGE(Table_Graduate_Salary[[#This Row],[English]],Table_Graduate_Salary[[#This Row],[Logical]],Table_Graduate_Salary[[#This Row],[Quant]])</f>
        <v>538.33333333333337</v>
      </c>
    </row>
    <row r="2435" spans="1:37">
      <c r="A2435">
        <v>1034791</v>
      </c>
      <c r="B2435" t="s">
        <v>506</v>
      </c>
      <c r="C2435" s="1">
        <v>33193</v>
      </c>
      <c r="D2435" s="2">
        <v>77.8</v>
      </c>
      <c r="E2435" t="s">
        <v>35</v>
      </c>
      <c r="F2435" s="3">
        <v>2009</v>
      </c>
      <c r="G2435" s="2">
        <v>78</v>
      </c>
      <c r="H2435" t="s">
        <v>35</v>
      </c>
      <c r="I2435">
        <v>14019</v>
      </c>
      <c r="J2435">
        <v>2</v>
      </c>
      <c r="K2435" t="s">
        <v>36</v>
      </c>
      <c r="L2435" t="s">
        <v>60</v>
      </c>
      <c r="M2435" s="3">
        <v>76</v>
      </c>
      <c r="N2435">
        <v>14019</v>
      </c>
      <c r="O2435">
        <v>0</v>
      </c>
      <c r="P2435" t="s">
        <v>59</v>
      </c>
      <c r="Q2435">
        <v>2013</v>
      </c>
      <c r="R2435" s="2">
        <v>640</v>
      </c>
      <c r="S2435" s="2">
        <v>520</v>
      </c>
      <c r="T2435" s="2">
        <v>570</v>
      </c>
      <c r="U2435" s="2">
        <v>0.11213943820740301</v>
      </c>
      <c r="V2435" s="2">
        <v>-1</v>
      </c>
      <c r="W2435" s="2">
        <v>228</v>
      </c>
      <c r="X2435" s="2">
        <v>-1</v>
      </c>
      <c r="Y2435" s="2">
        <v>-1</v>
      </c>
      <c r="Z2435" s="2">
        <v>-1</v>
      </c>
      <c r="AA2435" s="2">
        <v>-1</v>
      </c>
      <c r="AB2435" s="2">
        <v>-1</v>
      </c>
      <c r="AC2435" s="2">
        <v>1.5644</v>
      </c>
      <c r="AD2435" s="2">
        <v>0.87839999999999996</v>
      </c>
      <c r="AE2435" s="2">
        <v>-0.91220000000000001</v>
      </c>
      <c r="AF2435" s="2">
        <v>-2.6429999999999998</v>
      </c>
      <c r="AG2435" s="2">
        <v>-1.8189</v>
      </c>
      <c r="AH2435">
        <v>315000</v>
      </c>
      <c r="AI2435" t="str">
        <f>IF(Table_Graduate_Salary[[#This Row],[Salary]]&lt;300000,"Low",IF(Table_Graduate_Salary[[#This Row],[Salary]]&lt;=600000,"Medium","High"))</f>
        <v>Medium</v>
      </c>
      <c r="AJ2435" t="str">
        <f>IF(Table_Graduate_Salary[[#This Row],[collegeGPA]]&gt;=8,"Excellent",IF(Table_Graduate_Salary[[#This Row],[collegeGPA]]&gt;=7,"Good","Average"))</f>
        <v>Excellent</v>
      </c>
      <c r="AK2435" s="2">
        <f>AVERAGE(Table_Graduate_Salary[[#This Row],[English]],Table_Graduate_Salary[[#This Row],[Logical]],Table_Graduate_Salary[[#This Row],[Quant]])</f>
        <v>576.66666666666663</v>
      </c>
    </row>
    <row r="2436" spans="1:37">
      <c r="A2436">
        <v>215848</v>
      </c>
      <c r="B2436" t="s">
        <v>506</v>
      </c>
      <c r="C2436" s="1">
        <v>32294</v>
      </c>
      <c r="D2436" s="2">
        <v>89</v>
      </c>
      <c r="E2436" t="s">
        <v>48</v>
      </c>
      <c r="F2436" s="3">
        <v>2006</v>
      </c>
      <c r="G2436" s="2">
        <v>75</v>
      </c>
      <c r="H2436" t="s">
        <v>276</v>
      </c>
      <c r="I2436">
        <v>5026</v>
      </c>
      <c r="J2436">
        <v>2</v>
      </c>
      <c r="K2436" t="s">
        <v>36</v>
      </c>
      <c r="L2436" t="s">
        <v>60</v>
      </c>
      <c r="M2436" s="3">
        <v>76.599999999999994</v>
      </c>
      <c r="N2436">
        <v>5026</v>
      </c>
      <c r="O2436">
        <v>0</v>
      </c>
      <c r="P2436" t="s">
        <v>65</v>
      </c>
      <c r="Q2436">
        <v>2011</v>
      </c>
      <c r="R2436" s="2">
        <v>545</v>
      </c>
      <c r="S2436" s="2">
        <v>445</v>
      </c>
      <c r="T2436" s="2">
        <v>625</v>
      </c>
      <c r="U2436" s="2">
        <v>0.37605958665154499</v>
      </c>
      <c r="V2436" s="2">
        <v>395</v>
      </c>
      <c r="W2436" s="2">
        <v>300</v>
      </c>
      <c r="X2436" s="2">
        <v>-1</v>
      </c>
      <c r="Y2436" s="2">
        <v>-1</v>
      </c>
      <c r="Z2436" s="2">
        <v>-1</v>
      </c>
      <c r="AA2436" s="2">
        <v>340</v>
      </c>
      <c r="AB2436" s="2">
        <v>-1</v>
      </c>
      <c r="AC2436" s="2">
        <v>0.66459999999999997</v>
      </c>
      <c r="AD2436" s="2">
        <v>-0.74729999999999996</v>
      </c>
      <c r="AE2436" s="2">
        <v>-1.5051000000000001</v>
      </c>
      <c r="AF2436" s="2">
        <v>1.1198999999999999</v>
      </c>
      <c r="AG2436" s="2">
        <v>-0.1295</v>
      </c>
      <c r="AH2436">
        <v>490000</v>
      </c>
      <c r="AI2436" t="str">
        <f>IF(Table_Graduate_Salary[[#This Row],[Salary]]&lt;300000,"Low",IF(Table_Graduate_Salary[[#This Row],[Salary]]&lt;=600000,"Medium","High"))</f>
        <v>Medium</v>
      </c>
      <c r="AJ2436" t="str">
        <f>IF(Table_Graduate_Salary[[#This Row],[collegeGPA]]&gt;=8,"Excellent",IF(Table_Graduate_Salary[[#This Row],[collegeGPA]]&gt;=7,"Good","Average"))</f>
        <v>Excellent</v>
      </c>
      <c r="AK2436" s="2">
        <f>AVERAGE(Table_Graduate_Salary[[#This Row],[English]],Table_Graduate_Salary[[#This Row],[Logical]],Table_Graduate_Salary[[#This Row],[Quant]])</f>
        <v>538.33333333333337</v>
      </c>
    </row>
    <row r="2437" spans="1:37">
      <c r="A2437">
        <v>814093</v>
      </c>
      <c r="B2437" t="s">
        <v>505</v>
      </c>
      <c r="C2437" s="1">
        <v>33438</v>
      </c>
      <c r="D2437" s="2">
        <v>86.92</v>
      </c>
      <c r="E2437" t="s">
        <v>51</v>
      </c>
      <c r="F2437" s="3">
        <v>2011</v>
      </c>
      <c r="G2437" s="2">
        <v>76</v>
      </c>
      <c r="H2437" t="s">
        <v>51</v>
      </c>
      <c r="I2437">
        <v>11742</v>
      </c>
      <c r="J2437">
        <v>2</v>
      </c>
      <c r="K2437" t="s">
        <v>36</v>
      </c>
      <c r="L2437" t="s">
        <v>40</v>
      </c>
      <c r="M2437" s="3">
        <v>72</v>
      </c>
      <c r="N2437">
        <v>11742</v>
      </c>
      <c r="O2437">
        <v>0</v>
      </c>
      <c r="P2437" t="s">
        <v>45</v>
      </c>
      <c r="Q2437">
        <v>2014</v>
      </c>
      <c r="R2437" s="2">
        <v>535</v>
      </c>
      <c r="S2437" s="2">
        <v>580</v>
      </c>
      <c r="T2437" s="2">
        <v>445</v>
      </c>
      <c r="U2437" s="2">
        <v>0.81941652983588797</v>
      </c>
      <c r="V2437" s="2">
        <v>505</v>
      </c>
      <c r="W2437" s="2">
        <v>-1</v>
      </c>
      <c r="X2437" s="2">
        <v>-1</v>
      </c>
      <c r="Y2437" s="2">
        <v>-1</v>
      </c>
      <c r="Z2437" s="2">
        <v>-1</v>
      </c>
      <c r="AA2437" s="2">
        <v>-1</v>
      </c>
      <c r="AB2437" s="2">
        <v>-1</v>
      </c>
      <c r="AC2437" s="2">
        <v>-1.1644000000000001</v>
      </c>
      <c r="AD2437" s="2">
        <v>-0.4536</v>
      </c>
      <c r="AE2437" s="2">
        <v>0.47110000000000002</v>
      </c>
      <c r="AF2437" s="2">
        <v>-1.6289</v>
      </c>
      <c r="AG2437" s="2">
        <v>0.86370000000000002</v>
      </c>
      <c r="AH2437">
        <v>340000</v>
      </c>
      <c r="AI2437" t="str">
        <f>IF(Table_Graduate_Salary[[#This Row],[Salary]]&lt;300000,"Low",IF(Table_Graduate_Salary[[#This Row],[Salary]]&lt;=600000,"Medium","High"))</f>
        <v>Medium</v>
      </c>
      <c r="AJ2437" t="str">
        <f>IF(Table_Graduate_Salary[[#This Row],[collegeGPA]]&gt;=8,"Excellent",IF(Table_Graduate_Salary[[#This Row],[collegeGPA]]&gt;=7,"Good","Average"))</f>
        <v>Excellent</v>
      </c>
      <c r="AK2437" s="2">
        <f>AVERAGE(Table_Graduate_Salary[[#This Row],[English]],Table_Graduate_Salary[[#This Row],[Logical]],Table_Graduate_Salary[[#This Row],[Quant]])</f>
        <v>520</v>
      </c>
    </row>
    <row r="2438" spans="1:37">
      <c r="A2438">
        <v>1098816</v>
      </c>
      <c r="B2438" t="s">
        <v>506</v>
      </c>
      <c r="C2438" s="1">
        <v>32203</v>
      </c>
      <c r="D2438" s="2">
        <v>80.88</v>
      </c>
      <c r="E2438" t="s">
        <v>87</v>
      </c>
      <c r="F2438" s="3">
        <v>2005</v>
      </c>
      <c r="G2438" s="2">
        <v>66.3</v>
      </c>
      <c r="H2438" t="s">
        <v>88</v>
      </c>
      <c r="I2438">
        <v>14532</v>
      </c>
      <c r="J2438">
        <v>2</v>
      </c>
      <c r="K2438" t="s">
        <v>49</v>
      </c>
      <c r="L2438" t="s">
        <v>194</v>
      </c>
      <c r="M2438" s="3">
        <v>90</v>
      </c>
      <c r="N2438">
        <v>14532</v>
      </c>
      <c r="O2438">
        <v>0</v>
      </c>
      <c r="P2438" t="s">
        <v>47</v>
      </c>
      <c r="Q2438">
        <v>2013</v>
      </c>
      <c r="R2438" s="2">
        <v>535</v>
      </c>
      <c r="S2438" s="2">
        <v>530</v>
      </c>
      <c r="T2438" s="2">
        <v>450</v>
      </c>
      <c r="U2438" s="2">
        <v>-1</v>
      </c>
      <c r="V2438" s="2">
        <v>415</v>
      </c>
      <c r="W2438" s="2">
        <v>-1</v>
      </c>
      <c r="X2438" s="2">
        <v>-1</v>
      </c>
      <c r="Y2438" s="2">
        <v>-1</v>
      </c>
      <c r="Z2438" s="2">
        <v>-1</v>
      </c>
      <c r="AA2438" s="2">
        <v>-1</v>
      </c>
      <c r="AB2438" s="2">
        <v>-1</v>
      </c>
      <c r="AC2438" s="2">
        <v>0.99</v>
      </c>
      <c r="AD2438" s="2">
        <v>1.2114</v>
      </c>
      <c r="AE2438" s="2">
        <v>0.01</v>
      </c>
      <c r="AF2438" s="2">
        <v>-1.3753</v>
      </c>
      <c r="AG2438" s="2">
        <v>0.86370000000000002</v>
      </c>
      <c r="AH2438">
        <v>145000</v>
      </c>
      <c r="AI2438" t="str">
        <f>IF(Table_Graduate_Salary[[#This Row],[Salary]]&lt;300000,"Low",IF(Table_Graduate_Salary[[#This Row],[Salary]]&lt;=600000,"Medium","High"))</f>
        <v>Low</v>
      </c>
      <c r="AJ2438" t="str">
        <f>IF(Table_Graduate_Salary[[#This Row],[collegeGPA]]&gt;=8,"Excellent",IF(Table_Graduate_Salary[[#This Row],[collegeGPA]]&gt;=7,"Good","Average"))</f>
        <v>Excellent</v>
      </c>
      <c r="AK2438" s="2">
        <f>AVERAGE(Table_Graduate_Salary[[#This Row],[English]],Table_Graduate_Salary[[#This Row],[Logical]],Table_Graduate_Salary[[#This Row],[Quant]])</f>
        <v>505</v>
      </c>
    </row>
    <row r="2439" spans="1:37">
      <c r="A2439">
        <v>691206</v>
      </c>
      <c r="B2439" t="s">
        <v>505</v>
      </c>
      <c r="C2439" s="1">
        <v>33662</v>
      </c>
      <c r="D2439" s="2">
        <v>83</v>
      </c>
      <c r="E2439" t="s">
        <v>51</v>
      </c>
      <c r="F2439" s="3">
        <v>2009</v>
      </c>
      <c r="G2439" s="2">
        <v>87.5</v>
      </c>
      <c r="H2439" t="s">
        <v>51</v>
      </c>
      <c r="I2439">
        <v>519</v>
      </c>
      <c r="J2439">
        <v>2</v>
      </c>
      <c r="K2439" t="s">
        <v>36</v>
      </c>
      <c r="L2439" t="s">
        <v>55</v>
      </c>
      <c r="M2439" s="3">
        <v>81</v>
      </c>
      <c r="N2439">
        <v>519</v>
      </c>
      <c r="O2439">
        <v>1</v>
      </c>
      <c r="P2439" t="s">
        <v>47</v>
      </c>
      <c r="Q2439">
        <v>2013</v>
      </c>
      <c r="R2439" s="2">
        <v>475</v>
      </c>
      <c r="S2439" s="2">
        <v>515</v>
      </c>
      <c r="T2439" s="2">
        <v>464</v>
      </c>
      <c r="U2439" s="2">
        <v>0.62264291584993803</v>
      </c>
      <c r="V2439" s="2">
        <v>395</v>
      </c>
      <c r="W2439" s="2">
        <v>-1</v>
      </c>
      <c r="X2439" s="2">
        <v>407</v>
      </c>
      <c r="Y2439" s="2">
        <v>-1</v>
      </c>
      <c r="Z2439" s="2">
        <v>-1</v>
      </c>
      <c r="AA2439" s="2">
        <v>-1</v>
      </c>
      <c r="AB2439" s="2">
        <v>-1</v>
      </c>
      <c r="AC2439" s="2">
        <v>-0.30270000000000002</v>
      </c>
      <c r="AD2439" s="2">
        <v>-0.28710000000000002</v>
      </c>
      <c r="AE2439" s="2">
        <v>0.93220000000000003</v>
      </c>
      <c r="AF2439" s="2">
        <v>-2.3895</v>
      </c>
      <c r="AG2439" s="2">
        <v>-9.4299999999999995E-2</v>
      </c>
      <c r="AH2439">
        <v>310000</v>
      </c>
      <c r="AI2439" t="str">
        <f>IF(Table_Graduate_Salary[[#This Row],[Salary]]&lt;300000,"Low",IF(Table_Graduate_Salary[[#This Row],[Salary]]&lt;=600000,"Medium","High"))</f>
        <v>Medium</v>
      </c>
      <c r="AJ2439" t="str">
        <f>IF(Table_Graduate_Salary[[#This Row],[collegeGPA]]&gt;=8,"Excellent",IF(Table_Graduate_Salary[[#This Row],[collegeGPA]]&gt;=7,"Good","Average"))</f>
        <v>Excellent</v>
      </c>
      <c r="AK2439" s="2">
        <f>AVERAGE(Table_Graduate_Salary[[#This Row],[English]],Table_Graduate_Salary[[#This Row],[Logical]],Table_Graduate_Salary[[#This Row],[Quant]])</f>
        <v>484.66666666666669</v>
      </c>
    </row>
    <row r="2440" spans="1:37">
      <c r="A2440">
        <v>50876</v>
      </c>
      <c r="B2440" t="s">
        <v>506</v>
      </c>
      <c r="C2440" s="1">
        <v>31891</v>
      </c>
      <c r="D2440" s="2">
        <v>78</v>
      </c>
      <c r="E2440">
        <v>0</v>
      </c>
      <c r="F2440" s="3">
        <v>2004</v>
      </c>
      <c r="G2440" s="2">
        <v>71.3</v>
      </c>
      <c r="H2440">
        <v>0</v>
      </c>
      <c r="I2440">
        <v>5400</v>
      </c>
      <c r="J2440">
        <v>2</v>
      </c>
      <c r="K2440" t="s">
        <v>36</v>
      </c>
      <c r="L2440" t="s">
        <v>55</v>
      </c>
      <c r="M2440" s="3">
        <v>67</v>
      </c>
      <c r="N2440">
        <v>5400</v>
      </c>
      <c r="O2440">
        <v>0</v>
      </c>
      <c r="P2440" t="s">
        <v>84</v>
      </c>
      <c r="Q2440">
        <v>2009</v>
      </c>
      <c r="R2440" s="2">
        <v>455</v>
      </c>
      <c r="S2440" s="2">
        <v>605</v>
      </c>
      <c r="T2440" s="2">
        <v>625</v>
      </c>
      <c r="U2440" s="2">
        <v>0.91686996110361896</v>
      </c>
      <c r="V2440" s="2">
        <v>555</v>
      </c>
      <c r="W2440" s="2">
        <v>-1</v>
      </c>
      <c r="X2440" s="2">
        <v>-1</v>
      </c>
      <c r="Y2440" s="2">
        <v>-1</v>
      </c>
      <c r="Z2440" s="2">
        <v>-1</v>
      </c>
      <c r="AA2440" s="2">
        <v>-1</v>
      </c>
      <c r="AB2440" s="2">
        <v>-1</v>
      </c>
      <c r="AC2440" s="2">
        <v>-0.26279999999999998</v>
      </c>
      <c r="AD2440" s="2">
        <v>-0.59130000000000005</v>
      </c>
      <c r="AE2440" s="2">
        <v>0.2366</v>
      </c>
      <c r="AF2440" s="2">
        <v>-0.17269999999999999</v>
      </c>
      <c r="AG2440" s="2">
        <v>0.81830000000000003</v>
      </c>
      <c r="AH2440">
        <v>640000</v>
      </c>
      <c r="AI2440" t="str">
        <f>IF(Table_Graduate_Salary[[#This Row],[Salary]]&lt;300000,"Low",IF(Table_Graduate_Salary[[#This Row],[Salary]]&lt;=600000,"Medium","High"))</f>
        <v>High</v>
      </c>
      <c r="AJ2440" t="str">
        <f>IF(Table_Graduate_Salary[[#This Row],[collegeGPA]]&gt;=8,"Excellent",IF(Table_Graduate_Salary[[#This Row],[collegeGPA]]&gt;=7,"Good","Average"))</f>
        <v>Excellent</v>
      </c>
      <c r="AK2440" s="2">
        <f>AVERAGE(Table_Graduate_Salary[[#This Row],[English]],Table_Graduate_Salary[[#This Row],[Logical]],Table_Graduate_Salary[[#This Row],[Quant]])</f>
        <v>561.66666666666663</v>
      </c>
    </row>
    <row r="2441" spans="1:37">
      <c r="A2441">
        <v>1171381</v>
      </c>
      <c r="B2441" t="s">
        <v>506</v>
      </c>
      <c r="C2441" s="1">
        <v>33138</v>
      </c>
      <c r="D2441" s="2">
        <v>80</v>
      </c>
      <c r="E2441" t="s">
        <v>35</v>
      </c>
      <c r="F2441" s="3">
        <v>2008</v>
      </c>
      <c r="G2441" s="2">
        <v>74</v>
      </c>
      <c r="H2441" t="s">
        <v>35</v>
      </c>
      <c r="I2441">
        <v>350</v>
      </c>
      <c r="J2441">
        <v>2</v>
      </c>
      <c r="K2441" t="s">
        <v>36</v>
      </c>
      <c r="L2441" t="s">
        <v>55</v>
      </c>
      <c r="M2441" s="3">
        <v>58</v>
      </c>
      <c r="N2441">
        <v>350</v>
      </c>
      <c r="O2441">
        <v>0</v>
      </c>
      <c r="P2441" t="s">
        <v>41</v>
      </c>
      <c r="Q2441">
        <v>2013</v>
      </c>
      <c r="R2441" s="2">
        <v>525</v>
      </c>
      <c r="S2441" s="2">
        <v>590</v>
      </c>
      <c r="T2441" s="2">
        <v>560</v>
      </c>
      <c r="U2441" s="2">
        <v>0.94211655148500795</v>
      </c>
      <c r="V2441" s="2">
        <v>575</v>
      </c>
      <c r="W2441" s="2">
        <v>-1</v>
      </c>
      <c r="X2441" s="2">
        <v>-1</v>
      </c>
      <c r="Y2441" s="2">
        <v>-1</v>
      </c>
      <c r="Z2441" s="2">
        <v>-1</v>
      </c>
      <c r="AA2441" s="2">
        <v>-1</v>
      </c>
      <c r="AB2441" s="2">
        <v>-1</v>
      </c>
      <c r="AC2441" s="2">
        <v>-0.30270000000000002</v>
      </c>
      <c r="AD2441" s="2">
        <v>0.37890000000000001</v>
      </c>
      <c r="AE2441" s="2">
        <v>-0.2974</v>
      </c>
      <c r="AF2441" s="2">
        <v>-1.5021</v>
      </c>
      <c r="AG2441" s="2">
        <v>0.28889999999999999</v>
      </c>
      <c r="AH2441">
        <v>240000</v>
      </c>
      <c r="AI2441" t="str">
        <f>IF(Table_Graduate_Salary[[#This Row],[Salary]]&lt;300000,"Low",IF(Table_Graduate_Salary[[#This Row],[Salary]]&lt;=600000,"Medium","High"))</f>
        <v>Low</v>
      </c>
      <c r="AJ2441" t="str">
        <f>IF(Table_Graduate_Salary[[#This Row],[collegeGPA]]&gt;=8,"Excellent",IF(Table_Graduate_Salary[[#This Row],[collegeGPA]]&gt;=7,"Good","Average"))</f>
        <v>Excellent</v>
      </c>
      <c r="AK2441" s="2">
        <f>AVERAGE(Table_Graduate_Salary[[#This Row],[English]],Table_Graduate_Salary[[#This Row],[Logical]],Table_Graduate_Salary[[#This Row],[Quant]])</f>
        <v>558.33333333333337</v>
      </c>
    </row>
    <row r="2442" spans="1:37">
      <c r="A2442">
        <v>845544</v>
      </c>
      <c r="B2442" t="s">
        <v>505</v>
      </c>
      <c r="C2442" s="1">
        <v>33942</v>
      </c>
      <c r="D2442" s="2">
        <v>90</v>
      </c>
      <c r="E2442" t="s">
        <v>35</v>
      </c>
      <c r="F2442" s="3">
        <v>2010</v>
      </c>
      <c r="G2442" s="2">
        <v>79.400000000000006</v>
      </c>
      <c r="H2442" t="s">
        <v>35</v>
      </c>
      <c r="I2442">
        <v>14351</v>
      </c>
      <c r="J2442">
        <v>2</v>
      </c>
      <c r="K2442" t="s">
        <v>36</v>
      </c>
      <c r="L2442" t="s">
        <v>40</v>
      </c>
      <c r="M2442" s="3">
        <v>83.02</v>
      </c>
      <c r="N2442">
        <v>14351</v>
      </c>
      <c r="O2442">
        <v>0</v>
      </c>
      <c r="P2442" t="s">
        <v>50</v>
      </c>
      <c r="Q2442">
        <v>2014</v>
      </c>
      <c r="R2442" s="2">
        <v>545</v>
      </c>
      <c r="S2442" s="2">
        <v>585</v>
      </c>
      <c r="T2442" s="2">
        <v>425</v>
      </c>
      <c r="U2442" s="2">
        <v>0.99123062526287098</v>
      </c>
      <c r="V2442" s="2">
        <v>475</v>
      </c>
      <c r="W2442" s="2">
        <v>-1</v>
      </c>
      <c r="X2442" s="2">
        <v>592</v>
      </c>
      <c r="Y2442" s="2">
        <v>-1</v>
      </c>
      <c r="Z2442" s="2">
        <v>-1</v>
      </c>
      <c r="AA2442" s="2">
        <v>-1</v>
      </c>
      <c r="AB2442" s="2">
        <v>-1</v>
      </c>
      <c r="AC2442" s="2">
        <v>0.70269999999999999</v>
      </c>
      <c r="AD2442" s="2">
        <v>0.71189999999999998</v>
      </c>
      <c r="AE2442" s="2">
        <v>1.5469999999999999</v>
      </c>
      <c r="AF2442" s="2">
        <v>-0.61470000000000002</v>
      </c>
      <c r="AG2442" s="2">
        <v>1.0553999999999999</v>
      </c>
      <c r="AH2442">
        <v>300000</v>
      </c>
      <c r="AI2442" t="str">
        <f>IF(Table_Graduate_Salary[[#This Row],[Salary]]&lt;300000,"Low",IF(Table_Graduate_Salary[[#This Row],[Salary]]&lt;=600000,"Medium","High"))</f>
        <v>Medium</v>
      </c>
      <c r="AJ2442" t="str">
        <f>IF(Table_Graduate_Salary[[#This Row],[collegeGPA]]&gt;=8,"Excellent",IF(Table_Graduate_Salary[[#This Row],[collegeGPA]]&gt;=7,"Good","Average"))</f>
        <v>Excellent</v>
      </c>
      <c r="AK2442" s="2">
        <f>AVERAGE(Table_Graduate_Salary[[#This Row],[English]],Table_Graduate_Salary[[#This Row],[Logical]],Table_Graduate_Salary[[#This Row],[Quant]])</f>
        <v>518.33333333333337</v>
      </c>
    </row>
    <row r="2443" spans="1:37">
      <c r="A2443">
        <v>1078034</v>
      </c>
      <c r="B2443" t="s">
        <v>505</v>
      </c>
      <c r="C2443" s="1">
        <v>33291</v>
      </c>
      <c r="D2443" s="2">
        <v>81.7</v>
      </c>
      <c r="E2443" t="s">
        <v>51</v>
      </c>
      <c r="F2443" s="3">
        <v>2008</v>
      </c>
      <c r="G2443" s="2">
        <v>88.7</v>
      </c>
      <c r="H2443" t="s">
        <v>51</v>
      </c>
      <c r="I2443">
        <v>14723</v>
      </c>
      <c r="J2443">
        <v>2</v>
      </c>
      <c r="K2443" t="s">
        <v>36</v>
      </c>
      <c r="L2443" t="s">
        <v>40</v>
      </c>
      <c r="M2443" s="3">
        <v>75.349999999999994</v>
      </c>
      <c r="N2443">
        <v>14723</v>
      </c>
      <c r="O2443">
        <v>0</v>
      </c>
      <c r="P2443" t="s">
        <v>56</v>
      </c>
      <c r="Q2443">
        <v>2012</v>
      </c>
      <c r="R2443" s="2">
        <v>335</v>
      </c>
      <c r="S2443" s="2">
        <v>530</v>
      </c>
      <c r="T2443" s="2">
        <v>430</v>
      </c>
      <c r="U2443" s="2">
        <v>0.84224832225783597</v>
      </c>
      <c r="V2443" s="2">
        <v>505</v>
      </c>
      <c r="W2443" s="2">
        <v>-1</v>
      </c>
      <c r="X2443" s="2">
        <v>469</v>
      </c>
      <c r="Y2443" s="2">
        <v>-1</v>
      </c>
      <c r="Z2443" s="2">
        <v>-1</v>
      </c>
      <c r="AA2443" s="2">
        <v>-1</v>
      </c>
      <c r="AB2443" s="2">
        <v>-1</v>
      </c>
      <c r="AC2443" s="2">
        <v>0.99</v>
      </c>
      <c r="AD2443" s="2">
        <v>0.87839999999999996</v>
      </c>
      <c r="AE2443" s="2">
        <v>0.93220000000000003</v>
      </c>
      <c r="AF2443" s="2">
        <v>-1.3753</v>
      </c>
      <c r="AG2443" s="2">
        <v>0.28889999999999999</v>
      </c>
      <c r="AH2443">
        <v>320000</v>
      </c>
      <c r="AI2443" t="str">
        <f>IF(Table_Graduate_Salary[[#This Row],[Salary]]&lt;300000,"Low",IF(Table_Graduate_Salary[[#This Row],[Salary]]&lt;=600000,"Medium","High"))</f>
        <v>Medium</v>
      </c>
      <c r="AJ2443" t="str">
        <f>IF(Table_Graduate_Salary[[#This Row],[collegeGPA]]&gt;=8,"Excellent",IF(Table_Graduate_Salary[[#This Row],[collegeGPA]]&gt;=7,"Good","Average"))</f>
        <v>Excellent</v>
      </c>
      <c r="AK2443" s="2">
        <f>AVERAGE(Table_Graduate_Salary[[#This Row],[English]],Table_Graduate_Salary[[#This Row],[Logical]],Table_Graduate_Salary[[#This Row],[Quant]])</f>
        <v>431.66666666666669</v>
      </c>
    </row>
    <row r="2444" spans="1:37">
      <c r="A2444">
        <v>1247339</v>
      </c>
      <c r="B2444" t="s">
        <v>505</v>
      </c>
      <c r="C2444" s="1">
        <v>32998</v>
      </c>
      <c r="D2444" s="2">
        <v>62</v>
      </c>
      <c r="E2444" t="s">
        <v>51</v>
      </c>
      <c r="F2444" s="3">
        <v>2008</v>
      </c>
      <c r="G2444" s="2">
        <v>61.4</v>
      </c>
      <c r="H2444" t="s">
        <v>35</v>
      </c>
      <c r="I2444">
        <v>11825</v>
      </c>
      <c r="J2444">
        <v>2</v>
      </c>
      <c r="K2444" t="s">
        <v>36</v>
      </c>
      <c r="L2444" t="s">
        <v>81</v>
      </c>
      <c r="M2444" s="3">
        <v>66.680000000000007</v>
      </c>
      <c r="N2444">
        <v>11825</v>
      </c>
      <c r="O2444">
        <v>0</v>
      </c>
      <c r="P2444" t="s">
        <v>41</v>
      </c>
      <c r="Q2444">
        <v>2013</v>
      </c>
      <c r="R2444" s="2">
        <v>370</v>
      </c>
      <c r="S2444" s="2">
        <v>455</v>
      </c>
      <c r="T2444" s="2">
        <v>380</v>
      </c>
      <c r="U2444" s="2">
        <v>0.68456506765820402</v>
      </c>
      <c r="V2444" s="2">
        <v>-1</v>
      </c>
      <c r="W2444" s="2">
        <v>-1</v>
      </c>
      <c r="X2444" s="2">
        <v>223</v>
      </c>
      <c r="Y2444" s="2">
        <v>-1</v>
      </c>
      <c r="Z2444" s="2">
        <v>452</v>
      </c>
      <c r="AA2444" s="2">
        <v>-1</v>
      </c>
      <c r="AB2444" s="2">
        <v>-1</v>
      </c>
      <c r="AC2444" s="2">
        <v>0.27179999999999999</v>
      </c>
      <c r="AD2444" s="2">
        <v>0.71189999999999998</v>
      </c>
      <c r="AE2444" s="2">
        <v>0.31740000000000002</v>
      </c>
      <c r="AF2444" s="2">
        <v>-1.8824000000000001</v>
      </c>
      <c r="AG2444" s="2">
        <v>0.67210000000000003</v>
      </c>
      <c r="AH2444">
        <v>140000</v>
      </c>
      <c r="AI2444" t="str">
        <f>IF(Table_Graduate_Salary[[#This Row],[Salary]]&lt;300000,"Low",IF(Table_Graduate_Salary[[#This Row],[Salary]]&lt;=600000,"Medium","High"))</f>
        <v>Low</v>
      </c>
      <c r="AJ2444" t="str">
        <f>IF(Table_Graduate_Salary[[#This Row],[collegeGPA]]&gt;=8,"Excellent",IF(Table_Graduate_Salary[[#This Row],[collegeGPA]]&gt;=7,"Good","Average"))</f>
        <v>Excellent</v>
      </c>
      <c r="AK2444" s="2">
        <f>AVERAGE(Table_Graduate_Salary[[#This Row],[English]],Table_Graduate_Salary[[#This Row],[Logical]],Table_Graduate_Salary[[#This Row],[Quant]])</f>
        <v>401.66666666666669</v>
      </c>
    </row>
    <row r="2445" spans="1:37">
      <c r="A2445">
        <v>541137</v>
      </c>
      <c r="B2445" t="s">
        <v>506</v>
      </c>
      <c r="C2445" s="1">
        <v>33293</v>
      </c>
      <c r="D2445" s="2">
        <v>91</v>
      </c>
      <c r="E2445" t="s">
        <v>35</v>
      </c>
      <c r="F2445" s="3">
        <v>2008</v>
      </c>
      <c r="G2445" s="2">
        <v>84</v>
      </c>
      <c r="H2445" t="s">
        <v>35</v>
      </c>
      <c r="I2445">
        <v>37</v>
      </c>
      <c r="J2445">
        <v>2</v>
      </c>
      <c r="K2445" t="s">
        <v>36</v>
      </c>
      <c r="L2445" t="s">
        <v>60</v>
      </c>
      <c r="M2445" s="3">
        <v>76</v>
      </c>
      <c r="N2445">
        <v>37</v>
      </c>
      <c r="O2445">
        <v>1</v>
      </c>
      <c r="P2445" t="s">
        <v>38</v>
      </c>
      <c r="Q2445">
        <v>2012</v>
      </c>
      <c r="R2445" s="2">
        <v>675</v>
      </c>
      <c r="S2445" s="2">
        <v>415</v>
      </c>
      <c r="T2445" s="2">
        <v>735</v>
      </c>
      <c r="U2445" s="2">
        <v>0.91077016424602197</v>
      </c>
      <c r="V2445" s="2">
        <v>-1</v>
      </c>
      <c r="W2445" s="2">
        <v>433</v>
      </c>
      <c r="X2445" s="2">
        <v>-1</v>
      </c>
      <c r="Y2445" s="2">
        <v>-1</v>
      </c>
      <c r="Z2445" s="2">
        <v>-1</v>
      </c>
      <c r="AA2445" s="2">
        <v>-1</v>
      </c>
      <c r="AB2445" s="2">
        <v>-1</v>
      </c>
      <c r="AC2445" s="2">
        <v>0.35549999999999998</v>
      </c>
      <c r="AD2445" s="2">
        <v>0.81279999999999997</v>
      </c>
      <c r="AE2445" s="2">
        <v>-0.63429999999999997</v>
      </c>
      <c r="AF2445" s="2">
        <v>-0.4078</v>
      </c>
      <c r="AG2445" s="2">
        <v>0.54190000000000005</v>
      </c>
      <c r="AH2445">
        <v>400000</v>
      </c>
      <c r="AI2445" t="str">
        <f>IF(Table_Graduate_Salary[[#This Row],[Salary]]&lt;300000,"Low",IF(Table_Graduate_Salary[[#This Row],[Salary]]&lt;=600000,"Medium","High"))</f>
        <v>Medium</v>
      </c>
      <c r="AJ2445" t="str">
        <f>IF(Table_Graduate_Salary[[#This Row],[collegeGPA]]&gt;=8,"Excellent",IF(Table_Graduate_Salary[[#This Row],[collegeGPA]]&gt;=7,"Good","Average"))</f>
        <v>Excellent</v>
      </c>
      <c r="AK2445" s="2">
        <f>AVERAGE(Table_Graduate_Salary[[#This Row],[English]],Table_Graduate_Salary[[#This Row],[Logical]],Table_Graduate_Salary[[#This Row],[Quant]])</f>
        <v>608.33333333333337</v>
      </c>
    </row>
    <row r="2446" spans="1:37">
      <c r="A2446">
        <v>361702</v>
      </c>
      <c r="B2446" t="s">
        <v>505</v>
      </c>
      <c r="C2446" s="1">
        <v>32953</v>
      </c>
      <c r="D2446" s="2">
        <v>89.92</v>
      </c>
      <c r="E2446" t="s">
        <v>182</v>
      </c>
      <c r="F2446" s="3">
        <v>2008</v>
      </c>
      <c r="G2446" s="2">
        <v>77</v>
      </c>
      <c r="H2446" t="s">
        <v>182</v>
      </c>
      <c r="I2446">
        <v>1384</v>
      </c>
      <c r="J2446">
        <v>2</v>
      </c>
      <c r="K2446" t="s">
        <v>36</v>
      </c>
      <c r="L2446" t="s">
        <v>177</v>
      </c>
      <c r="M2446" s="3">
        <v>76.5</v>
      </c>
      <c r="N2446">
        <v>1384</v>
      </c>
      <c r="O2446">
        <v>0</v>
      </c>
      <c r="P2446" t="s">
        <v>61</v>
      </c>
      <c r="Q2446">
        <v>2012</v>
      </c>
      <c r="R2446" s="2">
        <v>525</v>
      </c>
      <c r="S2446" s="2">
        <v>415</v>
      </c>
      <c r="T2446" s="2">
        <v>385</v>
      </c>
      <c r="U2446" s="2">
        <v>-1</v>
      </c>
      <c r="V2446" s="2">
        <v>-1</v>
      </c>
      <c r="W2446" s="2">
        <v>-1</v>
      </c>
      <c r="X2446" s="2">
        <v>-1</v>
      </c>
      <c r="Y2446" s="2">
        <v>-1</v>
      </c>
      <c r="Z2446" s="2">
        <v>-1</v>
      </c>
      <c r="AA2446" s="2">
        <v>-1</v>
      </c>
      <c r="AB2446" s="2">
        <v>-1</v>
      </c>
      <c r="AC2446" s="2">
        <v>0.66459999999999997</v>
      </c>
      <c r="AD2446" s="2">
        <v>1.5928</v>
      </c>
      <c r="AE2446" s="2">
        <v>0.81710000000000005</v>
      </c>
      <c r="AF2446" s="2">
        <v>0.29730000000000001</v>
      </c>
      <c r="AG2446" s="2">
        <v>0.89729999999999999</v>
      </c>
      <c r="AH2446">
        <v>480000</v>
      </c>
      <c r="AI2446" t="str">
        <f>IF(Table_Graduate_Salary[[#This Row],[Salary]]&lt;300000,"Low",IF(Table_Graduate_Salary[[#This Row],[Salary]]&lt;=600000,"Medium","High"))</f>
        <v>Medium</v>
      </c>
      <c r="AJ2446" t="str">
        <f>IF(Table_Graduate_Salary[[#This Row],[collegeGPA]]&gt;=8,"Excellent",IF(Table_Graduate_Salary[[#This Row],[collegeGPA]]&gt;=7,"Good","Average"))</f>
        <v>Excellent</v>
      </c>
      <c r="AK2446" s="2">
        <f>AVERAGE(Table_Graduate_Salary[[#This Row],[English]],Table_Graduate_Salary[[#This Row],[Logical]],Table_Graduate_Salary[[#This Row],[Quant]])</f>
        <v>441.66666666666669</v>
      </c>
    </row>
    <row r="2447" spans="1:37">
      <c r="A2447">
        <v>874596</v>
      </c>
      <c r="B2447" t="s">
        <v>506</v>
      </c>
      <c r="C2447" s="1">
        <v>32048</v>
      </c>
      <c r="D2447" s="2">
        <v>60.8</v>
      </c>
      <c r="E2447" t="s">
        <v>35</v>
      </c>
      <c r="F2447" s="3">
        <v>2006</v>
      </c>
      <c r="G2447" s="2">
        <v>66.66</v>
      </c>
      <c r="H2447" t="s">
        <v>35</v>
      </c>
      <c r="I2447">
        <v>41</v>
      </c>
      <c r="J2447">
        <v>2</v>
      </c>
      <c r="K2447" t="s">
        <v>66</v>
      </c>
      <c r="L2447" t="s">
        <v>67</v>
      </c>
      <c r="M2447" s="3">
        <v>74.739999999999995</v>
      </c>
      <c r="N2447">
        <v>41</v>
      </c>
      <c r="O2447">
        <v>1</v>
      </c>
      <c r="P2447" t="s">
        <v>38</v>
      </c>
      <c r="Q2447">
        <v>2013</v>
      </c>
      <c r="R2447" s="2">
        <v>465</v>
      </c>
      <c r="S2447" s="2">
        <v>585</v>
      </c>
      <c r="T2447" s="2">
        <v>515</v>
      </c>
      <c r="U2447" s="2">
        <v>0.91139527839132795</v>
      </c>
      <c r="V2447" s="2">
        <v>545</v>
      </c>
      <c r="W2447" s="2">
        <v>-1</v>
      </c>
      <c r="X2447" s="2">
        <v>500</v>
      </c>
      <c r="Y2447" s="2">
        <v>-1</v>
      </c>
      <c r="Z2447" s="2">
        <v>-1</v>
      </c>
      <c r="AA2447" s="2">
        <v>-1</v>
      </c>
      <c r="AB2447" s="2">
        <v>-1</v>
      </c>
      <c r="AC2447" s="2">
        <v>0.84630000000000005</v>
      </c>
      <c r="AD2447" s="2">
        <v>1.0448999999999999</v>
      </c>
      <c r="AE2447" s="2">
        <v>-1.0659000000000001</v>
      </c>
      <c r="AF2447" s="2">
        <v>-1.6289</v>
      </c>
      <c r="AG2447" s="2">
        <v>0.67210000000000003</v>
      </c>
      <c r="AH2447">
        <v>250000</v>
      </c>
      <c r="AI2447" t="str">
        <f>IF(Table_Graduate_Salary[[#This Row],[Salary]]&lt;300000,"Low",IF(Table_Graduate_Salary[[#This Row],[Salary]]&lt;=600000,"Medium","High"))</f>
        <v>Low</v>
      </c>
      <c r="AJ2447" t="str">
        <f>IF(Table_Graduate_Salary[[#This Row],[collegeGPA]]&gt;=8,"Excellent",IF(Table_Graduate_Salary[[#This Row],[collegeGPA]]&gt;=7,"Good","Average"))</f>
        <v>Excellent</v>
      </c>
      <c r="AK2447" s="2">
        <f>AVERAGE(Table_Graduate_Salary[[#This Row],[English]],Table_Graduate_Salary[[#This Row],[Logical]],Table_Graduate_Salary[[#This Row],[Quant]])</f>
        <v>521.66666666666663</v>
      </c>
    </row>
    <row r="2448" spans="1:37">
      <c r="A2448">
        <v>1171210</v>
      </c>
      <c r="B2448" t="s">
        <v>506</v>
      </c>
      <c r="C2448" s="1">
        <v>33572</v>
      </c>
      <c r="D2448" s="2">
        <v>86.8</v>
      </c>
      <c r="E2448" t="s">
        <v>35</v>
      </c>
      <c r="F2448" s="3">
        <v>2010</v>
      </c>
      <c r="G2448" s="2">
        <v>75.2</v>
      </c>
      <c r="H2448" t="s">
        <v>35</v>
      </c>
      <c r="I2448">
        <v>7824</v>
      </c>
      <c r="J2448">
        <v>2</v>
      </c>
      <c r="K2448" t="s">
        <v>36</v>
      </c>
      <c r="L2448" t="s">
        <v>60</v>
      </c>
      <c r="M2448" s="3">
        <v>77.319999999999993</v>
      </c>
      <c r="N2448">
        <v>7824</v>
      </c>
      <c r="O2448">
        <v>0</v>
      </c>
      <c r="P2448" t="s">
        <v>41</v>
      </c>
      <c r="Q2448">
        <v>2014</v>
      </c>
      <c r="R2448" s="2">
        <v>700</v>
      </c>
      <c r="S2448" s="2">
        <v>605</v>
      </c>
      <c r="T2448" s="2">
        <v>690</v>
      </c>
      <c r="U2448" s="2">
        <v>0.493596387301038</v>
      </c>
      <c r="V2448" s="2">
        <v>-1</v>
      </c>
      <c r="W2448" s="2">
        <v>324</v>
      </c>
      <c r="X2448" s="2">
        <v>-1</v>
      </c>
      <c r="Y2448" s="2">
        <v>-1</v>
      </c>
      <c r="Z2448" s="2">
        <v>-1</v>
      </c>
      <c r="AA2448" s="2">
        <v>-1</v>
      </c>
      <c r="AB2448" s="2">
        <v>-1</v>
      </c>
      <c r="AC2448" s="2">
        <v>0.12820000000000001</v>
      </c>
      <c r="AD2448" s="2">
        <v>-0.28710000000000002</v>
      </c>
      <c r="AE2448" s="2">
        <v>0.16370000000000001</v>
      </c>
      <c r="AF2448" s="2">
        <v>-0.995</v>
      </c>
      <c r="AG2448" s="2">
        <v>-0.47760000000000002</v>
      </c>
      <c r="AH2448">
        <v>260000</v>
      </c>
      <c r="AI2448" t="str">
        <f>IF(Table_Graduate_Salary[[#This Row],[Salary]]&lt;300000,"Low",IF(Table_Graduate_Salary[[#This Row],[Salary]]&lt;=600000,"Medium","High"))</f>
        <v>Low</v>
      </c>
      <c r="AJ2448" t="str">
        <f>IF(Table_Graduate_Salary[[#This Row],[collegeGPA]]&gt;=8,"Excellent",IF(Table_Graduate_Salary[[#This Row],[collegeGPA]]&gt;=7,"Good","Average"))</f>
        <v>Excellent</v>
      </c>
      <c r="AK2448" s="2">
        <f>AVERAGE(Table_Graduate_Salary[[#This Row],[English]],Table_Graduate_Salary[[#This Row],[Logical]],Table_Graduate_Salary[[#This Row],[Quant]])</f>
        <v>665</v>
      </c>
    </row>
    <row r="2449" spans="1:37">
      <c r="A2449">
        <v>82444</v>
      </c>
      <c r="B2449" t="s">
        <v>506</v>
      </c>
      <c r="C2449" s="1">
        <v>32523</v>
      </c>
      <c r="D2449" s="2">
        <v>83</v>
      </c>
      <c r="E2449" t="s">
        <v>35</v>
      </c>
      <c r="F2449" s="3">
        <v>2006</v>
      </c>
      <c r="G2449" s="2">
        <v>73</v>
      </c>
      <c r="H2449" t="s">
        <v>35</v>
      </c>
      <c r="I2449">
        <v>495</v>
      </c>
      <c r="J2449">
        <v>2</v>
      </c>
      <c r="K2449" t="s">
        <v>36</v>
      </c>
      <c r="L2449" t="s">
        <v>44</v>
      </c>
      <c r="M2449" s="3">
        <v>85.2</v>
      </c>
      <c r="N2449">
        <v>495</v>
      </c>
      <c r="O2449">
        <v>1</v>
      </c>
      <c r="P2449" t="s">
        <v>54</v>
      </c>
      <c r="Q2449">
        <v>2010</v>
      </c>
      <c r="R2449" s="2">
        <v>585</v>
      </c>
      <c r="S2449" s="2">
        <v>665</v>
      </c>
      <c r="T2449" s="2">
        <v>635</v>
      </c>
      <c r="U2449" s="2">
        <v>0.37605958665154499</v>
      </c>
      <c r="V2449" s="2">
        <v>535</v>
      </c>
      <c r="W2449" s="2">
        <v>300</v>
      </c>
      <c r="X2449" s="2">
        <v>-1</v>
      </c>
      <c r="Y2449" s="2">
        <v>-1</v>
      </c>
      <c r="Z2449" s="2">
        <v>-1</v>
      </c>
      <c r="AA2449" s="2">
        <v>-1</v>
      </c>
      <c r="AB2449" s="2">
        <v>-1</v>
      </c>
      <c r="AC2449" s="2">
        <v>0.51</v>
      </c>
      <c r="AD2449" s="2">
        <v>0.96879999999999999</v>
      </c>
      <c r="AE2449" s="2">
        <v>0.81710000000000005</v>
      </c>
      <c r="AF2449" s="2">
        <v>-0.52529999999999999</v>
      </c>
      <c r="AG2449" s="2">
        <v>0.6603</v>
      </c>
      <c r="AH2449">
        <v>200000</v>
      </c>
      <c r="AI2449" t="str">
        <f>IF(Table_Graduate_Salary[[#This Row],[Salary]]&lt;300000,"Low",IF(Table_Graduate_Salary[[#This Row],[Salary]]&lt;=600000,"Medium","High"))</f>
        <v>Low</v>
      </c>
      <c r="AJ2449" t="str">
        <f>IF(Table_Graduate_Salary[[#This Row],[collegeGPA]]&gt;=8,"Excellent",IF(Table_Graduate_Salary[[#This Row],[collegeGPA]]&gt;=7,"Good","Average"))</f>
        <v>Excellent</v>
      </c>
      <c r="AK2449" s="2">
        <f>AVERAGE(Table_Graduate_Salary[[#This Row],[English]],Table_Graduate_Salary[[#This Row],[Logical]],Table_Graduate_Salary[[#This Row],[Quant]])</f>
        <v>628.33333333333337</v>
      </c>
    </row>
    <row r="2450" spans="1:37">
      <c r="A2450">
        <v>1120667</v>
      </c>
      <c r="B2450" t="s">
        <v>505</v>
      </c>
      <c r="C2450" s="1">
        <v>33499</v>
      </c>
      <c r="D2450" s="2">
        <v>70</v>
      </c>
      <c r="E2450" t="s">
        <v>51</v>
      </c>
      <c r="F2450" s="3">
        <v>2007</v>
      </c>
      <c r="G2450" s="2">
        <v>67</v>
      </c>
      <c r="H2450" t="s">
        <v>51</v>
      </c>
      <c r="I2450">
        <v>3579</v>
      </c>
      <c r="J2450">
        <v>2</v>
      </c>
      <c r="K2450" t="s">
        <v>36</v>
      </c>
      <c r="L2450" t="s">
        <v>55</v>
      </c>
      <c r="M2450" s="3">
        <v>72.89</v>
      </c>
      <c r="N2450">
        <v>3579</v>
      </c>
      <c r="O2450">
        <v>0</v>
      </c>
      <c r="P2450" t="s">
        <v>41</v>
      </c>
      <c r="Q2450">
        <v>2013</v>
      </c>
      <c r="R2450" s="2">
        <v>370</v>
      </c>
      <c r="S2450" s="2">
        <v>425</v>
      </c>
      <c r="T2450" s="2">
        <v>430</v>
      </c>
      <c r="U2450" s="2">
        <v>0.14478988948246199</v>
      </c>
      <c r="V2450" s="2">
        <v>325</v>
      </c>
      <c r="W2450" s="2">
        <v>-1</v>
      </c>
      <c r="X2450" s="2">
        <v>284</v>
      </c>
      <c r="Y2450" s="2">
        <v>-1</v>
      </c>
      <c r="Z2450" s="2">
        <v>-1</v>
      </c>
      <c r="AA2450" s="2">
        <v>-1</v>
      </c>
      <c r="AB2450" s="2">
        <v>-1</v>
      </c>
      <c r="AC2450" s="2">
        <v>0.41549999999999998</v>
      </c>
      <c r="AD2450" s="2">
        <v>0.37890000000000001</v>
      </c>
      <c r="AE2450" s="2">
        <v>1.0859000000000001</v>
      </c>
      <c r="AF2450" s="2">
        <v>0.2727</v>
      </c>
      <c r="AG2450" s="2">
        <v>0.28889999999999999</v>
      </c>
      <c r="AH2450">
        <v>220000</v>
      </c>
      <c r="AI2450" t="str">
        <f>IF(Table_Graduate_Salary[[#This Row],[Salary]]&lt;300000,"Low",IF(Table_Graduate_Salary[[#This Row],[Salary]]&lt;=600000,"Medium","High"))</f>
        <v>Low</v>
      </c>
      <c r="AJ2450" t="str">
        <f>IF(Table_Graduate_Salary[[#This Row],[collegeGPA]]&gt;=8,"Excellent",IF(Table_Graduate_Salary[[#This Row],[collegeGPA]]&gt;=7,"Good","Average"))</f>
        <v>Excellent</v>
      </c>
      <c r="AK2450" s="2">
        <f>AVERAGE(Table_Graduate_Salary[[#This Row],[English]],Table_Graduate_Salary[[#This Row],[Logical]],Table_Graduate_Salary[[#This Row],[Quant]])</f>
        <v>408.33333333333331</v>
      </c>
    </row>
    <row r="2451" spans="1:37">
      <c r="A2451">
        <v>576054</v>
      </c>
      <c r="B2451" t="s">
        <v>506</v>
      </c>
      <c r="C2451" s="1">
        <v>32462</v>
      </c>
      <c r="D2451" s="2">
        <v>60</v>
      </c>
      <c r="E2451" t="s">
        <v>422</v>
      </c>
      <c r="F2451" s="3">
        <v>2006</v>
      </c>
      <c r="G2451" s="2">
        <v>54.66</v>
      </c>
      <c r="H2451" t="s">
        <v>423</v>
      </c>
      <c r="I2451">
        <v>175</v>
      </c>
      <c r="J2451">
        <v>2</v>
      </c>
      <c r="K2451" t="s">
        <v>36</v>
      </c>
      <c r="L2451" t="s">
        <v>40</v>
      </c>
      <c r="M2451" s="3">
        <v>75</v>
      </c>
      <c r="N2451">
        <v>175</v>
      </c>
      <c r="O2451">
        <v>0</v>
      </c>
      <c r="P2451" t="s">
        <v>50</v>
      </c>
      <c r="Q2451">
        <v>2012</v>
      </c>
      <c r="R2451" s="2">
        <v>545</v>
      </c>
      <c r="S2451" s="2">
        <v>350</v>
      </c>
      <c r="T2451" s="2">
        <v>500</v>
      </c>
      <c r="U2451" s="2">
        <v>0.45087658448345103</v>
      </c>
      <c r="V2451" s="2">
        <v>395</v>
      </c>
      <c r="W2451" s="2">
        <v>-1</v>
      </c>
      <c r="X2451" s="2">
        <v>-1</v>
      </c>
      <c r="Y2451" s="2">
        <v>-1</v>
      </c>
      <c r="Z2451" s="2">
        <v>-1</v>
      </c>
      <c r="AA2451" s="2">
        <v>-1</v>
      </c>
      <c r="AB2451" s="2">
        <v>-1</v>
      </c>
      <c r="AC2451" s="2">
        <v>0.70269999999999999</v>
      </c>
      <c r="AD2451" s="2">
        <v>0.37890000000000001</v>
      </c>
      <c r="AE2451" s="2">
        <v>0.47110000000000002</v>
      </c>
      <c r="AF2451" s="2">
        <v>-0.4879</v>
      </c>
      <c r="AG2451" s="2">
        <v>-9.4299999999999995E-2</v>
      </c>
      <c r="AH2451">
        <v>130000</v>
      </c>
      <c r="AI2451" t="str">
        <f>IF(Table_Graduate_Salary[[#This Row],[Salary]]&lt;300000,"Low",IF(Table_Graduate_Salary[[#This Row],[Salary]]&lt;=600000,"Medium","High"))</f>
        <v>Low</v>
      </c>
      <c r="AJ2451" t="str">
        <f>IF(Table_Graduate_Salary[[#This Row],[collegeGPA]]&gt;=8,"Excellent",IF(Table_Graduate_Salary[[#This Row],[collegeGPA]]&gt;=7,"Good","Average"))</f>
        <v>Excellent</v>
      </c>
      <c r="AK2451" s="2">
        <f>AVERAGE(Table_Graduate_Salary[[#This Row],[English]],Table_Graduate_Salary[[#This Row],[Logical]],Table_Graduate_Salary[[#This Row],[Quant]])</f>
        <v>465</v>
      </c>
    </row>
    <row r="2452" spans="1:37">
      <c r="A2452">
        <v>127017</v>
      </c>
      <c r="B2452" t="s">
        <v>506</v>
      </c>
      <c r="C2452" s="1">
        <v>32667</v>
      </c>
      <c r="D2452" s="2">
        <v>81</v>
      </c>
      <c r="E2452">
        <v>0</v>
      </c>
      <c r="F2452" s="3">
        <v>2006</v>
      </c>
      <c r="G2452" s="2">
        <v>86.1</v>
      </c>
      <c r="H2452">
        <v>0</v>
      </c>
      <c r="I2452">
        <v>1286</v>
      </c>
      <c r="J2452">
        <v>2</v>
      </c>
      <c r="K2452" t="s">
        <v>36</v>
      </c>
      <c r="L2452" t="s">
        <v>60</v>
      </c>
      <c r="M2452" s="3">
        <v>98.4</v>
      </c>
      <c r="N2452">
        <v>1286</v>
      </c>
      <c r="O2452">
        <v>0</v>
      </c>
      <c r="P2452" t="s">
        <v>56</v>
      </c>
      <c r="Q2452">
        <v>2010</v>
      </c>
      <c r="R2452" s="2">
        <v>454</v>
      </c>
      <c r="S2452" s="2">
        <v>495</v>
      </c>
      <c r="T2452" s="2">
        <v>464</v>
      </c>
      <c r="U2452" s="2">
        <v>0.91077016424602197</v>
      </c>
      <c r="V2452" s="2">
        <v>505</v>
      </c>
      <c r="W2452" s="2">
        <v>433</v>
      </c>
      <c r="X2452" s="2">
        <v>-1</v>
      </c>
      <c r="Y2452" s="2">
        <v>-1</v>
      </c>
      <c r="Z2452" s="2">
        <v>-1</v>
      </c>
      <c r="AA2452" s="2">
        <v>-1</v>
      </c>
      <c r="AB2452" s="2">
        <v>-1</v>
      </c>
      <c r="AC2452" s="2">
        <v>0.97370000000000001</v>
      </c>
      <c r="AD2452" s="2">
        <v>0.65680000000000005</v>
      </c>
      <c r="AE2452" s="2">
        <v>0.2366</v>
      </c>
      <c r="AF2452" s="2">
        <v>-1.1128</v>
      </c>
      <c r="AG2452" s="2">
        <v>0.18640000000000001</v>
      </c>
      <c r="AH2452">
        <v>380000</v>
      </c>
      <c r="AI2452" t="str">
        <f>IF(Table_Graduate_Salary[[#This Row],[Salary]]&lt;300000,"Low",IF(Table_Graduate_Salary[[#This Row],[Salary]]&lt;=600000,"Medium","High"))</f>
        <v>Medium</v>
      </c>
      <c r="AJ2452" t="str">
        <f>IF(Table_Graduate_Salary[[#This Row],[collegeGPA]]&gt;=8,"Excellent",IF(Table_Graduate_Salary[[#This Row],[collegeGPA]]&gt;=7,"Good","Average"))</f>
        <v>Excellent</v>
      </c>
      <c r="AK2452" s="2">
        <f>AVERAGE(Table_Graduate_Salary[[#This Row],[English]],Table_Graduate_Salary[[#This Row],[Logical]],Table_Graduate_Salary[[#This Row],[Quant]])</f>
        <v>471</v>
      </c>
    </row>
    <row r="2453" spans="1:37">
      <c r="A2453">
        <v>640774</v>
      </c>
      <c r="B2453" t="s">
        <v>506</v>
      </c>
      <c r="C2453" s="1">
        <v>33305</v>
      </c>
      <c r="D2453" s="2">
        <v>75.06</v>
      </c>
      <c r="E2453" t="s">
        <v>51</v>
      </c>
      <c r="F2453" s="3">
        <v>2009</v>
      </c>
      <c r="G2453" s="2">
        <v>63.4</v>
      </c>
      <c r="H2453" t="s">
        <v>51</v>
      </c>
      <c r="I2453">
        <v>8105</v>
      </c>
      <c r="J2453">
        <v>2</v>
      </c>
      <c r="K2453" t="s">
        <v>36</v>
      </c>
      <c r="L2453" t="s">
        <v>40</v>
      </c>
      <c r="M2453" s="3">
        <v>68.41</v>
      </c>
      <c r="N2453">
        <v>8105</v>
      </c>
      <c r="O2453">
        <v>0</v>
      </c>
      <c r="P2453" t="s">
        <v>84</v>
      </c>
      <c r="Q2453">
        <v>2013</v>
      </c>
      <c r="R2453" s="2">
        <v>285</v>
      </c>
      <c r="S2453" s="2">
        <v>425</v>
      </c>
      <c r="T2453" s="2">
        <v>165</v>
      </c>
      <c r="U2453" s="2">
        <v>0.45087658448345103</v>
      </c>
      <c r="V2453" s="2">
        <v>395</v>
      </c>
      <c r="W2453" s="2">
        <v>-1</v>
      </c>
      <c r="X2453" s="2">
        <v>-1</v>
      </c>
      <c r="Y2453" s="2">
        <v>-1</v>
      </c>
      <c r="Z2453" s="2">
        <v>-1</v>
      </c>
      <c r="AA2453" s="2">
        <v>-1</v>
      </c>
      <c r="AB2453" s="2">
        <v>-1</v>
      </c>
      <c r="AC2453" s="2">
        <v>0.12820000000000001</v>
      </c>
      <c r="AD2453" s="2">
        <v>4.5900000000000003E-2</v>
      </c>
      <c r="AE2453" s="2">
        <v>-0.14369999999999999</v>
      </c>
      <c r="AF2453" s="2">
        <v>0.90659999999999996</v>
      </c>
      <c r="AG2453" s="2">
        <v>0.28889999999999999</v>
      </c>
      <c r="AH2453">
        <v>55000</v>
      </c>
      <c r="AI2453" t="str">
        <f>IF(Table_Graduate_Salary[[#This Row],[Salary]]&lt;300000,"Low",IF(Table_Graduate_Salary[[#This Row],[Salary]]&lt;=600000,"Medium","High"))</f>
        <v>Low</v>
      </c>
      <c r="AJ2453" t="str">
        <f>IF(Table_Graduate_Salary[[#This Row],[collegeGPA]]&gt;=8,"Excellent",IF(Table_Graduate_Salary[[#This Row],[collegeGPA]]&gt;=7,"Good","Average"))</f>
        <v>Excellent</v>
      </c>
      <c r="AK2453" s="2">
        <f>AVERAGE(Table_Graduate_Salary[[#This Row],[English]],Table_Graduate_Salary[[#This Row],[Logical]],Table_Graduate_Salary[[#This Row],[Quant]])</f>
        <v>291.66666666666669</v>
      </c>
    </row>
    <row r="2454" spans="1:37">
      <c r="A2454">
        <v>273602</v>
      </c>
      <c r="B2454" t="s">
        <v>506</v>
      </c>
      <c r="C2454" s="1">
        <v>32316</v>
      </c>
      <c r="D2454" s="2">
        <v>61.86</v>
      </c>
      <c r="E2454" t="s">
        <v>424</v>
      </c>
      <c r="F2454" s="3">
        <v>2007</v>
      </c>
      <c r="G2454" s="2">
        <v>77.56</v>
      </c>
      <c r="H2454" t="s">
        <v>425</v>
      </c>
      <c r="I2454">
        <v>11013</v>
      </c>
      <c r="J2454">
        <v>2</v>
      </c>
      <c r="K2454" t="s">
        <v>36</v>
      </c>
      <c r="L2454" t="s">
        <v>44</v>
      </c>
      <c r="M2454" s="3">
        <v>72</v>
      </c>
      <c r="N2454">
        <v>11013</v>
      </c>
      <c r="O2454">
        <v>0</v>
      </c>
      <c r="P2454" t="s">
        <v>65</v>
      </c>
      <c r="Q2454">
        <v>2010</v>
      </c>
      <c r="R2454" s="2">
        <v>365</v>
      </c>
      <c r="S2454" s="2">
        <v>415</v>
      </c>
      <c r="T2454" s="2">
        <v>315</v>
      </c>
      <c r="U2454" s="2">
        <v>0.37605958665154499</v>
      </c>
      <c r="V2454" s="2">
        <v>315</v>
      </c>
      <c r="W2454" s="2">
        <v>300</v>
      </c>
      <c r="X2454" s="2">
        <v>-1</v>
      </c>
      <c r="Y2454" s="2">
        <v>-1</v>
      </c>
      <c r="Z2454" s="2">
        <v>-1</v>
      </c>
      <c r="AA2454" s="2">
        <v>340</v>
      </c>
      <c r="AB2454" s="2">
        <v>-1</v>
      </c>
      <c r="AC2454" s="2">
        <v>4.6399999999999997E-2</v>
      </c>
      <c r="AD2454" s="2">
        <v>-0.1232</v>
      </c>
      <c r="AE2454" s="2">
        <v>0.67200000000000004</v>
      </c>
      <c r="AF2454" s="2">
        <v>0.64980000000000004</v>
      </c>
      <c r="AG2454" s="2">
        <v>-1.3934</v>
      </c>
      <c r="AH2454">
        <v>450000</v>
      </c>
      <c r="AI2454" t="str">
        <f>IF(Table_Graduate_Salary[[#This Row],[Salary]]&lt;300000,"Low",IF(Table_Graduate_Salary[[#This Row],[Salary]]&lt;=600000,"Medium","High"))</f>
        <v>Medium</v>
      </c>
      <c r="AJ2454" t="str">
        <f>IF(Table_Graduate_Salary[[#This Row],[collegeGPA]]&gt;=8,"Excellent",IF(Table_Graduate_Salary[[#This Row],[collegeGPA]]&gt;=7,"Good","Average"))</f>
        <v>Excellent</v>
      </c>
      <c r="AK2454" s="2">
        <f>AVERAGE(Table_Graduate_Salary[[#This Row],[English]],Table_Graduate_Salary[[#This Row],[Logical]],Table_Graduate_Salary[[#This Row],[Quant]])</f>
        <v>365</v>
      </c>
    </row>
    <row r="2455" spans="1:37">
      <c r="A2455">
        <v>1175525</v>
      </c>
      <c r="B2455" t="s">
        <v>506</v>
      </c>
      <c r="C2455" s="1">
        <v>33904</v>
      </c>
      <c r="D2455" s="2">
        <v>88</v>
      </c>
      <c r="E2455" t="s">
        <v>35</v>
      </c>
      <c r="F2455" s="3">
        <v>2011</v>
      </c>
      <c r="G2455" s="2">
        <v>83</v>
      </c>
      <c r="H2455" t="s">
        <v>35</v>
      </c>
      <c r="I2455">
        <v>1282</v>
      </c>
      <c r="J2455">
        <v>2</v>
      </c>
      <c r="K2455" t="s">
        <v>36</v>
      </c>
      <c r="L2455" t="s">
        <v>247</v>
      </c>
      <c r="M2455" s="3">
        <v>75</v>
      </c>
      <c r="N2455">
        <v>1282</v>
      </c>
      <c r="O2455">
        <v>0</v>
      </c>
      <c r="P2455" t="s">
        <v>50</v>
      </c>
      <c r="Q2455">
        <v>2015</v>
      </c>
      <c r="R2455" s="2">
        <v>490</v>
      </c>
      <c r="S2455" s="2">
        <v>425</v>
      </c>
      <c r="T2455" s="2">
        <v>595</v>
      </c>
      <c r="U2455" s="2">
        <v>0.45901584049293698</v>
      </c>
      <c r="V2455" s="2">
        <v>325</v>
      </c>
      <c r="W2455" s="2">
        <v>-1</v>
      </c>
      <c r="X2455" s="2">
        <v>-1</v>
      </c>
      <c r="Y2455" s="2">
        <v>376</v>
      </c>
      <c r="Z2455" s="2">
        <v>-1</v>
      </c>
      <c r="AA2455" s="2">
        <v>-1</v>
      </c>
      <c r="AB2455" s="2">
        <v>-1</v>
      </c>
      <c r="AC2455" s="2">
        <v>-1.54E-2</v>
      </c>
      <c r="AD2455" s="2">
        <v>-2.6181000000000001</v>
      </c>
      <c r="AE2455" s="2">
        <v>-0.91220000000000001</v>
      </c>
      <c r="AF2455" s="2">
        <v>1.9207000000000001</v>
      </c>
      <c r="AG2455" s="2">
        <v>-2.2021000000000002</v>
      </c>
      <c r="AH2455">
        <v>240000</v>
      </c>
      <c r="AI2455" t="str">
        <f>IF(Table_Graduate_Salary[[#This Row],[Salary]]&lt;300000,"Low",IF(Table_Graduate_Salary[[#This Row],[Salary]]&lt;=600000,"Medium","High"))</f>
        <v>Low</v>
      </c>
      <c r="AJ2455" t="str">
        <f>IF(Table_Graduate_Salary[[#This Row],[collegeGPA]]&gt;=8,"Excellent",IF(Table_Graduate_Salary[[#This Row],[collegeGPA]]&gt;=7,"Good","Average"))</f>
        <v>Excellent</v>
      </c>
      <c r="AK2455" s="2">
        <f>AVERAGE(Table_Graduate_Salary[[#This Row],[English]],Table_Graduate_Salary[[#This Row],[Logical]],Table_Graduate_Salary[[#This Row],[Quant]])</f>
        <v>503.33333333333331</v>
      </c>
    </row>
    <row r="2456" spans="1:37">
      <c r="A2456">
        <v>1255801</v>
      </c>
      <c r="B2456" t="s">
        <v>506</v>
      </c>
      <c r="C2456" s="1">
        <v>34199</v>
      </c>
      <c r="D2456" s="2">
        <v>86.16</v>
      </c>
      <c r="E2456" t="s">
        <v>35</v>
      </c>
      <c r="F2456" s="3">
        <v>2011</v>
      </c>
      <c r="G2456" s="2">
        <v>70.08</v>
      </c>
      <c r="H2456" t="s">
        <v>35</v>
      </c>
      <c r="I2456">
        <v>7376</v>
      </c>
      <c r="J2456">
        <v>2</v>
      </c>
      <c r="K2456" t="s">
        <v>36</v>
      </c>
      <c r="L2456" t="s">
        <v>60</v>
      </c>
      <c r="M2456" s="3">
        <v>63.13</v>
      </c>
      <c r="N2456">
        <v>7376</v>
      </c>
      <c r="O2456">
        <v>0</v>
      </c>
      <c r="P2456" t="s">
        <v>41</v>
      </c>
      <c r="Q2456">
        <v>2015</v>
      </c>
      <c r="R2456" s="2">
        <v>455</v>
      </c>
      <c r="S2456" s="2">
        <v>595</v>
      </c>
      <c r="T2456" s="2">
        <v>500</v>
      </c>
      <c r="U2456" s="2">
        <v>0.207392169717661</v>
      </c>
      <c r="V2456" s="2">
        <v>225</v>
      </c>
      <c r="W2456" s="2">
        <v>260</v>
      </c>
      <c r="X2456" s="2">
        <v>-1</v>
      </c>
      <c r="Y2456" s="2">
        <v>-1</v>
      </c>
      <c r="Z2456" s="2">
        <v>-1</v>
      </c>
      <c r="AA2456" s="2">
        <v>-1</v>
      </c>
      <c r="AB2456" s="2">
        <v>-1</v>
      </c>
      <c r="AC2456" s="2">
        <v>0.99</v>
      </c>
      <c r="AD2456" s="2">
        <v>1.0448999999999999</v>
      </c>
      <c r="AE2456" s="2">
        <v>1.7007000000000001</v>
      </c>
      <c r="AF2456" s="2">
        <v>-2.0091999999999999</v>
      </c>
      <c r="AG2456" s="2">
        <v>0.28889999999999999</v>
      </c>
      <c r="AH2456">
        <v>315000</v>
      </c>
      <c r="AI2456" t="str">
        <f>IF(Table_Graduate_Salary[[#This Row],[Salary]]&lt;300000,"Low",IF(Table_Graduate_Salary[[#This Row],[Salary]]&lt;=600000,"Medium","High"))</f>
        <v>Medium</v>
      </c>
      <c r="AJ2456" t="str">
        <f>IF(Table_Graduate_Salary[[#This Row],[collegeGPA]]&gt;=8,"Excellent",IF(Table_Graduate_Salary[[#This Row],[collegeGPA]]&gt;=7,"Good","Average"))</f>
        <v>Excellent</v>
      </c>
      <c r="AK2456" s="2">
        <f>AVERAGE(Table_Graduate_Salary[[#This Row],[English]],Table_Graduate_Salary[[#This Row],[Logical]],Table_Graduate_Salary[[#This Row],[Quant]])</f>
        <v>516.66666666666663</v>
      </c>
    </row>
    <row r="2457" spans="1:37">
      <c r="A2457">
        <v>636944</v>
      </c>
      <c r="B2457" t="s">
        <v>506</v>
      </c>
      <c r="C2457" s="1">
        <v>33060</v>
      </c>
      <c r="D2457" s="2">
        <v>53.3</v>
      </c>
      <c r="E2457" t="s">
        <v>51</v>
      </c>
      <c r="F2457" s="3">
        <v>2007</v>
      </c>
      <c r="G2457" s="2">
        <v>68.400000000000006</v>
      </c>
      <c r="H2457" t="s">
        <v>51</v>
      </c>
      <c r="I2457">
        <v>4501</v>
      </c>
      <c r="J2457">
        <v>2</v>
      </c>
      <c r="K2457" t="s">
        <v>36</v>
      </c>
      <c r="L2457" t="s">
        <v>64</v>
      </c>
      <c r="M2457" s="3">
        <v>70.819999999999993</v>
      </c>
      <c r="N2457">
        <v>4501</v>
      </c>
      <c r="O2457">
        <v>0</v>
      </c>
      <c r="P2457" t="s">
        <v>41</v>
      </c>
      <c r="Q2457">
        <v>2013</v>
      </c>
      <c r="R2457" s="2">
        <v>325</v>
      </c>
      <c r="S2457" s="2">
        <v>400</v>
      </c>
      <c r="T2457" s="2">
        <v>680</v>
      </c>
      <c r="U2457" s="2">
        <v>0.23780283983757</v>
      </c>
      <c r="V2457" s="2">
        <v>445</v>
      </c>
      <c r="W2457" s="2">
        <v>-1</v>
      </c>
      <c r="X2457" s="2">
        <v>315</v>
      </c>
      <c r="Y2457" s="2">
        <v>-1</v>
      </c>
      <c r="Z2457" s="2">
        <v>-1</v>
      </c>
      <c r="AA2457" s="2">
        <v>-1</v>
      </c>
      <c r="AB2457" s="2">
        <v>-1</v>
      </c>
      <c r="AC2457" s="2">
        <v>-1.0207999999999999</v>
      </c>
      <c r="AD2457" s="2">
        <v>4.5900000000000003E-2</v>
      </c>
      <c r="AE2457" s="2">
        <v>-0.14369999999999999</v>
      </c>
      <c r="AF2457" s="2">
        <v>1.4136</v>
      </c>
      <c r="AG2457" s="2">
        <v>0.28889999999999999</v>
      </c>
      <c r="AH2457">
        <v>260000</v>
      </c>
      <c r="AI2457" t="str">
        <f>IF(Table_Graduate_Salary[[#This Row],[Salary]]&lt;300000,"Low",IF(Table_Graduate_Salary[[#This Row],[Salary]]&lt;=600000,"Medium","High"))</f>
        <v>Low</v>
      </c>
      <c r="AJ2457" t="str">
        <f>IF(Table_Graduate_Salary[[#This Row],[collegeGPA]]&gt;=8,"Excellent",IF(Table_Graduate_Salary[[#This Row],[collegeGPA]]&gt;=7,"Good","Average"))</f>
        <v>Excellent</v>
      </c>
      <c r="AK2457" s="2">
        <f>AVERAGE(Table_Graduate_Salary[[#This Row],[English]],Table_Graduate_Salary[[#This Row],[Logical]],Table_Graduate_Salary[[#This Row],[Quant]])</f>
        <v>468.33333333333331</v>
      </c>
    </row>
    <row r="2458" spans="1:37">
      <c r="A2458">
        <v>450922</v>
      </c>
      <c r="B2458" t="s">
        <v>505</v>
      </c>
      <c r="C2458" s="1">
        <v>33061</v>
      </c>
      <c r="D2458" s="2">
        <v>82.83</v>
      </c>
      <c r="E2458">
        <v>0</v>
      </c>
      <c r="F2458" s="3">
        <v>2008</v>
      </c>
      <c r="G2458" s="2">
        <v>75.16</v>
      </c>
      <c r="H2458">
        <v>0</v>
      </c>
      <c r="I2458">
        <v>1964</v>
      </c>
      <c r="J2458">
        <v>2</v>
      </c>
      <c r="K2458" t="s">
        <v>36</v>
      </c>
      <c r="L2458" t="s">
        <v>60</v>
      </c>
      <c r="M2458" s="3">
        <v>75.72</v>
      </c>
      <c r="N2458">
        <v>1964</v>
      </c>
      <c r="O2458">
        <v>0</v>
      </c>
      <c r="P2458" t="s">
        <v>61</v>
      </c>
      <c r="Q2458">
        <v>2012</v>
      </c>
      <c r="R2458" s="2">
        <v>405</v>
      </c>
      <c r="S2458" s="2">
        <v>435</v>
      </c>
      <c r="T2458" s="2">
        <v>345</v>
      </c>
      <c r="U2458" s="2">
        <v>0.82466640067133201</v>
      </c>
      <c r="V2458" s="2">
        <v>355</v>
      </c>
      <c r="W2458" s="2">
        <v>400</v>
      </c>
      <c r="X2458" s="2">
        <v>-1</v>
      </c>
      <c r="Y2458" s="2">
        <v>-1</v>
      </c>
      <c r="Z2458" s="2">
        <v>-1</v>
      </c>
      <c r="AA2458" s="2">
        <v>-1</v>
      </c>
      <c r="AB2458" s="2">
        <v>-1</v>
      </c>
      <c r="AC2458" s="2">
        <v>-1.4992000000000001</v>
      </c>
      <c r="AD2458" s="2">
        <v>-0.55230000000000001</v>
      </c>
      <c r="AE2458" s="2">
        <v>-1.5775999999999999</v>
      </c>
      <c r="AF2458" s="2">
        <v>1.3549</v>
      </c>
      <c r="AG2458" s="2">
        <v>-0.9194</v>
      </c>
      <c r="AH2458">
        <v>200000</v>
      </c>
      <c r="AI2458" t="str">
        <f>IF(Table_Graduate_Salary[[#This Row],[Salary]]&lt;300000,"Low",IF(Table_Graduate_Salary[[#This Row],[Salary]]&lt;=600000,"Medium","High"))</f>
        <v>Low</v>
      </c>
      <c r="AJ2458" t="str">
        <f>IF(Table_Graduate_Salary[[#This Row],[collegeGPA]]&gt;=8,"Excellent",IF(Table_Graduate_Salary[[#This Row],[collegeGPA]]&gt;=7,"Good","Average"))</f>
        <v>Excellent</v>
      </c>
      <c r="AK2458" s="2">
        <f>AVERAGE(Table_Graduate_Salary[[#This Row],[English]],Table_Graduate_Salary[[#This Row],[Logical]],Table_Graduate_Salary[[#This Row],[Quant]])</f>
        <v>395</v>
      </c>
    </row>
    <row r="2459" spans="1:37">
      <c r="A2459">
        <v>927414</v>
      </c>
      <c r="B2459" t="s">
        <v>505</v>
      </c>
      <c r="C2459" s="1">
        <v>33025</v>
      </c>
      <c r="D2459" s="2">
        <v>59</v>
      </c>
      <c r="E2459" t="s">
        <v>51</v>
      </c>
      <c r="F2459" s="3">
        <v>2007</v>
      </c>
      <c r="G2459" s="2">
        <v>69</v>
      </c>
      <c r="H2459" t="s">
        <v>51</v>
      </c>
      <c r="I2459">
        <v>5015</v>
      </c>
      <c r="J2459">
        <v>2</v>
      </c>
      <c r="K2459" t="s">
        <v>66</v>
      </c>
      <c r="L2459" t="s">
        <v>67</v>
      </c>
      <c r="M2459" s="3">
        <v>74</v>
      </c>
      <c r="N2459">
        <v>5015</v>
      </c>
      <c r="O2459">
        <v>0</v>
      </c>
      <c r="P2459" t="s">
        <v>56</v>
      </c>
      <c r="Q2459">
        <v>2014</v>
      </c>
      <c r="R2459" s="2">
        <v>275</v>
      </c>
      <c r="S2459" s="2">
        <v>415</v>
      </c>
      <c r="T2459" s="2">
        <v>310</v>
      </c>
      <c r="U2459" s="2">
        <v>8.0055281340549497E-2</v>
      </c>
      <c r="V2459" s="2">
        <v>315</v>
      </c>
      <c r="W2459" s="2">
        <v>-1</v>
      </c>
      <c r="X2459" s="2">
        <v>253</v>
      </c>
      <c r="Y2459" s="2">
        <v>-1</v>
      </c>
      <c r="Z2459" s="2">
        <v>-1</v>
      </c>
      <c r="AA2459" s="2">
        <v>-1</v>
      </c>
      <c r="AB2459" s="2">
        <v>-1</v>
      </c>
      <c r="AC2459" s="2">
        <v>0.55910000000000004</v>
      </c>
      <c r="AD2459" s="2">
        <v>0.21240000000000001</v>
      </c>
      <c r="AE2459" s="2">
        <v>0.31740000000000002</v>
      </c>
      <c r="AF2459" s="2">
        <v>0.5262</v>
      </c>
      <c r="AG2459" s="2">
        <v>-0.28589999999999999</v>
      </c>
      <c r="AH2459">
        <v>120000</v>
      </c>
      <c r="AI2459" t="str">
        <f>IF(Table_Graduate_Salary[[#This Row],[Salary]]&lt;300000,"Low",IF(Table_Graduate_Salary[[#This Row],[Salary]]&lt;=600000,"Medium","High"))</f>
        <v>Low</v>
      </c>
      <c r="AJ2459" t="str">
        <f>IF(Table_Graduate_Salary[[#This Row],[collegeGPA]]&gt;=8,"Excellent",IF(Table_Graduate_Salary[[#This Row],[collegeGPA]]&gt;=7,"Good","Average"))</f>
        <v>Excellent</v>
      </c>
      <c r="AK2459" s="2">
        <f>AVERAGE(Table_Graduate_Salary[[#This Row],[English]],Table_Graduate_Salary[[#This Row],[Logical]],Table_Graduate_Salary[[#This Row],[Quant]])</f>
        <v>333.33333333333331</v>
      </c>
    </row>
    <row r="2460" spans="1:37">
      <c r="A2460">
        <v>543139</v>
      </c>
      <c r="B2460" t="s">
        <v>506</v>
      </c>
      <c r="C2460" s="1">
        <v>33183</v>
      </c>
      <c r="D2460" s="2">
        <v>66.8</v>
      </c>
      <c r="E2460" t="s">
        <v>35</v>
      </c>
      <c r="F2460" s="3">
        <v>2009</v>
      </c>
      <c r="G2460" s="2">
        <v>59.9</v>
      </c>
      <c r="H2460" t="s">
        <v>35</v>
      </c>
      <c r="I2460">
        <v>172</v>
      </c>
      <c r="J2460">
        <v>2</v>
      </c>
      <c r="K2460" t="s">
        <v>36</v>
      </c>
      <c r="L2460" t="s">
        <v>153</v>
      </c>
      <c r="M2460" s="3">
        <v>65.400000000000006</v>
      </c>
      <c r="N2460">
        <v>172</v>
      </c>
      <c r="O2460">
        <v>0</v>
      </c>
      <c r="P2460" t="s">
        <v>41</v>
      </c>
      <c r="Q2460">
        <v>2013</v>
      </c>
      <c r="R2460" s="2">
        <v>265</v>
      </c>
      <c r="S2460" s="2">
        <v>520</v>
      </c>
      <c r="T2460" s="2">
        <v>370</v>
      </c>
      <c r="U2460" s="2">
        <v>0.69447932770846299</v>
      </c>
      <c r="V2460" s="2">
        <v>-1</v>
      </c>
      <c r="W2460" s="2">
        <v>366</v>
      </c>
      <c r="X2460" s="2">
        <v>-1</v>
      </c>
      <c r="Y2460" s="2">
        <v>-1</v>
      </c>
      <c r="Z2460" s="2">
        <v>-1</v>
      </c>
      <c r="AA2460" s="2">
        <v>-1</v>
      </c>
      <c r="AB2460" s="2">
        <v>-1</v>
      </c>
      <c r="AC2460" s="2">
        <v>-1.4605999999999999</v>
      </c>
      <c r="AD2460" s="2">
        <v>-0.27929999999999999</v>
      </c>
      <c r="AE2460" s="2">
        <v>-0.92449999999999999</v>
      </c>
      <c r="AF2460" s="2">
        <v>1.0610999999999999</v>
      </c>
      <c r="AG2460" s="2">
        <v>-0.76149999999999995</v>
      </c>
      <c r="AH2460">
        <v>110000</v>
      </c>
      <c r="AI2460" t="str">
        <f>IF(Table_Graduate_Salary[[#This Row],[Salary]]&lt;300000,"Low",IF(Table_Graduate_Salary[[#This Row],[Salary]]&lt;=600000,"Medium","High"))</f>
        <v>Low</v>
      </c>
      <c r="AJ2460" t="str">
        <f>IF(Table_Graduate_Salary[[#This Row],[collegeGPA]]&gt;=8,"Excellent",IF(Table_Graduate_Salary[[#This Row],[collegeGPA]]&gt;=7,"Good","Average"))</f>
        <v>Excellent</v>
      </c>
      <c r="AK2460" s="2">
        <f>AVERAGE(Table_Graduate_Salary[[#This Row],[English]],Table_Graduate_Salary[[#This Row],[Logical]],Table_Graduate_Salary[[#This Row],[Quant]])</f>
        <v>385</v>
      </c>
    </row>
    <row r="2461" spans="1:37">
      <c r="A2461">
        <v>640827</v>
      </c>
      <c r="B2461" t="s">
        <v>506</v>
      </c>
      <c r="C2461" s="1">
        <v>33279</v>
      </c>
      <c r="D2461" s="2">
        <v>77.2</v>
      </c>
      <c r="E2461" t="s">
        <v>35</v>
      </c>
      <c r="F2461" s="3">
        <v>2009</v>
      </c>
      <c r="G2461" s="2">
        <v>65.2</v>
      </c>
      <c r="H2461" t="s">
        <v>35</v>
      </c>
      <c r="I2461">
        <v>8105</v>
      </c>
      <c r="J2461">
        <v>2</v>
      </c>
      <c r="K2461" t="s">
        <v>36</v>
      </c>
      <c r="L2461" t="s">
        <v>64</v>
      </c>
      <c r="M2461" s="3">
        <v>66.7</v>
      </c>
      <c r="N2461">
        <v>8105</v>
      </c>
      <c r="O2461">
        <v>0</v>
      </c>
      <c r="P2461" t="s">
        <v>84</v>
      </c>
      <c r="Q2461">
        <v>2013</v>
      </c>
      <c r="R2461" s="2">
        <v>555</v>
      </c>
      <c r="S2461" s="2">
        <v>630</v>
      </c>
      <c r="T2461" s="2">
        <v>620</v>
      </c>
      <c r="U2461" s="2">
        <v>0.76567358123401097</v>
      </c>
      <c r="V2461" s="2">
        <v>485</v>
      </c>
      <c r="W2461" s="2">
        <v>-1</v>
      </c>
      <c r="X2461" s="2">
        <v>-1</v>
      </c>
      <c r="Y2461" s="2">
        <v>-1</v>
      </c>
      <c r="Z2461" s="2">
        <v>-1</v>
      </c>
      <c r="AA2461" s="2">
        <v>-1</v>
      </c>
      <c r="AB2461" s="2">
        <v>-1</v>
      </c>
      <c r="AC2461" s="2">
        <v>-1.4517</v>
      </c>
      <c r="AD2461" s="2">
        <v>-0.4536</v>
      </c>
      <c r="AE2461" s="2">
        <v>0.47110000000000002</v>
      </c>
      <c r="AF2461" s="2">
        <v>-1.6289</v>
      </c>
      <c r="AG2461" s="2">
        <v>0.48049999999999998</v>
      </c>
      <c r="AH2461">
        <v>300000</v>
      </c>
      <c r="AI2461" t="str">
        <f>IF(Table_Graduate_Salary[[#This Row],[Salary]]&lt;300000,"Low",IF(Table_Graduate_Salary[[#This Row],[Salary]]&lt;=600000,"Medium","High"))</f>
        <v>Medium</v>
      </c>
      <c r="AJ2461" t="str">
        <f>IF(Table_Graduate_Salary[[#This Row],[collegeGPA]]&gt;=8,"Excellent",IF(Table_Graduate_Salary[[#This Row],[collegeGPA]]&gt;=7,"Good","Average"))</f>
        <v>Excellent</v>
      </c>
      <c r="AK2461" s="2">
        <f>AVERAGE(Table_Graduate_Salary[[#This Row],[English]],Table_Graduate_Salary[[#This Row],[Logical]],Table_Graduate_Salary[[#This Row],[Quant]])</f>
        <v>601.66666666666663</v>
      </c>
    </row>
    <row r="2462" spans="1:37">
      <c r="A2462">
        <v>435437</v>
      </c>
      <c r="B2462" t="s">
        <v>506</v>
      </c>
      <c r="C2462" s="1">
        <v>33082</v>
      </c>
      <c r="D2462" s="2">
        <v>91.5</v>
      </c>
      <c r="E2462">
        <v>0</v>
      </c>
      <c r="F2462" s="3">
        <v>2007</v>
      </c>
      <c r="G2462" s="2">
        <v>98.7</v>
      </c>
      <c r="H2462">
        <v>0</v>
      </c>
      <c r="I2462">
        <v>492</v>
      </c>
      <c r="J2462">
        <v>2</v>
      </c>
      <c r="K2462" t="s">
        <v>36</v>
      </c>
      <c r="L2462" t="s">
        <v>60</v>
      </c>
      <c r="M2462" s="3">
        <v>74.260000000000005</v>
      </c>
      <c r="N2462">
        <v>492</v>
      </c>
      <c r="O2462">
        <v>1</v>
      </c>
      <c r="P2462" t="s">
        <v>54</v>
      </c>
      <c r="Q2462">
        <v>2011</v>
      </c>
      <c r="R2462" s="2">
        <v>485</v>
      </c>
      <c r="S2462" s="2">
        <v>585</v>
      </c>
      <c r="T2462" s="2">
        <v>745</v>
      </c>
      <c r="U2462" s="2">
        <v>-1</v>
      </c>
      <c r="V2462" s="2">
        <v>435</v>
      </c>
      <c r="W2462" s="2">
        <v>-1</v>
      </c>
      <c r="X2462" s="2">
        <v>-1</v>
      </c>
      <c r="Y2462" s="2">
        <v>-1</v>
      </c>
      <c r="Z2462" s="2">
        <v>-1</v>
      </c>
      <c r="AA2462" s="2">
        <v>-1</v>
      </c>
      <c r="AB2462" s="2">
        <v>-1</v>
      </c>
      <c r="AC2462" s="2">
        <v>4.6399999999999997E-2</v>
      </c>
      <c r="AD2462" s="2">
        <v>-2.7753999999999999</v>
      </c>
      <c r="AE2462" s="2">
        <v>-1.2148000000000001</v>
      </c>
      <c r="AF2462" s="2">
        <v>0.64980000000000004</v>
      </c>
      <c r="AG2462" s="2">
        <v>-0.76149999999999995</v>
      </c>
      <c r="AH2462">
        <v>410000</v>
      </c>
      <c r="AI2462" t="str">
        <f>IF(Table_Graduate_Salary[[#This Row],[Salary]]&lt;300000,"Low",IF(Table_Graduate_Salary[[#This Row],[Salary]]&lt;=600000,"Medium","High"))</f>
        <v>Medium</v>
      </c>
      <c r="AJ2462" t="str">
        <f>IF(Table_Graduate_Salary[[#This Row],[collegeGPA]]&gt;=8,"Excellent",IF(Table_Graduate_Salary[[#This Row],[collegeGPA]]&gt;=7,"Good","Average"))</f>
        <v>Excellent</v>
      </c>
      <c r="AK2462" s="2">
        <f>AVERAGE(Table_Graduate_Salary[[#This Row],[English]],Table_Graduate_Salary[[#This Row],[Logical]],Table_Graduate_Salary[[#This Row],[Quant]])</f>
        <v>605</v>
      </c>
    </row>
    <row r="2463" spans="1:37">
      <c r="A2463">
        <v>431706</v>
      </c>
      <c r="B2463" t="s">
        <v>506</v>
      </c>
      <c r="C2463" s="1">
        <v>33034</v>
      </c>
      <c r="D2463" s="2">
        <v>58</v>
      </c>
      <c r="E2463" t="s">
        <v>79</v>
      </c>
      <c r="F2463" s="3">
        <v>2006</v>
      </c>
      <c r="G2463" s="2">
        <v>47.2</v>
      </c>
      <c r="H2463" t="s">
        <v>79</v>
      </c>
      <c r="I2463">
        <v>350</v>
      </c>
      <c r="J2463">
        <v>2</v>
      </c>
      <c r="K2463" t="s">
        <v>66</v>
      </c>
      <c r="L2463" t="s">
        <v>67</v>
      </c>
      <c r="M2463" s="3">
        <v>75</v>
      </c>
      <c r="N2463">
        <v>350</v>
      </c>
      <c r="O2463">
        <v>0</v>
      </c>
      <c r="P2463" t="s">
        <v>41</v>
      </c>
      <c r="Q2463">
        <v>2012</v>
      </c>
      <c r="R2463" s="2">
        <v>395</v>
      </c>
      <c r="S2463" s="2">
        <v>404</v>
      </c>
      <c r="T2463" s="2">
        <v>385</v>
      </c>
      <c r="U2463" s="2">
        <v>0.86468541337008498</v>
      </c>
      <c r="V2463" s="2">
        <v>525</v>
      </c>
      <c r="W2463" s="2">
        <v>-1</v>
      </c>
      <c r="X2463" s="2">
        <v>-1</v>
      </c>
      <c r="Y2463" s="2">
        <v>-1</v>
      </c>
      <c r="Z2463" s="2">
        <v>-1</v>
      </c>
      <c r="AA2463" s="2">
        <v>-1</v>
      </c>
      <c r="AB2463" s="2">
        <v>-1</v>
      </c>
      <c r="AC2463" s="2">
        <v>1.1283000000000001</v>
      </c>
      <c r="AD2463" s="2">
        <v>1.4368000000000001</v>
      </c>
      <c r="AE2463" s="2">
        <v>1.3976999999999999</v>
      </c>
      <c r="AF2463" s="2">
        <v>-0.17269999999999999</v>
      </c>
      <c r="AG2463" s="2">
        <v>0.18640000000000001</v>
      </c>
      <c r="AH2463">
        <v>150000</v>
      </c>
      <c r="AI2463" t="str">
        <f>IF(Table_Graduate_Salary[[#This Row],[Salary]]&lt;300000,"Low",IF(Table_Graduate_Salary[[#This Row],[Salary]]&lt;=600000,"Medium","High"))</f>
        <v>Low</v>
      </c>
      <c r="AJ2463" t="str">
        <f>IF(Table_Graduate_Salary[[#This Row],[collegeGPA]]&gt;=8,"Excellent",IF(Table_Graduate_Salary[[#This Row],[collegeGPA]]&gt;=7,"Good","Average"))</f>
        <v>Excellent</v>
      </c>
      <c r="AK2463" s="2">
        <f>AVERAGE(Table_Graduate_Salary[[#This Row],[English]],Table_Graduate_Salary[[#This Row],[Logical]],Table_Graduate_Salary[[#This Row],[Quant]])</f>
        <v>394.66666666666669</v>
      </c>
    </row>
    <row r="2464" spans="1:37">
      <c r="A2464">
        <v>823790</v>
      </c>
      <c r="B2464" t="s">
        <v>506</v>
      </c>
      <c r="C2464" s="1">
        <v>33878</v>
      </c>
      <c r="D2464" s="2">
        <v>90.2</v>
      </c>
      <c r="E2464" t="s">
        <v>35</v>
      </c>
      <c r="F2464" s="3">
        <v>2010</v>
      </c>
      <c r="G2464" s="2">
        <v>79.400000000000006</v>
      </c>
      <c r="H2464" t="s">
        <v>35</v>
      </c>
      <c r="I2464">
        <v>272</v>
      </c>
      <c r="J2464">
        <v>2</v>
      </c>
      <c r="K2464" t="s">
        <v>36</v>
      </c>
      <c r="L2464" t="s">
        <v>60</v>
      </c>
      <c r="M2464" s="3">
        <v>63.2</v>
      </c>
      <c r="N2464">
        <v>272</v>
      </c>
      <c r="O2464">
        <v>0</v>
      </c>
      <c r="P2464" t="s">
        <v>50</v>
      </c>
      <c r="Q2464">
        <v>2014</v>
      </c>
      <c r="R2464" s="2">
        <v>545</v>
      </c>
      <c r="S2464" s="2">
        <v>435</v>
      </c>
      <c r="T2464" s="2">
        <v>470</v>
      </c>
      <c r="U2464" s="2">
        <v>-1</v>
      </c>
      <c r="V2464" s="2">
        <v>-1</v>
      </c>
      <c r="W2464" s="2">
        <v>-1</v>
      </c>
      <c r="X2464" s="2">
        <v>-1</v>
      </c>
      <c r="Y2464" s="2">
        <v>-1</v>
      </c>
      <c r="Z2464" s="2">
        <v>-1</v>
      </c>
      <c r="AA2464" s="2">
        <v>-1</v>
      </c>
      <c r="AB2464" s="2">
        <v>-1</v>
      </c>
      <c r="AC2464" s="2">
        <v>-0.44629999999999997</v>
      </c>
      <c r="AD2464" s="2">
        <v>0.37890000000000001</v>
      </c>
      <c r="AE2464" s="2">
        <v>0.77849999999999997</v>
      </c>
      <c r="AF2464" s="2">
        <v>1.9199999999999998E-2</v>
      </c>
      <c r="AG2464" s="2">
        <v>-0.66920000000000002</v>
      </c>
      <c r="AH2464">
        <v>300000</v>
      </c>
      <c r="AI2464" t="str">
        <f>IF(Table_Graduate_Salary[[#This Row],[Salary]]&lt;300000,"Low",IF(Table_Graduate_Salary[[#This Row],[Salary]]&lt;=600000,"Medium","High"))</f>
        <v>Medium</v>
      </c>
      <c r="AJ2464" t="str">
        <f>IF(Table_Graduate_Salary[[#This Row],[collegeGPA]]&gt;=8,"Excellent",IF(Table_Graduate_Salary[[#This Row],[collegeGPA]]&gt;=7,"Good","Average"))</f>
        <v>Excellent</v>
      </c>
      <c r="AK2464" s="2">
        <f>AVERAGE(Table_Graduate_Salary[[#This Row],[English]],Table_Graduate_Salary[[#This Row],[Logical]],Table_Graduate_Salary[[#This Row],[Quant]])</f>
        <v>483.33333333333331</v>
      </c>
    </row>
    <row r="2465" spans="1:37">
      <c r="A2465">
        <v>59505</v>
      </c>
      <c r="B2465" t="s">
        <v>506</v>
      </c>
      <c r="C2465" s="1">
        <v>31306</v>
      </c>
      <c r="D2465" s="2">
        <v>52.5</v>
      </c>
      <c r="E2465" t="s">
        <v>79</v>
      </c>
      <c r="F2465" s="3">
        <v>2004</v>
      </c>
      <c r="G2465" s="2">
        <v>51.6</v>
      </c>
      <c r="H2465" t="s">
        <v>35</v>
      </c>
      <c r="I2465">
        <v>3200</v>
      </c>
      <c r="J2465">
        <v>1</v>
      </c>
      <c r="K2465" t="s">
        <v>36</v>
      </c>
      <c r="L2465" t="s">
        <v>81</v>
      </c>
      <c r="M2465" s="3">
        <v>66.66</v>
      </c>
      <c r="N2465">
        <v>3200</v>
      </c>
      <c r="O2465">
        <v>1</v>
      </c>
      <c r="P2465" t="s">
        <v>38</v>
      </c>
      <c r="Q2465">
        <v>2010</v>
      </c>
      <c r="R2465" s="2">
        <v>475</v>
      </c>
      <c r="S2465" s="2">
        <v>445</v>
      </c>
      <c r="T2465" s="2">
        <v>585</v>
      </c>
      <c r="U2465" s="2">
        <v>0.53838689298509601</v>
      </c>
      <c r="V2465" s="2">
        <v>405</v>
      </c>
      <c r="W2465" s="2">
        <v>333</v>
      </c>
      <c r="X2465" s="2">
        <v>-1</v>
      </c>
      <c r="Y2465" s="2">
        <v>-1</v>
      </c>
      <c r="Z2465" s="2">
        <v>-1</v>
      </c>
      <c r="AA2465" s="2">
        <v>-1</v>
      </c>
      <c r="AB2465" s="2">
        <v>-1</v>
      </c>
      <c r="AC2465" s="2">
        <v>-0.57189999999999996</v>
      </c>
      <c r="AD2465" s="2">
        <v>0.3448</v>
      </c>
      <c r="AE2465" s="2">
        <v>-5.3699999999999998E-2</v>
      </c>
      <c r="AF2465" s="2">
        <v>1.3549</v>
      </c>
      <c r="AG2465" s="2">
        <v>1.1343000000000001</v>
      </c>
      <c r="AH2465">
        <v>320000</v>
      </c>
      <c r="AI2465" t="str">
        <f>IF(Table_Graduate_Salary[[#This Row],[Salary]]&lt;300000,"Low",IF(Table_Graduate_Salary[[#This Row],[Salary]]&lt;=600000,"Medium","High"))</f>
        <v>Medium</v>
      </c>
      <c r="AJ2465" t="str">
        <f>IF(Table_Graduate_Salary[[#This Row],[collegeGPA]]&gt;=8,"Excellent",IF(Table_Graduate_Salary[[#This Row],[collegeGPA]]&gt;=7,"Good","Average"))</f>
        <v>Excellent</v>
      </c>
      <c r="AK2465" s="2">
        <f>AVERAGE(Table_Graduate_Salary[[#This Row],[English]],Table_Graduate_Salary[[#This Row],[Logical]],Table_Graduate_Salary[[#This Row],[Quant]])</f>
        <v>501.66666666666669</v>
      </c>
    </row>
    <row r="2466" spans="1:37">
      <c r="A2466">
        <v>421568</v>
      </c>
      <c r="B2466" t="s">
        <v>506</v>
      </c>
      <c r="C2466" s="1">
        <v>32668</v>
      </c>
      <c r="D2466" s="2">
        <v>62.34</v>
      </c>
      <c r="E2466" t="s">
        <v>100</v>
      </c>
      <c r="F2466" s="3">
        <v>2008</v>
      </c>
      <c r="G2466" s="2">
        <v>62.26</v>
      </c>
      <c r="H2466" t="s">
        <v>181</v>
      </c>
      <c r="I2466">
        <v>307</v>
      </c>
      <c r="J2466">
        <v>2</v>
      </c>
      <c r="K2466" t="s">
        <v>36</v>
      </c>
      <c r="L2466" t="s">
        <v>64</v>
      </c>
      <c r="M2466" s="3">
        <v>58.35</v>
      </c>
      <c r="N2466">
        <v>307</v>
      </c>
      <c r="O2466">
        <v>1</v>
      </c>
      <c r="P2466" t="s">
        <v>45</v>
      </c>
      <c r="Q2466">
        <v>2012</v>
      </c>
      <c r="R2466" s="2">
        <v>435</v>
      </c>
      <c r="S2466" s="2">
        <v>375</v>
      </c>
      <c r="T2466" s="2">
        <v>395</v>
      </c>
      <c r="U2466" s="2">
        <v>0.24545565999982899</v>
      </c>
      <c r="V2466" s="2">
        <v>335</v>
      </c>
      <c r="W2466" s="2">
        <v>-1</v>
      </c>
      <c r="X2466" s="2">
        <v>-1</v>
      </c>
      <c r="Y2466" s="2">
        <v>-1</v>
      </c>
      <c r="Z2466" s="2">
        <v>-1</v>
      </c>
      <c r="AA2466" s="2">
        <v>-1</v>
      </c>
      <c r="AB2466" s="2">
        <v>-1</v>
      </c>
      <c r="AC2466" s="2">
        <v>0.51</v>
      </c>
      <c r="AD2466" s="2">
        <v>1.1248</v>
      </c>
      <c r="AE2466" s="2">
        <v>0.52690000000000003</v>
      </c>
      <c r="AF2466" s="2">
        <v>1.2374000000000001</v>
      </c>
      <c r="AG2466" s="2">
        <v>0.81830000000000003</v>
      </c>
      <c r="AH2466">
        <v>235000</v>
      </c>
      <c r="AI2466" t="str">
        <f>IF(Table_Graduate_Salary[[#This Row],[Salary]]&lt;300000,"Low",IF(Table_Graduate_Salary[[#This Row],[Salary]]&lt;=600000,"Medium","High"))</f>
        <v>Low</v>
      </c>
      <c r="AJ2466" t="str">
        <f>IF(Table_Graduate_Salary[[#This Row],[collegeGPA]]&gt;=8,"Excellent",IF(Table_Graduate_Salary[[#This Row],[collegeGPA]]&gt;=7,"Good","Average"))</f>
        <v>Excellent</v>
      </c>
      <c r="AK2466" s="2">
        <f>AVERAGE(Table_Graduate_Salary[[#This Row],[English]],Table_Graduate_Salary[[#This Row],[Logical]],Table_Graduate_Salary[[#This Row],[Quant]])</f>
        <v>401.66666666666669</v>
      </c>
    </row>
    <row r="2467" spans="1:37">
      <c r="A2467">
        <v>45421</v>
      </c>
      <c r="B2467" t="s">
        <v>505</v>
      </c>
      <c r="C2467" s="1">
        <v>32720</v>
      </c>
      <c r="D2467" s="2">
        <v>78</v>
      </c>
      <c r="E2467" t="s">
        <v>113</v>
      </c>
      <c r="F2467" s="3">
        <v>2006</v>
      </c>
      <c r="G2467" s="2">
        <v>81</v>
      </c>
      <c r="H2467" t="s">
        <v>51</v>
      </c>
      <c r="I2467">
        <v>424</v>
      </c>
      <c r="J2467">
        <v>2</v>
      </c>
      <c r="K2467" t="s">
        <v>36</v>
      </c>
      <c r="L2467" t="s">
        <v>55</v>
      </c>
      <c r="M2467" s="3">
        <v>82</v>
      </c>
      <c r="N2467">
        <v>424</v>
      </c>
      <c r="O2467">
        <v>0</v>
      </c>
      <c r="P2467" t="s">
        <v>47</v>
      </c>
      <c r="Q2467">
        <v>2010</v>
      </c>
      <c r="R2467" s="2">
        <v>465</v>
      </c>
      <c r="S2467" s="2">
        <v>585</v>
      </c>
      <c r="T2467" s="2">
        <v>565</v>
      </c>
      <c r="U2467" s="2">
        <v>0.63597875645679403</v>
      </c>
      <c r="V2467" s="2">
        <v>445</v>
      </c>
      <c r="W2467" s="2">
        <v>-1</v>
      </c>
      <c r="X2467" s="2">
        <v>-1</v>
      </c>
      <c r="Y2467" s="2">
        <v>-1</v>
      </c>
      <c r="Z2467" s="2">
        <v>-1</v>
      </c>
      <c r="AA2467" s="2">
        <v>-1</v>
      </c>
      <c r="AB2467" s="2">
        <v>-1</v>
      </c>
      <c r="AC2467" s="2">
        <v>0.2009</v>
      </c>
      <c r="AD2467" s="2">
        <v>3.2800000000000003E-2</v>
      </c>
      <c r="AE2467" s="2">
        <v>0.52690000000000003</v>
      </c>
      <c r="AF2467" s="2">
        <v>-1.2302999999999999</v>
      </c>
      <c r="AG2467" s="2">
        <v>0.6603</v>
      </c>
      <c r="AH2467">
        <v>415000</v>
      </c>
      <c r="AI2467" t="str">
        <f>IF(Table_Graduate_Salary[[#This Row],[Salary]]&lt;300000,"Low",IF(Table_Graduate_Salary[[#This Row],[Salary]]&lt;=600000,"Medium","High"))</f>
        <v>Medium</v>
      </c>
      <c r="AJ2467" t="str">
        <f>IF(Table_Graduate_Salary[[#This Row],[collegeGPA]]&gt;=8,"Excellent",IF(Table_Graduate_Salary[[#This Row],[collegeGPA]]&gt;=7,"Good","Average"))</f>
        <v>Excellent</v>
      </c>
      <c r="AK2467" s="2">
        <f>AVERAGE(Table_Graduate_Salary[[#This Row],[English]],Table_Graduate_Salary[[#This Row],[Logical]],Table_Graduate_Salary[[#This Row],[Quant]])</f>
        <v>538.33333333333337</v>
      </c>
    </row>
    <row r="2468" spans="1:37">
      <c r="A2468">
        <v>455432</v>
      </c>
      <c r="B2468" t="s">
        <v>506</v>
      </c>
      <c r="C2468" s="1">
        <v>33277</v>
      </c>
      <c r="D2468" s="2">
        <v>72</v>
      </c>
      <c r="E2468" t="s">
        <v>35</v>
      </c>
      <c r="F2468" s="3">
        <v>2008</v>
      </c>
      <c r="G2468" s="2">
        <v>57</v>
      </c>
      <c r="H2468" t="s">
        <v>35</v>
      </c>
      <c r="I2468">
        <v>272</v>
      </c>
      <c r="J2468">
        <v>2</v>
      </c>
      <c r="K2468" t="s">
        <v>36</v>
      </c>
      <c r="L2468" t="s">
        <v>55</v>
      </c>
      <c r="M2468" s="3">
        <v>66.239999999999995</v>
      </c>
      <c r="N2468">
        <v>272</v>
      </c>
      <c r="O2468">
        <v>0</v>
      </c>
      <c r="P2468" t="s">
        <v>50</v>
      </c>
      <c r="Q2468">
        <v>2012</v>
      </c>
      <c r="R2468" s="2">
        <v>415</v>
      </c>
      <c r="S2468" s="2">
        <v>495</v>
      </c>
      <c r="T2468" s="2">
        <v>475</v>
      </c>
      <c r="U2468" s="2">
        <v>0.10487135986097</v>
      </c>
      <c r="V2468" s="2">
        <v>275</v>
      </c>
      <c r="W2468" s="2">
        <v>-1</v>
      </c>
      <c r="X2468" s="2">
        <v>-1</v>
      </c>
      <c r="Y2468" s="2">
        <v>-1</v>
      </c>
      <c r="Z2468" s="2">
        <v>-1</v>
      </c>
      <c r="AA2468" s="2">
        <v>-1</v>
      </c>
      <c r="AB2468" s="2">
        <v>-1</v>
      </c>
      <c r="AC2468" s="2">
        <v>-0.1082</v>
      </c>
      <c r="AD2468" s="2">
        <v>-0.55230000000000001</v>
      </c>
      <c r="AE2468" s="2">
        <v>-0.59799999999999998</v>
      </c>
      <c r="AF2468" s="2">
        <v>-0.64280000000000004</v>
      </c>
      <c r="AG2468" s="2">
        <v>-0.9194</v>
      </c>
      <c r="AH2468">
        <v>270000</v>
      </c>
      <c r="AI2468" t="str">
        <f>IF(Table_Graduate_Salary[[#This Row],[Salary]]&lt;300000,"Low",IF(Table_Graduate_Salary[[#This Row],[Salary]]&lt;=600000,"Medium","High"))</f>
        <v>Low</v>
      </c>
      <c r="AJ2468" t="str">
        <f>IF(Table_Graduate_Salary[[#This Row],[collegeGPA]]&gt;=8,"Excellent",IF(Table_Graduate_Salary[[#This Row],[collegeGPA]]&gt;=7,"Good","Average"))</f>
        <v>Excellent</v>
      </c>
      <c r="AK2468" s="2">
        <f>AVERAGE(Table_Graduate_Salary[[#This Row],[English]],Table_Graduate_Salary[[#This Row],[Logical]],Table_Graduate_Salary[[#This Row],[Quant]])</f>
        <v>461.66666666666669</v>
      </c>
    </row>
    <row r="2469" spans="1:37">
      <c r="A2469">
        <v>308810</v>
      </c>
      <c r="B2469" t="s">
        <v>506</v>
      </c>
      <c r="C2469" s="1">
        <v>33169</v>
      </c>
      <c r="D2469" s="2">
        <v>61.5</v>
      </c>
      <c r="E2469" t="s">
        <v>79</v>
      </c>
      <c r="F2469" s="3">
        <v>2008</v>
      </c>
      <c r="G2469" s="2">
        <v>64.400000000000006</v>
      </c>
      <c r="H2469" t="s">
        <v>79</v>
      </c>
      <c r="I2469">
        <v>5904</v>
      </c>
      <c r="J2469">
        <v>2</v>
      </c>
      <c r="K2469" t="s">
        <v>36</v>
      </c>
      <c r="L2469" t="s">
        <v>64</v>
      </c>
      <c r="M2469" s="3">
        <v>65.64</v>
      </c>
      <c r="N2469">
        <v>5904</v>
      </c>
      <c r="O2469">
        <v>0</v>
      </c>
      <c r="P2469" t="s">
        <v>41</v>
      </c>
      <c r="Q2469">
        <v>2012</v>
      </c>
      <c r="R2469" s="2">
        <v>405</v>
      </c>
      <c r="S2469" s="2">
        <v>475</v>
      </c>
      <c r="T2469" s="2">
        <v>515</v>
      </c>
      <c r="U2469" s="2">
        <v>0.95224557292430301</v>
      </c>
      <c r="V2469" s="2">
        <v>585</v>
      </c>
      <c r="W2469" s="2">
        <v>-1</v>
      </c>
      <c r="X2469" s="2">
        <v>-1</v>
      </c>
      <c r="Y2469" s="2">
        <v>-1</v>
      </c>
      <c r="Z2469" s="2">
        <v>-1</v>
      </c>
      <c r="AA2469" s="2">
        <v>-1</v>
      </c>
      <c r="AB2469" s="2">
        <v>-1</v>
      </c>
      <c r="AC2469" s="2">
        <v>-1.6537999999999999</v>
      </c>
      <c r="AD2469" s="2">
        <v>-0.59130000000000005</v>
      </c>
      <c r="AE2469" s="2">
        <v>-0.48909999999999998</v>
      </c>
      <c r="AF2469" s="2">
        <v>0.29730000000000001</v>
      </c>
      <c r="AG2469" s="2">
        <v>-0.9194</v>
      </c>
      <c r="AH2469">
        <v>280000</v>
      </c>
      <c r="AI2469" t="str">
        <f>IF(Table_Graduate_Salary[[#This Row],[Salary]]&lt;300000,"Low",IF(Table_Graduate_Salary[[#This Row],[Salary]]&lt;=600000,"Medium","High"))</f>
        <v>Low</v>
      </c>
      <c r="AJ2469" t="str">
        <f>IF(Table_Graduate_Salary[[#This Row],[collegeGPA]]&gt;=8,"Excellent",IF(Table_Graduate_Salary[[#This Row],[collegeGPA]]&gt;=7,"Good","Average"))</f>
        <v>Excellent</v>
      </c>
      <c r="AK2469" s="2">
        <f>AVERAGE(Table_Graduate_Salary[[#This Row],[English]],Table_Graduate_Salary[[#This Row],[Logical]],Table_Graduate_Salary[[#This Row],[Quant]])</f>
        <v>465</v>
      </c>
    </row>
    <row r="2470" spans="1:37">
      <c r="A2470">
        <v>922658</v>
      </c>
      <c r="B2470" t="s">
        <v>505</v>
      </c>
      <c r="C2470" s="1">
        <v>33908</v>
      </c>
      <c r="D2470" s="2">
        <v>62.6</v>
      </c>
      <c r="E2470" t="s">
        <v>48</v>
      </c>
      <c r="F2470" s="3">
        <v>2010</v>
      </c>
      <c r="G2470" s="2">
        <v>68.040000000000006</v>
      </c>
      <c r="H2470" t="s">
        <v>48</v>
      </c>
      <c r="I2470">
        <v>272</v>
      </c>
      <c r="J2470">
        <v>2</v>
      </c>
      <c r="K2470" t="s">
        <v>36</v>
      </c>
      <c r="L2470" t="s">
        <v>40</v>
      </c>
      <c r="M2470" s="3">
        <v>71.099999999999994</v>
      </c>
      <c r="N2470">
        <v>272</v>
      </c>
      <c r="O2470">
        <v>0</v>
      </c>
      <c r="P2470" t="s">
        <v>50</v>
      </c>
      <c r="Q2470">
        <v>2014</v>
      </c>
      <c r="R2470" s="2">
        <v>545</v>
      </c>
      <c r="S2470" s="2">
        <v>495</v>
      </c>
      <c r="T2470" s="2">
        <v>415</v>
      </c>
      <c r="U2470" s="2">
        <v>0.35653648772447499</v>
      </c>
      <c r="V2470" s="2">
        <v>425</v>
      </c>
      <c r="W2470" s="2">
        <v>-1</v>
      </c>
      <c r="X2470" s="2">
        <v>346</v>
      </c>
      <c r="Y2470" s="2">
        <v>-1</v>
      </c>
      <c r="Z2470" s="2">
        <v>-1</v>
      </c>
      <c r="AA2470" s="2">
        <v>-1</v>
      </c>
      <c r="AB2470" s="2">
        <v>-1</v>
      </c>
      <c r="AC2470" s="2">
        <v>-0.30270000000000002</v>
      </c>
      <c r="AD2470" s="2">
        <v>0.71189999999999998</v>
      </c>
      <c r="AE2470" s="2">
        <v>-1.6807000000000001</v>
      </c>
      <c r="AF2470" s="2">
        <v>-0.1076</v>
      </c>
      <c r="AG2470" s="2">
        <v>0.86370000000000002</v>
      </c>
      <c r="AH2470">
        <v>220000</v>
      </c>
      <c r="AI2470" t="str">
        <f>IF(Table_Graduate_Salary[[#This Row],[Salary]]&lt;300000,"Low",IF(Table_Graduate_Salary[[#This Row],[Salary]]&lt;=600000,"Medium","High"))</f>
        <v>Low</v>
      </c>
      <c r="AJ2470" t="str">
        <f>IF(Table_Graduate_Salary[[#This Row],[collegeGPA]]&gt;=8,"Excellent",IF(Table_Graduate_Salary[[#This Row],[collegeGPA]]&gt;=7,"Good","Average"))</f>
        <v>Excellent</v>
      </c>
      <c r="AK2470" s="2">
        <f>AVERAGE(Table_Graduate_Salary[[#This Row],[English]],Table_Graduate_Salary[[#This Row],[Logical]],Table_Graduate_Salary[[#This Row],[Quant]])</f>
        <v>485</v>
      </c>
    </row>
    <row r="2471" spans="1:37">
      <c r="A2471">
        <v>109360</v>
      </c>
      <c r="B2471" t="s">
        <v>505</v>
      </c>
      <c r="C2471" s="1">
        <v>32418</v>
      </c>
      <c r="D2471" s="2">
        <v>85</v>
      </c>
      <c r="E2471">
        <v>0</v>
      </c>
      <c r="F2471" s="3">
        <v>2006</v>
      </c>
      <c r="G2471" s="2">
        <v>93</v>
      </c>
      <c r="H2471">
        <v>0</v>
      </c>
      <c r="I2471">
        <v>1014</v>
      </c>
      <c r="J2471">
        <v>2</v>
      </c>
      <c r="K2471" t="s">
        <v>36</v>
      </c>
      <c r="L2471" t="s">
        <v>64</v>
      </c>
      <c r="M2471" s="3">
        <v>70</v>
      </c>
      <c r="N2471">
        <v>1014</v>
      </c>
      <c r="O2471">
        <v>0</v>
      </c>
      <c r="P2471" t="s">
        <v>56</v>
      </c>
      <c r="Q2471">
        <v>2010</v>
      </c>
      <c r="R2471" s="2">
        <v>445</v>
      </c>
      <c r="S2471" s="2">
        <v>465</v>
      </c>
      <c r="T2471" s="2">
        <v>585</v>
      </c>
      <c r="U2471" s="2">
        <v>0.76567358123401097</v>
      </c>
      <c r="V2471" s="2">
        <v>485</v>
      </c>
      <c r="W2471" s="2">
        <v>-1</v>
      </c>
      <c r="X2471" s="2">
        <v>-1</v>
      </c>
      <c r="Y2471" s="2">
        <v>-1</v>
      </c>
      <c r="Z2471" s="2">
        <v>-1</v>
      </c>
      <c r="AA2471" s="2">
        <v>-1</v>
      </c>
      <c r="AB2471" s="2">
        <v>-1</v>
      </c>
      <c r="AC2471" s="2">
        <v>-0.88099999999999901</v>
      </c>
      <c r="AD2471" s="2">
        <v>0.3448</v>
      </c>
      <c r="AE2471" s="2">
        <v>-0.1988</v>
      </c>
      <c r="AF2471" s="2">
        <v>6.2300000000000001E-2</v>
      </c>
      <c r="AG2471" s="2">
        <v>0.50239999999999996</v>
      </c>
      <c r="AH2471">
        <v>520000</v>
      </c>
      <c r="AI2471" t="str">
        <f>IF(Table_Graduate_Salary[[#This Row],[Salary]]&lt;300000,"Low",IF(Table_Graduate_Salary[[#This Row],[Salary]]&lt;=600000,"Medium","High"))</f>
        <v>Medium</v>
      </c>
      <c r="AJ2471" t="str">
        <f>IF(Table_Graduate_Salary[[#This Row],[collegeGPA]]&gt;=8,"Excellent",IF(Table_Graduate_Salary[[#This Row],[collegeGPA]]&gt;=7,"Good","Average"))</f>
        <v>Excellent</v>
      </c>
      <c r="AK2471" s="2">
        <f>AVERAGE(Table_Graduate_Salary[[#This Row],[English]],Table_Graduate_Salary[[#This Row],[Logical]],Table_Graduate_Salary[[#This Row],[Quant]])</f>
        <v>498.33333333333331</v>
      </c>
    </row>
    <row r="2472" spans="1:37">
      <c r="A2472">
        <v>206571</v>
      </c>
      <c r="B2472" t="s">
        <v>506</v>
      </c>
      <c r="C2472" s="1">
        <v>32551</v>
      </c>
      <c r="D2472" s="2">
        <v>72</v>
      </c>
      <c r="E2472" t="s">
        <v>35</v>
      </c>
      <c r="F2472" s="3">
        <v>2006</v>
      </c>
      <c r="G2472" s="2">
        <v>70</v>
      </c>
      <c r="H2472" t="s">
        <v>35</v>
      </c>
      <c r="I2472">
        <v>255</v>
      </c>
      <c r="J2472">
        <v>2</v>
      </c>
      <c r="K2472" t="s">
        <v>36</v>
      </c>
      <c r="L2472" t="s">
        <v>64</v>
      </c>
      <c r="M2472" s="3">
        <v>72</v>
      </c>
      <c r="N2472">
        <v>255</v>
      </c>
      <c r="O2472">
        <v>0</v>
      </c>
      <c r="P2472" t="s">
        <v>41</v>
      </c>
      <c r="Q2472">
        <v>2011</v>
      </c>
      <c r="R2472" s="2">
        <v>455</v>
      </c>
      <c r="S2472" s="2">
        <v>575</v>
      </c>
      <c r="T2472" s="2">
        <v>445</v>
      </c>
      <c r="U2472" s="2">
        <v>0.60005718233834104</v>
      </c>
      <c r="V2472" s="2">
        <v>435</v>
      </c>
      <c r="W2472" s="2">
        <v>-1</v>
      </c>
      <c r="X2472" s="2">
        <v>-1</v>
      </c>
      <c r="Y2472" s="2">
        <v>-1</v>
      </c>
      <c r="Z2472" s="2">
        <v>-1</v>
      </c>
      <c r="AA2472" s="2">
        <v>-1</v>
      </c>
      <c r="AB2472" s="2">
        <v>-1</v>
      </c>
      <c r="AC2472" s="2">
        <v>4.6399999999999997E-2</v>
      </c>
      <c r="AD2472" s="2">
        <v>0.50080000000000002</v>
      </c>
      <c r="AE2472" s="2">
        <v>0.2366</v>
      </c>
      <c r="AF2472" s="2">
        <v>-0.76029999999999998</v>
      </c>
      <c r="AG2472" s="2">
        <v>-0.28749999999999998</v>
      </c>
      <c r="AH2472">
        <v>200000</v>
      </c>
      <c r="AI2472" t="str">
        <f>IF(Table_Graduate_Salary[[#This Row],[Salary]]&lt;300000,"Low",IF(Table_Graduate_Salary[[#This Row],[Salary]]&lt;=600000,"Medium","High"))</f>
        <v>Low</v>
      </c>
      <c r="AJ2472" t="str">
        <f>IF(Table_Graduate_Salary[[#This Row],[collegeGPA]]&gt;=8,"Excellent",IF(Table_Graduate_Salary[[#This Row],[collegeGPA]]&gt;=7,"Good","Average"))</f>
        <v>Excellent</v>
      </c>
      <c r="AK2472" s="2">
        <f>AVERAGE(Table_Graduate_Salary[[#This Row],[English]],Table_Graduate_Salary[[#This Row],[Logical]],Table_Graduate_Salary[[#This Row],[Quant]])</f>
        <v>491.66666666666669</v>
      </c>
    </row>
    <row r="2473" spans="1:37">
      <c r="A2473">
        <v>624172</v>
      </c>
      <c r="B2473" t="s">
        <v>505</v>
      </c>
      <c r="C2473" s="1">
        <v>33598</v>
      </c>
      <c r="D2473" s="2">
        <v>73.400000000000006</v>
      </c>
      <c r="E2473" t="s">
        <v>51</v>
      </c>
      <c r="F2473" s="3">
        <v>2009</v>
      </c>
      <c r="G2473" s="2">
        <v>82.8</v>
      </c>
      <c r="H2473" t="s">
        <v>51</v>
      </c>
      <c r="I2473">
        <v>5815</v>
      </c>
      <c r="J2473">
        <v>2</v>
      </c>
      <c r="K2473" t="s">
        <v>36</v>
      </c>
      <c r="L2473" t="s">
        <v>60</v>
      </c>
      <c r="M2473" s="3">
        <v>74.28</v>
      </c>
      <c r="N2473">
        <v>5815</v>
      </c>
      <c r="O2473">
        <v>0</v>
      </c>
      <c r="P2473" t="s">
        <v>84</v>
      </c>
      <c r="Q2473">
        <v>2013</v>
      </c>
      <c r="R2473" s="2">
        <v>345</v>
      </c>
      <c r="S2473" s="2">
        <v>450</v>
      </c>
      <c r="T2473" s="2">
        <v>370</v>
      </c>
      <c r="U2473" s="2">
        <v>5.8792800008353401E-2</v>
      </c>
      <c r="V2473" s="2">
        <v>345</v>
      </c>
      <c r="W2473" s="2">
        <v>200</v>
      </c>
      <c r="X2473" s="2">
        <v>-1</v>
      </c>
      <c r="Y2473" s="2">
        <v>-1</v>
      </c>
      <c r="Z2473" s="2">
        <v>-1</v>
      </c>
      <c r="AA2473" s="2">
        <v>446</v>
      </c>
      <c r="AB2473" s="2">
        <v>-1</v>
      </c>
      <c r="AC2473" s="2">
        <v>0.84630000000000005</v>
      </c>
      <c r="AD2473" s="2">
        <v>1.0448999999999999</v>
      </c>
      <c r="AE2473" s="2">
        <v>0.77849999999999997</v>
      </c>
      <c r="AF2473" s="2">
        <v>0.5262</v>
      </c>
      <c r="AG2473" s="2">
        <v>0.48049999999999998</v>
      </c>
      <c r="AH2473">
        <v>85000</v>
      </c>
      <c r="AI2473" t="str">
        <f>IF(Table_Graduate_Salary[[#This Row],[Salary]]&lt;300000,"Low",IF(Table_Graduate_Salary[[#This Row],[Salary]]&lt;=600000,"Medium","High"))</f>
        <v>Low</v>
      </c>
      <c r="AJ2473" t="str">
        <f>IF(Table_Graduate_Salary[[#This Row],[collegeGPA]]&gt;=8,"Excellent",IF(Table_Graduate_Salary[[#This Row],[collegeGPA]]&gt;=7,"Good","Average"))</f>
        <v>Excellent</v>
      </c>
      <c r="AK2473" s="2">
        <f>AVERAGE(Table_Graduate_Salary[[#This Row],[English]],Table_Graduate_Salary[[#This Row],[Logical]],Table_Graduate_Salary[[#This Row],[Quant]])</f>
        <v>388.33333333333331</v>
      </c>
    </row>
    <row r="2474" spans="1:37">
      <c r="A2474">
        <v>332694</v>
      </c>
      <c r="B2474" t="s">
        <v>506</v>
      </c>
      <c r="C2474" s="1">
        <v>33662</v>
      </c>
      <c r="D2474" s="2">
        <v>59</v>
      </c>
      <c r="E2474" t="s">
        <v>51</v>
      </c>
      <c r="F2474" s="3">
        <v>2009</v>
      </c>
      <c r="G2474" s="2">
        <v>72</v>
      </c>
      <c r="H2474" t="s">
        <v>51</v>
      </c>
      <c r="I2474">
        <v>7600</v>
      </c>
      <c r="J2474">
        <v>2</v>
      </c>
      <c r="K2474" t="s">
        <v>36</v>
      </c>
      <c r="L2474" t="s">
        <v>40</v>
      </c>
      <c r="M2474" s="3">
        <v>72</v>
      </c>
      <c r="N2474">
        <v>7600</v>
      </c>
      <c r="O2474">
        <v>0</v>
      </c>
      <c r="P2474" t="s">
        <v>41</v>
      </c>
      <c r="Q2474">
        <v>2013</v>
      </c>
      <c r="R2474" s="2">
        <v>475</v>
      </c>
      <c r="S2474" s="2">
        <v>375</v>
      </c>
      <c r="T2474" s="2">
        <v>315</v>
      </c>
      <c r="U2474" s="2">
        <v>0.16563309151247599</v>
      </c>
      <c r="V2474" s="2">
        <v>305</v>
      </c>
      <c r="W2474" s="2">
        <v>-1</v>
      </c>
      <c r="X2474" s="2">
        <v>-1</v>
      </c>
      <c r="Y2474" s="2">
        <v>-1</v>
      </c>
      <c r="Z2474" s="2">
        <v>-1</v>
      </c>
      <c r="AA2474" s="2">
        <v>-1</v>
      </c>
      <c r="AB2474" s="2">
        <v>-1</v>
      </c>
      <c r="AC2474" s="2">
        <v>-2.2719999999999998</v>
      </c>
      <c r="AD2474" s="2">
        <v>0.3448</v>
      </c>
      <c r="AE2474" s="2">
        <v>-1.2148000000000001</v>
      </c>
      <c r="AF2474" s="2">
        <v>1.23732999999999</v>
      </c>
      <c r="AG2474" s="2">
        <v>-2.0648</v>
      </c>
      <c r="AH2474">
        <v>250000</v>
      </c>
      <c r="AI2474" t="str">
        <f>IF(Table_Graduate_Salary[[#This Row],[Salary]]&lt;300000,"Low",IF(Table_Graduate_Salary[[#This Row],[Salary]]&lt;=600000,"Medium","High"))</f>
        <v>Low</v>
      </c>
      <c r="AJ2474" t="str">
        <f>IF(Table_Graduate_Salary[[#This Row],[collegeGPA]]&gt;=8,"Excellent",IF(Table_Graduate_Salary[[#This Row],[collegeGPA]]&gt;=7,"Good","Average"))</f>
        <v>Excellent</v>
      </c>
      <c r="AK2474" s="2">
        <f>AVERAGE(Table_Graduate_Salary[[#This Row],[English]],Table_Graduate_Salary[[#This Row],[Logical]],Table_Graduate_Salary[[#This Row],[Quant]])</f>
        <v>388.33333333333331</v>
      </c>
    </row>
    <row r="2475" spans="1:37">
      <c r="A2475">
        <v>866912</v>
      </c>
      <c r="B2475" t="s">
        <v>506</v>
      </c>
      <c r="C2475" s="1">
        <v>33473</v>
      </c>
      <c r="D2475" s="2">
        <v>79.599999999999994</v>
      </c>
      <c r="E2475" t="s">
        <v>35</v>
      </c>
      <c r="F2475" s="3">
        <v>2009</v>
      </c>
      <c r="G2475" s="2">
        <v>70.2</v>
      </c>
      <c r="H2475" t="s">
        <v>35</v>
      </c>
      <c r="I2475">
        <v>14019</v>
      </c>
      <c r="J2475">
        <v>2</v>
      </c>
      <c r="K2475" t="s">
        <v>36</v>
      </c>
      <c r="L2475" t="s">
        <v>60</v>
      </c>
      <c r="M2475" s="3">
        <v>77.94</v>
      </c>
      <c r="N2475">
        <v>14019</v>
      </c>
      <c r="O2475">
        <v>0</v>
      </c>
      <c r="P2475" t="s">
        <v>59</v>
      </c>
      <c r="Q2475">
        <v>2013</v>
      </c>
      <c r="R2475" s="2">
        <v>555</v>
      </c>
      <c r="S2475" s="2">
        <v>645</v>
      </c>
      <c r="T2475" s="2">
        <v>750</v>
      </c>
      <c r="U2475" s="2">
        <v>0.65576694261721102</v>
      </c>
      <c r="V2475" s="2">
        <v>435</v>
      </c>
      <c r="W2475" s="2">
        <v>-1</v>
      </c>
      <c r="X2475" s="2">
        <v>-1</v>
      </c>
      <c r="Y2475" s="2">
        <v>-1</v>
      </c>
      <c r="Z2475" s="2">
        <v>-1</v>
      </c>
      <c r="AA2475" s="2">
        <v>366</v>
      </c>
      <c r="AB2475" s="2">
        <v>-1</v>
      </c>
      <c r="AC2475" s="2">
        <v>-1.4517</v>
      </c>
      <c r="AD2475" s="2">
        <v>0.37890000000000001</v>
      </c>
      <c r="AE2475" s="2">
        <v>0.31740000000000002</v>
      </c>
      <c r="AF2475" s="2">
        <v>-0.995</v>
      </c>
      <c r="AG2475" s="2">
        <v>-9.4299999999999995E-2</v>
      </c>
      <c r="AH2475">
        <v>325000</v>
      </c>
      <c r="AI2475" t="str">
        <f>IF(Table_Graduate_Salary[[#This Row],[Salary]]&lt;300000,"Low",IF(Table_Graduate_Salary[[#This Row],[Salary]]&lt;=600000,"Medium","High"))</f>
        <v>Medium</v>
      </c>
      <c r="AJ2475" t="str">
        <f>IF(Table_Graduate_Salary[[#This Row],[collegeGPA]]&gt;=8,"Excellent",IF(Table_Graduate_Salary[[#This Row],[collegeGPA]]&gt;=7,"Good","Average"))</f>
        <v>Excellent</v>
      </c>
      <c r="AK2475" s="2">
        <f>AVERAGE(Table_Graduate_Salary[[#This Row],[English]],Table_Graduate_Salary[[#This Row],[Logical]],Table_Graduate_Salary[[#This Row],[Quant]])</f>
        <v>650</v>
      </c>
    </row>
    <row r="2476" spans="1:37">
      <c r="A2476">
        <v>552848</v>
      </c>
      <c r="B2476" t="s">
        <v>505</v>
      </c>
      <c r="C2476" s="1">
        <v>33583</v>
      </c>
      <c r="D2476" s="2">
        <v>88</v>
      </c>
      <c r="E2476" t="s">
        <v>35</v>
      </c>
      <c r="F2476" s="3">
        <v>2009</v>
      </c>
      <c r="G2476" s="2">
        <v>87.8</v>
      </c>
      <c r="H2476" t="s">
        <v>35</v>
      </c>
      <c r="I2476">
        <v>13</v>
      </c>
      <c r="J2476">
        <v>1</v>
      </c>
      <c r="K2476" t="s">
        <v>36</v>
      </c>
      <c r="L2476" t="s">
        <v>60</v>
      </c>
      <c r="M2476" s="3">
        <v>76.3</v>
      </c>
      <c r="N2476">
        <v>13</v>
      </c>
      <c r="O2476">
        <v>1</v>
      </c>
      <c r="P2476" t="s">
        <v>38</v>
      </c>
      <c r="Q2476">
        <v>2013</v>
      </c>
      <c r="R2476" s="2">
        <v>660</v>
      </c>
      <c r="S2476" s="2">
        <v>495</v>
      </c>
      <c r="T2476" s="2">
        <v>590</v>
      </c>
      <c r="U2476" s="2">
        <v>0.82466640067133201</v>
      </c>
      <c r="V2476" s="2">
        <v>475</v>
      </c>
      <c r="W2476" s="2">
        <v>400</v>
      </c>
      <c r="X2476" s="2">
        <v>-1</v>
      </c>
      <c r="Y2476" s="2">
        <v>-1</v>
      </c>
      <c r="Z2476" s="2">
        <v>-1</v>
      </c>
      <c r="AA2476" s="2">
        <v>-1</v>
      </c>
      <c r="AB2476" s="2">
        <v>-1</v>
      </c>
      <c r="AC2476" s="2">
        <v>0.27179999999999999</v>
      </c>
      <c r="AD2476" s="2">
        <v>0.37890000000000001</v>
      </c>
      <c r="AE2476" s="2">
        <v>0.31740000000000002</v>
      </c>
      <c r="AF2476" s="2">
        <v>-0.1076</v>
      </c>
      <c r="AG2476" s="2">
        <v>0.28889999999999999</v>
      </c>
      <c r="AH2476">
        <v>120000</v>
      </c>
      <c r="AI2476" t="str">
        <f>IF(Table_Graduate_Salary[[#This Row],[Salary]]&lt;300000,"Low",IF(Table_Graduate_Salary[[#This Row],[Salary]]&lt;=600000,"Medium","High"))</f>
        <v>Low</v>
      </c>
      <c r="AJ2476" t="str">
        <f>IF(Table_Graduate_Salary[[#This Row],[collegeGPA]]&gt;=8,"Excellent",IF(Table_Graduate_Salary[[#This Row],[collegeGPA]]&gt;=7,"Good","Average"))</f>
        <v>Excellent</v>
      </c>
      <c r="AK2476" s="2">
        <f>AVERAGE(Table_Graduate_Salary[[#This Row],[English]],Table_Graduate_Salary[[#This Row],[Logical]],Table_Graduate_Salary[[#This Row],[Quant]])</f>
        <v>581.66666666666663</v>
      </c>
    </row>
    <row r="2477" spans="1:37">
      <c r="A2477">
        <v>1187474</v>
      </c>
      <c r="B2477" t="s">
        <v>505</v>
      </c>
      <c r="C2477" s="1">
        <v>33142</v>
      </c>
      <c r="D2477" s="2">
        <v>88</v>
      </c>
      <c r="E2477" t="s">
        <v>35</v>
      </c>
      <c r="F2477" s="3">
        <v>2009</v>
      </c>
      <c r="G2477" s="2">
        <v>69</v>
      </c>
      <c r="H2477" t="s">
        <v>35</v>
      </c>
      <c r="I2477">
        <v>16730</v>
      </c>
      <c r="J2477">
        <v>2</v>
      </c>
      <c r="K2477" t="s">
        <v>36</v>
      </c>
      <c r="L2477" t="s">
        <v>60</v>
      </c>
      <c r="M2477" s="3">
        <v>67</v>
      </c>
      <c r="N2477">
        <v>16730</v>
      </c>
      <c r="O2477">
        <v>0</v>
      </c>
      <c r="P2477" t="s">
        <v>166</v>
      </c>
      <c r="Q2477">
        <v>2013</v>
      </c>
      <c r="R2477" s="2">
        <v>405</v>
      </c>
      <c r="S2477" s="2">
        <v>460</v>
      </c>
      <c r="T2477" s="2">
        <v>390</v>
      </c>
      <c r="U2477" s="2">
        <v>0.33878634721952799</v>
      </c>
      <c r="V2477" s="2">
        <v>415</v>
      </c>
      <c r="W2477" s="2">
        <v>292</v>
      </c>
      <c r="X2477" s="2">
        <v>-1</v>
      </c>
      <c r="Y2477" s="2">
        <v>-1</v>
      </c>
      <c r="Z2477" s="2">
        <v>-1</v>
      </c>
      <c r="AA2477" s="2">
        <v>-1</v>
      </c>
      <c r="AB2477" s="2">
        <v>-1</v>
      </c>
      <c r="AC2477" s="2">
        <v>0.84630000000000005</v>
      </c>
      <c r="AD2477" s="2">
        <v>-1.7856000000000001</v>
      </c>
      <c r="AE2477" s="2">
        <v>-0.14369999999999999</v>
      </c>
      <c r="AF2477" s="2">
        <v>1.5404</v>
      </c>
      <c r="AG2477" s="2">
        <v>-0.86080000000000001</v>
      </c>
      <c r="AH2477">
        <v>120000</v>
      </c>
      <c r="AI2477" t="str">
        <f>IF(Table_Graduate_Salary[[#This Row],[Salary]]&lt;300000,"Low",IF(Table_Graduate_Salary[[#This Row],[Salary]]&lt;=600000,"Medium","High"))</f>
        <v>Low</v>
      </c>
      <c r="AJ2477" t="str">
        <f>IF(Table_Graduate_Salary[[#This Row],[collegeGPA]]&gt;=8,"Excellent",IF(Table_Graduate_Salary[[#This Row],[collegeGPA]]&gt;=7,"Good","Average"))</f>
        <v>Excellent</v>
      </c>
      <c r="AK2477" s="2">
        <f>AVERAGE(Table_Graduate_Salary[[#This Row],[English]],Table_Graduate_Salary[[#This Row],[Logical]],Table_Graduate_Salary[[#This Row],[Quant]])</f>
        <v>418.33333333333331</v>
      </c>
    </row>
    <row r="2478" spans="1:37">
      <c r="A2478">
        <v>203454</v>
      </c>
      <c r="B2478" t="s">
        <v>506</v>
      </c>
      <c r="C2478" s="1">
        <v>32497</v>
      </c>
      <c r="D2478" s="2">
        <v>76.2</v>
      </c>
      <c r="E2478">
        <v>0</v>
      </c>
      <c r="F2478" s="3">
        <v>2006</v>
      </c>
      <c r="G2478" s="2">
        <v>72.8</v>
      </c>
      <c r="H2478">
        <v>0</v>
      </c>
      <c r="I2478">
        <v>3716</v>
      </c>
      <c r="J2478">
        <v>2</v>
      </c>
      <c r="K2478" t="s">
        <v>36</v>
      </c>
      <c r="L2478" t="s">
        <v>64</v>
      </c>
      <c r="M2478" s="3">
        <v>78</v>
      </c>
      <c r="N2478">
        <v>3716</v>
      </c>
      <c r="O2478">
        <v>1</v>
      </c>
      <c r="P2478" t="s">
        <v>61</v>
      </c>
      <c r="Q2478">
        <v>2011</v>
      </c>
      <c r="R2478" s="2">
        <v>445</v>
      </c>
      <c r="S2478" s="2">
        <v>495</v>
      </c>
      <c r="T2478" s="2">
        <v>585</v>
      </c>
      <c r="U2478" s="2">
        <v>0.79358061454850604</v>
      </c>
      <c r="V2478" s="2">
        <v>495</v>
      </c>
      <c r="W2478" s="2">
        <v>-1</v>
      </c>
      <c r="X2478" s="2">
        <v>-1</v>
      </c>
      <c r="Y2478" s="2">
        <v>-1</v>
      </c>
      <c r="Z2478" s="2">
        <v>-1</v>
      </c>
      <c r="AA2478" s="2">
        <v>-1</v>
      </c>
      <c r="AB2478" s="2">
        <v>-1</v>
      </c>
      <c r="AC2478" s="2">
        <v>-0.26279999999999998</v>
      </c>
      <c r="AD2478" s="2">
        <v>-0.27929999999999999</v>
      </c>
      <c r="AE2478" s="2">
        <v>-1.3599000000000001</v>
      </c>
      <c r="AF2478" s="2">
        <v>0.5323</v>
      </c>
      <c r="AG2478" s="2">
        <v>-0.76149999999999995</v>
      </c>
      <c r="AH2478">
        <v>500000</v>
      </c>
      <c r="AI2478" t="str">
        <f>IF(Table_Graduate_Salary[[#This Row],[Salary]]&lt;300000,"Low",IF(Table_Graduate_Salary[[#This Row],[Salary]]&lt;=600000,"Medium","High"))</f>
        <v>Medium</v>
      </c>
      <c r="AJ2478" t="str">
        <f>IF(Table_Graduate_Salary[[#This Row],[collegeGPA]]&gt;=8,"Excellent",IF(Table_Graduate_Salary[[#This Row],[collegeGPA]]&gt;=7,"Good","Average"))</f>
        <v>Excellent</v>
      </c>
      <c r="AK2478" s="2">
        <f>AVERAGE(Table_Graduate_Salary[[#This Row],[English]],Table_Graduate_Salary[[#This Row],[Logical]],Table_Graduate_Salary[[#This Row],[Quant]])</f>
        <v>508.33333333333331</v>
      </c>
    </row>
    <row r="2479" spans="1:37">
      <c r="A2479">
        <v>407653</v>
      </c>
      <c r="B2479" t="s">
        <v>505</v>
      </c>
      <c r="C2479" s="1">
        <v>32719</v>
      </c>
      <c r="D2479" s="2">
        <v>92.64</v>
      </c>
      <c r="E2479" t="s">
        <v>182</v>
      </c>
      <c r="F2479" s="3">
        <v>2008</v>
      </c>
      <c r="G2479" s="2">
        <v>82.33</v>
      </c>
      <c r="H2479" t="s">
        <v>229</v>
      </c>
      <c r="I2479">
        <v>3801</v>
      </c>
      <c r="J2479">
        <v>2</v>
      </c>
      <c r="K2479" t="s">
        <v>36</v>
      </c>
      <c r="L2479" t="s">
        <v>55</v>
      </c>
      <c r="M2479" s="3">
        <v>86.6</v>
      </c>
      <c r="N2479">
        <v>3801</v>
      </c>
      <c r="O2479">
        <v>0</v>
      </c>
      <c r="P2479" t="s">
        <v>61</v>
      </c>
      <c r="Q2479">
        <v>2012</v>
      </c>
      <c r="R2479" s="2">
        <v>475</v>
      </c>
      <c r="S2479" s="2">
        <v>485</v>
      </c>
      <c r="T2479" s="2">
        <v>595</v>
      </c>
      <c r="U2479" s="2">
        <v>0.88412251159373501</v>
      </c>
      <c r="V2479" s="2">
        <v>535</v>
      </c>
      <c r="W2479" s="2">
        <v>-1</v>
      </c>
      <c r="X2479" s="2">
        <v>-1</v>
      </c>
      <c r="Y2479" s="2">
        <v>-1</v>
      </c>
      <c r="Z2479" s="2">
        <v>-1</v>
      </c>
      <c r="AA2479" s="2">
        <v>-1</v>
      </c>
      <c r="AB2479" s="2">
        <v>-1</v>
      </c>
      <c r="AC2479" s="2">
        <v>1.0895999999999999</v>
      </c>
      <c r="AD2479" s="2">
        <v>1.4368000000000001</v>
      </c>
      <c r="AE2479" s="2">
        <v>9.1399999999999995E-2</v>
      </c>
      <c r="AF2479" s="2">
        <v>-0.43709999999999999</v>
      </c>
      <c r="AG2479" s="2">
        <v>-0.1295</v>
      </c>
      <c r="AH2479">
        <v>425000</v>
      </c>
      <c r="AI2479" t="str">
        <f>IF(Table_Graduate_Salary[[#This Row],[Salary]]&lt;300000,"Low",IF(Table_Graduate_Salary[[#This Row],[Salary]]&lt;=600000,"Medium","High"))</f>
        <v>Medium</v>
      </c>
      <c r="AJ2479" t="str">
        <f>IF(Table_Graduate_Salary[[#This Row],[collegeGPA]]&gt;=8,"Excellent",IF(Table_Graduate_Salary[[#This Row],[collegeGPA]]&gt;=7,"Good","Average"))</f>
        <v>Excellent</v>
      </c>
      <c r="AK2479" s="2">
        <f>AVERAGE(Table_Graduate_Salary[[#This Row],[English]],Table_Graduate_Salary[[#This Row],[Logical]],Table_Graduate_Salary[[#This Row],[Quant]])</f>
        <v>518.33333333333337</v>
      </c>
    </row>
    <row r="2480" spans="1:37">
      <c r="A2480">
        <v>1230310</v>
      </c>
      <c r="B2480" t="s">
        <v>506</v>
      </c>
      <c r="C2480" s="1">
        <v>33535</v>
      </c>
      <c r="D2480" s="2">
        <v>76.7</v>
      </c>
      <c r="E2480" t="s">
        <v>48</v>
      </c>
      <c r="F2480" s="3">
        <v>2010</v>
      </c>
      <c r="G2480" s="2">
        <v>85.5</v>
      </c>
      <c r="H2480" t="s">
        <v>48</v>
      </c>
      <c r="I2480">
        <v>17615</v>
      </c>
      <c r="J2480">
        <v>2</v>
      </c>
      <c r="K2480" t="s">
        <v>36</v>
      </c>
      <c r="L2480" t="s">
        <v>55</v>
      </c>
      <c r="M2480" s="3">
        <v>81</v>
      </c>
      <c r="N2480">
        <v>17615</v>
      </c>
      <c r="O2480">
        <v>1</v>
      </c>
      <c r="P2480" t="s">
        <v>53</v>
      </c>
      <c r="Q2480">
        <v>2014</v>
      </c>
      <c r="R2480" s="2">
        <v>595</v>
      </c>
      <c r="S2480" s="2">
        <v>375</v>
      </c>
      <c r="T2480" s="2">
        <v>370</v>
      </c>
      <c r="U2480" s="2">
        <v>0.48674700843819302</v>
      </c>
      <c r="V2480" s="2">
        <v>475</v>
      </c>
      <c r="W2480" s="2">
        <v>-1</v>
      </c>
      <c r="X2480" s="2">
        <v>376</v>
      </c>
      <c r="Y2480" s="2">
        <v>-1</v>
      </c>
      <c r="Z2480" s="2">
        <v>-1</v>
      </c>
      <c r="AA2480" s="2">
        <v>-1</v>
      </c>
      <c r="AB2480" s="2">
        <v>-1</v>
      </c>
      <c r="AC2480" s="2">
        <v>-0.73350000000000004</v>
      </c>
      <c r="AD2480" s="2">
        <v>4.5900000000000003E-2</v>
      </c>
      <c r="AE2480" s="2">
        <v>-0.14369999999999999</v>
      </c>
      <c r="AF2480" s="2">
        <v>-0.4879</v>
      </c>
      <c r="AG2480" s="2">
        <v>-0.86080000000000001</v>
      </c>
      <c r="AH2480">
        <v>240000</v>
      </c>
      <c r="AI2480" t="str">
        <f>IF(Table_Graduate_Salary[[#This Row],[Salary]]&lt;300000,"Low",IF(Table_Graduate_Salary[[#This Row],[Salary]]&lt;=600000,"Medium","High"))</f>
        <v>Low</v>
      </c>
      <c r="AJ2480" t="str">
        <f>IF(Table_Graduate_Salary[[#This Row],[collegeGPA]]&gt;=8,"Excellent",IF(Table_Graduate_Salary[[#This Row],[collegeGPA]]&gt;=7,"Good","Average"))</f>
        <v>Excellent</v>
      </c>
      <c r="AK2480" s="2">
        <f>AVERAGE(Table_Graduate_Salary[[#This Row],[English]],Table_Graduate_Salary[[#This Row],[Logical]],Table_Graduate_Salary[[#This Row],[Quant]])</f>
        <v>446.66666666666669</v>
      </c>
    </row>
    <row r="2481" spans="1:37">
      <c r="A2481">
        <v>637628</v>
      </c>
      <c r="B2481" t="s">
        <v>506</v>
      </c>
      <c r="C2481" s="1">
        <v>33321</v>
      </c>
      <c r="D2481" s="2">
        <v>83</v>
      </c>
      <c r="E2481" t="s">
        <v>51</v>
      </c>
      <c r="F2481" s="3">
        <v>2009</v>
      </c>
      <c r="G2481" s="2">
        <v>81</v>
      </c>
      <c r="H2481" t="s">
        <v>51</v>
      </c>
      <c r="I2481">
        <v>9184</v>
      </c>
      <c r="J2481">
        <v>2</v>
      </c>
      <c r="K2481" t="s">
        <v>36</v>
      </c>
      <c r="L2481" t="s">
        <v>60</v>
      </c>
      <c r="M2481" s="3">
        <v>65.209999999999994</v>
      </c>
      <c r="N2481">
        <v>9184</v>
      </c>
      <c r="O2481">
        <v>1</v>
      </c>
      <c r="P2481" t="s">
        <v>54</v>
      </c>
      <c r="Q2481">
        <v>2013</v>
      </c>
      <c r="R2481" s="2">
        <v>510</v>
      </c>
      <c r="S2481" s="2">
        <v>305</v>
      </c>
      <c r="T2481" s="2">
        <v>310</v>
      </c>
      <c r="U2481" s="2">
        <v>0.69447932770846299</v>
      </c>
      <c r="V2481" s="2">
        <v>405</v>
      </c>
      <c r="W2481" s="2">
        <v>366</v>
      </c>
      <c r="X2481" s="2">
        <v>-1</v>
      </c>
      <c r="Y2481" s="2">
        <v>-1</v>
      </c>
      <c r="Z2481" s="2">
        <v>286</v>
      </c>
      <c r="AA2481" s="2">
        <v>260</v>
      </c>
      <c r="AB2481" s="2">
        <v>-1</v>
      </c>
      <c r="AC2481" s="2">
        <v>-1.0207999999999999</v>
      </c>
      <c r="AD2481" s="2">
        <v>-0.62009999999999998</v>
      </c>
      <c r="AE2481" s="2">
        <v>-0.14369999999999999</v>
      </c>
      <c r="AF2481" s="2">
        <v>1.4136</v>
      </c>
      <c r="AG2481" s="2">
        <v>-9.4299999999999995E-2</v>
      </c>
      <c r="AH2481">
        <v>105000</v>
      </c>
      <c r="AI2481" t="str">
        <f>IF(Table_Graduate_Salary[[#This Row],[Salary]]&lt;300000,"Low",IF(Table_Graduate_Salary[[#This Row],[Salary]]&lt;=600000,"Medium","High"))</f>
        <v>Low</v>
      </c>
      <c r="AJ2481" t="str">
        <f>IF(Table_Graduate_Salary[[#This Row],[collegeGPA]]&gt;=8,"Excellent",IF(Table_Graduate_Salary[[#This Row],[collegeGPA]]&gt;=7,"Good","Average"))</f>
        <v>Excellent</v>
      </c>
      <c r="AK2481" s="2">
        <f>AVERAGE(Table_Graduate_Salary[[#This Row],[English]],Table_Graduate_Salary[[#This Row],[Logical]],Table_Graduate_Salary[[#This Row],[Quant]])</f>
        <v>375</v>
      </c>
    </row>
    <row r="2482" spans="1:37">
      <c r="A2482">
        <v>373290</v>
      </c>
      <c r="B2482" t="s">
        <v>505</v>
      </c>
      <c r="C2482" s="1">
        <v>32385</v>
      </c>
      <c r="D2482" s="2">
        <v>75.2</v>
      </c>
      <c r="E2482" t="s">
        <v>35</v>
      </c>
      <c r="F2482" s="3">
        <v>2006</v>
      </c>
      <c r="G2482" s="2">
        <v>73.8</v>
      </c>
      <c r="H2482" t="s">
        <v>35</v>
      </c>
      <c r="I2482">
        <v>41</v>
      </c>
      <c r="J2482">
        <v>2</v>
      </c>
      <c r="K2482" t="s">
        <v>66</v>
      </c>
      <c r="L2482" t="s">
        <v>67</v>
      </c>
      <c r="M2482" s="3">
        <v>64.5</v>
      </c>
      <c r="N2482">
        <v>41</v>
      </c>
      <c r="O2482">
        <v>1</v>
      </c>
      <c r="P2482" t="s">
        <v>38</v>
      </c>
      <c r="Q2482">
        <v>2012</v>
      </c>
      <c r="R2482" s="2">
        <v>615</v>
      </c>
      <c r="S2482" s="2">
        <v>665</v>
      </c>
      <c r="T2482" s="2">
        <v>535</v>
      </c>
      <c r="U2482" s="2">
        <v>0.91686996110361896</v>
      </c>
      <c r="V2482" s="2">
        <v>555</v>
      </c>
      <c r="W2482" s="2">
        <v>-1</v>
      </c>
      <c r="X2482" s="2">
        <v>-1</v>
      </c>
      <c r="Y2482" s="2">
        <v>-1</v>
      </c>
      <c r="Z2482" s="2">
        <v>-1</v>
      </c>
      <c r="AA2482" s="2">
        <v>-1</v>
      </c>
      <c r="AB2482" s="2">
        <v>-1</v>
      </c>
      <c r="AC2482" s="2">
        <v>-2.5811000000000002</v>
      </c>
      <c r="AD2482" s="2">
        <v>-8.4199999999999997E-2</v>
      </c>
      <c r="AE2482" s="2">
        <v>-1.5775999999999999</v>
      </c>
      <c r="AF2482" s="2">
        <v>1.8249</v>
      </c>
      <c r="AG2482" s="2">
        <v>-0.9194</v>
      </c>
      <c r="AH2482">
        <v>240000</v>
      </c>
      <c r="AI2482" t="str">
        <f>IF(Table_Graduate_Salary[[#This Row],[Salary]]&lt;300000,"Low",IF(Table_Graduate_Salary[[#This Row],[Salary]]&lt;=600000,"Medium","High"))</f>
        <v>Low</v>
      </c>
      <c r="AJ2482" t="str">
        <f>IF(Table_Graduate_Salary[[#This Row],[collegeGPA]]&gt;=8,"Excellent",IF(Table_Graduate_Salary[[#This Row],[collegeGPA]]&gt;=7,"Good","Average"))</f>
        <v>Excellent</v>
      </c>
      <c r="AK2482" s="2">
        <f>AVERAGE(Table_Graduate_Salary[[#This Row],[English]],Table_Graduate_Salary[[#This Row],[Logical]],Table_Graduate_Salary[[#This Row],[Quant]])</f>
        <v>605</v>
      </c>
    </row>
    <row r="2483" spans="1:37">
      <c r="A2483">
        <v>1154840</v>
      </c>
      <c r="B2483" t="s">
        <v>506</v>
      </c>
      <c r="C2483" s="1">
        <v>33652</v>
      </c>
      <c r="D2483" s="2">
        <v>84</v>
      </c>
      <c r="E2483" t="s">
        <v>48</v>
      </c>
      <c r="F2483" s="3">
        <v>2010</v>
      </c>
      <c r="G2483" s="2">
        <v>84</v>
      </c>
      <c r="H2483" t="s">
        <v>48</v>
      </c>
      <c r="I2483">
        <v>5256</v>
      </c>
      <c r="J2483">
        <v>2</v>
      </c>
      <c r="K2483" t="s">
        <v>36</v>
      </c>
      <c r="L2483" t="s">
        <v>60</v>
      </c>
      <c r="M2483" s="3">
        <v>78</v>
      </c>
      <c r="N2483">
        <v>5256</v>
      </c>
      <c r="O2483">
        <v>0</v>
      </c>
      <c r="P2483" t="s">
        <v>65</v>
      </c>
      <c r="Q2483">
        <v>2014</v>
      </c>
      <c r="R2483" s="2">
        <v>490</v>
      </c>
      <c r="S2483" s="2">
        <v>480</v>
      </c>
      <c r="T2483" s="2">
        <v>525</v>
      </c>
      <c r="U2483" s="2">
        <v>-1</v>
      </c>
      <c r="V2483" s="2">
        <v>405</v>
      </c>
      <c r="W2483" s="2">
        <v>-1</v>
      </c>
      <c r="X2483" s="2">
        <v>-1</v>
      </c>
      <c r="Y2483" s="2">
        <v>-1</v>
      </c>
      <c r="Z2483" s="2">
        <v>-1</v>
      </c>
      <c r="AA2483" s="2">
        <v>-1</v>
      </c>
      <c r="AB2483" s="2">
        <v>-1</v>
      </c>
      <c r="AC2483" s="2">
        <v>-1.54E-2</v>
      </c>
      <c r="AD2483" s="2">
        <v>0.71189999999999998</v>
      </c>
      <c r="AE2483" s="2">
        <v>0.16370000000000001</v>
      </c>
      <c r="AF2483" s="2">
        <v>0.77980000000000005</v>
      </c>
      <c r="AG2483" s="2">
        <v>-0.86080000000000001</v>
      </c>
      <c r="AH2483">
        <v>350000</v>
      </c>
      <c r="AI2483" t="str">
        <f>IF(Table_Graduate_Salary[[#This Row],[Salary]]&lt;300000,"Low",IF(Table_Graduate_Salary[[#This Row],[Salary]]&lt;=600000,"Medium","High"))</f>
        <v>Medium</v>
      </c>
      <c r="AJ2483" t="str">
        <f>IF(Table_Graduate_Salary[[#This Row],[collegeGPA]]&gt;=8,"Excellent",IF(Table_Graduate_Salary[[#This Row],[collegeGPA]]&gt;=7,"Good","Average"))</f>
        <v>Excellent</v>
      </c>
      <c r="AK2483" s="2">
        <f>AVERAGE(Table_Graduate_Salary[[#This Row],[English]],Table_Graduate_Salary[[#This Row],[Logical]],Table_Graduate_Salary[[#This Row],[Quant]])</f>
        <v>498.33333333333331</v>
      </c>
    </row>
    <row r="2484" spans="1:37">
      <c r="A2484">
        <v>355170</v>
      </c>
      <c r="B2484" t="s">
        <v>505</v>
      </c>
      <c r="C2484" s="1">
        <v>33172</v>
      </c>
      <c r="D2484" s="2">
        <v>74.62</v>
      </c>
      <c r="E2484" t="s">
        <v>113</v>
      </c>
      <c r="F2484" s="3">
        <v>2008</v>
      </c>
      <c r="G2484" s="2">
        <v>70</v>
      </c>
      <c r="H2484" t="s">
        <v>113</v>
      </c>
      <c r="I2484">
        <v>1019</v>
      </c>
      <c r="J2484">
        <v>2</v>
      </c>
      <c r="K2484" t="s">
        <v>36</v>
      </c>
      <c r="L2484" t="s">
        <v>64</v>
      </c>
      <c r="M2484" s="3">
        <v>75</v>
      </c>
      <c r="N2484">
        <v>1019</v>
      </c>
      <c r="O2484">
        <v>1</v>
      </c>
      <c r="P2484" t="s">
        <v>47</v>
      </c>
      <c r="Q2484">
        <v>2012</v>
      </c>
      <c r="R2484" s="2">
        <v>515</v>
      </c>
      <c r="S2484" s="2">
        <v>435</v>
      </c>
      <c r="T2484" s="2">
        <v>375</v>
      </c>
      <c r="U2484" s="2">
        <v>0.37755141942454101</v>
      </c>
      <c r="V2484" s="2">
        <v>375</v>
      </c>
      <c r="W2484" s="2">
        <v>-1</v>
      </c>
      <c r="X2484" s="2">
        <v>-1</v>
      </c>
      <c r="Y2484" s="2">
        <v>-1</v>
      </c>
      <c r="Z2484" s="2">
        <v>-1</v>
      </c>
      <c r="AA2484" s="2">
        <v>-1</v>
      </c>
      <c r="AB2484" s="2">
        <v>-1</v>
      </c>
      <c r="AC2484" s="2">
        <v>0.85780000000000001</v>
      </c>
      <c r="AD2484" s="2">
        <v>0.96879999999999999</v>
      </c>
      <c r="AE2484" s="2">
        <v>1.1073999999999999</v>
      </c>
      <c r="AF2484" s="2">
        <v>-0.34899999999999998</v>
      </c>
      <c r="AG2484" s="2">
        <v>0.81830000000000003</v>
      </c>
      <c r="AH2484">
        <v>300000</v>
      </c>
      <c r="AI2484" t="str">
        <f>IF(Table_Graduate_Salary[[#This Row],[Salary]]&lt;300000,"Low",IF(Table_Graduate_Salary[[#This Row],[Salary]]&lt;=600000,"Medium","High"))</f>
        <v>Medium</v>
      </c>
      <c r="AJ2484" t="str">
        <f>IF(Table_Graduate_Salary[[#This Row],[collegeGPA]]&gt;=8,"Excellent",IF(Table_Graduate_Salary[[#This Row],[collegeGPA]]&gt;=7,"Good","Average"))</f>
        <v>Excellent</v>
      </c>
      <c r="AK2484" s="2">
        <f>AVERAGE(Table_Graduate_Salary[[#This Row],[English]],Table_Graduate_Salary[[#This Row],[Logical]],Table_Graduate_Salary[[#This Row],[Quant]])</f>
        <v>441.66666666666669</v>
      </c>
    </row>
    <row r="2485" spans="1:37">
      <c r="A2485">
        <v>830138</v>
      </c>
      <c r="B2485" t="s">
        <v>506</v>
      </c>
      <c r="C2485" s="1">
        <v>33705</v>
      </c>
      <c r="D2485" s="2">
        <v>91.2</v>
      </c>
      <c r="E2485" t="s">
        <v>35</v>
      </c>
      <c r="F2485" s="3">
        <v>2010</v>
      </c>
      <c r="G2485" s="2">
        <v>70</v>
      </c>
      <c r="H2485" t="s">
        <v>35</v>
      </c>
      <c r="I2485">
        <v>462</v>
      </c>
      <c r="J2485">
        <v>2</v>
      </c>
      <c r="K2485" t="s">
        <v>36</v>
      </c>
      <c r="L2485" t="s">
        <v>60</v>
      </c>
      <c r="M2485" s="3">
        <v>70.8</v>
      </c>
      <c r="N2485">
        <v>462</v>
      </c>
      <c r="O2485">
        <v>1</v>
      </c>
      <c r="P2485" t="s">
        <v>61</v>
      </c>
      <c r="Q2485">
        <v>2014</v>
      </c>
      <c r="R2485" s="2">
        <v>605</v>
      </c>
      <c r="S2485" s="2">
        <v>525</v>
      </c>
      <c r="T2485" s="2">
        <v>370</v>
      </c>
      <c r="U2485" s="2">
        <v>-1</v>
      </c>
      <c r="V2485" s="2">
        <v>-1</v>
      </c>
      <c r="W2485" s="2">
        <v>-1</v>
      </c>
      <c r="X2485" s="2">
        <v>-1</v>
      </c>
      <c r="Y2485" s="2">
        <v>-1</v>
      </c>
      <c r="Z2485" s="2">
        <v>-1</v>
      </c>
      <c r="AA2485" s="2">
        <v>-1</v>
      </c>
      <c r="AB2485" s="2">
        <v>-1</v>
      </c>
      <c r="AC2485" s="2">
        <v>1.2771999999999999</v>
      </c>
      <c r="AD2485" s="2">
        <v>1.3778999999999999</v>
      </c>
      <c r="AE2485" s="2">
        <v>-0.6048</v>
      </c>
      <c r="AF2485" s="2">
        <v>-0.74150000000000005</v>
      </c>
      <c r="AG2485" s="2">
        <v>0.48049999999999998</v>
      </c>
      <c r="AH2485">
        <v>315000</v>
      </c>
      <c r="AI2485" t="str">
        <f>IF(Table_Graduate_Salary[[#This Row],[Salary]]&lt;300000,"Low",IF(Table_Graduate_Salary[[#This Row],[Salary]]&lt;=600000,"Medium","High"))</f>
        <v>Medium</v>
      </c>
      <c r="AJ2485" t="str">
        <f>IF(Table_Graduate_Salary[[#This Row],[collegeGPA]]&gt;=8,"Excellent",IF(Table_Graduate_Salary[[#This Row],[collegeGPA]]&gt;=7,"Good","Average"))</f>
        <v>Excellent</v>
      </c>
      <c r="AK2485" s="2">
        <f>AVERAGE(Table_Graduate_Salary[[#This Row],[English]],Table_Graduate_Salary[[#This Row],[Logical]],Table_Graduate_Salary[[#This Row],[Quant]])</f>
        <v>500</v>
      </c>
    </row>
    <row r="2486" spans="1:37">
      <c r="A2486">
        <v>333337</v>
      </c>
      <c r="B2486" t="s">
        <v>506</v>
      </c>
      <c r="C2486" s="1">
        <v>32732</v>
      </c>
      <c r="D2486" s="2">
        <v>63</v>
      </c>
      <c r="E2486" t="s">
        <v>79</v>
      </c>
      <c r="F2486" s="3">
        <v>2006</v>
      </c>
      <c r="G2486" s="2">
        <v>66</v>
      </c>
      <c r="H2486" t="s">
        <v>79</v>
      </c>
      <c r="I2486">
        <v>6434</v>
      </c>
      <c r="J2486">
        <v>2</v>
      </c>
      <c r="K2486" t="s">
        <v>36</v>
      </c>
      <c r="L2486" t="s">
        <v>64</v>
      </c>
      <c r="M2486" s="3">
        <v>61.3</v>
      </c>
      <c r="N2486">
        <v>6434</v>
      </c>
      <c r="O2486">
        <v>0</v>
      </c>
      <c r="P2486" t="s">
        <v>96</v>
      </c>
      <c r="Q2486">
        <v>2012</v>
      </c>
      <c r="R2486" s="2">
        <v>465</v>
      </c>
      <c r="S2486" s="2">
        <v>575</v>
      </c>
      <c r="T2486" s="2">
        <v>545</v>
      </c>
      <c r="U2486" s="2">
        <v>0.34231489991181502</v>
      </c>
      <c r="V2486" s="2">
        <v>365</v>
      </c>
      <c r="W2486" s="2">
        <v>-1</v>
      </c>
      <c r="X2486" s="2">
        <v>-1</v>
      </c>
      <c r="Y2486" s="2">
        <v>-1</v>
      </c>
      <c r="Z2486" s="2">
        <v>-1</v>
      </c>
      <c r="AA2486" s="2">
        <v>-1</v>
      </c>
      <c r="AB2486" s="2">
        <v>-1</v>
      </c>
      <c r="AC2486" s="2">
        <v>0.2782</v>
      </c>
      <c r="AD2486" s="2">
        <v>0.1888</v>
      </c>
      <c r="AE2486" s="2">
        <v>-0.34399999999999997</v>
      </c>
      <c r="AF2486" s="2">
        <v>0.44423000000000001</v>
      </c>
      <c r="AG2486" s="2">
        <v>-0.1295</v>
      </c>
      <c r="AH2486">
        <v>240000</v>
      </c>
      <c r="AI2486" t="str">
        <f>IF(Table_Graduate_Salary[[#This Row],[Salary]]&lt;300000,"Low",IF(Table_Graduate_Salary[[#This Row],[Salary]]&lt;=600000,"Medium","High"))</f>
        <v>Low</v>
      </c>
      <c r="AJ2486" t="str">
        <f>IF(Table_Graduate_Salary[[#This Row],[collegeGPA]]&gt;=8,"Excellent",IF(Table_Graduate_Salary[[#This Row],[collegeGPA]]&gt;=7,"Good","Average"))</f>
        <v>Excellent</v>
      </c>
      <c r="AK2486" s="2">
        <f>AVERAGE(Table_Graduate_Salary[[#This Row],[English]],Table_Graduate_Salary[[#This Row],[Logical]],Table_Graduate_Salary[[#This Row],[Quant]])</f>
        <v>528.33333333333337</v>
      </c>
    </row>
    <row r="2487" spans="1:37">
      <c r="A2487">
        <v>1085682</v>
      </c>
      <c r="B2487" t="s">
        <v>506</v>
      </c>
      <c r="C2487" s="1">
        <v>33174</v>
      </c>
      <c r="D2487" s="2">
        <v>51.6</v>
      </c>
      <c r="E2487" t="s">
        <v>79</v>
      </c>
      <c r="F2487" s="3">
        <v>2007</v>
      </c>
      <c r="G2487" s="2">
        <v>52</v>
      </c>
      <c r="H2487" t="s">
        <v>79</v>
      </c>
      <c r="I2487">
        <v>140</v>
      </c>
      <c r="J2487">
        <v>2</v>
      </c>
      <c r="K2487" t="s">
        <v>66</v>
      </c>
      <c r="L2487" t="s">
        <v>67</v>
      </c>
      <c r="M2487" s="3">
        <v>74</v>
      </c>
      <c r="N2487">
        <v>140</v>
      </c>
      <c r="O2487">
        <v>0</v>
      </c>
      <c r="P2487" t="s">
        <v>41</v>
      </c>
      <c r="Q2487">
        <v>2013</v>
      </c>
      <c r="R2487" s="2">
        <v>510</v>
      </c>
      <c r="S2487" s="2">
        <v>540</v>
      </c>
      <c r="T2487" s="2">
        <v>510</v>
      </c>
      <c r="U2487" s="2">
        <v>0.74475835400893897</v>
      </c>
      <c r="V2487" s="2">
        <v>485</v>
      </c>
      <c r="W2487" s="2">
        <v>-1</v>
      </c>
      <c r="X2487" s="2">
        <v>438</v>
      </c>
      <c r="Y2487" s="2">
        <v>-1</v>
      </c>
      <c r="Z2487" s="2">
        <v>-1</v>
      </c>
      <c r="AA2487" s="2">
        <v>-1</v>
      </c>
      <c r="AB2487" s="2">
        <v>-1</v>
      </c>
      <c r="AC2487" s="2">
        <v>-1.8825000000000001</v>
      </c>
      <c r="AD2487" s="2">
        <v>0.37890000000000001</v>
      </c>
      <c r="AE2487" s="2">
        <v>0.47110000000000002</v>
      </c>
      <c r="AF2487" s="2">
        <v>0.77980000000000005</v>
      </c>
      <c r="AG2487" s="2">
        <v>-0.47760000000000002</v>
      </c>
      <c r="AH2487">
        <v>80000</v>
      </c>
      <c r="AI2487" t="str">
        <f>IF(Table_Graduate_Salary[[#This Row],[Salary]]&lt;300000,"Low",IF(Table_Graduate_Salary[[#This Row],[Salary]]&lt;=600000,"Medium","High"))</f>
        <v>Low</v>
      </c>
      <c r="AJ2487" t="str">
        <f>IF(Table_Graduate_Salary[[#This Row],[collegeGPA]]&gt;=8,"Excellent",IF(Table_Graduate_Salary[[#This Row],[collegeGPA]]&gt;=7,"Good","Average"))</f>
        <v>Excellent</v>
      </c>
      <c r="AK2487" s="2">
        <f>AVERAGE(Table_Graduate_Salary[[#This Row],[English]],Table_Graduate_Salary[[#This Row],[Logical]],Table_Graduate_Salary[[#This Row],[Quant]])</f>
        <v>520</v>
      </c>
    </row>
    <row r="2488" spans="1:37">
      <c r="A2488">
        <v>1083037</v>
      </c>
      <c r="B2488" t="s">
        <v>506</v>
      </c>
      <c r="C2488" s="1">
        <v>33743</v>
      </c>
      <c r="D2488" s="2">
        <v>82.1</v>
      </c>
      <c r="E2488" t="s">
        <v>51</v>
      </c>
      <c r="F2488" s="3">
        <v>2010</v>
      </c>
      <c r="G2488" s="2">
        <v>72.099999999999994</v>
      </c>
      <c r="H2488" t="s">
        <v>51</v>
      </c>
      <c r="I2488">
        <v>13697</v>
      </c>
      <c r="J2488">
        <v>2</v>
      </c>
      <c r="K2488" t="s">
        <v>36</v>
      </c>
      <c r="L2488" t="s">
        <v>60</v>
      </c>
      <c r="M2488" s="3">
        <v>73.599999999999994</v>
      </c>
      <c r="N2488">
        <v>13697</v>
      </c>
      <c r="O2488">
        <v>1</v>
      </c>
      <c r="P2488" t="s">
        <v>53</v>
      </c>
      <c r="Q2488">
        <v>2014</v>
      </c>
      <c r="R2488" s="2">
        <v>805</v>
      </c>
      <c r="S2488" s="2">
        <v>565</v>
      </c>
      <c r="T2488" s="2">
        <v>645</v>
      </c>
      <c r="U2488" s="2">
        <v>0.33878634721952799</v>
      </c>
      <c r="V2488" s="2">
        <v>465</v>
      </c>
      <c r="W2488" s="2">
        <v>292</v>
      </c>
      <c r="X2488" s="2">
        <v>-1</v>
      </c>
      <c r="Y2488" s="2">
        <v>-1</v>
      </c>
      <c r="Z2488" s="2">
        <v>-1</v>
      </c>
      <c r="AA2488" s="2">
        <v>-1</v>
      </c>
      <c r="AB2488" s="2">
        <v>-1</v>
      </c>
      <c r="AC2488" s="2">
        <v>-0.44629999999999997</v>
      </c>
      <c r="AD2488" s="2">
        <v>-0.4536</v>
      </c>
      <c r="AE2488" s="2">
        <v>-1.6807000000000001</v>
      </c>
      <c r="AF2488" s="2">
        <v>0.39950000000000002</v>
      </c>
      <c r="AG2488" s="2">
        <v>-1.244</v>
      </c>
      <c r="AH2488">
        <v>310000</v>
      </c>
      <c r="AI2488" t="str">
        <f>IF(Table_Graduate_Salary[[#This Row],[Salary]]&lt;300000,"Low",IF(Table_Graduate_Salary[[#This Row],[Salary]]&lt;=600000,"Medium","High"))</f>
        <v>Medium</v>
      </c>
      <c r="AJ2488" t="str">
        <f>IF(Table_Graduate_Salary[[#This Row],[collegeGPA]]&gt;=8,"Excellent",IF(Table_Graduate_Salary[[#This Row],[collegeGPA]]&gt;=7,"Good","Average"))</f>
        <v>Excellent</v>
      </c>
      <c r="AK2488" s="2">
        <f>AVERAGE(Table_Graduate_Salary[[#This Row],[English]],Table_Graduate_Salary[[#This Row],[Logical]],Table_Graduate_Salary[[#This Row],[Quant]])</f>
        <v>671.66666666666663</v>
      </c>
    </row>
    <row r="2489" spans="1:37">
      <c r="A2489">
        <v>1129543</v>
      </c>
      <c r="B2489" t="s">
        <v>506</v>
      </c>
      <c r="C2489" s="1">
        <v>32899</v>
      </c>
      <c r="D2489" s="2">
        <v>64</v>
      </c>
      <c r="E2489" t="s">
        <v>51</v>
      </c>
      <c r="F2489" s="3">
        <v>2007</v>
      </c>
      <c r="G2489" s="2">
        <v>60</v>
      </c>
      <c r="H2489" t="s">
        <v>51</v>
      </c>
      <c r="I2489">
        <v>4866</v>
      </c>
      <c r="J2489">
        <v>2</v>
      </c>
      <c r="K2489" t="s">
        <v>66</v>
      </c>
      <c r="L2489" t="s">
        <v>67</v>
      </c>
      <c r="M2489" s="3">
        <v>77</v>
      </c>
      <c r="N2489">
        <v>4866</v>
      </c>
      <c r="O2489">
        <v>0</v>
      </c>
      <c r="P2489" t="s">
        <v>47</v>
      </c>
      <c r="Q2489">
        <v>2013</v>
      </c>
      <c r="R2489" s="2">
        <v>385</v>
      </c>
      <c r="S2489" s="2">
        <v>410</v>
      </c>
      <c r="T2489" s="2">
        <v>330</v>
      </c>
      <c r="U2489" s="2">
        <v>8.0055281340549497E-2</v>
      </c>
      <c r="V2489" s="2">
        <v>355</v>
      </c>
      <c r="W2489" s="2">
        <v>-1</v>
      </c>
      <c r="X2489" s="2">
        <v>253</v>
      </c>
      <c r="Y2489" s="2">
        <v>-1</v>
      </c>
      <c r="Z2489" s="2">
        <v>-1</v>
      </c>
      <c r="AA2489" s="2">
        <v>-1</v>
      </c>
      <c r="AB2489" s="2">
        <v>-1</v>
      </c>
      <c r="AC2489" s="2">
        <v>-0.87719999999999998</v>
      </c>
      <c r="AD2489" s="2">
        <v>-0.1206</v>
      </c>
      <c r="AE2489" s="2">
        <v>1.3933</v>
      </c>
      <c r="AF2489" s="2">
        <v>0.39950000000000002</v>
      </c>
      <c r="AG2489" s="2">
        <v>0.28889999999999999</v>
      </c>
      <c r="AH2489">
        <v>155000</v>
      </c>
      <c r="AI2489" t="str">
        <f>IF(Table_Graduate_Salary[[#This Row],[Salary]]&lt;300000,"Low",IF(Table_Graduate_Salary[[#This Row],[Salary]]&lt;=600000,"Medium","High"))</f>
        <v>Low</v>
      </c>
      <c r="AJ2489" t="str">
        <f>IF(Table_Graduate_Salary[[#This Row],[collegeGPA]]&gt;=8,"Excellent",IF(Table_Graduate_Salary[[#This Row],[collegeGPA]]&gt;=7,"Good","Average"))</f>
        <v>Excellent</v>
      </c>
      <c r="AK2489" s="2">
        <f>AVERAGE(Table_Graduate_Salary[[#This Row],[English]],Table_Graduate_Salary[[#This Row],[Logical]],Table_Graduate_Salary[[#This Row],[Quant]])</f>
        <v>375</v>
      </c>
    </row>
    <row r="2490" spans="1:37">
      <c r="A2490">
        <v>1198958</v>
      </c>
      <c r="B2490" t="s">
        <v>506</v>
      </c>
      <c r="C2490" s="1">
        <v>34041</v>
      </c>
      <c r="D2490" s="2">
        <v>88.6</v>
      </c>
      <c r="E2490" t="s">
        <v>51</v>
      </c>
      <c r="F2490" s="3">
        <v>2010</v>
      </c>
      <c r="G2490" s="2">
        <v>94.7</v>
      </c>
      <c r="H2490" t="s">
        <v>51</v>
      </c>
      <c r="I2490">
        <v>5338</v>
      </c>
      <c r="J2490">
        <v>2</v>
      </c>
      <c r="K2490" t="s">
        <v>36</v>
      </c>
      <c r="L2490" t="s">
        <v>40</v>
      </c>
      <c r="M2490" s="3">
        <v>75.400000000000006</v>
      </c>
      <c r="N2490">
        <v>5338</v>
      </c>
      <c r="O2490">
        <v>0</v>
      </c>
      <c r="P2490" t="s">
        <v>56</v>
      </c>
      <c r="Q2490">
        <v>2014</v>
      </c>
      <c r="R2490" s="2">
        <v>465</v>
      </c>
      <c r="S2490" s="2">
        <v>570</v>
      </c>
      <c r="T2490" s="2">
        <v>520</v>
      </c>
      <c r="U2490" s="2">
        <v>0.91139527839132795</v>
      </c>
      <c r="V2490" s="2">
        <v>635</v>
      </c>
      <c r="W2490" s="2">
        <v>-1</v>
      </c>
      <c r="X2490" s="2">
        <v>500</v>
      </c>
      <c r="Y2490" s="2">
        <v>-1</v>
      </c>
      <c r="Z2490" s="2">
        <v>-1</v>
      </c>
      <c r="AA2490" s="2">
        <v>-1</v>
      </c>
      <c r="AB2490" s="2">
        <v>-1</v>
      </c>
      <c r="AC2490" s="2">
        <v>1.5644</v>
      </c>
      <c r="AD2490" s="2">
        <v>1.2114</v>
      </c>
      <c r="AE2490" s="2">
        <v>-0.75849999999999995</v>
      </c>
      <c r="AF2490" s="2">
        <v>-2.1360000000000001</v>
      </c>
      <c r="AG2490" s="2">
        <v>-1.4356</v>
      </c>
      <c r="AH2490">
        <v>400000</v>
      </c>
      <c r="AI2490" t="str">
        <f>IF(Table_Graduate_Salary[[#This Row],[Salary]]&lt;300000,"Low",IF(Table_Graduate_Salary[[#This Row],[Salary]]&lt;=600000,"Medium","High"))</f>
        <v>Medium</v>
      </c>
      <c r="AJ2490" t="str">
        <f>IF(Table_Graduate_Salary[[#This Row],[collegeGPA]]&gt;=8,"Excellent",IF(Table_Graduate_Salary[[#This Row],[collegeGPA]]&gt;=7,"Good","Average"))</f>
        <v>Excellent</v>
      </c>
      <c r="AK2490" s="2">
        <f>AVERAGE(Table_Graduate_Salary[[#This Row],[English]],Table_Graduate_Salary[[#This Row],[Logical]],Table_Graduate_Salary[[#This Row],[Quant]])</f>
        <v>518.33333333333337</v>
      </c>
    </row>
    <row r="2491" spans="1:37">
      <c r="A2491">
        <v>110817</v>
      </c>
      <c r="B2491" t="s">
        <v>506</v>
      </c>
      <c r="C2491" s="1">
        <v>32643</v>
      </c>
      <c r="D2491" s="2">
        <v>80</v>
      </c>
      <c r="E2491" t="s">
        <v>100</v>
      </c>
      <c r="F2491" s="3">
        <v>2007</v>
      </c>
      <c r="G2491" s="2">
        <v>74.53</v>
      </c>
      <c r="H2491" t="s">
        <v>198</v>
      </c>
      <c r="I2491">
        <v>964</v>
      </c>
      <c r="J2491">
        <v>2</v>
      </c>
      <c r="K2491" t="s">
        <v>36</v>
      </c>
      <c r="L2491" t="s">
        <v>81</v>
      </c>
      <c r="M2491" s="3">
        <v>68</v>
      </c>
      <c r="N2491">
        <v>964</v>
      </c>
      <c r="O2491">
        <v>1</v>
      </c>
      <c r="P2491" t="s">
        <v>54</v>
      </c>
      <c r="Q2491">
        <v>2010</v>
      </c>
      <c r="R2491" s="2">
        <v>385</v>
      </c>
      <c r="S2491" s="2">
        <v>345</v>
      </c>
      <c r="T2491" s="2">
        <v>425</v>
      </c>
      <c r="U2491" s="2">
        <v>0.22948175491175499</v>
      </c>
      <c r="V2491" s="2">
        <v>275</v>
      </c>
      <c r="W2491" s="2">
        <v>266</v>
      </c>
      <c r="X2491" s="2">
        <v>-1</v>
      </c>
      <c r="Y2491" s="2">
        <v>-1</v>
      </c>
      <c r="Z2491" s="2">
        <v>-1</v>
      </c>
      <c r="AA2491" s="2">
        <v>-1</v>
      </c>
      <c r="AB2491" s="2">
        <v>-1</v>
      </c>
      <c r="AC2491" s="2">
        <v>-0.4173</v>
      </c>
      <c r="AD2491" s="2">
        <v>0.3448</v>
      </c>
      <c r="AE2491" s="2">
        <v>0.38169999999999998</v>
      </c>
      <c r="AF2491" s="2">
        <v>-0.64280000000000004</v>
      </c>
      <c r="AG2491" s="2">
        <v>0.97629999999999995</v>
      </c>
      <c r="AH2491">
        <v>200000</v>
      </c>
      <c r="AI2491" t="str">
        <f>IF(Table_Graduate_Salary[[#This Row],[Salary]]&lt;300000,"Low",IF(Table_Graduate_Salary[[#This Row],[Salary]]&lt;=600000,"Medium","High"))</f>
        <v>Low</v>
      </c>
      <c r="AJ2491" t="str">
        <f>IF(Table_Graduate_Salary[[#This Row],[collegeGPA]]&gt;=8,"Excellent",IF(Table_Graduate_Salary[[#This Row],[collegeGPA]]&gt;=7,"Good","Average"))</f>
        <v>Excellent</v>
      </c>
      <c r="AK2491" s="2">
        <f>AVERAGE(Table_Graduate_Salary[[#This Row],[English]],Table_Graduate_Salary[[#This Row],[Logical]],Table_Graduate_Salary[[#This Row],[Quant]])</f>
        <v>385</v>
      </c>
    </row>
    <row r="2492" spans="1:37">
      <c r="A2492">
        <v>958998</v>
      </c>
      <c r="B2492" t="s">
        <v>506</v>
      </c>
      <c r="C2492" s="1">
        <v>33826</v>
      </c>
      <c r="D2492" s="2">
        <v>63.33</v>
      </c>
      <c r="E2492" t="s">
        <v>51</v>
      </c>
      <c r="F2492" s="3">
        <v>2009</v>
      </c>
      <c r="G2492" s="2">
        <v>68.150000000000006</v>
      </c>
      <c r="H2492" t="s">
        <v>51</v>
      </c>
      <c r="I2492">
        <v>15863</v>
      </c>
      <c r="J2492">
        <v>2</v>
      </c>
      <c r="K2492" t="s">
        <v>36</v>
      </c>
      <c r="L2492" t="s">
        <v>52</v>
      </c>
      <c r="M2492" s="3">
        <v>67.209999999999994</v>
      </c>
      <c r="N2492">
        <v>15863</v>
      </c>
      <c r="O2492">
        <v>1</v>
      </c>
      <c r="P2492" t="s">
        <v>71</v>
      </c>
      <c r="Q2492">
        <v>2014</v>
      </c>
      <c r="R2492" s="2">
        <v>345</v>
      </c>
      <c r="S2492" s="2">
        <v>415</v>
      </c>
      <c r="T2492" s="2">
        <v>210</v>
      </c>
      <c r="U2492" s="2">
        <v>3.29370177076901E-2</v>
      </c>
      <c r="V2492" s="2">
        <v>-1</v>
      </c>
      <c r="W2492" s="2">
        <v>-1</v>
      </c>
      <c r="X2492" s="2">
        <v>-1</v>
      </c>
      <c r="Y2492" s="2">
        <v>223</v>
      </c>
      <c r="Z2492" s="2">
        <v>-1</v>
      </c>
      <c r="AA2492" s="2">
        <v>-1</v>
      </c>
      <c r="AB2492" s="2">
        <v>-1</v>
      </c>
      <c r="AC2492" s="2">
        <v>0.70269999999999999</v>
      </c>
      <c r="AD2492" s="2">
        <v>-0.4536</v>
      </c>
      <c r="AE2492" s="2">
        <v>0.47110000000000002</v>
      </c>
      <c r="AF2492" s="2">
        <v>0.77980000000000005</v>
      </c>
      <c r="AG2492" s="2">
        <v>-0.47760000000000002</v>
      </c>
      <c r="AH2492">
        <v>100000</v>
      </c>
      <c r="AI2492" t="str">
        <f>IF(Table_Graduate_Salary[[#This Row],[Salary]]&lt;300000,"Low",IF(Table_Graduate_Salary[[#This Row],[Salary]]&lt;=600000,"Medium","High"))</f>
        <v>Low</v>
      </c>
      <c r="AJ2492" t="str">
        <f>IF(Table_Graduate_Salary[[#This Row],[collegeGPA]]&gt;=8,"Excellent",IF(Table_Graduate_Salary[[#This Row],[collegeGPA]]&gt;=7,"Good","Average"))</f>
        <v>Excellent</v>
      </c>
      <c r="AK2492" s="2">
        <f>AVERAGE(Table_Graduate_Salary[[#This Row],[English]],Table_Graduate_Salary[[#This Row],[Logical]],Table_Graduate_Salary[[#This Row],[Quant]])</f>
        <v>323.33333333333331</v>
      </c>
    </row>
    <row r="2493" spans="1:37">
      <c r="A2493">
        <v>640459</v>
      </c>
      <c r="B2493" t="s">
        <v>506</v>
      </c>
      <c r="C2493" s="1">
        <v>33470</v>
      </c>
      <c r="D2493" s="2">
        <v>87.4</v>
      </c>
      <c r="E2493" t="s">
        <v>35</v>
      </c>
      <c r="F2493" s="3">
        <v>2009</v>
      </c>
      <c r="G2493" s="2">
        <v>83.4</v>
      </c>
      <c r="H2493" t="s">
        <v>35</v>
      </c>
      <c r="I2493">
        <v>1622</v>
      </c>
      <c r="J2493">
        <v>2</v>
      </c>
      <c r="K2493" t="s">
        <v>36</v>
      </c>
      <c r="L2493" t="s">
        <v>52</v>
      </c>
      <c r="M2493" s="3">
        <v>73.8</v>
      </c>
      <c r="N2493">
        <v>1622</v>
      </c>
      <c r="O2493">
        <v>0</v>
      </c>
      <c r="P2493" t="s">
        <v>84</v>
      </c>
      <c r="Q2493">
        <v>2013</v>
      </c>
      <c r="R2493" s="2">
        <v>625</v>
      </c>
      <c r="S2493" s="2">
        <v>585</v>
      </c>
      <c r="T2493" s="2">
        <v>695</v>
      </c>
      <c r="U2493" s="2">
        <v>0.41433742642275101</v>
      </c>
      <c r="V2493" s="2">
        <v>-1</v>
      </c>
      <c r="W2493" s="2">
        <v>-1</v>
      </c>
      <c r="X2493" s="2">
        <v>-1</v>
      </c>
      <c r="Y2493" s="2">
        <v>366</v>
      </c>
      <c r="Z2493" s="2">
        <v>-1</v>
      </c>
      <c r="AA2493" s="2">
        <v>-1</v>
      </c>
      <c r="AB2493" s="2">
        <v>-1</v>
      </c>
      <c r="AC2493" s="2">
        <v>-0.30270000000000002</v>
      </c>
      <c r="AD2493" s="2">
        <v>0.5454</v>
      </c>
      <c r="AE2493" s="2">
        <v>0.47110000000000002</v>
      </c>
      <c r="AF2493" s="2">
        <v>0.5262</v>
      </c>
      <c r="AG2493" s="2">
        <v>0.86370000000000002</v>
      </c>
      <c r="AH2493">
        <v>600000</v>
      </c>
      <c r="AI2493" t="str">
        <f>IF(Table_Graduate_Salary[[#This Row],[Salary]]&lt;300000,"Low",IF(Table_Graduate_Salary[[#This Row],[Salary]]&lt;=600000,"Medium","High"))</f>
        <v>Medium</v>
      </c>
      <c r="AJ2493" t="str">
        <f>IF(Table_Graduate_Salary[[#This Row],[collegeGPA]]&gt;=8,"Excellent",IF(Table_Graduate_Salary[[#This Row],[collegeGPA]]&gt;=7,"Good","Average"))</f>
        <v>Excellent</v>
      </c>
      <c r="AK2493" s="2">
        <f>AVERAGE(Table_Graduate_Salary[[#This Row],[English]],Table_Graduate_Salary[[#This Row],[Logical]],Table_Graduate_Salary[[#This Row],[Quant]])</f>
        <v>635</v>
      </c>
    </row>
    <row r="2494" spans="1:37">
      <c r="A2494">
        <v>47805</v>
      </c>
      <c r="B2494" t="s">
        <v>506</v>
      </c>
      <c r="C2494" s="1">
        <v>32814</v>
      </c>
      <c r="D2494" s="2">
        <v>73</v>
      </c>
      <c r="E2494" t="s">
        <v>35</v>
      </c>
      <c r="F2494" s="3">
        <v>2006</v>
      </c>
      <c r="G2494" s="2">
        <v>58</v>
      </c>
      <c r="H2494" t="s">
        <v>35</v>
      </c>
      <c r="I2494">
        <v>6268</v>
      </c>
      <c r="J2494">
        <v>2</v>
      </c>
      <c r="K2494" t="s">
        <v>36</v>
      </c>
      <c r="L2494" t="s">
        <v>44</v>
      </c>
      <c r="M2494" s="3">
        <v>66</v>
      </c>
      <c r="N2494">
        <v>6268</v>
      </c>
      <c r="O2494">
        <v>0</v>
      </c>
      <c r="P2494" t="s">
        <v>59</v>
      </c>
      <c r="Q2494">
        <v>2010</v>
      </c>
      <c r="R2494" s="2">
        <v>475</v>
      </c>
      <c r="S2494" s="2">
        <v>215</v>
      </c>
      <c r="T2494" s="2">
        <v>335</v>
      </c>
      <c r="U2494" s="2">
        <v>0.22948175491175499</v>
      </c>
      <c r="V2494" s="2">
        <v>355</v>
      </c>
      <c r="W2494" s="2">
        <v>266</v>
      </c>
      <c r="X2494" s="2">
        <v>-1</v>
      </c>
      <c r="Y2494" s="2">
        <v>393</v>
      </c>
      <c r="Z2494" s="2">
        <v>-1</v>
      </c>
      <c r="AA2494" s="2">
        <v>-1</v>
      </c>
      <c r="AB2494" s="2">
        <v>-1</v>
      </c>
      <c r="AC2494" s="2">
        <v>-2.2719999999999998</v>
      </c>
      <c r="AD2494" s="2">
        <v>-0.79930000000000001</v>
      </c>
      <c r="AE2494" s="2">
        <v>-1.3599000000000001</v>
      </c>
      <c r="AF2494" s="2">
        <v>0.5323</v>
      </c>
      <c r="AG2494" s="2">
        <v>-2.1833</v>
      </c>
      <c r="AH2494">
        <v>505000</v>
      </c>
      <c r="AI2494" t="str">
        <f>IF(Table_Graduate_Salary[[#This Row],[Salary]]&lt;300000,"Low",IF(Table_Graduate_Salary[[#This Row],[Salary]]&lt;=600000,"Medium","High"))</f>
        <v>Medium</v>
      </c>
      <c r="AJ2494" t="str">
        <f>IF(Table_Graduate_Salary[[#This Row],[collegeGPA]]&gt;=8,"Excellent",IF(Table_Graduate_Salary[[#This Row],[collegeGPA]]&gt;=7,"Good","Average"))</f>
        <v>Excellent</v>
      </c>
      <c r="AK2494" s="2">
        <f>AVERAGE(Table_Graduate_Salary[[#This Row],[English]],Table_Graduate_Salary[[#This Row],[Logical]],Table_Graduate_Salary[[#This Row],[Quant]])</f>
        <v>341.66666666666669</v>
      </c>
    </row>
    <row r="2495" spans="1:37">
      <c r="A2495">
        <v>342936</v>
      </c>
      <c r="B2495" t="s">
        <v>506</v>
      </c>
      <c r="C2495" s="1">
        <v>33851</v>
      </c>
      <c r="D2495" s="2">
        <v>60.2</v>
      </c>
      <c r="E2495" t="s">
        <v>35</v>
      </c>
      <c r="F2495" s="3">
        <v>2010</v>
      </c>
      <c r="G2495" s="2">
        <v>60.8</v>
      </c>
      <c r="H2495" t="s">
        <v>35</v>
      </c>
      <c r="I2495">
        <v>10932</v>
      </c>
      <c r="J2495">
        <v>2</v>
      </c>
      <c r="K2495" t="s">
        <v>36</v>
      </c>
      <c r="L2495" t="s">
        <v>40</v>
      </c>
      <c r="M2495" s="3">
        <v>62.42</v>
      </c>
      <c r="N2495">
        <v>10932</v>
      </c>
      <c r="O2495">
        <v>0</v>
      </c>
      <c r="P2495" t="s">
        <v>41</v>
      </c>
      <c r="Q2495">
        <v>2014</v>
      </c>
      <c r="R2495" s="2">
        <v>485</v>
      </c>
      <c r="S2495" s="2">
        <v>405</v>
      </c>
      <c r="T2495" s="2">
        <v>345</v>
      </c>
      <c r="U2495" s="2">
        <v>0.14478988948246199</v>
      </c>
      <c r="V2495" s="2">
        <v>405</v>
      </c>
      <c r="W2495" s="2">
        <v>-1</v>
      </c>
      <c r="X2495" s="2">
        <v>284</v>
      </c>
      <c r="Y2495" s="2">
        <v>-1</v>
      </c>
      <c r="Z2495" s="2">
        <v>-1</v>
      </c>
      <c r="AA2495" s="2">
        <v>-1</v>
      </c>
      <c r="AB2495" s="2">
        <v>-1</v>
      </c>
      <c r="AC2495" s="2">
        <v>1.1283000000000001</v>
      </c>
      <c r="AD2495" s="2">
        <v>0.96879999999999999</v>
      </c>
      <c r="AE2495" s="2">
        <v>0.96230000000000004</v>
      </c>
      <c r="AF2495" s="2">
        <v>0.41482999999999998</v>
      </c>
      <c r="AG2495" s="2">
        <v>6.7900000000000002E-2</v>
      </c>
      <c r="AH2495">
        <v>95000</v>
      </c>
      <c r="AI2495" t="str">
        <f>IF(Table_Graduate_Salary[[#This Row],[Salary]]&lt;300000,"Low",IF(Table_Graduate_Salary[[#This Row],[Salary]]&lt;=600000,"Medium","High"))</f>
        <v>Low</v>
      </c>
      <c r="AJ2495" t="str">
        <f>IF(Table_Graduate_Salary[[#This Row],[collegeGPA]]&gt;=8,"Excellent",IF(Table_Graduate_Salary[[#This Row],[collegeGPA]]&gt;=7,"Good","Average"))</f>
        <v>Excellent</v>
      </c>
      <c r="AK2495" s="2">
        <f>AVERAGE(Table_Graduate_Salary[[#This Row],[English]],Table_Graduate_Salary[[#This Row],[Logical]],Table_Graduate_Salary[[#This Row],[Quant]])</f>
        <v>411.66666666666669</v>
      </c>
    </row>
    <row r="2496" spans="1:37">
      <c r="A2496">
        <v>262989</v>
      </c>
      <c r="B2496" t="s">
        <v>506</v>
      </c>
      <c r="C2496" s="1">
        <v>33141</v>
      </c>
      <c r="D2496" s="2">
        <v>72</v>
      </c>
      <c r="E2496">
        <v>0</v>
      </c>
      <c r="F2496" s="3">
        <v>2006</v>
      </c>
      <c r="G2496" s="2">
        <v>71.599999999999994</v>
      </c>
      <c r="H2496">
        <v>0</v>
      </c>
      <c r="I2496">
        <v>11025</v>
      </c>
      <c r="J2496">
        <v>2</v>
      </c>
      <c r="K2496" t="s">
        <v>36</v>
      </c>
      <c r="L2496" t="s">
        <v>64</v>
      </c>
      <c r="M2496" s="3">
        <v>62</v>
      </c>
      <c r="N2496">
        <v>11025</v>
      </c>
      <c r="O2496">
        <v>0</v>
      </c>
      <c r="P2496" t="s">
        <v>41</v>
      </c>
      <c r="Q2496">
        <v>2011</v>
      </c>
      <c r="R2496" s="2">
        <v>425</v>
      </c>
      <c r="S2496" s="2">
        <v>345</v>
      </c>
      <c r="T2496" s="2">
        <v>365</v>
      </c>
      <c r="U2496" s="2">
        <v>0.34231489991181502</v>
      </c>
      <c r="V2496" s="2">
        <v>365</v>
      </c>
      <c r="W2496" s="2">
        <v>-1</v>
      </c>
      <c r="X2496" s="2">
        <v>-1</v>
      </c>
      <c r="Y2496" s="2">
        <v>-1</v>
      </c>
      <c r="Z2496" s="2">
        <v>-1</v>
      </c>
      <c r="AA2496" s="2">
        <v>-1</v>
      </c>
      <c r="AB2496" s="2">
        <v>-1</v>
      </c>
      <c r="AC2496" s="2">
        <v>0.35549999999999998</v>
      </c>
      <c r="AD2496" s="2">
        <v>0.50080000000000002</v>
      </c>
      <c r="AE2496" s="2">
        <v>-0.34399999999999997</v>
      </c>
      <c r="AF2496" s="2">
        <v>-0.4078</v>
      </c>
      <c r="AG2496" s="2">
        <v>-0.1295</v>
      </c>
      <c r="AH2496">
        <v>180000</v>
      </c>
      <c r="AI2496" t="str">
        <f>IF(Table_Graduate_Salary[[#This Row],[Salary]]&lt;300000,"Low",IF(Table_Graduate_Salary[[#This Row],[Salary]]&lt;=600000,"Medium","High"))</f>
        <v>Low</v>
      </c>
      <c r="AJ2496" t="str">
        <f>IF(Table_Graduate_Salary[[#This Row],[collegeGPA]]&gt;=8,"Excellent",IF(Table_Graduate_Salary[[#This Row],[collegeGPA]]&gt;=7,"Good","Average"))</f>
        <v>Excellent</v>
      </c>
      <c r="AK2496" s="2">
        <f>AVERAGE(Table_Graduate_Salary[[#This Row],[English]],Table_Graduate_Salary[[#This Row],[Logical]],Table_Graduate_Salary[[#This Row],[Quant]])</f>
        <v>378.33333333333331</v>
      </c>
    </row>
    <row r="2497" spans="1:37">
      <c r="A2497">
        <v>755088</v>
      </c>
      <c r="B2497" t="s">
        <v>506</v>
      </c>
      <c r="C2497" s="1">
        <v>33098</v>
      </c>
      <c r="D2497" s="2">
        <v>86.6</v>
      </c>
      <c r="E2497" t="s">
        <v>48</v>
      </c>
      <c r="F2497" s="3">
        <v>2009</v>
      </c>
      <c r="G2497" s="2">
        <v>81.5</v>
      </c>
      <c r="H2497" t="s">
        <v>48</v>
      </c>
      <c r="I2497">
        <v>1906</v>
      </c>
      <c r="J2497">
        <v>2</v>
      </c>
      <c r="K2497" t="s">
        <v>36</v>
      </c>
      <c r="L2497" t="s">
        <v>77</v>
      </c>
      <c r="M2497" s="3">
        <v>78</v>
      </c>
      <c r="N2497">
        <v>1906</v>
      </c>
      <c r="O2497">
        <v>1</v>
      </c>
      <c r="P2497" t="s">
        <v>53</v>
      </c>
      <c r="Q2497">
        <v>2013</v>
      </c>
      <c r="R2497" s="2">
        <v>500</v>
      </c>
      <c r="S2497" s="2">
        <v>560</v>
      </c>
      <c r="T2497" s="2">
        <v>470</v>
      </c>
      <c r="U2497" s="2">
        <v>0.83762072571425705</v>
      </c>
      <c r="V2497" s="2">
        <v>345</v>
      </c>
      <c r="W2497" s="2">
        <v>-1</v>
      </c>
      <c r="X2497" s="2">
        <v>-1</v>
      </c>
      <c r="Y2497" s="2">
        <v>-1</v>
      </c>
      <c r="Z2497" s="2">
        <v>500</v>
      </c>
      <c r="AA2497" s="2">
        <v>-1</v>
      </c>
      <c r="AB2497" s="2">
        <v>-1</v>
      </c>
      <c r="AC2497" s="2">
        <v>0.70269999999999999</v>
      </c>
      <c r="AD2497" s="2">
        <v>-0.4536</v>
      </c>
      <c r="AE2497" s="2">
        <v>-1.2196</v>
      </c>
      <c r="AF2497" s="2">
        <v>-0.86819999999999997</v>
      </c>
      <c r="AG2497" s="2">
        <v>-0.86080000000000001</v>
      </c>
      <c r="AH2497">
        <v>265000</v>
      </c>
      <c r="AI2497" t="str">
        <f>IF(Table_Graduate_Salary[[#This Row],[Salary]]&lt;300000,"Low",IF(Table_Graduate_Salary[[#This Row],[Salary]]&lt;=600000,"Medium","High"))</f>
        <v>Low</v>
      </c>
      <c r="AJ2497" t="str">
        <f>IF(Table_Graduate_Salary[[#This Row],[collegeGPA]]&gt;=8,"Excellent",IF(Table_Graduate_Salary[[#This Row],[collegeGPA]]&gt;=7,"Good","Average"))</f>
        <v>Excellent</v>
      </c>
      <c r="AK2497" s="2">
        <f>AVERAGE(Table_Graduate_Salary[[#This Row],[English]],Table_Graduate_Salary[[#This Row],[Logical]],Table_Graduate_Salary[[#This Row],[Quant]])</f>
        <v>510</v>
      </c>
    </row>
    <row r="2498" spans="1:37">
      <c r="A2498">
        <v>1095963</v>
      </c>
      <c r="B2498" t="s">
        <v>506</v>
      </c>
      <c r="C2498" s="1">
        <v>33906</v>
      </c>
      <c r="D2498" s="2">
        <v>82.87</v>
      </c>
      <c r="E2498" t="s">
        <v>51</v>
      </c>
      <c r="F2498" s="3">
        <v>2010</v>
      </c>
      <c r="G2498" s="2">
        <v>60.42</v>
      </c>
      <c r="H2498" t="s">
        <v>51</v>
      </c>
      <c r="I2498">
        <v>6884</v>
      </c>
      <c r="J2498">
        <v>2</v>
      </c>
      <c r="K2498" t="s">
        <v>36</v>
      </c>
      <c r="L2498" t="s">
        <v>174</v>
      </c>
      <c r="M2498" s="3">
        <v>67.77</v>
      </c>
      <c r="N2498">
        <v>6884</v>
      </c>
      <c r="O2498">
        <v>0</v>
      </c>
      <c r="P2498" t="s">
        <v>53</v>
      </c>
      <c r="Q2498">
        <v>2014</v>
      </c>
      <c r="R2498" s="2">
        <v>420</v>
      </c>
      <c r="S2498" s="2">
        <v>400</v>
      </c>
      <c r="T2498" s="2">
        <v>545</v>
      </c>
      <c r="U2498" s="2">
        <v>0.25577819371939398</v>
      </c>
      <c r="V2498" s="2">
        <v>-1</v>
      </c>
      <c r="W2498" s="2">
        <v>-1</v>
      </c>
      <c r="X2498" s="2">
        <v>-1</v>
      </c>
      <c r="Y2498" s="2">
        <v>-1</v>
      </c>
      <c r="Z2498" s="2">
        <v>-1</v>
      </c>
      <c r="AA2498" s="2">
        <v>-1</v>
      </c>
      <c r="AB2498" s="2">
        <v>292</v>
      </c>
      <c r="AC2498" s="2">
        <v>-0.44629999999999997</v>
      </c>
      <c r="AD2498" s="2">
        <v>-1.1195999999999999</v>
      </c>
      <c r="AE2498" s="2">
        <v>-0.91220000000000001</v>
      </c>
      <c r="AF2498" s="2">
        <v>1.1600999999999999</v>
      </c>
      <c r="AG2498" s="2">
        <v>-2.2021000000000002</v>
      </c>
      <c r="AH2498">
        <v>300000</v>
      </c>
      <c r="AI2498" t="str">
        <f>IF(Table_Graduate_Salary[[#This Row],[Salary]]&lt;300000,"Low",IF(Table_Graduate_Salary[[#This Row],[Salary]]&lt;=600000,"Medium","High"))</f>
        <v>Medium</v>
      </c>
      <c r="AJ2498" t="str">
        <f>IF(Table_Graduate_Salary[[#This Row],[collegeGPA]]&gt;=8,"Excellent",IF(Table_Graduate_Salary[[#This Row],[collegeGPA]]&gt;=7,"Good","Average"))</f>
        <v>Excellent</v>
      </c>
      <c r="AK2498" s="2">
        <f>AVERAGE(Table_Graduate_Salary[[#This Row],[English]],Table_Graduate_Salary[[#This Row],[Logical]],Table_Graduate_Salary[[#This Row],[Quant]])</f>
        <v>455</v>
      </c>
    </row>
    <row r="2499" spans="1:37">
      <c r="A2499">
        <v>637441</v>
      </c>
      <c r="B2499" t="s">
        <v>506</v>
      </c>
      <c r="C2499" s="1">
        <v>33443</v>
      </c>
      <c r="D2499" s="2">
        <v>91.3</v>
      </c>
      <c r="E2499" t="s">
        <v>51</v>
      </c>
      <c r="F2499" s="3">
        <v>2009</v>
      </c>
      <c r="G2499" s="2">
        <v>91.2</v>
      </c>
      <c r="H2499" t="s">
        <v>51</v>
      </c>
      <c r="I2499">
        <v>1428</v>
      </c>
      <c r="J2499">
        <v>2</v>
      </c>
      <c r="K2499" t="s">
        <v>36</v>
      </c>
      <c r="L2499" t="s">
        <v>60</v>
      </c>
      <c r="M2499" s="3">
        <v>70</v>
      </c>
      <c r="N2499">
        <v>1428</v>
      </c>
      <c r="O2499">
        <v>1</v>
      </c>
      <c r="P2499" t="s">
        <v>54</v>
      </c>
      <c r="Q2499">
        <v>2013</v>
      </c>
      <c r="R2499" s="2">
        <v>520</v>
      </c>
      <c r="S2499" s="2">
        <v>605</v>
      </c>
      <c r="T2499" s="2">
        <v>855</v>
      </c>
      <c r="U2499" s="2">
        <v>0.22948175491175499</v>
      </c>
      <c r="V2499" s="2">
        <v>315</v>
      </c>
      <c r="W2499" s="2">
        <v>266</v>
      </c>
      <c r="X2499" s="2">
        <v>407</v>
      </c>
      <c r="Y2499" s="2">
        <v>-1</v>
      </c>
      <c r="Z2499" s="2">
        <v>-1</v>
      </c>
      <c r="AA2499" s="2">
        <v>393</v>
      </c>
      <c r="AB2499" s="2">
        <v>-1</v>
      </c>
      <c r="AC2499" s="2">
        <v>-1.54E-2</v>
      </c>
      <c r="AD2499" s="2">
        <v>0.87839999999999996</v>
      </c>
      <c r="AE2499" s="2">
        <v>-0.6048</v>
      </c>
      <c r="AF2499" s="2">
        <v>-0.995</v>
      </c>
      <c r="AG2499" s="2">
        <v>0.48049999999999998</v>
      </c>
      <c r="AH2499">
        <v>350000</v>
      </c>
      <c r="AI2499" t="str">
        <f>IF(Table_Graduate_Salary[[#This Row],[Salary]]&lt;300000,"Low",IF(Table_Graduate_Salary[[#This Row],[Salary]]&lt;=600000,"Medium","High"))</f>
        <v>Medium</v>
      </c>
      <c r="AJ2499" t="str">
        <f>IF(Table_Graduate_Salary[[#This Row],[collegeGPA]]&gt;=8,"Excellent",IF(Table_Graduate_Salary[[#This Row],[collegeGPA]]&gt;=7,"Good","Average"))</f>
        <v>Excellent</v>
      </c>
      <c r="AK2499" s="2">
        <f>AVERAGE(Table_Graduate_Salary[[#This Row],[English]],Table_Graduate_Salary[[#This Row],[Logical]],Table_Graduate_Salary[[#This Row],[Quant]])</f>
        <v>660</v>
      </c>
    </row>
    <row r="2500" spans="1:37">
      <c r="A2500">
        <v>1227702</v>
      </c>
      <c r="B2500" t="s">
        <v>506</v>
      </c>
      <c r="C2500" s="1">
        <v>33906</v>
      </c>
      <c r="D2500" s="2">
        <v>68.83</v>
      </c>
      <c r="E2500" t="s">
        <v>51</v>
      </c>
      <c r="F2500" s="3">
        <v>2010</v>
      </c>
      <c r="G2500" s="2">
        <v>62</v>
      </c>
      <c r="H2500" t="s">
        <v>51</v>
      </c>
      <c r="I2500">
        <v>8310</v>
      </c>
      <c r="J2500">
        <v>2</v>
      </c>
      <c r="K2500" t="s">
        <v>36</v>
      </c>
      <c r="L2500" t="s">
        <v>40</v>
      </c>
      <c r="M2500" s="3">
        <v>73.2</v>
      </c>
      <c r="N2500">
        <v>8310</v>
      </c>
      <c r="O2500">
        <v>1</v>
      </c>
      <c r="P2500" t="s">
        <v>71</v>
      </c>
      <c r="Q2500">
        <v>2015</v>
      </c>
      <c r="R2500" s="2">
        <v>290</v>
      </c>
      <c r="S2500" s="2">
        <v>385</v>
      </c>
      <c r="T2500" s="2">
        <v>405</v>
      </c>
      <c r="U2500" s="2">
        <v>0.84224832225783597</v>
      </c>
      <c r="V2500" s="2">
        <v>385</v>
      </c>
      <c r="W2500" s="2">
        <v>-1</v>
      </c>
      <c r="X2500" s="2">
        <v>469</v>
      </c>
      <c r="Y2500" s="2">
        <v>-1</v>
      </c>
      <c r="Z2500" s="2">
        <v>-1</v>
      </c>
      <c r="AA2500" s="2">
        <v>-1</v>
      </c>
      <c r="AB2500" s="2">
        <v>-1</v>
      </c>
      <c r="AC2500" s="2">
        <v>1.2771999999999999</v>
      </c>
      <c r="AD2500" s="2">
        <v>0.71189999999999998</v>
      </c>
      <c r="AE2500" s="2">
        <v>1.5469999999999999</v>
      </c>
      <c r="AF2500" s="2">
        <v>-0.1076</v>
      </c>
      <c r="AG2500" s="2">
        <v>1.0553999999999999</v>
      </c>
      <c r="AH2500">
        <v>220000</v>
      </c>
      <c r="AI2500" t="str">
        <f>IF(Table_Graduate_Salary[[#This Row],[Salary]]&lt;300000,"Low",IF(Table_Graduate_Salary[[#This Row],[Salary]]&lt;=600000,"Medium","High"))</f>
        <v>Low</v>
      </c>
      <c r="AJ2500" t="str">
        <f>IF(Table_Graduate_Salary[[#This Row],[collegeGPA]]&gt;=8,"Excellent",IF(Table_Graduate_Salary[[#This Row],[collegeGPA]]&gt;=7,"Good","Average"))</f>
        <v>Excellent</v>
      </c>
      <c r="AK2500" s="2">
        <f>AVERAGE(Table_Graduate_Salary[[#This Row],[English]],Table_Graduate_Salary[[#This Row],[Logical]],Table_Graduate_Salary[[#This Row],[Quant]])</f>
        <v>360</v>
      </c>
    </row>
    <row r="2501" spans="1:37">
      <c r="A2501">
        <v>845819</v>
      </c>
      <c r="B2501" t="s">
        <v>506</v>
      </c>
      <c r="C2501" s="1">
        <v>33655</v>
      </c>
      <c r="D2501" s="2">
        <v>67</v>
      </c>
      <c r="E2501" t="s">
        <v>48</v>
      </c>
      <c r="F2501" s="3">
        <v>2010</v>
      </c>
      <c r="G2501" s="2">
        <v>62</v>
      </c>
      <c r="H2501" t="s">
        <v>119</v>
      </c>
      <c r="I2501">
        <v>2774</v>
      </c>
      <c r="J2501">
        <v>2</v>
      </c>
      <c r="K2501" t="s">
        <v>36</v>
      </c>
      <c r="L2501" t="s">
        <v>55</v>
      </c>
      <c r="M2501" s="3">
        <v>71</v>
      </c>
      <c r="N2501">
        <v>2774</v>
      </c>
      <c r="O2501">
        <v>0</v>
      </c>
      <c r="P2501" t="s">
        <v>84</v>
      </c>
      <c r="Q2501">
        <v>2014</v>
      </c>
      <c r="R2501" s="2">
        <v>520</v>
      </c>
      <c r="S2501" s="2">
        <v>305</v>
      </c>
      <c r="T2501" s="2">
        <v>355</v>
      </c>
      <c r="U2501" s="2">
        <v>4.0999310361411898E-2</v>
      </c>
      <c r="V2501" s="2">
        <v>365</v>
      </c>
      <c r="W2501" s="2">
        <v>-1</v>
      </c>
      <c r="X2501" s="2">
        <v>223</v>
      </c>
      <c r="Y2501" s="2">
        <v>-1</v>
      </c>
      <c r="Z2501" s="2">
        <v>-1</v>
      </c>
      <c r="AA2501" s="2">
        <v>-1</v>
      </c>
      <c r="AB2501" s="2">
        <v>-1</v>
      </c>
      <c r="AC2501" s="2">
        <v>-1.3080000000000001</v>
      </c>
      <c r="AD2501" s="2">
        <v>-0.28710000000000002</v>
      </c>
      <c r="AE2501" s="2">
        <v>-0.2974</v>
      </c>
      <c r="AF2501" s="2">
        <v>0.39950000000000002</v>
      </c>
      <c r="AG2501" s="2">
        <v>-1.8189</v>
      </c>
      <c r="AH2501">
        <v>310000</v>
      </c>
      <c r="AI2501" t="str">
        <f>IF(Table_Graduate_Salary[[#This Row],[Salary]]&lt;300000,"Low",IF(Table_Graduate_Salary[[#This Row],[Salary]]&lt;=600000,"Medium","High"))</f>
        <v>Medium</v>
      </c>
      <c r="AJ2501" t="str">
        <f>IF(Table_Graduate_Salary[[#This Row],[collegeGPA]]&gt;=8,"Excellent",IF(Table_Graduate_Salary[[#This Row],[collegeGPA]]&gt;=7,"Good","Average"))</f>
        <v>Excellent</v>
      </c>
      <c r="AK2501" s="2">
        <f>AVERAGE(Table_Graduate_Salary[[#This Row],[English]],Table_Graduate_Salary[[#This Row],[Logical]],Table_Graduate_Salary[[#This Row],[Quant]])</f>
        <v>393.33333333333331</v>
      </c>
    </row>
    <row r="2502" spans="1:37">
      <c r="A2502">
        <v>89702</v>
      </c>
      <c r="B2502" t="s">
        <v>506</v>
      </c>
      <c r="C2502" s="1">
        <v>32055</v>
      </c>
      <c r="D2502" s="2">
        <v>76</v>
      </c>
      <c r="E2502" t="s">
        <v>168</v>
      </c>
      <c r="F2502" s="3">
        <v>2005</v>
      </c>
      <c r="G2502" s="2">
        <v>84</v>
      </c>
      <c r="H2502" t="s">
        <v>168</v>
      </c>
      <c r="I2502">
        <v>928</v>
      </c>
      <c r="J2502">
        <v>2</v>
      </c>
      <c r="K2502" t="s">
        <v>36</v>
      </c>
      <c r="L2502" t="s">
        <v>55</v>
      </c>
      <c r="M2502" s="3">
        <v>64</v>
      </c>
      <c r="N2502">
        <v>928</v>
      </c>
      <c r="O2502">
        <v>0</v>
      </c>
      <c r="P2502" t="s">
        <v>84</v>
      </c>
      <c r="Q2502">
        <v>2010</v>
      </c>
      <c r="R2502" s="2">
        <v>544</v>
      </c>
      <c r="S2502" s="2">
        <v>535</v>
      </c>
      <c r="T2502" s="2">
        <v>485</v>
      </c>
      <c r="U2502" s="2">
        <v>0.413838255788123</v>
      </c>
      <c r="V2502" s="2">
        <v>385</v>
      </c>
      <c r="W2502" s="2">
        <v>-1</v>
      </c>
      <c r="X2502" s="2">
        <v>-1</v>
      </c>
      <c r="Y2502" s="2">
        <v>-1</v>
      </c>
      <c r="Z2502" s="2">
        <v>-1</v>
      </c>
      <c r="AA2502" s="2">
        <v>-1</v>
      </c>
      <c r="AB2502" s="2">
        <v>-1</v>
      </c>
      <c r="AC2502" s="2">
        <v>-0.1082</v>
      </c>
      <c r="AD2502" s="2">
        <v>0.96879999999999999</v>
      </c>
      <c r="AE2502" s="2">
        <v>-0.77939999999999998</v>
      </c>
      <c r="AF2502" s="2">
        <v>1.3549</v>
      </c>
      <c r="AG2502" s="2">
        <v>1.2923</v>
      </c>
      <c r="AH2502">
        <v>525000</v>
      </c>
      <c r="AI2502" t="str">
        <f>IF(Table_Graduate_Salary[[#This Row],[Salary]]&lt;300000,"Low",IF(Table_Graduate_Salary[[#This Row],[Salary]]&lt;=600000,"Medium","High"))</f>
        <v>Medium</v>
      </c>
      <c r="AJ2502" t="str">
        <f>IF(Table_Graduate_Salary[[#This Row],[collegeGPA]]&gt;=8,"Excellent",IF(Table_Graduate_Salary[[#This Row],[collegeGPA]]&gt;=7,"Good","Average"))</f>
        <v>Excellent</v>
      </c>
      <c r="AK2502" s="2">
        <f>AVERAGE(Table_Graduate_Salary[[#This Row],[English]],Table_Graduate_Salary[[#This Row],[Logical]],Table_Graduate_Salary[[#This Row],[Quant]])</f>
        <v>521.33333333333337</v>
      </c>
    </row>
    <row r="2503" spans="1:37">
      <c r="A2503">
        <v>1093749</v>
      </c>
      <c r="B2503" t="s">
        <v>505</v>
      </c>
      <c r="C2503" s="1">
        <v>33665</v>
      </c>
      <c r="D2503" s="2">
        <v>61</v>
      </c>
      <c r="E2503" t="s">
        <v>35</v>
      </c>
      <c r="F2503" s="3">
        <v>2009</v>
      </c>
      <c r="G2503" s="2">
        <v>67</v>
      </c>
      <c r="H2503" t="s">
        <v>35</v>
      </c>
      <c r="I2503">
        <v>8317</v>
      </c>
      <c r="J2503">
        <v>2</v>
      </c>
      <c r="K2503" t="s">
        <v>36</v>
      </c>
      <c r="L2503" t="s">
        <v>40</v>
      </c>
      <c r="M2503" s="3">
        <v>79</v>
      </c>
      <c r="N2503">
        <v>8317</v>
      </c>
      <c r="O2503">
        <v>0</v>
      </c>
      <c r="P2503" t="s">
        <v>84</v>
      </c>
      <c r="Q2503">
        <v>2014</v>
      </c>
      <c r="R2503" s="2">
        <v>455</v>
      </c>
      <c r="S2503" s="2">
        <v>460</v>
      </c>
      <c r="T2503" s="2">
        <v>510</v>
      </c>
      <c r="U2503" s="2">
        <v>0.899843843549198</v>
      </c>
      <c r="V2503" s="2">
        <v>544</v>
      </c>
      <c r="W2503" s="2">
        <v>-1</v>
      </c>
      <c r="X2503" s="2">
        <v>-1</v>
      </c>
      <c r="Y2503" s="2">
        <v>-1</v>
      </c>
      <c r="Z2503" s="2">
        <v>-1</v>
      </c>
      <c r="AA2503" s="2">
        <v>-1</v>
      </c>
      <c r="AB2503" s="2">
        <v>-1</v>
      </c>
      <c r="AC2503" s="2">
        <v>-0.73350000000000004</v>
      </c>
      <c r="AD2503" s="2">
        <v>-0.78659999999999997</v>
      </c>
      <c r="AE2503" s="2">
        <v>0.77849999999999997</v>
      </c>
      <c r="AF2503" s="2">
        <v>-1.3753</v>
      </c>
      <c r="AG2503" s="2">
        <v>0.28889999999999999</v>
      </c>
      <c r="AH2503">
        <v>150000</v>
      </c>
      <c r="AI2503" t="str">
        <f>IF(Table_Graduate_Salary[[#This Row],[Salary]]&lt;300000,"Low",IF(Table_Graduate_Salary[[#This Row],[Salary]]&lt;=600000,"Medium","High"))</f>
        <v>Low</v>
      </c>
      <c r="AJ2503" t="str">
        <f>IF(Table_Graduate_Salary[[#This Row],[collegeGPA]]&gt;=8,"Excellent",IF(Table_Graduate_Salary[[#This Row],[collegeGPA]]&gt;=7,"Good","Average"))</f>
        <v>Excellent</v>
      </c>
      <c r="AK2503" s="2">
        <f>AVERAGE(Table_Graduate_Salary[[#This Row],[English]],Table_Graduate_Salary[[#This Row],[Logical]],Table_Graduate_Salary[[#This Row],[Quant]])</f>
        <v>475</v>
      </c>
    </row>
    <row r="2504" spans="1:37">
      <c r="A2504">
        <v>133773</v>
      </c>
      <c r="B2504" t="s">
        <v>505</v>
      </c>
      <c r="C2504" s="1">
        <v>32193</v>
      </c>
      <c r="D2504" s="2">
        <v>86.5</v>
      </c>
      <c r="E2504">
        <v>0</v>
      </c>
      <c r="F2504" s="3">
        <v>2005</v>
      </c>
      <c r="G2504" s="2">
        <v>81</v>
      </c>
      <c r="H2504">
        <v>0</v>
      </c>
      <c r="I2504">
        <v>2066</v>
      </c>
      <c r="J2504">
        <v>2</v>
      </c>
      <c r="K2504" t="s">
        <v>36</v>
      </c>
      <c r="L2504" t="s">
        <v>60</v>
      </c>
      <c r="M2504" s="3">
        <v>79</v>
      </c>
      <c r="N2504">
        <v>2066</v>
      </c>
      <c r="O2504">
        <v>1</v>
      </c>
      <c r="P2504" t="s">
        <v>53</v>
      </c>
      <c r="Q2504">
        <v>2010</v>
      </c>
      <c r="R2504" s="2">
        <v>554</v>
      </c>
      <c r="S2504" s="2">
        <v>495</v>
      </c>
      <c r="T2504" s="2">
        <v>575</v>
      </c>
      <c r="U2504" s="2">
        <v>0.37605958665154499</v>
      </c>
      <c r="V2504" s="2">
        <v>-1</v>
      </c>
      <c r="W2504" s="2">
        <v>300</v>
      </c>
      <c r="X2504" s="2">
        <v>-1</v>
      </c>
      <c r="Y2504" s="2">
        <v>-1</v>
      </c>
      <c r="Z2504" s="2">
        <v>-1</v>
      </c>
      <c r="AA2504" s="2">
        <v>-1</v>
      </c>
      <c r="AB2504" s="2">
        <v>-1</v>
      </c>
      <c r="AC2504" s="2">
        <v>0.35549999999999998</v>
      </c>
      <c r="AD2504" s="2">
        <v>0.1888</v>
      </c>
      <c r="AE2504" s="2">
        <v>9.1399999999999995E-2</v>
      </c>
      <c r="AF2504" s="2">
        <v>0.5323</v>
      </c>
      <c r="AG2504" s="2">
        <v>0.81830000000000003</v>
      </c>
      <c r="AH2504">
        <v>405000</v>
      </c>
      <c r="AI2504" t="str">
        <f>IF(Table_Graduate_Salary[[#This Row],[Salary]]&lt;300000,"Low",IF(Table_Graduate_Salary[[#This Row],[Salary]]&lt;=600000,"Medium","High"))</f>
        <v>Medium</v>
      </c>
      <c r="AJ2504" t="str">
        <f>IF(Table_Graduate_Salary[[#This Row],[collegeGPA]]&gt;=8,"Excellent",IF(Table_Graduate_Salary[[#This Row],[collegeGPA]]&gt;=7,"Good","Average"))</f>
        <v>Excellent</v>
      </c>
      <c r="AK2504" s="2">
        <f>AVERAGE(Table_Graduate_Salary[[#This Row],[English]],Table_Graduate_Salary[[#This Row],[Logical]],Table_Graduate_Salary[[#This Row],[Quant]])</f>
        <v>541.33333333333337</v>
      </c>
    </row>
    <row r="2505" spans="1:37">
      <c r="A2505">
        <v>1064862</v>
      </c>
      <c r="B2505" t="s">
        <v>506</v>
      </c>
      <c r="C2505" s="1">
        <v>33273</v>
      </c>
      <c r="D2505" s="2">
        <v>87</v>
      </c>
      <c r="E2505" t="s">
        <v>51</v>
      </c>
      <c r="F2505" s="3">
        <v>2009</v>
      </c>
      <c r="G2505" s="2">
        <v>79.900000000000006</v>
      </c>
      <c r="H2505" t="s">
        <v>51</v>
      </c>
      <c r="I2505">
        <v>6345</v>
      </c>
      <c r="J2505">
        <v>2</v>
      </c>
      <c r="K2505" t="s">
        <v>36</v>
      </c>
      <c r="L2505" t="s">
        <v>52</v>
      </c>
      <c r="M2505" s="3">
        <v>66.67</v>
      </c>
      <c r="N2505">
        <v>6345</v>
      </c>
      <c r="O2505">
        <v>0</v>
      </c>
      <c r="P2505" t="s">
        <v>56</v>
      </c>
      <c r="Q2505">
        <v>2013</v>
      </c>
      <c r="R2505" s="2">
        <v>350</v>
      </c>
      <c r="S2505" s="2">
        <v>445</v>
      </c>
      <c r="T2505" s="2">
        <v>295</v>
      </c>
      <c r="U2505" s="2">
        <v>0.328746378624932</v>
      </c>
      <c r="V2505" s="2">
        <v>-1</v>
      </c>
      <c r="W2505" s="2">
        <v>-1</v>
      </c>
      <c r="X2505" s="2">
        <v>-1</v>
      </c>
      <c r="Y2505" s="2">
        <v>346</v>
      </c>
      <c r="Z2505" s="2">
        <v>-1</v>
      </c>
      <c r="AA2505" s="2">
        <v>-1</v>
      </c>
      <c r="AB2505" s="2">
        <v>-1</v>
      </c>
      <c r="AC2505" s="2">
        <v>1.5644</v>
      </c>
      <c r="AD2505" s="2">
        <v>-1.1195999999999999</v>
      </c>
      <c r="AE2505" s="2">
        <v>0.47110000000000002</v>
      </c>
      <c r="AF2505" s="2">
        <v>1.1600999999999999</v>
      </c>
      <c r="AG2505" s="2">
        <v>0.48049999999999998</v>
      </c>
      <c r="AH2505">
        <v>175000</v>
      </c>
      <c r="AI2505" t="str">
        <f>IF(Table_Graduate_Salary[[#This Row],[Salary]]&lt;300000,"Low",IF(Table_Graduate_Salary[[#This Row],[Salary]]&lt;=600000,"Medium","High"))</f>
        <v>Low</v>
      </c>
      <c r="AJ2505" t="str">
        <f>IF(Table_Graduate_Salary[[#This Row],[collegeGPA]]&gt;=8,"Excellent",IF(Table_Graduate_Salary[[#This Row],[collegeGPA]]&gt;=7,"Good","Average"))</f>
        <v>Excellent</v>
      </c>
      <c r="AK2505" s="2">
        <f>AVERAGE(Table_Graduate_Salary[[#This Row],[English]],Table_Graduate_Salary[[#This Row],[Logical]],Table_Graduate_Salary[[#This Row],[Quant]])</f>
        <v>363.33333333333331</v>
      </c>
    </row>
    <row r="2506" spans="1:37">
      <c r="A2506">
        <v>116358</v>
      </c>
      <c r="B2506" t="s">
        <v>506</v>
      </c>
      <c r="C2506" s="1">
        <v>32529</v>
      </c>
      <c r="D2506" s="2">
        <v>87</v>
      </c>
      <c r="E2506" t="s">
        <v>100</v>
      </c>
      <c r="F2506" s="3">
        <v>2006</v>
      </c>
      <c r="G2506" s="2">
        <v>90.6</v>
      </c>
      <c r="H2506" t="s">
        <v>108</v>
      </c>
      <c r="I2506">
        <v>1141</v>
      </c>
      <c r="J2506">
        <v>2</v>
      </c>
      <c r="K2506" t="s">
        <v>36</v>
      </c>
      <c r="L2506" t="s">
        <v>55</v>
      </c>
      <c r="M2506" s="3">
        <v>69.040000000000006</v>
      </c>
      <c r="N2506">
        <v>1141</v>
      </c>
      <c r="O2506">
        <v>0</v>
      </c>
      <c r="P2506" t="s">
        <v>56</v>
      </c>
      <c r="Q2506">
        <v>2010</v>
      </c>
      <c r="R2506" s="2">
        <v>325</v>
      </c>
      <c r="S2506" s="2">
        <v>535</v>
      </c>
      <c r="T2506" s="2">
        <v>505</v>
      </c>
      <c r="U2506" s="2">
        <v>0.52592258425205496</v>
      </c>
      <c r="V2506" s="2">
        <v>415</v>
      </c>
      <c r="W2506" s="2">
        <v>-1</v>
      </c>
      <c r="X2506" s="2">
        <v>-1</v>
      </c>
      <c r="Y2506" s="2">
        <v>-1</v>
      </c>
      <c r="Z2506" s="2">
        <v>-1</v>
      </c>
      <c r="AA2506" s="2">
        <v>-1</v>
      </c>
      <c r="AB2506" s="2">
        <v>-1</v>
      </c>
      <c r="AC2506" s="2">
        <v>0.66459999999999997</v>
      </c>
      <c r="AD2506" s="2">
        <v>0.1888</v>
      </c>
      <c r="AE2506" s="2">
        <v>0.2366</v>
      </c>
      <c r="AF2506" s="2">
        <v>6.2300000000000001E-2</v>
      </c>
      <c r="AG2506" s="2">
        <v>0.18640000000000001</v>
      </c>
      <c r="AH2506">
        <v>490000</v>
      </c>
      <c r="AI2506" t="str">
        <f>IF(Table_Graduate_Salary[[#This Row],[Salary]]&lt;300000,"Low",IF(Table_Graduate_Salary[[#This Row],[Salary]]&lt;=600000,"Medium","High"))</f>
        <v>Medium</v>
      </c>
      <c r="AJ2506" t="str">
        <f>IF(Table_Graduate_Salary[[#This Row],[collegeGPA]]&gt;=8,"Excellent",IF(Table_Graduate_Salary[[#This Row],[collegeGPA]]&gt;=7,"Good","Average"))</f>
        <v>Excellent</v>
      </c>
      <c r="AK2506" s="2">
        <f>AVERAGE(Table_Graduate_Salary[[#This Row],[English]],Table_Graduate_Salary[[#This Row],[Logical]],Table_Graduate_Salary[[#This Row],[Quant]])</f>
        <v>455</v>
      </c>
    </row>
    <row r="2507" spans="1:37">
      <c r="A2507">
        <v>63106</v>
      </c>
      <c r="B2507" t="s">
        <v>506</v>
      </c>
      <c r="C2507" s="1">
        <v>32131</v>
      </c>
      <c r="D2507" s="2">
        <v>77.16</v>
      </c>
      <c r="E2507" t="s">
        <v>48</v>
      </c>
      <c r="F2507" s="3">
        <v>2006</v>
      </c>
      <c r="G2507" s="2">
        <v>71</v>
      </c>
      <c r="H2507" t="s">
        <v>35</v>
      </c>
      <c r="I2507">
        <v>255</v>
      </c>
      <c r="J2507">
        <v>2</v>
      </c>
      <c r="K2507" t="s">
        <v>36</v>
      </c>
      <c r="L2507" t="s">
        <v>64</v>
      </c>
      <c r="M2507" s="3">
        <v>72.22</v>
      </c>
      <c r="N2507">
        <v>255</v>
      </c>
      <c r="O2507">
        <v>0</v>
      </c>
      <c r="P2507" t="s">
        <v>41</v>
      </c>
      <c r="Q2507">
        <v>2011</v>
      </c>
      <c r="R2507" s="2">
        <v>685</v>
      </c>
      <c r="S2507" s="2">
        <v>545</v>
      </c>
      <c r="T2507" s="2">
        <v>525</v>
      </c>
      <c r="U2507" s="2">
        <v>0.97439611253839797</v>
      </c>
      <c r="V2507" s="2">
        <v>615</v>
      </c>
      <c r="W2507" s="2">
        <v>-1</v>
      </c>
      <c r="X2507" s="2">
        <v>-1</v>
      </c>
      <c r="Y2507" s="2">
        <v>-1</v>
      </c>
      <c r="Z2507" s="2">
        <v>-1</v>
      </c>
      <c r="AA2507" s="2">
        <v>-1</v>
      </c>
      <c r="AB2507" s="2">
        <v>-1</v>
      </c>
      <c r="AC2507" s="2">
        <v>-1.3447</v>
      </c>
      <c r="AD2507" s="2">
        <v>0.81279999999999997</v>
      </c>
      <c r="AE2507" s="2">
        <v>0.38169999999999998</v>
      </c>
      <c r="AF2507" s="2">
        <v>-1.4653</v>
      </c>
      <c r="AG2507" s="2">
        <v>0.81830000000000003</v>
      </c>
      <c r="AH2507">
        <v>460000</v>
      </c>
      <c r="AI2507" t="str">
        <f>IF(Table_Graduate_Salary[[#This Row],[Salary]]&lt;300000,"Low",IF(Table_Graduate_Salary[[#This Row],[Salary]]&lt;=600000,"Medium","High"))</f>
        <v>Medium</v>
      </c>
      <c r="AJ2507" t="str">
        <f>IF(Table_Graduate_Salary[[#This Row],[collegeGPA]]&gt;=8,"Excellent",IF(Table_Graduate_Salary[[#This Row],[collegeGPA]]&gt;=7,"Good","Average"))</f>
        <v>Excellent</v>
      </c>
      <c r="AK2507" s="2">
        <f>AVERAGE(Table_Graduate_Salary[[#This Row],[English]],Table_Graduate_Salary[[#This Row],[Logical]],Table_Graduate_Salary[[#This Row],[Quant]])</f>
        <v>585</v>
      </c>
    </row>
    <row r="2508" spans="1:37">
      <c r="A2508">
        <v>599652</v>
      </c>
      <c r="B2508" t="s">
        <v>506</v>
      </c>
      <c r="C2508" s="1">
        <v>33832</v>
      </c>
      <c r="D2508" s="2">
        <v>71.2</v>
      </c>
      <c r="E2508" t="s">
        <v>35</v>
      </c>
      <c r="F2508" s="3">
        <v>2009</v>
      </c>
      <c r="G2508" s="2">
        <v>85.5</v>
      </c>
      <c r="H2508" t="s">
        <v>51</v>
      </c>
      <c r="I2508">
        <v>830</v>
      </c>
      <c r="J2508">
        <v>2</v>
      </c>
      <c r="K2508" t="s">
        <v>36</v>
      </c>
      <c r="L2508" t="s">
        <v>60</v>
      </c>
      <c r="M2508" s="3">
        <v>74</v>
      </c>
      <c r="N2508">
        <v>830</v>
      </c>
      <c r="O2508">
        <v>1</v>
      </c>
      <c r="P2508" t="s">
        <v>47</v>
      </c>
      <c r="Q2508">
        <v>2013</v>
      </c>
      <c r="R2508" s="2">
        <v>625</v>
      </c>
      <c r="S2508" s="2">
        <v>520</v>
      </c>
      <c r="T2508" s="2">
        <v>325</v>
      </c>
      <c r="U2508" s="2">
        <v>5.8792800008353401E-2</v>
      </c>
      <c r="V2508" s="2">
        <v>335</v>
      </c>
      <c r="W2508" s="2">
        <v>200</v>
      </c>
      <c r="X2508" s="2">
        <v>-1</v>
      </c>
      <c r="Y2508" s="2">
        <v>-1</v>
      </c>
      <c r="Z2508" s="2">
        <v>-1</v>
      </c>
      <c r="AA2508" s="2">
        <v>393</v>
      </c>
      <c r="AB2508" s="2">
        <v>-1</v>
      </c>
      <c r="AC2508" s="2">
        <v>-0.159</v>
      </c>
      <c r="AD2508" s="2">
        <v>0.87839999999999996</v>
      </c>
      <c r="AE2508" s="2">
        <v>0.31740000000000002</v>
      </c>
      <c r="AF2508" s="2">
        <v>1.2868999999999999</v>
      </c>
      <c r="AG2508" s="2">
        <v>0.86370000000000002</v>
      </c>
      <c r="AH2508">
        <v>330000</v>
      </c>
      <c r="AI2508" t="str">
        <f>IF(Table_Graduate_Salary[[#This Row],[Salary]]&lt;300000,"Low",IF(Table_Graduate_Salary[[#This Row],[Salary]]&lt;=600000,"Medium","High"))</f>
        <v>Medium</v>
      </c>
      <c r="AJ2508" t="str">
        <f>IF(Table_Graduate_Salary[[#This Row],[collegeGPA]]&gt;=8,"Excellent",IF(Table_Graduate_Salary[[#This Row],[collegeGPA]]&gt;=7,"Good","Average"))</f>
        <v>Excellent</v>
      </c>
      <c r="AK2508" s="2">
        <f>AVERAGE(Table_Graduate_Salary[[#This Row],[English]],Table_Graduate_Salary[[#This Row],[Logical]],Table_Graduate_Salary[[#This Row],[Quant]])</f>
        <v>490</v>
      </c>
    </row>
    <row r="2509" spans="1:37">
      <c r="A2509">
        <v>271904</v>
      </c>
      <c r="B2509" t="s">
        <v>506</v>
      </c>
      <c r="C2509" s="1">
        <v>32781</v>
      </c>
      <c r="D2509" s="2">
        <v>83.8</v>
      </c>
      <c r="E2509" t="s">
        <v>35</v>
      </c>
      <c r="F2509" s="3">
        <v>2007</v>
      </c>
      <c r="G2509" s="2">
        <v>63.4</v>
      </c>
      <c r="H2509" t="s">
        <v>35</v>
      </c>
      <c r="I2509">
        <v>1648</v>
      </c>
      <c r="J2509">
        <v>2</v>
      </c>
      <c r="K2509" t="s">
        <v>36</v>
      </c>
      <c r="L2509" t="s">
        <v>55</v>
      </c>
      <c r="M2509" s="3">
        <v>61.2</v>
      </c>
      <c r="N2509">
        <v>1648</v>
      </c>
      <c r="O2509">
        <v>1</v>
      </c>
      <c r="P2509" t="s">
        <v>61</v>
      </c>
      <c r="Q2509">
        <v>2011</v>
      </c>
      <c r="R2509" s="2">
        <v>665</v>
      </c>
      <c r="S2509" s="2">
        <v>615</v>
      </c>
      <c r="T2509" s="2">
        <v>515</v>
      </c>
      <c r="U2509" s="2">
        <v>0.91686996110361896</v>
      </c>
      <c r="V2509" s="2">
        <v>555</v>
      </c>
      <c r="W2509" s="2">
        <v>-1</v>
      </c>
      <c r="X2509" s="2">
        <v>-1</v>
      </c>
      <c r="Y2509" s="2">
        <v>-1</v>
      </c>
      <c r="Z2509" s="2">
        <v>-1</v>
      </c>
      <c r="AA2509" s="2">
        <v>-1</v>
      </c>
      <c r="AB2509" s="2">
        <v>-1</v>
      </c>
      <c r="AC2509" s="2">
        <v>-0.88099999999999901</v>
      </c>
      <c r="AD2509" s="2">
        <v>0.50080000000000002</v>
      </c>
      <c r="AE2509" s="2">
        <v>-0.63429999999999997</v>
      </c>
      <c r="AF2509" s="2">
        <v>-1.3478000000000001</v>
      </c>
      <c r="AG2509" s="2">
        <v>-0.60350000000000004</v>
      </c>
      <c r="AH2509">
        <v>1100000</v>
      </c>
      <c r="AI2509" t="str">
        <f>IF(Table_Graduate_Salary[[#This Row],[Salary]]&lt;300000,"Low",IF(Table_Graduate_Salary[[#This Row],[Salary]]&lt;=600000,"Medium","High"))</f>
        <v>High</v>
      </c>
      <c r="AJ2509" t="str">
        <f>IF(Table_Graduate_Salary[[#This Row],[collegeGPA]]&gt;=8,"Excellent",IF(Table_Graduate_Salary[[#This Row],[collegeGPA]]&gt;=7,"Good","Average"))</f>
        <v>Excellent</v>
      </c>
      <c r="AK2509" s="2">
        <f>AVERAGE(Table_Graduate_Salary[[#This Row],[English]],Table_Graduate_Salary[[#This Row],[Logical]],Table_Graduate_Salary[[#This Row],[Quant]])</f>
        <v>598.33333333333337</v>
      </c>
    </row>
    <row r="2510" spans="1:37">
      <c r="A2510">
        <v>998012</v>
      </c>
      <c r="B2510" t="s">
        <v>505</v>
      </c>
      <c r="C2510" s="1">
        <v>33264</v>
      </c>
      <c r="D2510" s="2">
        <v>86.5</v>
      </c>
      <c r="E2510" t="s">
        <v>51</v>
      </c>
      <c r="F2510" s="3">
        <v>2009</v>
      </c>
      <c r="G2510" s="2">
        <v>93.5</v>
      </c>
      <c r="H2510" t="s">
        <v>51</v>
      </c>
      <c r="I2510">
        <v>11556</v>
      </c>
      <c r="J2510">
        <v>2</v>
      </c>
      <c r="K2510" t="s">
        <v>36</v>
      </c>
      <c r="L2510" t="s">
        <v>81</v>
      </c>
      <c r="M2510" s="3">
        <v>77.8</v>
      </c>
      <c r="N2510">
        <v>11556</v>
      </c>
      <c r="O2510">
        <v>0</v>
      </c>
      <c r="P2510" t="s">
        <v>56</v>
      </c>
      <c r="Q2510">
        <v>2013</v>
      </c>
      <c r="R2510" s="2">
        <v>525</v>
      </c>
      <c r="S2510" s="2">
        <v>495</v>
      </c>
      <c r="T2510" s="2">
        <v>475</v>
      </c>
      <c r="U2510" s="2">
        <v>0.68456506765820402</v>
      </c>
      <c r="V2510" s="2">
        <v>-1</v>
      </c>
      <c r="W2510" s="2">
        <v>-1</v>
      </c>
      <c r="X2510" s="2">
        <v>223</v>
      </c>
      <c r="Y2510" s="2">
        <v>-1</v>
      </c>
      <c r="Z2510" s="2">
        <v>452</v>
      </c>
      <c r="AA2510" s="2">
        <v>-1</v>
      </c>
      <c r="AB2510" s="2">
        <v>-1</v>
      </c>
      <c r="AC2510" s="2">
        <v>1.7081</v>
      </c>
      <c r="AD2510" s="2">
        <v>0.87839999999999996</v>
      </c>
      <c r="AE2510" s="2">
        <v>0.01</v>
      </c>
      <c r="AF2510" s="2">
        <v>-1.3753</v>
      </c>
      <c r="AG2510" s="2">
        <v>9.7299999999999998E-2</v>
      </c>
      <c r="AH2510">
        <v>190000</v>
      </c>
      <c r="AI2510" t="str">
        <f>IF(Table_Graduate_Salary[[#This Row],[Salary]]&lt;300000,"Low",IF(Table_Graduate_Salary[[#This Row],[Salary]]&lt;=600000,"Medium","High"))</f>
        <v>Low</v>
      </c>
      <c r="AJ2510" t="str">
        <f>IF(Table_Graduate_Salary[[#This Row],[collegeGPA]]&gt;=8,"Excellent",IF(Table_Graduate_Salary[[#This Row],[collegeGPA]]&gt;=7,"Good","Average"))</f>
        <v>Excellent</v>
      </c>
      <c r="AK2510" s="2">
        <f>AVERAGE(Table_Graduate_Salary[[#This Row],[English]],Table_Graduate_Salary[[#This Row],[Logical]],Table_Graduate_Salary[[#This Row],[Quant]])</f>
        <v>498.33333333333331</v>
      </c>
    </row>
    <row r="2511" spans="1:37">
      <c r="A2511">
        <v>937947</v>
      </c>
      <c r="B2511" t="s">
        <v>505</v>
      </c>
      <c r="C2511" s="1">
        <v>33960</v>
      </c>
      <c r="D2511" s="2">
        <v>82.66</v>
      </c>
      <c r="E2511" t="s">
        <v>35</v>
      </c>
      <c r="F2511" s="3">
        <v>2010</v>
      </c>
      <c r="G2511" s="2">
        <v>69.400000000000006</v>
      </c>
      <c r="H2511" t="s">
        <v>35</v>
      </c>
      <c r="I2511">
        <v>6874</v>
      </c>
      <c r="J2511">
        <v>2</v>
      </c>
      <c r="K2511" t="s">
        <v>36</v>
      </c>
      <c r="L2511" t="s">
        <v>55</v>
      </c>
      <c r="M2511" s="3">
        <v>72</v>
      </c>
      <c r="N2511">
        <v>6874</v>
      </c>
      <c r="O2511">
        <v>0</v>
      </c>
      <c r="P2511" t="s">
        <v>96</v>
      </c>
      <c r="Q2511">
        <v>2014</v>
      </c>
      <c r="R2511" s="2">
        <v>710</v>
      </c>
      <c r="S2511" s="2">
        <v>665</v>
      </c>
      <c r="T2511" s="2">
        <v>510</v>
      </c>
      <c r="U2511" s="2">
        <v>0.23780283983757</v>
      </c>
      <c r="V2511" s="2">
        <v>435</v>
      </c>
      <c r="W2511" s="2">
        <v>-1</v>
      </c>
      <c r="X2511" s="2">
        <v>315</v>
      </c>
      <c r="Y2511" s="2">
        <v>-1</v>
      </c>
      <c r="Z2511" s="2">
        <v>-1</v>
      </c>
      <c r="AA2511" s="2">
        <v>-1</v>
      </c>
      <c r="AB2511" s="2">
        <v>-1</v>
      </c>
      <c r="AC2511" s="2">
        <v>1.7081</v>
      </c>
      <c r="AD2511" s="2">
        <v>1.7109000000000001</v>
      </c>
      <c r="AE2511" s="2">
        <v>2.1617000000000002</v>
      </c>
      <c r="AF2511" s="2">
        <v>-2.2627000000000002</v>
      </c>
      <c r="AG2511" s="2">
        <v>0.86370000000000002</v>
      </c>
      <c r="AH2511">
        <v>325000</v>
      </c>
      <c r="AI2511" t="str">
        <f>IF(Table_Graduate_Salary[[#This Row],[Salary]]&lt;300000,"Low",IF(Table_Graduate_Salary[[#This Row],[Salary]]&lt;=600000,"Medium","High"))</f>
        <v>Medium</v>
      </c>
      <c r="AJ2511" t="str">
        <f>IF(Table_Graduate_Salary[[#This Row],[collegeGPA]]&gt;=8,"Excellent",IF(Table_Graduate_Salary[[#This Row],[collegeGPA]]&gt;=7,"Good","Average"))</f>
        <v>Excellent</v>
      </c>
      <c r="AK2511" s="2">
        <f>AVERAGE(Table_Graduate_Salary[[#This Row],[English]],Table_Graduate_Salary[[#This Row],[Logical]],Table_Graduate_Salary[[#This Row],[Quant]])</f>
        <v>628.33333333333337</v>
      </c>
    </row>
    <row r="2512" spans="1:37">
      <c r="A2512">
        <v>1097187</v>
      </c>
      <c r="B2512" t="s">
        <v>506</v>
      </c>
      <c r="C2512" s="1">
        <v>33625</v>
      </c>
      <c r="D2512" s="2">
        <v>86.5</v>
      </c>
      <c r="E2512" t="s">
        <v>51</v>
      </c>
      <c r="F2512" s="3">
        <v>2010</v>
      </c>
      <c r="G2512" s="2">
        <v>69.16</v>
      </c>
      <c r="H2512">
        <v>0</v>
      </c>
      <c r="I2512">
        <v>9837</v>
      </c>
      <c r="J2512">
        <v>2</v>
      </c>
      <c r="K2512" t="s">
        <v>36</v>
      </c>
      <c r="L2512" t="s">
        <v>60</v>
      </c>
      <c r="M2512" s="3">
        <v>67.81</v>
      </c>
      <c r="N2512">
        <v>9837</v>
      </c>
      <c r="O2512">
        <v>1</v>
      </c>
      <c r="P2512" t="s">
        <v>54</v>
      </c>
      <c r="Q2512">
        <v>2013</v>
      </c>
      <c r="R2512" s="2">
        <v>395</v>
      </c>
      <c r="S2512" s="2">
        <v>615</v>
      </c>
      <c r="T2512" s="2">
        <v>560</v>
      </c>
      <c r="U2512" s="2">
        <v>-1</v>
      </c>
      <c r="V2512" s="2">
        <v>325</v>
      </c>
      <c r="W2512" s="2">
        <v>-1</v>
      </c>
      <c r="X2512" s="2">
        <v>407</v>
      </c>
      <c r="Y2512" s="2">
        <v>-1</v>
      </c>
      <c r="Z2512" s="2">
        <v>-1</v>
      </c>
      <c r="AA2512" s="2">
        <v>-1</v>
      </c>
      <c r="AB2512" s="2">
        <v>-1</v>
      </c>
      <c r="AC2512" s="2">
        <v>1.9953000000000001</v>
      </c>
      <c r="AD2512" s="2">
        <v>1.7109000000000001</v>
      </c>
      <c r="AE2512" s="2">
        <v>1.7007000000000001</v>
      </c>
      <c r="AF2512" s="2">
        <v>-2.1360000000000001</v>
      </c>
      <c r="AG2512" s="2">
        <v>1.6302000000000001</v>
      </c>
      <c r="AH2512">
        <v>300000</v>
      </c>
      <c r="AI2512" t="str">
        <f>IF(Table_Graduate_Salary[[#This Row],[Salary]]&lt;300000,"Low",IF(Table_Graduate_Salary[[#This Row],[Salary]]&lt;=600000,"Medium","High"))</f>
        <v>Medium</v>
      </c>
      <c r="AJ2512" t="str">
        <f>IF(Table_Graduate_Salary[[#This Row],[collegeGPA]]&gt;=8,"Excellent",IF(Table_Graduate_Salary[[#This Row],[collegeGPA]]&gt;=7,"Good","Average"))</f>
        <v>Excellent</v>
      </c>
      <c r="AK2512" s="2">
        <f>AVERAGE(Table_Graduate_Salary[[#This Row],[English]],Table_Graduate_Salary[[#This Row],[Logical]],Table_Graduate_Salary[[#This Row],[Quant]])</f>
        <v>523.33333333333337</v>
      </c>
    </row>
    <row r="2513" spans="1:37">
      <c r="A2513">
        <v>849071</v>
      </c>
      <c r="B2513" t="s">
        <v>506</v>
      </c>
      <c r="C2513" s="1">
        <v>32822</v>
      </c>
      <c r="D2513" s="2">
        <v>86</v>
      </c>
      <c r="E2513" t="s">
        <v>35</v>
      </c>
      <c r="F2513" s="3">
        <v>2007</v>
      </c>
      <c r="G2513" s="2">
        <v>72.8</v>
      </c>
      <c r="H2513" t="s">
        <v>35</v>
      </c>
      <c r="I2513">
        <v>47</v>
      </c>
      <c r="J2513">
        <v>1</v>
      </c>
      <c r="K2513" t="s">
        <v>36</v>
      </c>
      <c r="L2513" t="s">
        <v>81</v>
      </c>
      <c r="M2513" s="3">
        <v>65.89</v>
      </c>
      <c r="N2513">
        <v>47</v>
      </c>
      <c r="O2513">
        <v>1</v>
      </c>
      <c r="P2513" t="s">
        <v>38</v>
      </c>
      <c r="Q2513">
        <v>2013</v>
      </c>
      <c r="R2513" s="2">
        <v>650</v>
      </c>
      <c r="S2513" s="2">
        <v>640</v>
      </c>
      <c r="T2513" s="2">
        <v>795</v>
      </c>
      <c r="U2513" s="2">
        <v>0.207392169717661</v>
      </c>
      <c r="V2513" s="2">
        <v>-1</v>
      </c>
      <c r="W2513" s="2">
        <v>260</v>
      </c>
      <c r="X2513" s="2">
        <v>376</v>
      </c>
      <c r="Y2513" s="2">
        <v>-1</v>
      </c>
      <c r="Z2513" s="2">
        <v>-1</v>
      </c>
      <c r="AA2513" s="2">
        <v>-1</v>
      </c>
      <c r="AB2513" s="2">
        <v>-1</v>
      </c>
      <c r="AC2513" s="2">
        <v>-0.44629999999999997</v>
      </c>
      <c r="AD2513" s="2">
        <v>4.5900000000000003E-2</v>
      </c>
      <c r="AE2513" s="2">
        <v>0.31740000000000002</v>
      </c>
      <c r="AF2513" s="2">
        <v>-0.36120000000000002</v>
      </c>
      <c r="AG2513" s="2">
        <v>-1.0524</v>
      </c>
      <c r="AH2513">
        <v>325000</v>
      </c>
      <c r="AI2513" t="str">
        <f>IF(Table_Graduate_Salary[[#This Row],[Salary]]&lt;300000,"Low",IF(Table_Graduate_Salary[[#This Row],[Salary]]&lt;=600000,"Medium","High"))</f>
        <v>Medium</v>
      </c>
      <c r="AJ2513" t="str">
        <f>IF(Table_Graduate_Salary[[#This Row],[collegeGPA]]&gt;=8,"Excellent",IF(Table_Graduate_Salary[[#This Row],[collegeGPA]]&gt;=7,"Good","Average"))</f>
        <v>Excellent</v>
      </c>
      <c r="AK2513" s="2">
        <f>AVERAGE(Table_Graduate_Salary[[#This Row],[English]],Table_Graduate_Salary[[#This Row],[Logical]],Table_Graduate_Salary[[#This Row],[Quant]])</f>
        <v>695</v>
      </c>
    </row>
    <row r="2514" spans="1:37">
      <c r="A2514">
        <v>35694</v>
      </c>
      <c r="B2514" t="s">
        <v>506</v>
      </c>
      <c r="C2514" s="1">
        <v>32677</v>
      </c>
      <c r="D2514" s="2">
        <v>84.8</v>
      </c>
      <c r="E2514" t="s">
        <v>35</v>
      </c>
      <c r="F2514" s="3">
        <v>2006</v>
      </c>
      <c r="G2514" s="2">
        <v>85.8</v>
      </c>
      <c r="H2514" t="s">
        <v>35</v>
      </c>
      <c r="I2514">
        <v>225</v>
      </c>
      <c r="J2514">
        <v>2</v>
      </c>
      <c r="K2514" t="s">
        <v>36</v>
      </c>
      <c r="L2514" t="s">
        <v>81</v>
      </c>
      <c r="M2514" s="3">
        <v>67</v>
      </c>
      <c r="N2514">
        <v>225</v>
      </c>
      <c r="O2514">
        <v>1</v>
      </c>
      <c r="P2514" t="s">
        <v>38</v>
      </c>
      <c r="Q2514">
        <v>2012</v>
      </c>
      <c r="R2514" s="2">
        <v>475</v>
      </c>
      <c r="S2514" s="2">
        <v>605</v>
      </c>
      <c r="T2514" s="2">
        <v>605</v>
      </c>
      <c r="U2514" s="2">
        <v>0.22948175491175499</v>
      </c>
      <c r="V2514" s="2">
        <v>425</v>
      </c>
      <c r="W2514" s="2">
        <v>266</v>
      </c>
      <c r="X2514" s="2">
        <v>-1</v>
      </c>
      <c r="Y2514" s="2">
        <v>-1</v>
      </c>
      <c r="Z2514" s="2">
        <v>-1</v>
      </c>
      <c r="AA2514" s="2">
        <v>-1</v>
      </c>
      <c r="AB2514" s="2">
        <v>-1</v>
      </c>
      <c r="AC2514" s="2">
        <v>4.6399999999999997E-2</v>
      </c>
      <c r="AD2514" s="2">
        <v>-0.1232</v>
      </c>
      <c r="AE2514" s="2">
        <v>-1.0697000000000001</v>
      </c>
      <c r="AF2514" s="2">
        <v>1.0024</v>
      </c>
      <c r="AG2514" s="2">
        <v>-0.28749999999999998</v>
      </c>
      <c r="AH2514">
        <v>180000</v>
      </c>
      <c r="AI2514" t="str">
        <f>IF(Table_Graduate_Salary[[#This Row],[Salary]]&lt;300000,"Low",IF(Table_Graduate_Salary[[#This Row],[Salary]]&lt;=600000,"Medium","High"))</f>
        <v>Low</v>
      </c>
      <c r="AJ2514" t="str">
        <f>IF(Table_Graduate_Salary[[#This Row],[collegeGPA]]&gt;=8,"Excellent",IF(Table_Graduate_Salary[[#This Row],[collegeGPA]]&gt;=7,"Good","Average"))</f>
        <v>Excellent</v>
      </c>
      <c r="AK2514" s="2">
        <f>AVERAGE(Table_Graduate_Salary[[#This Row],[English]],Table_Graduate_Salary[[#This Row],[Logical]],Table_Graduate_Salary[[#This Row],[Quant]])</f>
        <v>561.66666666666663</v>
      </c>
    </row>
    <row r="2515" spans="1:37">
      <c r="A2515">
        <v>1066913</v>
      </c>
      <c r="B2515" t="s">
        <v>506</v>
      </c>
      <c r="C2515" s="1">
        <v>34092</v>
      </c>
      <c r="D2515" s="2">
        <v>75</v>
      </c>
      <c r="E2515" t="s">
        <v>51</v>
      </c>
      <c r="F2515" s="3">
        <v>2010</v>
      </c>
      <c r="G2515" s="2">
        <v>60.4</v>
      </c>
      <c r="H2515" t="s">
        <v>51</v>
      </c>
      <c r="I2515">
        <v>13599</v>
      </c>
      <c r="J2515">
        <v>2</v>
      </c>
      <c r="K2515" t="s">
        <v>36</v>
      </c>
      <c r="L2515" t="s">
        <v>77</v>
      </c>
      <c r="M2515" s="3">
        <v>72</v>
      </c>
      <c r="N2515">
        <v>13599</v>
      </c>
      <c r="O2515">
        <v>1</v>
      </c>
      <c r="P2515" t="s">
        <v>53</v>
      </c>
      <c r="Q2515">
        <v>2014</v>
      </c>
      <c r="R2515" s="2">
        <v>350</v>
      </c>
      <c r="S2515" s="2">
        <v>445</v>
      </c>
      <c r="T2515" s="2">
        <v>510</v>
      </c>
      <c r="U2515" s="2">
        <v>0.55738950564608802</v>
      </c>
      <c r="V2515" s="2">
        <v>-1</v>
      </c>
      <c r="W2515" s="2">
        <v>324</v>
      </c>
      <c r="X2515" s="2">
        <v>-1</v>
      </c>
      <c r="Y2515" s="2">
        <v>-1</v>
      </c>
      <c r="Z2515" s="2">
        <v>420</v>
      </c>
      <c r="AA2515" s="2">
        <v>-1</v>
      </c>
      <c r="AB2515" s="2">
        <v>-1</v>
      </c>
      <c r="AC2515" s="2">
        <v>-0.51160000000000005</v>
      </c>
      <c r="AD2515" s="2">
        <v>-1.6191</v>
      </c>
      <c r="AE2515" s="2">
        <v>-0.75849999999999995</v>
      </c>
      <c r="AF2515" s="2">
        <v>-0.1076</v>
      </c>
      <c r="AG2515" s="2">
        <v>-0.25109999999999999</v>
      </c>
      <c r="AH2515">
        <v>120000</v>
      </c>
      <c r="AI2515" t="str">
        <f>IF(Table_Graduate_Salary[[#This Row],[Salary]]&lt;300000,"Low",IF(Table_Graduate_Salary[[#This Row],[Salary]]&lt;=600000,"Medium","High"))</f>
        <v>Low</v>
      </c>
      <c r="AJ2515" t="str">
        <f>IF(Table_Graduate_Salary[[#This Row],[collegeGPA]]&gt;=8,"Excellent",IF(Table_Graduate_Salary[[#This Row],[collegeGPA]]&gt;=7,"Good","Average"))</f>
        <v>Excellent</v>
      </c>
      <c r="AK2515" s="2">
        <f>AVERAGE(Table_Graduate_Salary[[#This Row],[English]],Table_Graduate_Salary[[#This Row],[Logical]],Table_Graduate_Salary[[#This Row],[Quant]])</f>
        <v>435</v>
      </c>
    </row>
    <row r="2516" spans="1:37">
      <c r="A2516">
        <v>796601</v>
      </c>
      <c r="B2516" t="s">
        <v>506</v>
      </c>
      <c r="C2516" s="1">
        <v>33609</v>
      </c>
      <c r="D2516" s="2">
        <v>87</v>
      </c>
      <c r="E2516" t="s">
        <v>35</v>
      </c>
      <c r="F2516" s="3">
        <v>2009</v>
      </c>
      <c r="G2516" s="2">
        <v>68</v>
      </c>
      <c r="H2516" t="s">
        <v>35</v>
      </c>
      <c r="I2516">
        <v>222</v>
      </c>
      <c r="J2516">
        <v>2</v>
      </c>
      <c r="K2516" t="s">
        <v>36</v>
      </c>
      <c r="L2516" t="s">
        <v>60</v>
      </c>
      <c r="M2516" s="3">
        <v>69</v>
      </c>
      <c r="N2516">
        <v>222</v>
      </c>
      <c r="O2516">
        <v>0</v>
      </c>
      <c r="P2516" t="s">
        <v>120</v>
      </c>
      <c r="Q2516">
        <v>2014</v>
      </c>
      <c r="R2516" s="2">
        <v>475</v>
      </c>
      <c r="S2516" s="2">
        <v>535</v>
      </c>
      <c r="T2516" s="2">
        <v>765</v>
      </c>
      <c r="U2516" s="2">
        <v>0.33878634721952799</v>
      </c>
      <c r="V2516" s="2">
        <v>305</v>
      </c>
      <c r="W2516" s="2">
        <v>292</v>
      </c>
      <c r="X2516" s="2">
        <v>-1</v>
      </c>
      <c r="Y2516" s="2">
        <v>-1</v>
      </c>
      <c r="Z2516" s="2">
        <v>-1</v>
      </c>
      <c r="AA2516" s="2">
        <v>-1</v>
      </c>
      <c r="AB2516" s="2">
        <v>-1</v>
      </c>
      <c r="AC2516" s="2">
        <v>1.8516999999999999</v>
      </c>
      <c r="AD2516" s="2">
        <v>-1.6191</v>
      </c>
      <c r="AE2516" s="2">
        <v>-1.3733</v>
      </c>
      <c r="AF2516" s="2">
        <v>-1.2485999999999999</v>
      </c>
      <c r="AG2516" s="2">
        <v>1.0553999999999999</v>
      </c>
      <c r="AH2516">
        <v>275000</v>
      </c>
      <c r="AI2516" t="str">
        <f>IF(Table_Graduate_Salary[[#This Row],[Salary]]&lt;300000,"Low",IF(Table_Graduate_Salary[[#This Row],[Salary]]&lt;=600000,"Medium","High"))</f>
        <v>Low</v>
      </c>
      <c r="AJ2516" t="str">
        <f>IF(Table_Graduate_Salary[[#This Row],[collegeGPA]]&gt;=8,"Excellent",IF(Table_Graduate_Salary[[#This Row],[collegeGPA]]&gt;=7,"Good","Average"))</f>
        <v>Excellent</v>
      </c>
      <c r="AK2516" s="2">
        <f>AVERAGE(Table_Graduate_Salary[[#This Row],[English]],Table_Graduate_Salary[[#This Row],[Logical]],Table_Graduate_Salary[[#This Row],[Quant]])</f>
        <v>591.66666666666663</v>
      </c>
    </row>
    <row r="2517" spans="1:37">
      <c r="A2517">
        <v>578157</v>
      </c>
      <c r="B2517" t="s">
        <v>506</v>
      </c>
      <c r="C2517" s="1">
        <v>33329</v>
      </c>
      <c r="D2517" s="2">
        <v>64</v>
      </c>
      <c r="E2517" t="s">
        <v>35</v>
      </c>
      <c r="F2517" s="3">
        <v>2008</v>
      </c>
      <c r="G2517" s="2">
        <v>63.33</v>
      </c>
      <c r="H2517" t="s">
        <v>51</v>
      </c>
      <c r="I2517">
        <v>8811</v>
      </c>
      <c r="J2517">
        <v>2</v>
      </c>
      <c r="K2517" t="s">
        <v>49</v>
      </c>
      <c r="L2517" t="s">
        <v>426</v>
      </c>
      <c r="M2517" s="3">
        <v>71</v>
      </c>
      <c r="N2517">
        <v>8811</v>
      </c>
      <c r="O2517">
        <v>1</v>
      </c>
      <c r="P2517" t="s">
        <v>61</v>
      </c>
      <c r="Q2517">
        <v>2014</v>
      </c>
      <c r="R2517" s="2">
        <v>415</v>
      </c>
      <c r="S2517" s="2">
        <v>545</v>
      </c>
      <c r="T2517" s="2">
        <v>524</v>
      </c>
      <c r="U2517" s="2">
        <v>-1</v>
      </c>
      <c r="V2517" s="2">
        <v>-1</v>
      </c>
      <c r="W2517" s="2">
        <v>-1</v>
      </c>
      <c r="X2517" s="2">
        <v>-1</v>
      </c>
      <c r="Y2517" s="2">
        <v>-1</v>
      </c>
      <c r="Z2517" s="2">
        <v>-1</v>
      </c>
      <c r="AA2517" s="2">
        <v>-1</v>
      </c>
      <c r="AB2517" s="2">
        <v>-1</v>
      </c>
      <c r="AC2517" s="2">
        <v>1.8516999999999999</v>
      </c>
      <c r="AD2517" s="2">
        <v>0.21240000000000001</v>
      </c>
      <c r="AE2517" s="2">
        <v>2.1617000000000002</v>
      </c>
      <c r="AF2517" s="2">
        <v>-2.0091999999999999</v>
      </c>
      <c r="AG2517" s="2">
        <v>-0.28589999999999999</v>
      </c>
      <c r="AH2517">
        <v>40000</v>
      </c>
      <c r="AI2517" t="str">
        <f>IF(Table_Graduate_Salary[[#This Row],[Salary]]&lt;300000,"Low",IF(Table_Graduate_Salary[[#This Row],[Salary]]&lt;=600000,"Medium","High"))</f>
        <v>Low</v>
      </c>
      <c r="AJ2517" t="str">
        <f>IF(Table_Graduate_Salary[[#This Row],[collegeGPA]]&gt;=8,"Excellent",IF(Table_Graduate_Salary[[#This Row],[collegeGPA]]&gt;=7,"Good","Average"))</f>
        <v>Excellent</v>
      </c>
      <c r="AK2517" s="2">
        <f>AVERAGE(Table_Graduate_Salary[[#This Row],[English]],Table_Graduate_Salary[[#This Row],[Logical]],Table_Graduate_Salary[[#This Row],[Quant]])</f>
        <v>494.66666666666669</v>
      </c>
    </row>
    <row r="2518" spans="1:37">
      <c r="A2518">
        <v>335201</v>
      </c>
      <c r="B2518" t="s">
        <v>506</v>
      </c>
      <c r="C2518" s="1">
        <v>33147</v>
      </c>
      <c r="D2518" s="2">
        <v>74</v>
      </c>
      <c r="E2518" t="s">
        <v>79</v>
      </c>
      <c r="F2518" s="3">
        <v>2006</v>
      </c>
      <c r="G2518" s="2">
        <v>76.599999999999994</v>
      </c>
      <c r="H2518" t="s">
        <v>79</v>
      </c>
      <c r="I2518">
        <v>198</v>
      </c>
      <c r="J2518">
        <v>2</v>
      </c>
      <c r="K2518" t="s">
        <v>36</v>
      </c>
      <c r="L2518" t="s">
        <v>52</v>
      </c>
      <c r="M2518" s="3">
        <v>73.599999999999994</v>
      </c>
      <c r="N2518">
        <v>198</v>
      </c>
      <c r="O2518">
        <v>0</v>
      </c>
      <c r="P2518" t="s">
        <v>41</v>
      </c>
      <c r="Q2518">
        <v>2012</v>
      </c>
      <c r="R2518" s="2">
        <v>475</v>
      </c>
      <c r="S2518" s="2">
        <v>575</v>
      </c>
      <c r="T2518" s="2">
        <v>615</v>
      </c>
      <c r="U2518" s="2">
        <v>0.95868201656605101</v>
      </c>
      <c r="V2518" s="2">
        <v>-1</v>
      </c>
      <c r="W2518" s="2">
        <v>-1</v>
      </c>
      <c r="X2518" s="2">
        <v>-1</v>
      </c>
      <c r="Y2518" s="2">
        <v>538</v>
      </c>
      <c r="Z2518" s="2">
        <v>-1</v>
      </c>
      <c r="AA2518" s="2">
        <v>-1</v>
      </c>
      <c r="AB2518" s="2">
        <v>-1</v>
      </c>
      <c r="AC2518" s="2">
        <v>-0.57189999999999996</v>
      </c>
      <c r="AD2518" s="2">
        <v>1.2028000000000001</v>
      </c>
      <c r="AE2518" s="2">
        <v>-0.81569999999999998</v>
      </c>
      <c r="AF2518" s="2">
        <v>0.41482999999999998</v>
      </c>
      <c r="AG2518" s="2">
        <v>-0.28749999999999998</v>
      </c>
      <c r="AH2518">
        <v>410000</v>
      </c>
      <c r="AI2518" t="str">
        <f>IF(Table_Graduate_Salary[[#This Row],[Salary]]&lt;300000,"Low",IF(Table_Graduate_Salary[[#This Row],[Salary]]&lt;=600000,"Medium","High"))</f>
        <v>Medium</v>
      </c>
      <c r="AJ2518" t="str">
        <f>IF(Table_Graduate_Salary[[#This Row],[collegeGPA]]&gt;=8,"Excellent",IF(Table_Graduate_Salary[[#This Row],[collegeGPA]]&gt;=7,"Good","Average"))</f>
        <v>Excellent</v>
      </c>
      <c r="AK2518" s="2">
        <f>AVERAGE(Table_Graduate_Salary[[#This Row],[English]],Table_Graduate_Salary[[#This Row],[Logical]],Table_Graduate_Salary[[#This Row],[Quant]])</f>
        <v>555</v>
      </c>
    </row>
    <row r="2519" spans="1:37">
      <c r="A2519">
        <v>1087183</v>
      </c>
      <c r="B2519" t="s">
        <v>506</v>
      </c>
      <c r="C2519" s="1">
        <v>33815</v>
      </c>
      <c r="D2519" s="2">
        <v>76.959999999999994</v>
      </c>
      <c r="E2519" t="s">
        <v>51</v>
      </c>
      <c r="F2519" s="3">
        <v>2010</v>
      </c>
      <c r="G2519" s="2">
        <v>70</v>
      </c>
      <c r="H2519" t="s">
        <v>51</v>
      </c>
      <c r="I2519">
        <v>9170</v>
      </c>
      <c r="J2519">
        <v>2</v>
      </c>
      <c r="K2519" t="s">
        <v>36</v>
      </c>
      <c r="L2519" t="s">
        <v>60</v>
      </c>
      <c r="M2519" s="3">
        <v>70</v>
      </c>
      <c r="N2519">
        <v>9170</v>
      </c>
      <c r="O2519">
        <v>1</v>
      </c>
      <c r="P2519" t="s">
        <v>61</v>
      </c>
      <c r="Q2519">
        <v>2014</v>
      </c>
      <c r="R2519" s="2">
        <v>350</v>
      </c>
      <c r="S2519" s="2">
        <v>240</v>
      </c>
      <c r="T2519" s="2">
        <v>210</v>
      </c>
      <c r="U2519" s="2">
        <v>0.11213943820740301</v>
      </c>
      <c r="V2519" s="2">
        <v>315</v>
      </c>
      <c r="W2519" s="2">
        <v>228</v>
      </c>
      <c r="X2519" s="2">
        <v>-1</v>
      </c>
      <c r="Y2519" s="2">
        <v>-1</v>
      </c>
      <c r="Z2519" s="2">
        <v>-1</v>
      </c>
      <c r="AA2519" s="2">
        <v>-1</v>
      </c>
      <c r="AB2519" s="2">
        <v>-1</v>
      </c>
      <c r="AC2519" s="2">
        <v>0.99</v>
      </c>
      <c r="AD2519" s="2">
        <v>-0.95309999999999995</v>
      </c>
      <c r="AE2519" s="2">
        <v>1.0859000000000001</v>
      </c>
      <c r="AF2519" s="2">
        <v>0.5262</v>
      </c>
      <c r="AG2519" s="2">
        <v>-9.4299999999999995E-2</v>
      </c>
      <c r="AH2519">
        <v>100000</v>
      </c>
      <c r="AI2519" t="str">
        <f>IF(Table_Graduate_Salary[[#This Row],[Salary]]&lt;300000,"Low",IF(Table_Graduate_Salary[[#This Row],[Salary]]&lt;=600000,"Medium","High"))</f>
        <v>Low</v>
      </c>
      <c r="AJ2519" t="str">
        <f>IF(Table_Graduate_Salary[[#This Row],[collegeGPA]]&gt;=8,"Excellent",IF(Table_Graduate_Salary[[#This Row],[collegeGPA]]&gt;=7,"Good","Average"))</f>
        <v>Excellent</v>
      </c>
      <c r="AK2519" s="2">
        <f>AVERAGE(Table_Graduate_Salary[[#This Row],[English]],Table_Graduate_Salary[[#This Row],[Logical]],Table_Graduate_Salary[[#This Row],[Quant]])</f>
        <v>266.66666666666669</v>
      </c>
    </row>
    <row r="2520" spans="1:37">
      <c r="A2520">
        <v>1204221</v>
      </c>
      <c r="B2520" t="s">
        <v>506</v>
      </c>
      <c r="C2520" s="1">
        <v>34351</v>
      </c>
      <c r="D2520" s="2">
        <v>84.5</v>
      </c>
      <c r="E2520" t="s">
        <v>51</v>
      </c>
      <c r="F2520" s="3">
        <v>2011</v>
      </c>
      <c r="G2520" s="2">
        <v>85</v>
      </c>
      <c r="H2520" t="s">
        <v>51</v>
      </c>
      <c r="I2520">
        <v>883</v>
      </c>
      <c r="J2520">
        <v>2</v>
      </c>
      <c r="K2520" t="s">
        <v>36</v>
      </c>
      <c r="L2520" t="s">
        <v>40</v>
      </c>
      <c r="M2520" s="3">
        <v>72.3</v>
      </c>
      <c r="N2520">
        <v>883</v>
      </c>
      <c r="O2520">
        <v>0</v>
      </c>
      <c r="P2520" t="s">
        <v>47</v>
      </c>
      <c r="Q2520">
        <v>2015</v>
      </c>
      <c r="R2520" s="2">
        <v>615</v>
      </c>
      <c r="S2520" s="2">
        <v>530</v>
      </c>
      <c r="T2520" s="2">
        <v>475</v>
      </c>
      <c r="U2520" s="2">
        <v>0.84224832225783597</v>
      </c>
      <c r="V2520" s="2">
        <v>525</v>
      </c>
      <c r="W2520" s="2">
        <v>-1</v>
      </c>
      <c r="X2520" s="2">
        <v>469</v>
      </c>
      <c r="Y2520" s="2">
        <v>-1</v>
      </c>
      <c r="Z2520" s="2">
        <v>-1</v>
      </c>
      <c r="AA2520" s="2">
        <v>-1</v>
      </c>
      <c r="AB2520" s="2">
        <v>-1</v>
      </c>
      <c r="AC2520" s="2">
        <v>-0.58989999999999998</v>
      </c>
      <c r="AD2520" s="2">
        <v>-0.78659999999999997</v>
      </c>
      <c r="AE2520" s="2">
        <v>-1.2196</v>
      </c>
      <c r="AF2520" s="2">
        <v>0.90659999999999996</v>
      </c>
      <c r="AG2520" s="2">
        <v>-0.86080000000000001</v>
      </c>
      <c r="AH2520">
        <v>350000</v>
      </c>
      <c r="AI2520" t="str">
        <f>IF(Table_Graduate_Salary[[#This Row],[Salary]]&lt;300000,"Low",IF(Table_Graduate_Salary[[#This Row],[Salary]]&lt;=600000,"Medium","High"))</f>
        <v>Medium</v>
      </c>
      <c r="AJ2520" t="str">
        <f>IF(Table_Graduate_Salary[[#This Row],[collegeGPA]]&gt;=8,"Excellent",IF(Table_Graduate_Salary[[#This Row],[collegeGPA]]&gt;=7,"Good","Average"))</f>
        <v>Excellent</v>
      </c>
      <c r="AK2520" s="2">
        <f>AVERAGE(Table_Graduate_Salary[[#This Row],[English]],Table_Graduate_Salary[[#This Row],[Logical]],Table_Graduate_Salary[[#This Row],[Quant]])</f>
        <v>540</v>
      </c>
    </row>
    <row r="2521" spans="1:37">
      <c r="A2521">
        <v>920413</v>
      </c>
      <c r="B2521" t="s">
        <v>506</v>
      </c>
      <c r="C2521" s="1">
        <v>33147</v>
      </c>
      <c r="D2521" s="2">
        <v>68.599999999999994</v>
      </c>
      <c r="E2521" t="s">
        <v>51</v>
      </c>
      <c r="F2521" s="3">
        <v>2007</v>
      </c>
      <c r="G2521" s="2">
        <v>62.6</v>
      </c>
      <c r="H2521" t="s">
        <v>51</v>
      </c>
      <c r="I2521">
        <v>55</v>
      </c>
      <c r="J2521">
        <v>2</v>
      </c>
      <c r="K2521" t="s">
        <v>66</v>
      </c>
      <c r="L2521" t="s">
        <v>67</v>
      </c>
      <c r="M2521" s="3">
        <v>74.95</v>
      </c>
      <c r="N2521">
        <v>55</v>
      </c>
      <c r="O2521">
        <v>0</v>
      </c>
      <c r="P2521" t="s">
        <v>41</v>
      </c>
      <c r="Q2521">
        <v>2014</v>
      </c>
      <c r="R2521" s="2">
        <v>325</v>
      </c>
      <c r="S2521" s="2">
        <v>435</v>
      </c>
      <c r="T2521" s="2">
        <v>340</v>
      </c>
      <c r="U2521" s="2">
        <v>-1</v>
      </c>
      <c r="V2521" s="2">
        <v>-1</v>
      </c>
      <c r="W2521" s="2">
        <v>-1</v>
      </c>
      <c r="X2521" s="2">
        <v>-1</v>
      </c>
      <c r="Y2521" s="2">
        <v>-1</v>
      </c>
      <c r="Z2521" s="2">
        <v>-1</v>
      </c>
      <c r="AA2521" s="2">
        <v>-1</v>
      </c>
      <c r="AB2521" s="2">
        <v>-1</v>
      </c>
      <c r="AC2521" s="2">
        <v>-0.30270000000000002</v>
      </c>
      <c r="AD2521" s="2">
        <v>-1.4525999999999999</v>
      </c>
      <c r="AE2521" s="2">
        <v>-0.2974</v>
      </c>
      <c r="AF2521" s="2">
        <v>1.6672</v>
      </c>
      <c r="AG2521" s="2">
        <v>0.86370000000000002</v>
      </c>
      <c r="AH2521">
        <v>50000</v>
      </c>
      <c r="AI2521" t="str">
        <f>IF(Table_Graduate_Salary[[#This Row],[Salary]]&lt;300000,"Low",IF(Table_Graduate_Salary[[#This Row],[Salary]]&lt;=600000,"Medium","High"))</f>
        <v>Low</v>
      </c>
      <c r="AJ2521" t="str">
        <f>IF(Table_Graduate_Salary[[#This Row],[collegeGPA]]&gt;=8,"Excellent",IF(Table_Graduate_Salary[[#This Row],[collegeGPA]]&gt;=7,"Good","Average"))</f>
        <v>Excellent</v>
      </c>
      <c r="AK2521" s="2">
        <f>AVERAGE(Table_Graduate_Salary[[#This Row],[English]],Table_Graduate_Salary[[#This Row],[Logical]],Table_Graduate_Salary[[#This Row],[Quant]])</f>
        <v>366.66666666666669</v>
      </c>
    </row>
    <row r="2522" spans="1:37">
      <c r="A2522">
        <v>707108</v>
      </c>
      <c r="B2522" t="s">
        <v>506</v>
      </c>
      <c r="C2522" s="1">
        <v>33718</v>
      </c>
      <c r="D2522" s="2">
        <v>92.3</v>
      </c>
      <c r="E2522" t="s">
        <v>51</v>
      </c>
      <c r="F2522" s="3">
        <v>2009</v>
      </c>
      <c r="G2522" s="2">
        <v>95</v>
      </c>
      <c r="H2522" t="s">
        <v>51</v>
      </c>
      <c r="I2522">
        <v>13741</v>
      </c>
      <c r="J2522">
        <v>2</v>
      </c>
      <c r="K2522" t="s">
        <v>36</v>
      </c>
      <c r="L2522" t="s">
        <v>60</v>
      </c>
      <c r="M2522" s="3">
        <v>80</v>
      </c>
      <c r="N2522">
        <v>13741</v>
      </c>
      <c r="O2522">
        <v>0</v>
      </c>
      <c r="P2522" t="s">
        <v>56</v>
      </c>
      <c r="Q2522">
        <v>2013</v>
      </c>
      <c r="R2522" s="2">
        <v>465</v>
      </c>
      <c r="S2522" s="2">
        <v>570</v>
      </c>
      <c r="T2522" s="2">
        <v>680</v>
      </c>
      <c r="U2522" s="2">
        <v>0.69447932770846299</v>
      </c>
      <c r="V2522" s="2">
        <v>485</v>
      </c>
      <c r="W2522" s="2">
        <v>366</v>
      </c>
      <c r="X2522" s="2">
        <v>-1</v>
      </c>
      <c r="Y2522" s="2">
        <v>-1</v>
      </c>
      <c r="Z2522" s="2">
        <v>-1</v>
      </c>
      <c r="AA2522" s="2">
        <v>-1</v>
      </c>
      <c r="AB2522" s="2">
        <v>-1</v>
      </c>
      <c r="AC2522" s="2">
        <v>1.1335999999999999</v>
      </c>
      <c r="AD2522" s="2">
        <v>1.5293000000000001</v>
      </c>
      <c r="AE2522" s="2">
        <v>0.3034</v>
      </c>
      <c r="AF2522" s="2">
        <v>-1.8824000000000001</v>
      </c>
      <c r="AG2522" s="2">
        <v>0.94040000000000001</v>
      </c>
      <c r="AH2522">
        <v>485000</v>
      </c>
      <c r="AI2522" t="str">
        <f>IF(Table_Graduate_Salary[[#This Row],[Salary]]&lt;300000,"Low",IF(Table_Graduate_Salary[[#This Row],[Salary]]&lt;=600000,"Medium","High"))</f>
        <v>Medium</v>
      </c>
      <c r="AJ2522" t="str">
        <f>IF(Table_Graduate_Salary[[#This Row],[collegeGPA]]&gt;=8,"Excellent",IF(Table_Graduate_Salary[[#This Row],[collegeGPA]]&gt;=7,"Good","Average"))</f>
        <v>Excellent</v>
      </c>
      <c r="AK2522" s="2">
        <f>AVERAGE(Table_Graduate_Salary[[#This Row],[English]],Table_Graduate_Salary[[#This Row],[Logical]],Table_Graduate_Salary[[#This Row],[Quant]])</f>
        <v>571.66666666666663</v>
      </c>
    </row>
    <row r="2523" spans="1:37">
      <c r="A2523">
        <v>1187208</v>
      </c>
      <c r="B2523" t="s">
        <v>506</v>
      </c>
      <c r="C2523" s="1">
        <v>33450</v>
      </c>
      <c r="D2523" s="2">
        <v>90.6</v>
      </c>
      <c r="E2523" t="s">
        <v>35</v>
      </c>
      <c r="F2523" s="3">
        <v>2009</v>
      </c>
      <c r="G2523" s="2">
        <v>78</v>
      </c>
      <c r="H2523" t="s">
        <v>35</v>
      </c>
      <c r="I2523">
        <v>8351</v>
      </c>
      <c r="J2523">
        <v>1</v>
      </c>
      <c r="K2523" t="s">
        <v>36</v>
      </c>
      <c r="L2523" t="s">
        <v>60</v>
      </c>
      <c r="M2523" s="3">
        <v>62</v>
      </c>
      <c r="N2523">
        <v>8351</v>
      </c>
      <c r="O2523">
        <v>0</v>
      </c>
      <c r="P2523" t="s">
        <v>61</v>
      </c>
      <c r="Q2523">
        <v>2013</v>
      </c>
      <c r="R2523" s="2">
        <v>710</v>
      </c>
      <c r="S2523" s="2">
        <v>565</v>
      </c>
      <c r="T2523" s="2">
        <v>690</v>
      </c>
      <c r="U2523" s="2">
        <v>0.33878634721952799</v>
      </c>
      <c r="V2523" s="2">
        <v>395</v>
      </c>
      <c r="W2523" s="2">
        <v>292</v>
      </c>
      <c r="X2523" s="2">
        <v>-1</v>
      </c>
      <c r="Y2523" s="2">
        <v>-1</v>
      </c>
      <c r="Z2523" s="2">
        <v>-1</v>
      </c>
      <c r="AA2523" s="2">
        <v>-1</v>
      </c>
      <c r="AB2523" s="2">
        <v>-1</v>
      </c>
      <c r="AC2523" s="2">
        <v>-1.0207999999999999</v>
      </c>
      <c r="AD2523" s="2">
        <v>0.37890000000000001</v>
      </c>
      <c r="AE2523" s="2">
        <v>-1.2196</v>
      </c>
      <c r="AF2523" s="2">
        <v>-0.995</v>
      </c>
      <c r="AG2523" s="2">
        <v>-9.4299999999999995E-2</v>
      </c>
      <c r="AH2523">
        <v>240000</v>
      </c>
      <c r="AI2523" t="str">
        <f>IF(Table_Graduate_Salary[[#This Row],[Salary]]&lt;300000,"Low",IF(Table_Graduate_Salary[[#This Row],[Salary]]&lt;=600000,"Medium","High"))</f>
        <v>Low</v>
      </c>
      <c r="AJ2523" t="str">
        <f>IF(Table_Graduate_Salary[[#This Row],[collegeGPA]]&gt;=8,"Excellent",IF(Table_Graduate_Salary[[#This Row],[collegeGPA]]&gt;=7,"Good","Average"))</f>
        <v>Excellent</v>
      </c>
      <c r="AK2523" s="2">
        <f>AVERAGE(Table_Graduate_Salary[[#This Row],[English]],Table_Graduate_Salary[[#This Row],[Logical]],Table_Graduate_Salary[[#This Row],[Quant]])</f>
        <v>655</v>
      </c>
    </row>
    <row r="2524" spans="1:37">
      <c r="A2524">
        <v>1127268</v>
      </c>
      <c r="B2524" t="s">
        <v>506</v>
      </c>
      <c r="C2524" s="1">
        <v>33250</v>
      </c>
      <c r="D2524" s="2">
        <v>68</v>
      </c>
      <c r="E2524" t="s">
        <v>35</v>
      </c>
      <c r="F2524" s="3">
        <v>2009</v>
      </c>
      <c r="G2524" s="2">
        <v>72</v>
      </c>
      <c r="H2524" t="s">
        <v>35</v>
      </c>
      <c r="I2524">
        <v>6659</v>
      </c>
      <c r="J2524">
        <v>2</v>
      </c>
      <c r="K2524" t="s">
        <v>36</v>
      </c>
      <c r="L2524" t="s">
        <v>40</v>
      </c>
      <c r="M2524" s="3">
        <v>70</v>
      </c>
      <c r="N2524">
        <v>6659</v>
      </c>
      <c r="O2524">
        <v>1</v>
      </c>
      <c r="P2524" t="s">
        <v>47</v>
      </c>
      <c r="Q2524">
        <v>2013</v>
      </c>
      <c r="R2524" s="2">
        <v>440</v>
      </c>
      <c r="S2524" s="2">
        <v>425</v>
      </c>
      <c r="T2524" s="2">
        <v>415</v>
      </c>
      <c r="U2524" s="2">
        <v>0.62264291584993803</v>
      </c>
      <c r="V2524" s="2">
        <v>455</v>
      </c>
      <c r="W2524" s="2">
        <v>-1</v>
      </c>
      <c r="X2524" s="2">
        <v>407</v>
      </c>
      <c r="Y2524" s="2">
        <v>-1</v>
      </c>
      <c r="Z2524" s="2">
        <v>-1</v>
      </c>
      <c r="AA2524" s="2">
        <v>-1</v>
      </c>
      <c r="AB2524" s="2">
        <v>-1</v>
      </c>
      <c r="AC2524" s="2">
        <v>-0.58989999999999998</v>
      </c>
      <c r="AD2524" s="2">
        <v>-0.62009999999999998</v>
      </c>
      <c r="AE2524" s="2">
        <v>0.16370000000000001</v>
      </c>
      <c r="AF2524" s="2">
        <v>0.1459</v>
      </c>
      <c r="AG2524" s="2">
        <v>-0.66920000000000002</v>
      </c>
      <c r="AH2524">
        <v>300000</v>
      </c>
      <c r="AI2524" t="str">
        <f>IF(Table_Graduate_Salary[[#This Row],[Salary]]&lt;300000,"Low",IF(Table_Graduate_Salary[[#This Row],[Salary]]&lt;=600000,"Medium","High"))</f>
        <v>Medium</v>
      </c>
      <c r="AJ2524" t="str">
        <f>IF(Table_Graduate_Salary[[#This Row],[collegeGPA]]&gt;=8,"Excellent",IF(Table_Graduate_Salary[[#This Row],[collegeGPA]]&gt;=7,"Good","Average"))</f>
        <v>Excellent</v>
      </c>
      <c r="AK2524" s="2">
        <f>AVERAGE(Table_Graduate_Salary[[#This Row],[English]],Table_Graduate_Salary[[#This Row],[Logical]],Table_Graduate_Salary[[#This Row],[Quant]])</f>
        <v>426.66666666666669</v>
      </c>
    </row>
    <row r="2525" spans="1:37">
      <c r="A2525">
        <v>1019761</v>
      </c>
      <c r="B2525" t="s">
        <v>506</v>
      </c>
      <c r="C2525" s="1">
        <v>33848</v>
      </c>
      <c r="D2525" s="2">
        <v>83.6</v>
      </c>
      <c r="E2525" t="s">
        <v>51</v>
      </c>
      <c r="F2525" s="3">
        <v>2009</v>
      </c>
      <c r="G2525" s="2">
        <v>90.2</v>
      </c>
      <c r="H2525" t="s">
        <v>51</v>
      </c>
      <c r="I2525">
        <v>1487</v>
      </c>
      <c r="J2525">
        <v>2</v>
      </c>
      <c r="K2525" t="s">
        <v>36</v>
      </c>
      <c r="L2525" t="s">
        <v>60</v>
      </c>
      <c r="M2525" s="3">
        <v>69.3</v>
      </c>
      <c r="N2525">
        <v>1487</v>
      </c>
      <c r="O2525">
        <v>0</v>
      </c>
      <c r="P2525" t="s">
        <v>56</v>
      </c>
      <c r="Q2525">
        <v>2013</v>
      </c>
      <c r="R2525" s="2">
        <v>405</v>
      </c>
      <c r="S2525" s="2">
        <v>480</v>
      </c>
      <c r="T2525" s="2">
        <v>665</v>
      </c>
      <c r="U2525" s="2">
        <v>0.64938971484669095</v>
      </c>
      <c r="V2525" s="2">
        <v>345</v>
      </c>
      <c r="W2525" s="2">
        <v>356</v>
      </c>
      <c r="X2525" s="2">
        <v>-1</v>
      </c>
      <c r="Y2525" s="2">
        <v>-1</v>
      </c>
      <c r="Z2525" s="2">
        <v>-1</v>
      </c>
      <c r="AA2525" s="2">
        <v>-1</v>
      </c>
      <c r="AB2525" s="2">
        <v>-1</v>
      </c>
      <c r="AC2525" s="2">
        <v>0.55910000000000004</v>
      </c>
      <c r="AD2525" s="2">
        <v>-1.1195999999999999</v>
      </c>
      <c r="AE2525" s="2">
        <v>-0.91220000000000001</v>
      </c>
      <c r="AF2525" s="2">
        <v>-1.5021</v>
      </c>
      <c r="AG2525" s="2">
        <v>-0.66920000000000002</v>
      </c>
      <c r="AH2525">
        <v>330000</v>
      </c>
      <c r="AI2525" t="str">
        <f>IF(Table_Graduate_Salary[[#This Row],[Salary]]&lt;300000,"Low",IF(Table_Graduate_Salary[[#This Row],[Salary]]&lt;=600000,"Medium","High"))</f>
        <v>Medium</v>
      </c>
      <c r="AJ2525" t="str">
        <f>IF(Table_Graduate_Salary[[#This Row],[collegeGPA]]&gt;=8,"Excellent",IF(Table_Graduate_Salary[[#This Row],[collegeGPA]]&gt;=7,"Good","Average"))</f>
        <v>Excellent</v>
      </c>
      <c r="AK2525" s="2">
        <f>AVERAGE(Table_Graduate_Salary[[#This Row],[English]],Table_Graduate_Salary[[#This Row],[Logical]],Table_Graduate_Salary[[#This Row],[Quant]])</f>
        <v>516.66666666666663</v>
      </c>
    </row>
    <row r="2526" spans="1:37">
      <c r="A2526">
        <v>327856</v>
      </c>
      <c r="B2526" t="s">
        <v>506</v>
      </c>
      <c r="C2526" s="1">
        <v>32975</v>
      </c>
      <c r="D2526" s="2">
        <v>64</v>
      </c>
      <c r="E2526" t="s">
        <v>51</v>
      </c>
      <c r="F2526" s="3">
        <v>2008</v>
      </c>
      <c r="G2526" s="2">
        <v>61</v>
      </c>
      <c r="H2526" t="s">
        <v>51</v>
      </c>
      <c r="I2526">
        <v>310</v>
      </c>
      <c r="J2526">
        <v>2</v>
      </c>
      <c r="K2526" t="s">
        <v>36</v>
      </c>
      <c r="L2526" t="s">
        <v>55</v>
      </c>
      <c r="M2526" s="3">
        <v>72</v>
      </c>
      <c r="N2526">
        <v>310</v>
      </c>
      <c r="O2526">
        <v>0</v>
      </c>
      <c r="P2526" t="s">
        <v>53</v>
      </c>
      <c r="Q2526">
        <v>2012</v>
      </c>
      <c r="R2526" s="2">
        <v>345</v>
      </c>
      <c r="S2526" s="2">
        <v>335</v>
      </c>
      <c r="T2526" s="2">
        <v>275</v>
      </c>
      <c r="U2526" s="2">
        <v>0.24545565999982899</v>
      </c>
      <c r="V2526" s="2">
        <v>335</v>
      </c>
      <c r="W2526" s="2">
        <v>-1</v>
      </c>
      <c r="X2526" s="2">
        <v>-1</v>
      </c>
      <c r="Y2526" s="2">
        <v>-1</v>
      </c>
      <c r="Z2526" s="2">
        <v>-1</v>
      </c>
      <c r="AA2526" s="2">
        <v>-1</v>
      </c>
      <c r="AB2526" s="2">
        <v>-1</v>
      </c>
      <c r="AC2526" s="2">
        <v>-0.4173</v>
      </c>
      <c r="AD2526" s="2">
        <v>0.3448</v>
      </c>
      <c r="AE2526" s="2">
        <v>-0.1988</v>
      </c>
      <c r="AF2526" s="2">
        <v>0.17982999999999999</v>
      </c>
      <c r="AG2526" s="2">
        <v>-5.0599999999999999E-2</v>
      </c>
      <c r="AH2526">
        <v>100000</v>
      </c>
      <c r="AI2526" t="str">
        <f>IF(Table_Graduate_Salary[[#This Row],[Salary]]&lt;300000,"Low",IF(Table_Graduate_Salary[[#This Row],[Salary]]&lt;=600000,"Medium","High"))</f>
        <v>Low</v>
      </c>
      <c r="AJ2526" t="str">
        <f>IF(Table_Graduate_Salary[[#This Row],[collegeGPA]]&gt;=8,"Excellent",IF(Table_Graduate_Salary[[#This Row],[collegeGPA]]&gt;=7,"Good","Average"))</f>
        <v>Excellent</v>
      </c>
      <c r="AK2526" s="2">
        <f>AVERAGE(Table_Graduate_Salary[[#This Row],[English]],Table_Graduate_Salary[[#This Row],[Logical]],Table_Graduate_Salary[[#This Row],[Quant]])</f>
        <v>318.33333333333331</v>
      </c>
    </row>
    <row r="2527" spans="1:37">
      <c r="A2527">
        <v>247078</v>
      </c>
      <c r="B2527" t="s">
        <v>505</v>
      </c>
      <c r="C2527" s="1">
        <v>32337</v>
      </c>
      <c r="D2527" s="2">
        <v>78</v>
      </c>
      <c r="E2527">
        <v>0</v>
      </c>
      <c r="F2527" s="3">
        <v>2006</v>
      </c>
      <c r="G2527" s="2">
        <v>53</v>
      </c>
      <c r="H2527">
        <v>0</v>
      </c>
      <c r="I2527">
        <v>6570</v>
      </c>
      <c r="J2527">
        <v>2</v>
      </c>
      <c r="K2527" t="s">
        <v>36</v>
      </c>
      <c r="L2527" t="s">
        <v>64</v>
      </c>
      <c r="M2527" s="3">
        <v>65</v>
      </c>
      <c r="N2527">
        <v>6570</v>
      </c>
      <c r="O2527">
        <v>0</v>
      </c>
      <c r="P2527" t="s">
        <v>65</v>
      </c>
      <c r="Q2527">
        <v>2011</v>
      </c>
      <c r="R2527" s="2">
        <v>475</v>
      </c>
      <c r="S2527" s="2">
        <v>485</v>
      </c>
      <c r="T2527" s="2">
        <v>525</v>
      </c>
      <c r="U2527" s="2">
        <v>0.60005718233834104</v>
      </c>
      <c r="V2527" s="2">
        <v>435</v>
      </c>
      <c r="W2527" s="2">
        <v>-1</v>
      </c>
      <c r="X2527" s="2">
        <v>-1</v>
      </c>
      <c r="Y2527" s="2">
        <v>-1</v>
      </c>
      <c r="Z2527" s="2">
        <v>-1</v>
      </c>
      <c r="AA2527" s="2">
        <v>-1</v>
      </c>
      <c r="AB2527" s="2">
        <v>-1</v>
      </c>
      <c r="AC2527" s="2">
        <v>0.66459999999999997</v>
      </c>
      <c r="AD2527" s="2">
        <v>0.81279999999999997</v>
      </c>
      <c r="AE2527" s="2">
        <v>-0.34399999999999997</v>
      </c>
      <c r="AF2527" s="2">
        <v>-0.29020000000000001</v>
      </c>
      <c r="AG2527" s="2">
        <v>0.18640000000000001</v>
      </c>
      <c r="AH2527">
        <v>275000</v>
      </c>
      <c r="AI2527" t="str">
        <f>IF(Table_Graduate_Salary[[#This Row],[Salary]]&lt;300000,"Low",IF(Table_Graduate_Salary[[#This Row],[Salary]]&lt;=600000,"Medium","High"))</f>
        <v>Low</v>
      </c>
      <c r="AJ2527" t="str">
        <f>IF(Table_Graduate_Salary[[#This Row],[collegeGPA]]&gt;=8,"Excellent",IF(Table_Graduate_Salary[[#This Row],[collegeGPA]]&gt;=7,"Good","Average"))</f>
        <v>Excellent</v>
      </c>
      <c r="AK2527" s="2">
        <f>AVERAGE(Table_Graduate_Salary[[#This Row],[English]],Table_Graduate_Salary[[#This Row],[Logical]],Table_Graduate_Salary[[#This Row],[Quant]])</f>
        <v>495</v>
      </c>
    </row>
    <row r="2528" spans="1:37">
      <c r="A2528">
        <v>51320</v>
      </c>
      <c r="B2528" t="s">
        <v>506</v>
      </c>
      <c r="C2528" s="1">
        <v>32250</v>
      </c>
      <c r="D2528" s="2">
        <v>86</v>
      </c>
      <c r="E2528" t="s">
        <v>427</v>
      </c>
      <c r="F2528" s="3">
        <v>2006</v>
      </c>
      <c r="G2528" s="2">
        <v>82.83</v>
      </c>
      <c r="H2528" t="s">
        <v>428</v>
      </c>
      <c r="I2528">
        <v>182</v>
      </c>
      <c r="J2528">
        <v>2</v>
      </c>
      <c r="K2528" t="s">
        <v>36</v>
      </c>
      <c r="L2528" t="s">
        <v>64</v>
      </c>
      <c r="M2528" s="3">
        <v>68.5</v>
      </c>
      <c r="N2528">
        <v>182</v>
      </c>
      <c r="O2528">
        <v>1</v>
      </c>
      <c r="P2528" t="s">
        <v>61</v>
      </c>
      <c r="Q2528">
        <v>2010</v>
      </c>
      <c r="R2528" s="2">
        <v>455</v>
      </c>
      <c r="S2528" s="2">
        <v>305</v>
      </c>
      <c r="T2528" s="2">
        <v>595</v>
      </c>
      <c r="U2528" s="2">
        <v>0.76567358123401097</v>
      </c>
      <c r="V2528" s="2">
        <v>485</v>
      </c>
      <c r="W2528" s="2">
        <v>-1</v>
      </c>
      <c r="X2528" s="2">
        <v>-1</v>
      </c>
      <c r="Y2528" s="2">
        <v>-1</v>
      </c>
      <c r="Z2528" s="2">
        <v>-1</v>
      </c>
      <c r="AA2528" s="2">
        <v>-1</v>
      </c>
      <c r="AB2528" s="2">
        <v>-1</v>
      </c>
      <c r="AC2528" s="2">
        <v>1.2827999999999999</v>
      </c>
      <c r="AD2528" s="2">
        <v>1.2807999999999999</v>
      </c>
      <c r="AE2528" s="2">
        <v>9.1399999999999995E-2</v>
      </c>
      <c r="AF2528" s="2">
        <v>0.17979999999999999</v>
      </c>
      <c r="AG2528" s="2">
        <v>0.6603</v>
      </c>
      <c r="AH2528">
        <v>545000</v>
      </c>
      <c r="AI2528" t="str">
        <f>IF(Table_Graduate_Salary[[#This Row],[Salary]]&lt;300000,"Low",IF(Table_Graduate_Salary[[#This Row],[Salary]]&lt;=600000,"Medium","High"))</f>
        <v>Medium</v>
      </c>
      <c r="AJ2528" t="str">
        <f>IF(Table_Graduate_Salary[[#This Row],[collegeGPA]]&gt;=8,"Excellent",IF(Table_Graduate_Salary[[#This Row],[collegeGPA]]&gt;=7,"Good","Average"))</f>
        <v>Excellent</v>
      </c>
      <c r="AK2528" s="2">
        <f>AVERAGE(Table_Graduate_Salary[[#This Row],[English]],Table_Graduate_Salary[[#This Row],[Logical]],Table_Graduate_Salary[[#This Row],[Quant]])</f>
        <v>451.66666666666669</v>
      </c>
    </row>
    <row r="2529" spans="1:37">
      <c r="A2529">
        <v>530592</v>
      </c>
      <c r="B2529" t="s">
        <v>506</v>
      </c>
      <c r="C2529" s="1">
        <v>33360</v>
      </c>
      <c r="D2529" s="2">
        <v>67</v>
      </c>
      <c r="E2529" t="s">
        <v>51</v>
      </c>
      <c r="F2529" s="3">
        <v>2008</v>
      </c>
      <c r="G2529" s="2">
        <v>78</v>
      </c>
      <c r="H2529" t="s">
        <v>51</v>
      </c>
      <c r="I2529">
        <v>2563</v>
      </c>
      <c r="J2529">
        <v>2</v>
      </c>
      <c r="K2529" t="s">
        <v>36</v>
      </c>
      <c r="L2529" t="s">
        <v>40</v>
      </c>
      <c r="M2529" s="3">
        <v>80</v>
      </c>
      <c r="N2529">
        <v>2563</v>
      </c>
      <c r="O2529">
        <v>0</v>
      </c>
      <c r="P2529" t="s">
        <v>96</v>
      </c>
      <c r="Q2529">
        <v>2013</v>
      </c>
      <c r="R2529" s="2">
        <v>450</v>
      </c>
      <c r="S2529" s="2">
        <v>545</v>
      </c>
      <c r="T2529" s="2">
        <v>515</v>
      </c>
      <c r="U2529" s="2">
        <v>0.99887610810285898</v>
      </c>
      <c r="V2529" s="2">
        <v>585</v>
      </c>
      <c r="W2529" s="2">
        <v>-1</v>
      </c>
      <c r="X2529" s="2">
        <v>653</v>
      </c>
      <c r="Y2529" s="2">
        <v>-1</v>
      </c>
      <c r="Z2529" s="2">
        <v>-1</v>
      </c>
      <c r="AA2529" s="2">
        <v>-1</v>
      </c>
      <c r="AB2529" s="2">
        <v>-1</v>
      </c>
      <c r="AC2529" s="2">
        <v>-1.8083</v>
      </c>
      <c r="AD2529" s="2">
        <v>-2.4243000000000001</v>
      </c>
      <c r="AE2529" s="2">
        <v>-2.0131000000000001</v>
      </c>
      <c r="AF2529" s="2">
        <v>-5.5199999999999999E-2</v>
      </c>
      <c r="AG2529" s="2">
        <v>-2.9731000000000001</v>
      </c>
      <c r="AH2529">
        <v>120000</v>
      </c>
      <c r="AI2529" t="str">
        <f>IF(Table_Graduate_Salary[[#This Row],[Salary]]&lt;300000,"Low",IF(Table_Graduate_Salary[[#This Row],[Salary]]&lt;=600000,"Medium","High"))</f>
        <v>Low</v>
      </c>
      <c r="AJ2529" t="str">
        <f>IF(Table_Graduate_Salary[[#This Row],[collegeGPA]]&gt;=8,"Excellent",IF(Table_Graduate_Salary[[#This Row],[collegeGPA]]&gt;=7,"Good","Average"))</f>
        <v>Excellent</v>
      </c>
      <c r="AK2529" s="2">
        <f>AVERAGE(Table_Graduate_Salary[[#This Row],[English]],Table_Graduate_Salary[[#This Row],[Logical]],Table_Graduate_Salary[[#This Row],[Quant]])</f>
        <v>503.33333333333331</v>
      </c>
    </row>
    <row r="2530" spans="1:37">
      <c r="A2530">
        <v>599552</v>
      </c>
      <c r="B2530" t="s">
        <v>506</v>
      </c>
      <c r="C2530" s="1">
        <v>33482</v>
      </c>
      <c r="D2530" s="2">
        <v>87.4</v>
      </c>
      <c r="E2530" t="s">
        <v>35</v>
      </c>
      <c r="F2530" s="3">
        <v>2009</v>
      </c>
      <c r="G2530" s="2">
        <v>86.6</v>
      </c>
      <c r="H2530" t="s">
        <v>35</v>
      </c>
      <c r="I2530">
        <v>830</v>
      </c>
      <c r="J2530">
        <v>2</v>
      </c>
      <c r="K2530" t="s">
        <v>36</v>
      </c>
      <c r="L2530" t="s">
        <v>81</v>
      </c>
      <c r="M2530" s="3">
        <v>78.400000000000006</v>
      </c>
      <c r="N2530">
        <v>830</v>
      </c>
      <c r="O2530">
        <v>1</v>
      </c>
      <c r="P2530" t="s">
        <v>47</v>
      </c>
      <c r="Q2530">
        <v>2013</v>
      </c>
      <c r="R2530" s="2">
        <v>485</v>
      </c>
      <c r="S2530" s="2">
        <v>475</v>
      </c>
      <c r="T2530" s="2">
        <v>620</v>
      </c>
      <c r="U2530" s="2">
        <v>0.82466640067133201</v>
      </c>
      <c r="V2530" s="2">
        <v>505</v>
      </c>
      <c r="W2530" s="2">
        <v>400</v>
      </c>
      <c r="X2530" s="2">
        <v>-1</v>
      </c>
      <c r="Y2530" s="2">
        <v>-1</v>
      </c>
      <c r="Z2530" s="2">
        <v>-1</v>
      </c>
      <c r="AA2530" s="2">
        <v>-1</v>
      </c>
      <c r="AB2530" s="2">
        <v>-1</v>
      </c>
      <c r="AC2530" s="2">
        <v>-1.54E-2</v>
      </c>
      <c r="AD2530" s="2">
        <v>1.2114</v>
      </c>
      <c r="AE2530" s="2">
        <v>1.0859000000000001</v>
      </c>
      <c r="AF2530" s="2">
        <v>-1.2485999999999999</v>
      </c>
      <c r="AG2530" s="2">
        <v>0.28889999999999999</v>
      </c>
      <c r="AH2530">
        <v>175000</v>
      </c>
      <c r="AI2530" t="str">
        <f>IF(Table_Graduate_Salary[[#This Row],[Salary]]&lt;300000,"Low",IF(Table_Graduate_Salary[[#This Row],[Salary]]&lt;=600000,"Medium","High"))</f>
        <v>Low</v>
      </c>
      <c r="AJ2530" t="str">
        <f>IF(Table_Graduate_Salary[[#This Row],[collegeGPA]]&gt;=8,"Excellent",IF(Table_Graduate_Salary[[#This Row],[collegeGPA]]&gt;=7,"Good","Average"))</f>
        <v>Excellent</v>
      </c>
      <c r="AK2530" s="2">
        <f>AVERAGE(Table_Graduate_Salary[[#This Row],[English]],Table_Graduate_Salary[[#This Row],[Logical]],Table_Graduate_Salary[[#This Row],[Quant]])</f>
        <v>526.66666666666663</v>
      </c>
    </row>
    <row r="2531" spans="1:37">
      <c r="A2531">
        <v>662142</v>
      </c>
      <c r="B2531" t="s">
        <v>506</v>
      </c>
      <c r="C2531" s="1">
        <v>33530</v>
      </c>
      <c r="D2531" s="2">
        <v>71.13</v>
      </c>
      <c r="E2531" t="s">
        <v>51</v>
      </c>
      <c r="F2531" s="3">
        <v>2009</v>
      </c>
      <c r="G2531" s="2">
        <v>66</v>
      </c>
      <c r="H2531" t="s">
        <v>51</v>
      </c>
      <c r="I2531">
        <v>13095</v>
      </c>
      <c r="J2531">
        <v>2</v>
      </c>
      <c r="K2531" t="s">
        <v>36</v>
      </c>
      <c r="L2531" t="s">
        <v>60</v>
      </c>
      <c r="M2531" s="3">
        <v>77.7</v>
      </c>
      <c r="N2531">
        <v>13095</v>
      </c>
      <c r="O2531">
        <v>1</v>
      </c>
      <c r="P2531" t="s">
        <v>53</v>
      </c>
      <c r="Q2531">
        <v>2013</v>
      </c>
      <c r="R2531" s="2">
        <v>345</v>
      </c>
      <c r="S2531" s="2">
        <v>495</v>
      </c>
      <c r="T2531" s="2">
        <v>575</v>
      </c>
      <c r="U2531" s="2">
        <v>0.985461394326131</v>
      </c>
      <c r="V2531" s="2">
        <v>-1</v>
      </c>
      <c r="W2531" s="2">
        <v>500</v>
      </c>
      <c r="X2531" s="2">
        <v>-1</v>
      </c>
      <c r="Y2531" s="2">
        <v>-1</v>
      </c>
      <c r="Z2531" s="2">
        <v>-1</v>
      </c>
      <c r="AA2531" s="2">
        <v>-1</v>
      </c>
      <c r="AB2531" s="2">
        <v>-1</v>
      </c>
      <c r="AC2531" s="2">
        <v>0.84630000000000005</v>
      </c>
      <c r="AD2531" s="2">
        <v>4.5900000000000003E-2</v>
      </c>
      <c r="AE2531" s="2">
        <v>1.0859000000000001</v>
      </c>
      <c r="AF2531" s="2">
        <v>0.2727</v>
      </c>
      <c r="AG2531" s="2">
        <v>1.6302000000000001</v>
      </c>
      <c r="AH2531">
        <v>120000</v>
      </c>
      <c r="AI2531" t="str">
        <f>IF(Table_Graduate_Salary[[#This Row],[Salary]]&lt;300000,"Low",IF(Table_Graduate_Salary[[#This Row],[Salary]]&lt;=600000,"Medium","High"))</f>
        <v>Low</v>
      </c>
      <c r="AJ2531" t="str">
        <f>IF(Table_Graduate_Salary[[#This Row],[collegeGPA]]&gt;=8,"Excellent",IF(Table_Graduate_Salary[[#This Row],[collegeGPA]]&gt;=7,"Good","Average"))</f>
        <v>Excellent</v>
      </c>
      <c r="AK2531" s="2">
        <f>AVERAGE(Table_Graduate_Salary[[#This Row],[English]],Table_Graduate_Salary[[#This Row],[Logical]],Table_Graduate_Salary[[#This Row],[Quant]])</f>
        <v>471.66666666666669</v>
      </c>
    </row>
    <row r="2532" spans="1:37">
      <c r="A2532">
        <v>1294572</v>
      </c>
      <c r="B2532" t="s">
        <v>506</v>
      </c>
      <c r="C2532" s="1">
        <v>33455</v>
      </c>
      <c r="D2532" s="2">
        <v>81.400000000000006</v>
      </c>
      <c r="E2532" t="s">
        <v>35</v>
      </c>
      <c r="F2532" s="3">
        <v>2010</v>
      </c>
      <c r="G2532" s="2">
        <v>74.400000000000006</v>
      </c>
      <c r="H2532" t="s">
        <v>35</v>
      </c>
      <c r="I2532">
        <v>2388</v>
      </c>
      <c r="J2532">
        <v>2</v>
      </c>
      <c r="K2532" t="s">
        <v>36</v>
      </c>
      <c r="L2532" t="s">
        <v>102</v>
      </c>
      <c r="M2532" s="3">
        <v>84</v>
      </c>
      <c r="N2532">
        <v>2388</v>
      </c>
      <c r="O2532">
        <v>1</v>
      </c>
      <c r="P2532" t="s">
        <v>61</v>
      </c>
      <c r="Q2532">
        <v>2014</v>
      </c>
      <c r="R2532" s="2">
        <v>560</v>
      </c>
      <c r="S2532" s="2">
        <v>565</v>
      </c>
      <c r="T2532" s="2">
        <v>455</v>
      </c>
      <c r="U2532" s="2">
        <v>0.96532715773978295</v>
      </c>
      <c r="V2532" s="2">
        <v>405</v>
      </c>
      <c r="W2532" s="2">
        <v>-1</v>
      </c>
      <c r="X2532" s="2">
        <v>-1</v>
      </c>
      <c r="Y2532" s="2">
        <v>-1</v>
      </c>
      <c r="Z2532" s="2">
        <v>-1</v>
      </c>
      <c r="AA2532" s="2">
        <v>-1</v>
      </c>
      <c r="AB2532" s="2">
        <v>-1</v>
      </c>
      <c r="AC2532" s="2">
        <v>-0.44629999999999997</v>
      </c>
      <c r="AD2532" s="2">
        <v>0.37890000000000001</v>
      </c>
      <c r="AE2532" s="2">
        <v>0.77849999999999997</v>
      </c>
      <c r="AF2532" s="2">
        <v>0.2727</v>
      </c>
      <c r="AG2532" s="2">
        <v>-0.66920000000000002</v>
      </c>
      <c r="AH2532">
        <v>200000</v>
      </c>
      <c r="AI2532" t="str">
        <f>IF(Table_Graduate_Salary[[#This Row],[Salary]]&lt;300000,"Low",IF(Table_Graduate_Salary[[#This Row],[Salary]]&lt;=600000,"Medium","High"))</f>
        <v>Low</v>
      </c>
      <c r="AJ2532" t="str">
        <f>IF(Table_Graduate_Salary[[#This Row],[collegeGPA]]&gt;=8,"Excellent",IF(Table_Graduate_Salary[[#This Row],[collegeGPA]]&gt;=7,"Good","Average"))</f>
        <v>Excellent</v>
      </c>
      <c r="AK2532" s="2">
        <f>AVERAGE(Table_Graduate_Salary[[#This Row],[English]],Table_Graduate_Salary[[#This Row],[Logical]],Table_Graduate_Salary[[#This Row],[Quant]])</f>
        <v>526.66666666666663</v>
      </c>
    </row>
    <row r="2533" spans="1:37">
      <c r="A2533">
        <v>423209</v>
      </c>
      <c r="B2533" t="s">
        <v>506</v>
      </c>
      <c r="C2533" s="1">
        <v>32143</v>
      </c>
      <c r="D2533" s="2">
        <v>55</v>
      </c>
      <c r="E2533" t="s">
        <v>79</v>
      </c>
      <c r="F2533" s="3">
        <v>2005</v>
      </c>
      <c r="G2533" s="2">
        <v>68</v>
      </c>
      <c r="H2533" t="s">
        <v>79</v>
      </c>
      <c r="I2533">
        <v>8718</v>
      </c>
      <c r="J2533">
        <v>2</v>
      </c>
      <c r="K2533" t="s">
        <v>36</v>
      </c>
      <c r="L2533" t="s">
        <v>40</v>
      </c>
      <c r="M2533" s="3">
        <v>59</v>
      </c>
      <c r="N2533">
        <v>8718</v>
      </c>
      <c r="O2533">
        <v>0</v>
      </c>
      <c r="P2533" t="s">
        <v>41</v>
      </c>
      <c r="Q2533">
        <v>2012</v>
      </c>
      <c r="R2533" s="2">
        <v>475</v>
      </c>
      <c r="S2533" s="2">
        <v>415</v>
      </c>
      <c r="T2533" s="2">
        <v>435</v>
      </c>
      <c r="U2533" s="2">
        <v>0.48674700843819302</v>
      </c>
      <c r="V2533" s="2">
        <v>385</v>
      </c>
      <c r="W2533" s="2">
        <v>-1</v>
      </c>
      <c r="X2533" s="2">
        <v>376</v>
      </c>
      <c r="Y2533" s="2">
        <v>-1</v>
      </c>
      <c r="Z2533" s="2">
        <v>-1</v>
      </c>
      <c r="AA2533" s="2">
        <v>-1</v>
      </c>
      <c r="AB2533" s="2">
        <v>-1</v>
      </c>
      <c r="AC2533" s="2">
        <v>-0.7651</v>
      </c>
      <c r="AD2533" s="2">
        <v>3.2800000000000003E-2</v>
      </c>
      <c r="AE2533" s="2">
        <v>9.1399999999999995E-2</v>
      </c>
      <c r="AF2533" s="2">
        <v>1.4136</v>
      </c>
      <c r="AG2533" s="2">
        <v>2.8400000000000002E-2</v>
      </c>
      <c r="AH2533">
        <v>180000</v>
      </c>
      <c r="AI2533" t="str">
        <f>IF(Table_Graduate_Salary[[#This Row],[Salary]]&lt;300000,"Low",IF(Table_Graduate_Salary[[#This Row],[Salary]]&lt;=600000,"Medium","High"))</f>
        <v>Low</v>
      </c>
      <c r="AJ2533" t="str">
        <f>IF(Table_Graduate_Salary[[#This Row],[collegeGPA]]&gt;=8,"Excellent",IF(Table_Graduate_Salary[[#This Row],[collegeGPA]]&gt;=7,"Good","Average"))</f>
        <v>Excellent</v>
      </c>
      <c r="AK2533" s="2">
        <f>AVERAGE(Table_Graduate_Salary[[#This Row],[English]],Table_Graduate_Salary[[#This Row],[Logical]],Table_Graduate_Salary[[#This Row],[Quant]])</f>
        <v>441.66666666666669</v>
      </c>
    </row>
    <row r="2534" spans="1:37">
      <c r="A2534">
        <v>407740</v>
      </c>
      <c r="B2534" t="s">
        <v>506</v>
      </c>
      <c r="C2534" s="1">
        <v>32904</v>
      </c>
      <c r="D2534" s="2">
        <v>88.33</v>
      </c>
      <c r="E2534" t="s">
        <v>48</v>
      </c>
      <c r="F2534" s="3">
        <v>2008</v>
      </c>
      <c r="G2534" s="2">
        <v>85.2</v>
      </c>
      <c r="H2534" t="s">
        <v>35</v>
      </c>
      <c r="I2534">
        <v>3801</v>
      </c>
      <c r="J2534">
        <v>2</v>
      </c>
      <c r="K2534" t="s">
        <v>36</v>
      </c>
      <c r="L2534" t="s">
        <v>64</v>
      </c>
      <c r="M2534" s="3">
        <v>88.3</v>
      </c>
      <c r="N2534">
        <v>3801</v>
      </c>
      <c r="O2534">
        <v>0</v>
      </c>
      <c r="P2534" t="s">
        <v>61</v>
      </c>
      <c r="Q2534">
        <v>2012</v>
      </c>
      <c r="R2534" s="2">
        <v>585</v>
      </c>
      <c r="S2534" s="2">
        <v>575</v>
      </c>
      <c r="T2534" s="2">
        <v>605</v>
      </c>
      <c r="U2534" s="2">
        <v>0.96090308716316397</v>
      </c>
      <c r="V2534" s="2">
        <v>595</v>
      </c>
      <c r="W2534" s="2">
        <v>-1</v>
      </c>
      <c r="X2534" s="2">
        <v>-1</v>
      </c>
      <c r="Y2534" s="2">
        <v>-1</v>
      </c>
      <c r="Z2534" s="2">
        <v>-1</v>
      </c>
      <c r="AA2534" s="2">
        <v>-1</v>
      </c>
      <c r="AB2534" s="2">
        <v>-1</v>
      </c>
      <c r="AC2534" s="2">
        <v>-1.4605999999999999</v>
      </c>
      <c r="AD2534" s="2">
        <v>-1.8392999999999999</v>
      </c>
      <c r="AE2534" s="2">
        <v>-1.6501999999999999</v>
      </c>
      <c r="AF2534" s="2">
        <v>0.26790000000000003</v>
      </c>
      <c r="AG2534" s="2">
        <v>-1.8673</v>
      </c>
      <c r="AH2534">
        <v>395000</v>
      </c>
      <c r="AI2534" t="str">
        <f>IF(Table_Graduate_Salary[[#This Row],[Salary]]&lt;300000,"Low",IF(Table_Graduate_Salary[[#This Row],[Salary]]&lt;=600000,"Medium","High"))</f>
        <v>Medium</v>
      </c>
      <c r="AJ2534" t="str">
        <f>IF(Table_Graduate_Salary[[#This Row],[collegeGPA]]&gt;=8,"Excellent",IF(Table_Graduate_Salary[[#This Row],[collegeGPA]]&gt;=7,"Good","Average"))</f>
        <v>Excellent</v>
      </c>
      <c r="AK2534" s="2">
        <f>AVERAGE(Table_Graduate_Salary[[#This Row],[English]],Table_Graduate_Salary[[#This Row],[Logical]],Table_Graduate_Salary[[#This Row],[Quant]])</f>
        <v>588.33333333333337</v>
      </c>
    </row>
    <row r="2535" spans="1:37">
      <c r="A2535">
        <v>618308</v>
      </c>
      <c r="B2535" t="s">
        <v>506</v>
      </c>
      <c r="C2535" s="1">
        <v>32976</v>
      </c>
      <c r="D2535" s="2">
        <v>91.6</v>
      </c>
      <c r="E2535" t="s">
        <v>35</v>
      </c>
      <c r="F2535" s="3">
        <v>2008</v>
      </c>
      <c r="G2535" s="2">
        <v>82.4</v>
      </c>
      <c r="H2535" t="s">
        <v>35</v>
      </c>
      <c r="I2535">
        <v>400</v>
      </c>
      <c r="J2535">
        <v>1</v>
      </c>
      <c r="K2535" t="s">
        <v>36</v>
      </c>
      <c r="L2535" t="s">
        <v>177</v>
      </c>
      <c r="M2535" s="3">
        <v>81.900000000000006</v>
      </c>
      <c r="N2535">
        <v>400</v>
      </c>
      <c r="O2535">
        <v>0</v>
      </c>
      <c r="P2535" t="s">
        <v>84</v>
      </c>
      <c r="Q2535">
        <v>2013</v>
      </c>
      <c r="R2535" s="2">
        <v>615</v>
      </c>
      <c r="S2535" s="2">
        <v>605</v>
      </c>
      <c r="T2535" s="2">
        <v>725</v>
      </c>
      <c r="U2535" s="2">
        <v>0.94513485596035496</v>
      </c>
      <c r="V2535" s="2">
        <v>-1</v>
      </c>
      <c r="W2535" s="2">
        <v>-1</v>
      </c>
      <c r="X2535" s="2">
        <v>-1</v>
      </c>
      <c r="Y2535" s="2">
        <v>526</v>
      </c>
      <c r="Z2535" s="2">
        <v>-1</v>
      </c>
      <c r="AA2535" s="2">
        <v>-1</v>
      </c>
      <c r="AB2535" s="2">
        <v>-1</v>
      </c>
      <c r="AC2535" s="2">
        <v>-1.1644000000000001</v>
      </c>
      <c r="AD2535" s="2">
        <v>-0.78659999999999997</v>
      </c>
      <c r="AE2535" s="2">
        <v>-1.2196</v>
      </c>
      <c r="AF2535" s="2">
        <v>0.65300000000000002</v>
      </c>
      <c r="AG2535" s="2">
        <v>-1.6273</v>
      </c>
      <c r="AH2535">
        <v>600000</v>
      </c>
      <c r="AI2535" t="str">
        <f>IF(Table_Graduate_Salary[[#This Row],[Salary]]&lt;300000,"Low",IF(Table_Graduate_Salary[[#This Row],[Salary]]&lt;=600000,"Medium","High"))</f>
        <v>Medium</v>
      </c>
      <c r="AJ2535" t="str">
        <f>IF(Table_Graduate_Salary[[#This Row],[collegeGPA]]&gt;=8,"Excellent",IF(Table_Graduate_Salary[[#This Row],[collegeGPA]]&gt;=7,"Good","Average"))</f>
        <v>Excellent</v>
      </c>
      <c r="AK2535" s="2">
        <f>AVERAGE(Table_Graduate_Salary[[#This Row],[English]],Table_Graduate_Salary[[#This Row],[Logical]],Table_Graduate_Salary[[#This Row],[Quant]])</f>
        <v>648.33333333333337</v>
      </c>
    </row>
    <row r="2536" spans="1:37">
      <c r="A2536">
        <v>920388</v>
      </c>
      <c r="B2536" t="s">
        <v>506</v>
      </c>
      <c r="C2536" s="1">
        <v>33504</v>
      </c>
      <c r="D2536" s="2">
        <v>80.599999999999994</v>
      </c>
      <c r="E2536" t="s">
        <v>48</v>
      </c>
      <c r="F2536" s="3">
        <v>2009</v>
      </c>
      <c r="G2536" s="2">
        <v>80.7</v>
      </c>
      <c r="H2536" t="s">
        <v>48</v>
      </c>
      <c r="I2536">
        <v>55</v>
      </c>
      <c r="J2536">
        <v>2</v>
      </c>
      <c r="K2536" t="s">
        <v>36</v>
      </c>
      <c r="L2536" t="s">
        <v>60</v>
      </c>
      <c r="M2536" s="3">
        <v>72.5</v>
      </c>
      <c r="N2536">
        <v>55</v>
      </c>
      <c r="O2536">
        <v>0</v>
      </c>
      <c r="P2536" t="s">
        <v>41</v>
      </c>
      <c r="Q2536">
        <v>2014</v>
      </c>
      <c r="R2536" s="2">
        <v>625</v>
      </c>
      <c r="S2536" s="2">
        <v>525</v>
      </c>
      <c r="T2536" s="2">
        <v>635</v>
      </c>
      <c r="U2536" s="2">
        <v>0.493596387301038</v>
      </c>
      <c r="V2536" s="2">
        <v>435</v>
      </c>
      <c r="W2536" s="2">
        <v>324</v>
      </c>
      <c r="X2536" s="2">
        <v>-1</v>
      </c>
      <c r="Y2536" s="2">
        <v>-1</v>
      </c>
      <c r="Z2536" s="2">
        <v>-1</v>
      </c>
      <c r="AA2536" s="2">
        <v>-1</v>
      </c>
      <c r="AB2536" s="2">
        <v>-1</v>
      </c>
      <c r="AC2536" s="2">
        <v>0.84630000000000005</v>
      </c>
      <c r="AD2536" s="2">
        <v>0.87839999999999996</v>
      </c>
      <c r="AE2536" s="2">
        <v>1.7007000000000001</v>
      </c>
      <c r="AF2536" s="2">
        <v>-0.4879</v>
      </c>
      <c r="AG2536" s="2">
        <v>9.7299999999999998E-2</v>
      </c>
      <c r="AH2536">
        <v>400000</v>
      </c>
      <c r="AI2536" t="str">
        <f>IF(Table_Graduate_Salary[[#This Row],[Salary]]&lt;300000,"Low",IF(Table_Graduate_Salary[[#This Row],[Salary]]&lt;=600000,"Medium","High"))</f>
        <v>Medium</v>
      </c>
      <c r="AJ2536" t="str">
        <f>IF(Table_Graduate_Salary[[#This Row],[collegeGPA]]&gt;=8,"Excellent",IF(Table_Graduate_Salary[[#This Row],[collegeGPA]]&gt;=7,"Good","Average"))</f>
        <v>Excellent</v>
      </c>
      <c r="AK2536" s="2">
        <f>AVERAGE(Table_Graduate_Salary[[#This Row],[English]],Table_Graduate_Salary[[#This Row],[Logical]],Table_Graduate_Salary[[#This Row],[Quant]])</f>
        <v>595</v>
      </c>
    </row>
    <row r="2537" spans="1:37">
      <c r="A2537">
        <v>670628</v>
      </c>
      <c r="B2537" t="s">
        <v>506</v>
      </c>
      <c r="C2537" s="1">
        <v>33519</v>
      </c>
      <c r="D2537" s="2">
        <v>76.599999999999994</v>
      </c>
      <c r="E2537" t="s">
        <v>35</v>
      </c>
      <c r="F2537" s="3">
        <v>2009</v>
      </c>
      <c r="G2537" s="2">
        <v>82.2</v>
      </c>
      <c r="H2537" t="s">
        <v>35</v>
      </c>
      <c r="I2537">
        <v>67</v>
      </c>
      <c r="J2537">
        <v>2</v>
      </c>
      <c r="K2537" t="s">
        <v>36</v>
      </c>
      <c r="L2537" t="s">
        <v>40</v>
      </c>
      <c r="M2537" s="3">
        <v>72</v>
      </c>
      <c r="N2537">
        <v>67</v>
      </c>
      <c r="O2537">
        <v>0</v>
      </c>
      <c r="P2537" t="s">
        <v>41</v>
      </c>
      <c r="Q2537">
        <v>2013</v>
      </c>
      <c r="R2537" s="2">
        <v>520</v>
      </c>
      <c r="S2537" s="2">
        <v>610</v>
      </c>
      <c r="T2537" s="2">
        <v>705</v>
      </c>
      <c r="U2537" s="2">
        <v>0.95224557292430301</v>
      </c>
      <c r="V2537" s="2">
        <v>585</v>
      </c>
      <c r="W2537" s="2">
        <v>-1</v>
      </c>
      <c r="X2537" s="2">
        <v>-1</v>
      </c>
      <c r="Y2537" s="2">
        <v>-1</v>
      </c>
      <c r="Z2537" s="2">
        <v>-1</v>
      </c>
      <c r="AA2537" s="2">
        <v>-1</v>
      </c>
      <c r="AB2537" s="2">
        <v>-1</v>
      </c>
      <c r="AC2537" s="2">
        <v>-1.0207999999999999</v>
      </c>
      <c r="AD2537" s="2">
        <v>-0.28710000000000002</v>
      </c>
      <c r="AE2537" s="2">
        <v>-0.91220000000000001</v>
      </c>
      <c r="AF2537" s="2">
        <v>1.9199999999999998E-2</v>
      </c>
      <c r="AG2537" s="2">
        <v>-2.0105</v>
      </c>
      <c r="AH2537">
        <v>340000</v>
      </c>
      <c r="AI2537" t="str">
        <f>IF(Table_Graduate_Salary[[#This Row],[Salary]]&lt;300000,"Low",IF(Table_Graduate_Salary[[#This Row],[Salary]]&lt;=600000,"Medium","High"))</f>
        <v>Medium</v>
      </c>
      <c r="AJ2537" t="str">
        <f>IF(Table_Graduate_Salary[[#This Row],[collegeGPA]]&gt;=8,"Excellent",IF(Table_Graduate_Salary[[#This Row],[collegeGPA]]&gt;=7,"Good","Average"))</f>
        <v>Excellent</v>
      </c>
      <c r="AK2537" s="2">
        <f>AVERAGE(Table_Graduate_Salary[[#This Row],[English]],Table_Graduate_Salary[[#This Row],[Logical]],Table_Graduate_Salary[[#This Row],[Quant]])</f>
        <v>611.66666666666663</v>
      </c>
    </row>
    <row r="2538" spans="1:37">
      <c r="A2538">
        <v>335328</v>
      </c>
      <c r="B2538" t="s">
        <v>506</v>
      </c>
      <c r="C2538" s="1">
        <v>33249</v>
      </c>
      <c r="D2538" s="2">
        <v>76</v>
      </c>
      <c r="E2538">
        <v>0</v>
      </c>
      <c r="F2538" s="3">
        <v>2008</v>
      </c>
      <c r="G2538" s="2">
        <v>73</v>
      </c>
      <c r="H2538">
        <v>0</v>
      </c>
      <c r="I2538">
        <v>198</v>
      </c>
      <c r="J2538">
        <v>2</v>
      </c>
      <c r="K2538" t="s">
        <v>36</v>
      </c>
      <c r="L2538" t="s">
        <v>60</v>
      </c>
      <c r="M2538" s="3">
        <v>64</v>
      </c>
      <c r="N2538">
        <v>198</v>
      </c>
      <c r="O2538">
        <v>0</v>
      </c>
      <c r="P2538" t="s">
        <v>41</v>
      </c>
      <c r="Q2538">
        <v>2013</v>
      </c>
      <c r="R2538" s="2">
        <v>464</v>
      </c>
      <c r="S2538" s="2">
        <v>405</v>
      </c>
      <c r="T2538" s="2">
        <v>524</v>
      </c>
      <c r="U2538" s="2">
        <v>0.22948175491175499</v>
      </c>
      <c r="V2538" s="2">
        <v>405</v>
      </c>
      <c r="W2538" s="2">
        <v>266</v>
      </c>
      <c r="X2538" s="2">
        <v>-1</v>
      </c>
      <c r="Y2538" s="2">
        <v>-1</v>
      </c>
      <c r="Z2538" s="2">
        <v>-1</v>
      </c>
      <c r="AA2538" s="2">
        <v>366</v>
      </c>
      <c r="AB2538" s="2">
        <v>-1</v>
      </c>
      <c r="AC2538" s="2">
        <v>-6.9599999999999995E-2</v>
      </c>
      <c r="AD2538" s="2">
        <v>0.50080000000000002</v>
      </c>
      <c r="AE2538" s="2">
        <v>-0.63429999999999997</v>
      </c>
      <c r="AF2538" s="2">
        <v>-0.26086999999999999</v>
      </c>
      <c r="AG2538" s="2">
        <v>-0.9194</v>
      </c>
      <c r="AH2538">
        <v>200000</v>
      </c>
      <c r="AI2538" t="str">
        <f>IF(Table_Graduate_Salary[[#This Row],[Salary]]&lt;300000,"Low",IF(Table_Graduate_Salary[[#This Row],[Salary]]&lt;=600000,"Medium","High"))</f>
        <v>Low</v>
      </c>
      <c r="AJ2538" t="str">
        <f>IF(Table_Graduate_Salary[[#This Row],[collegeGPA]]&gt;=8,"Excellent",IF(Table_Graduate_Salary[[#This Row],[collegeGPA]]&gt;=7,"Good","Average"))</f>
        <v>Excellent</v>
      </c>
      <c r="AK2538" s="2">
        <f>AVERAGE(Table_Graduate_Salary[[#This Row],[English]],Table_Graduate_Salary[[#This Row],[Logical]],Table_Graduate_Salary[[#This Row],[Quant]])</f>
        <v>464.33333333333331</v>
      </c>
    </row>
    <row r="2539" spans="1:37">
      <c r="A2539">
        <v>35122</v>
      </c>
      <c r="B2539" t="s">
        <v>506</v>
      </c>
      <c r="C2539" s="1">
        <v>33283</v>
      </c>
      <c r="D2539" s="2">
        <v>62</v>
      </c>
      <c r="E2539" t="s">
        <v>97</v>
      </c>
      <c r="F2539" s="3">
        <v>2006</v>
      </c>
      <c r="G2539" s="2">
        <v>71</v>
      </c>
      <c r="H2539" t="s">
        <v>97</v>
      </c>
      <c r="I2539">
        <v>374</v>
      </c>
      <c r="J2539">
        <v>2</v>
      </c>
      <c r="K2539" t="s">
        <v>36</v>
      </c>
      <c r="L2539" t="s">
        <v>64</v>
      </c>
      <c r="M2539" s="3">
        <v>67</v>
      </c>
      <c r="N2539">
        <v>374</v>
      </c>
      <c r="O2539">
        <v>0</v>
      </c>
      <c r="P2539" t="s">
        <v>41</v>
      </c>
      <c r="Q2539">
        <v>2010</v>
      </c>
      <c r="R2539" s="2">
        <v>425</v>
      </c>
      <c r="S2539" s="2">
        <v>385</v>
      </c>
      <c r="T2539" s="2">
        <v>435</v>
      </c>
      <c r="U2539" s="2">
        <v>0.81941652983588797</v>
      </c>
      <c r="V2539" s="2">
        <v>505</v>
      </c>
      <c r="W2539" s="2">
        <v>-1</v>
      </c>
      <c r="X2539" s="2">
        <v>-1</v>
      </c>
      <c r="Y2539" s="2">
        <v>-1</v>
      </c>
      <c r="Z2539" s="2">
        <v>-1</v>
      </c>
      <c r="AA2539" s="2">
        <v>-1</v>
      </c>
      <c r="AB2539" s="2">
        <v>-1</v>
      </c>
      <c r="AC2539" s="2">
        <v>1.7464999999999999</v>
      </c>
      <c r="AD2539" s="2">
        <v>1.5928</v>
      </c>
      <c r="AE2539" s="2">
        <v>0.81710000000000005</v>
      </c>
      <c r="AF2539" s="2">
        <v>-0.4078</v>
      </c>
      <c r="AG2539" s="2">
        <v>0.6603</v>
      </c>
      <c r="AH2539">
        <v>180000</v>
      </c>
      <c r="AI2539" t="str">
        <f>IF(Table_Graduate_Salary[[#This Row],[Salary]]&lt;300000,"Low",IF(Table_Graduate_Salary[[#This Row],[Salary]]&lt;=600000,"Medium","High"))</f>
        <v>Low</v>
      </c>
      <c r="AJ2539" t="str">
        <f>IF(Table_Graduate_Salary[[#This Row],[collegeGPA]]&gt;=8,"Excellent",IF(Table_Graduate_Salary[[#This Row],[collegeGPA]]&gt;=7,"Good","Average"))</f>
        <v>Excellent</v>
      </c>
      <c r="AK2539" s="2">
        <f>AVERAGE(Table_Graduate_Salary[[#This Row],[English]],Table_Graduate_Salary[[#This Row],[Logical]],Table_Graduate_Salary[[#This Row],[Quant]])</f>
        <v>415</v>
      </c>
    </row>
    <row r="2540" spans="1:37">
      <c r="A2540">
        <v>1157393</v>
      </c>
      <c r="B2540" t="s">
        <v>506</v>
      </c>
      <c r="C2540" s="1">
        <v>33531</v>
      </c>
      <c r="D2540" s="2">
        <v>53</v>
      </c>
      <c r="E2540" t="s">
        <v>51</v>
      </c>
      <c r="F2540" s="3">
        <v>2008</v>
      </c>
      <c r="G2540" s="2">
        <v>62</v>
      </c>
      <c r="H2540" t="s">
        <v>51</v>
      </c>
      <c r="I2540">
        <v>3579</v>
      </c>
      <c r="J2540">
        <v>2</v>
      </c>
      <c r="K2540" t="s">
        <v>36</v>
      </c>
      <c r="L2540" t="s">
        <v>60</v>
      </c>
      <c r="M2540" s="3">
        <v>69</v>
      </c>
      <c r="N2540">
        <v>3579</v>
      </c>
      <c r="O2540">
        <v>0</v>
      </c>
      <c r="P2540" t="s">
        <v>41</v>
      </c>
      <c r="Q2540">
        <v>2014</v>
      </c>
      <c r="R2540" s="2">
        <v>500</v>
      </c>
      <c r="S2540" s="2">
        <v>360</v>
      </c>
      <c r="T2540" s="2">
        <v>330</v>
      </c>
      <c r="U2540" s="2">
        <v>0.64938971484669095</v>
      </c>
      <c r="V2540" s="2">
        <v>-1</v>
      </c>
      <c r="W2540" s="2">
        <v>356</v>
      </c>
      <c r="X2540" s="2">
        <v>-1</v>
      </c>
      <c r="Y2540" s="2">
        <v>-1</v>
      </c>
      <c r="Z2540" s="2">
        <v>-1</v>
      </c>
      <c r="AA2540" s="2">
        <v>-1</v>
      </c>
      <c r="AB2540" s="2">
        <v>-1</v>
      </c>
      <c r="AC2540" s="2">
        <v>-0.159</v>
      </c>
      <c r="AD2540" s="2">
        <v>-0.1206</v>
      </c>
      <c r="AE2540" s="2">
        <v>0.47110000000000002</v>
      </c>
      <c r="AF2540" s="2">
        <v>0.77980000000000005</v>
      </c>
      <c r="AG2540" s="2">
        <v>0.67210000000000003</v>
      </c>
      <c r="AH2540">
        <v>145000</v>
      </c>
      <c r="AI2540" t="str">
        <f>IF(Table_Graduate_Salary[[#This Row],[Salary]]&lt;300000,"Low",IF(Table_Graduate_Salary[[#This Row],[Salary]]&lt;=600000,"Medium","High"))</f>
        <v>Low</v>
      </c>
      <c r="AJ2540" t="str">
        <f>IF(Table_Graduate_Salary[[#This Row],[collegeGPA]]&gt;=8,"Excellent",IF(Table_Graduate_Salary[[#This Row],[collegeGPA]]&gt;=7,"Good","Average"))</f>
        <v>Excellent</v>
      </c>
      <c r="AK2540" s="2">
        <f>AVERAGE(Table_Graduate_Salary[[#This Row],[English]],Table_Graduate_Salary[[#This Row],[Logical]],Table_Graduate_Salary[[#This Row],[Quant]])</f>
        <v>396.66666666666669</v>
      </c>
    </row>
    <row r="2541" spans="1:37">
      <c r="A2541">
        <v>1258895</v>
      </c>
      <c r="B2541" t="s">
        <v>506</v>
      </c>
      <c r="C2541" s="1">
        <v>33449</v>
      </c>
      <c r="D2541" s="2">
        <v>82</v>
      </c>
      <c r="E2541" t="s">
        <v>51</v>
      </c>
      <c r="F2541" s="3">
        <v>2008</v>
      </c>
      <c r="G2541" s="2">
        <v>79.599999999999994</v>
      </c>
      <c r="H2541" t="s">
        <v>51</v>
      </c>
      <c r="I2541">
        <v>1011</v>
      </c>
      <c r="J2541">
        <v>2</v>
      </c>
      <c r="K2541" t="s">
        <v>36</v>
      </c>
      <c r="L2541" t="s">
        <v>60</v>
      </c>
      <c r="M2541" s="3">
        <v>68</v>
      </c>
      <c r="N2541">
        <v>1011</v>
      </c>
      <c r="O2541">
        <v>0</v>
      </c>
      <c r="P2541" t="s">
        <v>111</v>
      </c>
      <c r="Q2541">
        <v>2012</v>
      </c>
      <c r="R2541" s="2">
        <v>350</v>
      </c>
      <c r="S2541" s="2">
        <v>520</v>
      </c>
      <c r="T2541" s="2">
        <v>450</v>
      </c>
      <c r="U2541" s="2">
        <v>0.78330353667029795</v>
      </c>
      <c r="V2541" s="2">
        <v>295</v>
      </c>
      <c r="W2541" s="2">
        <v>388</v>
      </c>
      <c r="X2541" s="2">
        <v>-1</v>
      </c>
      <c r="Y2541" s="2">
        <v>-1</v>
      </c>
      <c r="Z2541" s="2">
        <v>-1</v>
      </c>
      <c r="AA2541" s="2">
        <v>-1</v>
      </c>
      <c r="AB2541" s="2">
        <v>-1</v>
      </c>
      <c r="AC2541" s="2">
        <v>-0.58989999999999998</v>
      </c>
      <c r="AD2541" s="2">
        <v>0.5454</v>
      </c>
      <c r="AE2541" s="2">
        <v>0.16370000000000001</v>
      </c>
      <c r="AF2541" s="2">
        <v>1.1600999999999999</v>
      </c>
      <c r="AG2541" s="2">
        <v>1.2470000000000001</v>
      </c>
      <c r="AH2541">
        <v>205000</v>
      </c>
      <c r="AI2541" t="str">
        <f>IF(Table_Graduate_Salary[[#This Row],[Salary]]&lt;300000,"Low",IF(Table_Graduate_Salary[[#This Row],[Salary]]&lt;=600000,"Medium","High"))</f>
        <v>Low</v>
      </c>
      <c r="AJ2541" t="str">
        <f>IF(Table_Graduate_Salary[[#This Row],[collegeGPA]]&gt;=8,"Excellent",IF(Table_Graduate_Salary[[#This Row],[collegeGPA]]&gt;=7,"Good","Average"))</f>
        <v>Excellent</v>
      </c>
      <c r="AK2541" s="2">
        <f>AVERAGE(Table_Graduate_Salary[[#This Row],[English]],Table_Graduate_Salary[[#This Row],[Logical]],Table_Graduate_Salary[[#This Row],[Quant]])</f>
        <v>440</v>
      </c>
    </row>
    <row r="2542" spans="1:37">
      <c r="A2542">
        <v>629285</v>
      </c>
      <c r="B2542" t="s">
        <v>505</v>
      </c>
      <c r="C2542" s="1">
        <v>33350</v>
      </c>
      <c r="D2542" s="2">
        <v>87.7</v>
      </c>
      <c r="E2542" t="s">
        <v>51</v>
      </c>
      <c r="F2542" s="3">
        <v>2009</v>
      </c>
      <c r="G2542" s="2">
        <v>88.5</v>
      </c>
      <c r="H2542" t="s">
        <v>51</v>
      </c>
      <c r="I2542">
        <v>6568</v>
      </c>
      <c r="J2542">
        <v>2</v>
      </c>
      <c r="K2542" t="s">
        <v>36</v>
      </c>
      <c r="L2542" t="s">
        <v>64</v>
      </c>
      <c r="M2542" s="3">
        <v>85.9</v>
      </c>
      <c r="N2542">
        <v>6568</v>
      </c>
      <c r="O2542">
        <v>0</v>
      </c>
      <c r="P2542" t="s">
        <v>47</v>
      </c>
      <c r="Q2542">
        <v>2013</v>
      </c>
      <c r="R2542" s="2">
        <v>695</v>
      </c>
      <c r="S2542" s="2">
        <v>545</v>
      </c>
      <c r="T2542" s="2">
        <v>560</v>
      </c>
      <c r="U2542" s="2">
        <v>0.96823749589054298</v>
      </c>
      <c r="V2542" s="2">
        <v>605</v>
      </c>
      <c r="W2542" s="2">
        <v>-1</v>
      </c>
      <c r="X2542" s="2">
        <v>-1</v>
      </c>
      <c r="Y2542" s="2">
        <v>-1</v>
      </c>
      <c r="Z2542" s="2">
        <v>-1</v>
      </c>
      <c r="AA2542" s="2">
        <v>-1</v>
      </c>
      <c r="AB2542" s="2">
        <v>-1</v>
      </c>
      <c r="AC2542" s="2">
        <v>-0.73350000000000004</v>
      </c>
      <c r="AD2542" s="2">
        <v>0.71189999999999998</v>
      </c>
      <c r="AE2542" s="2">
        <v>0.93220000000000003</v>
      </c>
      <c r="AF2542" s="2">
        <v>-0.61470000000000002</v>
      </c>
      <c r="AG2542" s="2">
        <v>1.0553999999999999</v>
      </c>
      <c r="AH2542">
        <v>410000</v>
      </c>
      <c r="AI2542" t="str">
        <f>IF(Table_Graduate_Salary[[#This Row],[Salary]]&lt;300000,"Low",IF(Table_Graduate_Salary[[#This Row],[Salary]]&lt;=600000,"Medium","High"))</f>
        <v>Medium</v>
      </c>
      <c r="AJ2542" t="str">
        <f>IF(Table_Graduate_Salary[[#This Row],[collegeGPA]]&gt;=8,"Excellent",IF(Table_Graduate_Salary[[#This Row],[collegeGPA]]&gt;=7,"Good","Average"))</f>
        <v>Excellent</v>
      </c>
      <c r="AK2542" s="2">
        <f>AVERAGE(Table_Graduate_Salary[[#This Row],[English]],Table_Graduate_Salary[[#This Row],[Logical]],Table_Graduate_Salary[[#This Row],[Quant]])</f>
        <v>600</v>
      </c>
    </row>
    <row r="2543" spans="1:37">
      <c r="A2543">
        <v>914336</v>
      </c>
      <c r="B2543" t="s">
        <v>506</v>
      </c>
      <c r="C2543" s="1">
        <v>33281</v>
      </c>
      <c r="D2543" s="2">
        <v>78.8</v>
      </c>
      <c r="E2543" t="s">
        <v>51</v>
      </c>
      <c r="F2543" s="3">
        <v>2009</v>
      </c>
      <c r="G2543" s="2">
        <v>70.400000000000006</v>
      </c>
      <c r="H2543" t="s">
        <v>51</v>
      </c>
      <c r="I2543">
        <v>15404</v>
      </c>
      <c r="J2543">
        <v>2</v>
      </c>
      <c r="K2543" t="s">
        <v>36</v>
      </c>
      <c r="L2543" t="s">
        <v>60</v>
      </c>
      <c r="M2543" s="3">
        <v>73</v>
      </c>
      <c r="N2543">
        <v>15404</v>
      </c>
      <c r="O2543">
        <v>0</v>
      </c>
      <c r="P2543" t="s">
        <v>84</v>
      </c>
      <c r="Q2543">
        <v>2014</v>
      </c>
      <c r="R2543" s="2">
        <v>465</v>
      </c>
      <c r="S2543" s="2">
        <v>510</v>
      </c>
      <c r="T2543" s="2">
        <v>370</v>
      </c>
      <c r="U2543" s="2">
        <v>0.64938971484669095</v>
      </c>
      <c r="V2543" s="2">
        <v>-1</v>
      </c>
      <c r="W2543" s="2">
        <v>356</v>
      </c>
      <c r="X2543" s="2">
        <v>-1</v>
      </c>
      <c r="Y2543" s="2">
        <v>-1</v>
      </c>
      <c r="Z2543" s="2">
        <v>-1</v>
      </c>
      <c r="AA2543" s="2">
        <v>393</v>
      </c>
      <c r="AB2543" s="2">
        <v>-1</v>
      </c>
      <c r="AC2543" s="2">
        <v>1.7081</v>
      </c>
      <c r="AD2543" s="2">
        <v>0.37890000000000001</v>
      </c>
      <c r="AE2543" s="2">
        <v>0.77849999999999997</v>
      </c>
      <c r="AF2543" s="2">
        <v>-2.1360000000000001</v>
      </c>
      <c r="AG2543" s="2">
        <v>0.67210000000000003</v>
      </c>
      <c r="AH2543">
        <v>150000</v>
      </c>
      <c r="AI2543" t="str">
        <f>IF(Table_Graduate_Salary[[#This Row],[Salary]]&lt;300000,"Low",IF(Table_Graduate_Salary[[#This Row],[Salary]]&lt;=600000,"Medium","High"))</f>
        <v>Low</v>
      </c>
      <c r="AJ2543" t="str">
        <f>IF(Table_Graduate_Salary[[#This Row],[collegeGPA]]&gt;=8,"Excellent",IF(Table_Graduate_Salary[[#This Row],[collegeGPA]]&gt;=7,"Good","Average"))</f>
        <v>Excellent</v>
      </c>
      <c r="AK2543" s="2">
        <f>AVERAGE(Table_Graduate_Salary[[#This Row],[English]],Table_Graduate_Salary[[#This Row],[Logical]],Table_Graduate_Salary[[#This Row],[Quant]])</f>
        <v>448.33333333333331</v>
      </c>
    </row>
    <row r="2544" spans="1:37">
      <c r="A2544">
        <v>322522</v>
      </c>
      <c r="B2544" t="s">
        <v>505</v>
      </c>
      <c r="C2544" s="1">
        <v>33443</v>
      </c>
      <c r="D2544" s="2">
        <v>88.88</v>
      </c>
      <c r="E2544" t="s">
        <v>75</v>
      </c>
      <c r="F2544" s="3">
        <v>2008</v>
      </c>
      <c r="G2544" s="2">
        <v>71</v>
      </c>
      <c r="H2544" t="s">
        <v>429</v>
      </c>
      <c r="I2544">
        <v>14708</v>
      </c>
      <c r="J2544">
        <v>2</v>
      </c>
      <c r="K2544" t="s">
        <v>36</v>
      </c>
      <c r="L2544" t="s">
        <v>60</v>
      </c>
      <c r="M2544" s="3">
        <v>87</v>
      </c>
      <c r="N2544">
        <v>14708</v>
      </c>
      <c r="O2544">
        <v>0</v>
      </c>
      <c r="P2544" t="s">
        <v>65</v>
      </c>
      <c r="Q2544">
        <v>2012</v>
      </c>
      <c r="R2544" s="2">
        <v>365</v>
      </c>
      <c r="S2544" s="2">
        <v>475</v>
      </c>
      <c r="T2544" s="2">
        <v>485</v>
      </c>
      <c r="U2544" s="2">
        <v>0.82466640067133201</v>
      </c>
      <c r="V2544" s="2">
        <v>-1</v>
      </c>
      <c r="W2544" s="2">
        <v>400</v>
      </c>
      <c r="X2544" s="2">
        <v>-1</v>
      </c>
      <c r="Y2544" s="2">
        <v>-1</v>
      </c>
      <c r="Z2544" s="2">
        <v>-1</v>
      </c>
      <c r="AA2544" s="2">
        <v>-1</v>
      </c>
      <c r="AB2544" s="2">
        <v>-1</v>
      </c>
      <c r="AC2544" s="2">
        <v>1.4374</v>
      </c>
      <c r="AD2544" s="2">
        <v>1.4368000000000001</v>
      </c>
      <c r="AE2544" s="2">
        <v>-0.59799999999999998</v>
      </c>
      <c r="AF2544" s="2">
        <v>-1.7003999999999999</v>
      </c>
      <c r="AG2544" s="2">
        <v>0.18640000000000001</v>
      </c>
      <c r="AH2544">
        <v>160000</v>
      </c>
      <c r="AI2544" t="str">
        <f>IF(Table_Graduate_Salary[[#This Row],[Salary]]&lt;300000,"Low",IF(Table_Graduate_Salary[[#This Row],[Salary]]&lt;=600000,"Medium","High"))</f>
        <v>Low</v>
      </c>
      <c r="AJ2544" t="str">
        <f>IF(Table_Graduate_Salary[[#This Row],[collegeGPA]]&gt;=8,"Excellent",IF(Table_Graduate_Salary[[#This Row],[collegeGPA]]&gt;=7,"Good","Average"))</f>
        <v>Excellent</v>
      </c>
      <c r="AK2544" s="2">
        <f>AVERAGE(Table_Graduate_Salary[[#This Row],[English]],Table_Graduate_Salary[[#This Row],[Logical]],Table_Graduate_Salary[[#This Row],[Quant]])</f>
        <v>441.66666666666669</v>
      </c>
    </row>
    <row r="2545" spans="1:37">
      <c r="A2545">
        <v>337194</v>
      </c>
      <c r="B2545" t="s">
        <v>506</v>
      </c>
      <c r="C2545" s="1">
        <v>33328</v>
      </c>
      <c r="D2545" s="2">
        <v>94.4</v>
      </c>
      <c r="E2545" t="s">
        <v>430</v>
      </c>
      <c r="F2545" s="3">
        <v>2008</v>
      </c>
      <c r="G2545" s="2">
        <v>94.16</v>
      </c>
      <c r="H2545" t="s">
        <v>430</v>
      </c>
      <c r="I2545">
        <v>3076</v>
      </c>
      <c r="J2545">
        <v>2</v>
      </c>
      <c r="K2545" t="s">
        <v>36</v>
      </c>
      <c r="L2545" t="s">
        <v>52</v>
      </c>
      <c r="M2545" s="3">
        <v>87.2</v>
      </c>
      <c r="N2545">
        <v>3076</v>
      </c>
      <c r="O2545">
        <v>0</v>
      </c>
      <c r="P2545" t="s">
        <v>47</v>
      </c>
      <c r="Q2545">
        <v>2012</v>
      </c>
      <c r="R2545" s="2">
        <v>495</v>
      </c>
      <c r="S2545" s="2">
        <v>585</v>
      </c>
      <c r="T2545" s="2">
        <v>585</v>
      </c>
      <c r="U2545" s="2">
        <v>0.99561379662538796</v>
      </c>
      <c r="V2545" s="2">
        <v>-1</v>
      </c>
      <c r="W2545" s="2">
        <v>-1</v>
      </c>
      <c r="X2545" s="2">
        <v>-1</v>
      </c>
      <c r="Y2545" s="2">
        <v>616</v>
      </c>
      <c r="Z2545" s="2">
        <v>-1</v>
      </c>
      <c r="AA2545" s="2">
        <v>-1</v>
      </c>
      <c r="AB2545" s="2">
        <v>-1</v>
      </c>
      <c r="AC2545" s="2">
        <v>-0.3014</v>
      </c>
      <c r="AD2545" s="2">
        <v>0.3448</v>
      </c>
      <c r="AE2545" s="2">
        <v>-0.34399999999999997</v>
      </c>
      <c r="AF2545" s="2">
        <v>-0.43717</v>
      </c>
      <c r="AG2545" s="2">
        <v>0.34439999999999998</v>
      </c>
      <c r="AH2545">
        <v>495000</v>
      </c>
      <c r="AI2545" t="str">
        <f>IF(Table_Graduate_Salary[[#This Row],[Salary]]&lt;300000,"Low",IF(Table_Graduate_Salary[[#This Row],[Salary]]&lt;=600000,"Medium","High"))</f>
        <v>Medium</v>
      </c>
      <c r="AJ2545" t="str">
        <f>IF(Table_Graduate_Salary[[#This Row],[collegeGPA]]&gt;=8,"Excellent",IF(Table_Graduate_Salary[[#This Row],[collegeGPA]]&gt;=7,"Good","Average"))</f>
        <v>Excellent</v>
      </c>
      <c r="AK2545" s="2">
        <f>AVERAGE(Table_Graduate_Salary[[#This Row],[English]],Table_Graduate_Salary[[#This Row],[Logical]],Table_Graduate_Salary[[#This Row],[Quant]])</f>
        <v>555</v>
      </c>
    </row>
    <row r="2546" spans="1:37">
      <c r="A2546">
        <v>1129408</v>
      </c>
      <c r="B2546" t="s">
        <v>506</v>
      </c>
      <c r="C2546" s="1">
        <v>32982</v>
      </c>
      <c r="D2546" s="2">
        <v>69</v>
      </c>
      <c r="E2546" t="s">
        <v>51</v>
      </c>
      <c r="F2546" s="3">
        <v>2009</v>
      </c>
      <c r="G2546" s="2">
        <v>61.3</v>
      </c>
      <c r="H2546" t="s">
        <v>51</v>
      </c>
      <c r="I2546">
        <v>5039</v>
      </c>
      <c r="J2546">
        <v>2</v>
      </c>
      <c r="K2546" t="s">
        <v>36</v>
      </c>
      <c r="L2546" t="s">
        <v>60</v>
      </c>
      <c r="M2546" s="3">
        <v>69</v>
      </c>
      <c r="N2546">
        <v>5039</v>
      </c>
      <c r="O2546">
        <v>0</v>
      </c>
      <c r="P2546" t="s">
        <v>56</v>
      </c>
      <c r="Q2546">
        <v>2013</v>
      </c>
      <c r="R2546" s="2">
        <v>430</v>
      </c>
      <c r="S2546" s="2">
        <v>425</v>
      </c>
      <c r="T2546" s="2">
        <v>295</v>
      </c>
      <c r="U2546" s="2">
        <v>0.33878634721952799</v>
      </c>
      <c r="V2546" s="2">
        <v>175</v>
      </c>
      <c r="W2546" s="2">
        <v>292</v>
      </c>
      <c r="X2546" s="2">
        <v>-1</v>
      </c>
      <c r="Y2546" s="2">
        <v>-1</v>
      </c>
      <c r="Z2546" s="2">
        <v>-1</v>
      </c>
      <c r="AA2546" s="2">
        <v>-1</v>
      </c>
      <c r="AB2546" s="2">
        <v>-1</v>
      </c>
      <c r="AC2546" s="2">
        <v>0.12820000000000001</v>
      </c>
      <c r="AD2546" s="2">
        <v>0.5454</v>
      </c>
      <c r="AE2546" s="2">
        <v>-0.6048</v>
      </c>
      <c r="AF2546" s="2">
        <v>1.9199999999999998E-2</v>
      </c>
      <c r="AG2546" s="2">
        <v>-1.0524</v>
      </c>
      <c r="AH2546">
        <v>250000</v>
      </c>
      <c r="AI2546" t="str">
        <f>IF(Table_Graduate_Salary[[#This Row],[Salary]]&lt;300000,"Low",IF(Table_Graduate_Salary[[#This Row],[Salary]]&lt;=600000,"Medium","High"))</f>
        <v>Low</v>
      </c>
      <c r="AJ2546" t="str">
        <f>IF(Table_Graduate_Salary[[#This Row],[collegeGPA]]&gt;=8,"Excellent",IF(Table_Graduate_Salary[[#This Row],[collegeGPA]]&gt;=7,"Good","Average"))</f>
        <v>Excellent</v>
      </c>
      <c r="AK2546" s="2">
        <f>AVERAGE(Table_Graduate_Salary[[#This Row],[English]],Table_Graduate_Salary[[#This Row],[Logical]],Table_Graduate_Salary[[#This Row],[Quant]])</f>
        <v>383.33333333333331</v>
      </c>
    </row>
    <row r="2547" spans="1:37">
      <c r="A2547">
        <v>242701</v>
      </c>
      <c r="B2547" t="s">
        <v>506</v>
      </c>
      <c r="C2547" s="1">
        <v>32243</v>
      </c>
      <c r="D2547" s="2">
        <v>73.8</v>
      </c>
      <c r="E2547">
        <v>0</v>
      </c>
      <c r="F2547" s="3">
        <v>2006</v>
      </c>
      <c r="G2547" s="2">
        <v>55.8</v>
      </c>
      <c r="H2547">
        <v>0</v>
      </c>
      <c r="I2547">
        <v>1436</v>
      </c>
      <c r="J2547">
        <v>2</v>
      </c>
      <c r="K2547" t="s">
        <v>36</v>
      </c>
      <c r="L2547" t="s">
        <v>81</v>
      </c>
      <c r="M2547" s="3">
        <v>54</v>
      </c>
      <c r="N2547">
        <v>1436</v>
      </c>
      <c r="O2547">
        <v>0</v>
      </c>
      <c r="P2547" t="s">
        <v>61</v>
      </c>
      <c r="Q2547">
        <v>2011</v>
      </c>
      <c r="R2547" s="2">
        <v>395</v>
      </c>
      <c r="S2547" s="2">
        <v>405</v>
      </c>
      <c r="T2547" s="2">
        <v>445</v>
      </c>
      <c r="U2547" s="2">
        <v>0.37605958665154499</v>
      </c>
      <c r="V2547" s="2">
        <v>-1</v>
      </c>
      <c r="W2547" s="2">
        <v>300</v>
      </c>
      <c r="X2547" s="2">
        <v>-1</v>
      </c>
      <c r="Y2547" s="2">
        <v>-1</v>
      </c>
      <c r="Z2547" s="2">
        <v>-1</v>
      </c>
      <c r="AA2547" s="2">
        <v>286</v>
      </c>
      <c r="AB2547" s="2">
        <v>-1</v>
      </c>
      <c r="AC2547" s="2">
        <v>-3.5085000000000002</v>
      </c>
      <c r="AD2547" s="2">
        <v>-1.9953000000000001</v>
      </c>
      <c r="AE2547" s="2">
        <v>-0.77939999999999998</v>
      </c>
      <c r="AF2547" s="2">
        <v>0.29730000000000001</v>
      </c>
      <c r="AG2547" s="2">
        <v>-1.3934</v>
      </c>
      <c r="AH2547">
        <v>600000</v>
      </c>
      <c r="AI2547" t="str">
        <f>IF(Table_Graduate_Salary[[#This Row],[Salary]]&lt;300000,"Low",IF(Table_Graduate_Salary[[#This Row],[Salary]]&lt;=600000,"Medium","High"))</f>
        <v>Medium</v>
      </c>
      <c r="AJ2547" t="str">
        <f>IF(Table_Graduate_Salary[[#This Row],[collegeGPA]]&gt;=8,"Excellent",IF(Table_Graduate_Salary[[#This Row],[collegeGPA]]&gt;=7,"Good","Average"))</f>
        <v>Excellent</v>
      </c>
      <c r="AK2547" s="2">
        <f>AVERAGE(Table_Graduate_Salary[[#This Row],[English]],Table_Graduate_Salary[[#This Row],[Logical]],Table_Graduate_Salary[[#This Row],[Quant]])</f>
        <v>415</v>
      </c>
    </row>
    <row r="2548" spans="1:37">
      <c r="A2548">
        <v>238088</v>
      </c>
      <c r="B2548" t="s">
        <v>506</v>
      </c>
      <c r="C2548" s="1">
        <v>32713</v>
      </c>
      <c r="D2548" s="2">
        <v>67</v>
      </c>
      <c r="E2548" t="s">
        <v>48</v>
      </c>
      <c r="F2548" s="3">
        <v>2007</v>
      </c>
      <c r="G2548" s="2">
        <v>81</v>
      </c>
      <c r="H2548" t="s">
        <v>431</v>
      </c>
      <c r="I2548">
        <v>1070</v>
      </c>
      <c r="J2548">
        <v>2</v>
      </c>
      <c r="K2548" t="s">
        <v>36</v>
      </c>
      <c r="L2548" t="s">
        <v>60</v>
      </c>
      <c r="M2548" s="3">
        <v>60.38</v>
      </c>
      <c r="N2548">
        <v>1070</v>
      </c>
      <c r="O2548">
        <v>1</v>
      </c>
      <c r="P2548" t="s">
        <v>61</v>
      </c>
      <c r="Q2548">
        <v>2011</v>
      </c>
      <c r="R2548" s="2">
        <v>545</v>
      </c>
      <c r="S2548" s="2">
        <v>455</v>
      </c>
      <c r="T2548" s="2">
        <v>515</v>
      </c>
      <c r="U2548" s="2">
        <v>0.22948175491175499</v>
      </c>
      <c r="V2548" s="2">
        <v>455</v>
      </c>
      <c r="W2548" s="2">
        <v>266</v>
      </c>
      <c r="X2548" s="2">
        <v>-1</v>
      </c>
      <c r="Y2548" s="2">
        <v>-1</v>
      </c>
      <c r="Z2548" s="2">
        <v>-1</v>
      </c>
      <c r="AA2548" s="2">
        <v>366</v>
      </c>
      <c r="AB2548" s="2">
        <v>-1</v>
      </c>
      <c r="AC2548" s="2">
        <v>-0.57189999999999996</v>
      </c>
      <c r="AD2548" s="2">
        <v>-0.74729999999999996</v>
      </c>
      <c r="AE2548" s="2">
        <v>-0.1988</v>
      </c>
      <c r="AF2548" s="2">
        <v>6.2300000000000001E-2</v>
      </c>
      <c r="AG2548" s="2">
        <v>-1.3934</v>
      </c>
      <c r="AH2548">
        <v>360000</v>
      </c>
      <c r="AI2548" t="str">
        <f>IF(Table_Graduate_Salary[[#This Row],[Salary]]&lt;300000,"Low",IF(Table_Graduate_Salary[[#This Row],[Salary]]&lt;=600000,"Medium","High"))</f>
        <v>Medium</v>
      </c>
      <c r="AJ2548" t="str">
        <f>IF(Table_Graduate_Salary[[#This Row],[collegeGPA]]&gt;=8,"Excellent",IF(Table_Graduate_Salary[[#This Row],[collegeGPA]]&gt;=7,"Good","Average"))</f>
        <v>Excellent</v>
      </c>
      <c r="AK2548" s="2">
        <f>AVERAGE(Table_Graduate_Salary[[#This Row],[English]],Table_Graduate_Salary[[#This Row],[Logical]],Table_Graduate_Salary[[#This Row],[Quant]])</f>
        <v>505</v>
      </c>
    </row>
    <row r="2549" spans="1:37">
      <c r="A2549">
        <v>754972</v>
      </c>
      <c r="B2549" t="s">
        <v>506</v>
      </c>
      <c r="C2549" s="1">
        <v>33596</v>
      </c>
      <c r="D2549" s="2">
        <v>82.25</v>
      </c>
      <c r="E2549" t="s">
        <v>51</v>
      </c>
      <c r="F2549" s="3">
        <v>2009</v>
      </c>
      <c r="G2549" s="2">
        <v>83.6</v>
      </c>
      <c r="H2549" t="s">
        <v>51</v>
      </c>
      <c r="I2549">
        <v>1906</v>
      </c>
      <c r="J2549">
        <v>2</v>
      </c>
      <c r="K2549" t="s">
        <v>36</v>
      </c>
      <c r="L2549" t="s">
        <v>60</v>
      </c>
      <c r="M2549" s="3">
        <v>82.9</v>
      </c>
      <c r="N2549">
        <v>1906</v>
      </c>
      <c r="O2549">
        <v>1</v>
      </c>
      <c r="P2549" t="s">
        <v>53</v>
      </c>
      <c r="Q2549">
        <v>2013</v>
      </c>
      <c r="R2549" s="2">
        <v>440</v>
      </c>
      <c r="S2549" s="2">
        <v>680</v>
      </c>
      <c r="T2549" s="2">
        <v>665</v>
      </c>
      <c r="U2549" s="2">
        <v>0.493596387301038</v>
      </c>
      <c r="V2549" s="2">
        <v>-1</v>
      </c>
      <c r="W2549" s="2">
        <v>324</v>
      </c>
      <c r="X2549" s="2">
        <v>-1</v>
      </c>
      <c r="Y2549" s="2">
        <v>-1</v>
      </c>
      <c r="Z2549" s="2">
        <v>-1</v>
      </c>
      <c r="AA2549" s="2">
        <v>393</v>
      </c>
      <c r="AB2549" s="2">
        <v>-1</v>
      </c>
      <c r="AC2549" s="2">
        <v>1.1335999999999999</v>
      </c>
      <c r="AD2549" s="2">
        <v>1.2114</v>
      </c>
      <c r="AE2549" s="2">
        <v>0.16370000000000001</v>
      </c>
      <c r="AF2549" s="2">
        <v>-2.1360000000000001</v>
      </c>
      <c r="AG2549" s="2">
        <v>1.2470000000000001</v>
      </c>
      <c r="AH2549">
        <v>225000</v>
      </c>
      <c r="AI2549" t="str">
        <f>IF(Table_Graduate_Salary[[#This Row],[Salary]]&lt;300000,"Low",IF(Table_Graduate_Salary[[#This Row],[Salary]]&lt;=600000,"Medium","High"))</f>
        <v>Low</v>
      </c>
      <c r="AJ2549" t="str">
        <f>IF(Table_Graduate_Salary[[#This Row],[collegeGPA]]&gt;=8,"Excellent",IF(Table_Graduate_Salary[[#This Row],[collegeGPA]]&gt;=7,"Good","Average"))</f>
        <v>Excellent</v>
      </c>
      <c r="AK2549" s="2">
        <f>AVERAGE(Table_Graduate_Salary[[#This Row],[English]],Table_Graduate_Salary[[#This Row],[Logical]],Table_Graduate_Salary[[#This Row],[Quant]])</f>
        <v>595</v>
      </c>
    </row>
    <row r="2550" spans="1:37">
      <c r="A2550">
        <v>1044900</v>
      </c>
      <c r="B2550" t="s">
        <v>506</v>
      </c>
      <c r="C2550" s="1">
        <v>33866</v>
      </c>
      <c r="D2550" s="2">
        <v>84</v>
      </c>
      <c r="E2550" t="s">
        <v>35</v>
      </c>
      <c r="F2550" s="3">
        <v>2010</v>
      </c>
      <c r="G2550" s="2">
        <v>78.8</v>
      </c>
      <c r="H2550" t="s">
        <v>35</v>
      </c>
      <c r="I2550">
        <v>648</v>
      </c>
      <c r="J2550">
        <v>1</v>
      </c>
      <c r="K2550" t="s">
        <v>36</v>
      </c>
      <c r="L2550" t="s">
        <v>40</v>
      </c>
      <c r="M2550" s="3">
        <v>67.27</v>
      </c>
      <c r="N2550">
        <v>648</v>
      </c>
      <c r="O2550">
        <v>0</v>
      </c>
      <c r="P2550" t="s">
        <v>166</v>
      </c>
      <c r="Q2550">
        <v>2014</v>
      </c>
      <c r="R2550" s="2">
        <v>700</v>
      </c>
      <c r="S2550" s="2">
        <v>640</v>
      </c>
      <c r="T2550" s="2">
        <v>510</v>
      </c>
      <c r="U2550" s="2">
        <v>0.99674448685225303</v>
      </c>
      <c r="V2550" s="2">
        <v>675</v>
      </c>
      <c r="W2550" s="2">
        <v>-1</v>
      </c>
      <c r="X2550" s="2">
        <v>623</v>
      </c>
      <c r="Y2550" s="2">
        <v>-1</v>
      </c>
      <c r="Z2550" s="2">
        <v>-1</v>
      </c>
      <c r="AA2550" s="2">
        <v>-1</v>
      </c>
      <c r="AB2550" s="2">
        <v>-1</v>
      </c>
      <c r="AC2550" s="2">
        <v>0.84630000000000005</v>
      </c>
      <c r="AD2550" s="2">
        <v>0.5454</v>
      </c>
      <c r="AE2550" s="2">
        <v>1.2396</v>
      </c>
      <c r="AF2550" s="2">
        <v>-0.74150000000000005</v>
      </c>
      <c r="AG2550" s="2">
        <v>1.0553999999999999</v>
      </c>
      <c r="AH2550">
        <v>450000</v>
      </c>
      <c r="AI2550" t="str">
        <f>IF(Table_Graduate_Salary[[#This Row],[Salary]]&lt;300000,"Low",IF(Table_Graduate_Salary[[#This Row],[Salary]]&lt;=600000,"Medium","High"))</f>
        <v>Medium</v>
      </c>
      <c r="AJ2550" t="str">
        <f>IF(Table_Graduate_Salary[[#This Row],[collegeGPA]]&gt;=8,"Excellent",IF(Table_Graduate_Salary[[#This Row],[collegeGPA]]&gt;=7,"Good","Average"))</f>
        <v>Excellent</v>
      </c>
      <c r="AK2550" s="2">
        <f>AVERAGE(Table_Graduate_Salary[[#This Row],[English]],Table_Graduate_Salary[[#This Row],[Logical]],Table_Graduate_Salary[[#This Row],[Quant]])</f>
        <v>616.66666666666663</v>
      </c>
    </row>
    <row r="2551" spans="1:37">
      <c r="A2551">
        <v>661111</v>
      </c>
      <c r="B2551" t="s">
        <v>505</v>
      </c>
      <c r="C2551" s="1">
        <v>33718</v>
      </c>
      <c r="D2551" s="2">
        <v>84</v>
      </c>
      <c r="E2551" t="s">
        <v>51</v>
      </c>
      <c r="F2551" s="3">
        <v>2009</v>
      </c>
      <c r="G2551" s="2">
        <v>77</v>
      </c>
      <c r="H2551" t="s">
        <v>51</v>
      </c>
      <c r="I2551">
        <v>3944</v>
      </c>
      <c r="J2551">
        <v>2</v>
      </c>
      <c r="K2551" t="s">
        <v>36</v>
      </c>
      <c r="L2551" t="s">
        <v>40</v>
      </c>
      <c r="M2551" s="3">
        <v>77.599999999999994</v>
      </c>
      <c r="N2551">
        <v>3944</v>
      </c>
      <c r="O2551">
        <v>1</v>
      </c>
      <c r="P2551" t="s">
        <v>47</v>
      </c>
      <c r="Q2551">
        <v>2013</v>
      </c>
      <c r="R2551" s="2">
        <v>605</v>
      </c>
      <c r="S2551" s="2">
        <v>475</v>
      </c>
      <c r="T2551" s="2">
        <v>325</v>
      </c>
      <c r="U2551" s="2">
        <v>0.413838255788123</v>
      </c>
      <c r="V2551" s="2">
        <v>385</v>
      </c>
      <c r="W2551" s="2">
        <v>-1</v>
      </c>
      <c r="X2551" s="2">
        <v>-1</v>
      </c>
      <c r="Y2551" s="2">
        <v>-1</v>
      </c>
      <c r="Z2551" s="2">
        <v>-1</v>
      </c>
      <c r="AA2551" s="2">
        <v>-1</v>
      </c>
      <c r="AB2551" s="2">
        <v>-1</v>
      </c>
      <c r="AC2551" s="2">
        <v>0.12820000000000001</v>
      </c>
      <c r="AD2551" s="2">
        <v>-0.62009999999999998</v>
      </c>
      <c r="AE2551" s="2">
        <v>0.16370000000000001</v>
      </c>
      <c r="AF2551" s="2">
        <v>-0.36120000000000002</v>
      </c>
      <c r="AG2551" s="2">
        <v>9.7299999999999998E-2</v>
      </c>
      <c r="AH2551">
        <v>150000</v>
      </c>
      <c r="AI2551" t="str">
        <f>IF(Table_Graduate_Salary[[#This Row],[Salary]]&lt;300000,"Low",IF(Table_Graduate_Salary[[#This Row],[Salary]]&lt;=600000,"Medium","High"))</f>
        <v>Low</v>
      </c>
      <c r="AJ2551" t="str">
        <f>IF(Table_Graduate_Salary[[#This Row],[collegeGPA]]&gt;=8,"Excellent",IF(Table_Graduate_Salary[[#This Row],[collegeGPA]]&gt;=7,"Good","Average"))</f>
        <v>Excellent</v>
      </c>
      <c r="AK2551" s="2">
        <f>AVERAGE(Table_Graduate_Salary[[#This Row],[English]],Table_Graduate_Salary[[#This Row],[Logical]],Table_Graduate_Salary[[#This Row],[Quant]])</f>
        <v>468.33333333333331</v>
      </c>
    </row>
    <row r="2552" spans="1:37">
      <c r="A2552">
        <v>1233151</v>
      </c>
      <c r="B2552" t="s">
        <v>505</v>
      </c>
      <c r="C2552" s="1">
        <v>33414</v>
      </c>
      <c r="D2552" s="2">
        <v>72</v>
      </c>
      <c r="E2552" t="s">
        <v>51</v>
      </c>
      <c r="F2552" s="3">
        <v>2008</v>
      </c>
      <c r="G2552" s="2">
        <v>69.8</v>
      </c>
      <c r="H2552" t="s">
        <v>51</v>
      </c>
      <c r="I2552">
        <v>4501</v>
      </c>
      <c r="J2552">
        <v>2</v>
      </c>
      <c r="K2552" t="s">
        <v>36</v>
      </c>
      <c r="L2552" t="s">
        <v>55</v>
      </c>
      <c r="M2552" s="3">
        <v>67.84</v>
      </c>
      <c r="N2552">
        <v>4501</v>
      </c>
      <c r="O2552">
        <v>0</v>
      </c>
      <c r="P2552" t="s">
        <v>41</v>
      </c>
      <c r="Q2552">
        <v>2014</v>
      </c>
      <c r="R2552" s="2">
        <v>420</v>
      </c>
      <c r="S2552" s="2">
        <v>385</v>
      </c>
      <c r="T2552" s="2">
        <v>440</v>
      </c>
      <c r="U2552" s="2">
        <v>0.23780283983757</v>
      </c>
      <c r="V2552" s="2">
        <v>395</v>
      </c>
      <c r="W2552" s="2">
        <v>-1</v>
      </c>
      <c r="X2552" s="2">
        <v>315</v>
      </c>
      <c r="Y2552" s="2">
        <v>-1</v>
      </c>
      <c r="Z2552" s="2">
        <v>-1</v>
      </c>
      <c r="AA2552" s="2">
        <v>-1</v>
      </c>
      <c r="AB2552" s="2">
        <v>-1</v>
      </c>
      <c r="AC2552" s="2">
        <v>0.55910000000000004</v>
      </c>
      <c r="AD2552" s="2">
        <v>0.37890000000000001</v>
      </c>
      <c r="AE2552" s="2">
        <v>0.93220000000000003</v>
      </c>
      <c r="AF2552" s="2">
        <v>-0.74150000000000005</v>
      </c>
      <c r="AG2552" s="2">
        <v>-9.4299999999999995E-2</v>
      </c>
      <c r="AH2552">
        <v>150000</v>
      </c>
      <c r="AI2552" t="str">
        <f>IF(Table_Graduate_Salary[[#This Row],[Salary]]&lt;300000,"Low",IF(Table_Graduate_Salary[[#This Row],[Salary]]&lt;=600000,"Medium","High"))</f>
        <v>Low</v>
      </c>
      <c r="AJ2552" t="str">
        <f>IF(Table_Graduate_Salary[[#This Row],[collegeGPA]]&gt;=8,"Excellent",IF(Table_Graduate_Salary[[#This Row],[collegeGPA]]&gt;=7,"Good","Average"))</f>
        <v>Excellent</v>
      </c>
      <c r="AK2552" s="2">
        <f>AVERAGE(Table_Graduate_Salary[[#This Row],[English]],Table_Graduate_Salary[[#This Row],[Logical]],Table_Graduate_Salary[[#This Row],[Quant]])</f>
        <v>415</v>
      </c>
    </row>
    <row r="2553" spans="1:37">
      <c r="A2553">
        <v>328163</v>
      </c>
      <c r="B2553" t="s">
        <v>506</v>
      </c>
      <c r="C2553" s="1">
        <v>33422</v>
      </c>
      <c r="D2553" s="2">
        <v>60</v>
      </c>
      <c r="E2553" t="s">
        <v>79</v>
      </c>
      <c r="F2553" s="3">
        <v>2007</v>
      </c>
      <c r="G2553" s="2">
        <v>63</v>
      </c>
      <c r="H2553" t="s">
        <v>79</v>
      </c>
      <c r="I2553">
        <v>55</v>
      </c>
      <c r="J2553">
        <v>2</v>
      </c>
      <c r="K2553" t="s">
        <v>36</v>
      </c>
      <c r="L2553" t="s">
        <v>81</v>
      </c>
      <c r="M2553" s="3">
        <v>54</v>
      </c>
      <c r="N2553">
        <v>55</v>
      </c>
      <c r="O2553">
        <v>0</v>
      </c>
      <c r="P2553" t="s">
        <v>41</v>
      </c>
      <c r="Q2553">
        <v>2012</v>
      </c>
      <c r="R2553" s="2">
        <v>425</v>
      </c>
      <c r="S2553" s="2">
        <v>205</v>
      </c>
      <c r="T2553" s="2">
        <v>325</v>
      </c>
      <c r="U2553" s="2">
        <v>8.1547752353218206E-3</v>
      </c>
      <c r="V2553" s="2">
        <v>-1</v>
      </c>
      <c r="W2553" s="2">
        <v>133</v>
      </c>
      <c r="X2553" s="2">
        <v>-1</v>
      </c>
      <c r="Y2553" s="2">
        <v>-1</v>
      </c>
      <c r="Z2553" s="2">
        <v>-1</v>
      </c>
      <c r="AA2553" s="2">
        <v>-1</v>
      </c>
      <c r="AB2553" s="2">
        <v>-1</v>
      </c>
      <c r="AC2553" s="2">
        <v>-0.57189999999999996</v>
      </c>
      <c r="AD2553" s="2">
        <v>-1.2543</v>
      </c>
      <c r="AE2553" s="2">
        <v>0.16399999999999901</v>
      </c>
      <c r="AF2553" s="2">
        <v>1.1198299999999899</v>
      </c>
      <c r="AG2553" s="2">
        <v>-1.3934</v>
      </c>
      <c r="AH2553">
        <v>205000</v>
      </c>
      <c r="AI2553" t="str">
        <f>IF(Table_Graduate_Salary[[#This Row],[Salary]]&lt;300000,"Low",IF(Table_Graduate_Salary[[#This Row],[Salary]]&lt;=600000,"Medium","High"))</f>
        <v>Low</v>
      </c>
      <c r="AJ2553" t="str">
        <f>IF(Table_Graduate_Salary[[#This Row],[collegeGPA]]&gt;=8,"Excellent",IF(Table_Graduate_Salary[[#This Row],[collegeGPA]]&gt;=7,"Good","Average"))</f>
        <v>Excellent</v>
      </c>
      <c r="AK2553" s="2">
        <f>AVERAGE(Table_Graduate_Salary[[#This Row],[English]],Table_Graduate_Salary[[#This Row],[Logical]],Table_Graduate_Salary[[#This Row],[Quant]])</f>
        <v>318.33333333333331</v>
      </c>
    </row>
    <row r="2554" spans="1:37">
      <c r="A2554">
        <v>670213</v>
      </c>
      <c r="B2554" t="s">
        <v>506</v>
      </c>
      <c r="C2554" s="1">
        <v>33363</v>
      </c>
      <c r="D2554" s="2">
        <v>69.83</v>
      </c>
      <c r="E2554" t="s">
        <v>51</v>
      </c>
      <c r="F2554" s="3">
        <v>2008</v>
      </c>
      <c r="G2554" s="2">
        <v>53.85</v>
      </c>
      <c r="H2554" t="s">
        <v>51</v>
      </c>
      <c r="I2554">
        <v>9699</v>
      </c>
      <c r="J2554">
        <v>2</v>
      </c>
      <c r="K2554" t="s">
        <v>36</v>
      </c>
      <c r="L2554" t="s">
        <v>55</v>
      </c>
      <c r="M2554" s="3">
        <v>66.88</v>
      </c>
      <c r="N2554">
        <v>9699</v>
      </c>
      <c r="O2554">
        <v>1</v>
      </c>
      <c r="P2554" t="s">
        <v>71</v>
      </c>
      <c r="Q2554">
        <v>2013</v>
      </c>
      <c r="R2554" s="2">
        <v>450</v>
      </c>
      <c r="S2554" s="2">
        <v>410</v>
      </c>
      <c r="T2554" s="2">
        <v>400</v>
      </c>
      <c r="U2554" s="2">
        <v>0.37755141942454101</v>
      </c>
      <c r="V2554" s="2">
        <v>375</v>
      </c>
      <c r="W2554" s="2">
        <v>-1</v>
      </c>
      <c r="X2554" s="2">
        <v>-1</v>
      </c>
      <c r="Y2554" s="2">
        <v>-1</v>
      </c>
      <c r="Z2554" s="2">
        <v>-1</v>
      </c>
      <c r="AA2554" s="2">
        <v>-1</v>
      </c>
      <c r="AB2554" s="2">
        <v>-1</v>
      </c>
      <c r="AC2554" s="2">
        <v>-0.159</v>
      </c>
      <c r="AD2554" s="2">
        <v>4.5900000000000003E-2</v>
      </c>
      <c r="AE2554" s="2">
        <v>0.01</v>
      </c>
      <c r="AF2554" s="2">
        <v>0.2727</v>
      </c>
      <c r="AG2554" s="2">
        <v>0.48049999999999998</v>
      </c>
      <c r="AH2554">
        <v>180000</v>
      </c>
      <c r="AI2554" t="str">
        <f>IF(Table_Graduate_Salary[[#This Row],[Salary]]&lt;300000,"Low",IF(Table_Graduate_Salary[[#This Row],[Salary]]&lt;=600000,"Medium","High"))</f>
        <v>Low</v>
      </c>
      <c r="AJ2554" t="str">
        <f>IF(Table_Graduate_Salary[[#This Row],[collegeGPA]]&gt;=8,"Excellent",IF(Table_Graduate_Salary[[#This Row],[collegeGPA]]&gt;=7,"Good","Average"))</f>
        <v>Excellent</v>
      </c>
      <c r="AK2554" s="2">
        <f>AVERAGE(Table_Graduate_Salary[[#This Row],[English]],Table_Graduate_Salary[[#This Row],[Logical]],Table_Graduate_Salary[[#This Row],[Quant]])</f>
        <v>420</v>
      </c>
    </row>
    <row r="2555" spans="1:37">
      <c r="A2555">
        <v>746050</v>
      </c>
      <c r="B2555" t="s">
        <v>506</v>
      </c>
      <c r="C2555" s="1">
        <v>33313</v>
      </c>
      <c r="D2555" s="2">
        <v>78.83</v>
      </c>
      <c r="E2555" t="s">
        <v>48</v>
      </c>
      <c r="F2555" s="3">
        <v>2008</v>
      </c>
      <c r="G2555" s="2">
        <v>80.5</v>
      </c>
      <c r="H2555" t="s">
        <v>48</v>
      </c>
      <c r="I2555">
        <v>2550</v>
      </c>
      <c r="J2555">
        <v>1</v>
      </c>
      <c r="K2555" t="s">
        <v>36</v>
      </c>
      <c r="L2555" t="s">
        <v>60</v>
      </c>
      <c r="M2555" s="3">
        <v>69.099999999999994</v>
      </c>
      <c r="N2555">
        <v>2550</v>
      </c>
      <c r="O2555">
        <v>0</v>
      </c>
      <c r="P2555" t="s">
        <v>96</v>
      </c>
      <c r="Q2555">
        <v>2013</v>
      </c>
      <c r="R2555" s="2">
        <v>595</v>
      </c>
      <c r="S2555" s="2">
        <v>520</v>
      </c>
      <c r="T2555" s="2">
        <v>605</v>
      </c>
      <c r="U2555" s="2">
        <v>0.64938971484669095</v>
      </c>
      <c r="V2555" s="2">
        <v>475</v>
      </c>
      <c r="W2555" s="2">
        <v>356</v>
      </c>
      <c r="X2555" s="2">
        <v>-1</v>
      </c>
      <c r="Y2555" s="2">
        <v>-1</v>
      </c>
      <c r="Z2555" s="2">
        <v>-1</v>
      </c>
      <c r="AA2555" s="2">
        <v>-1</v>
      </c>
      <c r="AB2555" s="2">
        <v>-1</v>
      </c>
      <c r="AC2555" s="2">
        <v>-0.44629999999999997</v>
      </c>
      <c r="AD2555" s="2">
        <v>0.5454</v>
      </c>
      <c r="AE2555" s="2">
        <v>1.3933</v>
      </c>
      <c r="AF2555" s="2">
        <v>-0.74150000000000005</v>
      </c>
      <c r="AG2555" s="2">
        <v>0.86370000000000002</v>
      </c>
      <c r="AH2555">
        <v>300000</v>
      </c>
      <c r="AI2555" t="str">
        <f>IF(Table_Graduate_Salary[[#This Row],[Salary]]&lt;300000,"Low",IF(Table_Graduate_Salary[[#This Row],[Salary]]&lt;=600000,"Medium","High"))</f>
        <v>Medium</v>
      </c>
      <c r="AJ2555" t="str">
        <f>IF(Table_Graduate_Salary[[#This Row],[collegeGPA]]&gt;=8,"Excellent",IF(Table_Graduate_Salary[[#This Row],[collegeGPA]]&gt;=7,"Good","Average"))</f>
        <v>Excellent</v>
      </c>
      <c r="AK2555" s="2">
        <f>AVERAGE(Table_Graduate_Salary[[#This Row],[English]],Table_Graduate_Salary[[#This Row],[Logical]],Table_Graduate_Salary[[#This Row],[Quant]])</f>
        <v>573.33333333333337</v>
      </c>
    </row>
    <row r="2556" spans="1:37">
      <c r="A2556">
        <v>310559</v>
      </c>
      <c r="B2556" t="s">
        <v>506</v>
      </c>
      <c r="C2556" s="1">
        <v>33095</v>
      </c>
      <c r="D2556" s="2">
        <v>87.33</v>
      </c>
      <c r="E2556">
        <v>0</v>
      </c>
      <c r="F2556" s="3">
        <v>2007</v>
      </c>
      <c r="G2556" s="2">
        <v>89</v>
      </c>
      <c r="H2556">
        <v>0</v>
      </c>
      <c r="I2556">
        <v>9557</v>
      </c>
      <c r="J2556">
        <v>2</v>
      </c>
      <c r="K2556" t="s">
        <v>36</v>
      </c>
      <c r="L2556" t="s">
        <v>55</v>
      </c>
      <c r="M2556" s="3">
        <v>75.400000000000006</v>
      </c>
      <c r="N2556">
        <v>9557</v>
      </c>
      <c r="O2556">
        <v>1</v>
      </c>
      <c r="P2556" t="s">
        <v>54</v>
      </c>
      <c r="Q2556">
        <v>2011</v>
      </c>
      <c r="R2556" s="2">
        <v>525</v>
      </c>
      <c r="S2556" s="2">
        <v>415</v>
      </c>
      <c r="T2556" s="2">
        <v>475</v>
      </c>
      <c r="U2556" s="2">
        <v>0.81941652983588797</v>
      </c>
      <c r="V2556" s="2">
        <v>505</v>
      </c>
      <c r="W2556" s="2">
        <v>-1</v>
      </c>
      <c r="X2556" s="2">
        <v>-1</v>
      </c>
      <c r="Y2556" s="2">
        <v>-1</v>
      </c>
      <c r="Z2556" s="2">
        <v>-1</v>
      </c>
      <c r="AA2556" s="2">
        <v>-1</v>
      </c>
      <c r="AB2556" s="2">
        <v>-1</v>
      </c>
      <c r="AC2556" s="2">
        <v>0.81920000000000004</v>
      </c>
      <c r="AD2556" s="2">
        <v>0.50080000000000002</v>
      </c>
      <c r="AE2556" s="2">
        <v>0.81710000000000005</v>
      </c>
      <c r="AF2556" s="2">
        <v>-0.4078</v>
      </c>
      <c r="AG2556" s="2">
        <v>0.18640000000000001</v>
      </c>
      <c r="AH2556">
        <v>560000</v>
      </c>
      <c r="AI2556" t="str">
        <f>IF(Table_Graduate_Salary[[#This Row],[Salary]]&lt;300000,"Low",IF(Table_Graduate_Salary[[#This Row],[Salary]]&lt;=600000,"Medium","High"))</f>
        <v>Medium</v>
      </c>
      <c r="AJ2556" t="str">
        <f>IF(Table_Graduate_Salary[[#This Row],[collegeGPA]]&gt;=8,"Excellent",IF(Table_Graduate_Salary[[#This Row],[collegeGPA]]&gt;=7,"Good","Average"))</f>
        <v>Excellent</v>
      </c>
      <c r="AK2556" s="2">
        <f>AVERAGE(Table_Graduate_Salary[[#This Row],[English]],Table_Graduate_Salary[[#This Row],[Logical]],Table_Graduate_Salary[[#This Row],[Quant]])</f>
        <v>471.66666666666669</v>
      </c>
    </row>
    <row r="2557" spans="1:37">
      <c r="A2557">
        <v>237941</v>
      </c>
      <c r="B2557" t="s">
        <v>506</v>
      </c>
      <c r="C2557" s="1">
        <v>32596</v>
      </c>
      <c r="D2557" s="2">
        <v>88.5</v>
      </c>
      <c r="E2557" t="s">
        <v>48</v>
      </c>
      <c r="F2557" s="3">
        <v>2007</v>
      </c>
      <c r="G2557" s="2">
        <v>85.4</v>
      </c>
      <c r="H2557" t="s">
        <v>35</v>
      </c>
      <c r="I2557">
        <v>5671</v>
      </c>
      <c r="J2557">
        <v>2</v>
      </c>
      <c r="K2557" t="s">
        <v>36</v>
      </c>
      <c r="L2557" t="s">
        <v>60</v>
      </c>
      <c r="M2557" s="3">
        <v>93.6</v>
      </c>
      <c r="N2557">
        <v>5671</v>
      </c>
      <c r="O2557">
        <v>0</v>
      </c>
      <c r="P2557" t="s">
        <v>61</v>
      </c>
      <c r="Q2557">
        <v>2011</v>
      </c>
      <c r="R2557" s="2">
        <v>505</v>
      </c>
      <c r="S2557" s="2">
        <v>605</v>
      </c>
      <c r="T2557" s="2">
        <v>675</v>
      </c>
      <c r="U2557" s="2">
        <v>0.96060325199705299</v>
      </c>
      <c r="V2557" s="2">
        <v>-1</v>
      </c>
      <c r="W2557" s="2">
        <v>466</v>
      </c>
      <c r="X2557" s="2">
        <v>-1</v>
      </c>
      <c r="Y2557" s="2">
        <v>-1</v>
      </c>
      <c r="Z2557" s="2">
        <v>-1</v>
      </c>
      <c r="AA2557" s="2">
        <v>340</v>
      </c>
      <c r="AB2557" s="2">
        <v>-1</v>
      </c>
      <c r="AC2557" s="2">
        <v>-0.4173</v>
      </c>
      <c r="AD2557" s="2">
        <v>0.65680000000000005</v>
      </c>
      <c r="AE2557" s="2">
        <v>-0.92449999999999999</v>
      </c>
      <c r="AF2557" s="2">
        <v>-0.4078</v>
      </c>
      <c r="AG2557" s="2">
        <v>0.81830000000000003</v>
      </c>
      <c r="AH2557">
        <v>655000</v>
      </c>
      <c r="AI2557" t="str">
        <f>IF(Table_Graduate_Salary[[#This Row],[Salary]]&lt;300000,"Low",IF(Table_Graduate_Salary[[#This Row],[Salary]]&lt;=600000,"Medium","High"))</f>
        <v>High</v>
      </c>
      <c r="AJ2557" t="str">
        <f>IF(Table_Graduate_Salary[[#This Row],[collegeGPA]]&gt;=8,"Excellent",IF(Table_Graduate_Salary[[#This Row],[collegeGPA]]&gt;=7,"Good","Average"))</f>
        <v>Excellent</v>
      </c>
      <c r="AK2557" s="2">
        <f>AVERAGE(Table_Graduate_Salary[[#This Row],[English]],Table_Graduate_Salary[[#This Row],[Logical]],Table_Graduate_Salary[[#This Row],[Quant]])</f>
        <v>595</v>
      </c>
    </row>
    <row r="2558" spans="1:37">
      <c r="A2558">
        <v>958966</v>
      </c>
      <c r="B2558" t="s">
        <v>506</v>
      </c>
      <c r="C2558" s="1">
        <v>33740</v>
      </c>
      <c r="D2558" s="2">
        <v>68.14</v>
      </c>
      <c r="E2558" t="s">
        <v>51</v>
      </c>
      <c r="F2558" s="3">
        <v>2010</v>
      </c>
      <c r="G2558" s="2">
        <v>61.7</v>
      </c>
      <c r="H2558" t="s">
        <v>51</v>
      </c>
      <c r="I2558">
        <v>15863</v>
      </c>
      <c r="J2558">
        <v>2</v>
      </c>
      <c r="K2558" t="s">
        <v>36</v>
      </c>
      <c r="L2558" t="s">
        <v>40</v>
      </c>
      <c r="M2558" s="3">
        <v>70.400000000000006</v>
      </c>
      <c r="N2558">
        <v>15863</v>
      </c>
      <c r="O2558">
        <v>1</v>
      </c>
      <c r="P2558" t="s">
        <v>71</v>
      </c>
      <c r="Q2558">
        <v>2014</v>
      </c>
      <c r="R2558" s="2">
        <v>520</v>
      </c>
      <c r="S2558" s="2">
        <v>575</v>
      </c>
      <c r="T2558" s="2">
        <v>485</v>
      </c>
      <c r="U2558" s="2">
        <v>0.86468541337008498</v>
      </c>
      <c r="V2558" s="2">
        <v>525</v>
      </c>
      <c r="W2558" s="2">
        <v>-1</v>
      </c>
      <c r="X2558" s="2">
        <v>-1</v>
      </c>
      <c r="Y2558" s="2">
        <v>-1</v>
      </c>
      <c r="Z2558" s="2">
        <v>-1</v>
      </c>
      <c r="AA2558" s="2">
        <v>-1</v>
      </c>
      <c r="AB2558" s="2">
        <v>-1</v>
      </c>
      <c r="AC2558" s="2">
        <v>-1.54E-2</v>
      </c>
      <c r="AD2558" s="2">
        <v>0.21240000000000001</v>
      </c>
      <c r="AE2558" s="2">
        <v>0.47110000000000002</v>
      </c>
      <c r="AF2558" s="2">
        <v>0.1459</v>
      </c>
      <c r="AG2558" s="2">
        <v>0.67210000000000003</v>
      </c>
      <c r="AH2558">
        <v>190000</v>
      </c>
      <c r="AI2558" t="str">
        <f>IF(Table_Graduate_Salary[[#This Row],[Salary]]&lt;300000,"Low",IF(Table_Graduate_Salary[[#This Row],[Salary]]&lt;=600000,"Medium","High"))</f>
        <v>Low</v>
      </c>
      <c r="AJ2558" t="str">
        <f>IF(Table_Graduate_Salary[[#This Row],[collegeGPA]]&gt;=8,"Excellent",IF(Table_Graduate_Salary[[#This Row],[collegeGPA]]&gt;=7,"Good","Average"))</f>
        <v>Excellent</v>
      </c>
      <c r="AK2558" s="2">
        <f>AVERAGE(Table_Graduate_Salary[[#This Row],[English]],Table_Graduate_Salary[[#This Row],[Logical]],Table_Graduate_Salary[[#This Row],[Quant]])</f>
        <v>526.66666666666663</v>
      </c>
    </row>
    <row r="2559" spans="1:37">
      <c r="A2559">
        <v>277307</v>
      </c>
      <c r="B2559" t="s">
        <v>506</v>
      </c>
      <c r="C2559" s="1">
        <v>32791</v>
      </c>
      <c r="D2559" s="2">
        <v>75.2</v>
      </c>
      <c r="E2559" t="s">
        <v>35</v>
      </c>
      <c r="F2559" s="3">
        <v>2006</v>
      </c>
      <c r="G2559" s="2">
        <v>73.400000000000006</v>
      </c>
      <c r="H2559" t="s">
        <v>35</v>
      </c>
      <c r="I2559">
        <v>75</v>
      </c>
      <c r="J2559">
        <v>2</v>
      </c>
      <c r="K2559" t="s">
        <v>36</v>
      </c>
      <c r="L2559" t="s">
        <v>64</v>
      </c>
      <c r="M2559" s="3">
        <v>72.400000000000006</v>
      </c>
      <c r="N2559">
        <v>75</v>
      </c>
      <c r="O2559">
        <v>0</v>
      </c>
      <c r="P2559" t="s">
        <v>41</v>
      </c>
      <c r="Q2559">
        <v>2011</v>
      </c>
      <c r="R2559" s="2">
        <v>505</v>
      </c>
      <c r="S2559" s="2">
        <v>575</v>
      </c>
      <c r="T2559" s="2">
        <v>615</v>
      </c>
      <c r="U2559" s="2">
        <v>0.73579570922465598</v>
      </c>
      <c r="V2559" s="2">
        <v>475</v>
      </c>
      <c r="W2559" s="2">
        <v>-1</v>
      </c>
      <c r="X2559" s="2">
        <v>-1</v>
      </c>
      <c r="Y2559" s="2">
        <v>-1</v>
      </c>
      <c r="Z2559" s="2">
        <v>-1</v>
      </c>
      <c r="AA2559" s="2">
        <v>-1</v>
      </c>
      <c r="AB2559" s="2">
        <v>-1</v>
      </c>
      <c r="AC2559" s="2">
        <v>-1.9629000000000001</v>
      </c>
      <c r="AD2559" s="2">
        <v>-1.0592999999999999</v>
      </c>
      <c r="AE2559" s="2">
        <v>-0.77939999999999998</v>
      </c>
      <c r="AF2559" s="2">
        <v>0.76729999999999998</v>
      </c>
      <c r="AG2559" s="2">
        <v>-0.60350000000000004</v>
      </c>
      <c r="AH2559">
        <v>215000</v>
      </c>
      <c r="AI2559" t="str">
        <f>IF(Table_Graduate_Salary[[#This Row],[Salary]]&lt;300000,"Low",IF(Table_Graduate_Salary[[#This Row],[Salary]]&lt;=600000,"Medium","High"))</f>
        <v>Low</v>
      </c>
      <c r="AJ2559" t="str">
        <f>IF(Table_Graduate_Salary[[#This Row],[collegeGPA]]&gt;=8,"Excellent",IF(Table_Graduate_Salary[[#This Row],[collegeGPA]]&gt;=7,"Good","Average"))</f>
        <v>Excellent</v>
      </c>
      <c r="AK2559" s="2">
        <f>AVERAGE(Table_Graduate_Salary[[#This Row],[English]],Table_Graduate_Salary[[#This Row],[Logical]],Table_Graduate_Salary[[#This Row],[Quant]])</f>
        <v>565</v>
      </c>
    </row>
    <row r="2560" spans="1:37">
      <c r="A2560">
        <v>627124</v>
      </c>
      <c r="B2560" t="s">
        <v>506</v>
      </c>
      <c r="C2560" s="1">
        <v>33900</v>
      </c>
      <c r="D2560" s="2">
        <v>87</v>
      </c>
      <c r="E2560" t="s">
        <v>35</v>
      </c>
      <c r="F2560" s="3">
        <v>2009</v>
      </c>
      <c r="G2560" s="2">
        <v>92</v>
      </c>
      <c r="H2560" t="s">
        <v>35</v>
      </c>
      <c r="I2560">
        <v>66</v>
      </c>
      <c r="J2560">
        <v>2</v>
      </c>
      <c r="K2560" t="s">
        <v>36</v>
      </c>
      <c r="L2560" t="s">
        <v>60</v>
      </c>
      <c r="M2560" s="3">
        <v>78</v>
      </c>
      <c r="N2560">
        <v>66</v>
      </c>
      <c r="O2560">
        <v>0</v>
      </c>
      <c r="P2560" t="s">
        <v>41</v>
      </c>
      <c r="Q2560">
        <v>2013</v>
      </c>
      <c r="R2560" s="2">
        <v>590</v>
      </c>
      <c r="S2560" s="2">
        <v>545</v>
      </c>
      <c r="T2560" s="2">
        <v>705</v>
      </c>
      <c r="U2560" s="2">
        <v>0.37605958665154499</v>
      </c>
      <c r="V2560" s="2">
        <v>-1</v>
      </c>
      <c r="W2560" s="2">
        <v>300</v>
      </c>
      <c r="X2560" s="2">
        <v>-1</v>
      </c>
      <c r="Y2560" s="2">
        <v>-1</v>
      </c>
      <c r="Z2560" s="2">
        <v>-1</v>
      </c>
      <c r="AA2560" s="2">
        <v>-1</v>
      </c>
      <c r="AB2560" s="2">
        <v>-1</v>
      </c>
      <c r="AC2560" s="2">
        <v>0.27179999999999999</v>
      </c>
      <c r="AD2560" s="2">
        <v>0.37890000000000001</v>
      </c>
      <c r="AE2560" s="2">
        <v>-0.75849999999999995</v>
      </c>
      <c r="AF2560" s="2">
        <v>-0.61470000000000002</v>
      </c>
      <c r="AG2560" s="2">
        <v>9.7299999999999998E-2</v>
      </c>
      <c r="AH2560">
        <v>500000</v>
      </c>
      <c r="AI2560" t="str">
        <f>IF(Table_Graduate_Salary[[#This Row],[Salary]]&lt;300000,"Low",IF(Table_Graduate_Salary[[#This Row],[Salary]]&lt;=600000,"Medium","High"))</f>
        <v>Medium</v>
      </c>
      <c r="AJ2560" t="str">
        <f>IF(Table_Graduate_Salary[[#This Row],[collegeGPA]]&gt;=8,"Excellent",IF(Table_Graduate_Salary[[#This Row],[collegeGPA]]&gt;=7,"Good","Average"))</f>
        <v>Excellent</v>
      </c>
      <c r="AK2560" s="2">
        <f>AVERAGE(Table_Graduate_Salary[[#This Row],[English]],Table_Graduate_Salary[[#This Row],[Logical]],Table_Graduate_Salary[[#This Row],[Quant]])</f>
        <v>613.33333333333337</v>
      </c>
    </row>
    <row r="2561" spans="1:37">
      <c r="A2561">
        <v>611920</v>
      </c>
      <c r="B2561" t="s">
        <v>506</v>
      </c>
      <c r="C2561" s="1">
        <v>33424</v>
      </c>
      <c r="D2561" s="2">
        <v>62.13</v>
      </c>
      <c r="E2561" t="s">
        <v>51</v>
      </c>
      <c r="F2561" s="3">
        <v>2010</v>
      </c>
      <c r="G2561" s="2">
        <v>74</v>
      </c>
      <c r="H2561" t="s">
        <v>281</v>
      </c>
      <c r="I2561">
        <v>64</v>
      </c>
      <c r="J2561">
        <v>2</v>
      </c>
      <c r="K2561" t="s">
        <v>36</v>
      </c>
      <c r="L2561" t="s">
        <v>40</v>
      </c>
      <c r="M2561" s="3">
        <v>65.599999999999994</v>
      </c>
      <c r="N2561">
        <v>64</v>
      </c>
      <c r="O2561">
        <v>0</v>
      </c>
      <c r="P2561" t="s">
        <v>41</v>
      </c>
      <c r="Q2561">
        <v>2013</v>
      </c>
      <c r="R2561" s="2">
        <v>475</v>
      </c>
      <c r="S2561" s="2">
        <v>610</v>
      </c>
      <c r="T2561" s="2">
        <v>415</v>
      </c>
      <c r="U2561" s="2">
        <v>0.91686996110361896</v>
      </c>
      <c r="V2561" s="2">
        <v>555</v>
      </c>
      <c r="W2561" s="2">
        <v>-1</v>
      </c>
      <c r="X2561" s="2">
        <v>-1</v>
      </c>
      <c r="Y2561" s="2">
        <v>-1</v>
      </c>
      <c r="Z2561" s="2">
        <v>-1</v>
      </c>
      <c r="AA2561" s="2">
        <v>-1</v>
      </c>
      <c r="AB2561" s="2">
        <v>-1</v>
      </c>
      <c r="AC2561" s="2">
        <v>0.99</v>
      </c>
      <c r="AD2561" s="2">
        <v>-0.28710000000000002</v>
      </c>
      <c r="AE2561" s="2">
        <v>-0.2974</v>
      </c>
      <c r="AF2561" s="2">
        <v>0.5262</v>
      </c>
      <c r="AG2561" s="2">
        <v>-2.3936999999999999</v>
      </c>
      <c r="AH2561">
        <v>95000</v>
      </c>
      <c r="AI2561" t="str">
        <f>IF(Table_Graduate_Salary[[#This Row],[Salary]]&lt;300000,"Low",IF(Table_Graduate_Salary[[#This Row],[Salary]]&lt;=600000,"Medium","High"))</f>
        <v>Low</v>
      </c>
      <c r="AJ2561" t="str">
        <f>IF(Table_Graduate_Salary[[#This Row],[collegeGPA]]&gt;=8,"Excellent",IF(Table_Graduate_Salary[[#This Row],[collegeGPA]]&gt;=7,"Good","Average"))</f>
        <v>Excellent</v>
      </c>
      <c r="AK2561" s="2">
        <f>AVERAGE(Table_Graduate_Salary[[#This Row],[English]],Table_Graduate_Salary[[#This Row],[Logical]],Table_Graduate_Salary[[#This Row],[Quant]])</f>
        <v>500</v>
      </c>
    </row>
    <row r="2562" spans="1:37">
      <c r="A2562">
        <v>335789</v>
      </c>
      <c r="B2562" t="s">
        <v>505</v>
      </c>
      <c r="C2562" s="1">
        <v>33464</v>
      </c>
      <c r="D2562" s="2">
        <v>87</v>
      </c>
      <c r="E2562" t="s">
        <v>35</v>
      </c>
      <c r="F2562" s="3">
        <v>2008</v>
      </c>
      <c r="G2562" s="2">
        <v>96.6</v>
      </c>
      <c r="H2562" t="s">
        <v>432</v>
      </c>
      <c r="I2562">
        <v>1141</v>
      </c>
      <c r="J2562">
        <v>2</v>
      </c>
      <c r="K2562" t="s">
        <v>36</v>
      </c>
      <c r="L2562" t="s">
        <v>60</v>
      </c>
      <c r="M2562" s="3">
        <v>80.14</v>
      </c>
      <c r="N2562">
        <v>1141</v>
      </c>
      <c r="O2562">
        <v>0</v>
      </c>
      <c r="P2562" t="s">
        <v>56</v>
      </c>
      <c r="Q2562">
        <v>2012</v>
      </c>
      <c r="R2562" s="2">
        <v>415</v>
      </c>
      <c r="S2562" s="2">
        <v>425</v>
      </c>
      <c r="T2562" s="2">
        <v>675</v>
      </c>
      <c r="U2562" s="2">
        <v>5.8792800008353401E-2</v>
      </c>
      <c r="V2562" s="2">
        <v>395</v>
      </c>
      <c r="W2562" s="2">
        <v>200</v>
      </c>
      <c r="X2562" s="2">
        <v>-1</v>
      </c>
      <c r="Y2562" s="2">
        <v>-1</v>
      </c>
      <c r="Z2562" s="2">
        <v>-1</v>
      </c>
      <c r="AA2562" s="2">
        <v>366</v>
      </c>
      <c r="AB2562" s="2">
        <v>-1</v>
      </c>
      <c r="AC2562" s="2">
        <v>1.5919999999999901</v>
      </c>
      <c r="AD2562" s="2">
        <v>1.5538000000000001</v>
      </c>
      <c r="AE2562" s="2">
        <v>-1.5775999999999999</v>
      </c>
      <c r="AF2562" s="2">
        <v>-0.87780000000000002</v>
      </c>
      <c r="AG2562" s="2">
        <v>-0.9194</v>
      </c>
      <c r="AH2562">
        <v>325000</v>
      </c>
      <c r="AI2562" t="str">
        <f>IF(Table_Graduate_Salary[[#This Row],[Salary]]&lt;300000,"Low",IF(Table_Graduate_Salary[[#This Row],[Salary]]&lt;=600000,"Medium","High"))</f>
        <v>Medium</v>
      </c>
      <c r="AJ2562" t="str">
        <f>IF(Table_Graduate_Salary[[#This Row],[collegeGPA]]&gt;=8,"Excellent",IF(Table_Graduate_Salary[[#This Row],[collegeGPA]]&gt;=7,"Good","Average"))</f>
        <v>Excellent</v>
      </c>
      <c r="AK2562" s="2">
        <f>AVERAGE(Table_Graduate_Salary[[#This Row],[English]],Table_Graduate_Salary[[#This Row],[Logical]],Table_Graduate_Salary[[#This Row],[Quant]])</f>
        <v>505</v>
      </c>
    </row>
    <row r="2563" spans="1:37">
      <c r="A2563">
        <v>482761</v>
      </c>
      <c r="B2563" t="s">
        <v>505</v>
      </c>
      <c r="C2563" s="1">
        <v>33408</v>
      </c>
      <c r="D2563" s="2">
        <v>82</v>
      </c>
      <c r="E2563" t="s">
        <v>433</v>
      </c>
      <c r="F2563" s="3">
        <v>2008</v>
      </c>
      <c r="G2563" s="2">
        <v>82</v>
      </c>
      <c r="H2563" t="s">
        <v>433</v>
      </c>
      <c r="I2563">
        <v>7016</v>
      </c>
      <c r="J2563">
        <v>2</v>
      </c>
      <c r="K2563" t="s">
        <v>36</v>
      </c>
      <c r="L2563" t="s">
        <v>81</v>
      </c>
      <c r="M2563" s="3">
        <v>80.7</v>
      </c>
      <c r="N2563">
        <v>7016</v>
      </c>
      <c r="O2563">
        <v>1</v>
      </c>
      <c r="P2563" t="s">
        <v>47</v>
      </c>
      <c r="Q2563">
        <v>2012</v>
      </c>
      <c r="R2563" s="2">
        <v>505</v>
      </c>
      <c r="S2563" s="2">
        <v>565</v>
      </c>
      <c r="T2563" s="2">
        <v>545</v>
      </c>
      <c r="U2563" s="2">
        <v>5.8792800008353401E-2</v>
      </c>
      <c r="V2563" s="2">
        <v>-1</v>
      </c>
      <c r="W2563" s="2">
        <v>200</v>
      </c>
      <c r="X2563" s="2">
        <v>-1</v>
      </c>
      <c r="Y2563" s="2">
        <v>-1</v>
      </c>
      <c r="Z2563" s="2">
        <v>-1</v>
      </c>
      <c r="AA2563" s="2">
        <v>-1</v>
      </c>
      <c r="AB2563" s="2">
        <v>-1</v>
      </c>
      <c r="AC2563" s="2">
        <v>-1.1900999999999999</v>
      </c>
      <c r="AD2563" s="2">
        <v>-0.7863</v>
      </c>
      <c r="AE2563" s="2">
        <v>5.5199999999999999E-2</v>
      </c>
      <c r="AF2563" s="2">
        <v>1.7074</v>
      </c>
      <c r="AG2563" s="2">
        <v>-1.0773999999999999</v>
      </c>
      <c r="AH2563">
        <v>50000</v>
      </c>
      <c r="AI2563" t="str">
        <f>IF(Table_Graduate_Salary[[#This Row],[Salary]]&lt;300000,"Low",IF(Table_Graduate_Salary[[#This Row],[Salary]]&lt;=600000,"Medium","High"))</f>
        <v>Low</v>
      </c>
      <c r="AJ2563" t="str">
        <f>IF(Table_Graduate_Salary[[#This Row],[collegeGPA]]&gt;=8,"Excellent",IF(Table_Graduate_Salary[[#This Row],[collegeGPA]]&gt;=7,"Good","Average"))</f>
        <v>Excellent</v>
      </c>
      <c r="AK2563" s="2">
        <f>AVERAGE(Table_Graduate_Salary[[#This Row],[English]],Table_Graduate_Salary[[#This Row],[Logical]],Table_Graduate_Salary[[#This Row],[Quant]])</f>
        <v>538.33333333333337</v>
      </c>
    </row>
    <row r="2564" spans="1:37">
      <c r="A2564">
        <v>46291</v>
      </c>
      <c r="B2564" t="s">
        <v>505</v>
      </c>
      <c r="C2564" s="1">
        <v>32284</v>
      </c>
      <c r="D2564" s="2">
        <v>71</v>
      </c>
      <c r="E2564" t="s">
        <v>97</v>
      </c>
      <c r="F2564" s="3">
        <v>2005</v>
      </c>
      <c r="G2564" s="2">
        <v>75</v>
      </c>
      <c r="H2564" t="s">
        <v>97</v>
      </c>
      <c r="I2564">
        <v>429</v>
      </c>
      <c r="J2564">
        <v>2</v>
      </c>
      <c r="K2564" t="s">
        <v>36</v>
      </c>
      <c r="L2564" t="s">
        <v>77</v>
      </c>
      <c r="M2564" s="3">
        <v>65</v>
      </c>
      <c r="N2564">
        <v>429</v>
      </c>
      <c r="O2564">
        <v>0</v>
      </c>
      <c r="P2564" t="s">
        <v>41</v>
      </c>
      <c r="Q2564">
        <v>2010</v>
      </c>
      <c r="R2564" s="2">
        <v>415</v>
      </c>
      <c r="S2564" s="2">
        <v>555</v>
      </c>
      <c r="T2564" s="2">
        <v>435</v>
      </c>
      <c r="U2564" s="2">
        <v>0.37605958665154499</v>
      </c>
      <c r="V2564" s="2">
        <v>335</v>
      </c>
      <c r="W2564" s="2">
        <v>300</v>
      </c>
      <c r="X2564" s="2">
        <v>-1</v>
      </c>
      <c r="Y2564" s="2">
        <v>-1</v>
      </c>
      <c r="Z2564" s="2">
        <v>-1</v>
      </c>
      <c r="AA2564" s="2">
        <v>-1</v>
      </c>
      <c r="AB2564" s="2">
        <v>-1</v>
      </c>
      <c r="AC2564" s="2">
        <v>0.66459999999999997</v>
      </c>
      <c r="AD2564" s="2">
        <v>-1.0592999999999999</v>
      </c>
      <c r="AE2564" s="2">
        <v>0.2366</v>
      </c>
      <c r="AF2564" s="2">
        <v>-1.1128</v>
      </c>
      <c r="AG2564" s="2">
        <v>0.6603</v>
      </c>
      <c r="AH2564">
        <v>560000</v>
      </c>
      <c r="AI2564" t="str">
        <f>IF(Table_Graduate_Salary[[#This Row],[Salary]]&lt;300000,"Low",IF(Table_Graduate_Salary[[#This Row],[Salary]]&lt;=600000,"Medium","High"))</f>
        <v>Medium</v>
      </c>
      <c r="AJ2564" t="str">
        <f>IF(Table_Graduate_Salary[[#This Row],[collegeGPA]]&gt;=8,"Excellent",IF(Table_Graduate_Salary[[#This Row],[collegeGPA]]&gt;=7,"Good","Average"))</f>
        <v>Excellent</v>
      </c>
      <c r="AK2564" s="2">
        <f>AVERAGE(Table_Graduate_Salary[[#This Row],[English]],Table_Graduate_Salary[[#This Row],[Logical]],Table_Graduate_Salary[[#This Row],[Quant]])</f>
        <v>468.33333333333331</v>
      </c>
    </row>
    <row r="2565" spans="1:37">
      <c r="A2565">
        <v>696034</v>
      </c>
      <c r="B2565" t="s">
        <v>506</v>
      </c>
      <c r="C2565" s="1">
        <v>33040</v>
      </c>
      <c r="D2565" s="2">
        <v>72.36</v>
      </c>
      <c r="E2565" t="s">
        <v>51</v>
      </c>
      <c r="F2565" s="3">
        <v>2007</v>
      </c>
      <c r="G2565" s="2">
        <v>80.83</v>
      </c>
      <c r="H2565" t="s">
        <v>51</v>
      </c>
      <c r="I2565">
        <v>879</v>
      </c>
      <c r="J2565">
        <v>2</v>
      </c>
      <c r="K2565" t="s">
        <v>36</v>
      </c>
      <c r="L2565" t="s">
        <v>60</v>
      </c>
      <c r="M2565" s="3">
        <v>63</v>
      </c>
      <c r="N2565">
        <v>879</v>
      </c>
      <c r="O2565">
        <v>1</v>
      </c>
      <c r="P2565" t="s">
        <v>47</v>
      </c>
      <c r="Q2565">
        <v>2011</v>
      </c>
      <c r="R2565" s="2">
        <v>370</v>
      </c>
      <c r="S2565" s="2">
        <v>460</v>
      </c>
      <c r="T2565" s="2">
        <v>340</v>
      </c>
      <c r="U2565" s="2">
        <v>0.53838689298509601</v>
      </c>
      <c r="V2565" s="2">
        <v>455</v>
      </c>
      <c r="W2565" s="2">
        <v>333</v>
      </c>
      <c r="X2565" s="2">
        <v>-1</v>
      </c>
      <c r="Y2565" s="2">
        <v>-1</v>
      </c>
      <c r="Z2565" s="2">
        <v>-1</v>
      </c>
      <c r="AA2565" s="2">
        <v>-1</v>
      </c>
      <c r="AB2565" s="2">
        <v>-1</v>
      </c>
      <c r="AC2565" s="2">
        <v>-0.159</v>
      </c>
      <c r="AD2565" s="2">
        <v>-0.62009999999999998</v>
      </c>
      <c r="AE2565" s="2">
        <v>-0.2974</v>
      </c>
      <c r="AF2565" s="2">
        <v>-1.1217999999999999</v>
      </c>
      <c r="AG2565" s="2">
        <v>9.7299999999999998E-2</v>
      </c>
      <c r="AH2565">
        <v>230000</v>
      </c>
      <c r="AI2565" t="str">
        <f>IF(Table_Graduate_Salary[[#This Row],[Salary]]&lt;300000,"Low",IF(Table_Graduate_Salary[[#This Row],[Salary]]&lt;=600000,"Medium","High"))</f>
        <v>Low</v>
      </c>
      <c r="AJ2565" t="str">
        <f>IF(Table_Graduate_Salary[[#This Row],[collegeGPA]]&gt;=8,"Excellent",IF(Table_Graduate_Salary[[#This Row],[collegeGPA]]&gt;=7,"Good","Average"))</f>
        <v>Excellent</v>
      </c>
      <c r="AK2565" s="2">
        <f>AVERAGE(Table_Graduate_Salary[[#This Row],[English]],Table_Graduate_Salary[[#This Row],[Logical]],Table_Graduate_Salary[[#This Row],[Quant]])</f>
        <v>390</v>
      </c>
    </row>
    <row r="2566" spans="1:37">
      <c r="A2566">
        <v>366097</v>
      </c>
      <c r="B2566" t="s">
        <v>505</v>
      </c>
      <c r="C2566" s="1">
        <v>32494</v>
      </c>
      <c r="D2566" s="2">
        <v>78.08</v>
      </c>
      <c r="E2566" t="s">
        <v>434</v>
      </c>
      <c r="F2566" s="3">
        <v>2006</v>
      </c>
      <c r="G2566" s="2">
        <v>62.5</v>
      </c>
      <c r="H2566" t="s">
        <v>409</v>
      </c>
      <c r="I2566">
        <v>3801</v>
      </c>
      <c r="J2566">
        <v>2</v>
      </c>
      <c r="K2566" t="s">
        <v>66</v>
      </c>
      <c r="L2566" t="s">
        <v>67</v>
      </c>
      <c r="M2566" s="3">
        <v>84.3</v>
      </c>
      <c r="N2566">
        <v>3801</v>
      </c>
      <c r="O2566">
        <v>0</v>
      </c>
      <c r="P2566" t="s">
        <v>61</v>
      </c>
      <c r="Q2566">
        <v>2012</v>
      </c>
      <c r="R2566" s="2">
        <v>405</v>
      </c>
      <c r="S2566" s="2">
        <v>545</v>
      </c>
      <c r="T2566" s="2">
        <v>365</v>
      </c>
      <c r="U2566" s="2">
        <v>0.79358061454850604</v>
      </c>
      <c r="V2566" s="2">
        <v>495</v>
      </c>
      <c r="W2566" s="2">
        <v>-1</v>
      </c>
      <c r="X2566" s="2">
        <v>-1</v>
      </c>
      <c r="Y2566" s="2">
        <v>-1</v>
      </c>
      <c r="Z2566" s="2">
        <v>-1</v>
      </c>
      <c r="AA2566" s="2">
        <v>-1</v>
      </c>
      <c r="AB2566" s="2">
        <v>-1</v>
      </c>
      <c r="AC2566" s="2">
        <v>0.66459999999999997</v>
      </c>
      <c r="AD2566" s="2">
        <v>0.81279999999999997</v>
      </c>
      <c r="AE2566" s="2">
        <v>-0.92449999999999999</v>
      </c>
      <c r="AF2566" s="2">
        <v>-1.3478000000000001</v>
      </c>
      <c r="AG2566" s="2">
        <v>0.4234</v>
      </c>
      <c r="AH2566">
        <v>415000</v>
      </c>
      <c r="AI2566" t="str">
        <f>IF(Table_Graduate_Salary[[#This Row],[Salary]]&lt;300000,"Low",IF(Table_Graduate_Salary[[#This Row],[Salary]]&lt;=600000,"Medium","High"))</f>
        <v>Medium</v>
      </c>
      <c r="AJ2566" t="str">
        <f>IF(Table_Graduate_Salary[[#This Row],[collegeGPA]]&gt;=8,"Excellent",IF(Table_Graduate_Salary[[#This Row],[collegeGPA]]&gt;=7,"Good","Average"))</f>
        <v>Excellent</v>
      </c>
      <c r="AK2566" s="2">
        <f>AVERAGE(Table_Graduate_Salary[[#This Row],[English]],Table_Graduate_Salary[[#This Row],[Logical]],Table_Graduate_Salary[[#This Row],[Quant]])</f>
        <v>438.33333333333331</v>
      </c>
    </row>
    <row r="2567" spans="1:37">
      <c r="A2567">
        <v>752781</v>
      </c>
      <c r="B2567" t="s">
        <v>505</v>
      </c>
      <c r="C2567" s="1">
        <v>33843</v>
      </c>
      <c r="D2567" s="2">
        <v>90</v>
      </c>
      <c r="E2567" t="s">
        <v>51</v>
      </c>
      <c r="F2567" s="3">
        <v>2009</v>
      </c>
      <c r="G2567" s="2">
        <v>93</v>
      </c>
      <c r="H2567" t="s">
        <v>51</v>
      </c>
      <c r="I2567">
        <v>4883</v>
      </c>
      <c r="J2567">
        <v>2</v>
      </c>
      <c r="K2567" t="s">
        <v>36</v>
      </c>
      <c r="L2567" t="s">
        <v>60</v>
      </c>
      <c r="M2567" s="3">
        <v>77.3</v>
      </c>
      <c r="N2567">
        <v>4883</v>
      </c>
      <c r="O2567">
        <v>1</v>
      </c>
      <c r="P2567" t="s">
        <v>54</v>
      </c>
      <c r="Q2567">
        <v>2013</v>
      </c>
      <c r="R2567" s="2">
        <v>415</v>
      </c>
      <c r="S2567" s="2">
        <v>410</v>
      </c>
      <c r="T2567" s="2">
        <v>535</v>
      </c>
      <c r="U2567" s="2">
        <v>0.88162006953017702</v>
      </c>
      <c r="V2567" s="2">
        <v>325</v>
      </c>
      <c r="W2567" s="2">
        <v>420</v>
      </c>
      <c r="X2567" s="2">
        <v>-1</v>
      </c>
      <c r="Y2567" s="2">
        <v>-1</v>
      </c>
      <c r="Z2567" s="2">
        <v>-1</v>
      </c>
      <c r="AA2567" s="2">
        <v>-1</v>
      </c>
      <c r="AB2567" s="2">
        <v>-1</v>
      </c>
      <c r="AC2567" s="2">
        <v>-0.30270000000000002</v>
      </c>
      <c r="AD2567" s="2">
        <v>0.87839999999999996</v>
      </c>
      <c r="AE2567" s="2">
        <v>0.93220000000000003</v>
      </c>
      <c r="AF2567" s="2">
        <v>0.77980000000000005</v>
      </c>
      <c r="AG2567" s="2">
        <v>-9.4299999999999995E-2</v>
      </c>
      <c r="AH2567">
        <v>100000</v>
      </c>
      <c r="AI2567" t="str">
        <f>IF(Table_Graduate_Salary[[#This Row],[Salary]]&lt;300000,"Low",IF(Table_Graduate_Salary[[#This Row],[Salary]]&lt;=600000,"Medium","High"))</f>
        <v>Low</v>
      </c>
      <c r="AJ2567" t="str">
        <f>IF(Table_Graduate_Salary[[#This Row],[collegeGPA]]&gt;=8,"Excellent",IF(Table_Graduate_Salary[[#This Row],[collegeGPA]]&gt;=7,"Good","Average"))</f>
        <v>Excellent</v>
      </c>
      <c r="AK2567" s="2">
        <f>AVERAGE(Table_Graduate_Salary[[#This Row],[English]],Table_Graduate_Salary[[#This Row],[Logical]],Table_Graduate_Salary[[#This Row],[Quant]])</f>
        <v>453.33333333333331</v>
      </c>
    </row>
    <row r="2568" spans="1:37">
      <c r="A2568">
        <v>1242190</v>
      </c>
      <c r="B2568" t="s">
        <v>506</v>
      </c>
      <c r="C2568" s="1">
        <v>33907</v>
      </c>
      <c r="D2568" s="2">
        <v>65</v>
      </c>
      <c r="E2568" t="s">
        <v>48</v>
      </c>
      <c r="F2568" s="3">
        <v>2010</v>
      </c>
      <c r="G2568" s="2">
        <v>71.25</v>
      </c>
      <c r="H2568" t="s">
        <v>48</v>
      </c>
      <c r="I2568">
        <v>2921</v>
      </c>
      <c r="J2568">
        <v>2</v>
      </c>
      <c r="K2568" t="s">
        <v>36</v>
      </c>
      <c r="L2568" t="s">
        <v>77</v>
      </c>
      <c r="M2568" s="3">
        <v>76</v>
      </c>
      <c r="N2568">
        <v>2921</v>
      </c>
      <c r="O2568">
        <v>0</v>
      </c>
      <c r="P2568" t="s">
        <v>53</v>
      </c>
      <c r="Q2568">
        <v>2014</v>
      </c>
      <c r="R2568" s="2">
        <v>370</v>
      </c>
      <c r="S2568" s="2">
        <v>480</v>
      </c>
      <c r="T2568" s="2">
        <v>645</v>
      </c>
      <c r="U2568" s="2">
        <v>0.98466188778394204</v>
      </c>
      <c r="V2568" s="2">
        <v>-1</v>
      </c>
      <c r="W2568" s="2">
        <v>-1</v>
      </c>
      <c r="X2568" s="2">
        <v>-1</v>
      </c>
      <c r="Y2568" s="2">
        <v>-1</v>
      </c>
      <c r="Z2568" s="2">
        <v>612</v>
      </c>
      <c r="AA2568" s="2">
        <v>-1</v>
      </c>
      <c r="AB2568" s="2">
        <v>-1</v>
      </c>
      <c r="AC2568" s="2">
        <v>-0.159</v>
      </c>
      <c r="AD2568" s="2">
        <v>4.5900000000000003E-2</v>
      </c>
      <c r="AE2568" s="2">
        <v>0.77849999999999997</v>
      </c>
      <c r="AF2568" s="2">
        <v>1.9199999999999998E-2</v>
      </c>
      <c r="AG2568" s="2">
        <v>0.28889999999999999</v>
      </c>
      <c r="AH2568">
        <v>215000</v>
      </c>
      <c r="AI2568" t="str">
        <f>IF(Table_Graduate_Salary[[#This Row],[Salary]]&lt;300000,"Low",IF(Table_Graduate_Salary[[#This Row],[Salary]]&lt;=600000,"Medium","High"))</f>
        <v>Low</v>
      </c>
      <c r="AJ2568" t="str">
        <f>IF(Table_Graduate_Salary[[#This Row],[collegeGPA]]&gt;=8,"Excellent",IF(Table_Graduate_Salary[[#This Row],[collegeGPA]]&gt;=7,"Good","Average"))</f>
        <v>Excellent</v>
      </c>
      <c r="AK2568" s="2">
        <f>AVERAGE(Table_Graduate_Salary[[#This Row],[English]],Table_Graduate_Salary[[#This Row],[Logical]],Table_Graduate_Salary[[#This Row],[Quant]])</f>
        <v>498.33333333333331</v>
      </c>
    </row>
    <row r="2569" spans="1:37">
      <c r="A2569">
        <v>1092984</v>
      </c>
      <c r="B2569" t="s">
        <v>506</v>
      </c>
      <c r="C2569" s="1">
        <v>33580</v>
      </c>
      <c r="D2569" s="2">
        <v>63</v>
      </c>
      <c r="E2569" t="s">
        <v>51</v>
      </c>
      <c r="F2569" s="3">
        <v>2011</v>
      </c>
      <c r="G2569" s="2">
        <v>69.319999999999993</v>
      </c>
      <c r="H2569">
        <v>0</v>
      </c>
      <c r="I2569">
        <v>220</v>
      </c>
      <c r="J2569">
        <v>2</v>
      </c>
      <c r="K2569" t="s">
        <v>36</v>
      </c>
      <c r="L2569" t="s">
        <v>40</v>
      </c>
      <c r="M2569" s="3">
        <v>71</v>
      </c>
      <c r="N2569">
        <v>220</v>
      </c>
      <c r="O2569">
        <v>0</v>
      </c>
      <c r="P2569" t="s">
        <v>84</v>
      </c>
      <c r="Q2569">
        <v>2014</v>
      </c>
      <c r="R2569" s="2">
        <v>335</v>
      </c>
      <c r="S2569" s="2">
        <v>350</v>
      </c>
      <c r="T2569" s="2">
        <v>345</v>
      </c>
      <c r="U2569" s="2">
        <v>8.0055281340549497E-2</v>
      </c>
      <c r="V2569" s="2">
        <v>355</v>
      </c>
      <c r="W2569" s="2">
        <v>-1</v>
      </c>
      <c r="X2569" s="2">
        <v>253</v>
      </c>
      <c r="Y2569" s="2">
        <v>-1</v>
      </c>
      <c r="Z2569" s="2">
        <v>-1</v>
      </c>
      <c r="AA2569" s="2">
        <v>-1</v>
      </c>
      <c r="AB2569" s="2">
        <v>-1</v>
      </c>
      <c r="AC2569" s="2">
        <v>1.1335999999999999</v>
      </c>
      <c r="AD2569" s="2">
        <v>1.2114</v>
      </c>
      <c r="AE2569" s="2">
        <v>0.62480000000000002</v>
      </c>
      <c r="AF2569" s="2">
        <v>-1.2485999999999999</v>
      </c>
      <c r="AG2569" s="2">
        <v>1.2470000000000001</v>
      </c>
      <c r="AH2569">
        <v>180000</v>
      </c>
      <c r="AI2569" t="str">
        <f>IF(Table_Graduate_Salary[[#This Row],[Salary]]&lt;300000,"Low",IF(Table_Graduate_Salary[[#This Row],[Salary]]&lt;=600000,"Medium","High"))</f>
        <v>Low</v>
      </c>
      <c r="AJ2569" t="str">
        <f>IF(Table_Graduate_Salary[[#This Row],[collegeGPA]]&gt;=8,"Excellent",IF(Table_Graduate_Salary[[#This Row],[collegeGPA]]&gt;=7,"Good","Average"))</f>
        <v>Excellent</v>
      </c>
      <c r="AK2569" s="2">
        <f>AVERAGE(Table_Graduate_Salary[[#This Row],[English]],Table_Graduate_Salary[[#This Row],[Logical]],Table_Graduate_Salary[[#This Row],[Quant]])</f>
        <v>343.33333333333331</v>
      </c>
    </row>
    <row r="2570" spans="1:37">
      <c r="A2570">
        <v>605021</v>
      </c>
      <c r="B2570" t="s">
        <v>506</v>
      </c>
      <c r="C2570" s="1">
        <v>33772</v>
      </c>
      <c r="D2570" s="2">
        <v>81</v>
      </c>
      <c r="E2570" t="s">
        <v>35</v>
      </c>
      <c r="F2570" s="3">
        <v>2009</v>
      </c>
      <c r="G2570" s="2">
        <v>79</v>
      </c>
      <c r="H2570" t="s">
        <v>35</v>
      </c>
      <c r="I2570">
        <v>272</v>
      </c>
      <c r="J2570">
        <v>2</v>
      </c>
      <c r="K2570" t="s">
        <v>36</v>
      </c>
      <c r="L2570" t="s">
        <v>60</v>
      </c>
      <c r="M2570" s="3">
        <v>70.02</v>
      </c>
      <c r="N2570">
        <v>272</v>
      </c>
      <c r="O2570">
        <v>0</v>
      </c>
      <c r="P2570" t="s">
        <v>50</v>
      </c>
      <c r="Q2570">
        <v>2013</v>
      </c>
      <c r="R2570" s="2">
        <v>570</v>
      </c>
      <c r="S2570" s="2">
        <v>585</v>
      </c>
      <c r="T2570" s="2">
        <v>470</v>
      </c>
      <c r="U2570" s="2">
        <v>0.82466640067133201</v>
      </c>
      <c r="V2570" s="2">
        <v>455</v>
      </c>
      <c r="W2570" s="2">
        <v>400</v>
      </c>
      <c r="X2570" s="2">
        <v>-1</v>
      </c>
      <c r="Y2570" s="2">
        <v>-1</v>
      </c>
      <c r="Z2570" s="2">
        <v>-1</v>
      </c>
      <c r="AA2570" s="2">
        <v>-1</v>
      </c>
      <c r="AB2570" s="2">
        <v>-1</v>
      </c>
      <c r="AC2570" s="2">
        <v>-1.0207999999999999</v>
      </c>
      <c r="AD2570" s="2">
        <v>4.5900000000000003E-2</v>
      </c>
      <c r="AE2570" s="2">
        <v>1.5469999999999999</v>
      </c>
      <c r="AF2570" s="2">
        <v>0.39950000000000002</v>
      </c>
      <c r="AG2570" s="2">
        <v>0.86370000000000002</v>
      </c>
      <c r="AH2570">
        <v>375000</v>
      </c>
      <c r="AI2570" t="str">
        <f>IF(Table_Graduate_Salary[[#This Row],[Salary]]&lt;300000,"Low",IF(Table_Graduate_Salary[[#This Row],[Salary]]&lt;=600000,"Medium","High"))</f>
        <v>Medium</v>
      </c>
      <c r="AJ2570" t="str">
        <f>IF(Table_Graduate_Salary[[#This Row],[collegeGPA]]&gt;=8,"Excellent",IF(Table_Graduate_Salary[[#This Row],[collegeGPA]]&gt;=7,"Good","Average"))</f>
        <v>Excellent</v>
      </c>
      <c r="AK2570" s="2">
        <f>AVERAGE(Table_Graduate_Salary[[#This Row],[English]],Table_Graduate_Salary[[#This Row],[Logical]],Table_Graduate_Salary[[#This Row],[Quant]])</f>
        <v>541.66666666666663</v>
      </c>
    </row>
    <row r="2571" spans="1:37">
      <c r="A2571">
        <v>623192</v>
      </c>
      <c r="B2571" t="s">
        <v>506</v>
      </c>
      <c r="C2571" s="1">
        <v>32973</v>
      </c>
      <c r="D2571" s="2">
        <v>80.63</v>
      </c>
      <c r="E2571" t="s">
        <v>51</v>
      </c>
      <c r="F2571" s="3">
        <v>2008</v>
      </c>
      <c r="G2571" s="2">
        <v>72.400000000000006</v>
      </c>
      <c r="H2571" t="s">
        <v>51</v>
      </c>
      <c r="I2571">
        <v>6851</v>
      </c>
      <c r="J2571">
        <v>2</v>
      </c>
      <c r="K2571" t="s">
        <v>36</v>
      </c>
      <c r="L2571" t="s">
        <v>64</v>
      </c>
      <c r="M2571" s="3">
        <v>73.3</v>
      </c>
      <c r="N2571">
        <v>6851</v>
      </c>
      <c r="O2571">
        <v>0</v>
      </c>
      <c r="P2571" t="s">
        <v>53</v>
      </c>
      <c r="Q2571">
        <v>2013</v>
      </c>
      <c r="R2571" s="2">
        <v>325</v>
      </c>
      <c r="S2571" s="2">
        <v>485</v>
      </c>
      <c r="T2571" s="2">
        <v>515</v>
      </c>
      <c r="U2571" s="2">
        <v>0.30840058286030803</v>
      </c>
      <c r="V2571" s="2">
        <v>355</v>
      </c>
      <c r="W2571" s="2">
        <v>-1</v>
      </c>
      <c r="X2571" s="2">
        <v>-1</v>
      </c>
      <c r="Y2571" s="2">
        <v>-1</v>
      </c>
      <c r="Z2571" s="2">
        <v>-1</v>
      </c>
      <c r="AA2571" s="2">
        <v>-1</v>
      </c>
      <c r="AB2571" s="2">
        <v>-1</v>
      </c>
      <c r="AC2571" s="2">
        <v>-0.30270000000000002</v>
      </c>
      <c r="AD2571" s="2">
        <v>1.0448999999999999</v>
      </c>
      <c r="AE2571" s="2">
        <v>1.5469999999999999</v>
      </c>
      <c r="AF2571" s="2">
        <v>1.6672</v>
      </c>
      <c r="AG2571" s="2">
        <v>-0.28589999999999999</v>
      </c>
      <c r="AH2571">
        <v>380000</v>
      </c>
      <c r="AI2571" t="str">
        <f>IF(Table_Graduate_Salary[[#This Row],[Salary]]&lt;300000,"Low",IF(Table_Graduate_Salary[[#This Row],[Salary]]&lt;=600000,"Medium","High"))</f>
        <v>Medium</v>
      </c>
      <c r="AJ2571" t="str">
        <f>IF(Table_Graduate_Salary[[#This Row],[collegeGPA]]&gt;=8,"Excellent",IF(Table_Graduate_Salary[[#This Row],[collegeGPA]]&gt;=7,"Good","Average"))</f>
        <v>Excellent</v>
      </c>
      <c r="AK2571" s="2">
        <f>AVERAGE(Table_Graduate_Salary[[#This Row],[English]],Table_Graduate_Salary[[#This Row],[Logical]],Table_Graduate_Salary[[#This Row],[Quant]])</f>
        <v>441.66666666666669</v>
      </c>
    </row>
    <row r="2572" spans="1:37">
      <c r="A2572">
        <v>1044603</v>
      </c>
      <c r="B2572" t="s">
        <v>506</v>
      </c>
      <c r="C2572" s="1">
        <v>33938</v>
      </c>
      <c r="D2572" s="2">
        <v>68.2</v>
      </c>
      <c r="E2572" t="s">
        <v>35</v>
      </c>
      <c r="F2572" s="3">
        <v>2010</v>
      </c>
      <c r="G2572" s="2">
        <v>76.400000000000006</v>
      </c>
      <c r="H2572" t="s">
        <v>35</v>
      </c>
      <c r="I2572">
        <v>13</v>
      </c>
      <c r="J2572">
        <v>1</v>
      </c>
      <c r="K2572" t="s">
        <v>36</v>
      </c>
      <c r="L2572" t="s">
        <v>60</v>
      </c>
      <c r="M2572" s="3">
        <v>69</v>
      </c>
      <c r="N2572">
        <v>13</v>
      </c>
      <c r="O2572">
        <v>1</v>
      </c>
      <c r="P2572" t="s">
        <v>38</v>
      </c>
      <c r="Q2572">
        <v>2014</v>
      </c>
      <c r="R2572" s="2">
        <v>650</v>
      </c>
      <c r="S2572" s="2">
        <v>445</v>
      </c>
      <c r="T2572" s="2">
        <v>475</v>
      </c>
      <c r="U2572" s="2">
        <v>0.64938971484669095</v>
      </c>
      <c r="V2572" s="2">
        <v>435</v>
      </c>
      <c r="W2572" s="2">
        <v>356</v>
      </c>
      <c r="X2572" s="2">
        <v>407</v>
      </c>
      <c r="Y2572" s="2">
        <v>-1</v>
      </c>
      <c r="Z2572" s="2">
        <v>-1</v>
      </c>
      <c r="AA2572" s="2">
        <v>-1</v>
      </c>
      <c r="AB2572" s="2">
        <v>-1</v>
      </c>
      <c r="AC2572" s="2">
        <v>-1.1644000000000001</v>
      </c>
      <c r="AD2572" s="2">
        <v>0.21240000000000001</v>
      </c>
      <c r="AE2572" s="2">
        <v>-0.2974</v>
      </c>
      <c r="AF2572" s="2">
        <v>1.9199999999999998E-2</v>
      </c>
      <c r="AG2572" s="2">
        <v>-1.0524</v>
      </c>
      <c r="AH2572">
        <v>180000</v>
      </c>
      <c r="AI2572" t="str">
        <f>IF(Table_Graduate_Salary[[#This Row],[Salary]]&lt;300000,"Low",IF(Table_Graduate_Salary[[#This Row],[Salary]]&lt;=600000,"Medium","High"))</f>
        <v>Low</v>
      </c>
      <c r="AJ2572" t="str">
        <f>IF(Table_Graduate_Salary[[#This Row],[collegeGPA]]&gt;=8,"Excellent",IF(Table_Graduate_Salary[[#This Row],[collegeGPA]]&gt;=7,"Good","Average"))</f>
        <v>Excellent</v>
      </c>
      <c r="AK2572" s="2">
        <f>AVERAGE(Table_Graduate_Salary[[#This Row],[English]],Table_Graduate_Salary[[#This Row],[Logical]],Table_Graduate_Salary[[#This Row],[Quant]])</f>
        <v>523.33333333333337</v>
      </c>
    </row>
    <row r="2573" spans="1:37">
      <c r="A2573">
        <v>575845</v>
      </c>
      <c r="B2573" t="s">
        <v>506</v>
      </c>
      <c r="C2573" s="1">
        <v>32937</v>
      </c>
      <c r="D2573" s="2">
        <v>57</v>
      </c>
      <c r="E2573" t="s">
        <v>187</v>
      </c>
      <c r="F2573" s="3">
        <v>2007</v>
      </c>
      <c r="G2573" s="2">
        <v>55</v>
      </c>
      <c r="H2573" t="s">
        <v>187</v>
      </c>
      <c r="I2573">
        <v>2679</v>
      </c>
      <c r="J2573">
        <v>2</v>
      </c>
      <c r="K2573" t="s">
        <v>66</v>
      </c>
      <c r="L2573" t="s">
        <v>67</v>
      </c>
      <c r="M2573" s="3">
        <v>60</v>
      </c>
      <c r="N2573">
        <v>2679</v>
      </c>
      <c r="O2573">
        <v>1</v>
      </c>
      <c r="P2573" t="s">
        <v>38</v>
      </c>
      <c r="Q2573">
        <v>2012</v>
      </c>
      <c r="R2573" s="2">
        <v>395</v>
      </c>
      <c r="S2573" s="2">
        <v>270</v>
      </c>
      <c r="T2573" s="2">
        <v>295</v>
      </c>
      <c r="U2573" s="2">
        <v>-1</v>
      </c>
      <c r="V2573" s="2">
        <v>-1</v>
      </c>
      <c r="W2573" s="2">
        <v>-1</v>
      </c>
      <c r="X2573" s="2">
        <v>-1</v>
      </c>
      <c r="Y2573" s="2">
        <v>-1</v>
      </c>
      <c r="Z2573" s="2">
        <v>-1</v>
      </c>
      <c r="AA2573" s="2">
        <v>-1</v>
      </c>
      <c r="AB2573" s="2">
        <v>-1</v>
      </c>
      <c r="AC2573" s="2">
        <v>0.84630000000000005</v>
      </c>
      <c r="AD2573" s="2">
        <v>1.0448999999999999</v>
      </c>
      <c r="AE2573" s="2">
        <v>-1.2196</v>
      </c>
      <c r="AF2573" s="2">
        <v>0.77980000000000005</v>
      </c>
      <c r="AG2573" s="2">
        <v>-9.4299999999999995E-2</v>
      </c>
      <c r="AH2573">
        <v>95000</v>
      </c>
      <c r="AI2573" t="str">
        <f>IF(Table_Graduate_Salary[[#This Row],[Salary]]&lt;300000,"Low",IF(Table_Graduate_Salary[[#This Row],[Salary]]&lt;=600000,"Medium","High"))</f>
        <v>Low</v>
      </c>
      <c r="AJ2573" t="str">
        <f>IF(Table_Graduate_Salary[[#This Row],[collegeGPA]]&gt;=8,"Excellent",IF(Table_Graduate_Salary[[#This Row],[collegeGPA]]&gt;=7,"Good","Average"))</f>
        <v>Excellent</v>
      </c>
      <c r="AK2573" s="2">
        <f>AVERAGE(Table_Graduate_Salary[[#This Row],[English]],Table_Graduate_Salary[[#This Row],[Logical]],Table_Graduate_Salary[[#This Row],[Quant]])</f>
        <v>320</v>
      </c>
    </row>
    <row r="2574" spans="1:37">
      <c r="A2574">
        <v>310092</v>
      </c>
      <c r="B2574" t="s">
        <v>505</v>
      </c>
      <c r="C2574" s="1">
        <v>32851</v>
      </c>
      <c r="D2574" s="2">
        <v>82</v>
      </c>
      <c r="E2574" t="s">
        <v>35</v>
      </c>
      <c r="F2574" s="3">
        <v>2008</v>
      </c>
      <c r="G2574" s="2">
        <v>86</v>
      </c>
      <c r="H2574" t="s">
        <v>35</v>
      </c>
      <c r="I2574">
        <v>5050</v>
      </c>
      <c r="J2574">
        <v>2</v>
      </c>
      <c r="K2574" t="s">
        <v>36</v>
      </c>
      <c r="L2574" t="s">
        <v>64</v>
      </c>
      <c r="M2574" s="3">
        <v>81</v>
      </c>
      <c r="N2574">
        <v>5050</v>
      </c>
      <c r="O2574">
        <v>0</v>
      </c>
      <c r="P2574" t="s">
        <v>71</v>
      </c>
      <c r="Q2574">
        <v>2012</v>
      </c>
      <c r="R2574" s="2">
        <v>405</v>
      </c>
      <c r="S2574" s="2">
        <v>375</v>
      </c>
      <c r="T2574" s="2">
        <v>585</v>
      </c>
      <c r="U2574" s="2">
        <v>0.70409041213131396</v>
      </c>
      <c r="V2574" s="2">
        <v>465</v>
      </c>
      <c r="W2574" s="2">
        <v>-1</v>
      </c>
      <c r="X2574" s="2">
        <v>-1</v>
      </c>
      <c r="Y2574" s="2">
        <v>-1</v>
      </c>
      <c r="Z2574" s="2">
        <v>-1</v>
      </c>
      <c r="AA2574" s="2">
        <v>-1</v>
      </c>
      <c r="AB2574" s="2">
        <v>-1</v>
      </c>
      <c r="AC2574" s="2">
        <v>1.5919999999999901</v>
      </c>
      <c r="AD2574" s="2">
        <v>1.5928</v>
      </c>
      <c r="AE2574" s="2">
        <v>1.2524999999999999</v>
      </c>
      <c r="AF2574" s="2">
        <v>-1.1128</v>
      </c>
      <c r="AG2574" s="2">
        <v>-0.60350000000000004</v>
      </c>
      <c r="AH2574">
        <v>120000</v>
      </c>
      <c r="AI2574" t="str">
        <f>IF(Table_Graduate_Salary[[#This Row],[Salary]]&lt;300000,"Low",IF(Table_Graduate_Salary[[#This Row],[Salary]]&lt;=600000,"Medium","High"))</f>
        <v>Low</v>
      </c>
      <c r="AJ2574" t="str">
        <f>IF(Table_Graduate_Salary[[#This Row],[collegeGPA]]&gt;=8,"Excellent",IF(Table_Graduate_Salary[[#This Row],[collegeGPA]]&gt;=7,"Good","Average"))</f>
        <v>Excellent</v>
      </c>
      <c r="AK2574" s="2">
        <f>AVERAGE(Table_Graduate_Salary[[#This Row],[English]],Table_Graduate_Salary[[#This Row],[Logical]],Table_Graduate_Salary[[#This Row],[Quant]])</f>
        <v>455</v>
      </c>
    </row>
    <row r="2575" spans="1:37">
      <c r="A2575">
        <v>796708</v>
      </c>
      <c r="B2575" t="s">
        <v>506</v>
      </c>
      <c r="C2575" s="1">
        <v>33469</v>
      </c>
      <c r="D2575" s="2">
        <v>78</v>
      </c>
      <c r="E2575" t="s">
        <v>35</v>
      </c>
      <c r="F2575" s="3">
        <v>2009</v>
      </c>
      <c r="G2575" s="2">
        <v>70</v>
      </c>
      <c r="H2575" t="s">
        <v>35</v>
      </c>
      <c r="I2575">
        <v>11848</v>
      </c>
      <c r="J2575">
        <v>1</v>
      </c>
      <c r="K2575" t="s">
        <v>36</v>
      </c>
      <c r="L2575" t="s">
        <v>81</v>
      </c>
      <c r="M2575" s="3">
        <v>62</v>
      </c>
      <c r="N2575">
        <v>11848</v>
      </c>
      <c r="O2575">
        <v>0</v>
      </c>
      <c r="P2575" t="s">
        <v>124</v>
      </c>
      <c r="Q2575">
        <v>2014</v>
      </c>
      <c r="R2575" s="2">
        <v>555</v>
      </c>
      <c r="S2575" s="2">
        <v>645</v>
      </c>
      <c r="T2575" s="2">
        <v>635</v>
      </c>
      <c r="U2575" s="2">
        <v>0.33618506604239901</v>
      </c>
      <c r="V2575" s="2">
        <v>325</v>
      </c>
      <c r="W2575" s="2">
        <v>-1</v>
      </c>
      <c r="X2575" s="2">
        <v>-1</v>
      </c>
      <c r="Y2575" s="2">
        <v>-1</v>
      </c>
      <c r="Z2575" s="2">
        <v>366</v>
      </c>
      <c r="AA2575" s="2">
        <v>-1</v>
      </c>
      <c r="AB2575" s="2">
        <v>-1</v>
      </c>
      <c r="AC2575" s="2">
        <v>1.1335999999999999</v>
      </c>
      <c r="AD2575" s="2">
        <v>1.5444</v>
      </c>
      <c r="AE2575" s="2">
        <v>1.8543000000000001</v>
      </c>
      <c r="AF2575" s="2">
        <v>-1.7556</v>
      </c>
      <c r="AG2575" s="2">
        <v>9.7299999999999998E-2</v>
      </c>
      <c r="AH2575">
        <v>325000</v>
      </c>
      <c r="AI2575" t="str">
        <f>IF(Table_Graduate_Salary[[#This Row],[Salary]]&lt;300000,"Low",IF(Table_Graduate_Salary[[#This Row],[Salary]]&lt;=600000,"Medium","High"))</f>
        <v>Medium</v>
      </c>
      <c r="AJ2575" t="str">
        <f>IF(Table_Graduate_Salary[[#This Row],[collegeGPA]]&gt;=8,"Excellent",IF(Table_Graduate_Salary[[#This Row],[collegeGPA]]&gt;=7,"Good","Average"))</f>
        <v>Excellent</v>
      </c>
      <c r="AK2575" s="2">
        <f>AVERAGE(Table_Graduate_Salary[[#This Row],[English]],Table_Graduate_Salary[[#This Row],[Logical]],Table_Graduate_Salary[[#This Row],[Quant]])</f>
        <v>611.66666666666663</v>
      </c>
    </row>
    <row r="2576" spans="1:37">
      <c r="A2576">
        <v>215595</v>
      </c>
      <c r="B2576" t="s">
        <v>506</v>
      </c>
      <c r="C2576" s="1">
        <v>32984</v>
      </c>
      <c r="D2576" s="2">
        <v>68.8</v>
      </c>
      <c r="E2576" t="s">
        <v>48</v>
      </c>
      <c r="F2576" s="3">
        <v>2007</v>
      </c>
      <c r="G2576" s="2">
        <v>68.7</v>
      </c>
      <c r="H2576" t="s">
        <v>48</v>
      </c>
      <c r="I2576">
        <v>1175</v>
      </c>
      <c r="J2576">
        <v>2</v>
      </c>
      <c r="K2576" t="s">
        <v>36</v>
      </c>
      <c r="L2576" t="s">
        <v>44</v>
      </c>
      <c r="M2576" s="3">
        <v>67</v>
      </c>
      <c r="N2576">
        <v>1175</v>
      </c>
      <c r="O2576">
        <v>0</v>
      </c>
      <c r="P2576" t="s">
        <v>65</v>
      </c>
      <c r="Q2576">
        <v>2011</v>
      </c>
      <c r="R2576" s="2">
        <v>545</v>
      </c>
      <c r="S2576" s="2">
        <v>485</v>
      </c>
      <c r="T2576" s="2">
        <v>505</v>
      </c>
      <c r="U2576" s="2">
        <v>0.22948175491175499</v>
      </c>
      <c r="V2576" s="2">
        <v>355</v>
      </c>
      <c r="W2576" s="2">
        <v>266</v>
      </c>
      <c r="X2576" s="2">
        <v>-1</v>
      </c>
      <c r="Y2576" s="2">
        <v>-1</v>
      </c>
      <c r="Z2576" s="2">
        <v>-1</v>
      </c>
      <c r="AA2576" s="2">
        <v>-1</v>
      </c>
      <c r="AB2576" s="2">
        <v>-1</v>
      </c>
      <c r="AC2576" s="2">
        <v>0.51</v>
      </c>
      <c r="AD2576" s="2">
        <v>0.81279999999999997</v>
      </c>
      <c r="AE2576" s="2">
        <v>0.52690000000000003</v>
      </c>
      <c r="AF2576" s="2">
        <v>1.0024</v>
      </c>
      <c r="AG2576" s="2">
        <v>-0.44550000000000001</v>
      </c>
      <c r="AH2576">
        <v>240000</v>
      </c>
      <c r="AI2576" t="str">
        <f>IF(Table_Graduate_Salary[[#This Row],[Salary]]&lt;300000,"Low",IF(Table_Graduate_Salary[[#This Row],[Salary]]&lt;=600000,"Medium","High"))</f>
        <v>Low</v>
      </c>
      <c r="AJ2576" t="str">
        <f>IF(Table_Graduate_Salary[[#This Row],[collegeGPA]]&gt;=8,"Excellent",IF(Table_Graduate_Salary[[#This Row],[collegeGPA]]&gt;=7,"Good","Average"))</f>
        <v>Excellent</v>
      </c>
      <c r="AK2576" s="2">
        <f>AVERAGE(Table_Graduate_Salary[[#This Row],[English]],Table_Graduate_Salary[[#This Row],[Logical]],Table_Graduate_Salary[[#This Row],[Quant]])</f>
        <v>511.66666666666669</v>
      </c>
    </row>
    <row r="2577" spans="1:37">
      <c r="A2577">
        <v>1190687</v>
      </c>
      <c r="B2577" t="s">
        <v>506</v>
      </c>
      <c r="C2577" s="1">
        <v>33641</v>
      </c>
      <c r="D2577" s="2">
        <v>70</v>
      </c>
      <c r="E2577" t="s">
        <v>48</v>
      </c>
      <c r="F2577" s="3">
        <v>2008</v>
      </c>
      <c r="G2577" s="2">
        <v>61</v>
      </c>
      <c r="H2577" t="s">
        <v>48</v>
      </c>
      <c r="I2577">
        <v>8776</v>
      </c>
      <c r="J2577">
        <v>2</v>
      </c>
      <c r="K2577" t="s">
        <v>36</v>
      </c>
      <c r="L2577" t="s">
        <v>55</v>
      </c>
      <c r="M2577" s="3">
        <v>67.599999999999994</v>
      </c>
      <c r="N2577">
        <v>8776</v>
      </c>
      <c r="O2577">
        <v>0</v>
      </c>
      <c r="P2577" t="s">
        <v>50</v>
      </c>
      <c r="Q2577">
        <v>2012</v>
      </c>
      <c r="R2577" s="2">
        <v>605</v>
      </c>
      <c r="S2577" s="2">
        <v>580</v>
      </c>
      <c r="T2577" s="2">
        <v>655</v>
      </c>
      <c r="U2577" s="2">
        <v>0.35653648772447499</v>
      </c>
      <c r="V2577" s="2">
        <v>-1</v>
      </c>
      <c r="W2577" s="2">
        <v>-1</v>
      </c>
      <c r="X2577" s="2">
        <v>346</v>
      </c>
      <c r="Y2577" s="2">
        <v>-1</v>
      </c>
      <c r="Z2577" s="2">
        <v>-1</v>
      </c>
      <c r="AA2577" s="2">
        <v>-1</v>
      </c>
      <c r="AB2577" s="2">
        <v>-1</v>
      </c>
      <c r="AC2577" s="2">
        <v>1.5644</v>
      </c>
      <c r="AD2577" s="2">
        <v>0.87839999999999996</v>
      </c>
      <c r="AE2577" s="2">
        <v>1.2396</v>
      </c>
      <c r="AF2577" s="2">
        <v>-2.6429999999999998</v>
      </c>
      <c r="AG2577" s="2">
        <v>9.7299999999999998E-2</v>
      </c>
      <c r="AH2577">
        <v>110000</v>
      </c>
      <c r="AI2577" t="str">
        <f>IF(Table_Graduate_Salary[[#This Row],[Salary]]&lt;300000,"Low",IF(Table_Graduate_Salary[[#This Row],[Salary]]&lt;=600000,"Medium","High"))</f>
        <v>Low</v>
      </c>
      <c r="AJ2577" t="str">
        <f>IF(Table_Graduate_Salary[[#This Row],[collegeGPA]]&gt;=8,"Excellent",IF(Table_Graduate_Salary[[#This Row],[collegeGPA]]&gt;=7,"Good","Average"))</f>
        <v>Excellent</v>
      </c>
      <c r="AK2577" s="2">
        <f>AVERAGE(Table_Graduate_Salary[[#This Row],[English]],Table_Graduate_Salary[[#This Row],[Logical]],Table_Graduate_Salary[[#This Row],[Quant]])</f>
        <v>613.33333333333337</v>
      </c>
    </row>
    <row r="2578" spans="1:37">
      <c r="A2578">
        <v>328236</v>
      </c>
      <c r="B2578" t="s">
        <v>506</v>
      </c>
      <c r="C2578" s="1">
        <v>33167</v>
      </c>
      <c r="D2578" s="2">
        <v>83.83</v>
      </c>
      <c r="E2578" t="s">
        <v>48</v>
      </c>
      <c r="F2578" s="3">
        <v>2008</v>
      </c>
      <c r="G2578" s="2">
        <v>79.83</v>
      </c>
      <c r="H2578" t="s">
        <v>119</v>
      </c>
      <c r="I2578">
        <v>55</v>
      </c>
      <c r="J2578">
        <v>2</v>
      </c>
      <c r="K2578" t="s">
        <v>36</v>
      </c>
      <c r="L2578" t="s">
        <v>55</v>
      </c>
      <c r="M2578" s="3">
        <v>72.16</v>
      </c>
      <c r="N2578">
        <v>55</v>
      </c>
      <c r="O2578">
        <v>0</v>
      </c>
      <c r="P2578" t="s">
        <v>41</v>
      </c>
      <c r="Q2578">
        <v>2012</v>
      </c>
      <c r="R2578" s="2">
        <v>475</v>
      </c>
      <c r="S2578" s="2">
        <v>465</v>
      </c>
      <c r="T2578" s="2">
        <v>565</v>
      </c>
      <c r="U2578" s="2">
        <v>0.73579570922465598</v>
      </c>
      <c r="V2578" s="2">
        <v>475</v>
      </c>
      <c r="W2578" s="2">
        <v>-1</v>
      </c>
      <c r="X2578" s="2">
        <v>-1</v>
      </c>
      <c r="Y2578" s="2">
        <v>-1</v>
      </c>
      <c r="Z2578" s="2">
        <v>-1</v>
      </c>
      <c r="AA2578" s="2">
        <v>-1</v>
      </c>
      <c r="AB2578" s="2">
        <v>-1</v>
      </c>
      <c r="AC2578" s="2">
        <v>-1.9629000000000001</v>
      </c>
      <c r="AD2578" s="2">
        <v>0.14979999999999999</v>
      </c>
      <c r="AE2578" s="2">
        <v>0.92599999999999905</v>
      </c>
      <c r="AF2578" s="2">
        <v>0.53232999999999997</v>
      </c>
      <c r="AG2578" s="2">
        <v>-0.44550000000000001</v>
      </c>
      <c r="AH2578">
        <v>390000</v>
      </c>
      <c r="AI2578" t="str">
        <f>IF(Table_Graduate_Salary[[#This Row],[Salary]]&lt;300000,"Low",IF(Table_Graduate_Salary[[#This Row],[Salary]]&lt;=600000,"Medium","High"))</f>
        <v>Medium</v>
      </c>
      <c r="AJ2578" t="str">
        <f>IF(Table_Graduate_Salary[[#This Row],[collegeGPA]]&gt;=8,"Excellent",IF(Table_Graduate_Salary[[#This Row],[collegeGPA]]&gt;=7,"Good","Average"))</f>
        <v>Excellent</v>
      </c>
      <c r="AK2578" s="2">
        <f>AVERAGE(Table_Graduate_Salary[[#This Row],[English]],Table_Graduate_Salary[[#This Row],[Logical]],Table_Graduate_Salary[[#This Row],[Quant]])</f>
        <v>501.66666666666669</v>
      </c>
    </row>
    <row r="2579" spans="1:37">
      <c r="A2579">
        <v>794947</v>
      </c>
      <c r="B2579" t="s">
        <v>506</v>
      </c>
      <c r="C2579" s="1">
        <v>33940</v>
      </c>
      <c r="D2579" s="2">
        <v>92.2</v>
      </c>
      <c r="E2579" t="s">
        <v>35</v>
      </c>
      <c r="F2579" s="3">
        <v>2010</v>
      </c>
      <c r="G2579" s="2">
        <v>88.6</v>
      </c>
      <c r="H2579" t="s">
        <v>35</v>
      </c>
      <c r="I2579">
        <v>13439</v>
      </c>
      <c r="J2579">
        <v>2</v>
      </c>
      <c r="K2579" t="s">
        <v>36</v>
      </c>
      <c r="L2579" t="s">
        <v>81</v>
      </c>
      <c r="M2579" s="3">
        <v>74.2</v>
      </c>
      <c r="N2579">
        <v>13439</v>
      </c>
      <c r="O2579">
        <v>0</v>
      </c>
      <c r="P2579" t="s">
        <v>120</v>
      </c>
      <c r="Q2579">
        <v>2014</v>
      </c>
      <c r="R2579" s="2">
        <v>580</v>
      </c>
      <c r="S2579" s="2">
        <v>655</v>
      </c>
      <c r="T2579" s="2">
        <v>705</v>
      </c>
      <c r="U2579" s="2">
        <v>0.55738950564608802</v>
      </c>
      <c r="V2579" s="2">
        <v>415</v>
      </c>
      <c r="W2579" s="2">
        <v>-1</v>
      </c>
      <c r="X2579" s="2">
        <v>-1</v>
      </c>
      <c r="Y2579" s="2">
        <v>-1</v>
      </c>
      <c r="Z2579" s="2">
        <v>420</v>
      </c>
      <c r="AA2579" s="2">
        <v>-1</v>
      </c>
      <c r="AB2579" s="2">
        <v>-1</v>
      </c>
      <c r="AC2579" s="2">
        <v>0.55910000000000004</v>
      </c>
      <c r="AD2579" s="2">
        <v>4.5900000000000003E-2</v>
      </c>
      <c r="AE2579" s="2">
        <v>0.31740000000000002</v>
      </c>
      <c r="AF2579" s="2">
        <v>-0.86819999999999997</v>
      </c>
      <c r="AG2579" s="2">
        <v>-9.4299999999999995E-2</v>
      </c>
      <c r="AH2579">
        <v>450000</v>
      </c>
      <c r="AI2579" t="str">
        <f>IF(Table_Graduate_Salary[[#This Row],[Salary]]&lt;300000,"Low",IF(Table_Graduate_Salary[[#This Row],[Salary]]&lt;=600000,"Medium","High"))</f>
        <v>Medium</v>
      </c>
      <c r="AJ2579" t="str">
        <f>IF(Table_Graduate_Salary[[#This Row],[collegeGPA]]&gt;=8,"Excellent",IF(Table_Graduate_Salary[[#This Row],[collegeGPA]]&gt;=7,"Good","Average"))</f>
        <v>Excellent</v>
      </c>
      <c r="AK2579" s="2">
        <f>AVERAGE(Table_Graduate_Salary[[#This Row],[English]],Table_Graduate_Salary[[#This Row],[Logical]],Table_Graduate_Salary[[#This Row],[Quant]])</f>
        <v>646.66666666666663</v>
      </c>
    </row>
    <row r="2580" spans="1:37">
      <c r="A2580">
        <v>190911</v>
      </c>
      <c r="B2580" t="s">
        <v>506</v>
      </c>
      <c r="C2580" s="1">
        <v>31717</v>
      </c>
      <c r="D2580" s="2">
        <v>69.33</v>
      </c>
      <c r="E2580" t="s">
        <v>79</v>
      </c>
      <c r="F2580" s="3">
        <v>2003</v>
      </c>
      <c r="G2580" s="2">
        <v>63</v>
      </c>
      <c r="H2580" t="s">
        <v>79</v>
      </c>
      <c r="I2580">
        <v>11157</v>
      </c>
      <c r="J2580">
        <v>1</v>
      </c>
      <c r="K2580" t="s">
        <v>66</v>
      </c>
      <c r="L2580" t="s">
        <v>67</v>
      </c>
      <c r="M2580" s="3">
        <v>85.2</v>
      </c>
      <c r="N2580">
        <v>11157</v>
      </c>
      <c r="O2580">
        <v>0</v>
      </c>
      <c r="P2580" t="s">
        <v>120</v>
      </c>
      <c r="Q2580">
        <v>2011</v>
      </c>
      <c r="R2580" s="2">
        <v>585</v>
      </c>
      <c r="S2580" s="2">
        <v>585</v>
      </c>
      <c r="T2580" s="2">
        <v>635</v>
      </c>
      <c r="U2580" s="2">
        <v>0.88412251159373501</v>
      </c>
      <c r="V2580" s="2">
        <v>535</v>
      </c>
      <c r="W2580" s="2">
        <v>-1</v>
      </c>
      <c r="X2580" s="2">
        <v>-1</v>
      </c>
      <c r="Y2580" s="2">
        <v>-1</v>
      </c>
      <c r="Z2580" s="2">
        <v>-1</v>
      </c>
      <c r="AA2580" s="2">
        <v>-1</v>
      </c>
      <c r="AB2580" s="2">
        <v>-1</v>
      </c>
      <c r="AC2580" s="2">
        <v>4.6399999999999997E-2</v>
      </c>
      <c r="AD2580" s="2">
        <v>0.96879999999999999</v>
      </c>
      <c r="AE2580" s="2">
        <v>0.38169999999999998</v>
      </c>
      <c r="AF2580" s="2">
        <v>-1.3478000000000001</v>
      </c>
      <c r="AG2580" s="2">
        <v>-0.28749999999999998</v>
      </c>
      <c r="AH2580">
        <v>700000</v>
      </c>
      <c r="AI2580" t="str">
        <f>IF(Table_Graduate_Salary[[#This Row],[Salary]]&lt;300000,"Low",IF(Table_Graduate_Salary[[#This Row],[Salary]]&lt;=600000,"Medium","High"))</f>
        <v>High</v>
      </c>
      <c r="AJ2580" t="str">
        <f>IF(Table_Graduate_Salary[[#This Row],[collegeGPA]]&gt;=8,"Excellent",IF(Table_Graduate_Salary[[#This Row],[collegeGPA]]&gt;=7,"Good","Average"))</f>
        <v>Excellent</v>
      </c>
      <c r="AK2580" s="2">
        <f>AVERAGE(Table_Graduate_Salary[[#This Row],[English]],Table_Graduate_Salary[[#This Row],[Logical]],Table_Graduate_Salary[[#This Row],[Quant]])</f>
        <v>601.66666666666663</v>
      </c>
    </row>
    <row r="2581" spans="1:37">
      <c r="A2581">
        <v>226847</v>
      </c>
      <c r="B2581" t="s">
        <v>506</v>
      </c>
      <c r="C2581" s="1">
        <v>31846</v>
      </c>
      <c r="D2581" s="2">
        <v>78.5</v>
      </c>
      <c r="E2581" t="s">
        <v>100</v>
      </c>
      <c r="F2581" s="3">
        <v>2004</v>
      </c>
      <c r="G2581" s="2">
        <v>82</v>
      </c>
      <c r="H2581" t="s">
        <v>101</v>
      </c>
      <c r="I2581">
        <v>1428</v>
      </c>
      <c r="J2581">
        <v>2</v>
      </c>
      <c r="K2581" t="s">
        <v>66</v>
      </c>
      <c r="L2581" t="s">
        <v>67</v>
      </c>
      <c r="M2581" s="3">
        <v>77</v>
      </c>
      <c r="N2581">
        <v>1428</v>
      </c>
      <c r="O2581">
        <v>1</v>
      </c>
      <c r="P2581" t="s">
        <v>54</v>
      </c>
      <c r="Q2581">
        <v>2011</v>
      </c>
      <c r="R2581" s="2">
        <v>425</v>
      </c>
      <c r="S2581" s="2">
        <v>425</v>
      </c>
      <c r="T2581" s="2">
        <v>435</v>
      </c>
      <c r="U2581" s="2">
        <v>0.52592258425205496</v>
      </c>
      <c r="V2581" s="2">
        <v>415</v>
      </c>
      <c r="W2581" s="2">
        <v>-1</v>
      </c>
      <c r="X2581" s="2">
        <v>-1</v>
      </c>
      <c r="Y2581" s="2">
        <v>-1</v>
      </c>
      <c r="Z2581" s="2">
        <v>-1</v>
      </c>
      <c r="AA2581" s="2">
        <v>-1</v>
      </c>
      <c r="AB2581" s="2">
        <v>-1</v>
      </c>
      <c r="AC2581" s="2">
        <v>0.81920000000000004</v>
      </c>
      <c r="AD2581" s="2">
        <v>-0.43530000000000002</v>
      </c>
      <c r="AE2581" s="2">
        <v>0.81710000000000005</v>
      </c>
      <c r="AF2581" s="2">
        <v>-0.4078</v>
      </c>
      <c r="AG2581" s="2">
        <v>2.8400000000000002E-2</v>
      </c>
      <c r="AH2581">
        <v>360000</v>
      </c>
      <c r="AI2581" t="str">
        <f>IF(Table_Graduate_Salary[[#This Row],[Salary]]&lt;300000,"Low",IF(Table_Graduate_Salary[[#This Row],[Salary]]&lt;=600000,"Medium","High"))</f>
        <v>Medium</v>
      </c>
      <c r="AJ2581" t="str">
        <f>IF(Table_Graduate_Salary[[#This Row],[collegeGPA]]&gt;=8,"Excellent",IF(Table_Graduate_Salary[[#This Row],[collegeGPA]]&gt;=7,"Good","Average"))</f>
        <v>Excellent</v>
      </c>
      <c r="AK2581" s="2">
        <f>AVERAGE(Table_Graduate_Salary[[#This Row],[English]],Table_Graduate_Salary[[#This Row],[Logical]],Table_Graduate_Salary[[#This Row],[Quant]])</f>
        <v>428.33333333333331</v>
      </c>
    </row>
    <row r="2582" spans="1:37">
      <c r="A2582">
        <v>243425</v>
      </c>
      <c r="B2582" t="s">
        <v>506</v>
      </c>
      <c r="C2582" s="1">
        <v>32016</v>
      </c>
      <c r="D2582" s="2">
        <v>73.5</v>
      </c>
      <c r="E2582" t="s">
        <v>87</v>
      </c>
      <c r="F2582" s="3">
        <v>2008</v>
      </c>
      <c r="G2582" s="2">
        <v>81</v>
      </c>
      <c r="H2582" t="s">
        <v>435</v>
      </c>
      <c r="I2582">
        <v>1906</v>
      </c>
      <c r="J2582">
        <v>2</v>
      </c>
      <c r="K2582" t="s">
        <v>36</v>
      </c>
      <c r="L2582" t="s">
        <v>60</v>
      </c>
      <c r="M2582" s="3">
        <v>73.8</v>
      </c>
      <c r="N2582">
        <v>1906</v>
      </c>
      <c r="O2582">
        <v>1</v>
      </c>
      <c r="P2582" t="s">
        <v>53</v>
      </c>
      <c r="Q2582">
        <v>2011</v>
      </c>
      <c r="R2582" s="2">
        <v>415</v>
      </c>
      <c r="S2582" s="2">
        <v>445</v>
      </c>
      <c r="T2582" s="2">
        <v>615</v>
      </c>
      <c r="U2582" s="2">
        <v>0.37605958665154499</v>
      </c>
      <c r="V2582" s="2">
        <v>155</v>
      </c>
      <c r="W2582" s="2">
        <v>300</v>
      </c>
      <c r="X2582" s="2">
        <v>-1</v>
      </c>
      <c r="Y2582" s="2">
        <v>-1</v>
      </c>
      <c r="Z2582" s="2">
        <v>-1</v>
      </c>
      <c r="AA2582" s="2">
        <v>286</v>
      </c>
      <c r="AB2582" s="2">
        <v>-1</v>
      </c>
      <c r="AC2582" s="2">
        <v>-1.1900999999999999</v>
      </c>
      <c r="AD2582" s="2">
        <v>0.96879999999999999</v>
      </c>
      <c r="AE2582" s="2">
        <v>0.38169999999999998</v>
      </c>
      <c r="AF2582" s="2">
        <v>6.2300000000000001E-2</v>
      </c>
      <c r="AG2582" s="2">
        <v>0.81830000000000003</v>
      </c>
      <c r="AH2582">
        <v>330000</v>
      </c>
      <c r="AI2582" t="str">
        <f>IF(Table_Graduate_Salary[[#This Row],[Salary]]&lt;300000,"Low",IF(Table_Graduate_Salary[[#This Row],[Salary]]&lt;=600000,"Medium","High"))</f>
        <v>Medium</v>
      </c>
      <c r="AJ2582" t="str">
        <f>IF(Table_Graduate_Salary[[#This Row],[collegeGPA]]&gt;=8,"Excellent",IF(Table_Graduate_Salary[[#This Row],[collegeGPA]]&gt;=7,"Good","Average"))</f>
        <v>Excellent</v>
      </c>
      <c r="AK2582" s="2">
        <f>AVERAGE(Table_Graduate_Salary[[#This Row],[English]],Table_Graduate_Salary[[#This Row],[Logical]],Table_Graduate_Salary[[#This Row],[Quant]])</f>
        <v>491.66666666666669</v>
      </c>
    </row>
    <row r="2583" spans="1:37">
      <c r="A2583">
        <v>1266498</v>
      </c>
      <c r="B2583" t="s">
        <v>506</v>
      </c>
      <c r="C2583" s="1">
        <v>34080</v>
      </c>
      <c r="D2583" s="2">
        <v>91.53</v>
      </c>
      <c r="E2583" t="s">
        <v>51</v>
      </c>
      <c r="F2583" s="3">
        <v>2010</v>
      </c>
      <c r="G2583" s="2">
        <v>71.17</v>
      </c>
      <c r="H2583" t="s">
        <v>51</v>
      </c>
      <c r="I2583">
        <v>3291</v>
      </c>
      <c r="J2583">
        <v>1</v>
      </c>
      <c r="K2583" t="s">
        <v>36</v>
      </c>
      <c r="L2583" t="s">
        <v>52</v>
      </c>
      <c r="M2583" s="3">
        <v>60.7</v>
      </c>
      <c r="N2583">
        <v>3291</v>
      </c>
      <c r="O2583">
        <v>1</v>
      </c>
      <c r="P2583" t="s">
        <v>45</v>
      </c>
      <c r="Q2583">
        <v>2014</v>
      </c>
      <c r="R2583" s="2">
        <v>545</v>
      </c>
      <c r="S2583" s="2">
        <v>615</v>
      </c>
      <c r="T2583" s="2">
        <v>820</v>
      </c>
      <c r="U2583" s="2">
        <v>0.59828069148683005</v>
      </c>
      <c r="V2583" s="2">
        <v>-1</v>
      </c>
      <c r="W2583" s="2">
        <v>-1</v>
      </c>
      <c r="X2583" s="2">
        <v>315</v>
      </c>
      <c r="Y2583" s="2">
        <v>407</v>
      </c>
      <c r="Z2583" s="2">
        <v>-1</v>
      </c>
      <c r="AA2583" s="2">
        <v>-1</v>
      </c>
      <c r="AB2583" s="2">
        <v>-1</v>
      </c>
      <c r="AC2583" s="2">
        <v>0.55910000000000004</v>
      </c>
      <c r="AD2583" s="2">
        <v>1.0448999999999999</v>
      </c>
      <c r="AE2583" s="2">
        <v>-0.2974</v>
      </c>
      <c r="AF2583" s="2">
        <v>-1.6289</v>
      </c>
      <c r="AG2583" s="2">
        <v>0.67210000000000003</v>
      </c>
      <c r="AH2583">
        <v>210000</v>
      </c>
      <c r="AI2583" t="str">
        <f>IF(Table_Graduate_Salary[[#This Row],[Salary]]&lt;300000,"Low",IF(Table_Graduate_Salary[[#This Row],[Salary]]&lt;=600000,"Medium","High"))</f>
        <v>Low</v>
      </c>
      <c r="AJ2583" t="str">
        <f>IF(Table_Graduate_Salary[[#This Row],[collegeGPA]]&gt;=8,"Excellent",IF(Table_Graduate_Salary[[#This Row],[collegeGPA]]&gt;=7,"Good","Average"))</f>
        <v>Excellent</v>
      </c>
      <c r="AK2583" s="2">
        <f>AVERAGE(Table_Graduate_Salary[[#This Row],[English]],Table_Graduate_Salary[[#This Row],[Logical]],Table_Graduate_Salary[[#This Row],[Quant]])</f>
        <v>660</v>
      </c>
    </row>
    <row r="2584" spans="1:37">
      <c r="A2584">
        <v>719970</v>
      </c>
      <c r="B2584" t="s">
        <v>506</v>
      </c>
      <c r="C2584" s="1">
        <v>32563</v>
      </c>
      <c r="D2584" s="2">
        <v>76.5</v>
      </c>
      <c r="E2584" t="s">
        <v>51</v>
      </c>
      <c r="F2584" s="3">
        <v>2006</v>
      </c>
      <c r="G2584" s="2">
        <v>69</v>
      </c>
      <c r="H2584" t="s">
        <v>51</v>
      </c>
      <c r="I2584">
        <v>413</v>
      </c>
      <c r="J2584">
        <v>1</v>
      </c>
      <c r="K2584" t="s">
        <v>66</v>
      </c>
      <c r="L2584" t="s">
        <v>67</v>
      </c>
      <c r="M2584" s="3">
        <v>64.2</v>
      </c>
      <c r="N2584">
        <v>413</v>
      </c>
      <c r="O2584">
        <v>0</v>
      </c>
      <c r="P2584" t="s">
        <v>54</v>
      </c>
      <c r="Q2584">
        <v>2013</v>
      </c>
      <c r="R2584" s="2">
        <v>635</v>
      </c>
      <c r="S2584" s="2">
        <v>585</v>
      </c>
      <c r="T2584" s="2">
        <v>665</v>
      </c>
      <c r="U2584" s="2">
        <v>0.35653648772447499</v>
      </c>
      <c r="V2584" s="2">
        <v>505</v>
      </c>
      <c r="W2584" s="2">
        <v>-1</v>
      </c>
      <c r="X2584" s="2">
        <v>346</v>
      </c>
      <c r="Y2584" s="2">
        <v>-1</v>
      </c>
      <c r="Z2584" s="2">
        <v>-1</v>
      </c>
      <c r="AA2584" s="2">
        <v>-1</v>
      </c>
      <c r="AB2584" s="2">
        <v>-1</v>
      </c>
      <c r="AC2584" s="2">
        <v>1.5644</v>
      </c>
      <c r="AD2584" s="2">
        <v>4.5900000000000003E-2</v>
      </c>
      <c r="AE2584" s="2">
        <v>1.2396</v>
      </c>
      <c r="AF2584" s="2">
        <v>-1.2485999999999999</v>
      </c>
      <c r="AG2584" s="2">
        <v>0.48049999999999998</v>
      </c>
      <c r="AH2584">
        <v>300000</v>
      </c>
      <c r="AI2584" t="str">
        <f>IF(Table_Graduate_Salary[[#This Row],[Salary]]&lt;300000,"Low",IF(Table_Graduate_Salary[[#This Row],[Salary]]&lt;=600000,"Medium","High"))</f>
        <v>Medium</v>
      </c>
      <c r="AJ2584" t="str">
        <f>IF(Table_Graduate_Salary[[#This Row],[collegeGPA]]&gt;=8,"Excellent",IF(Table_Graduate_Salary[[#This Row],[collegeGPA]]&gt;=7,"Good","Average"))</f>
        <v>Excellent</v>
      </c>
      <c r="AK2584" s="2">
        <f>AVERAGE(Table_Graduate_Salary[[#This Row],[English]],Table_Graduate_Salary[[#This Row],[Logical]],Table_Graduate_Salary[[#This Row],[Quant]])</f>
        <v>628.33333333333337</v>
      </c>
    </row>
    <row r="2585" spans="1:37">
      <c r="A2585">
        <v>220779</v>
      </c>
      <c r="B2585" t="s">
        <v>506</v>
      </c>
      <c r="C2585" s="1">
        <v>32274</v>
      </c>
      <c r="D2585" s="2">
        <v>82.8</v>
      </c>
      <c r="E2585">
        <v>0</v>
      </c>
      <c r="F2585" s="3">
        <v>2006</v>
      </c>
      <c r="G2585" s="2">
        <v>80.400000000000006</v>
      </c>
      <c r="H2585">
        <v>0</v>
      </c>
      <c r="I2585">
        <v>285</v>
      </c>
      <c r="J2585">
        <v>1</v>
      </c>
      <c r="K2585" t="s">
        <v>36</v>
      </c>
      <c r="L2585" t="s">
        <v>153</v>
      </c>
      <c r="M2585" s="3">
        <v>80.7</v>
      </c>
      <c r="N2585">
        <v>285</v>
      </c>
      <c r="O2585">
        <v>0</v>
      </c>
      <c r="P2585" t="s">
        <v>50</v>
      </c>
      <c r="Q2585">
        <v>2011</v>
      </c>
      <c r="R2585" s="2">
        <v>475</v>
      </c>
      <c r="S2585" s="2">
        <v>545</v>
      </c>
      <c r="T2585" s="2">
        <v>585</v>
      </c>
      <c r="U2585" s="2">
        <v>0.82466640067133201</v>
      </c>
      <c r="V2585" s="2">
        <v>-1</v>
      </c>
      <c r="W2585" s="2">
        <v>400</v>
      </c>
      <c r="X2585" s="2">
        <v>-1</v>
      </c>
      <c r="Y2585" s="2">
        <v>-1</v>
      </c>
      <c r="Z2585" s="2">
        <v>-1</v>
      </c>
      <c r="AA2585" s="2">
        <v>-1</v>
      </c>
      <c r="AB2585" s="2">
        <v>-1</v>
      </c>
      <c r="AC2585" s="2">
        <v>-0.1082</v>
      </c>
      <c r="AD2585" s="2">
        <v>-1.2153</v>
      </c>
      <c r="AE2585" s="2">
        <v>-1.3599000000000001</v>
      </c>
      <c r="AF2585" s="2">
        <v>-0.64280000000000004</v>
      </c>
      <c r="AG2585" s="2">
        <v>-0.1295</v>
      </c>
      <c r="AH2585">
        <v>435000</v>
      </c>
      <c r="AI2585" t="str">
        <f>IF(Table_Graduate_Salary[[#This Row],[Salary]]&lt;300000,"Low",IF(Table_Graduate_Salary[[#This Row],[Salary]]&lt;=600000,"Medium","High"))</f>
        <v>Medium</v>
      </c>
      <c r="AJ2585" t="str">
        <f>IF(Table_Graduate_Salary[[#This Row],[collegeGPA]]&gt;=8,"Excellent",IF(Table_Graduate_Salary[[#This Row],[collegeGPA]]&gt;=7,"Good","Average"))</f>
        <v>Excellent</v>
      </c>
      <c r="AK2585" s="2">
        <f>AVERAGE(Table_Graduate_Salary[[#This Row],[English]],Table_Graduate_Salary[[#This Row],[Logical]],Table_Graduate_Salary[[#This Row],[Quant]])</f>
        <v>535</v>
      </c>
    </row>
    <row r="2586" spans="1:37">
      <c r="A2586">
        <v>1092991</v>
      </c>
      <c r="B2586" t="s">
        <v>506</v>
      </c>
      <c r="C2586" s="1">
        <v>34012</v>
      </c>
      <c r="D2586" s="2">
        <v>75.400000000000006</v>
      </c>
      <c r="E2586" t="s">
        <v>51</v>
      </c>
      <c r="F2586" s="3">
        <v>2009</v>
      </c>
      <c r="G2586" s="2">
        <v>68.8</v>
      </c>
      <c r="H2586" t="s">
        <v>51</v>
      </c>
      <c r="I2586">
        <v>220</v>
      </c>
      <c r="J2586">
        <v>2</v>
      </c>
      <c r="K2586" t="s">
        <v>36</v>
      </c>
      <c r="L2586" t="s">
        <v>55</v>
      </c>
      <c r="M2586" s="3">
        <v>79</v>
      </c>
      <c r="N2586">
        <v>220</v>
      </c>
      <c r="O2586">
        <v>0</v>
      </c>
      <c r="P2586" t="s">
        <v>84</v>
      </c>
      <c r="Q2586">
        <v>2014</v>
      </c>
      <c r="R2586" s="2">
        <v>440</v>
      </c>
      <c r="S2586" s="2">
        <v>565</v>
      </c>
      <c r="T2586" s="2">
        <v>430</v>
      </c>
      <c r="U2586" s="2">
        <v>0.35653648772447499</v>
      </c>
      <c r="V2586" s="2">
        <v>255</v>
      </c>
      <c r="W2586" s="2">
        <v>-1</v>
      </c>
      <c r="X2586" s="2">
        <v>346</v>
      </c>
      <c r="Y2586" s="2">
        <v>-1</v>
      </c>
      <c r="Z2586" s="2">
        <v>-1</v>
      </c>
      <c r="AA2586" s="2">
        <v>-1</v>
      </c>
      <c r="AB2586" s="2">
        <v>-1</v>
      </c>
      <c r="AC2586" s="2">
        <v>1.7081</v>
      </c>
      <c r="AD2586" s="2">
        <v>0.71189999999999998</v>
      </c>
      <c r="AE2586" s="2">
        <v>1.2396</v>
      </c>
      <c r="AF2586" s="2">
        <v>-1.8824000000000001</v>
      </c>
      <c r="AG2586" s="2">
        <v>-0.28589999999999999</v>
      </c>
      <c r="AH2586">
        <v>315000</v>
      </c>
      <c r="AI2586" t="str">
        <f>IF(Table_Graduate_Salary[[#This Row],[Salary]]&lt;300000,"Low",IF(Table_Graduate_Salary[[#This Row],[Salary]]&lt;=600000,"Medium","High"))</f>
        <v>Medium</v>
      </c>
      <c r="AJ2586" t="str">
        <f>IF(Table_Graduate_Salary[[#This Row],[collegeGPA]]&gt;=8,"Excellent",IF(Table_Graduate_Salary[[#This Row],[collegeGPA]]&gt;=7,"Good","Average"))</f>
        <v>Excellent</v>
      </c>
      <c r="AK2586" s="2">
        <f>AVERAGE(Table_Graduate_Salary[[#This Row],[English]],Table_Graduate_Salary[[#This Row],[Logical]],Table_Graduate_Salary[[#This Row],[Quant]])</f>
        <v>478.33333333333331</v>
      </c>
    </row>
    <row r="2587" spans="1:37">
      <c r="A2587">
        <v>109571</v>
      </c>
      <c r="B2587" t="s">
        <v>505</v>
      </c>
      <c r="C2587" s="1">
        <v>32319</v>
      </c>
      <c r="D2587" s="2">
        <v>78</v>
      </c>
      <c r="E2587" t="s">
        <v>100</v>
      </c>
      <c r="F2587" s="3">
        <v>2006</v>
      </c>
      <c r="G2587" s="2">
        <v>82</v>
      </c>
      <c r="H2587" t="s">
        <v>108</v>
      </c>
      <c r="I2587">
        <v>1014</v>
      </c>
      <c r="J2587">
        <v>2</v>
      </c>
      <c r="K2587" t="s">
        <v>36</v>
      </c>
      <c r="L2587" t="s">
        <v>153</v>
      </c>
      <c r="M2587" s="3">
        <v>61</v>
      </c>
      <c r="N2587">
        <v>1014</v>
      </c>
      <c r="O2587">
        <v>0</v>
      </c>
      <c r="P2587" t="s">
        <v>56</v>
      </c>
      <c r="Q2587">
        <v>2010</v>
      </c>
      <c r="R2587" s="2">
        <v>405</v>
      </c>
      <c r="S2587" s="2">
        <v>465</v>
      </c>
      <c r="T2587" s="2">
        <v>425</v>
      </c>
      <c r="U2587" s="2">
        <v>2.3312168242986299E-2</v>
      </c>
      <c r="V2587" s="2">
        <v>345</v>
      </c>
      <c r="W2587" s="2">
        <v>166</v>
      </c>
      <c r="X2587" s="2">
        <v>-1</v>
      </c>
      <c r="Y2587" s="2">
        <v>-1</v>
      </c>
      <c r="Z2587" s="2">
        <v>-1</v>
      </c>
      <c r="AA2587" s="2">
        <v>-1</v>
      </c>
      <c r="AB2587" s="2">
        <v>-1</v>
      </c>
      <c r="AC2587" s="2">
        <v>0.2009</v>
      </c>
      <c r="AD2587" s="2">
        <v>0.81279999999999997</v>
      </c>
      <c r="AE2587" s="2">
        <v>-0.34399999999999997</v>
      </c>
      <c r="AF2587" s="2">
        <v>-0.52529999999999999</v>
      </c>
      <c r="AG2587" s="2">
        <v>0.6603</v>
      </c>
      <c r="AH2587">
        <v>50000</v>
      </c>
      <c r="AI2587" t="str">
        <f>IF(Table_Graduate_Salary[[#This Row],[Salary]]&lt;300000,"Low",IF(Table_Graduate_Salary[[#This Row],[Salary]]&lt;=600000,"Medium","High"))</f>
        <v>Low</v>
      </c>
      <c r="AJ2587" t="str">
        <f>IF(Table_Graduate_Salary[[#This Row],[collegeGPA]]&gt;=8,"Excellent",IF(Table_Graduate_Salary[[#This Row],[collegeGPA]]&gt;=7,"Good","Average"))</f>
        <v>Excellent</v>
      </c>
      <c r="AK2587" s="2">
        <f>AVERAGE(Table_Graduate_Salary[[#This Row],[English]],Table_Graduate_Salary[[#This Row],[Logical]],Table_Graduate_Salary[[#This Row],[Quant]])</f>
        <v>431.66666666666669</v>
      </c>
    </row>
    <row r="2588" spans="1:37">
      <c r="A2588">
        <v>248992</v>
      </c>
      <c r="B2588" t="s">
        <v>506</v>
      </c>
      <c r="C2588" s="1">
        <v>32765</v>
      </c>
      <c r="D2588" s="2">
        <v>67.5</v>
      </c>
      <c r="E2588" t="s">
        <v>436</v>
      </c>
      <c r="F2588" s="3">
        <v>2006</v>
      </c>
      <c r="G2588" s="2">
        <v>63.6</v>
      </c>
      <c r="H2588" t="s">
        <v>436</v>
      </c>
      <c r="I2588">
        <v>3579</v>
      </c>
      <c r="J2588">
        <v>2</v>
      </c>
      <c r="K2588" t="s">
        <v>36</v>
      </c>
      <c r="L2588" t="s">
        <v>64</v>
      </c>
      <c r="M2588" s="3">
        <v>61.65</v>
      </c>
      <c r="N2588">
        <v>3579</v>
      </c>
      <c r="O2588">
        <v>0</v>
      </c>
      <c r="P2588" t="s">
        <v>41</v>
      </c>
      <c r="Q2588">
        <v>2011</v>
      </c>
      <c r="R2588" s="2">
        <v>545</v>
      </c>
      <c r="S2588" s="2">
        <v>425</v>
      </c>
      <c r="T2588" s="2">
        <v>605</v>
      </c>
      <c r="U2588" s="2">
        <v>0.45087658448345103</v>
      </c>
      <c r="V2588" s="2">
        <v>395</v>
      </c>
      <c r="W2588" s="2">
        <v>-1</v>
      </c>
      <c r="X2588" s="2">
        <v>-1</v>
      </c>
      <c r="Y2588" s="2">
        <v>-1</v>
      </c>
      <c r="Z2588" s="2">
        <v>-1</v>
      </c>
      <c r="AA2588" s="2">
        <v>-1</v>
      </c>
      <c r="AB2588" s="2">
        <v>-1</v>
      </c>
      <c r="AC2588" s="2">
        <v>-0.72640000000000005</v>
      </c>
      <c r="AD2588" s="2">
        <v>-0.43530000000000002</v>
      </c>
      <c r="AE2588" s="2">
        <v>-5.3699999999999998E-2</v>
      </c>
      <c r="AF2588" s="2">
        <v>-5.5199999999999999E-2</v>
      </c>
      <c r="AG2588" s="2">
        <v>0.18640000000000001</v>
      </c>
      <c r="AH2588">
        <v>180000</v>
      </c>
      <c r="AI2588" t="str">
        <f>IF(Table_Graduate_Salary[[#This Row],[Salary]]&lt;300000,"Low",IF(Table_Graduate_Salary[[#This Row],[Salary]]&lt;=600000,"Medium","High"))</f>
        <v>Low</v>
      </c>
      <c r="AJ2588" t="str">
        <f>IF(Table_Graduate_Salary[[#This Row],[collegeGPA]]&gt;=8,"Excellent",IF(Table_Graduate_Salary[[#This Row],[collegeGPA]]&gt;=7,"Good","Average"))</f>
        <v>Excellent</v>
      </c>
      <c r="AK2588" s="2">
        <f>AVERAGE(Table_Graduate_Salary[[#This Row],[English]],Table_Graduate_Salary[[#This Row],[Logical]],Table_Graduate_Salary[[#This Row],[Quant]])</f>
        <v>525</v>
      </c>
    </row>
    <row r="2589" spans="1:37">
      <c r="A2589">
        <v>965196</v>
      </c>
      <c r="B2589" t="s">
        <v>505</v>
      </c>
      <c r="C2589" s="1">
        <v>34120</v>
      </c>
      <c r="D2589" s="2">
        <v>90</v>
      </c>
      <c r="E2589" t="s">
        <v>51</v>
      </c>
      <c r="F2589" s="3">
        <v>2010</v>
      </c>
      <c r="G2589" s="2">
        <v>74</v>
      </c>
      <c r="H2589" t="s">
        <v>51</v>
      </c>
      <c r="I2589">
        <v>12387</v>
      </c>
      <c r="J2589">
        <v>2</v>
      </c>
      <c r="K2589" t="s">
        <v>36</v>
      </c>
      <c r="L2589" t="s">
        <v>60</v>
      </c>
      <c r="M2589" s="3">
        <v>75</v>
      </c>
      <c r="N2589">
        <v>12387</v>
      </c>
      <c r="O2589">
        <v>0</v>
      </c>
      <c r="P2589" t="s">
        <v>56</v>
      </c>
      <c r="Q2589">
        <v>2014</v>
      </c>
      <c r="R2589" s="2">
        <v>520</v>
      </c>
      <c r="S2589" s="2">
        <v>545</v>
      </c>
      <c r="T2589" s="2">
        <v>450</v>
      </c>
      <c r="U2589" s="2">
        <v>0.64938971484669095</v>
      </c>
      <c r="V2589" s="2">
        <v>455</v>
      </c>
      <c r="W2589" s="2">
        <v>356</v>
      </c>
      <c r="X2589" s="2">
        <v>-1</v>
      </c>
      <c r="Y2589" s="2">
        <v>-1</v>
      </c>
      <c r="Z2589" s="2">
        <v>-1</v>
      </c>
      <c r="AA2589" s="2">
        <v>-1</v>
      </c>
      <c r="AB2589" s="2">
        <v>-1</v>
      </c>
      <c r="AC2589" s="2">
        <v>0.41549999999999998</v>
      </c>
      <c r="AD2589" s="2">
        <v>1.0448999999999999</v>
      </c>
      <c r="AE2589" s="2">
        <v>-0.14369999999999999</v>
      </c>
      <c r="AF2589" s="2">
        <v>-1.2485999999999999</v>
      </c>
      <c r="AG2589" s="2">
        <v>-0.47760000000000002</v>
      </c>
      <c r="AH2589">
        <v>305000</v>
      </c>
      <c r="AI2589" t="str">
        <f>IF(Table_Graduate_Salary[[#This Row],[Salary]]&lt;300000,"Low",IF(Table_Graduate_Salary[[#This Row],[Salary]]&lt;=600000,"Medium","High"))</f>
        <v>Medium</v>
      </c>
      <c r="AJ2589" t="str">
        <f>IF(Table_Graduate_Salary[[#This Row],[collegeGPA]]&gt;=8,"Excellent",IF(Table_Graduate_Salary[[#This Row],[collegeGPA]]&gt;=7,"Good","Average"))</f>
        <v>Excellent</v>
      </c>
      <c r="AK2589" s="2">
        <f>AVERAGE(Table_Graduate_Salary[[#This Row],[English]],Table_Graduate_Salary[[#This Row],[Logical]],Table_Graduate_Salary[[#This Row],[Quant]])</f>
        <v>505</v>
      </c>
    </row>
    <row r="2590" spans="1:37">
      <c r="A2590">
        <v>349752</v>
      </c>
      <c r="B2590" t="s">
        <v>506</v>
      </c>
      <c r="C2590" s="1">
        <v>33383</v>
      </c>
      <c r="D2590" s="2">
        <v>80.5</v>
      </c>
      <c r="E2590" t="s">
        <v>437</v>
      </c>
      <c r="F2590" s="3">
        <v>2008</v>
      </c>
      <c r="G2590" s="2">
        <v>95</v>
      </c>
      <c r="H2590" t="s">
        <v>438</v>
      </c>
      <c r="I2590">
        <v>2929</v>
      </c>
      <c r="J2590">
        <v>2</v>
      </c>
      <c r="K2590" t="s">
        <v>36</v>
      </c>
      <c r="L2590" t="s">
        <v>52</v>
      </c>
      <c r="M2590" s="3">
        <v>77.37</v>
      </c>
      <c r="N2590">
        <v>2929</v>
      </c>
      <c r="O2590">
        <v>0</v>
      </c>
      <c r="P2590" t="s">
        <v>56</v>
      </c>
      <c r="Q2590">
        <v>2012</v>
      </c>
      <c r="R2590" s="2">
        <v>505</v>
      </c>
      <c r="S2590" s="2">
        <v>615</v>
      </c>
      <c r="T2590" s="2">
        <v>625</v>
      </c>
      <c r="U2590" s="2">
        <v>0.27350033039951799</v>
      </c>
      <c r="V2590" s="2">
        <v>-1</v>
      </c>
      <c r="W2590" s="2">
        <v>-1</v>
      </c>
      <c r="X2590" s="2">
        <v>-1</v>
      </c>
      <c r="Y2590" s="2">
        <v>332</v>
      </c>
      <c r="Z2590" s="2">
        <v>-1</v>
      </c>
      <c r="AA2590" s="2">
        <v>-1</v>
      </c>
      <c r="AB2590" s="2">
        <v>-1</v>
      </c>
      <c r="AC2590" s="2">
        <v>0.81920000000000004</v>
      </c>
      <c r="AD2590" s="2">
        <v>1.5928</v>
      </c>
      <c r="AE2590" s="2">
        <v>0.67200000000000004</v>
      </c>
      <c r="AF2590" s="2">
        <v>3.2349999999999999</v>
      </c>
      <c r="AG2590" s="2">
        <v>-0.87990000000000002</v>
      </c>
      <c r="AH2590">
        <v>550000</v>
      </c>
      <c r="AI2590" t="str">
        <f>IF(Table_Graduate_Salary[[#This Row],[Salary]]&lt;300000,"Low",IF(Table_Graduate_Salary[[#This Row],[Salary]]&lt;=600000,"Medium","High"))</f>
        <v>Medium</v>
      </c>
      <c r="AJ2590" t="str">
        <f>IF(Table_Graduate_Salary[[#This Row],[collegeGPA]]&gt;=8,"Excellent",IF(Table_Graduate_Salary[[#This Row],[collegeGPA]]&gt;=7,"Good","Average"))</f>
        <v>Excellent</v>
      </c>
      <c r="AK2590" s="2">
        <f>AVERAGE(Table_Graduate_Salary[[#This Row],[English]],Table_Graduate_Salary[[#This Row],[Logical]],Table_Graduate_Salary[[#This Row],[Quant]])</f>
        <v>581.66666666666663</v>
      </c>
    </row>
    <row r="2591" spans="1:37">
      <c r="A2591">
        <v>425547</v>
      </c>
      <c r="B2591" t="s">
        <v>506</v>
      </c>
      <c r="C2591" s="1">
        <v>33178</v>
      </c>
      <c r="D2591" s="2">
        <v>69.2</v>
      </c>
      <c r="E2591" t="s">
        <v>35</v>
      </c>
      <c r="F2591" s="3">
        <v>2008</v>
      </c>
      <c r="G2591" s="2">
        <v>71.2</v>
      </c>
      <c r="H2591" t="s">
        <v>35</v>
      </c>
      <c r="I2591">
        <v>75</v>
      </c>
      <c r="J2591">
        <v>2</v>
      </c>
      <c r="K2591" t="s">
        <v>36</v>
      </c>
      <c r="L2591" t="s">
        <v>60</v>
      </c>
      <c r="M2591" s="3">
        <v>67.459999999999994</v>
      </c>
      <c r="N2591">
        <v>75</v>
      </c>
      <c r="O2591">
        <v>0</v>
      </c>
      <c r="P2591" t="s">
        <v>41</v>
      </c>
      <c r="Q2591">
        <v>2012</v>
      </c>
      <c r="R2591" s="2">
        <v>425</v>
      </c>
      <c r="S2591" s="2">
        <v>535</v>
      </c>
      <c r="T2591" s="2">
        <v>555</v>
      </c>
      <c r="U2591" s="2">
        <v>0.37605958665154499</v>
      </c>
      <c r="V2591" s="2">
        <v>-1</v>
      </c>
      <c r="W2591" s="2">
        <v>300</v>
      </c>
      <c r="X2591" s="2">
        <v>-1</v>
      </c>
      <c r="Y2591" s="2">
        <v>-1</v>
      </c>
      <c r="Z2591" s="2">
        <v>-1</v>
      </c>
      <c r="AA2591" s="2">
        <v>340</v>
      </c>
      <c r="AB2591" s="2">
        <v>-1</v>
      </c>
      <c r="AC2591" s="2">
        <v>-1.6537999999999999</v>
      </c>
      <c r="AD2591" s="2">
        <v>1.1248</v>
      </c>
      <c r="AE2591" s="2">
        <v>0.81710000000000005</v>
      </c>
      <c r="AF2591" s="2">
        <v>-5.5199999999999999E-2</v>
      </c>
      <c r="AG2591" s="2">
        <v>-0.40600000000000003</v>
      </c>
      <c r="AH2591">
        <v>300000</v>
      </c>
      <c r="AI2591" t="str">
        <f>IF(Table_Graduate_Salary[[#This Row],[Salary]]&lt;300000,"Low",IF(Table_Graduate_Salary[[#This Row],[Salary]]&lt;=600000,"Medium","High"))</f>
        <v>Medium</v>
      </c>
      <c r="AJ2591" t="str">
        <f>IF(Table_Graduate_Salary[[#This Row],[collegeGPA]]&gt;=8,"Excellent",IF(Table_Graduate_Salary[[#This Row],[collegeGPA]]&gt;=7,"Good","Average"))</f>
        <v>Excellent</v>
      </c>
      <c r="AK2591" s="2">
        <f>AVERAGE(Table_Graduate_Salary[[#This Row],[English]],Table_Graduate_Salary[[#This Row],[Logical]],Table_Graduate_Salary[[#This Row],[Quant]])</f>
        <v>505</v>
      </c>
    </row>
    <row r="2592" spans="1:37">
      <c r="A2592">
        <v>52947</v>
      </c>
      <c r="B2592" t="s">
        <v>506</v>
      </c>
      <c r="C2592" s="1">
        <v>31375</v>
      </c>
      <c r="D2592" s="2">
        <v>77.400000000000006</v>
      </c>
      <c r="E2592" t="s">
        <v>100</v>
      </c>
      <c r="F2592" s="3">
        <v>2007</v>
      </c>
      <c r="G2592" s="2">
        <v>72.48</v>
      </c>
      <c r="H2592" t="s">
        <v>439</v>
      </c>
      <c r="I2592">
        <v>472</v>
      </c>
      <c r="J2592">
        <v>2</v>
      </c>
      <c r="K2592" t="s">
        <v>36</v>
      </c>
      <c r="L2592" t="s">
        <v>55</v>
      </c>
      <c r="M2592" s="3">
        <v>54.75</v>
      </c>
      <c r="N2592">
        <v>472</v>
      </c>
      <c r="O2592">
        <v>1</v>
      </c>
      <c r="P2592" t="s">
        <v>45</v>
      </c>
      <c r="Q2592">
        <v>2010</v>
      </c>
      <c r="R2592" s="2">
        <v>415</v>
      </c>
      <c r="S2592" s="2">
        <v>475</v>
      </c>
      <c r="T2592" s="2">
        <v>455</v>
      </c>
      <c r="U2592" s="2">
        <v>0.88412251159373501</v>
      </c>
      <c r="V2592" s="2">
        <v>535</v>
      </c>
      <c r="W2592" s="2">
        <v>-1</v>
      </c>
      <c r="X2592" s="2">
        <v>-1</v>
      </c>
      <c r="Y2592" s="2">
        <v>-1</v>
      </c>
      <c r="Z2592" s="2">
        <v>-1</v>
      </c>
      <c r="AA2592" s="2">
        <v>-1</v>
      </c>
      <c r="AB2592" s="2">
        <v>-1</v>
      </c>
      <c r="AC2592" s="2">
        <v>-0.57189999999999996</v>
      </c>
      <c r="AD2592" s="2">
        <v>-0.59130000000000005</v>
      </c>
      <c r="AE2592" s="2">
        <v>-0.77939999999999998</v>
      </c>
      <c r="AF2592" s="2">
        <v>-0.52529999999999999</v>
      </c>
      <c r="AG2592" s="2">
        <v>0.34439999999999998</v>
      </c>
      <c r="AH2592">
        <v>220000</v>
      </c>
      <c r="AI2592" t="str">
        <f>IF(Table_Graduate_Salary[[#This Row],[Salary]]&lt;300000,"Low",IF(Table_Graduate_Salary[[#This Row],[Salary]]&lt;=600000,"Medium","High"))</f>
        <v>Low</v>
      </c>
      <c r="AJ2592" t="str">
        <f>IF(Table_Graduate_Salary[[#This Row],[collegeGPA]]&gt;=8,"Excellent",IF(Table_Graduate_Salary[[#This Row],[collegeGPA]]&gt;=7,"Good","Average"))</f>
        <v>Excellent</v>
      </c>
      <c r="AK2592" s="2">
        <f>AVERAGE(Table_Graduate_Salary[[#This Row],[English]],Table_Graduate_Salary[[#This Row],[Logical]],Table_Graduate_Salary[[#This Row],[Quant]])</f>
        <v>448.33333333333331</v>
      </c>
    </row>
    <row r="2593" spans="1:37">
      <c r="A2593">
        <v>622495</v>
      </c>
      <c r="B2593" t="s">
        <v>506</v>
      </c>
      <c r="C2593" s="1">
        <v>33233</v>
      </c>
      <c r="D2593" s="2">
        <v>81.900000000000006</v>
      </c>
      <c r="E2593" t="s">
        <v>35</v>
      </c>
      <c r="F2593" s="3">
        <v>2008</v>
      </c>
      <c r="G2593" s="2">
        <v>72</v>
      </c>
      <c r="H2593" t="s">
        <v>35</v>
      </c>
      <c r="I2593">
        <v>272</v>
      </c>
      <c r="J2593">
        <v>2</v>
      </c>
      <c r="K2593" t="s">
        <v>36</v>
      </c>
      <c r="L2593" t="s">
        <v>55</v>
      </c>
      <c r="M2593" s="3">
        <v>71.900000000000006</v>
      </c>
      <c r="N2593">
        <v>272</v>
      </c>
      <c r="O2593">
        <v>0</v>
      </c>
      <c r="P2593" t="s">
        <v>50</v>
      </c>
      <c r="Q2593">
        <v>2012</v>
      </c>
      <c r="R2593" s="2">
        <v>465</v>
      </c>
      <c r="S2593" s="2">
        <v>415</v>
      </c>
      <c r="T2593" s="2">
        <v>485</v>
      </c>
      <c r="U2593" s="2">
        <v>-1</v>
      </c>
      <c r="V2593" s="2">
        <v>-1</v>
      </c>
      <c r="W2593" s="2">
        <v>-1</v>
      </c>
      <c r="X2593" s="2">
        <v>-1</v>
      </c>
      <c r="Y2593" s="2">
        <v>-1</v>
      </c>
      <c r="Z2593" s="2">
        <v>-1</v>
      </c>
      <c r="AA2593" s="2">
        <v>-1</v>
      </c>
      <c r="AB2593" s="2">
        <v>-1</v>
      </c>
      <c r="AC2593" s="2">
        <v>-1.3080000000000001</v>
      </c>
      <c r="AD2593" s="2">
        <v>-0.4536</v>
      </c>
      <c r="AE2593" s="2">
        <v>0.01</v>
      </c>
      <c r="AF2593" s="2">
        <v>0.1459</v>
      </c>
      <c r="AG2593" s="2">
        <v>-1.0524</v>
      </c>
      <c r="AH2593">
        <v>325000</v>
      </c>
      <c r="AI2593" t="str">
        <f>IF(Table_Graduate_Salary[[#This Row],[Salary]]&lt;300000,"Low",IF(Table_Graduate_Salary[[#This Row],[Salary]]&lt;=600000,"Medium","High"))</f>
        <v>Medium</v>
      </c>
      <c r="AJ2593" t="str">
        <f>IF(Table_Graduate_Salary[[#This Row],[collegeGPA]]&gt;=8,"Excellent",IF(Table_Graduate_Salary[[#This Row],[collegeGPA]]&gt;=7,"Good","Average"))</f>
        <v>Excellent</v>
      </c>
      <c r="AK2593" s="2">
        <f>AVERAGE(Table_Graduate_Salary[[#This Row],[English]],Table_Graduate_Salary[[#This Row],[Logical]],Table_Graduate_Salary[[#This Row],[Quant]])</f>
        <v>455</v>
      </c>
    </row>
    <row r="2594" spans="1:37">
      <c r="A2594">
        <v>990568</v>
      </c>
      <c r="B2594" t="s">
        <v>505</v>
      </c>
      <c r="C2594" s="1">
        <v>33738</v>
      </c>
      <c r="D2594" s="2">
        <v>82.7</v>
      </c>
      <c r="E2594" t="s">
        <v>51</v>
      </c>
      <c r="F2594" s="3">
        <v>2010</v>
      </c>
      <c r="G2594" s="2">
        <v>91</v>
      </c>
      <c r="H2594" t="s">
        <v>51</v>
      </c>
      <c r="I2594">
        <v>11788</v>
      </c>
      <c r="J2594">
        <v>2</v>
      </c>
      <c r="K2594" t="s">
        <v>36</v>
      </c>
      <c r="L2594" t="s">
        <v>40</v>
      </c>
      <c r="M2594" s="3">
        <v>73</v>
      </c>
      <c r="N2594">
        <v>11788</v>
      </c>
      <c r="O2594">
        <v>0</v>
      </c>
      <c r="P2594" t="s">
        <v>56</v>
      </c>
      <c r="Q2594">
        <v>2014</v>
      </c>
      <c r="R2594" s="2">
        <v>490</v>
      </c>
      <c r="S2594" s="2">
        <v>435</v>
      </c>
      <c r="T2594" s="2">
        <v>560</v>
      </c>
      <c r="U2594" s="2">
        <v>8.0055281340549497E-2</v>
      </c>
      <c r="V2594" s="2">
        <v>425</v>
      </c>
      <c r="W2594" s="2">
        <v>-1</v>
      </c>
      <c r="X2594" s="2">
        <v>253</v>
      </c>
      <c r="Y2594" s="2">
        <v>-1</v>
      </c>
      <c r="Z2594" s="2">
        <v>-1</v>
      </c>
      <c r="AA2594" s="2">
        <v>-1</v>
      </c>
      <c r="AB2594" s="2">
        <v>-1</v>
      </c>
      <c r="AC2594" s="2">
        <v>0.41549999999999998</v>
      </c>
      <c r="AD2594" s="2">
        <v>1.2114</v>
      </c>
      <c r="AE2594" s="2">
        <v>0.47110000000000002</v>
      </c>
      <c r="AF2594" s="2">
        <v>-0.4879</v>
      </c>
      <c r="AG2594" s="2">
        <v>0.28889999999999999</v>
      </c>
      <c r="AH2594">
        <v>320000</v>
      </c>
      <c r="AI2594" t="str">
        <f>IF(Table_Graduate_Salary[[#This Row],[Salary]]&lt;300000,"Low",IF(Table_Graduate_Salary[[#This Row],[Salary]]&lt;=600000,"Medium","High"))</f>
        <v>Medium</v>
      </c>
      <c r="AJ2594" t="str">
        <f>IF(Table_Graduate_Salary[[#This Row],[collegeGPA]]&gt;=8,"Excellent",IF(Table_Graduate_Salary[[#This Row],[collegeGPA]]&gt;=7,"Good","Average"))</f>
        <v>Excellent</v>
      </c>
      <c r="AK2594" s="2">
        <f>AVERAGE(Table_Graduate_Salary[[#This Row],[English]],Table_Graduate_Salary[[#This Row],[Logical]],Table_Graduate_Salary[[#This Row],[Quant]])</f>
        <v>495</v>
      </c>
    </row>
    <row r="2595" spans="1:37">
      <c r="A2595">
        <v>1075225</v>
      </c>
      <c r="B2595" t="s">
        <v>506</v>
      </c>
      <c r="C2595" s="1">
        <v>33181</v>
      </c>
      <c r="D2595" s="2">
        <v>71</v>
      </c>
      <c r="E2595" t="s">
        <v>51</v>
      </c>
      <c r="F2595" s="3">
        <v>2008</v>
      </c>
      <c r="G2595" s="2">
        <v>62</v>
      </c>
      <c r="H2595" t="s">
        <v>51</v>
      </c>
      <c r="I2595">
        <v>1087</v>
      </c>
      <c r="J2595">
        <v>2</v>
      </c>
      <c r="K2595" t="s">
        <v>36</v>
      </c>
      <c r="L2595" t="s">
        <v>55</v>
      </c>
      <c r="M2595" s="3">
        <v>73</v>
      </c>
      <c r="N2595">
        <v>1087</v>
      </c>
      <c r="O2595">
        <v>0</v>
      </c>
      <c r="P2595" t="s">
        <v>65</v>
      </c>
      <c r="Q2595">
        <v>2013</v>
      </c>
      <c r="R2595" s="2">
        <v>570</v>
      </c>
      <c r="S2595" s="2">
        <v>495</v>
      </c>
      <c r="T2595" s="2">
        <v>595</v>
      </c>
      <c r="U2595" s="2">
        <v>0.45087658448345103</v>
      </c>
      <c r="V2595" s="2">
        <v>395</v>
      </c>
      <c r="W2595" s="2">
        <v>-1</v>
      </c>
      <c r="X2595" s="2">
        <v>-1</v>
      </c>
      <c r="Y2595" s="2">
        <v>-1</v>
      </c>
      <c r="Z2595" s="2">
        <v>-1</v>
      </c>
      <c r="AA2595" s="2">
        <v>-1</v>
      </c>
      <c r="AB2595" s="2">
        <v>-1</v>
      </c>
      <c r="AC2595" s="2">
        <v>-0.58989999999999998</v>
      </c>
      <c r="AD2595" s="2">
        <v>-0.4536</v>
      </c>
      <c r="AE2595" s="2">
        <v>-0.6048</v>
      </c>
      <c r="AF2595" s="2">
        <v>0.90659999999999996</v>
      </c>
      <c r="AG2595" s="2">
        <v>-0.47760000000000002</v>
      </c>
      <c r="AH2595">
        <v>345000</v>
      </c>
      <c r="AI2595" t="str">
        <f>IF(Table_Graduate_Salary[[#This Row],[Salary]]&lt;300000,"Low",IF(Table_Graduate_Salary[[#This Row],[Salary]]&lt;=600000,"Medium","High"))</f>
        <v>Medium</v>
      </c>
      <c r="AJ2595" t="str">
        <f>IF(Table_Graduate_Salary[[#This Row],[collegeGPA]]&gt;=8,"Excellent",IF(Table_Graduate_Salary[[#This Row],[collegeGPA]]&gt;=7,"Good","Average"))</f>
        <v>Excellent</v>
      </c>
      <c r="AK2595" s="2">
        <f>AVERAGE(Table_Graduate_Salary[[#This Row],[English]],Table_Graduate_Salary[[#This Row],[Logical]],Table_Graduate_Salary[[#This Row],[Quant]])</f>
        <v>553.33333333333337</v>
      </c>
    </row>
    <row r="2596" spans="1:37">
      <c r="A2596">
        <v>465339</v>
      </c>
      <c r="B2596" t="s">
        <v>505</v>
      </c>
      <c r="C2596" s="1">
        <v>33086</v>
      </c>
      <c r="D2596" s="2">
        <v>90</v>
      </c>
      <c r="E2596" t="s">
        <v>100</v>
      </c>
      <c r="F2596" s="3">
        <v>2008</v>
      </c>
      <c r="G2596" s="2">
        <v>93</v>
      </c>
      <c r="H2596" t="s">
        <v>108</v>
      </c>
      <c r="I2596">
        <v>8970</v>
      </c>
      <c r="J2596">
        <v>2</v>
      </c>
      <c r="K2596" t="s">
        <v>36</v>
      </c>
      <c r="L2596" t="s">
        <v>64</v>
      </c>
      <c r="M2596" s="3">
        <v>83.7</v>
      </c>
      <c r="N2596">
        <v>8970</v>
      </c>
      <c r="O2596">
        <v>1</v>
      </c>
      <c r="P2596" t="s">
        <v>54</v>
      </c>
      <c r="Q2596">
        <v>2012</v>
      </c>
      <c r="R2596" s="2">
        <v>425</v>
      </c>
      <c r="S2596" s="2">
        <v>515</v>
      </c>
      <c r="T2596" s="2">
        <v>395</v>
      </c>
      <c r="U2596" s="2">
        <v>0.48834797678271402</v>
      </c>
      <c r="V2596" s="2">
        <v>405</v>
      </c>
      <c r="W2596" s="2">
        <v>-1</v>
      </c>
      <c r="X2596" s="2">
        <v>-1</v>
      </c>
      <c r="Y2596" s="2">
        <v>-1</v>
      </c>
      <c r="Z2596" s="2">
        <v>-1</v>
      </c>
      <c r="AA2596" s="2">
        <v>-1</v>
      </c>
      <c r="AB2596" s="2">
        <v>-1</v>
      </c>
      <c r="AC2596" s="2">
        <v>0.35549999999999998</v>
      </c>
      <c r="AD2596" s="2">
        <v>-0.27929999999999999</v>
      </c>
      <c r="AE2596" s="2">
        <v>0.2366</v>
      </c>
      <c r="AF2596" s="2">
        <v>1.4723999999999999</v>
      </c>
      <c r="AG2596" s="2">
        <v>0.54190000000000005</v>
      </c>
      <c r="AH2596">
        <v>115000</v>
      </c>
      <c r="AI2596" t="str">
        <f>IF(Table_Graduate_Salary[[#This Row],[Salary]]&lt;300000,"Low",IF(Table_Graduate_Salary[[#This Row],[Salary]]&lt;=600000,"Medium","High"))</f>
        <v>Low</v>
      </c>
      <c r="AJ2596" t="str">
        <f>IF(Table_Graduate_Salary[[#This Row],[collegeGPA]]&gt;=8,"Excellent",IF(Table_Graduate_Salary[[#This Row],[collegeGPA]]&gt;=7,"Good","Average"))</f>
        <v>Excellent</v>
      </c>
      <c r="AK2596" s="2">
        <f>AVERAGE(Table_Graduate_Salary[[#This Row],[English]],Table_Graduate_Salary[[#This Row],[Logical]],Table_Graduate_Salary[[#This Row],[Quant]])</f>
        <v>445</v>
      </c>
    </row>
    <row r="2597" spans="1:37">
      <c r="A2597">
        <v>1057665</v>
      </c>
      <c r="B2597" t="s">
        <v>506</v>
      </c>
      <c r="C2597" s="1">
        <v>33988</v>
      </c>
      <c r="D2597" s="2">
        <v>91.3</v>
      </c>
      <c r="E2597" t="s">
        <v>51</v>
      </c>
      <c r="F2597" s="3">
        <v>2010</v>
      </c>
      <c r="G2597" s="2">
        <v>88.9</v>
      </c>
      <c r="H2597" t="s">
        <v>51</v>
      </c>
      <c r="I2597">
        <v>4128</v>
      </c>
      <c r="J2597">
        <v>2</v>
      </c>
      <c r="K2597" t="s">
        <v>36</v>
      </c>
      <c r="L2597" t="s">
        <v>40</v>
      </c>
      <c r="M2597" s="3">
        <v>74.86</v>
      </c>
      <c r="N2597">
        <v>4128</v>
      </c>
      <c r="O2597">
        <v>1</v>
      </c>
      <c r="P2597" t="s">
        <v>54</v>
      </c>
      <c r="Q2597">
        <v>2014</v>
      </c>
      <c r="R2597" s="2">
        <v>525</v>
      </c>
      <c r="S2597" s="2">
        <v>545</v>
      </c>
      <c r="T2597" s="2">
        <v>560</v>
      </c>
      <c r="U2597" s="2">
        <v>0.48674700843819302</v>
      </c>
      <c r="V2597" s="2">
        <v>455</v>
      </c>
      <c r="W2597" s="2">
        <v>-1</v>
      </c>
      <c r="X2597" s="2">
        <v>376</v>
      </c>
      <c r="Y2597" s="2">
        <v>-1</v>
      </c>
      <c r="Z2597" s="2">
        <v>-1</v>
      </c>
      <c r="AA2597" s="2">
        <v>-1</v>
      </c>
      <c r="AB2597" s="2">
        <v>-1</v>
      </c>
      <c r="AC2597" s="2">
        <v>-1.0207999999999999</v>
      </c>
      <c r="AD2597" s="2">
        <v>0.71189999999999998</v>
      </c>
      <c r="AE2597" s="2">
        <v>0.47110000000000002</v>
      </c>
      <c r="AF2597" s="2">
        <v>-0.2344</v>
      </c>
      <c r="AG2597" s="2">
        <v>0.28889999999999999</v>
      </c>
      <c r="AH2597">
        <v>180000</v>
      </c>
      <c r="AI2597" t="str">
        <f>IF(Table_Graduate_Salary[[#This Row],[Salary]]&lt;300000,"Low",IF(Table_Graduate_Salary[[#This Row],[Salary]]&lt;=600000,"Medium","High"))</f>
        <v>Low</v>
      </c>
      <c r="AJ2597" t="str">
        <f>IF(Table_Graduate_Salary[[#This Row],[collegeGPA]]&gt;=8,"Excellent",IF(Table_Graduate_Salary[[#This Row],[collegeGPA]]&gt;=7,"Good","Average"))</f>
        <v>Excellent</v>
      </c>
      <c r="AK2597" s="2">
        <f>AVERAGE(Table_Graduate_Salary[[#This Row],[English]],Table_Graduate_Salary[[#This Row],[Logical]],Table_Graduate_Salary[[#This Row],[Quant]])</f>
        <v>543.33333333333337</v>
      </c>
    </row>
    <row r="2598" spans="1:37">
      <c r="A2598">
        <v>457244</v>
      </c>
      <c r="B2598" t="s">
        <v>506</v>
      </c>
      <c r="C2598" s="1">
        <v>33392</v>
      </c>
      <c r="D2598" s="2">
        <v>82</v>
      </c>
      <c r="E2598" t="s">
        <v>51</v>
      </c>
      <c r="F2598" s="3">
        <v>2008</v>
      </c>
      <c r="G2598" s="2">
        <v>70.16</v>
      </c>
      <c r="H2598" t="s">
        <v>51</v>
      </c>
      <c r="I2598">
        <v>2353</v>
      </c>
      <c r="J2598">
        <v>2</v>
      </c>
      <c r="K2598" t="s">
        <v>36</v>
      </c>
      <c r="L2598" t="s">
        <v>40</v>
      </c>
      <c r="M2598" s="3">
        <v>85.8</v>
      </c>
      <c r="N2598">
        <v>2353</v>
      </c>
      <c r="O2598">
        <v>0</v>
      </c>
      <c r="P2598" t="s">
        <v>65</v>
      </c>
      <c r="Q2598">
        <v>2012</v>
      </c>
      <c r="R2598" s="2">
        <v>415</v>
      </c>
      <c r="S2598" s="2">
        <v>245</v>
      </c>
      <c r="T2598" s="2">
        <v>485</v>
      </c>
      <c r="U2598" s="2">
        <v>0.563267823666597</v>
      </c>
      <c r="V2598" s="2">
        <v>425</v>
      </c>
      <c r="W2598" s="2">
        <v>-1</v>
      </c>
      <c r="X2598" s="2">
        <v>-1</v>
      </c>
      <c r="Y2598" s="2">
        <v>-1</v>
      </c>
      <c r="Z2598" s="2">
        <v>-1</v>
      </c>
      <c r="AA2598" s="2">
        <v>-1</v>
      </c>
      <c r="AB2598" s="2">
        <v>-1</v>
      </c>
      <c r="AC2598" s="2">
        <v>-2.1175000000000002</v>
      </c>
      <c r="AD2598" s="2">
        <v>-2.9314</v>
      </c>
      <c r="AE2598" s="2">
        <v>-2.2307999999999999</v>
      </c>
      <c r="AF2598" s="2">
        <v>-0.87780000000000002</v>
      </c>
      <c r="AG2598" s="2">
        <v>-3.9605000000000001</v>
      </c>
      <c r="AH2598">
        <v>360000</v>
      </c>
      <c r="AI2598" t="str">
        <f>IF(Table_Graduate_Salary[[#This Row],[Salary]]&lt;300000,"Low",IF(Table_Graduate_Salary[[#This Row],[Salary]]&lt;=600000,"Medium","High"))</f>
        <v>Medium</v>
      </c>
      <c r="AJ2598" t="str">
        <f>IF(Table_Graduate_Salary[[#This Row],[collegeGPA]]&gt;=8,"Excellent",IF(Table_Graduate_Salary[[#This Row],[collegeGPA]]&gt;=7,"Good","Average"))</f>
        <v>Excellent</v>
      </c>
      <c r="AK2598" s="2">
        <f>AVERAGE(Table_Graduate_Salary[[#This Row],[English]],Table_Graduate_Salary[[#This Row],[Logical]],Table_Graduate_Salary[[#This Row],[Quant]])</f>
        <v>381.66666666666669</v>
      </c>
    </row>
    <row r="2599" spans="1:37">
      <c r="A2599">
        <v>358850</v>
      </c>
      <c r="B2599" t="s">
        <v>506</v>
      </c>
      <c r="C2599" s="1">
        <v>32292</v>
      </c>
      <c r="D2599" s="2">
        <v>70.2</v>
      </c>
      <c r="E2599">
        <v>0</v>
      </c>
      <c r="F2599" s="3">
        <v>2005</v>
      </c>
      <c r="G2599" s="2">
        <v>55</v>
      </c>
      <c r="H2599">
        <v>0</v>
      </c>
      <c r="I2599">
        <v>9072</v>
      </c>
      <c r="J2599">
        <v>2</v>
      </c>
      <c r="K2599" t="s">
        <v>66</v>
      </c>
      <c r="L2599" t="s">
        <v>67</v>
      </c>
      <c r="M2599" s="3">
        <v>87</v>
      </c>
      <c r="N2599">
        <v>9072</v>
      </c>
      <c r="O2599">
        <v>0</v>
      </c>
      <c r="P2599" t="s">
        <v>65</v>
      </c>
      <c r="Q2599">
        <v>2012</v>
      </c>
      <c r="R2599" s="2">
        <v>425</v>
      </c>
      <c r="S2599" s="2">
        <v>485</v>
      </c>
      <c r="T2599" s="2">
        <v>345</v>
      </c>
      <c r="U2599" s="2">
        <v>0.94211655148500795</v>
      </c>
      <c r="V2599" s="2">
        <v>575</v>
      </c>
      <c r="W2599" s="2">
        <v>-1</v>
      </c>
      <c r="X2599" s="2">
        <v>-1</v>
      </c>
      <c r="Y2599" s="2">
        <v>-1</v>
      </c>
      <c r="Z2599" s="2">
        <v>-1</v>
      </c>
      <c r="AA2599" s="2">
        <v>-1</v>
      </c>
      <c r="AB2599" s="2">
        <v>-1</v>
      </c>
      <c r="AC2599" s="2">
        <v>-0.72640000000000005</v>
      </c>
      <c r="AD2599" s="2">
        <v>-1.0592999999999999</v>
      </c>
      <c r="AE2599" s="2">
        <v>-1.0697000000000001</v>
      </c>
      <c r="AF2599" s="2">
        <v>0.76729999999999998</v>
      </c>
      <c r="AG2599" s="2">
        <v>-2.3016999999999999</v>
      </c>
      <c r="AH2599">
        <v>310000</v>
      </c>
      <c r="AI2599" t="str">
        <f>IF(Table_Graduate_Salary[[#This Row],[Salary]]&lt;300000,"Low",IF(Table_Graduate_Salary[[#This Row],[Salary]]&lt;=600000,"Medium","High"))</f>
        <v>Medium</v>
      </c>
      <c r="AJ2599" t="str">
        <f>IF(Table_Graduate_Salary[[#This Row],[collegeGPA]]&gt;=8,"Excellent",IF(Table_Graduate_Salary[[#This Row],[collegeGPA]]&gt;=7,"Good","Average"))</f>
        <v>Excellent</v>
      </c>
      <c r="AK2599" s="2">
        <f>AVERAGE(Table_Graduate_Salary[[#This Row],[English]],Table_Graduate_Salary[[#This Row],[Logical]],Table_Graduate_Salary[[#This Row],[Quant]])</f>
        <v>418.33333333333331</v>
      </c>
    </row>
    <row r="2600" spans="1:37">
      <c r="A2600">
        <v>451825</v>
      </c>
      <c r="B2600" t="s">
        <v>506</v>
      </c>
      <c r="C2600" s="1">
        <v>32635</v>
      </c>
      <c r="D2600" s="2">
        <v>59.3</v>
      </c>
      <c r="E2600" t="s">
        <v>440</v>
      </c>
      <c r="F2600" s="3">
        <v>2006</v>
      </c>
      <c r="G2600" s="2">
        <v>60.4</v>
      </c>
      <c r="H2600" t="s">
        <v>440</v>
      </c>
      <c r="I2600">
        <v>348</v>
      </c>
      <c r="J2600">
        <v>2</v>
      </c>
      <c r="K2600" t="s">
        <v>36</v>
      </c>
      <c r="L2600" t="s">
        <v>64</v>
      </c>
      <c r="M2600" s="3">
        <v>67.099999999999994</v>
      </c>
      <c r="N2600">
        <v>348</v>
      </c>
      <c r="O2600">
        <v>0</v>
      </c>
      <c r="P2600" t="s">
        <v>41</v>
      </c>
      <c r="Q2600">
        <v>2011</v>
      </c>
      <c r="R2600" s="2">
        <v>495</v>
      </c>
      <c r="S2600" s="2">
        <v>635</v>
      </c>
      <c r="T2600" s="2">
        <v>405</v>
      </c>
      <c r="U2600" s="2">
        <v>0.60005718233834104</v>
      </c>
      <c r="V2600" s="2">
        <v>435</v>
      </c>
      <c r="W2600" s="2">
        <v>-1</v>
      </c>
      <c r="X2600" s="2">
        <v>-1</v>
      </c>
      <c r="Y2600" s="2">
        <v>-1</v>
      </c>
      <c r="Z2600" s="2">
        <v>-1</v>
      </c>
      <c r="AA2600" s="2">
        <v>-1</v>
      </c>
      <c r="AB2600" s="2">
        <v>-1</v>
      </c>
      <c r="AC2600" s="2">
        <v>1.4374</v>
      </c>
      <c r="AD2600" s="2">
        <v>0.50080000000000002</v>
      </c>
      <c r="AE2600" s="2">
        <v>1.3976999999999999</v>
      </c>
      <c r="AF2600" s="2">
        <v>0.29730000000000001</v>
      </c>
      <c r="AG2600" s="2">
        <v>-0.28749999999999998</v>
      </c>
      <c r="AH2600">
        <v>435000</v>
      </c>
      <c r="AI2600" t="str">
        <f>IF(Table_Graduate_Salary[[#This Row],[Salary]]&lt;300000,"Low",IF(Table_Graduate_Salary[[#This Row],[Salary]]&lt;=600000,"Medium","High"))</f>
        <v>Medium</v>
      </c>
      <c r="AJ2600" t="str">
        <f>IF(Table_Graduate_Salary[[#This Row],[collegeGPA]]&gt;=8,"Excellent",IF(Table_Graduate_Salary[[#This Row],[collegeGPA]]&gt;=7,"Good","Average"))</f>
        <v>Excellent</v>
      </c>
      <c r="AK2600" s="2">
        <f>AVERAGE(Table_Graduate_Salary[[#This Row],[English]],Table_Graduate_Salary[[#This Row],[Logical]],Table_Graduate_Salary[[#This Row],[Quant]])</f>
        <v>511.66666666666669</v>
      </c>
    </row>
    <row r="2601" spans="1:37">
      <c r="A2601">
        <v>895695</v>
      </c>
      <c r="B2601" t="s">
        <v>506</v>
      </c>
      <c r="C2601" s="1">
        <v>33963</v>
      </c>
      <c r="D2601" s="2">
        <v>78</v>
      </c>
      <c r="E2601" t="s">
        <v>35</v>
      </c>
      <c r="F2601" s="3">
        <v>2010</v>
      </c>
      <c r="G2601" s="2">
        <v>76.599999999999994</v>
      </c>
      <c r="H2601" t="s">
        <v>35</v>
      </c>
      <c r="I2601">
        <v>119</v>
      </c>
      <c r="J2601">
        <v>1</v>
      </c>
      <c r="K2601" t="s">
        <v>36</v>
      </c>
      <c r="L2601" t="s">
        <v>55</v>
      </c>
      <c r="M2601" s="3">
        <v>75</v>
      </c>
      <c r="N2601">
        <v>119</v>
      </c>
      <c r="O2601">
        <v>0</v>
      </c>
      <c r="P2601" t="s">
        <v>41</v>
      </c>
      <c r="Q2601">
        <v>2014</v>
      </c>
      <c r="R2601" s="2">
        <v>590</v>
      </c>
      <c r="S2601" s="2">
        <v>555</v>
      </c>
      <c r="T2601" s="2">
        <v>545</v>
      </c>
      <c r="U2601" s="2">
        <v>0.91139527839132795</v>
      </c>
      <c r="V2601" s="2">
        <v>525</v>
      </c>
      <c r="W2601" s="2">
        <v>-1</v>
      </c>
      <c r="X2601" s="2">
        <v>500</v>
      </c>
      <c r="Y2601" s="2">
        <v>-1</v>
      </c>
      <c r="Z2601" s="2">
        <v>-1</v>
      </c>
      <c r="AA2601" s="2">
        <v>-1</v>
      </c>
      <c r="AB2601" s="2">
        <v>-1</v>
      </c>
      <c r="AC2601" s="2">
        <v>-0.159</v>
      </c>
      <c r="AD2601" s="2">
        <v>-0.28710000000000002</v>
      </c>
      <c r="AE2601" s="2">
        <v>0.01</v>
      </c>
      <c r="AF2601" s="2">
        <v>-0.61470000000000002</v>
      </c>
      <c r="AG2601" s="2">
        <v>0.28889999999999999</v>
      </c>
      <c r="AH2601">
        <v>325000</v>
      </c>
      <c r="AI2601" t="str">
        <f>IF(Table_Graduate_Salary[[#This Row],[Salary]]&lt;300000,"Low",IF(Table_Graduate_Salary[[#This Row],[Salary]]&lt;=600000,"Medium","High"))</f>
        <v>Medium</v>
      </c>
      <c r="AJ2601" t="str">
        <f>IF(Table_Graduate_Salary[[#This Row],[collegeGPA]]&gt;=8,"Excellent",IF(Table_Graduate_Salary[[#This Row],[collegeGPA]]&gt;=7,"Good","Average"))</f>
        <v>Excellent</v>
      </c>
      <c r="AK2601" s="2">
        <f>AVERAGE(Table_Graduate_Salary[[#This Row],[English]],Table_Graduate_Salary[[#This Row],[Logical]],Table_Graduate_Salary[[#This Row],[Quant]])</f>
        <v>563.33333333333337</v>
      </c>
    </row>
    <row r="2602" spans="1:37">
      <c r="A2602">
        <v>663169</v>
      </c>
      <c r="B2602" t="s">
        <v>506</v>
      </c>
      <c r="C2602" s="1">
        <v>32914</v>
      </c>
      <c r="D2602" s="2">
        <v>82</v>
      </c>
      <c r="E2602" t="s">
        <v>35</v>
      </c>
      <c r="F2602" s="3">
        <v>2008</v>
      </c>
      <c r="G2602" s="2">
        <v>69.400000000000006</v>
      </c>
      <c r="H2602" t="s">
        <v>35</v>
      </c>
      <c r="I2602">
        <v>1872</v>
      </c>
      <c r="J2602">
        <v>2</v>
      </c>
      <c r="K2602" t="s">
        <v>36</v>
      </c>
      <c r="L2602" t="s">
        <v>40</v>
      </c>
      <c r="M2602" s="3">
        <v>71.8</v>
      </c>
      <c r="N2602">
        <v>1872</v>
      </c>
      <c r="O2602">
        <v>0</v>
      </c>
      <c r="P2602" t="s">
        <v>61</v>
      </c>
      <c r="Q2602">
        <v>2013</v>
      </c>
      <c r="R2602" s="2">
        <v>645</v>
      </c>
      <c r="S2602" s="2">
        <v>595</v>
      </c>
      <c r="T2602" s="2">
        <v>655</v>
      </c>
      <c r="U2602" s="2">
        <v>0.95389977507992596</v>
      </c>
      <c r="V2602" s="2">
        <v>635</v>
      </c>
      <c r="W2602" s="2">
        <v>-1</v>
      </c>
      <c r="X2602" s="2">
        <v>530</v>
      </c>
      <c r="Y2602" s="2">
        <v>-1</v>
      </c>
      <c r="Z2602" s="2">
        <v>-1</v>
      </c>
      <c r="AA2602" s="2">
        <v>-1</v>
      </c>
      <c r="AB2602" s="2">
        <v>-1</v>
      </c>
      <c r="AC2602" s="2">
        <v>0.12820000000000001</v>
      </c>
      <c r="AD2602" s="2">
        <v>0.5454</v>
      </c>
      <c r="AE2602" s="2">
        <v>-1.3733</v>
      </c>
      <c r="AF2602" s="2">
        <v>-1.2485999999999999</v>
      </c>
      <c r="AG2602" s="2">
        <v>0.67210000000000003</v>
      </c>
      <c r="AH2602">
        <v>320000</v>
      </c>
      <c r="AI2602" t="str">
        <f>IF(Table_Graduate_Salary[[#This Row],[Salary]]&lt;300000,"Low",IF(Table_Graduate_Salary[[#This Row],[Salary]]&lt;=600000,"Medium","High"))</f>
        <v>Medium</v>
      </c>
      <c r="AJ2602" t="str">
        <f>IF(Table_Graduate_Salary[[#This Row],[collegeGPA]]&gt;=8,"Excellent",IF(Table_Graduate_Salary[[#This Row],[collegeGPA]]&gt;=7,"Good","Average"))</f>
        <v>Excellent</v>
      </c>
      <c r="AK2602" s="2">
        <f>AVERAGE(Table_Graduate_Salary[[#This Row],[English]],Table_Graduate_Salary[[#This Row],[Logical]],Table_Graduate_Salary[[#This Row],[Quant]])</f>
        <v>631.66666666666663</v>
      </c>
    </row>
    <row r="2603" spans="1:37">
      <c r="A2603">
        <v>1288222</v>
      </c>
      <c r="B2603" t="s">
        <v>505</v>
      </c>
      <c r="C2603" s="1">
        <v>33404</v>
      </c>
      <c r="D2603" s="2">
        <v>73.2</v>
      </c>
      <c r="E2603" t="s">
        <v>35</v>
      </c>
      <c r="F2603" s="3">
        <v>2008</v>
      </c>
      <c r="G2603" s="2">
        <v>57.6</v>
      </c>
      <c r="H2603" t="s">
        <v>35</v>
      </c>
      <c r="I2603">
        <v>3725</v>
      </c>
      <c r="J2603">
        <v>2</v>
      </c>
      <c r="K2603" t="s">
        <v>36</v>
      </c>
      <c r="L2603" t="s">
        <v>116</v>
      </c>
      <c r="M2603" s="3">
        <v>68.2</v>
      </c>
      <c r="N2603">
        <v>3725</v>
      </c>
      <c r="O2603">
        <v>0</v>
      </c>
      <c r="P2603" t="s">
        <v>84</v>
      </c>
      <c r="Q2603">
        <v>2012</v>
      </c>
      <c r="R2603" s="2">
        <v>475</v>
      </c>
      <c r="S2603" s="2">
        <v>505</v>
      </c>
      <c r="T2603" s="2">
        <v>375</v>
      </c>
      <c r="U2603" s="2">
        <v>0.62264291584993803</v>
      </c>
      <c r="V2603" s="2">
        <v>-1</v>
      </c>
      <c r="W2603" s="2">
        <v>-1</v>
      </c>
      <c r="X2603" s="2">
        <v>407</v>
      </c>
      <c r="Y2603" s="2">
        <v>-1</v>
      </c>
      <c r="Z2603" s="2">
        <v>-1</v>
      </c>
      <c r="AA2603" s="2">
        <v>-1</v>
      </c>
      <c r="AB2603" s="2">
        <v>-1</v>
      </c>
      <c r="AC2603" s="2">
        <v>-1.54E-2</v>
      </c>
      <c r="AD2603" s="2">
        <v>0.5454</v>
      </c>
      <c r="AE2603" s="2">
        <v>0.77849999999999997</v>
      </c>
      <c r="AF2603" s="2">
        <v>-1.5021</v>
      </c>
      <c r="AG2603" s="2">
        <v>-1.0524</v>
      </c>
      <c r="AH2603">
        <v>205000</v>
      </c>
      <c r="AI2603" t="str">
        <f>IF(Table_Graduate_Salary[[#This Row],[Salary]]&lt;300000,"Low",IF(Table_Graduate_Salary[[#This Row],[Salary]]&lt;=600000,"Medium","High"))</f>
        <v>Low</v>
      </c>
      <c r="AJ2603" t="str">
        <f>IF(Table_Graduate_Salary[[#This Row],[collegeGPA]]&gt;=8,"Excellent",IF(Table_Graduate_Salary[[#This Row],[collegeGPA]]&gt;=7,"Good","Average"))</f>
        <v>Excellent</v>
      </c>
      <c r="AK2603" s="2">
        <f>AVERAGE(Table_Graduate_Salary[[#This Row],[English]],Table_Graduate_Salary[[#This Row],[Logical]],Table_Graduate_Salary[[#This Row],[Quant]])</f>
        <v>451.66666666666669</v>
      </c>
    </row>
    <row r="2604" spans="1:37">
      <c r="A2604">
        <v>730857</v>
      </c>
      <c r="B2604" t="s">
        <v>506</v>
      </c>
      <c r="C2604" s="1">
        <v>33260</v>
      </c>
      <c r="D2604" s="2">
        <v>83.75</v>
      </c>
      <c r="E2604" t="s">
        <v>51</v>
      </c>
      <c r="F2604" s="3">
        <v>2009</v>
      </c>
      <c r="G2604" s="2">
        <v>74.8</v>
      </c>
      <c r="H2604" t="s">
        <v>51</v>
      </c>
      <c r="I2604">
        <v>8297</v>
      </c>
      <c r="J2604">
        <v>2</v>
      </c>
      <c r="K2604" t="s">
        <v>36</v>
      </c>
      <c r="L2604" t="s">
        <v>60</v>
      </c>
      <c r="M2604" s="3">
        <v>75.900000000000006</v>
      </c>
      <c r="N2604">
        <v>8297</v>
      </c>
      <c r="O2604">
        <v>1</v>
      </c>
      <c r="P2604" t="s">
        <v>53</v>
      </c>
      <c r="Q2604">
        <v>2013</v>
      </c>
      <c r="R2604" s="2">
        <v>660</v>
      </c>
      <c r="S2604" s="2">
        <v>630</v>
      </c>
      <c r="T2604" s="2">
        <v>680</v>
      </c>
      <c r="U2604" s="2">
        <v>0.77657832422744999</v>
      </c>
      <c r="V2604" s="2">
        <v>-1</v>
      </c>
      <c r="W2604" s="2">
        <v>-1</v>
      </c>
      <c r="X2604" s="2">
        <v>-1</v>
      </c>
      <c r="Y2604" s="2">
        <v>-1</v>
      </c>
      <c r="Z2604" s="2">
        <v>-1</v>
      </c>
      <c r="AA2604" s="2">
        <v>393</v>
      </c>
      <c r="AB2604" s="2">
        <v>-1</v>
      </c>
      <c r="AC2604" s="2">
        <v>-0.87719999999999998</v>
      </c>
      <c r="AD2604" s="2">
        <v>-0.28710000000000002</v>
      </c>
      <c r="AE2604" s="2">
        <v>-2.1417999999999999</v>
      </c>
      <c r="AF2604" s="2">
        <v>0.2727</v>
      </c>
      <c r="AG2604" s="2">
        <v>-0.66920000000000002</v>
      </c>
      <c r="AH2604">
        <v>325000</v>
      </c>
      <c r="AI2604" t="str">
        <f>IF(Table_Graduate_Salary[[#This Row],[Salary]]&lt;300000,"Low",IF(Table_Graduate_Salary[[#This Row],[Salary]]&lt;=600000,"Medium","High"))</f>
        <v>Medium</v>
      </c>
      <c r="AJ2604" t="str">
        <f>IF(Table_Graduate_Salary[[#This Row],[collegeGPA]]&gt;=8,"Excellent",IF(Table_Graduate_Salary[[#This Row],[collegeGPA]]&gt;=7,"Good","Average"))</f>
        <v>Excellent</v>
      </c>
      <c r="AK2604" s="2">
        <f>AVERAGE(Table_Graduate_Salary[[#This Row],[English]],Table_Graduate_Salary[[#This Row],[Logical]],Table_Graduate_Salary[[#This Row],[Quant]])</f>
        <v>656.66666666666663</v>
      </c>
    </row>
    <row r="2605" spans="1:37">
      <c r="A2605">
        <v>273719</v>
      </c>
      <c r="B2605" t="s">
        <v>505</v>
      </c>
      <c r="C2605" s="1">
        <v>32690</v>
      </c>
      <c r="D2605" s="2">
        <v>94.24</v>
      </c>
      <c r="E2605" t="s">
        <v>126</v>
      </c>
      <c r="F2605" s="3">
        <v>2007</v>
      </c>
      <c r="G2605" s="2">
        <v>89.67</v>
      </c>
      <c r="H2605" t="s">
        <v>127</v>
      </c>
      <c r="I2605">
        <v>4023</v>
      </c>
      <c r="J2605">
        <v>2</v>
      </c>
      <c r="K2605" t="s">
        <v>36</v>
      </c>
      <c r="L2605" t="s">
        <v>64</v>
      </c>
      <c r="M2605" s="3">
        <v>78.239999999999995</v>
      </c>
      <c r="N2605">
        <v>4023</v>
      </c>
      <c r="O2605">
        <v>1</v>
      </c>
      <c r="P2605" t="s">
        <v>61</v>
      </c>
      <c r="Q2605">
        <v>2011</v>
      </c>
      <c r="R2605" s="2">
        <v>555</v>
      </c>
      <c r="S2605" s="2">
        <v>495</v>
      </c>
      <c r="T2605" s="2">
        <v>465</v>
      </c>
      <c r="U2605" s="2">
        <v>0.81941652983588797</v>
      </c>
      <c r="V2605" s="2">
        <v>505</v>
      </c>
      <c r="W2605" s="2">
        <v>-1</v>
      </c>
      <c r="X2605" s="2">
        <v>-1</v>
      </c>
      <c r="Y2605" s="2">
        <v>-1</v>
      </c>
      <c r="Z2605" s="2">
        <v>-1</v>
      </c>
      <c r="AA2605" s="2">
        <v>-1</v>
      </c>
      <c r="AB2605" s="2">
        <v>-1</v>
      </c>
      <c r="AC2605" s="2">
        <v>-0.4173</v>
      </c>
      <c r="AD2605" s="2">
        <v>0.96879999999999999</v>
      </c>
      <c r="AE2605" s="2">
        <v>0.52690000000000003</v>
      </c>
      <c r="AF2605" s="2">
        <v>1.2374000000000001</v>
      </c>
      <c r="AG2605" s="2">
        <v>0.18640000000000001</v>
      </c>
      <c r="AH2605">
        <v>600000</v>
      </c>
      <c r="AI2605" t="str">
        <f>IF(Table_Graduate_Salary[[#This Row],[Salary]]&lt;300000,"Low",IF(Table_Graduate_Salary[[#This Row],[Salary]]&lt;=600000,"Medium","High"))</f>
        <v>Medium</v>
      </c>
      <c r="AJ2605" t="str">
        <f>IF(Table_Graduate_Salary[[#This Row],[collegeGPA]]&gt;=8,"Excellent",IF(Table_Graduate_Salary[[#This Row],[collegeGPA]]&gt;=7,"Good","Average"))</f>
        <v>Excellent</v>
      </c>
      <c r="AK2605" s="2">
        <f>AVERAGE(Table_Graduate_Salary[[#This Row],[English]],Table_Graduate_Salary[[#This Row],[Logical]],Table_Graduate_Salary[[#This Row],[Quant]])</f>
        <v>505</v>
      </c>
    </row>
    <row r="2606" spans="1:37">
      <c r="A2606">
        <v>669585</v>
      </c>
      <c r="B2606" t="s">
        <v>505</v>
      </c>
      <c r="C2606" s="1">
        <v>33838</v>
      </c>
      <c r="D2606" s="2">
        <v>73.8</v>
      </c>
      <c r="E2606" t="s">
        <v>35</v>
      </c>
      <c r="F2606" s="3">
        <v>2009</v>
      </c>
      <c r="G2606" s="2">
        <v>92.9</v>
      </c>
      <c r="H2606" t="s">
        <v>51</v>
      </c>
      <c r="I2606">
        <v>7269</v>
      </c>
      <c r="J2606">
        <v>2</v>
      </c>
      <c r="K2606" t="s">
        <v>36</v>
      </c>
      <c r="L2606" t="s">
        <v>52</v>
      </c>
      <c r="M2606" s="3">
        <v>71.900000000000006</v>
      </c>
      <c r="N2606">
        <v>7269</v>
      </c>
      <c r="O2606">
        <v>1</v>
      </c>
      <c r="P2606" t="s">
        <v>54</v>
      </c>
      <c r="Q2606">
        <v>2013</v>
      </c>
      <c r="R2606" s="2">
        <v>545</v>
      </c>
      <c r="S2606" s="2">
        <v>520</v>
      </c>
      <c r="T2606" s="2">
        <v>545</v>
      </c>
      <c r="U2606" s="2">
        <v>0.206710618336758</v>
      </c>
      <c r="V2606" s="2">
        <v>325</v>
      </c>
      <c r="W2606" s="2">
        <v>-1</v>
      </c>
      <c r="X2606" s="2">
        <v>-1</v>
      </c>
      <c r="Y2606" s="2">
        <v>313</v>
      </c>
      <c r="Z2606" s="2">
        <v>-1</v>
      </c>
      <c r="AA2606" s="2">
        <v>-1</v>
      </c>
      <c r="AB2606" s="2">
        <v>-1</v>
      </c>
      <c r="AC2606" s="2">
        <v>0.55910000000000004</v>
      </c>
      <c r="AD2606" s="2">
        <v>1.0448999999999999</v>
      </c>
      <c r="AE2606" s="2">
        <v>1.2396</v>
      </c>
      <c r="AF2606" s="2">
        <v>-0.86819999999999997</v>
      </c>
      <c r="AG2606" s="2">
        <v>9.7299999999999998E-2</v>
      </c>
      <c r="AH2606">
        <v>345000</v>
      </c>
      <c r="AI2606" t="str">
        <f>IF(Table_Graduate_Salary[[#This Row],[Salary]]&lt;300000,"Low",IF(Table_Graduate_Salary[[#This Row],[Salary]]&lt;=600000,"Medium","High"))</f>
        <v>Medium</v>
      </c>
      <c r="AJ2606" t="str">
        <f>IF(Table_Graduate_Salary[[#This Row],[collegeGPA]]&gt;=8,"Excellent",IF(Table_Graduate_Salary[[#This Row],[collegeGPA]]&gt;=7,"Good","Average"))</f>
        <v>Excellent</v>
      </c>
      <c r="AK2606" s="2">
        <f>AVERAGE(Table_Graduate_Salary[[#This Row],[English]],Table_Graduate_Salary[[#This Row],[Logical]],Table_Graduate_Salary[[#This Row],[Quant]])</f>
        <v>536.66666666666663</v>
      </c>
    </row>
    <row r="2607" spans="1:37">
      <c r="A2607">
        <v>1193139</v>
      </c>
      <c r="B2607" t="s">
        <v>506</v>
      </c>
      <c r="C2607" s="1">
        <v>33780</v>
      </c>
      <c r="D2607" s="2">
        <v>71.84</v>
      </c>
      <c r="E2607" t="s">
        <v>51</v>
      </c>
      <c r="F2607" s="3">
        <v>2010</v>
      </c>
      <c r="G2607" s="2">
        <v>66.83</v>
      </c>
      <c r="H2607" t="s">
        <v>51</v>
      </c>
      <c r="I2607">
        <v>3770</v>
      </c>
      <c r="J2607">
        <v>2</v>
      </c>
      <c r="K2607" t="s">
        <v>36</v>
      </c>
      <c r="L2607" t="s">
        <v>40</v>
      </c>
      <c r="M2607" s="3">
        <v>70.349999999999994</v>
      </c>
      <c r="N2607">
        <v>3770</v>
      </c>
      <c r="O2607">
        <v>0</v>
      </c>
      <c r="P2607" t="s">
        <v>61</v>
      </c>
      <c r="Q2607">
        <v>2016</v>
      </c>
      <c r="R2607" s="2">
        <v>640</v>
      </c>
      <c r="S2607" s="2">
        <v>615</v>
      </c>
      <c r="T2607" s="2">
        <v>585</v>
      </c>
      <c r="U2607" s="2">
        <v>0.97439611253839797</v>
      </c>
      <c r="V2607" s="2">
        <v>615</v>
      </c>
      <c r="W2607" s="2">
        <v>-1</v>
      </c>
      <c r="X2607" s="2">
        <v>-1</v>
      </c>
      <c r="Y2607" s="2">
        <v>-1</v>
      </c>
      <c r="Z2607" s="2">
        <v>-1</v>
      </c>
      <c r="AA2607" s="2">
        <v>-1</v>
      </c>
      <c r="AB2607" s="2">
        <v>-1</v>
      </c>
      <c r="AC2607" s="2">
        <v>0.12820000000000001</v>
      </c>
      <c r="AD2607" s="2">
        <v>0.21240000000000001</v>
      </c>
      <c r="AE2607" s="2">
        <v>-0.91220000000000001</v>
      </c>
      <c r="AF2607" s="2">
        <v>1.0333000000000001</v>
      </c>
      <c r="AG2607" s="2">
        <v>-9.4299999999999995E-2</v>
      </c>
      <c r="AH2607">
        <v>325000</v>
      </c>
      <c r="AI2607" t="str">
        <f>IF(Table_Graduate_Salary[[#This Row],[Salary]]&lt;300000,"Low",IF(Table_Graduate_Salary[[#This Row],[Salary]]&lt;=600000,"Medium","High"))</f>
        <v>Medium</v>
      </c>
      <c r="AJ2607" t="str">
        <f>IF(Table_Graduate_Salary[[#This Row],[collegeGPA]]&gt;=8,"Excellent",IF(Table_Graduate_Salary[[#This Row],[collegeGPA]]&gt;=7,"Good","Average"))</f>
        <v>Excellent</v>
      </c>
      <c r="AK2607" s="2">
        <f>AVERAGE(Table_Graduate_Salary[[#This Row],[English]],Table_Graduate_Salary[[#This Row],[Logical]],Table_Graduate_Salary[[#This Row],[Quant]])</f>
        <v>613.33333333333337</v>
      </c>
    </row>
    <row r="2608" spans="1:37">
      <c r="A2608">
        <v>336003</v>
      </c>
      <c r="B2608" t="s">
        <v>506</v>
      </c>
      <c r="C2608" s="1">
        <v>33424</v>
      </c>
      <c r="D2608" s="2">
        <v>82</v>
      </c>
      <c r="E2608" t="s">
        <v>100</v>
      </c>
      <c r="F2608" s="3">
        <v>2008</v>
      </c>
      <c r="G2608" s="2">
        <v>91.9</v>
      </c>
      <c r="H2608" t="s">
        <v>441</v>
      </c>
      <c r="I2608">
        <v>1141</v>
      </c>
      <c r="J2608">
        <v>2</v>
      </c>
      <c r="K2608" t="s">
        <v>36</v>
      </c>
      <c r="L2608" t="s">
        <v>52</v>
      </c>
      <c r="M2608" s="3">
        <v>63</v>
      </c>
      <c r="N2608">
        <v>1141</v>
      </c>
      <c r="O2608">
        <v>0</v>
      </c>
      <c r="P2608" t="s">
        <v>56</v>
      </c>
      <c r="Q2608">
        <v>2012</v>
      </c>
      <c r="R2608" s="2">
        <v>495</v>
      </c>
      <c r="S2608" s="2">
        <v>505</v>
      </c>
      <c r="T2608" s="2">
        <v>625</v>
      </c>
      <c r="U2608" s="2">
        <v>0.92514031158838705</v>
      </c>
      <c r="V2608" s="2">
        <v>-1</v>
      </c>
      <c r="W2608" s="2">
        <v>-1</v>
      </c>
      <c r="X2608" s="2">
        <v>-1</v>
      </c>
      <c r="Y2608" s="2">
        <v>512</v>
      </c>
      <c r="Z2608" s="2">
        <v>-1</v>
      </c>
      <c r="AA2608" s="2">
        <v>-1</v>
      </c>
      <c r="AB2608" s="2">
        <v>-1</v>
      </c>
      <c r="AC2608" s="2">
        <v>0.35549999999999998</v>
      </c>
      <c r="AD2608" s="2">
        <v>0.30020000000000002</v>
      </c>
      <c r="AE2608" s="2">
        <v>-0.82399999999999995</v>
      </c>
      <c r="AF2608" s="2">
        <v>-0.99526999999999999</v>
      </c>
      <c r="AG2608" s="2">
        <v>-0.1295</v>
      </c>
      <c r="AH2608">
        <v>255000</v>
      </c>
      <c r="AI2608" t="str">
        <f>IF(Table_Graduate_Salary[[#This Row],[Salary]]&lt;300000,"Low",IF(Table_Graduate_Salary[[#This Row],[Salary]]&lt;=600000,"Medium","High"))</f>
        <v>Low</v>
      </c>
      <c r="AJ2608" t="str">
        <f>IF(Table_Graduate_Salary[[#This Row],[collegeGPA]]&gt;=8,"Excellent",IF(Table_Graduate_Salary[[#This Row],[collegeGPA]]&gt;=7,"Good","Average"))</f>
        <v>Excellent</v>
      </c>
      <c r="AK2608" s="2">
        <f>AVERAGE(Table_Graduate_Salary[[#This Row],[English]],Table_Graduate_Salary[[#This Row],[Logical]],Table_Graduate_Salary[[#This Row],[Quant]])</f>
        <v>541.66666666666663</v>
      </c>
    </row>
    <row r="2609" spans="1:37">
      <c r="A2609">
        <v>577325</v>
      </c>
      <c r="B2609" t="s">
        <v>506</v>
      </c>
      <c r="C2609" s="1">
        <v>32402</v>
      </c>
      <c r="D2609" s="2">
        <v>56.5</v>
      </c>
      <c r="E2609" t="s">
        <v>79</v>
      </c>
      <c r="F2609" s="3">
        <v>2006</v>
      </c>
      <c r="G2609" s="2">
        <v>56.8</v>
      </c>
      <c r="H2609" t="s">
        <v>79</v>
      </c>
      <c r="I2609">
        <v>35</v>
      </c>
      <c r="J2609">
        <v>1</v>
      </c>
      <c r="K2609" t="s">
        <v>66</v>
      </c>
      <c r="L2609" t="s">
        <v>67</v>
      </c>
      <c r="M2609" s="3">
        <v>79.290000000000006</v>
      </c>
      <c r="N2609">
        <v>35</v>
      </c>
      <c r="O2609">
        <v>1</v>
      </c>
      <c r="P2609" t="s">
        <v>38</v>
      </c>
      <c r="Q2609">
        <v>2013</v>
      </c>
      <c r="R2609" s="2">
        <v>370</v>
      </c>
      <c r="S2609" s="2">
        <v>525</v>
      </c>
      <c r="T2609" s="2">
        <v>545</v>
      </c>
      <c r="U2609" s="2">
        <v>0.96090308716316397</v>
      </c>
      <c r="V2609" s="2">
        <v>595</v>
      </c>
      <c r="W2609" s="2">
        <v>-1</v>
      </c>
      <c r="X2609" s="2">
        <v>-1</v>
      </c>
      <c r="Y2609" s="2">
        <v>-1</v>
      </c>
      <c r="Z2609" s="2">
        <v>-1</v>
      </c>
      <c r="AA2609" s="2">
        <v>-1</v>
      </c>
      <c r="AB2609" s="2">
        <v>-1</v>
      </c>
      <c r="AC2609" s="2">
        <v>-0.73350000000000004</v>
      </c>
      <c r="AD2609" s="2">
        <v>-0.95309999999999995</v>
      </c>
      <c r="AE2609" s="2">
        <v>-1.6807000000000001</v>
      </c>
      <c r="AF2609" s="2">
        <v>0.39950000000000002</v>
      </c>
      <c r="AG2609" s="2">
        <v>-1.0524</v>
      </c>
      <c r="AH2609">
        <v>100000</v>
      </c>
      <c r="AI2609" t="str">
        <f>IF(Table_Graduate_Salary[[#This Row],[Salary]]&lt;300000,"Low",IF(Table_Graduate_Salary[[#This Row],[Salary]]&lt;=600000,"Medium","High"))</f>
        <v>Low</v>
      </c>
      <c r="AJ2609" t="str">
        <f>IF(Table_Graduate_Salary[[#This Row],[collegeGPA]]&gt;=8,"Excellent",IF(Table_Graduate_Salary[[#This Row],[collegeGPA]]&gt;=7,"Good","Average"))</f>
        <v>Excellent</v>
      </c>
      <c r="AK2609" s="2">
        <f>AVERAGE(Table_Graduate_Salary[[#This Row],[English]],Table_Graduate_Salary[[#This Row],[Logical]],Table_Graduate_Salary[[#This Row],[Quant]])</f>
        <v>480</v>
      </c>
    </row>
    <row r="2610" spans="1:37">
      <c r="A2610">
        <v>1096110</v>
      </c>
      <c r="B2610" t="s">
        <v>506</v>
      </c>
      <c r="C2610" s="1">
        <v>33623</v>
      </c>
      <c r="D2610" s="2">
        <v>67</v>
      </c>
      <c r="E2610" t="s">
        <v>51</v>
      </c>
      <c r="F2610" s="3">
        <v>2008</v>
      </c>
      <c r="G2610" s="2">
        <v>60.44</v>
      </c>
      <c r="H2610" t="s">
        <v>51</v>
      </c>
      <c r="I2610">
        <v>14708</v>
      </c>
      <c r="J2610">
        <v>2</v>
      </c>
      <c r="K2610" t="s">
        <v>36</v>
      </c>
      <c r="L2610" t="s">
        <v>40</v>
      </c>
      <c r="M2610" s="3">
        <v>72</v>
      </c>
      <c r="N2610">
        <v>14708</v>
      </c>
      <c r="O2610">
        <v>0</v>
      </c>
      <c r="P2610" t="s">
        <v>65</v>
      </c>
      <c r="Q2610">
        <v>2014</v>
      </c>
      <c r="R2610" s="2">
        <v>455</v>
      </c>
      <c r="S2610" s="2">
        <v>455</v>
      </c>
      <c r="T2610" s="2">
        <v>380</v>
      </c>
      <c r="U2610" s="2">
        <v>0.23780283983757</v>
      </c>
      <c r="V2610" s="2">
        <v>455</v>
      </c>
      <c r="W2610" s="2">
        <v>-1</v>
      </c>
      <c r="X2610" s="2">
        <v>315</v>
      </c>
      <c r="Y2610" s="2">
        <v>-1</v>
      </c>
      <c r="Z2610" s="2">
        <v>-1</v>
      </c>
      <c r="AA2610" s="2">
        <v>-1</v>
      </c>
      <c r="AB2610" s="2">
        <v>-1</v>
      </c>
      <c r="AC2610" s="2">
        <v>1.5644</v>
      </c>
      <c r="AD2610" s="2">
        <v>1.5444</v>
      </c>
      <c r="AE2610" s="2">
        <v>0.77849999999999997</v>
      </c>
      <c r="AF2610" s="2">
        <v>0.1459</v>
      </c>
      <c r="AG2610" s="2">
        <v>0.86370000000000002</v>
      </c>
      <c r="AH2610">
        <v>185000</v>
      </c>
      <c r="AI2610" t="str">
        <f>IF(Table_Graduate_Salary[[#This Row],[Salary]]&lt;300000,"Low",IF(Table_Graduate_Salary[[#This Row],[Salary]]&lt;=600000,"Medium","High"))</f>
        <v>Low</v>
      </c>
      <c r="AJ2610" t="str">
        <f>IF(Table_Graduate_Salary[[#This Row],[collegeGPA]]&gt;=8,"Excellent",IF(Table_Graduate_Salary[[#This Row],[collegeGPA]]&gt;=7,"Good","Average"))</f>
        <v>Excellent</v>
      </c>
      <c r="AK2610" s="2">
        <f>AVERAGE(Table_Graduate_Salary[[#This Row],[English]],Table_Graduate_Salary[[#This Row],[Logical]],Table_Graduate_Salary[[#This Row],[Quant]])</f>
        <v>430</v>
      </c>
    </row>
    <row r="2611" spans="1:37">
      <c r="A2611">
        <v>196379</v>
      </c>
      <c r="B2611" t="s">
        <v>506</v>
      </c>
      <c r="C2611" s="1">
        <v>32250</v>
      </c>
      <c r="D2611" s="2">
        <v>82</v>
      </c>
      <c r="E2611">
        <v>0</v>
      </c>
      <c r="F2611" s="3">
        <v>2006</v>
      </c>
      <c r="G2611" s="2">
        <v>65</v>
      </c>
      <c r="H2611" t="s">
        <v>35</v>
      </c>
      <c r="I2611">
        <v>115</v>
      </c>
      <c r="J2611">
        <v>2</v>
      </c>
      <c r="K2611" t="s">
        <v>66</v>
      </c>
      <c r="L2611" t="s">
        <v>67</v>
      </c>
      <c r="M2611" s="3">
        <v>66.39</v>
      </c>
      <c r="N2611">
        <v>115</v>
      </c>
      <c r="O2611">
        <v>0</v>
      </c>
      <c r="P2611" t="s">
        <v>50</v>
      </c>
      <c r="Q2611">
        <v>2011</v>
      </c>
      <c r="R2611" s="2">
        <v>515</v>
      </c>
      <c r="S2611" s="2">
        <v>585</v>
      </c>
      <c r="T2611" s="2">
        <v>535</v>
      </c>
      <c r="U2611" s="2">
        <v>0.95224557292430301</v>
      </c>
      <c r="V2611" s="2">
        <v>585</v>
      </c>
      <c r="W2611" s="2">
        <v>-1</v>
      </c>
      <c r="X2611" s="2">
        <v>-1</v>
      </c>
      <c r="Y2611" s="2">
        <v>-1</v>
      </c>
      <c r="Z2611" s="2">
        <v>-1</v>
      </c>
      <c r="AA2611" s="2">
        <v>-1</v>
      </c>
      <c r="AB2611" s="2">
        <v>-1</v>
      </c>
      <c r="AC2611" s="2">
        <v>-0.57189999999999996</v>
      </c>
      <c r="AD2611" s="2">
        <v>1.1248</v>
      </c>
      <c r="AE2611" s="2">
        <v>0.81710000000000005</v>
      </c>
      <c r="AF2611" s="2">
        <v>-0.99529999999999996</v>
      </c>
      <c r="AG2611" s="2">
        <v>0.18640000000000001</v>
      </c>
      <c r="AH2611">
        <v>300000</v>
      </c>
      <c r="AI2611" t="str">
        <f>IF(Table_Graduate_Salary[[#This Row],[Salary]]&lt;300000,"Low",IF(Table_Graduate_Salary[[#This Row],[Salary]]&lt;=600000,"Medium","High"))</f>
        <v>Medium</v>
      </c>
      <c r="AJ2611" t="str">
        <f>IF(Table_Graduate_Salary[[#This Row],[collegeGPA]]&gt;=8,"Excellent",IF(Table_Graduate_Salary[[#This Row],[collegeGPA]]&gt;=7,"Good","Average"))</f>
        <v>Excellent</v>
      </c>
      <c r="AK2611" s="2">
        <f>AVERAGE(Table_Graduate_Salary[[#This Row],[English]],Table_Graduate_Salary[[#This Row],[Logical]],Table_Graduate_Salary[[#This Row],[Quant]])</f>
        <v>545</v>
      </c>
    </row>
    <row r="2612" spans="1:37">
      <c r="A2612">
        <v>455593</v>
      </c>
      <c r="B2612" t="s">
        <v>506</v>
      </c>
      <c r="C2612" s="1">
        <v>31923</v>
      </c>
      <c r="D2612" s="2">
        <v>56</v>
      </c>
      <c r="E2612" t="s">
        <v>442</v>
      </c>
      <c r="F2612" s="3">
        <v>2008</v>
      </c>
      <c r="G2612" s="2">
        <v>58.4</v>
      </c>
      <c r="H2612" t="s">
        <v>51</v>
      </c>
      <c r="I2612">
        <v>272</v>
      </c>
      <c r="J2612">
        <v>2</v>
      </c>
      <c r="K2612" t="s">
        <v>36</v>
      </c>
      <c r="L2612" t="s">
        <v>55</v>
      </c>
      <c r="M2612" s="3">
        <v>55</v>
      </c>
      <c r="N2612">
        <v>272</v>
      </c>
      <c r="O2612">
        <v>0</v>
      </c>
      <c r="P2612" t="s">
        <v>50</v>
      </c>
      <c r="Q2612">
        <v>2012</v>
      </c>
      <c r="R2612" s="2">
        <v>404</v>
      </c>
      <c r="S2612" s="2">
        <v>285</v>
      </c>
      <c r="T2612" s="2">
        <v>385</v>
      </c>
      <c r="U2612" s="2">
        <v>0.16563309151247599</v>
      </c>
      <c r="V2612" s="2">
        <v>305</v>
      </c>
      <c r="W2612" s="2">
        <v>-1</v>
      </c>
      <c r="X2612" s="2">
        <v>-1</v>
      </c>
      <c r="Y2612" s="2">
        <v>-1</v>
      </c>
      <c r="Z2612" s="2">
        <v>-1</v>
      </c>
      <c r="AA2612" s="2">
        <v>-1</v>
      </c>
      <c r="AB2612" s="2">
        <v>-1</v>
      </c>
      <c r="AC2612" s="2">
        <v>-1.9629000000000001</v>
      </c>
      <c r="AD2612" s="2">
        <v>-1.2543</v>
      </c>
      <c r="AE2612" s="2">
        <v>-0.27139999999999997</v>
      </c>
      <c r="AF2612" s="2">
        <v>6.2300000000000001E-2</v>
      </c>
      <c r="AG2612" s="2">
        <v>-0.28749999999999998</v>
      </c>
      <c r="AH2612">
        <v>190000</v>
      </c>
      <c r="AI2612" t="str">
        <f>IF(Table_Graduate_Salary[[#This Row],[Salary]]&lt;300000,"Low",IF(Table_Graduate_Salary[[#This Row],[Salary]]&lt;=600000,"Medium","High"))</f>
        <v>Low</v>
      </c>
      <c r="AJ2612" t="str">
        <f>IF(Table_Graduate_Salary[[#This Row],[collegeGPA]]&gt;=8,"Excellent",IF(Table_Graduate_Salary[[#This Row],[collegeGPA]]&gt;=7,"Good","Average"))</f>
        <v>Excellent</v>
      </c>
      <c r="AK2612" s="2">
        <f>AVERAGE(Table_Graduate_Salary[[#This Row],[English]],Table_Graduate_Salary[[#This Row],[Logical]],Table_Graduate_Salary[[#This Row],[Quant]])</f>
        <v>358</v>
      </c>
    </row>
    <row r="2613" spans="1:37">
      <c r="A2613">
        <v>435338</v>
      </c>
      <c r="B2613" t="s">
        <v>506</v>
      </c>
      <c r="C2613" s="1">
        <v>32969</v>
      </c>
      <c r="D2613" s="2">
        <v>75</v>
      </c>
      <c r="E2613">
        <v>0</v>
      </c>
      <c r="F2613" s="3">
        <v>2007</v>
      </c>
      <c r="G2613" s="2">
        <v>56</v>
      </c>
      <c r="H2613">
        <v>0</v>
      </c>
      <c r="I2613">
        <v>11982</v>
      </c>
      <c r="J2613">
        <v>2</v>
      </c>
      <c r="K2613" t="s">
        <v>36</v>
      </c>
      <c r="L2613" t="s">
        <v>77</v>
      </c>
      <c r="M2613" s="3">
        <v>72</v>
      </c>
      <c r="N2613">
        <v>11982</v>
      </c>
      <c r="O2613">
        <v>0</v>
      </c>
      <c r="P2613" t="s">
        <v>65</v>
      </c>
      <c r="Q2613">
        <v>2012</v>
      </c>
      <c r="R2613" s="2">
        <v>465</v>
      </c>
      <c r="S2613" s="2">
        <v>365</v>
      </c>
      <c r="T2613" s="2">
        <v>475</v>
      </c>
      <c r="U2613" s="2">
        <v>0.22948175491175499</v>
      </c>
      <c r="V2613" s="2">
        <v>-1</v>
      </c>
      <c r="W2613" s="2">
        <v>266</v>
      </c>
      <c r="X2613" s="2">
        <v>-1</v>
      </c>
      <c r="Y2613" s="2">
        <v>-1</v>
      </c>
      <c r="Z2613" s="2">
        <v>-1</v>
      </c>
      <c r="AA2613" s="2">
        <v>-1</v>
      </c>
      <c r="AB2613" s="2">
        <v>-1</v>
      </c>
      <c r="AC2613" s="2">
        <v>0.97370000000000001</v>
      </c>
      <c r="AD2613" s="2">
        <v>0.26679999999999998</v>
      </c>
      <c r="AE2613" s="2">
        <v>-1.7954000000000001</v>
      </c>
      <c r="AF2613" s="2">
        <v>-1.4653</v>
      </c>
      <c r="AG2613" s="2">
        <v>-0.28749999999999998</v>
      </c>
      <c r="AH2613">
        <v>120000</v>
      </c>
      <c r="AI2613" t="str">
        <f>IF(Table_Graduate_Salary[[#This Row],[Salary]]&lt;300000,"Low",IF(Table_Graduate_Salary[[#This Row],[Salary]]&lt;=600000,"Medium","High"))</f>
        <v>Low</v>
      </c>
      <c r="AJ2613" t="str">
        <f>IF(Table_Graduate_Salary[[#This Row],[collegeGPA]]&gt;=8,"Excellent",IF(Table_Graduate_Salary[[#This Row],[collegeGPA]]&gt;=7,"Good","Average"))</f>
        <v>Excellent</v>
      </c>
      <c r="AK2613" s="2">
        <f>AVERAGE(Table_Graduate_Salary[[#This Row],[English]],Table_Graduate_Salary[[#This Row],[Logical]],Table_Graduate_Salary[[#This Row],[Quant]])</f>
        <v>435</v>
      </c>
    </row>
    <row r="2614" spans="1:37">
      <c r="A2614">
        <v>883188</v>
      </c>
      <c r="B2614" t="s">
        <v>506</v>
      </c>
      <c r="C2614" s="1">
        <v>33743</v>
      </c>
      <c r="D2614" s="2">
        <v>87.68</v>
      </c>
      <c r="E2614" t="s">
        <v>51</v>
      </c>
      <c r="F2614" s="3">
        <v>2009</v>
      </c>
      <c r="G2614" s="2">
        <v>75</v>
      </c>
      <c r="H2614" t="s">
        <v>51</v>
      </c>
      <c r="I2614">
        <v>319</v>
      </c>
      <c r="J2614">
        <v>2</v>
      </c>
      <c r="K2614" t="s">
        <v>36</v>
      </c>
      <c r="L2614" t="s">
        <v>77</v>
      </c>
      <c r="M2614" s="3">
        <v>69</v>
      </c>
      <c r="N2614">
        <v>319</v>
      </c>
      <c r="O2614">
        <v>1</v>
      </c>
      <c r="P2614" t="s">
        <v>61</v>
      </c>
      <c r="Q2614">
        <v>2013</v>
      </c>
      <c r="R2614" s="2">
        <v>415</v>
      </c>
      <c r="S2614" s="2">
        <v>425</v>
      </c>
      <c r="T2614" s="2">
        <v>280</v>
      </c>
      <c r="U2614" s="2">
        <v>-1</v>
      </c>
      <c r="V2614" s="2">
        <v>435</v>
      </c>
      <c r="W2614" s="2">
        <v>-1</v>
      </c>
      <c r="X2614" s="2">
        <v>346</v>
      </c>
      <c r="Y2614" s="2">
        <v>-1</v>
      </c>
      <c r="Z2614" s="2">
        <v>-1</v>
      </c>
      <c r="AA2614" s="2">
        <v>-1</v>
      </c>
      <c r="AB2614" s="2">
        <v>-1</v>
      </c>
      <c r="AC2614" s="2">
        <v>0.27179999999999999</v>
      </c>
      <c r="AD2614" s="2">
        <v>-0.4536</v>
      </c>
      <c r="AE2614" s="2">
        <v>0.77849999999999997</v>
      </c>
      <c r="AF2614" s="2">
        <v>-2.5163000000000002</v>
      </c>
      <c r="AG2614" s="2">
        <v>-0.28589999999999999</v>
      </c>
      <c r="AH2614">
        <v>200000</v>
      </c>
      <c r="AI2614" t="str">
        <f>IF(Table_Graduate_Salary[[#This Row],[Salary]]&lt;300000,"Low",IF(Table_Graduate_Salary[[#This Row],[Salary]]&lt;=600000,"Medium","High"))</f>
        <v>Low</v>
      </c>
      <c r="AJ2614" t="str">
        <f>IF(Table_Graduate_Salary[[#This Row],[collegeGPA]]&gt;=8,"Excellent",IF(Table_Graduate_Salary[[#This Row],[collegeGPA]]&gt;=7,"Good","Average"))</f>
        <v>Excellent</v>
      </c>
      <c r="AK2614" s="2">
        <f>AVERAGE(Table_Graduate_Salary[[#This Row],[English]],Table_Graduate_Salary[[#This Row],[Logical]],Table_Graduate_Salary[[#This Row],[Quant]])</f>
        <v>373.33333333333331</v>
      </c>
    </row>
    <row r="2615" spans="1:37">
      <c r="A2615">
        <v>955394</v>
      </c>
      <c r="B2615" t="s">
        <v>505</v>
      </c>
      <c r="C2615" s="1">
        <v>34587</v>
      </c>
      <c r="D2615" s="2">
        <v>74</v>
      </c>
      <c r="E2615" t="s">
        <v>51</v>
      </c>
      <c r="F2615" s="3">
        <v>2010</v>
      </c>
      <c r="G2615" s="2">
        <v>78</v>
      </c>
      <c r="H2615" t="s">
        <v>51</v>
      </c>
      <c r="I2615">
        <v>172</v>
      </c>
      <c r="J2615">
        <v>2</v>
      </c>
      <c r="K2615" t="s">
        <v>36</v>
      </c>
      <c r="L2615" t="s">
        <v>55</v>
      </c>
      <c r="M2615" s="3">
        <v>75</v>
      </c>
      <c r="N2615">
        <v>172</v>
      </c>
      <c r="O2615">
        <v>0</v>
      </c>
      <c r="P2615" t="s">
        <v>41</v>
      </c>
      <c r="Q2615">
        <v>2014</v>
      </c>
      <c r="R2615" s="2">
        <v>415</v>
      </c>
      <c r="S2615" s="2">
        <v>545</v>
      </c>
      <c r="T2615" s="2">
        <v>510</v>
      </c>
      <c r="U2615" s="2">
        <v>0.48674700843819302</v>
      </c>
      <c r="V2615" s="2">
        <v>335</v>
      </c>
      <c r="W2615" s="2">
        <v>-1</v>
      </c>
      <c r="X2615" s="2">
        <v>376</v>
      </c>
      <c r="Y2615" s="2">
        <v>-1</v>
      </c>
      <c r="Z2615" s="2">
        <v>-1</v>
      </c>
      <c r="AA2615" s="2">
        <v>-1</v>
      </c>
      <c r="AB2615" s="2">
        <v>-1</v>
      </c>
      <c r="AC2615" s="2">
        <v>1.2771999999999999</v>
      </c>
      <c r="AD2615" s="2">
        <v>1.2114</v>
      </c>
      <c r="AE2615" s="2">
        <v>0.01</v>
      </c>
      <c r="AF2615" s="2">
        <v>-1.1217999999999999</v>
      </c>
      <c r="AG2615" s="2">
        <v>0.48049999999999998</v>
      </c>
      <c r="AH2615">
        <v>180000</v>
      </c>
      <c r="AI2615" t="str">
        <f>IF(Table_Graduate_Salary[[#This Row],[Salary]]&lt;300000,"Low",IF(Table_Graduate_Salary[[#This Row],[Salary]]&lt;=600000,"Medium","High"))</f>
        <v>Low</v>
      </c>
      <c r="AJ2615" t="str">
        <f>IF(Table_Graduate_Salary[[#This Row],[collegeGPA]]&gt;=8,"Excellent",IF(Table_Graduate_Salary[[#This Row],[collegeGPA]]&gt;=7,"Good","Average"))</f>
        <v>Excellent</v>
      </c>
      <c r="AK2615" s="2">
        <f>AVERAGE(Table_Graduate_Salary[[#This Row],[English]],Table_Graduate_Salary[[#This Row],[Logical]],Table_Graduate_Salary[[#This Row],[Quant]])</f>
        <v>490</v>
      </c>
    </row>
    <row r="2616" spans="1:37">
      <c r="A2616">
        <v>295383</v>
      </c>
      <c r="B2616" t="s">
        <v>505</v>
      </c>
      <c r="C2616" s="1">
        <v>32608</v>
      </c>
      <c r="D2616" s="2">
        <v>76.180000000000007</v>
      </c>
      <c r="E2616" t="s">
        <v>443</v>
      </c>
      <c r="F2616" s="3">
        <v>2007</v>
      </c>
      <c r="G2616" s="2">
        <v>86.33</v>
      </c>
      <c r="H2616" t="s">
        <v>444</v>
      </c>
      <c r="I2616">
        <v>1034</v>
      </c>
      <c r="J2616">
        <v>2</v>
      </c>
      <c r="K2616" t="s">
        <v>36</v>
      </c>
      <c r="L2616" t="s">
        <v>64</v>
      </c>
      <c r="M2616" s="3">
        <v>73.459999999999994</v>
      </c>
      <c r="N2616">
        <v>1034</v>
      </c>
      <c r="O2616">
        <v>0</v>
      </c>
      <c r="P2616" t="s">
        <v>47</v>
      </c>
      <c r="Q2616">
        <v>2011</v>
      </c>
      <c r="R2616" s="2">
        <v>485</v>
      </c>
      <c r="S2616" s="2">
        <v>545</v>
      </c>
      <c r="T2616" s="2">
        <v>385</v>
      </c>
      <c r="U2616" s="2">
        <v>0.63597875645679403</v>
      </c>
      <c r="V2616" s="2">
        <v>445</v>
      </c>
      <c r="W2616" s="2">
        <v>-1</v>
      </c>
      <c r="X2616" s="2">
        <v>-1</v>
      </c>
      <c r="Y2616" s="2">
        <v>-1</v>
      </c>
      <c r="Z2616" s="2">
        <v>-1</v>
      </c>
      <c r="AA2616" s="2">
        <v>-1</v>
      </c>
      <c r="AB2616" s="2">
        <v>-1</v>
      </c>
      <c r="AC2616" s="2">
        <v>0.35549999999999998</v>
      </c>
      <c r="AD2616" s="2">
        <v>1.2807999999999999</v>
      </c>
      <c r="AE2616" s="2">
        <v>0.2366</v>
      </c>
      <c r="AF2616" s="2">
        <v>1.3549</v>
      </c>
      <c r="AG2616" s="2">
        <v>1.2923</v>
      </c>
      <c r="AH2616">
        <v>170000</v>
      </c>
      <c r="AI2616" t="str">
        <f>IF(Table_Graduate_Salary[[#This Row],[Salary]]&lt;300000,"Low",IF(Table_Graduate_Salary[[#This Row],[Salary]]&lt;=600000,"Medium","High"))</f>
        <v>Low</v>
      </c>
      <c r="AJ2616" t="str">
        <f>IF(Table_Graduate_Salary[[#This Row],[collegeGPA]]&gt;=8,"Excellent",IF(Table_Graduate_Salary[[#This Row],[collegeGPA]]&gt;=7,"Good","Average"))</f>
        <v>Excellent</v>
      </c>
      <c r="AK2616" s="2">
        <f>AVERAGE(Table_Graduate_Salary[[#This Row],[English]],Table_Graduate_Salary[[#This Row],[Logical]],Table_Graduate_Salary[[#This Row],[Quant]])</f>
        <v>471.66666666666669</v>
      </c>
    </row>
    <row r="2617" spans="1:37">
      <c r="A2617">
        <v>17126</v>
      </c>
      <c r="B2617" t="s">
        <v>506</v>
      </c>
      <c r="C2617" s="1">
        <v>32622</v>
      </c>
      <c r="D2617" s="2">
        <v>76</v>
      </c>
      <c r="E2617" t="s">
        <v>73</v>
      </c>
      <c r="F2617" s="3">
        <v>2005</v>
      </c>
      <c r="G2617" s="2">
        <v>71</v>
      </c>
      <c r="H2617" t="s">
        <v>73</v>
      </c>
      <c r="I2617">
        <v>23</v>
      </c>
      <c r="J2617">
        <v>2</v>
      </c>
      <c r="K2617" t="s">
        <v>36</v>
      </c>
      <c r="L2617" t="s">
        <v>64</v>
      </c>
      <c r="M2617" s="3">
        <v>70</v>
      </c>
      <c r="N2617">
        <v>23</v>
      </c>
      <c r="O2617">
        <v>0</v>
      </c>
      <c r="P2617" t="s">
        <v>41</v>
      </c>
      <c r="Q2617">
        <v>2010</v>
      </c>
      <c r="R2617" s="2">
        <v>345</v>
      </c>
      <c r="S2617" s="2">
        <v>475</v>
      </c>
      <c r="T2617" s="2">
        <v>625</v>
      </c>
      <c r="U2617" s="2">
        <v>0.34231489991181502</v>
      </c>
      <c r="V2617" s="2">
        <v>365</v>
      </c>
      <c r="W2617" s="2">
        <v>-1</v>
      </c>
      <c r="X2617" s="2">
        <v>-1</v>
      </c>
      <c r="Y2617" s="2">
        <v>-1</v>
      </c>
      <c r="Z2617" s="2">
        <v>-1</v>
      </c>
      <c r="AA2617" s="2">
        <v>-1</v>
      </c>
      <c r="AB2617" s="2">
        <v>-1</v>
      </c>
      <c r="AC2617" s="2">
        <v>0.35549999999999998</v>
      </c>
      <c r="AD2617" s="2">
        <v>1.2807999999999999</v>
      </c>
      <c r="AE2617" s="2">
        <v>1.3976999999999999</v>
      </c>
      <c r="AF2617" s="2">
        <v>-0.99529999999999996</v>
      </c>
      <c r="AG2617" s="2">
        <v>-0.28749999999999998</v>
      </c>
      <c r="AH2617">
        <v>370000</v>
      </c>
      <c r="AI2617" t="str">
        <f>IF(Table_Graduate_Salary[[#This Row],[Salary]]&lt;300000,"Low",IF(Table_Graduate_Salary[[#This Row],[Salary]]&lt;=600000,"Medium","High"))</f>
        <v>Medium</v>
      </c>
      <c r="AJ2617" t="str">
        <f>IF(Table_Graduate_Salary[[#This Row],[collegeGPA]]&gt;=8,"Excellent",IF(Table_Graduate_Salary[[#This Row],[collegeGPA]]&gt;=7,"Good","Average"))</f>
        <v>Excellent</v>
      </c>
      <c r="AK2617" s="2">
        <f>AVERAGE(Table_Graduate_Salary[[#This Row],[English]],Table_Graduate_Salary[[#This Row],[Logical]],Table_Graduate_Salary[[#This Row],[Quant]])</f>
        <v>481.66666666666669</v>
      </c>
    </row>
    <row r="2618" spans="1:37">
      <c r="A2618">
        <v>361646</v>
      </c>
      <c r="B2618" t="s">
        <v>506</v>
      </c>
      <c r="C2618" s="1">
        <v>33083</v>
      </c>
      <c r="D2618" s="2">
        <v>79.680000000000007</v>
      </c>
      <c r="E2618">
        <v>0</v>
      </c>
      <c r="F2618" s="3">
        <v>2008</v>
      </c>
      <c r="G2618" s="2">
        <v>65.83</v>
      </c>
      <c r="H2618">
        <v>0</v>
      </c>
      <c r="I2618">
        <v>1384</v>
      </c>
      <c r="J2618">
        <v>2</v>
      </c>
      <c r="K2618" t="s">
        <v>36</v>
      </c>
      <c r="L2618" t="s">
        <v>52</v>
      </c>
      <c r="M2618" s="3">
        <v>79.400000000000006</v>
      </c>
      <c r="N2618">
        <v>1384</v>
      </c>
      <c r="O2618">
        <v>0</v>
      </c>
      <c r="P2618" t="s">
        <v>61</v>
      </c>
      <c r="Q2618">
        <v>2012</v>
      </c>
      <c r="R2618" s="2">
        <v>435</v>
      </c>
      <c r="S2618" s="2">
        <v>554</v>
      </c>
      <c r="T2618" s="2">
        <v>515</v>
      </c>
      <c r="U2618" s="2">
        <v>0.49063695588996398</v>
      </c>
      <c r="V2618" s="2">
        <v>-1</v>
      </c>
      <c r="W2618" s="2">
        <v>-1</v>
      </c>
      <c r="X2618" s="2">
        <v>-1</v>
      </c>
      <c r="Y2618" s="2">
        <v>383</v>
      </c>
      <c r="Z2618" s="2">
        <v>-1</v>
      </c>
      <c r="AA2618" s="2">
        <v>-1</v>
      </c>
      <c r="AB2618" s="2">
        <v>-1</v>
      </c>
      <c r="AC2618" s="2">
        <v>-1.8083</v>
      </c>
      <c r="AD2618" s="2">
        <v>-0.90329999999999999</v>
      </c>
      <c r="AE2618" s="2">
        <v>-1.0697000000000001</v>
      </c>
      <c r="AF2618" s="2">
        <v>0.29730000000000001</v>
      </c>
      <c r="AG2618" s="2">
        <v>-0.40600000000000003</v>
      </c>
      <c r="AH2618">
        <v>155000</v>
      </c>
      <c r="AI2618" t="str">
        <f>IF(Table_Graduate_Salary[[#This Row],[Salary]]&lt;300000,"Low",IF(Table_Graduate_Salary[[#This Row],[Salary]]&lt;=600000,"Medium","High"))</f>
        <v>Low</v>
      </c>
      <c r="AJ2618" t="str">
        <f>IF(Table_Graduate_Salary[[#This Row],[collegeGPA]]&gt;=8,"Excellent",IF(Table_Graduate_Salary[[#This Row],[collegeGPA]]&gt;=7,"Good","Average"))</f>
        <v>Excellent</v>
      </c>
      <c r="AK2618" s="2">
        <f>AVERAGE(Table_Graduate_Salary[[#This Row],[English]],Table_Graduate_Salary[[#This Row],[Logical]],Table_Graduate_Salary[[#This Row],[Quant]])</f>
        <v>501.33333333333331</v>
      </c>
    </row>
    <row r="2619" spans="1:37">
      <c r="A2619">
        <v>947111</v>
      </c>
      <c r="B2619" t="s">
        <v>505</v>
      </c>
      <c r="C2619" s="1">
        <v>33683</v>
      </c>
      <c r="D2619" s="2">
        <v>78.72</v>
      </c>
      <c r="E2619" t="s">
        <v>51</v>
      </c>
      <c r="F2619" s="3">
        <v>2010</v>
      </c>
      <c r="G2619" s="2">
        <v>69.88</v>
      </c>
      <c r="H2619" t="s">
        <v>51</v>
      </c>
      <c r="I2619">
        <v>979</v>
      </c>
      <c r="J2619">
        <v>2</v>
      </c>
      <c r="K2619" t="s">
        <v>36</v>
      </c>
      <c r="L2619" t="s">
        <v>40</v>
      </c>
      <c r="M2619" s="3">
        <v>70.42</v>
      </c>
      <c r="N2619">
        <v>979</v>
      </c>
      <c r="O2619">
        <v>1</v>
      </c>
      <c r="P2619" t="s">
        <v>61</v>
      </c>
      <c r="Q2619">
        <v>2014</v>
      </c>
      <c r="R2619" s="2">
        <v>450</v>
      </c>
      <c r="S2619" s="2">
        <v>410</v>
      </c>
      <c r="T2619" s="2">
        <v>320</v>
      </c>
      <c r="U2619" s="2">
        <v>0.74475835400893897</v>
      </c>
      <c r="V2619" s="2">
        <v>445</v>
      </c>
      <c r="W2619" s="2">
        <v>-1</v>
      </c>
      <c r="X2619" s="2">
        <v>438</v>
      </c>
      <c r="Y2619" s="2">
        <v>-1</v>
      </c>
      <c r="Z2619" s="2">
        <v>-1</v>
      </c>
      <c r="AA2619" s="2">
        <v>-1</v>
      </c>
      <c r="AB2619" s="2">
        <v>-1</v>
      </c>
      <c r="AC2619" s="2">
        <v>-0.159</v>
      </c>
      <c r="AD2619" s="2">
        <v>4.5900000000000003E-2</v>
      </c>
      <c r="AE2619" s="2">
        <v>-0.4511</v>
      </c>
      <c r="AF2619" s="2">
        <v>-0.36120000000000002</v>
      </c>
      <c r="AG2619" s="2">
        <v>-9.4299999999999995E-2</v>
      </c>
      <c r="AH2619">
        <v>200000</v>
      </c>
      <c r="AI2619" t="str">
        <f>IF(Table_Graduate_Salary[[#This Row],[Salary]]&lt;300000,"Low",IF(Table_Graduate_Salary[[#This Row],[Salary]]&lt;=600000,"Medium","High"))</f>
        <v>Low</v>
      </c>
      <c r="AJ2619" t="str">
        <f>IF(Table_Graduate_Salary[[#This Row],[collegeGPA]]&gt;=8,"Excellent",IF(Table_Graduate_Salary[[#This Row],[collegeGPA]]&gt;=7,"Good","Average"))</f>
        <v>Excellent</v>
      </c>
      <c r="AK2619" s="2">
        <f>AVERAGE(Table_Graduate_Salary[[#This Row],[English]],Table_Graduate_Salary[[#This Row],[Logical]],Table_Graduate_Salary[[#This Row],[Quant]])</f>
        <v>393.33333333333331</v>
      </c>
    </row>
    <row r="2620" spans="1:37">
      <c r="A2620">
        <v>351307</v>
      </c>
      <c r="B2620" t="s">
        <v>506</v>
      </c>
      <c r="C2620" s="1">
        <v>32914</v>
      </c>
      <c r="D2620" s="2">
        <v>80.5</v>
      </c>
      <c r="E2620" t="s">
        <v>48</v>
      </c>
      <c r="F2620" s="3">
        <v>2008</v>
      </c>
      <c r="G2620" s="2">
        <v>68.400000000000006</v>
      </c>
      <c r="H2620" t="s">
        <v>35</v>
      </c>
      <c r="I2620">
        <v>11571</v>
      </c>
      <c r="J2620">
        <v>1</v>
      </c>
      <c r="K2620" t="s">
        <v>36</v>
      </c>
      <c r="L2620" t="s">
        <v>64</v>
      </c>
      <c r="M2620" s="3">
        <v>67.95</v>
      </c>
      <c r="N2620">
        <v>11571</v>
      </c>
      <c r="O2620">
        <v>1</v>
      </c>
      <c r="P2620" t="s">
        <v>45</v>
      </c>
      <c r="Q2620">
        <v>2012</v>
      </c>
      <c r="R2620" s="2">
        <v>565</v>
      </c>
      <c r="S2620" s="2">
        <v>544</v>
      </c>
      <c r="T2620" s="2">
        <v>505</v>
      </c>
      <c r="U2620" s="2">
        <v>0.79358061454850604</v>
      </c>
      <c r="V2620" s="2">
        <v>495</v>
      </c>
      <c r="W2620" s="2">
        <v>-1</v>
      </c>
      <c r="X2620" s="2">
        <v>-1</v>
      </c>
      <c r="Y2620" s="2">
        <v>-1</v>
      </c>
      <c r="Z2620" s="2">
        <v>-1</v>
      </c>
      <c r="AA2620" s="2">
        <v>-1</v>
      </c>
      <c r="AB2620" s="2">
        <v>-1</v>
      </c>
      <c r="AC2620" s="2">
        <v>-0.1082</v>
      </c>
      <c r="AD2620" s="2">
        <v>0.96879999999999999</v>
      </c>
      <c r="AE2620" s="2">
        <v>-5.3699999999999998E-2</v>
      </c>
      <c r="AF2620" s="2">
        <v>0.76729999999999998</v>
      </c>
      <c r="AG2620" s="2">
        <v>-0.28749999999999998</v>
      </c>
      <c r="AH2620">
        <v>550000</v>
      </c>
      <c r="AI2620" t="str">
        <f>IF(Table_Graduate_Salary[[#This Row],[Salary]]&lt;300000,"Low",IF(Table_Graduate_Salary[[#This Row],[Salary]]&lt;=600000,"Medium","High"))</f>
        <v>Medium</v>
      </c>
      <c r="AJ2620" t="str">
        <f>IF(Table_Graduate_Salary[[#This Row],[collegeGPA]]&gt;=8,"Excellent",IF(Table_Graduate_Salary[[#This Row],[collegeGPA]]&gt;=7,"Good","Average"))</f>
        <v>Excellent</v>
      </c>
      <c r="AK2620" s="2">
        <f>AVERAGE(Table_Graduate_Salary[[#This Row],[English]],Table_Graduate_Salary[[#This Row],[Logical]],Table_Graduate_Salary[[#This Row],[Quant]])</f>
        <v>538</v>
      </c>
    </row>
    <row r="2621" spans="1:37">
      <c r="A2621">
        <v>507994</v>
      </c>
      <c r="B2621" t="s">
        <v>505</v>
      </c>
      <c r="C2621" s="1">
        <v>33330</v>
      </c>
      <c r="D2621" s="2">
        <v>82</v>
      </c>
      <c r="E2621" t="s">
        <v>220</v>
      </c>
      <c r="F2621" s="3">
        <v>2008</v>
      </c>
      <c r="G2621" s="2">
        <v>65.599999999999994</v>
      </c>
      <c r="H2621" t="s">
        <v>220</v>
      </c>
      <c r="I2621">
        <v>12378</v>
      </c>
      <c r="J2621">
        <v>2</v>
      </c>
      <c r="K2621" t="s">
        <v>36</v>
      </c>
      <c r="L2621" t="s">
        <v>55</v>
      </c>
      <c r="M2621" s="3">
        <v>54.68</v>
      </c>
      <c r="N2621">
        <v>12378</v>
      </c>
      <c r="O2621">
        <v>0</v>
      </c>
      <c r="P2621" t="s">
        <v>45</v>
      </c>
      <c r="Q2621">
        <v>2012</v>
      </c>
      <c r="R2621" s="2">
        <v>415</v>
      </c>
      <c r="S2621" s="2">
        <v>450</v>
      </c>
      <c r="T2621" s="2">
        <v>430</v>
      </c>
      <c r="U2621" s="2">
        <v>0.76567358123401097</v>
      </c>
      <c r="V2621" s="2">
        <v>485</v>
      </c>
      <c r="W2621" s="2">
        <v>-1</v>
      </c>
      <c r="X2621" s="2">
        <v>-1</v>
      </c>
      <c r="Y2621" s="2">
        <v>-1</v>
      </c>
      <c r="Z2621" s="2">
        <v>-1</v>
      </c>
      <c r="AA2621" s="2">
        <v>-1</v>
      </c>
      <c r="AB2621" s="2">
        <v>-1</v>
      </c>
      <c r="AC2621" s="2">
        <v>-1.6537999999999999</v>
      </c>
      <c r="AD2621" s="2">
        <v>0.50080000000000002</v>
      </c>
      <c r="AE2621" s="2">
        <v>1.1436999999999999</v>
      </c>
      <c r="AF2621" s="2">
        <v>1.2374000000000001</v>
      </c>
      <c r="AG2621" s="2">
        <v>-0.44550000000000001</v>
      </c>
      <c r="AH2621">
        <v>195000</v>
      </c>
      <c r="AI2621" t="str">
        <f>IF(Table_Graduate_Salary[[#This Row],[Salary]]&lt;300000,"Low",IF(Table_Graduate_Salary[[#This Row],[Salary]]&lt;=600000,"Medium","High"))</f>
        <v>Low</v>
      </c>
      <c r="AJ2621" t="str">
        <f>IF(Table_Graduate_Salary[[#This Row],[collegeGPA]]&gt;=8,"Excellent",IF(Table_Graduate_Salary[[#This Row],[collegeGPA]]&gt;=7,"Good","Average"))</f>
        <v>Excellent</v>
      </c>
      <c r="AK2621" s="2">
        <f>AVERAGE(Table_Graduate_Salary[[#This Row],[English]],Table_Graduate_Salary[[#This Row],[Logical]],Table_Graduate_Salary[[#This Row],[Quant]])</f>
        <v>431.66666666666669</v>
      </c>
    </row>
    <row r="2622" spans="1:37">
      <c r="A2622">
        <v>493734</v>
      </c>
      <c r="B2622" t="s">
        <v>506</v>
      </c>
      <c r="C2622" s="1">
        <v>33535</v>
      </c>
      <c r="D2622" s="2">
        <v>86.2</v>
      </c>
      <c r="E2622" t="s">
        <v>35</v>
      </c>
      <c r="F2622" s="3">
        <v>2008</v>
      </c>
      <c r="G2622" s="2">
        <v>91.33</v>
      </c>
      <c r="H2622" t="s">
        <v>445</v>
      </c>
      <c r="I2622">
        <v>3944</v>
      </c>
      <c r="J2622">
        <v>2</v>
      </c>
      <c r="K2622" t="s">
        <v>36</v>
      </c>
      <c r="L2622" t="s">
        <v>40</v>
      </c>
      <c r="M2622" s="3">
        <v>84</v>
      </c>
      <c r="N2622">
        <v>3944</v>
      </c>
      <c r="O2622">
        <v>1</v>
      </c>
      <c r="P2622" t="s">
        <v>47</v>
      </c>
      <c r="Q2622">
        <v>2012</v>
      </c>
      <c r="R2622" s="2">
        <v>465</v>
      </c>
      <c r="S2622" s="2">
        <v>415</v>
      </c>
      <c r="T2622" s="2">
        <v>530</v>
      </c>
      <c r="U2622" s="2">
        <v>0.563267823666597</v>
      </c>
      <c r="V2622" s="2">
        <v>425</v>
      </c>
      <c r="W2622" s="2">
        <v>-1</v>
      </c>
      <c r="X2622" s="2">
        <v>-1</v>
      </c>
      <c r="Y2622" s="2">
        <v>-1</v>
      </c>
      <c r="Z2622" s="2">
        <v>-1</v>
      </c>
      <c r="AA2622" s="2">
        <v>-1</v>
      </c>
      <c r="AB2622" s="2">
        <v>-1</v>
      </c>
      <c r="AC2622" s="2">
        <v>-2.2719999999999998</v>
      </c>
      <c r="AD2622" s="2">
        <v>-0.90329999999999999</v>
      </c>
      <c r="AE2622" s="2">
        <v>-0.63429999999999997</v>
      </c>
      <c r="AF2622" s="2">
        <v>0.4148</v>
      </c>
      <c r="AG2622" s="2">
        <v>-1.4723999999999999</v>
      </c>
      <c r="AH2622">
        <v>400000</v>
      </c>
      <c r="AI2622" t="str">
        <f>IF(Table_Graduate_Salary[[#This Row],[Salary]]&lt;300000,"Low",IF(Table_Graduate_Salary[[#This Row],[Salary]]&lt;=600000,"Medium","High"))</f>
        <v>Medium</v>
      </c>
      <c r="AJ2622" t="str">
        <f>IF(Table_Graduate_Salary[[#This Row],[collegeGPA]]&gt;=8,"Excellent",IF(Table_Graduate_Salary[[#This Row],[collegeGPA]]&gt;=7,"Good","Average"))</f>
        <v>Excellent</v>
      </c>
      <c r="AK2622" s="2">
        <f>AVERAGE(Table_Graduate_Salary[[#This Row],[English]],Table_Graduate_Salary[[#This Row],[Logical]],Table_Graduate_Salary[[#This Row],[Quant]])</f>
        <v>470</v>
      </c>
    </row>
    <row r="2623" spans="1:37">
      <c r="A2623">
        <v>1225876</v>
      </c>
      <c r="B2623" t="s">
        <v>506</v>
      </c>
      <c r="C2623" s="1">
        <v>33778</v>
      </c>
      <c r="D2623" s="2">
        <v>64</v>
      </c>
      <c r="E2623" t="s">
        <v>51</v>
      </c>
      <c r="F2623" s="3">
        <v>2009</v>
      </c>
      <c r="G2623" s="2">
        <v>66.5</v>
      </c>
      <c r="H2623" t="s">
        <v>51</v>
      </c>
      <c r="I2623">
        <v>9189</v>
      </c>
      <c r="J2623">
        <v>2</v>
      </c>
      <c r="K2623" t="s">
        <v>36</v>
      </c>
      <c r="L2623" t="s">
        <v>40</v>
      </c>
      <c r="M2623" s="3">
        <v>70.52</v>
      </c>
      <c r="N2623">
        <v>9189</v>
      </c>
      <c r="O2623">
        <v>1</v>
      </c>
      <c r="P2623" t="s">
        <v>54</v>
      </c>
      <c r="Q2623">
        <v>2013</v>
      </c>
      <c r="R2623" s="2">
        <v>395</v>
      </c>
      <c r="S2623" s="2">
        <v>570</v>
      </c>
      <c r="T2623" s="2">
        <v>430</v>
      </c>
      <c r="U2623" s="2">
        <v>0.35653648772447499</v>
      </c>
      <c r="V2623" s="2">
        <v>415</v>
      </c>
      <c r="W2623" s="2">
        <v>-1</v>
      </c>
      <c r="X2623" s="2">
        <v>346</v>
      </c>
      <c r="Y2623" s="2">
        <v>-1</v>
      </c>
      <c r="Z2623" s="2">
        <v>-1</v>
      </c>
      <c r="AA2623" s="2">
        <v>-1</v>
      </c>
      <c r="AB2623" s="2">
        <v>-1</v>
      </c>
      <c r="AC2623" s="2">
        <v>-0.73350000000000004</v>
      </c>
      <c r="AD2623" s="2">
        <v>-0.78659999999999997</v>
      </c>
      <c r="AE2623" s="2">
        <v>-0.4511</v>
      </c>
      <c r="AF2623" s="2">
        <v>1.4136</v>
      </c>
      <c r="AG2623" s="2">
        <v>-0.47760000000000002</v>
      </c>
      <c r="AH2623">
        <v>200000</v>
      </c>
      <c r="AI2623" t="str">
        <f>IF(Table_Graduate_Salary[[#This Row],[Salary]]&lt;300000,"Low",IF(Table_Graduate_Salary[[#This Row],[Salary]]&lt;=600000,"Medium","High"))</f>
        <v>Low</v>
      </c>
      <c r="AJ2623" t="str">
        <f>IF(Table_Graduate_Salary[[#This Row],[collegeGPA]]&gt;=8,"Excellent",IF(Table_Graduate_Salary[[#This Row],[collegeGPA]]&gt;=7,"Good","Average"))</f>
        <v>Excellent</v>
      </c>
      <c r="AK2623" s="2">
        <f>AVERAGE(Table_Graduate_Salary[[#This Row],[English]],Table_Graduate_Salary[[#This Row],[Logical]],Table_Graduate_Salary[[#This Row],[Quant]])</f>
        <v>465</v>
      </c>
    </row>
    <row r="2624" spans="1:37">
      <c r="A2624">
        <v>517535</v>
      </c>
      <c r="B2624" t="s">
        <v>506</v>
      </c>
      <c r="C2624" s="1">
        <v>33298</v>
      </c>
      <c r="D2624" s="2">
        <v>88.83</v>
      </c>
      <c r="E2624" t="s">
        <v>446</v>
      </c>
      <c r="F2624" s="3">
        <v>2008</v>
      </c>
      <c r="G2624" s="2">
        <v>97.2</v>
      </c>
      <c r="H2624" t="s">
        <v>447</v>
      </c>
      <c r="I2624">
        <v>9189</v>
      </c>
      <c r="J2624">
        <v>2</v>
      </c>
      <c r="K2624" t="s">
        <v>36</v>
      </c>
      <c r="L2624" t="s">
        <v>60</v>
      </c>
      <c r="M2624" s="3">
        <v>75</v>
      </c>
      <c r="N2624">
        <v>9189</v>
      </c>
      <c r="O2624">
        <v>1</v>
      </c>
      <c r="P2624" t="s">
        <v>54</v>
      </c>
      <c r="Q2624">
        <v>2012</v>
      </c>
      <c r="R2624" s="2">
        <v>485</v>
      </c>
      <c r="S2624" s="2">
        <v>585</v>
      </c>
      <c r="T2624" s="2">
        <v>695</v>
      </c>
      <c r="U2624" s="2">
        <v>0.91077016424602197</v>
      </c>
      <c r="V2624" s="2">
        <v>475</v>
      </c>
      <c r="W2624" s="2">
        <v>433</v>
      </c>
      <c r="X2624" s="2">
        <v>-1</v>
      </c>
      <c r="Y2624" s="2">
        <v>-1</v>
      </c>
      <c r="Z2624" s="2">
        <v>-1</v>
      </c>
      <c r="AA2624" s="2">
        <v>-1</v>
      </c>
      <c r="AB2624" s="2">
        <v>-1</v>
      </c>
      <c r="AC2624" s="2">
        <v>-0.57189999999999996</v>
      </c>
      <c r="AD2624" s="2">
        <v>0.73480000000000001</v>
      </c>
      <c r="AE2624" s="2">
        <v>0.38169999999999998</v>
      </c>
      <c r="AF2624" s="2">
        <v>0.17979999999999999</v>
      </c>
      <c r="AG2624" s="2">
        <v>-0.44550000000000001</v>
      </c>
      <c r="AH2624">
        <v>530000</v>
      </c>
      <c r="AI2624" t="str">
        <f>IF(Table_Graduate_Salary[[#This Row],[Salary]]&lt;300000,"Low",IF(Table_Graduate_Salary[[#This Row],[Salary]]&lt;=600000,"Medium","High"))</f>
        <v>Medium</v>
      </c>
      <c r="AJ2624" t="str">
        <f>IF(Table_Graduate_Salary[[#This Row],[collegeGPA]]&gt;=8,"Excellent",IF(Table_Graduate_Salary[[#This Row],[collegeGPA]]&gt;=7,"Good","Average"))</f>
        <v>Excellent</v>
      </c>
      <c r="AK2624" s="2">
        <f>AVERAGE(Table_Graduate_Salary[[#This Row],[English]],Table_Graduate_Salary[[#This Row],[Logical]],Table_Graduate_Salary[[#This Row],[Quant]])</f>
        <v>588.33333333333337</v>
      </c>
    </row>
    <row r="2625" spans="1:37">
      <c r="A2625">
        <v>947697</v>
      </c>
      <c r="B2625" t="s">
        <v>506</v>
      </c>
      <c r="C2625" s="1">
        <v>33739</v>
      </c>
      <c r="D2625" s="2">
        <v>67.42</v>
      </c>
      <c r="E2625" t="s">
        <v>48</v>
      </c>
      <c r="F2625" s="3">
        <v>2010</v>
      </c>
      <c r="G2625" s="2">
        <v>85.5</v>
      </c>
      <c r="H2625" t="s">
        <v>51</v>
      </c>
      <c r="I2625">
        <v>314</v>
      </c>
      <c r="J2625">
        <v>2</v>
      </c>
      <c r="K2625" t="s">
        <v>36</v>
      </c>
      <c r="L2625" t="s">
        <v>40</v>
      </c>
      <c r="M2625" s="3">
        <v>75.040000000000006</v>
      </c>
      <c r="N2625">
        <v>314</v>
      </c>
      <c r="O2625">
        <v>1</v>
      </c>
      <c r="P2625" t="s">
        <v>61</v>
      </c>
      <c r="Q2625">
        <v>2014</v>
      </c>
      <c r="R2625" s="2">
        <v>590</v>
      </c>
      <c r="S2625" s="2">
        <v>520</v>
      </c>
      <c r="T2625" s="2">
        <v>605</v>
      </c>
      <c r="U2625" s="2">
        <v>0.84224832225783597</v>
      </c>
      <c r="V2625" s="2">
        <v>515</v>
      </c>
      <c r="W2625" s="2">
        <v>-1</v>
      </c>
      <c r="X2625" s="2">
        <v>469</v>
      </c>
      <c r="Y2625" s="2">
        <v>-1</v>
      </c>
      <c r="Z2625" s="2">
        <v>-1</v>
      </c>
      <c r="AA2625" s="2">
        <v>-1</v>
      </c>
      <c r="AB2625" s="2">
        <v>-1</v>
      </c>
      <c r="AC2625" s="2">
        <v>0.12820000000000001</v>
      </c>
      <c r="AD2625" s="2">
        <v>-0.4536</v>
      </c>
      <c r="AE2625" s="2">
        <v>-0.2974</v>
      </c>
      <c r="AF2625" s="2">
        <v>0.5262</v>
      </c>
      <c r="AG2625" s="2">
        <v>-2.0105</v>
      </c>
      <c r="AH2625">
        <v>325000</v>
      </c>
      <c r="AI2625" t="str">
        <f>IF(Table_Graduate_Salary[[#This Row],[Salary]]&lt;300000,"Low",IF(Table_Graduate_Salary[[#This Row],[Salary]]&lt;=600000,"Medium","High"))</f>
        <v>Medium</v>
      </c>
      <c r="AJ2625" t="str">
        <f>IF(Table_Graduate_Salary[[#This Row],[collegeGPA]]&gt;=8,"Excellent",IF(Table_Graduate_Salary[[#This Row],[collegeGPA]]&gt;=7,"Good","Average"))</f>
        <v>Excellent</v>
      </c>
      <c r="AK2625" s="2">
        <f>AVERAGE(Table_Graduate_Salary[[#This Row],[English]],Table_Graduate_Salary[[#This Row],[Logical]],Table_Graduate_Salary[[#This Row],[Quant]])</f>
        <v>571.66666666666663</v>
      </c>
    </row>
    <row r="2626" spans="1:37">
      <c r="A2626">
        <v>1251095</v>
      </c>
      <c r="B2626" t="s">
        <v>505</v>
      </c>
      <c r="C2626" s="1">
        <v>33919</v>
      </c>
      <c r="D2626" s="2">
        <v>79.33</v>
      </c>
      <c r="E2626" t="s">
        <v>51</v>
      </c>
      <c r="F2626" s="3">
        <v>2008</v>
      </c>
      <c r="G2626" s="2">
        <v>71</v>
      </c>
      <c r="H2626" t="s">
        <v>51</v>
      </c>
      <c r="I2626">
        <v>973</v>
      </c>
      <c r="J2626">
        <v>2</v>
      </c>
      <c r="K2626" t="s">
        <v>36</v>
      </c>
      <c r="L2626" t="s">
        <v>60</v>
      </c>
      <c r="M2626" s="3">
        <v>70.08</v>
      </c>
      <c r="N2626">
        <v>973</v>
      </c>
      <c r="O2626">
        <v>0</v>
      </c>
      <c r="P2626" t="s">
        <v>41</v>
      </c>
      <c r="Q2626">
        <v>2013</v>
      </c>
      <c r="R2626" s="2">
        <v>405</v>
      </c>
      <c r="S2626" s="2">
        <v>470</v>
      </c>
      <c r="T2626" s="2">
        <v>450</v>
      </c>
      <c r="U2626" s="2">
        <v>0.493596387301038</v>
      </c>
      <c r="V2626" s="2">
        <v>325</v>
      </c>
      <c r="W2626" s="2">
        <v>324</v>
      </c>
      <c r="X2626" s="2">
        <v>-1</v>
      </c>
      <c r="Y2626" s="2">
        <v>-1</v>
      </c>
      <c r="Z2626" s="2">
        <v>-1</v>
      </c>
      <c r="AA2626" s="2">
        <v>-1</v>
      </c>
      <c r="AB2626" s="2">
        <v>-1</v>
      </c>
      <c r="AC2626" s="2">
        <v>1.4208000000000001</v>
      </c>
      <c r="AD2626" s="2">
        <v>0.21240000000000001</v>
      </c>
      <c r="AE2626" s="2">
        <v>0.47110000000000002</v>
      </c>
      <c r="AF2626" s="2">
        <v>-0.995</v>
      </c>
      <c r="AG2626" s="2">
        <v>0.86370000000000002</v>
      </c>
      <c r="AH2626">
        <v>150000</v>
      </c>
      <c r="AI2626" t="str">
        <f>IF(Table_Graduate_Salary[[#This Row],[Salary]]&lt;300000,"Low",IF(Table_Graduate_Salary[[#This Row],[Salary]]&lt;=600000,"Medium","High"))</f>
        <v>Low</v>
      </c>
      <c r="AJ2626" t="str">
        <f>IF(Table_Graduate_Salary[[#This Row],[collegeGPA]]&gt;=8,"Excellent",IF(Table_Graduate_Salary[[#This Row],[collegeGPA]]&gt;=7,"Good","Average"))</f>
        <v>Excellent</v>
      </c>
      <c r="AK2626" s="2">
        <f>AVERAGE(Table_Graduate_Salary[[#This Row],[English]],Table_Graduate_Salary[[#This Row],[Logical]],Table_Graduate_Salary[[#This Row],[Quant]])</f>
        <v>441.66666666666669</v>
      </c>
    </row>
    <row r="2627" spans="1:37">
      <c r="A2627">
        <v>538390</v>
      </c>
      <c r="B2627" t="s">
        <v>506</v>
      </c>
      <c r="C2627" s="1">
        <v>32893</v>
      </c>
      <c r="D2627" s="2">
        <v>90.4</v>
      </c>
      <c r="E2627" t="s">
        <v>126</v>
      </c>
      <c r="F2627" s="3">
        <v>2008</v>
      </c>
      <c r="G2627" s="2">
        <v>65</v>
      </c>
      <c r="H2627" t="s">
        <v>409</v>
      </c>
      <c r="I2627">
        <v>315</v>
      </c>
      <c r="J2627">
        <v>2</v>
      </c>
      <c r="K2627" t="s">
        <v>36</v>
      </c>
      <c r="L2627" t="s">
        <v>77</v>
      </c>
      <c r="M2627" s="3">
        <v>80.3</v>
      </c>
      <c r="N2627">
        <v>315</v>
      </c>
      <c r="O2627">
        <v>1</v>
      </c>
      <c r="P2627" t="s">
        <v>61</v>
      </c>
      <c r="Q2627">
        <v>2012</v>
      </c>
      <c r="R2627" s="2">
        <v>615</v>
      </c>
      <c r="S2627" s="2">
        <v>620</v>
      </c>
      <c r="T2627" s="2">
        <v>750</v>
      </c>
      <c r="U2627" s="2">
        <v>0.22948175491175499</v>
      </c>
      <c r="V2627" s="2">
        <v>355</v>
      </c>
      <c r="W2627" s="2">
        <v>266</v>
      </c>
      <c r="X2627" s="2">
        <v>-1</v>
      </c>
      <c r="Y2627" s="2">
        <v>-1</v>
      </c>
      <c r="Z2627" s="2">
        <v>-1</v>
      </c>
      <c r="AA2627" s="2">
        <v>-1</v>
      </c>
      <c r="AB2627" s="2">
        <v>-1</v>
      </c>
      <c r="AC2627" s="2">
        <v>0.2782</v>
      </c>
      <c r="AD2627" s="2">
        <v>-0.43530000000000002</v>
      </c>
      <c r="AE2627" s="2">
        <v>-0.1988</v>
      </c>
      <c r="AF2627" s="2">
        <v>0.70860000000000001</v>
      </c>
      <c r="AG2627" s="2">
        <v>-0.76149999999999995</v>
      </c>
      <c r="AH2627">
        <v>375000</v>
      </c>
      <c r="AI2627" t="str">
        <f>IF(Table_Graduate_Salary[[#This Row],[Salary]]&lt;300000,"Low",IF(Table_Graduate_Salary[[#This Row],[Salary]]&lt;=600000,"Medium","High"))</f>
        <v>Medium</v>
      </c>
      <c r="AJ2627" t="str">
        <f>IF(Table_Graduate_Salary[[#This Row],[collegeGPA]]&gt;=8,"Excellent",IF(Table_Graduate_Salary[[#This Row],[collegeGPA]]&gt;=7,"Good","Average"))</f>
        <v>Excellent</v>
      </c>
      <c r="AK2627" s="2">
        <f>AVERAGE(Table_Graduate_Salary[[#This Row],[English]],Table_Graduate_Salary[[#This Row],[Logical]],Table_Graduate_Salary[[#This Row],[Quant]])</f>
        <v>661.66666666666663</v>
      </c>
    </row>
    <row r="2628" spans="1:37">
      <c r="A2628">
        <v>794194</v>
      </c>
      <c r="B2628" t="s">
        <v>506</v>
      </c>
      <c r="C2628" s="1">
        <v>33232</v>
      </c>
      <c r="D2628" s="2">
        <v>82.4</v>
      </c>
      <c r="E2628" t="s">
        <v>35</v>
      </c>
      <c r="F2628" s="3">
        <v>2010</v>
      </c>
      <c r="G2628" s="2">
        <v>72</v>
      </c>
      <c r="H2628" t="s">
        <v>35</v>
      </c>
      <c r="I2628">
        <v>8350</v>
      </c>
      <c r="J2628">
        <v>2</v>
      </c>
      <c r="K2628" t="s">
        <v>36</v>
      </c>
      <c r="L2628" t="s">
        <v>60</v>
      </c>
      <c r="M2628" s="3">
        <v>64.06</v>
      </c>
      <c r="N2628">
        <v>8350</v>
      </c>
      <c r="O2628">
        <v>0</v>
      </c>
      <c r="P2628" t="s">
        <v>41</v>
      </c>
      <c r="Q2628">
        <v>2014</v>
      </c>
      <c r="R2628" s="2">
        <v>485</v>
      </c>
      <c r="S2628" s="2">
        <v>525</v>
      </c>
      <c r="T2628" s="2">
        <v>545</v>
      </c>
      <c r="U2628" s="2">
        <v>0.33878634721952799</v>
      </c>
      <c r="V2628" s="2">
        <v>-1</v>
      </c>
      <c r="W2628" s="2">
        <v>292</v>
      </c>
      <c r="X2628" s="2">
        <v>-1</v>
      </c>
      <c r="Y2628" s="2">
        <v>-1</v>
      </c>
      <c r="Z2628" s="2">
        <v>-1</v>
      </c>
      <c r="AA2628" s="2">
        <v>-1</v>
      </c>
      <c r="AB2628" s="2">
        <v>-1</v>
      </c>
      <c r="AC2628" s="2">
        <v>-1.54E-2</v>
      </c>
      <c r="AD2628" s="2">
        <v>0.37890000000000001</v>
      </c>
      <c r="AE2628" s="2">
        <v>0.62480000000000002</v>
      </c>
      <c r="AF2628" s="2">
        <v>0.90659999999999996</v>
      </c>
      <c r="AG2628" s="2">
        <v>0.67210000000000003</v>
      </c>
      <c r="AH2628">
        <v>225000</v>
      </c>
      <c r="AI2628" t="str">
        <f>IF(Table_Graduate_Salary[[#This Row],[Salary]]&lt;300000,"Low",IF(Table_Graduate_Salary[[#This Row],[Salary]]&lt;=600000,"Medium","High"))</f>
        <v>Low</v>
      </c>
      <c r="AJ2628" t="str">
        <f>IF(Table_Graduate_Salary[[#This Row],[collegeGPA]]&gt;=8,"Excellent",IF(Table_Graduate_Salary[[#This Row],[collegeGPA]]&gt;=7,"Good","Average"))</f>
        <v>Excellent</v>
      </c>
      <c r="AK2628" s="2">
        <f>AVERAGE(Table_Graduate_Salary[[#This Row],[English]],Table_Graduate_Salary[[#This Row],[Logical]],Table_Graduate_Salary[[#This Row],[Quant]])</f>
        <v>518.33333333333337</v>
      </c>
    </row>
    <row r="2629" spans="1:37">
      <c r="A2629">
        <v>274695</v>
      </c>
      <c r="B2629" t="s">
        <v>506</v>
      </c>
      <c r="C2629" s="1">
        <v>32852</v>
      </c>
      <c r="D2629" s="2">
        <v>68.8</v>
      </c>
      <c r="E2629" t="s">
        <v>186</v>
      </c>
      <c r="F2629" s="3">
        <v>2006</v>
      </c>
      <c r="G2629" s="2">
        <v>63.6</v>
      </c>
      <c r="H2629" t="s">
        <v>186</v>
      </c>
      <c r="I2629">
        <v>10932</v>
      </c>
      <c r="J2629">
        <v>2</v>
      </c>
      <c r="K2629" t="s">
        <v>36</v>
      </c>
      <c r="L2629" t="s">
        <v>60</v>
      </c>
      <c r="M2629" s="3">
        <v>68.2</v>
      </c>
      <c r="N2629">
        <v>10932</v>
      </c>
      <c r="O2629">
        <v>0</v>
      </c>
      <c r="P2629" t="s">
        <v>41</v>
      </c>
      <c r="Q2629">
        <v>2011</v>
      </c>
      <c r="R2629" s="2">
        <v>315</v>
      </c>
      <c r="S2629" s="2">
        <v>515</v>
      </c>
      <c r="T2629" s="2">
        <v>565</v>
      </c>
      <c r="U2629" s="2">
        <v>0.69447932770846299</v>
      </c>
      <c r="V2629" s="2">
        <v>-1</v>
      </c>
      <c r="W2629" s="2">
        <v>366</v>
      </c>
      <c r="X2629" s="2">
        <v>-1</v>
      </c>
      <c r="Y2629" s="2">
        <v>-1</v>
      </c>
      <c r="Z2629" s="2">
        <v>-1</v>
      </c>
      <c r="AA2629" s="2">
        <v>313</v>
      </c>
      <c r="AB2629" s="2">
        <v>-1</v>
      </c>
      <c r="AC2629" s="2">
        <v>1.4374</v>
      </c>
      <c r="AD2629" s="2">
        <v>0.3448</v>
      </c>
      <c r="AE2629" s="2">
        <v>9.1399999999999995E-2</v>
      </c>
      <c r="AF2629" s="2">
        <v>-5.5199999999999999E-2</v>
      </c>
      <c r="AG2629" s="2">
        <v>0.50239999999999996</v>
      </c>
      <c r="AH2629">
        <v>120000</v>
      </c>
      <c r="AI2629" t="str">
        <f>IF(Table_Graduate_Salary[[#This Row],[Salary]]&lt;300000,"Low",IF(Table_Graduate_Salary[[#This Row],[Salary]]&lt;=600000,"Medium","High"))</f>
        <v>Low</v>
      </c>
      <c r="AJ2629" t="str">
        <f>IF(Table_Graduate_Salary[[#This Row],[collegeGPA]]&gt;=8,"Excellent",IF(Table_Graduate_Salary[[#This Row],[collegeGPA]]&gt;=7,"Good","Average"))</f>
        <v>Excellent</v>
      </c>
      <c r="AK2629" s="2">
        <f>AVERAGE(Table_Graduate_Salary[[#This Row],[English]],Table_Graduate_Salary[[#This Row],[Logical]],Table_Graduate_Salary[[#This Row],[Quant]])</f>
        <v>465</v>
      </c>
    </row>
    <row r="2630" spans="1:37">
      <c r="A2630">
        <v>1266399</v>
      </c>
      <c r="B2630" t="s">
        <v>506</v>
      </c>
      <c r="C2630" s="1">
        <v>32909</v>
      </c>
      <c r="D2630" s="2">
        <v>77</v>
      </c>
      <c r="E2630" t="s">
        <v>35</v>
      </c>
      <c r="F2630" s="3">
        <v>2008</v>
      </c>
      <c r="G2630" s="2">
        <v>66</v>
      </c>
      <c r="H2630" t="s">
        <v>35</v>
      </c>
      <c r="I2630">
        <v>11425</v>
      </c>
      <c r="J2630">
        <v>2</v>
      </c>
      <c r="K2630" t="s">
        <v>36</v>
      </c>
      <c r="L2630" t="s">
        <v>40</v>
      </c>
      <c r="M2630" s="3">
        <v>64.25</v>
      </c>
      <c r="N2630">
        <v>11425</v>
      </c>
      <c r="O2630">
        <v>1</v>
      </c>
      <c r="P2630" t="s">
        <v>61</v>
      </c>
      <c r="Q2630">
        <v>2013</v>
      </c>
      <c r="R2630" s="2">
        <v>770</v>
      </c>
      <c r="S2630" s="2">
        <v>565</v>
      </c>
      <c r="T2630" s="2">
        <v>430</v>
      </c>
      <c r="U2630" s="2">
        <v>0.74475835400893897</v>
      </c>
      <c r="V2630" s="2">
        <v>555</v>
      </c>
      <c r="W2630" s="2">
        <v>-1</v>
      </c>
      <c r="X2630" s="2">
        <v>438</v>
      </c>
      <c r="Y2630" s="2">
        <v>-1</v>
      </c>
      <c r="Z2630" s="2">
        <v>-1</v>
      </c>
      <c r="AA2630" s="2">
        <v>-1</v>
      </c>
      <c r="AB2630" s="2">
        <v>-1</v>
      </c>
      <c r="AC2630" s="2">
        <v>-1.0207999999999999</v>
      </c>
      <c r="AD2630" s="2">
        <v>-0.28710000000000002</v>
      </c>
      <c r="AE2630" s="2">
        <v>0.16370000000000001</v>
      </c>
      <c r="AF2630" s="2">
        <v>-0.36120000000000002</v>
      </c>
      <c r="AG2630" s="2">
        <v>1.0553999999999999</v>
      </c>
      <c r="AH2630">
        <v>240000</v>
      </c>
      <c r="AI2630" t="str">
        <f>IF(Table_Graduate_Salary[[#This Row],[Salary]]&lt;300000,"Low",IF(Table_Graduate_Salary[[#This Row],[Salary]]&lt;=600000,"Medium","High"))</f>
        <v>Low</v>
      </c>
      <c r="AJ2630" t="str">
        <f>IF(Table_Graduate_Salary[[#This Row],[collegeGPA]]&gt;=8,"Excellent",IF(Table_Graduate_Salary[[#This Row],[collegeGPA]]&gt;=7,"Good","Average"))</f>
        <v>Excellent</v>
      </c>
      <c r="AK2630" s="2">
        <f>AVERAGE(Table_Graduate_Salary[[#This Row],[English]],Table_Graduate_Salary[[#This Row],[Logical]],Table_Graduate_Salary[[#This Row],[Quant]])</f>
        <v>588.33333333333337</v>
      </c>
    </row>
    <row r="2631" spans="1:37">
      <c r="A2631">
        <v>1089302</v>
      </c>
      <c r="B2631" t="s">
        <v>506</v>
      </c>
      <c r="C2631" s="1">
        <v>33681</v>
      </c>
      <c r="D2631" s="2">
        <v>84.6</v>
      </c>
      <c r="E2631" t="s">
        <v>35</v>
      </c>
      <c r="F2631" s="3">
        <v>2010</v>
      </c>
      <c r="G2631" s="2">
        <v>70.400000000000006</v>
      </c>
      <c r="H2631" t="s">
        <v>35</v>
      </c>
      <c r="I2631">
        <v>14004</v>
      </c>
      <c r="J2631">
        <v>2</v>
      </c>
      <c r="K2631" t="s">
        <v>36</v>
      </c>
      <c r="L2631" t="s">
        <v>174</v>
      </c>
      <c r="M2631" s="3">
        <v>75</v>
      </c>
      <c r="N2631">
        <v>14004</v>
      </c>
      <c r="O2631">
        <v>0</v>
      </c>
      <c r="P2631" t="s">
        <v>121</v>
      </c>
      <c r="Q2631">
        <v>2014</v>
      </c>
      <c r="R2631" s="2">
        <v>580</v>
      </c>
      <c r="S2631" s="2">
        <v>625</v>
      </c>
      <c r="T2631" s="2">
        <v>545</v>
      </c>
      <c r="U2631" s="2">
        <v>0.53678266653517204</v>
      </c>
      <c r="V2631" s="2">
        <v>-1</v>
      </c>
      <c r="W2631" s="2">
        <v>-1</v>
      </c>
      <c r="X2631" s="2">
        <v>-1</v>
      </c>
      <c r="Y2631" s="2">
        <v>-1</v>
      </c>
      <c r="Z2631" s="2">
        <v>-1</v>
      </c>
      <c r="AA2631" s="2">
        <v>-1</v>
      </c>
      <c r="AB2631" s="2">
        <v>356</v>
      </c>
      <c r="AC2631" s="2">
        <v>1.5644</v>
      </c>
      <c r="AD2631" s="2">
        <v>1.7109000000000001</v>
      </c>
      <c r="AE2631" s="2">
        <v>0.77849999999999997</v>
      </c>
      <c r="AF2631" s="2">
        <v>-0.86819999999999997</v>
      </c>
      <c r="AG2631" s="2">
        <v>1.2470000000000001</v>
      </c>
      <c r="AH2631">
        <v>375000</v>
      </c>
      <c r="AI2631" t="str">
        <f>IF(Table_Graduate_Salary[[#This Row],[Salary]]&lt;300000,"Low",IF(Table_Graduate_Salary[[#This Row],[Salary]]&lt;=600000,"Medium","High"))</f>
        <v>Medium</v>
      </c>
      <c r="AJ2631" t="str">
        <f>IF(Table_Graduate_Salary[[#This Row],[collegeGPA]]&gt;=8,"Excellent",IF(Table_Graduate_Salary[[#This Row],[collegeGPA]]&gt;=7,"Good","Average"))</f>
        <v>Excellent</v>
      </c>
      <c r="AK2631" s="2">
        <f>AVERAGE(Table_Graduate_Salary[[#This Row],[English]],Table_Graduate_Salary[[#This Row],[Logical]],Table_Graduate_Salary[[#This Row],[Quant]])</f>
        <v>583.33333333333337</v>
      </c>
    </row>
    <row r="2632" spans="1:37">
      <c r="A2632">
        <v>597966</v>
      </c>
      <c r="B2632" t="s">
        <v>506</v>
      </c>
      <c r="C2632" s="1">
        <v>33087</v>
      </c>
      <c r="D2632" s="2">
        <v>91.8</v>
      </c>
      <c r="E2632" t="s">
        <v>35</v>
      </c>
      <c r="F2632" s="3">
        <v>2008</v>
      </c>
      <c r="G2632" s="2">
        <v>82.7</v>
      </c>
      <c r="H2632" t="s">
        <v>35</v>
      </c>
      <c r="I2632">
        <v>47</v>
      </c>
      <c r="J2632">
        <v>1</v>
      </c>
      <c r="K2632" t="s">
        <v>36</v>
      </c>
      <c r="L2632" t="s">
        <v>247</v>
      </c>
      <c r="M2632" s="3">
        <v>75.39</v>
      </c>
      <c r="N2632">
        <v>47</v>
      </c>
      <c r="O2632">
        <v>1</v>
      </c>
      <c r="P2632" t="s">
        <v>38</v>
      </c>
      <c r="Q2632">
        <v>2013</v>
      </c>
      <c r="R2632" s="2">
        <v>580</v>
      </c>
      <c r="S2632" s="2">
        <v>640</v>
      </c>
      <c r="T2632" s="2">
        <v>720</v>
      </c>
      <c r="U2632" s="2">
        <v>0.97166349082088799</v>
      </c>
      <c r="V2632" s="2">
        <v>-1</v>
      </c>
      <c r="W2632" s="2">
        <v>-1</v>
      </c>
      <c r="X2632" s="2">
        <v>-1</v>
      </c>
      <c r="Y2632" s="2">
        <v>553</v>
      </c>
      <c r="Z2632" s="2">
        <v>-1</v>
      </c>
      <c r="AA2632" s="2">
        <v>-1</v>
      </c>
      <c r="AB2632" s="2">
        <v>-1</v>
      </c>
      <c r="AC2632" s="2">
        <v>-0.159</v>
      </c>
      <c r="AD2632" s="2">
        <v>0.87839999999999996</v>
      </c>
      <c r="AE2632" s="2">
        <v>0.31740000000000002</v>
      </c>
      <c r="AF2632" s="2">
        <v>0.2727</v>
      </c>
      <c r="AG2632" s="2">
        <v>0.48049999999999998</v>
      </c>
      <c r="AH2632">
        <v>180000</v>
      </c>
      <c r="AI2632" t="str">
        <f>IF(Table_Graduate_Salary[[#This Row],[Salary]]&lt;300000,"Low",IF(Table_Graduate_Salary[[#This Row],[Salary]]&lt;=600000,"Medium","High"))</f>
        <v>Low</v>
      </c>
      <c r="AJ2632" t="str">
        <f>IF(Table_Graduate_Salary[[#This Row],[collegeGPA]]&gt;=8,"Excellent",IF(Table_Graduate_Salary[[#This Row],[collegeGPA]]&gt;=7,"Good","Average"))</f>
        <v>Excellent</v>
      </c>
      <c r="AK2632" s="2">
        <f>AVERAGE(Table_Graduate_Salary[[#This Row],[English]],Table_Graduate_Salary[[#This Row],[Logical]],Table_Graduate_Salary[[#This Row],[Quant]])</f>
        <v>646.66666666666663</v>
      </c>
    </row>
    <row r="2633" spans="1:37">
      <c r="A2633">
        <v>692823</v>
      </c>
      <c r="B2633" t="s">
        <v>506</v>
      </c>
      <c r="C2633" s="1">
        <v>33632</v>
      </c>
      <c r="D2633" s="2">
        <v>78.25</v>
      </c>
      <c r="E2633" t="s">
        <v>51</v>
      </c>
      <c r="F2633" s="3">
        <v>2009</v>
      </c>
      <c r="G2633" s="2">
        <v>74.599999999999994</v>
      </c>
      <c r="H2633" t="s">
        <v>51</v>
      </c>
      <c r="I2633">
        <v>5216</v>
      </c>
      <c r="J2633">
        <v>2</v>
      </c>
      <c r="K2633" t="s">
        <v>36</v>
      </c>
      <c r="L2633" t="s">
        <v>55</v>
      </c>
      <c r="M2633" s="3">
        <v>78.599999999999994</v>
      </c>
      <c r="N2633">
        <v>5216</v>
      </c>
      <c r="O2633">
        <v>1</v>
      </c>
      <c r="P2633" t="s">
        <v>53</v>
      </c>
      <c r="Q2633">
        <v>2013</v>
      </c>
      <c r="R2633" s="2">
        <v>720</v>
      </c>
      <c r="S2633" s="2">
        <v>450</v>
      </c>
      <c r="T2633" s="2">
        <v>590</v>
      </c>
      <c r="U2633" s="2">
        <v>0.86468541337008498</v>
      </c>
      <c r="V2633" s="2">
        <v>525</v>
      </c>
      <c r="W2633" s="2">
        <v>-1</v>
      </c>
      <c r="X2633" s="2">
        <v>-1</v>
      </c>
      <c r="Y2633" s="2">
        <v>-1</v>
      </c>
      <c r="Z2633" s="2">
        <v>-1</v>
      </c>
      <c r="AA2633" s="2">
        <v>-1</v>
      </c>
      <c r="AB2633" s="2">
        <v>-1</v>
      </c>
      <c r="AC2633" s="2">
        <v>-0.87719999999999998</v>
      </c>
      <c r="AD2633" s="2">
        <v>0.71189999999999998</v>
      </c>
      <c r="AE2633" s="2">
        <v>0.47110000000000002</v>
      </c>
      <c r="AF2633" s="2">
        <v>-0.1076</v>
      </c>
      <c r="AG2633" s="2">
        <v>0.67210000000000003</v>
      </c>
      <c r="AH2633">
        <v>520000</v>
      </c>
      <c r="AI2633" t="str">
        <f>IF(Table_Graduate_Salary[[#This Row],[Salary]]&lt;300000,"Low",IF(Table_Graduate_Salary[[#This Row],[Salary]]&lt;=600000,"Medium","High"))</f>
        <v>Medium</v>
      </c>
      <c r="AJ2633" t="str">
        <f>IF(Table_Graduate_Salary[[#This Row],[collegeGPA]]&gt;=8,"Excellent",IF(Table_Graduate_Salary[[#This Row],[collegeGPA]]&gt;=7,"Good","Average"))</f>
        <v>Excellent</v>
      </c>
      <c r="AK2633" s="2">
        <f>AVERAGE(Table_Graduate_Salary[[#This Row],[English]],Table_Graduate_Salary[[#This Row],[Logical]],Table_Graduate_Salary[[#This Row],[Quant]])</f>
        <v>586.66666666666663</v>
      </c>
    </row>
    <row r="2634" spans="1:37">
      <c r="A2634">
        <v>362798</v>
      </c>
      <c r="B2634" t="s">
        <v>505</v>
      </c>
      <c r="C2634" s="1">
        <v>32730</v>
      </c>
      <c r="D2634" s="2">
        <v>70</v>
      </c>
      <c r="E2634" t="s">
        <v>51</v>
      </c>
      <c r="F2634" s="3">
        <v>2007</v>
      </c>
      <c r="G2634" s="2">
        <v>69</v>
      </c>
      <c r="H2634" t="s">
        <v>51</v>
      </c>
      <c r="I2634">
        <v>5158</v>
      </c>
      <c r="J2634">
        <v>2</v>
      </c>
      <c r="K2634" t="s">
        <v>36</v>
      </c>
      <c r="L2634" t="s">
        <v>60</v>
      </c>
      <c r="M2634" s="3">
        <v>76.11</v>
      </c>
      <c r="N2634">
        <v>5158</v>
      </c>
      <c r="O2634">
        <v>0</v>
      </c>
      <c r="P2634" t="s">
        <v>96</v>
      </c>
      <c r="Q2634">
        <v>2012</v>
      </c>
      <c r="R2634" s="2">
        <v>565</v>
      </c>
      <c r="S2634" s="2">
        <v>445</v>
      </c>
      <c r="T2634" s="2">
        <v>625</v>
      </c>
      <c r="U2634" s="2">
        <v>-1</v>
      </c>
      <c r="V2634" s="2">
        <v>465</v>
      </c>
      <c r="W2634" s="2">
        <v>-1</v>
      </c>
      <c r="X2634" s="2">
        <v>-1</v>
      </c>
      <c r="Y2634" s="2">
        <v>-1</v>
      </c>
      <c r="Z2634" s="2">
        <v>-1</v>
      </c>
      <c r="AA2634" s="2">
        <v>-1</v>
      </c>
      <c r="AB2634" s="2">
        <v>-1</v>
      </c>
      <c r="AC2634" s="2">
        <v>0.12820000000000001</v>
      </c>
      <c r="AD2634" s="2">
        <v>4.5900000000000003E-2</v>
      </c>
      <c r="AE2634" s="2">
        <v>0.31740000000000002</v>
      </c>
      <c r="AF2634" s="2">
        <v>0.2727</v>
      </c>
      <c r="AG2634" s="2">
        <v>0.28889999999999999</v>
      </c>
      <c r="AH2634">
        <v>365000</v>
      </c>
      <c r="AI2634" t="str">
        <f>IF(Table_Graduate_Salary[[#This Row],[Salary]]&lt;300000,"Low",IF(Table_Graduate_Salary[[#This Row],[Salary]]&lt;=600000,"Medium","High"))</f>
        <v>Medium</v>
      </c>
      <c r="AJ2634" t="str">
        <f>IF(Table_Graduate_Salary[[#This Row],[collegeGPA]]&gt;=8,"Excellent",IF(Table_Graduate_Salary[[#This Row],[collegeGPA]]&gt;=7,"Good","Average"))</f>
        <v>Excellent</v>
      </c>
      <c r="AK2634" s="2">
        <f>AVERAGE(Table_Graduate_Salary[[#This Row],[English]],Table_Graduate_Salary[[#This Row],[Logical]],Table_Graduate_Salary[[#This Row],[Quant]])</f>
        <v>545</v>
      </c>
    </row>
    <row r="2635" spans="1:37">
      <c r="A2635">
        <v>356259</v>
      </c>
      <c r="B2635" t="s">
        <v>506</v>
      </c>
      <c r="C2635" s="1">
        <v>33196</v>
      </c>
      <c r="D2635" s="2">
        <v>58</v>
      </c>
      <c r="E2635" t="s">
        <v>35</v>
      </c>
      <c r="F2635" s="3">
        <v>2008</v>
      </c>
      <c r="G2635" s="2">
        <v>64</v>
      </c>
      <c r="H2635" t="s">
        <v>79</v>
      </c>
      <c r="I2635">
        <v>7134</v>
      </c>
      <c r="J2635">
        <v>2</v>
      </c>
      <c r="K2635" t="s">
        <v>36</v>
      </c>
      <c r="L2635" t="s">
        <v>55</v>
      </c>
      <c r="M2635" s="3">
        <v>62</v>
      </c>
      <c r="N2635">
        <v>7134</v>
      </c>
      <c r="O2635">
        <v>0</v>
      </c>
      <c r="P2635" t="s">
        <v>41</v>
      </c>
      <c r="Q2635">
        <v>2012</v>
      </c>
      <c r="R2635" s="2">
        <v>475</v>
      </c>
      <c r="S2635" s="2">
        <v>485</v>
      </c>
      <c r="T2635" s="2">
        <v>365</v>
      </c>
      <c r="U2635" s="2">
        <v>0.10487135986097</v>
      </c>
      <c r="V2635" s="2">
        <v>275</v>
      </c>
      <c r="W2635" s="2">
        <v>-1</v>
      </c>
      <c r="X2635" s="2">
        <v>-1</v>
      </c>
      <c r="Y2635" s="2">
        <v>-1</v>
      </c>
      <c r="Z2635" s="2">
        <v>-1</v>
      </c>
      <c r="AA2635" s="2">
        <v>-1</v>
      </c>
      <c r="AB2635" s="2">
        <v>-1</v>
      </c>
      <c r="AC2635" s="2">
        <v>0.39410000000000001</v>
      </c>
      <c r="AD2635" s="2">
        <v>0.1888</v>
      </c>
      <c r="AE2635" s="2">
        <v>1.2524999999999999</v>
      </c>
      <c r="AF2635" s="2">
        <v>-0.34899999999999998</v>
      </c>
      <c r="AG2635" s="2">
        <v>-1.2354000000000001</v>
      </c>
      <c r="AH2635">
        <v>130000</v>
      </c>
      <c r="AI2635" t="str">
        <f>IF(Table_Graduate_Salary[[#This Row],[Salary]]&lt;300000,"Low",IF(Table_Graduate_Salary[[#This Row],[Salary]]&lt;=600000,"Medium","High"))</f>
        <v>Low</v>
      </c>
      <c r="AJ2635" t="str">
        <f>IF(Table_Graduate_Salary[[#This Row],[collegeGPA]]&gt;=8,"Excellent",IF(Table_Graduate_Salary[[#This Row],[collegeGPA]]&gt;=7,"Good","Average"))</f>
        <v>Excellent</v>
      </c>
      <c r="AK2635" s="2">
        <f>AVERAGE(Table_Graduate_Salary[[#This Row],[English]],Table_Graduate_Salary[[#This Row],[Logical]],Table_Graduate_Salary[[#This Row],[Quant]])</f>
        <v>441.66666666666669</v>
      </c>
    </row>
    <row r="2636" spans="1:37">
      <c r="A2636">
        <v>1077591</v>
      </c>
      <c r="B2636" t="s">
        <v>506</v>
      </c>
      <c r="C2636" s="1">
        <v>32735</v>
      </c>
      <c r="D2636" s="2">
        <v>87</v>
      </c>
      <c r="E2636" t="s">
        <v>35</v>
      </c>
      <c r="F2636" s="3">
        <v>2008</v>
      </c>
      <c r="G2636" s="2">
        <v>75</v>
      </c>
      <c r="H2636" t="s">
        <v>35</v>
      </c>
      <c r="I2636">
        <v>17199</v>
      </c>
      <c r="J2636">
        <v>2</v>
      </c>
      <c r="K2636" t="s">
        <v>36</v>
      </c>
      <c r="L2636" t="s">
        <v>40</v>
      </c>
      <c r="M2636" s="3">
        <v>68.62</v>
      </c>
      <c r="N2636">
        <v>17199</v>
      </c>
      <c r="O2636">
        <v>0</v>
      </c>
      <c r="P2636" t="s">
        <v>41</v>
      </c>
      <c r="Q2636">
        <v>2013</v>
      </c>
      <c r="R2636" s="2">
        <v>560</v>
      </c>
      <c r="S2636" s="2">
        <v>555</v>
      </c>
      <c r="T2636" s="2">
        <v>535</v>
      </c>
      <c r="U2636" s="2">
        <v>0.62264291584993803</v>
      </c>
      <c r="V2636" s="2">
        <v>535</v>
      </c>
      <c r="W2636" s="2">
        <v>-1</v>
      </c>
      <c r="X2636" s="2">
        <v>407</v>
      </c>
      <c r="Y2636" s="2">
        <v>-1</v>
      </c>
      <c r="Z2636" s="2">
        <v>-1</v>
      </c>
      <c r="AA2636" s="2">
        <v>-1</v>
      </c>
      <c r="AB2636" s="2">
        <v>-1</v>
      </c>
      <c r="AC2636" s="2">
        <v>-0.58989999999999998</v>
      </c>
      <c r="AD2636" s="2">
        <v>-0.95309999999999995</v>
      </c>
      <c r="AE2636" s="2">
        <v>0.01</v>
      </c>
      <c r="AF2636" s="2">
        <v>1.9199999999999998E-2</v>
      </c>
      <c r="AG2636" s="2">
        <v>-1.0524</v>
      </c>
      <c r="AH2636">
        <v>240000</v>
      </c>
      <c r="AI2636" t="str">
        <f>IF(Table_Graduate_Salary[[#This Row],[Salary]]&lt;300000,"Low",IF(Table_Graduate_Salary[[#This Row],[Salary]]&lt;=600000,"Medium","High"))</f>
        <v>Low</v>
      </c>
      <c r="AJ2636" t="str">
        <f>IF(Table_Graduate_Salary[[#This Row],[collegeGPA]]&gt;=8,"Excellent",IF(Table_Graduate_Salary[[#This Row],[collegeGPA]]&gt;=7,"Good","Average"))</f>
        <v>Excellent</v>
      </c>
      <c r="AK2636" s="2">
        <f>AVERAGE(Table_Graduate_Salary[[#This Row],[English]],Table_Graduate_Salary[[#This Row],[Logical]],Table_Graduate_Salary[[#This Row],[Quant]])</f>
        <v>550</v>
      </c>
    </row>
    <row r="2637" spans="1:37">
      <c r="A2637">
        <v>313158</v>
      </c>
      <c r="B2637" t="s">
        <v>506</v>
      </c>
      <c r="C2637" s="1">
        <v>33274</v>
      </c>
      <c r="D2637" s="2">
        <v>69.5</v>
      </c>
      <c r="E2637" t="s">
        <v>79</v>
      </c>
      <c r="F2637" s="3">
        <v>2008</v>
      </c>
      <c r="G2637" s="2">
        <v>64.400000000000006</v>
      </c>
      <c r="H2637" t="s">
        <v>79</v>
      </c>
      <c r="I2637">
        <v>96</v>
      </c>
      <c r="J2637">
        <v>2</v>
      </c>
      <c r="K2637" t="s">
        <v>66</v>
      </c>
      <c r="L2637" t="s">
        <v>67</v>
      </c>
      <c r="M2637" s="3">
        <v>68</v>
      </c>
      <c r="N2637">
        <v>96</v>
      </c>
      <c r="O2637">
        <v>0</v>
      </c>
      <c r="P2637" t="s">
        <v>226</v>
      </c>
      <c r="Q2637">
        <v>2013</v>
      </c>
      <c r="R2637" s="2">
        <v>435</v>
      </c>
      <c r="S2637" s="2">
        <v>575</v>
      </c>
      <c r="T2637" s="2">
        <v>415</v>
      </c>
      <c r="U2637" s="2">
        <v>-1</v>
      </c>
      <c r="V2637" s="2">
        <v>-1</v>
      </c>
      <c r="W2637" s="2">
        <v>-1</v>
      </c>
      <c r="X2637" s="2">
        <v>-1</v>
      </c>
      <c r="Y2637" s="2">
        <v>-1</v>
      </c>
      <c r="Z2637" s="2">
        <v>-1</v>
      </c>
      <c r="AA2637" s="2">
        <v>-1</v>
      </c>
      <c r="AB2637" s="2">
        <v>-1</v>
      </c>
      <c r="AC2637" s="2">
        <v>0.97370000000000001</v>
      </c>
      <c r="AD2637" s="2">
        <v>0.61780000000000002</v>
      </c>
      <c r="AE2637" s="2">
        <v>-0.70679999999999998</v>
      </c>
      <c r="AF2637" s="2">
        <v>-0.17277000000000001</v>
      </c>
      <c r="AG2637" s="2">
        <v>0.34439999999999998</v>
      </c>
      <c r="AH2637">
        <v>520000</v>
      </c>
      <c r="AI2637" t="str">
        <f>IF(Table_Graduate_Salary[[#This Row],[Salary]]&lt;300000,"Low",IF(Table_Graduate_Salary[[#This Row],[Salary]]&lt;=600000,"Medium","High"))</f>
        <v>Medium</v>
      </c>
      <c r="AJ2637" t="str">
        <f>IF(Table_Graduate_Salary[[#This Row],[collegeGPA]]&gt;=8,"Excellent",IF(Table_Graduate_Salary[[#This Row],[collegeGPA]]&gt;=7,"Good","Average"))</f>
        <v>Excellent</v>
      </c>
      <c r="AK2637" s="2">
        <f>AVERAGE(Table_Graduate_Salary[[#This Row],[English]],Table_Graduate_Salary[[#This Row],[Logical]],Table_Graduate_Salary[[#This Row],[Quant]])</f>
        <v>475</v>
      </c>
    </row>
    <row r="2638" spans="1:37">
      <c r="A2638">
        <v>42876</v>
      </c>
      <c r="B2638" t="s">
        <v>506</v>
      </c>
      <c r="C2638" s="1">
        <v>32073</v>
      </c>
      <c r="D2638" s="2">
        <v>83.14</v>
      </c>
      <c r="E2638" t="s">
        <v>448</v>
      </c>
      <c r="F2638" s="3">
        <v>2006</v>
      </c>
      <c r="G2638" s="2">
        <v>58</v>
      </c>
      <c r="H2638" t="s">
        <v>448</v>
      </c>
      <c r="I2638">
        <v>412</v>
      </c>
      <c r="J2638">
        <v>2</v>
      </c>
      <c r="K2638" t="s">
        <v>36</v>
      </c>
      <c r="L2638" t="s">
        <v>95</v>
      </c>
      <c r="M2638" s="3">
        <v>69.94</v>
      </c>
      <c r="N2638">
        <v>412</v>
      </c>
      <c r="O2638">
        <v>0</v>
      </c>
      <c r="P2638" t="s">
        <v>111</v>
      </c>
      <c r="Q2638">
        <v>2010</v>
      </c>
      <c r="R2638" s="2">
        <v>595</v>
      </c>
      <c r="S2638" s="2">
        <v>435</v>
      </c>
      <c r="T2638" s="2">
        <v>475</v>
      </c>
      <c r="U2638" s="2">
        <v>-1</v>
      </c>
      <c r="V2638" s="2">
        <v>265</v>
      </c>
      <c r="W2638" s="2">
        <v>-1</v>
      </c>
      <c r="X2638" s="2">
        <v>-1</v>
      </c>
      <c r="Y2638" s="2">
        <v>-1</v>
      </c>
      <c r="Z2638" s="2">
        <v>-1</v>
      </c>
      <c r="AA2638" s="2">
        <v>-1</v>
      </c>
      <c r="AB2638" s="2">
        <v>-1</v>
      </c>
      <c r="AC2638" s="2">
        <v>-2.2719999999999998</v>
      </c>
      <c r="AD2638" s="2">
        <v>0.3448</v>
      </c>
      <c r="AE2638" s="2">
        <v>-1.2148000000000001</v>
      </c>
      <c r="AF2638" s="2">
        <v>-5.5199999999999999E-2</v>
      </c>
      <c r="AG2638" s="2">
        <v>0.34439999999999998</v>
      </c>
      <c r="AH2638">
        <v>120000</v>
      </c>
      <c r="AI2638" t="str">
        <f>IF(Table_Graduate_Salary[[#This Row],[Salary]]&lt;300000,"Low",IF(Table_Graduate_Salary[[#This Row],[Salary]]&lt;=600000,"Medium","High"))</f>
        <v>Low</v>
      </c>
      <c r="AJ2638" t="str">
        <f>IF(Table_Graduate_Salary[[#This Row],[collegeGPA]]&gt;=8,"Excellent",IF(Table_Graduate_Salary[[#This Row],[collegeGPA]]&gt;=7,"Good","Average"))</f>
        <v>Excellent</v>
      </c>
      <c r="AK2638" s="2">
        <f>AVERAGE(Table_Graduate_Salary[[#This Row],[English]],Table_Graduate_Salary[[#This Row],[Logical]],Table_Graduate_Salary[[#This Row],[Quant]])</f>
        <v>501.66666666666669</v>
      </c>
    </row>
    <row r="2639" spans="1:37">
      <c r="A2639">
        <v>1230582</v>
      </c>
      <c r="B2639" t="s">
        <v>506</v>
      </c>
      <c r="C2639" s="1">
        <v>33889</v>
      </c>
      <c r="D2639" s="2">
        <v>95.8</v>
      </c>
      <c r="E2639" t="s">
        <v>51</v>
      </c>
      <c r="F2639" s="3">
        <v>2010</v>
      </c>
      <c r="G2639" s="2">
        <v>87.16</v>
      </c>
      <c r="H2639" t="s">
        <v>51</v>
      </c>
      <c r="I2639">
        <v>482</v>
      </c>
      <c r="J2639">
        <v>2</v>
      </c>
      <c r="K2639" t="s">
        <v>36</v>
      </c>
      <c r="L2639" t="s">
        <v>52</v>
      </c>
      <c r="M2639" s="3">
        <v>79</v>
      </c>
      <c r="N2639">
        <v>482</v>
      </c>
      <c r="O2639">
        <v>0</v>
      </c>
      <c r="P2639" t="s">
        <v>47</v>
      </c>
      <c r="Q2639">
        <v>2014</v>
      </c>
      <c r="R2639" s="2">
        <v>430</v>
      </c>
      <c r="S2639" s="2">
        <v>395</v>
      </c>
      <c r="T2639" s="2">
        <v>500</v>
      </c>
      <c r="U2639" s="2">
        <v>6.6960706502830397E-2</v>
      </c>
      <c r="V2639" s="2">
        <v>-1</v>
      </c>
      <c r="W2639" s="2">
        <v>-1</v>
      </c>
      <c r="X2639" s="2">
        <v>-1</v>
      </c>
      <c r="Y2639" s="2">
        <v>253</v>
      </c>
      <c r="Z2639" s="2">
        <v>-1</v>
      </c>
      <c r="AA2639" s="2">
        <v>-1</v>
      </c>
      <c r="AB2639" s="2">
        <v>-1</v>
      </c>
      <c r="AC2639" s="2">
        <v>-0.58989999999999998</v>
      </c>
      <c r="AD2639" s="2">
        <v>-1.1195999999999999</v>
      </c>
      <c r="AE2639" s="2">
        <v>0.47110000000000002</v>
      </c>
      <c r="AF2639" s="2">
        <v>-0.74150000000000005</v>
      </c>
      <c r="AG2639" s="2">
        <v>-1.4356</v>
      </c>
      <c r="AH2639">
        <v>110000</v>
      </c>
      <c r="AI2639" t="str">
        <f>IF(Table_Graduate_Salary[[#This Row],[Salary]]&lt;300000,"Low",IF(Table_Graduate_Salary[[#This Row],[Salary]]&lt;=600000,"Medium","High"))</f>
        <v>Low</v>
      </c>
      <c r="AJ2639" t="str">
        <f>IF(Table_Graduate_Salary[[#This Row],[collegeGPA]]&gt;=8,"Excellent",IF(Table_Graduate_Salary[[#This Row],[collegeGPA]]&gt;=7,"Good","Average"))</f>
        <v>Excellent</v>
      </c>
      <c r="AK2639" s="2">
        <f>AVERAGE(Table_Graduate_Salary[[#This Row],[English]],Table_Graduate_Salary[[#This Row],[Logical]],Table_Graduate_Salary[[#This Row],[Quant]])</f>
        <v>441.66666666666669</v>
      </c>
    </row>
    <row r="2640" spans="1:37">
      <c r="A2640">
        <v>596083</v>
      </c>
      <c r="B2640" t="s">
        <v>506</v>
      </c>
      <c r="C2640" s="1">
        <v>33423</v>
      </c>
      <c r="D2640" s="2">
        <v>87</v>
      </c>
      <c r="E2640" t="s">
        <v>48</v>
      </c>
      <c r="F2640" s="3">
        <v>2009</v>
      </c>
      <c r="G2640" s="2">
        <v>92.5</v>
      </c>
      <c r="H2640" t="s">
        <v>48</v>
      </c>
      <c r="I2640">
        <v>44</v>
      </c>
      <c r="J2640">
        <v>2</v>
      </c>
      <c r="K2640" t="s">
        <v>36</v>
      </c>
      <c r="L2640" t="s">
        <v>60</v>
      </c>
      <c r="M2640" s="3">
        <v>75.64</v>
      </c>
      <c r="N2640">
        <v>44</v>
      </c>
      <c r="O2640">
        <v>0</v>
      </c>
      <c r="P2640" t="s">
        <v>41</v>
      </c>
      <c r="Q2640">
        <v>2014</v>
      </c>
      <c r="R2640" s="2">
        <v>570</v>
      </c>
      <c r="S2640" s="2">
        <v>645</v>
      </c>
      <c r="T2640" s="2">
        <v>870</v>
      </c>
      <c r="U2640" s="2">
        <v>0.985461394326131</v>
      </c>
      <c r="V2640" s="2">
        <v>415</v>
      </c>
      <c r="W2640" s="2">
        <v>500</v>
      </c>
      <c r="X2640" s="2">
        <v>-1</v>
      </c>
      <c r="Y2640" s="2">
        <v>-1</v>
      </c>
      <c r="Z2640" s="2">
        <v>553</v>
      </c>
      <c r="AA2640" s="2">
        <v>-1</v>
      </c>
      <c r="AB2640" s="2">
        <v>-1</v>
      </c>
      <c r="AC2640" s="2">
        <v>0.70269999999999999</v>
      </c>
      <c r="AD2640" s="2">
        <v>-0.1206</v>
      </c>
      <c r="AE2640" s="2">
        <v>-0.14369999999999999</v>
      </c>
      <c r="AF2640" s="2">
        <v>-2.0091999999999999</v>
      </c>
      <c r="AG2640" s="2">
        <v>-1.4356</v>
      </c>
      <c r="AH2640">
        <v>450000</v>
      </c>
      <c r="AI2640" t="str">
        <f>IF(Table_Graduate_Salary[[#This Row],[Salary]]&lt;300000,"Low",IF(Table_Graduate_Salary[[#This Row],[Salary]]&lt;=600000,"Medium","High"))</f>
        <v>Medium</v>
      </c>
      <c r="AJ2640" t="str">
        <f>IF(Table_Graduate_Salary[[#This Row],[collegeGPA]]&gt;=8,"Excellent",IF(Table_Graduate_Salary[[#This Row],[collegeGPA]]&gt;=7,"Good","Average"))</f>
        <v>Excellent</v>
      </c>
      <c r="AK2640" s="2">
        <f>AVERAGE(Table_Graduate_Salary[[#This Row],[English]],Table_Graduate_Salary[[#This Row],[Logical]],Table_Graduate_Salary[[#This Row],[Quant]])</f>
        <v>695</v>
      </c>
    </row>
    <row r="2641" spans="1:37">
      <c r="A2641">
        <v>619652</v>
      </c>
      <c r="B2641" t="s">
        <v>506</v>
      </c>
      <c r="C2641" s="1">
        <v>32555</v>
      </c>
      <c r="D2641" s="2">
        <v>84.75</v>
      </c>
      <c r="E2641" t="s">
        <v>51</v>
      </c>
      <c r="F2641" s="3">
        <v>2008</v>
      </c>
      <c r="G2641" s="2">
        <v>75.599999999999994</v>
      </c>
      <c r="H2641" t="s">
        <v>51</v>
      </c>
      <c r="I2641">
        <v>275</v>
      </c>
      <c r="J2641">
        <v>2</v>
      </c>
      <c r="K2641" t="s">
        <v>36</v>
      </c>
      <c r="L2641" t="s">
        <v>44</v>
      </c>
      <c r="M2641" s="3">
        <v>94.7</v>
      </c>
      <c r="N2641">
        <v>275</v>
      </c>
      <c r="O2641">
        <v>1</v>
      </c>
      <c r="P2641" t="s">
        <v>61</v>
      </c>
      <c r="Q2641">
        <v>2013</v>
      </c>
      <c r="R2641" s="2">
        <v>510</v>
      </c>
      <c r="S2641" s="2">
        <v>545</v>
      </c>
      <c r="T2641" s="2">
        <v>780</v>
      </c>
      <c r="U2641" s="2">
        <v>0.53838689298509601</v>
      </c>
      <c r="V2641" s="2">
        <v>-1</v>
      </c>
      <c r="W2641" s="2">
        <v>333</v>
      </c>
      <c r="X2641" s="2">
        <v>-1</v>
      </c>
      <c r="Y2641" s="2">
        <v>-1</v>
      </c>
      <c r="Z2641" s="2">
        <v>-1</v>
      </c>
      <c r="AA2641" s="2">
        <v>446</v>
      </c>
      <c r="AB2641" s="2">
        <v>-1</v>
      </c>
      <c r="AC2641" s="2">
        <v>0.27179999999999999</v>
      </c>
      <c r="AD2641" s="2">
        <v>-0.62009999999999998</v>
      </c>
      <c r="AE2641" s="2">
        <v>-0.6048</v>
      </c>
      <c r="AF2641" s="2">
        <v>0.77980000000000005</v>
      </c>
      <c r="AG2641" s="2">
        <v>9.7299999999999998E-2</v>
      </c>
      <c r="AH2641">
        <v>325000</v>
      </c>
      <c r="AI2641" t="str">
        <f>IF(Table_Graduate_Salary[[#This Row],[Salary]]&lt;300000,"Low",IF(Table_Graduate_Salary[[#This Row],[Salary]]&lt;=600000,"Medium","High"))</f>
        <v>Medium</v>
      </c>
      <c r="AJ2641" t="str">
        <f>IF(Table_Graduate_Salary[[#This Row],[collegeGPA]]&gt;=8,"Excellent",IF(Table_Graduate_Salary[[#This Row],[collegeGPA]]&gt;=7,"Good","Average"))</f>
        <v>Excellent</v>
      </c>
      <c r="AK2641" s="2">
        <f>AVERAGE(Table_Graduate_Salary[[#This Row],[English]],Table_Graduate_Salary[[#This Row],[Logical]],Table_Graduate_Salary[[#This Row],[Quant]])</f>
        <v>611.66666666666663</v>
      </c>
    </row>
    <row r="2642" spans="1:37">
      <c r="A2642">
        <v>513384</v>
      </c>
      <c r="B2642" t="s">
        <v>506</v>
      </c>
      <c r="C2642" s="1">
        <v>33396</v>
      </c>
      <c r="D2642" s="2">
        <v>75</v>
      </c>
      <c r="E2642" t="s">
        <v>79</v>
      </c>
      <c r="F2642" s="3">
        <v>2007</v>
      </c>
      <c r="G2642" s="2">
        <v>75</v>
      </c>
      <c r="H2642" t="s">
        <v>79</v>
      </c>
      <c r="I2642">
        <v>893</v>
      </c>
      <c r="J2642">
        <v>2</v>
      </c>
      <c r="K2642" t="s">
        <v>36</v>
      </c>
      <c r="L2642" t="s">
        <v>40</v>
      </c>
      <c r="M2642" s="3">
        <v>70</v>
      </c>
      <c r="N2642">
        <v>893</v>
      </c>
      <c r="O2642">
        <v>0</v>
      </c>
      <c r="P2642" t="s">
        <v>41</v>
      </c>
      <c r="Q2642">
        <v>2011</v>
      </c>
      <c r="R2642" s="2">
        <v>555</v>
      </c>
      <c r="S2642" s="2">
        <v>545</v>
      </c>
      <c r="T2642" s="2">
        <v>635</v>
      </c>
      <c r="U2642" s="2">
        <v>0.97952174431921601</v>
      </c>
      <c r="V2642" s="2">
        <v>625</v>
      </c>
      <c r="W2642" s="2">
        <v>-1</v>
      </c>
      <c r="X2642" s="2">
        <v>-1</v>
      </c>
      <c r="Y2642" s="2">
        <v>-1</v>
      </c>
      <c r="Z2642" s="2">
        <v>-1</v>
      </c>
      <c r="AA2642" s="2">
        <v>-1</v>
      </c>
      <c r="AB2642" s="2">
        <v>-1</v>
      </c>
      <c r="AC2642" s="2">
        <v>1.2827999999999999</v>
      </c>
      <c r="AD2642" s="2">
        <v>1.5928</v>
      </c>
      <c r="AE2642" s="2">
        <v>0.2366</v>
      </c>
      <c r="AF2642" s="2">
        <v>-1.2302999999999999</v>
      </c>
      <c r="AG2642" s="2">
        <v>0.6603</v>
      </c>
      <c r="AH2642">
        <v>420000</v>
      </c>
      <c r="AI2642" t="str">
        <f>IF(Table_Graduate_Salary[[#This Row],[Salary]]&lt;300000,"Low",IF(Table_Graduate_Salary[[#This Row],[Salary]]&lt;=600000,"Medium","High"))</f>
        <v>Medium</v>
      </c>
      <c r="AJ2642" t="str">
        <f>IF(Table_Graduate_Salary[[#This Row],[collegeGPA]]&gt;=8,"Excellent",IF(Table_Graduate_Salary[[#This Row],[collegeGPA]]&gt;=7,"Good","Average"))</f>
        <v>Excellent</v>
      </c>
      <c r="AK2642" s="2">
        <f>AVERAGE(Table_Graduate_Salary[[#This Row],[English]],Table_Graduate_Salary[[#This Row],[Logical]],Table_Graduate_Salary[[#This Row],[Quant]])</f>
        <v>578.33333333333337</v>
      </c>
    </row>
    <row r="2643" spans="1:37">
      <c r="A2643">
        <v>1248140</v>
      </c>
      <c r="B2643" t="s">
        <v>506</v>
      </c>
      <c r="C2643" s="1">
        <v>33322</v>
      </c>
      <c r="D2643" s="2">
        <v>68</v>
      </c>
      <c r="E2643" t="s">
        <v>51</v>
      </c>
      <c r="F2643" s="3">
        <v>2007</v>
      </c>
      <c r="G2643" s="2">
        <v>70</v>
      </c>
      <c r="H2643" t="s">
        <v>51</v>
      </c>
      <c r="I2643">
        <v>973</v>
      </c>
      <c r="J2643">
        <v>2</v>
      </c>
      <c r="K2643" t="s">
        <v>36</v>
      </c>
      <c r="L2643" t="s">
        <v>55</v>
      </c>
      <c r="M2643" s="3">
        <v>64</v>
      </c>
      <c r="N2643">
        <v>973</v>
      </c>
      <c r="O2643">
        <v>0</v>
      </c>
      <c r="P2643" t="s">
        <v>41</v>
      </c>
      <c r="Q2643">
        <v>2013</v>
      </c>
      <c r="R2643" s="2">
        <v>395</v>
      </c>
      <c r="S2643" s="2">
        <v>555</v>
      </c>
      <c r="T2643" s="2">
        <v>475</v>
      </c>
      <c r="U2643" s="2">
        <v>8.0055281340549497E-2</v>
      </c>
      <c r="V2643" s="2">
        <v>525</v>
      </c>
      <c r="W2643" s="2">
        <v>-1</v>
      </c>
      <c r="X2643" s="2">
        <v>253</v>
      </c>
      <c r="Y2643" s="2">
        <v>-1</v>
      </c>
      <c r="Z2643" s="2">
        <v>-1</v>
      </c>
      <c r="AA2643" s="2">
        <v>-1</v>
      </c>
      <c r="AB2643" s="2">
        <v>-1</v>
      </c>
      <c r="AC2643" s="2">
        <v>0.27179999999999999</v>
      </c>
      <c r="AD2643" s="2">
        <v>1.3778999999999999</v>
      </c>
      <c r="AE2643" s="2">
        <v>0.16370000000000001</v>
      </c>
      <c r="AF2643" s="2">
        <v>-0.74150000000000005</v>
      </c>
      <c r="AG2643" s="2">
        <v>0.86370000000000002</v>
      </c>
      <c r="AH2643">
        <v>95000</v>
      </c>
      <c r="AI2643" t="str">
        <f>IF(Table_Graduate_Salary[[#This Row],[Salary]]&lt;300000,"Low",IF(Table_Graduate_Salary[[#This Row],[Salary]]&lt;=600000,"Medium","High"))</f>
        <v>Low</v>
      </c>
      <c r="AJ2643" t="str">
        <f>IF(Table_Graduate_Salary[[#This Row],[collegeGPA]]&gt;=8,"Excellent",IF(Table_Graduate_Salary[[#This Row],[collegeGPA]]&gt;=7,"Good","Average"))</f>
        <v>Excellent</v>
      </c>
      <c r="AK2643" s="2">
        <f>AVERAGE(Table_Graduate_Salary[[#This Row],[English]],Table_Graduate_Salary[[#This Row],[Logical]],Table_Graduate_Salary[[#This Row],[Quant]])</f>
        <v>475</v>
      </c>
    </row>
    <row r="2644" spans="1:37">
      <c r="A2644">
        <v>308775</v>
      </c>
      <c r="B2644" t="s">
        <v>506</v>
      </c>
      <c r="C2644" s="1">
        <v>33003</v>
      </c>
      <c r="D2644" s="2">
        <v>75</v>
      </c>
      <c r="E2644" t="s">
        <v>35</v>
      </c>
      <c r="F2644" s="3">
        <v>2008</v>
      </c>
      <c r="G2644" s="2">
        <v>62.8</v>
      </c>
      <c r="H2644" t="s">
        <v>35</v>
      </c>
      <c r="I2644">
        <v>5904</v>
      </c>
      <c r="J2644">
        <v>2</v>
      </c>
      <c r="K2644" t="s">
        <v>36</v>
      </c>
      <c r="L2644" t="s">
        <v>81</v>
      </c>
      <c r="M2644" s="3">
        <v>64.7</v>
      </c>
      <c r="N2644">
        <v>5904</v>
      </c>
      <c r="O2644">
        <v>0</v>
      </c>
      <c r="P2644" t="s">
        <v>41</v>
      </c>
      <c r="Q2644">
        <v>2012</v>
      </c>
      <c r="R2644" s="2">
        <v>555</v>
      </c>
      <c r="S2644" s="2">
        <v>625</v>
      </c>
      <c r="T2644" s="2">
        <v>535</v>
      </c>
      <c r="U2644" s="2">
        <v>0.124502074009537</v>
      </c>
      <c r="V2644" s="2">
        <v>-1</v>
      </c>
      <c r="W2644" s="2">
        <v>233</v>
      </c>
      <c r="X2644" s="2">
        <v>-1</v>
      </c>
      <c r="Y2644" s="2">
        <v>-1</v>
      </c>
      <c r="Z2644" s="2">
        <v>-1</v>
      </c>
      <c r="AA2644" s="2">
        <v>-1</v>
      </c>
      <c r="AB2644" s="2">
        <v>-1</v>
      </c>
      <c r="AC2644" s="2">
        <v>-0.26279999999999998</v>
      </c>
      <c r="AD2644" s="2">
        <v>-1.2153</v>
      </c>
      <c r="AE2644" s="2">
        <v>-1.5051000000000001</v>
      </c>
      <c r="AF2644" s="2">
        <v>-0.87780000000000002</v>
      </c>
      <c r="AG2644" s="2">
        <v>-0.60350000000000004</v>
      </c>
      <c r="AH2644">
        <v>360000</v>
      </c>
      <c r="AI2644" t="str">
        <f>IF(Table_Graduate_Salary[[#This Row],[Salary]]&lt;300000,"Low",IF(Table_Graduate_Salary[[#This Row],[Salary]]&lt;=600000,"Medium","High"))</f>
        <v>Medium</v>
      </c>
      <c r="AJ2644" t="str">
        <f>IF(Table_Graduate_Salary[[#This Row],[collegeGPA]]&gt;=8,"Excellent",IF(Table_Graduate_Salary[[#This Row],[collegeGPA]]&gt;=7,"Good","Average"))</f>
        <v>Excellent</v>
      </c>
      <c r="AK2644" s="2">
        <f>AVERAGE(Table_Graduate_Salary[[#This Row],[English]],Table_Graduate_Salary[[#This Row],[Logical]],Table_Graduate_Salary[[#This Row],[Quant]])</f>
        <v>571.66666666666663</v>
      </c>
    </row>
    <row r="2645" spans="1:37">
      <c r="A2645">
        <v>1081710</v>
      </c>
      <c r="B2645" t="s">
        <v>506</v>
      </c>
      <c r="C2645" s="1">
        <v>33928</v>
      </c>
      <c r="D2645" s="2">
        <v>83.33</v>
      </c>
      <c r="E2645" t="s">
        <v>35</v>
      </c>
      <c r="F2645" s="3">
        <v>2010</v>
      </c>
      <c r="G2645" s="2">
        <v>80.3</v>
      </c>
      <c r="H2645" t="s">
        <v>35</v>
      </c>
      <c r="I2645">
        <v>16186</v>
      </c>
      <c r="J2645">
        <v>1</v>
      </c>
      <c r="K2645" t="s">
        <v>36</v>
      </c>
      <c r="L2645" t="s">
        <v>52</v>
      </c>
      <c r="M2645" s="3">
        <v>76</v>
      </c>
      <c r="N2645">
        <v>16186</v>
      </c>
      <c r="O2645">
        <v>0</v>
      </c>
      <c r="P2645" t="s">
        <v>56</v>
      </c>
      <c r="Q2645">
        <v>2014</v>
      </c>
      <c r="R2645" s="2">
        <v>720</v>
      </c>
      <c r="S2645" s="2">
        <v>580</v>
      </c>
      <c r="T2645" s="2">
        <v>645</v>
      </c>
      <c r="U2645" s="2">
        <v>0.72598414796947897</v>
      </c>
      <c r="V2645" s="2">
        <v>-1</v>
      </c>
      <c r="W2645" s="2">
        <v>-1</v>
      </c>
      <c r="X2645" s="2">
        <v>-1</v>
      </c>
      <c r="Y2645" s="2">
        <v>438</v>
      </c>
      <c r="Z2645" s="2">
        <v>-1</v>
      </c>
      <c r="AA2645" s="2">
        <v>-1</v>
      </c>
      <c r="AB2645" s="2">
        <v>-1</v>
      </c>
      <c r="AC2645" s="2">
        <v>1.2771999999999999</v>
      </c>
      <c r="AD2645" s="2">
        <v>1.2114</v>
      </c>
      <c r="AE2645" s="2">
        <v>1.3933</v>
      </c>
      <c r="AF2645" s="2">
        <v>-2.0091999999999999</v>
      </c>
      <c r="AG2645" s="2">
        <v>-9.4299999999999995E-2</v>
      </c>
      <c r="AH2645">
        <v>320000</v>
      </c>
      <c r="AI2645" t="str">
        <f>IF(Table_Graduate_Salary[[#This Row],[Salary]]&lt;300000,"Low",IF(Table_Graduate_Salary[[#This Row],[Salary]]&lt;=600000,"Medium","High"))</f>
        <v>Medium</v>
      </c>
      <c r="AJ2645" t="str">
        <f>IF(Table_Graduate_Salary[[#This Row],[collegeGPA]]&gt;=8,"Excellent",IF(Table_Graduate_Salary[[#This Row],[collegeGPA]]&gt;=7,"Good","Average"))</f>
        <v>Excellent</v>
      </c>
      <c r="AK2645" s="2">
        <f>AVERAGE(Table_Graduate_Salary[[#This Row],[English]],Table_Graduate_Salary[[#This Row],[Logical]],Table_Graduate_Salary[[#This Row],[Quant]])</f>
        <v>648.33333333333337</v>
      </c>
    </row>
    <row r="2646" spans="1:37">
      <c r="A2646">
        <v>337784</v>
      </c>
      <c r="B2646" t="s">
        <v>505</v>
      </c>
      <c r="C2646" s="1">
        <v>32669</v>
      </c>
      <c r="D2646" s="2">
        <v>92.8</v>
      </c>
      <c r="E2646">
        <v>0</v>
      </c>
      <c r="F2646" s="3">
        <v>2006</v>
      </c>
      <c r="G2646" s="2">
        <v>83</v>
      </c>
      <c r="H2646">
        <v>0</v>
      </c>
      <c r="I2646">
        <v>3076</v>
      </c>
      <c r="J2646">
        <v>2</v>
      </c>
      <c r="K2646" t="s">
        <v>66</v>
      </c>
      <c r="L2646" t="s">
        <v>67</v>
      </c>
      <c r="M2646" s="3">
        <v>86.7</v>
      </c>
      <c r="N2646">
        <v>3076</v>
      </c>
      <c r="O2646">
        <v>0</v>
      </c>
      <c r="P2646" t="s">
        <v>47</v>
      </c>
      <c r="Q2646">
        <v>2012</v>
      </c>
      <c r="R2646" s="2">
        <v>375</v>
      </c>
      <c r="S2646" s="2">
        <v>435</v>
      </c>
      <c r="T2646" s="2">
        <v>425</v>
      </c>
      <c r="U2646" s="2">
        <v>0.73579570922465598</v>
      </c>
      <c r="V2646" s="2">
        <v>475</v>
      </c>
      <c r="W2646" s="2">
        <v>-1</v>
      </c>
      <c r="X2646" s="2">
        <v>-1</v>
      </c>
      <c r="Y2646" s="2">
        <v>-1</v>
      </c>
      <c r="Z2646" s="2">
        <v>-1</v>
      </c>
      <c r="AA2646" s="2">
        <v>-1</v>
      </c>
      <c r="AB2646" s="2">
        <v>-1</v>
      </c>
      <c r="AC2646" s="2">
        <v>-0.88099999999999901</v>
      </c>
      <c r="AD2646" s="2">
        <v>-0.74729999999999996</v>
      </c>
      <c r="AE2646" s="2">
        <v>-0.63429999999999997</v>
      </c>
      <c r="AF2646" s="2">
        <v>-0.29026999999999997</v>
      </c>
      <c r="AG2646" s="2">
        <v>-0.52449999999999997</v>
      </c>
      <c r="AH2646">
        <v>300000</v>
      </c>
      <c r="AI2646" t="str">
        <f>IF(Table_Graduate_Salary[[#This Row],[Salary]]&lt;300000,"Low",IF(Table_Graduate_Salary[[#This Row],[Salary]]&lt;=600000,"Medium","High"))</f>
        <v>Medium</v>
      </c>
      <c r="AJ2646" t="str">
        <f>IF(Table_Graduate_Salary[[#This Row],[collegeGPA]]&gt;=8,"Excellent",IF(Table_Graduate_Salary[[#This Row],[collegeGPA]]&gt;=7,"Good","Average"))</f>
        <v>Excellent</v>
      </c>
      <c r="AK2646" s="2">
        <f>AVERAGE(Table_Graduate_Salary[[#This Row],[English]],Table_Graduate_Salary[[#This Row],[Logical]],Table_Graduate_Salary[[#This Row],[Quant]])</f>
        <v>411.66666666666669</v>
      </c>
    </row>
    <row r="2647" spans="1:37">
      <c r="A2647">
        <v>850062</v>
      </c>
      <c r="B2647" t="s">
        <v>506</v>
      </c>
      <c r="C2647" s="1">
        <v>33816</v>
      </c>
      <c r="D2647" s="2">
        <v>91.8</v>
      </c>
      <c r="E2647" t="s">
        <v>51</v>
      </c>
      <c r="F2647" s="3">
        <v>2009</v>
      </c>
      <c r="G2647" s="2">
        <v>89</v>
      </c>
      <c r="H2647" t="s">
        <v>51</v>
      </c>
      <c r="I2647">
        <v>1754</v>
      </c>
      <c r="J2647">
        <v>2</v>
      </c>
      <c r="K2647" t="s">
        <v>36</v>
      </c>
      <c r="L2647" t="s">
        <v>40</v>
      </c>
      <c r="M2647" s="3">
        <v>66.2</v>
      </c>
      <c r="N2647">
        <v>1754</v>
      </c>
      <c r="O2647">
        <v>0</v>
      </c>
      <c r="P2647" t="s">
        <v>166</v>
      </c>
      <c r="Q2647">
        <v>2013</v>
      </c>
      <c r="R2647" s="2">
        <v>675</v>
      </c>
      <c r="S2647" s="2">
        <v>500</v>
      </c>
      <c r="T2647" s="2">
        <v>575</v>
      </c>
      <c r="U2647" s="2">
        <v>0.74475835400893897</v>
      </c>
      <c r="V2647" s="2">
        <v>395</v>
      </c>
      <c r="W2647" s="2">
        <v>-1</v>
      </c>
      <c r="X2647" s="2">
        <v>438</v>
      </c>
      <c r="Y2647" s="2">
        <v>-1</v>
      </c>
      <c r="Z2647" s="2">
        <v>-1</v>
      </c>
      <c r="AA2647" s="2">
        <v>-1</v>
      </c>
      <c r="AB2647" s="2">
        <v>-1</v>
      </c>
      <c r="AC2647" s="2">
        <v>0.99</v>
      </c>
      <c r="AD2647" s="2">
        <v>1.7109000000000001</v>
      </c>
      <c r="AE2647" s="2">
        <v>0.16370000000000001</v>
      </c>
      <c r="AF2647" s="2">
        <v>1.0333000000000001</v>
      </c>
      <c r="AG2647" s="2">
        <v>1.2470000000000001</v>
      </c>
      <c r="AH2647">
        <v>325000</v>
      </c>
      <c r="AI2647" t="str">
        <f>IF(Table_Graduate_Salary[[#This Row],[Salary]]&lt;300000,"Low",IF(Table_Graduate_Salary[[#This Row],[Salary]]&lt;=600000,"Medium","High"))</f>
        <v>Medium</v>
      </c>
      <c r="AJ2647" t="str">
        <f>IF(Table_Graduate_Salary[[#This Row],[collegeGPA]]&gt;=8,"Excellent",IF(Table_Graduate_Salary[[#This Row],[collegeGPA]]&gt;=7,"Good","Average"))</f>
        <v>Excellent</v>
      </c>
      <c r="AK2647" s="2">
        <f>AVERAGE(Table_Graduate_Salary[[#This Row],[English]],Table_Graduate_Salary[[#This Row],[Logical]],Table_Graduate_Salary[[#This Row],[Quant]])</f>
        <v>583.33333333333337</v>
      </c>
    </row>
    <row r="2648" spans="1:37">
      <c r="A2648">
        <v>529692</v>
      </c>
      <c r="B2648" t="s">
        <v>506</v>
      </c>
      <c r="C2648" s="1">
        <v>33420</v>
      </c>
      <c r="D2648" s="2">
        <v>72</v>
      </c>
      <c r="E2648" t="s">
        <v>79</v>
      </c>
      <c r="F2648" s="3">
        <v>2007</v>
      </c>
      <c r="G2648" s="2">
        <v>76</v>
      </c>
      <c r="H2648" t="s">
        <v>79</v>
      </c>
      <c r="I2648">
        <v>66</v>
      </c>
      <c r="J2648">
        <v>2</v>
      </c>
      <c r="K2648" t="s">
        <v>36</v>
      </c>
      <c r="L2648" t="s">
        <v>55</v>
      </c>
      <c r="M2648" s="3">
        <v>71.319999999999993</v>
      </c>
      <c r="N2648">
        <v>66</v>
      </c>
      <c r="O2648">
        <v>0</v>
      </c>
      <c r="P2648" t="s">
        <v>41</v>
      </c>
      <c r="Q2648">
        <v>2012</v>
      </c>
      <c r="R2648" s="2">
        <v>510</v>
      </c>
      <c r="S2648" s="2">
        <v>535</v>
      </c>
      <c r="T2648" s="2">
        <v>545</v>
      </c>
      <c r="U2648" s="2">
        <v>0.88412251159373501</v>
      </c>
      <c r="V2648" s="2">
        <v>535</v>
      </c>
      <c r="W2648" s="2">
        <v>-1</v>
      </c>
      <c r="X2648" s="2">
        <v>-1</v>
      </c>
      <c r="Y2648" s="2">
        <v>-1</v>
      </c>
      <c r="Z2648" s="2">
        <v>-1</v>
      </c>
      <c r="AA2648" s="2">
        <v>-1</v>
      </c>
      <c r="AB2648" s="2">
        <v>-1</v>
      </c>
      <c r="AC2648" s="2">
        <v>0.2782</v>
      </c>
      <c r="AD2648" s="2">
        <v>1.4368000000000001</v>
      </c>
      <c r="AE2648" s="2">
        <v>1.3976999999999999</v>
      </c>
      <c r="AF2648" s="2">
        <v>3.5000000000000001E-3</v>
      </c>
      <c r="AG2648" s="2">
        <v>0.6603</v>
      </c>
      <c r="AH2648">
        <v>240000</v>
      </c>
      <c r="AI2648" t="str">
        <f>IF(Table_Graduate_Salary[[#This Row],[Salary]]&lt;300000,"Low",IF(Table_Graduate_Salary[[#This Row],[Salary]]&lt;=600000,"Medium","High"))</f>
        <v>Low</v>
      </c>
      <c r="AJ2648" t="str">
        <f>IF(Table_Graduate_Salary[[#This Row],[collegeGPA]]&gt;=8,"Excellent",IF(Table_Graduate_Salary[[#This Row],[collegeGPA]]&gt;=7,"Good","Average"))</f>
        <v>Excellent</v>
      </c>
      <c r="AK2648" s="2">
        <f>AVERAGE(Table_Graduate_Salary[[#This Row],[English]],Table_Graduate_Salary[[#This Row],[Logical]],Table_Graduate_Salary[[#This Row],[Quant]])</f>
        <v>530</v>
      </c>
    </row>
    <row r="2649" spans="1:37">
      <c r="A2649">
        <v>350055</v>
      </c>
      <c r="B2649" t="s">
        <v>505</v>
      </c>
      <c r="C2649" s="1">
        <v>33146</v>
      </c>
      <c r="D2649" s="2">
        <v>80</v>
      </c>
      <c r="E2649">
        <v>0</v>
      </c>
      <c r="F2649" s="3">
        <v>2008</v>
      </c>
      <c r="G2649" s="2">
        <v>83</v>
      </c>
      <c r="H2649">
        <v>0</v>
      </c>
      <c r="I2649">
        <v>9019</v>
      </c>
      <c r="J2649">
        <v>2</v>
      </c>
      <c r="K2649" t="s">
        <v>36</v>
      </c>
      <c r="L2649" t="s">
        <v>64</v>
      </c>
      <c r="M2649" s="3">
        <v>80.67</v>
      </c>
      <c r="N2649">
        <v>9019</v>
      </c>
      <c r="O2649">
        <v>0</v>
      </c>
      <c r="P2649" t="s">
        <v>59</v>
      </c>
      <c r="Q2649">
        <v>2012</v>
      </c>
      <c r="R2649" s="2">
        <v>534</v>
      </c>
      <c r="S2649" s="2">
        <v>515</v>
      </c>
      <c r="T2649" s="2">
        <v>485</v>
      </c>
      <c r="U2649" s="2">
        <v>0.76567358123401097</v>
      </c>
      <c r="V2649" s="2">
        <v>485</v>
      </c>
      <c r="W2649" s="2">
        <v>-1</v>
      </c>
      <c r="X2649" s="2">
        <v>-1</v>
      </c>
      <c r="Y2649" s="2">
        <v>-1</v>
      </c>
      <c r="Z2649" s="2">
        <v>-1</v>
      </c>
      <c r="AA2649" s="2">
        <v>-1</v>
      </c>
      <c r="AB2649" s="2">
        <v>-1</v>
      </c>
      <c r="AC2649" s="2">
        <v>1.5919999999999901</v>
      </c>
      <c r="AD2649" s="2">
        <v>0.96879999999999999</v>
      </c>
      <c r="AE2649" s="2">
        <v>0.49059999999999998</v>
      </c>
      <c r="AF2649" s="2">
        <v>2.1774</v>
      </c>
      <c r="AG2649" s="2">
        <v>-0.1295</v>
      </c>
      <c r="AH2649">
        <v>420000</v>
      </c>
      <c r="AI2649" t="str">
        <f>IF(Table_Graduate_Salary[[#This Row],[Salary]]&lt;300000,"Low",IF(Table_Graduate_Salary[[#This Row],[Salary]]&lt;=600000,"Medium","High"))</f>
        <v>Medium</v>
      </c>
      <c r="AJ2649" t="str">
        <f>IF(Table_Graduate_Salary[[#This Row],[collegeGPA]]&gt;=8,"Excellent",IF(Table_Graduate_Salary[[#This Row],[collegeGPA]]&gt;=7,"Good","Average"))</f>
        <v>Excellent</v>
      </c>
      <c r="AK2649" s="2">
        <f>AVERAGE(Table_Graduate_Salary[[#This Row],[English]],Table_Graduate_Salary[[#This Row],[Logical]],Table_Graduate_Salary[[#This Row],[Quant]])</f>
        <v>511.33333333333331</v>
      </c>
    </row>
    <row r="2650" spans="1:37">
      <c r="A2650">
        <v>895882</v>
      </c>
      <c r="B2650" t="s">
        <v>505</v>
      </c>
      <c r="C2650" s="1">
        <v>33615</v>
      </c>
      <c r="D2650" s="2">
        <v>93.6</v>
      </c>
      <c r="E2650" t="s">
        <v>51</v>
      </c>
      <c r="F2650" s="3">
        <v>2010</v>
      </c>
      <c r="G2650" s="2">
        <v>69.8</v>
      </c>
      <c r="H2650" t="s">
        <v>51</v>
      </c>
      <c r="I2650">
        <v>15578</v>
      </c>
      <c r="J2650">
        <v>2</v>
      </c>
      <c r="K2650" t="s">
        <v>36</v>
      </c>
      <c r="L2650" t="s">
        <v>40</v>
      </c>
      <c r="M2650" s="3">
        <v>68.569999999999993</v>
      </c>
      <c r="N2650">
        <v>15578</v>
      </c>
      <c r="O2650">
        <v>0</v>
      </c>
      <c r="P2650" t="s">
        <v>61</v>
      </c>
      <c r="Q2650">
        <v>2014</v>
      </c>
      <c r="R2650" s="2">
        <v>605</v>
      </c>
      <c r="S2650" s="2">
        <v>485</v>
      </c>
      <c r="T2650" s="2">
        <v>650</v>
      </c>
      <c r="U2650" s="2">
        <v>0.95389977507992596</v>
      </c>
      <c r="V2650" s="2">
        <v>365</v>
      </c>
      <c r="W2650" s="2">
        <v>-1</v>
      </c>
      <c r="X2650" s="2">
        <v>530</v>
      </c>
      <c r="Y2650" s="2">
        <v>-1</v>
      </c>
      <c r="Z2650" s="2">
        <v>-1</v>
      </c>
      <c r="AA2650" s="2">
        <v>-1</v>
      </c>
      <c r="AB2650" s="2">
        <v>-1</v>
      </c>
      <c r="AC2650" s="2">
        <v>0.55910000000000004</v>
      </c>
      <c r="AD2650" s="2">
        <v>1.0448999999999999</v>
      </c>
      <c r="AE2650" s="2">
        <v>0.31740000000000002</v>
      </c>
      <c r="AF2650" s="2">
        <v>1.2868999999999999</v>
      </c>
      <c r="AG2650" s="2">
        <v>0.67210000000000003</v>
      </c>
      <c r="AH2650">
        <v>115000</v>
      </c>
      <c r="AI2650" t="str">
        <f>IF(Table_Graduate_Salary[[#This Row],[Salary]]&lt;300000,"Low",IF(Table_Graduate_Salary[[#This Row],[Salary]]&lt;=600000,"Medium","High"))</f>
        <v>Low</v>
      </c>
      <c r="AJ2650" t="str">
        <f>IF(Table_Graduate_Salary[[#This Row],[collegeGPA]]&gt;=8,"Excellent",IF(Table_Graduate_Salary[[#This Row],[collegeGPA]]&gt;=7,"Good","Average"))</f>
        <v>Excellent</v>
      </c>
      <c r="AK2650" s="2">
        <f>AVERAGE(Table_Graduate_Salary[[#This Row],[English]],Table_Graduate_Salary[[#This Row],[Logical]],Table_Graduate_Salary[[#This Row],[Quant]])</f>
        <v>580</v>
      </c>
    </row>
    <row r="2651" spans="1:37">
      <c r="A2651">
        <v>390591</v>
      </c>
      <c r="B2651" t="s">
        <v>506</v>
      </c>
      <c r="C2651" s="1">
        <v>33334</v>
      </c>
      <c r="D2651" s="2">
        <v>70</v>
      </c>
      <c r="E2651" t="s">
        <v>449</v>
      </c>
      <c r="F2651" s="3">
        <v>2008</v>
      </c>
      <c r="G2651" s="2">
        <v>68.67</v>
      </c>
      <c r="H2651" t="s">
        <v>449</v>
      </c>
      <c r="I2651">
        <v>7495</v>
      </c>
      <c r="J2651">
        <v>2</v>
      </c>
      <c r="K2651" t="s">
        <v>36</v>
      </c>
      <c r="L2651" t="s">
        <v>52</v>
      </c>
      <c r="M2651" s="3">
        <v>56.36</v>
      </c>
      <c r="N2651">
        <v>7495</v>
      </c>
      <c r="O2651">
        <v>0</v>
      </c>
      <c r="P2651" t="s">
        <v>45</v>
      </c>
      <c r="Q2651">
        <v>2012</v>
      </c>
      <c r="R2651" s="2">
        <v>415</v>
      </c>
      <c r="S2651" s="2">
        <v>535</v>
      </c>
      <c r="T2651" s="2">
        <v>425</v>
      </c>
      <c r="U2651" s="2">
        <v>0.71452936324344696</v>
      </c>
      <c r="V2651" s="2">
        <v>-1</v>
      </c>
      <c r="W2651" s="2">
        <v>-1</v>
      </c>
      <c r="X2651" s="2">
        <v>-1</v>
      </c>
      <c r="Y2651" s="2">
        <v>435</v>
      </c>
      <c r="Z2651" s="2">
        <v>-1</v>
      </c>
      <c r="AA2651" s="2">
        <v>-1</v>
      </c>
      <c r="AB2651" s="2">
        <v>-1</v>
      </c>
      <c r="AC2651" s="2">
        <v>1.7851999999999999</v>
      </c>
      <c r="AD2651" s="2">
        <v>1.9048</v>
      </c>
      <c r="AE2651" s="2">
        <v>1.3976999999999999</v>
      </c>
      <c r="AF2651" s="2">
        <v>0.26790000000000003</v>
      </c>
      <c r="AG2651" s="2">
        <v>-0.60350000000000004</v>
      </c>
      <c r="AH2651">
        <v>180000</v>
      </c>
      <c r="AI2651" t="str">
        <f>IF(Table_Graduate_Salary[[#This Row],[Salary]]&lt;300000,"Low",IF(Table_Graduate_Salary[[#This Row],[Salary]]&lt;=600000,"Medium","High"))</f>
        <v>Low</v>
      </c>
      <c r="AJ2651" t="str">
        <f>IF(Table_Graduate_Salary[[#This Row],[collegeGPA]]&gt;=8,"Excellent",IF(Table_Graduate_Salary[[#This Row],[collegeGPA]]&gt;=7,"Good","Average"))</f>
        <v>Excellent</v>
      </c>
      <c r="AK2651" s="2">
        <f>AVERAGE(Table_Graduate_Salary[[#This Row],[English]],Table_Graduate_Salary[[#This Row],[Logical]],Table_Graduate_Salary[[#This Row],[Quant]])</f>
        <v>458.33333333333331</v>
      </c>
    </row>
    <row r="2652" spans="1:37">
      <c r="A2652">
        <v>716336</v>
      </c>
      <c r="B2652" t="s">
        <v>506</v>
      </c>
      <c r="C2652" s="1">
        <v>33346</v>
      </c>
      <c r="D2652" s="2">
        <v>81.5</v>
      </c>
      <c r="E2652" t="s">
        <v>51</v>
      </c>
      <c r="F2652" s="3">
        <v>2012</v>
      </c>
      <c r="G2652" s="2">
        <v>89</v>
      </c>
      <c r="H2652" t="s">
        <v>51</v>
      </c>
      <c r="I2652">
        <v>3026</v>
      </c>
      <c r="J2652">
        <v>2</v>
      </c>
      <c r="K2652" t="s">
        <v>36</v>
      </c>
      <c r="L2652" t="s">
        <v>60</v>
      </c>
      <c r="M2652" s="3">
        <v>69.2</v>
      </c>
      <c r="N2652">
        <v>3026</v>
      </c>
      <c r="O2652">
        <v>1</v>
      </c>
      <c r="P2652" t="s">
        <v>54</v>
      </c>
      <c r="Q2652">
        <v>2013</v>
      </c>
      <c r="R2652" s="2">
        <v>395</v>
      </c>
      <c r="S2652" s="2">
        <v>500</v>
      </c>
      <c r="T2652" s="2">
        <v>530</v>
      </c>
      <c r="U2652" s="2">
        <v>0.96060325199705299</v>
      </c>
      <c r="V2652" s="2">
        <v>335</v>
      </c>
      <c r="W2652" s="2">
        <v>466</v>
      </c>
      <c r="X2652" s="2">
        <v>-1</v>
      </c>
      <c r="Y2652" s="2">
        <v>-1</v>
      </c>
      <c r="Z2652" s="2">
        <v>-1</v>
      </c>
      <c r="AA2652" s="2">
        <v>-1</v>
      </c>
      <c r="AB2652" s="2">
        <v>-1</v>
      </c>
      <c r="AC2652" s="2">
        <v>1.4208000000000001</v>
      </c>
      <c r="AD2652" s="2">
        <v>0.37890000000000001</v>
      </c>
      <c r="AE2652" s="2">
        <v>0.93220000000000003</v>
      </c>
      <c r="AF2652" s="2">
        <v>1.4136</v>
      </c>
      <c r="AG2652" s="2">
        <v>0.28889999999999999</v>
      </c>
      <c r="AH2652">
        <v>400000</v>
      </c>
      <c r="AI2652" t="str">
        <f>IF(Table_Graduate_Salary[[#This Row],[Salary]]&lt;300000,"Low",IF(Table_Graduate_Salary[[#This Row],[Salary]]&lt;=600000,"Medium","High"))</f>
        <v>Medium</v>
      </c>
      <c r="AJ2652" t="str">
        <f>IF(Table_Graduate_Salary[[#This Row],[collegeGPA]]&gt;=8,"Excellent",IF(Table_Graduate_Salary[[#This Row],[collegeGPA]]&gt;=7,"Good","Average"))</f>
        <v>Excellent</v>
      </c>
      <c r="AK2652" s="2">
        <f>AVERAGE(Table_Graduate_Salary[[#This Row],[English]],Table_Graduate_Salary[[#This Row],[Logical]],Table_Graduate_Salary[[#This Row],[Quant]])</f>
        <v>475</v>
      </c>
    </row>
    <row r="2653" spans="1:37">
      <c r="A2653">
        <v>1247341</v>
      </c>
      <c r="B2653" t="s">
        <v>506</v>
      </c>
      <c r="C2653" s="1">
        <v>33453</v>
      </c>
      <c r="D2653" s="2">
        <v>90.4</v>
      </c>
      <c r="E2653" t="s">
        <v>35</v>
      </c>
      <c r="F2653" s="3">
        <v>2009</v>
      </c>
      <c r="G2653" s="2">
        <v>83.6</v>
      </c>
      <c r="H2653" t="s">
        <v>35</v>
      </c>
      <c r="I2653">
        <v>1570</v>
      </c>
      <c r="J2653">
        <v>2</v>
      </c>
      <c r="K2653" t="s">
        <v>36</v>
      </c>
      <c r="L2653" t="s">
        <v>77</v>
      </c>
      <c r="M2653" s="3">
        <v>76.400000000000006</v>
      </c>
      <c r="N2653">
        <v>1570</v>
      </c>
      <c r="O2653">
        <v>0</v>
      </c>
      <c r="P2653" t="s">
        <v>185</v>
      </c>
      <c r="Q2653">
        <v>2013</v>
      </c>
      <c r="R2653" s="2">
        <v>675</v>
      </c>
      <c r="S2653" s="2">
        <v>570</v>
      </c>
      <c r="T2653" s="2">
        <v>645</v>
      </c>
      <c r="U2653" s="2">
        <v>0.98466188778394204</v>
      </c>
      <c r="V2653" s="2">
        <v>635</v>
      </c>
      <c r="W2653" s="2">
        <v>-1</v>
      </c>
      <c r="X2653" s="2">
        <v>-1</v>
      </c>
      <c r="Y2653" s="2">
        <v>-1</v>
      </c>
      <c r="Z2653" s="2">
        <v>612</v>
      </c>
      <c r="AA2653" s="2">
        <v>-1</v>
      </c>
      <c r="AB2653" s="2">
        <v>-1</v>
      </c>
      <c r="AC2653" s="2">
        <v>0.27179999999999999</v>
      </c>
      <c r="AD2653" s="2">
        <v>0.21240000000000001</v>
      </c>
      <c r="AE2653" s="2">
        <v>0.47110000000000002</v>
      </c>
      <c r="AF2653" s="2">
        <v>-1.5021</v>
      </c>
      <c r="AG2653" s="2">
        <v>-9.4299999999999995E-2</v>
      </c>
      <c r="AH2653">
        <v>360000</v>
      </c>
      <c r="AI2653" t="str">
        <f>IF(Table_Graduate_Salary[[#This Row],[Salary]]&lt;300000,"Low",IF(Table_Graduate_Salary[[#This Row],[Salary]]&lt;=600000,"Medium","High"))</f>
        <v>Medium</v>
      </c>
      <c r="AJ2653" t="str">
        <f>IF(Table_Graduate_Salary[[#This Row],[collegeGPA]]&gt;=8,"Excellent",IF(Table_Graduate_Salary[[#This Row],[collegeGPA]]&gt;=7,"Good","Average"))</f>
        <v>Excellent</v>
      </c>
      <c r="AK2653" s="2">
        <f>AVERAGE(Table_Graduate_Salary[[#This Row],[English]],Table_Graduate_Salary[[#This Row],[Logical]],Table_Graduate_Salary[[#This Row],[Quant]])</f>
        <v>630</v>
      </c>
    </row>
    <row r="2654" spans="1:37">
      <c r="A2654">
        <v>352852</v>
      </c>
      <c r="B2654" t="s">
        <v>505</v>
      </c>
      <c r="C2654" s="1">
        <v>33275</v>
      </c>
      <c r="D2654" s="2">
        <v>73</v>
      </c>
      <c r="E2654" t="s">
        <v>113</v>
      </c>
      <c r="F2654" s="3">
        <v>2008</v>
      </c>
      <c r="G2654" s="2">
        <v>71</v>
      </c>
      <c r="H2654" t="s">
        <v>107</v>
      </c>
      <c r="I2654">
        <v>9481</v>
      </c>
      <c r="J2654">
        <v>2</v>
      </c>
      <c r="K2654" t="s">
        <v>36</v>
      </c>
      <c r="L2654" t="s">
        <v>81</v>
      </c>
      <c r="M2654" s="3">
        <v>73.400000000000006</v>
      </c>
      <c r="N2654">
        <v>9481</v>
      </c>
      <c r="O2654">
        <v>0</v>
      </c>
      <c r="P2654" t="s">
        <v>47</v>
      </c>
      <c r="Q2654">
        <v>2012</v>
      </c>
      <c r="R2654" s="2">
        <v>575</v>
      </c>
      <c r="S2654" s="2">
        <v>385</v>
      </c>
      <c r="T2654" s="2">
        <v>335</v>
      </c>
      <c r="U2654" s="2">
        <v>0.53838689298509601</v>
      </c>
      <c r="V2654" s="2">
        <v>285</v>
      </c>
      <c r="W2654" s="2">
        <v>333</v>
      </c>
      <c r="X2654" s="2">
        <v>-1</v>
      </c>
      <c r="Y2654" s="2">
        <v>-1</v>
      </c>
      <c r="Z2654" s="2">
        <v>-1</v>
      </c>
      <c r="AA2654" s="2">
        <v>-1</v>
      </c>
      <c r="AB2654" s="2">
        <v>-1</v>
      </c>
      <c r="AC2654" s="2">
        <v>0.2782</v>
      </c>
      <c r="AD2654" s="2">
        <v>1.1248</v>
      </c>
      <c r="AE2654" s="2">
        <v>-0.34399999999999997</v>
      </c>
      <c r="AF2654" s="2">
        <v>-0.70150000000000001</v>
      </c>
      <c r="AG2654" s="2">
        <v>0.50239999999999996</v>
      </c>
      <c r="AH2654">
        <v>300000</v>
      </c>
      <c r="AI2654" t="str">
        <f>IF(Table_Graduate_Salary[[#This Row],[Salary]]&lt;300000,"Low",IF(Table_Graduate_Salary[[#This Row],[Salary]]&lt;=600000,"Medium","High"))</f>
        <v>Medium</v>
      </c>
      <c r="AJ2654" t="str">
        <f>IF(Table_Graduate_Salary[[#This Row],[collegeGPA]]&gt;=8,"Excellent",IF(Table_Graduate_Salary[[#This Row],[collegeGPA]]&gt;=7,"Good","Average"))</f>
        <v>Excellent</v>
      </c>
      <c r="AK2654" s="2">
        <f>AVERAGE(Table_Graduate_Salary[[#This Row],[English]],Table_Graduate_Salary[[#This Row],[Logical]],Table_Graduate_Salary[[#This Row],[Quant]])</f>
        <v>431.66666666666669</v>
      </c>
    </row>
    <row r="2655" spans="1:37">
      <c r="A2655">
        <v>338428</v>
      </c>
      <c r="B2655" t="s">
        <v>506</v>
      </c>
      <c r="C2655" s="1">
        <v>33297</v>
      </c>
      <c r="D2655" s="2">
        <v>86.6</v>
      </c>
      <c r="E2655" t="s">
        <v>35</v>
      </c>
      <c r="F2655" s="3">
        <v>2009</v>
      </c>
      <c r="G2655" s="2">
        <v>75</v>
      </c>
      <c r="H2655" t="s">
        <v>35</v>
      </c>
      <c r="I2655">
        <v>11637</v>
      </c>
      <c r="J2655">
        <v>2</v>
      </c>
      <c r="K2655" t="s">
        <v>36</v>
      </c>
      <c r="L2655" t="s">
        <v>40</v>
      </c>
      <c r="M2655" s="3">
        <v>74</v>
      </c>
      <c r="N2655">
        <v>11637</v>
      </c>
      <c r="O2655">
        <v>0</v>
      </c>
      <c r="P2655" t="s">
        <v>84</v>
      </c>
      <c r="Q2655">
        <v>2013</v>
      </c>
      <c r="R2655" s="2">
        <v>505</v>
      </c>
      <c r="S2655" s="2">
        <v>545</v>
      </c>
      <c r="T2655" s="2">
        <v>565</v>
      </c>
      <c r="U2655" s="2">
        <v>0.35653648772447499</v>
      </c>
      <c r="V2655" s="2">
        <v>475</v>
      </c>
      <c r="W2655" s="2">
        <v>-1</v>
      </c>
      <c r="X2655" s="2">
        <v>346</v>
      </c>
      <c r="Y2655" s="2">
        <v>-1</v>
      </c>
      <c r="Z2655" s="2">
        <v>-1</v>
      </c>
      <c r="AA2655" s="2">
        <v>-1</v>
      </c>
      <c r="AB2655" s="2">
        <v>-1</v>
      </c>
      <c r="AC2655" s="2">
        <v>-2.5038999999999998</v>
      </c>
      <c r="AD2655" s="2">
        <v>3.2800000000000003E-2</v>
      </c>
      <c r="AE2655" s="2">
        <v>0.38169999999999998</v>
      </c>
      <c r="AF2655" s="2">
        <v>0.26793</v>
      </c>
      <c r="AG2655" s="2">
        <v>0.50239999999999996</v>
      </c>
      <c r="AH2655">
        <v>390000</v>
      </c>
      <c r="AI2655" t="str">
        <f>IF(Table_Graduate_Salary[[#This Row],[Salary]]&lt;300000,"Low",IF(Table_Graduate_Salary[[#This Row],[Salary]]&lt;=600000,"Medium","High"))</f>
        <v>Medium</v>
      </c>
      <c r="AJ2655" t="str">
        <f>IF(Table_Graduate_Salary[[#This Row],[collegeGPA]]&gt;=8,"Excellent",IF(Table_Graduate_Salary[[#This Row],[collegeGPA]]&gt;=7,"Good","Average"))</f>
        <v>Excellent</v>
      </c>
      <c r="AK2655" s="2">
        <f>AVERAGE(Table_Graduate_Salary[[#This Row],[English]],Table_Graduate_Salary[[#This Row],[Logical]],Table_Graduate_Salary[[#This Row],[Quant]])</f>
        <v>538.33333333333337</v>
      </c>
    </row>
    <row r="2656" spans="1:37">
      <c r="A2656">
        <v>637306</v>
      </c>
      <c r="B2656" t="s">
        <v>506</v>
      </c>
      <c r="C2656" s="1">
        <v>32550</v>
      </c>
      <c r="D2656" s="2">
        <v>69</v>
      </c>
      <c r="E2656" t="s">
        <v>51</v>
      </c>
      <c r="F2656" s="3">
        <v>2009</v>
      </c>
      <c r="G2656" s="2">
        <v>87</v>
      </c>
      <c r="H2656" t="s">
        <v>51</v>
      </c>
      <c r="I2656">
        <v>1428</v>
      </c>
      <c r="J2656">
        <v>2</v>
      </c>
      <c r="K2656" t="s">
        <v>36</v>
      </c>
      <c r="L2656" t="s">
        <v>131</v>
      </c>
      <c r="M2656" s="3">
        <v>60</v>
      </c>
      <c r="N2656">
        <v>1428</v>
      </c>
      <c r="O2656">
        <v>1</v>
      </c>
      <c r="P2656" t="s">
        <v>54</v>
      </c>
      <c r="Q2656">
        <v>2013</v>
      </c>
      <c r="R2656" s="2">
        <v>310</v>
      </c>
      <c r="S2656" s="2">
        <v>400</v>
      </c>
      <c r="T2656" s="2">
        <v>455</v>
      </c>
      <c r="U2656" s="2">
        <v>0.13044173571957399</v>
      </c>
      <c r="V2656" s="2">
        <v>-1</v>
      </c>
      <c r="W2656" s="2">
        <v>-1</v>
      </c>
      <c r="X2656" s="2">
        <v>-1</v>
      </c>
      <c r="Y2656" s="2">
        <v>286</v>
      </c>
      <c r="Z2656" s="2">
        <v>-1</v>
      </c>
      <c r="AA2656" s="2">
        <v>-1</v>
      </c>
      <c r="AB2656" s="2">
        <v>-1</v>
      </c>
      <c r="AC2656" s="2">
        <v>-1.0207999999999999</v>
      </c>
      <c r="AD2656" s="2">
        <v>-0.78659999999999997</v>
      </c>
      <c r="AE2656" s="2">
        <v>-0.75849999999999995</v>
      </c>
      <c r="AF2656" s="2">
        <v>1.6672</v>
      </c>
      <c r="AG2656" s="2">
        <v>-3.7349999999999999</v>
      </c>
      <c r="AH2656">
        <v>145000</v>
      </c>
      <c r="AI2656" t="str">
        <f>IF(Table_Graduate_Salary[[#This Row],[Salary]]&lt;300000,"Low",IF(Table_Graduate_Salary[[#This Row],[Salary]]&lt;=600000,"Medium","High"))</f>
        <v>Low</v>
      </c>
      <c r="AJ2656" t="str">
        <f>IF(Table_Graduate_Salary[[#This Row],[collegeGPA]]&gt;=8,"Excellent",IF(Table_Graduate_Salary[[#This Row],[collegeGPA]]&gt;=7,"Good","Average"))</f>
        <v>Excellent</v>
      </c>
      <c r="AK2656" s="2">
        <f>AVERAGE(Table_Graduate_Salary[[#This Row],[English]],Table_Graduate_Salary[[#This Row],[Logical]],Table_Graduate_Salary[[#This Row],[Quant]])</f>
        <v>388.33333333333331</v>
      </c>
    </row>
    <row r="2657" spans="1:37">
      <c r="A2657">
        <v>1160213</v>
      </c>
      <c r="B2657" t="s">
        <v>506</v>
      </c>
      <c r="C2657" s="1">
        <v>33413</v>
      </c>
      <c r="D2657" s="2">
        <v>72.599999999999994</v>
      </c>
      <c r="E2657" t="s">
        <v>35</v>
      </c>
      <c r="F2657" s="3">
        <v>2008</v>
      </c>
      <c r="G2657" s="2">
        <v>71.400000000000006</v>
      </c>
      <c r="H2657" t="s">
        <v>35</v>
      </c>
      <c r="I2657">
        <v>7557</v>
      </c>
      <c r="J2657">
        <v>2</v>
      </c>
      <c r="K2657" t="s">
        <v>36</v>
      </c>
      <c r="L2657" t="s">
        <v>55</v>
      </c>
      <c r="M2657" s="3">
        <v>67</v>
      </c>
      <c r="N2657">
        <v>7557</v>
      </c>
      <c r="O2657">
        <v>1</v>
      </c>
      <c r="P2657" t="s">
        <v>38</v>
      </c>
      <c r="Q2657">
        <v>2014</v>
      </c>
      <c r="R2657" s="2">
        <v>685</v>
      </c>
      <c r="S2657" s="2">
        <v>595</v>
      </c>
      <c r="T2657" s="2">
        <v>690</v>
      </c>
      <c r="U2657" s="2">
        <v>0.84224832225783597</v>
      </c>
      <c r="V2657" s="2">
        <v>575</v>
      </c>
      <c r="W2657" s="2">
        <v>-1</v>
      </c>
      <c r="X2657" s="2">
        <v>469</v>
      </c>
      <c r="Y2657" s="2">
        <v>-1</v>
      </c>
      <c r="Z2657" s="2">
        <v>-1</v>
      </c>
      <c r="AA2657" s="2">
        <v>-1</v>
      </c>
      <c r="AB2657" s="2">
        <v>-1</v>
      </c>
      <c r="AC2657" s="2">
        <v>-2.7443</v>
      </c>
      <c r="AD2657" s="2">
        <v>-0.28710000000000002</v>
      </c>
      <c r="AE2657" s="2">
        <v>-0.2974</v>
      </c>
      <c r="AF2657" s="2">
        <v>1.2868999999999999</v>
      </c>
      <c r="AG2657" s="2">
        <v>-2.2021000000000002</v>
      </c>
      <c r="AH2657">
        <v>320000</v>
      </c>
      <c r="AI2657" t="str">
        <f>IF(Table_Graduate_Salary[[#This Row],[Salary]]&lt;300000,"Low",IF(Table_Graduate_Salary[[#This Row],[Salary]]&lt;=600000,"Medium","High"))</f>
        <v>Medium</v>
      </c>
      <c r="AJ2657" t="str">
        <f>IF(Table_Graduate_Salary[[#This Row],[collegeGPA]]&gt;=8,"Excellent",IF(Table_Graduate_Salary[[#This Row],[collegeGPA]]&gt;=7,"Good","Average"))</f>
        <v>Excellent</v>
      </c>
      <c r="AK2657" s="2">
        <f>AVERAGE(Table_Graduate_Salary[[#This Row],[English]],Table_Graduate_Salary[[#This Row],[Logical]],Table_Graduate_Salary[[#This Row],[Quant]])</f>
        <v>656.66666666666663</v>
      </c>
    </row>
    <row r="2658" spans="1:37">
      <c r="A2658">
        <v>405740</v>
      </c>
      <c r="B2658" t="s">
        <v>506</v>
      </c>
      <c r="C2658" s="1">
        <v>33498</v>
      </c>
      <c r="D2658" s="2">
        <v>88</v>
      </c>
      <c r="E2658" t="s">
        <v>35</v>
      </c>
      <c r="F2658" s="3">
        <v>2008</v>
      </c>
      <c r="G2658" s="2">
        <v>80</v>
      </c>
      <c r="H2658" t="s">
        <v>35</v>
      </c>
      <c r="I2658">
        <v>186</v>
      </c>
      <c r="J2658">
        <v>2</v>
      </c>
      <c r="K2658" t="s">
        <v>36</v>
      </c>
      <c r="L2658" t="s">
        <v>64</v>
      </c>
      <c r="M2658" s="3">
        <v>78</v>
      </c>
      <c r="N2658">
        <v>186</v>
      </c>
      <c r="O2658">
        <v>0</v>
      </c>
      <c r="P2658" t="s">
        <v>59</v>
      </c>
      <c r="Q2658">
        <v>2012</v>
      </c>
      <c r="R2658" s="2">
        <v>455</v>
      </c>
      <c r="S2658" s="2">
        <v>684</v>
      </c>
      <c r="T2658" s="2">
        <v>635</v>
      </c>
      <c r="U2658" s="2">
        <v>0.97439611253839797</v>
      </c>
      <c r="V2658" s="2">
        <v>615</v>
      </c>
      <c r="W2658" s="2">
        <v>-1</v>
      </c>
      <c r="X2658" s="2">
        <v>-1</v>
      </c>
      <c r="Y2658" s="2">
        <v>-1</v>
      </c>
      <c r="Z2658" s="2">
        <v>-1</v>
      </c>
      <c r="AA2658" s="2">
        <v>-1</v>
      </c>
      <c r="AB2658" s="2">
        <v>-1</v>
      </c>
      <c r="AC2658" s="2">
        <v>1.1283000000000001</v>
      </c>
      <c r="AD2658" s="2">
        <v>-0.66930000000000001</v>
      </c>
      <c r="AE2658" s="2">
        <v>5.5199999999999999E-2</v>
      </c>
      <c r="AF2658" s="2">
        <v>-2.0529000000000002</v>
      </c>
      <c r="AG2658" s="2">
        <v>-0.9194</v>
      </c>
      <c r="AH2658">
        <v>480000</v>
      </c>
      <c r="AI2658" t="str">
        <f>IF(Table_Graduate_Salary[[#This Row],[Salary]]&lt;300000,"Low",IF(Table_Graduate_Salary[[#This Row],[Salary]]&lt;=600000,"Medium","High"))</f>
        <v>Medium</v>
      </c>
      <c r="AJ2658" t="str">
        <f>IF(Table_Graduate_Salary[[#This Row],[collegeGPA]]&gt;=8,"Excellent",IF(Table_Graduate_Salary[[#This Row],[collegeGPA]]&gt;=7,"Good","Average"))</f>
        <v>Excellent</v>
      </c>
      <c r="AK2658" s="2">
        <f>AVERAGE(Table_Graduate_Salary[[#This Row],[English]],Table_Graduate_Salary[[#This Row],[Logical]],Table_Graduate_Salary[[#This Row],[Quant]])</f>
        <v>591.33333333333337</v>
      </c>
    </row>
    <row r="2659" spans="1:37">
      <c r="A2659">
        <v>1233826</v>
      </c>
      <c r="B2659" t="s">
        <v>506</v>
      </c>
      <c r="C2659" s="1">
        <v>33993</v>
      </c>
      <c r="D2659" s="2">
        <v>76</v>
      </c>
      <c r="E2659" t="s">
        <v>51</v>
      </c>
      <c r="F2659" s="3">
        <v>2009</v>
      </c>
      <c r="G2659" s="2">
        <v>89.8</v>
      </c>
      <c r="H2659" t="s">
        <v>51</v>
      </c>
      <c r="I2659">
        <v>272</v>
      </c>
      <c r="J2659">
        <v>2</v>
      </c>
      <c r="K2659" t="s">
        <v>36</v>
      </c>
      <c r="L2659" t="s">
        <v>40</v>
      </c>
      <c r="M2659" s="3">
        <v>62</v>
      </c>
      <c r="N2659">
        <v>272</v>
      </c>
      <c r="O2659">
        <v>0</v>
      </c>
      <c r="P2659" t="s">
        <v>50</v>
      </c>
      <c r="Q2659">
        <v>2015</v>
      </c>
      <c r="R2659" s="2">
        <v>595</v>
      </c>
      <c r="S2659" s="2">
        <v>530</v>
      </c>
      <c r="T2659" s="2">
        <v>630</v>
      </c>
      <c r="U2659" s="2">
        <v>-1</v>
      </c>
      <c r="V2659" s="2">
        <v>-1</v>
      </c>
      <c r="W2659" s="2">
        <v>-1</v>
      </c>
      <c r="X2659" s="2">
        <v>-1</v>
      </c>
      <c r="Y2659" s="2">
        <v>-1</v>
      </c>
      <c r="Z2659" s="2">
        <v>-1</v>
      </c>
      <c r="AA2659" s="2">
        <v>-1</v>
      </c>
      <c r="AB2659" s="2">
        <v>-1</v>
      </c>
      <c r="AC2659" s="2">
        <v>0.55910000000000004</v>
      </c>
      <c r="AD2659" s="2">
        <v>0.71189999999999998</v>
      </c>
      <c r="AE2659" s="2">
        <v>0.01</v>
      </c>
      <c r="AF2659" s="2">
        <v>-0.2344</v>
      </c>
      <c r="AG2659" s="2">
        <v>0.86370000000000002</v>
      </c>
      <c r="AH2659">
        <v>330000</v>
      </c>
      <c r="AI2659" t="str">
        <f>IF(Table_Graduate_Salary[[#This Row],[Salary]]&lt;300000,"Low",IF(Table_Graduate_Salary[[#This Row],[Salary]]&lt;=600000,"Medium","High"))</f>
        <v>Medium</v>
      </c>
      <c r="AJ2659" t="str">
        <f>IF(Table_Graduate_Salary[[#This Row],[collegeGPA]]&gt;=8,"Excellent",IF(Table_Graduate_Salary[[#This Row],[collegeGPA]]&gt;=7,"Good","Average"))</f>
        <v>Excellent</v>
      </c>
      <c r="AK2659" s="2">
        <f>AVERAGE(Table_Graduate_Salary[[#This Row],[English]],Table_Graduate_Salary[[#This Row],[Logical]],Table_Graduate_Salary[[#This Row],[Quant]])</f>
        <v>585</v>
      </c>
    </row>
    <row r="2660" spans="1:37">
      <c r="A2660">
        <v>1206204</v>
      </c>
      <c r="B2660" t="s">
        <v>506</v>
      </c>
      <c r="C2660" s="1">
        <v>33702</v>
      </c>
      <c r="D2660" s="2">
        <v>77.599999999999994</v>
      </c>
      <c r="E2660" t="s">
        <v>35</v>
      </c>
      <c r="F2660" s="3">
        <v>2010</v>
      </c>
      <c r="G2660" s="2">
        <v>77.400000000000006</v>
      </c>
      <c r="H2660" t="s">
        <v>35</v>
      </c>
      <c r="I2660">
        <v>6874</v>
      </c>
      <c r="J2660">
        <v>2</v>
      </c>
      <c r="K2660" t="s">
        <v>36</v>
      </c>
      <c r="L2660" t="s">
        <v>40</v>
      </c>
      <c r="M2660" s="3">
        <v>72</v>
      </c>
      <c r="N2660">
        <v>6874</v>
      </c>
      <c r="O2660">
        <v>0</v>
      </c>
      <c r="P2660" t="s">
        <v>96</v>
      </c>
      <c r="Q2660">
        <v>2014</v>
      </c>
      <c r="R2660" s="2">
        <v>630</v>
      </c>
      <c r="S2660" s="2">
        <v>520</v>
      </c>
      <c r="T2660" s="2">
        <v>355</v>
      </c>
      <c r="U2660" s="2">
        <v>0.84224832225783597</v>
      </c>
      <c r="V2660" s="2">
        <v>645</v>
      </c>
      <c r="W2660" s="2">
        <v>-1</v>
      </c>
      <c r="X2660" s="2">
        <v>469</v>
      </c>
      <c r="Y2660" s="2">
        <v>-1</v>
      </c>
      <c r="Z2660" s="2">
        <v>-1</v>
      </c>
      <c r="AA2660" s="2">
        <v>-1</v>
      </c>
      <c r="AB2660" s="2">
        <v>-1</v>
      </c>
      <c r="AC2660" s="2">
        <v>-1.1644000000000001</v>
      </c>
      <c r="AD2660" s="2">
        <v>-1.1195999999999999</v>
      </c>
      <c r="AE2660" s="2">
        <v>-0.91220000000000001</v>
      </c>
      <c r="AF2660" s="2">
        <v>-0.1076</v>
      </c>
      <c r="AG2660" s="2">
        <v>-0.66920000000000002</v>
      </c>
      <c r="AH2660">
        <v>325000</v>
      </c>
      <c r="AI2660" t="str">
        <f>IF(Table_Graduate_Salary[[#This Row],[Salary]]&lt;300000,"Low",IF(Table_Graduate_Salary[[#This Row],[Salary]]&lt;=600000,"Medium","High"))</f>
        <v>Medium</v>
      </c>
      <c r="AJ2660" t="str">
        <f>IF(Table_Graduate_Salary[[#This Row],[collegeGPA]]&gt;=8,"Excellent",IF(Table_Graduate_Salary[[#This Row],[collegeGPA]]&gt;=7,"Good","Average"))</f>
        <v>Excellent</v>
      </c>
      <c r="AK2660" s="2">
        <f>AVERAGE(Table_Graduate_Salary[[#This Row],[English]],Table_Graduate_Salary[[#This Row],[Logical]],Table_Graduate_Salary[[#This Row],[Quant]])</f>
        <v>501.66666666666669</v>
      </c>
    </row>
    <row r="2661" spans="1:37">
      <c r="A2661">
        <v>123487</v>
      </c>
      <c r="B2661" t="s">
        <v>505</v>
      </c>
      <c r="C2661" s="1">
        <v>32700</v>
      </c>
      <c r="D2661" s="2">
        <v>82.13</v>
      </c>
      <c r="E2661" t="s">
        <v>118</v>
      </c>
      <c r="F2661" s="3">
        <v>2006</v>
      </c>
      <c r="G2661" s="2">
        <v>78.5</v>
      </c>
      <c r="H2661" t="s">
        <v>118</v>
      </c>
      <c r="I2661">
        <v>1277</v>
      </c>
      <c r="J2661">
        <v>2</v>
      </c>
      <c r="K2661" t="s">
        <v>36</v>
      </c>
      <c r="L2661" t="s">
        <v>55</v>
      </c>
      <c r="M2661" s="3">
        <v>62.13</v>
      </c>
      <c r="N2661">
        <v>1277</v>
      </c>
      <c r="O2661">
        <v>1</v>
      </c>
      <c r="P2661" t="s">
        <v>45</v>
      </c>
      <c r="Q2661">
        <v>2010</v>
      </c>
      <c r="R2661" s="2">
        <v>755</v>
      </c>
      <c r="S2661" s="2">
        <v>625</v>
      </c>
      <c r="T2661" s="2">
        <v>665</v>
      </c>
      <c r="U2661" s="2">
        <v>0.93037060720269105</v>
      </c>
      <c r="V2661" s="2">
        <v>565</v>
      </c>
      <c r="W2661" s="2">
        <v>-1</v>
      </c>
      <c r="X2661" s="2">
        <v>-1</v>
      </c>
      <c r="Y2661" s="2">
        <v>-1</v>
      </c>
      <c r="Z2661" s="2">
        <v>-1</v>
      </c>
      <c r="AA2661" s="2">
        <v>-1</v>
      </c>
      <c r="AB2661" s="2">
        <v>-1</v>
      </c>
      <c r="AC2661" s="2">
        <v>-0.4173</v>
      </c>
      <c r="AD2661" s="2">
        <v>-0.1232</v>
      </c>
      <c r="AE2661" s="2">
        <v>-1.0697000000000001</v>
      </c>
      <c r="AF2661" s="2">
        <v>0.4148</v>
      </c>
      <c r="AG2661" s="2">
        <v>0.6603</v>
      </c>
      <c r="AH2661">
        <v>630000</v>
      </c>
      <c r="AI2661" t="str">
        <f>IF(Table_Graduate_Salary[[#This Row],[Salary]]&lt;300000,"Low",IF(Table_Graduate_Salary[[#This Row],[Salary]]&lt;=600000,"Medium","High"))</f>
        <v>High</v>
      </c>
      <c r="AJ2661" t="str">
        <f>IF(Table_Graduate_Salary[[#This Row],[collegeGPA]]&gt;=8,"Excellent",IF(Table_Graduate_Salary[[#This Row],[collegeGPA]]&gt;=7,"Good","Average"))</f>
        <v>Excellent</v>
      </c>
      <c r="AK2661" s="2">
        <f>AVERAGE(Table_Graduate_Salary[[#This Row],[English]],Table_Graduate_Salary[[#This Row],[Logical]],Table_Graduate_Salary[[#This Row],[Quant]])</f>
        <v>681.66666666666663</v>
      </c>
    </row>
    <row r="2662" spans="1:37">
      <c r="A2662">
        <v>927386</v>
      </c>
      <c r="B2662" t="s">
        <v>506</v>
      </c>
      <c r="C2662" s="1">
        <v>33048</v>
      </c>
      <c r="D2662" s="2">
        <v>72.8</v>
      </c>
      <c r="E2662" t="s">
        <v>51</v>
      </c>
      <c r="F2662" s="3">
        <v>2008</v>
      </c>
      <c r="G2662" s="2">
        <v>80.2</v>
      </c>
      <c r="H2662" t="s">
        <v>51</v>
      </c>
      <c r="I2662">
        <v>5015</v>
      </c>
      <c r="J2662">
        <v>2</v>
      </c>
      <c r="K2662" t="s">
        <v>66</v>
      </c>
      <c r="L2662" t="s">
        <v>67</v>
      </c>
      <c r="M2662" s="3">
        <v>78.5</v>
      </c>
      <c r="N2662">
        <v>5015</v>
      </c>
      <c r="O2662">
        <v>0</v>
      </c>
      <c r="P2662" t="s">
        <v>56</v>
      </c>
      <c r="Q2662">
        <v>2014</v>
      </c>
      <c r="R2662" s="2">
        <v>440</v>
      </c>
      <c r="S2662" s="2">
        <v>415</v>
      </c>
      <c r="T2662" s="2">
        <v>560</v>
      </c>
      <c r="U2662" s="2">
        <v>0.276047228046856</v>
      </c>
      <c r="V2662" s="2">
        <v>345</v>
      </c>
      <c r="W2662" s="2">
        <v>-1</v>
      </c>
      <c r="X2662" s="2">
        <v>-1</v>
      </c>
      <c r="Y2662" s="2">
        <v>-1</v>
      </c>
      <c r="Z2662" s="2">
        <v>-1</v>
      </c>
      <c r="AA2662" s="2">
        <v>-1</v>
      </c>
      <c r="AB2662" s="2">
        <v>-1</v>
      </c>
      <c r="AC2662" s="2">
        <v>1.4208000000000001</v>
      </c>
      <c r="AD2662" s="2">
        <v>0.87839999999999996</v>
      </c>
      <c r="AE2662" s="2">
        <v>2.1617000000000002</v>
      </c>
      <c r="AF2662" s="2">
        <v>-0.995</v>
      </c>
      <c r="AG2662" s="2">
        <v>0.86370000000000002</v>
      </c>
      <c r="AH2662">
        <v>120000</v>
      </c>
      <c r="AI2662" t="str">
        <f>IF(Table_Graduate_Salary[[#This Row],[Salary]]&lt;300000,"Low",IF(Table_Graduate_Salary[[#This Row],[Salary]]&lt;=600000,"Medium","High"))</f>
        <v>Low</v>
      </c>
      <c r="AJ2662" t="str">
        <f>IF(Table_Graduate_Salary[[#This Row],[collegeGPA]]&gt;=8,"Excellent",IF(Table_Graduate_Salary[[#This Row],[collegeGPA]]&gt;=7,"Good","Average"))</f>
        <v>Excellent</v>
      </c>
      <c r="AK2662" s="2">
        <f>AVERAGE(Table_Graduate_Salary[[#This Row],[English]],Table_Graduate_Salary[[#This Row],[Logical]],Table_Graduate_Salary[[#This Row],[Quant]])</f>
        <v>471.66666666666669</v>
      </c>
    </row>
    <row r="2663" spans="1:37">
      <c r="A2663">
        <v>1218810</v>
      </c>
      <c r="B2663" t="s">
        <v>506</v>
      </c>
      <c r="C2663" s="1">
        <v>33750</v>
      </c>
      <c r="D2663" s="2">
        <v>76</v>
      </c>
      <c r="E2663" t="s">
        <v>35</v>
      </c>
      <c r="F2663" s="3">
        <v>2009</v>
      </c>
      <c r="G2663" s="2">
        <v>68.2</v>
      </c>
      <c r="H2663" t="s">
        <v>35</v>
      </c>
      <c r="I2663">
        <v>8160</v>
      </c>
      <c r="J2663">
        <v>2</v>
      </c>
      <c r="K2663" t="s">
        <v>36</v>
      </c>
      <c r="L2663" t="s">
        <v>60</v>
      </c>
      <c r="M2663" s="3">
        <v>70</v>
      </c>
      <c r="N2663">
        <v>8160</v>
      </c>
      <c r="O2663">
        <v>0</v>
      </c>
      <c r="P2663" t="s">
        <v>59</v>
      </c>
      <c r="Q2663">
        <v>2013</v>
      </c>
      <c r="R2663" s="2">
        <v>615</v>
      </c>
      <c r="S2663" s="2">
        <v>485</v>
      </c>
      <c r="T2663" s="2">
        <v>525</v>
      </c>
      <c r="U2663" s="2">
        <v>-1</v>
      </c>
      <c r="V2663" s="2">
        <v>445</v>
      </c>
      <c r="W2663" s="2">
        <v>-1</v>
      </c>
      <c r="X2663" s="2">
        <v>407</v>
      </c>
      <c r="Y2663" s="2">
        <v>-1</v>
      </c>
      <c r="Z2663" s="2">
        <v>-1</v>
      </c>
      <c r="AA2663" s="2">
        <v>-1</v>
      </c>
      <c r="AB2663" s="2">
        <v>-1</v>
      </c>
      <c r="AC2663" s="2">
        <v>1.2771999999999999</v>
      </c>
      <c r="AD2663" s="2">
        <v>0.87839999999999996</v>
      </c>
      <c r="AE2663" s="2">
        <v>0.47110000000000002</v>
      </c>
      <c r="AF2663" s="2">
        <v>-0.1076</v>
      </c>
      <c r="AG2663" s="2">
        <v>0.86370000000000002</v>
      </c>
      <c r="AH2663">
        <v>205000</v>
      </c>
      <c r="AI2663" t="str">
        <f>IF(Table_Graduate_Salary[[#This Row],[Salary]]&lt;300000,"Low",IF(Table_Graduate_Salary[[#This Row],[Salary]]&lt;=600000,"Medium","High"))</f>
        <v>Low</v>
      </c>
      <c r="AJ2663" t="str">
        <f>IF(Table_Graduate_Salary[[#This Row],[collegeGPA]]&gt;=8,"Excellent",IF(Table_Graduate_Salary[[#This Row],[collegeGPA]]&gt;=7,"Good","Average"))</f>
        <v>Excellent</v>
      </c>
      <c r="AK2663" s="2">
        <f>AVERAGE(Table_Graduate_Salary[[#This Row],[English]],Table_Graduate_Salary[[#This Row],[Logical]],Table_Graduate_Salary[[#This Row],[Quant]])</f>
        <v>541.66666666666663</v>
      </c>
    </row>
    <row r="2664" spans="1:37">
      <c r="A2664">
        <v>536794</v>
      </c>
      <c r="B2664" t="s">
        <v>505</v>
      </c>
      <c r="C2664" s="1">
        <v>33681</v>
      </c>
      <c r="D2664" s="2">
        <v>88.8</v>
      </c>
      <c r="E2664">
        <v>0</v>
      </c>
      <c r="F2664" s="3">
        <v>2009</v>
      </c>
      <c r="G2664" s="2">
        <v>79.8</v>
      </c>
      <c r="H2664">
        <v>0</v>
      </c>
      <c r="I2664">
        <v>124</v>
      </c>
      <c r="J2664">
        <v>2</v>
      </c>
      <c r="K2664" t="s">
        <v>36</v>
      </c>
      <c r="L2664" t="s">
        <v>64</v>
      </c>
      <c r="M2664" s="3">
        <v>86.76</v>
      </c>
      <c r="N2664">
        <v>124</v>
      </c>
      <c r="O2664">
        <v>0</v>
      </c>
      <c r="P2664" t="s">
        <v>65</v>
      </c>
      <c r="Q2664">
        <v>2013</v>
      </c>
      <c r="R2664" s="2">
        <v>615</v>
      </c>
      <c r="S2664" s="2">
        <v>545</v>
      </c>
      <c r="T2664" s="2">
        <v>575</v>
      </c>
      <c r="U2664" s="2">
        <v>0.88412251159373501</v>
      </c>
      <c r="V2664" s="2">
        <v>535</v>
      </c>
      <c r="W2664" s="2">
        <v>-1</v>
      </c>
      <c r="X2664" s="2">
        <v>-1</v>
      </c>
      <c r="Y2664" s="2">
        <v>-1</v>
      </c>
      <c r="Z2664" s="2">
        <v>-1</v>
      </c>
      <c r="AA2664" s="2">
        <v>-1</v>
      </c>
      <c r="AB2664" s="2">
        <v>-1</v>
      </c>
      <c r="AC2664" s="2">
        <v>-0.1082</v>
      </c>
      <c r="AD2664" s="2">
        <v>0.81279999999999997</v>
      </c>
      <c r="AE2664" s="2">
        <v>-5.3699999999999998E-2</v>
      </c>
      <c r="AF2664" s="2">
        <v>0.64980000000000004</v>
      </c>
      <c r="AG2664" s="2">
        <v>-5.0599999999999999E-2</v>
      </c>
      <c r="AH2664">
        <v>450000</v>
      </c>
      <c r="AI2664" t="str">
        <f>IF(Table_Graduate_Salary[[#This Row],[Salary]]&lt;300000,"Low",IF(Table_Graduate_Salary[[#This Row],[Salary]]&lt;=600000,"Medium","High"))</f>
        <v>Medium</v>
      </c>
      <c r="AJ2664" t="str">
        <f>IF(Table_Graduate_Salary[[#This Row],[collegeGPA]]&gt;=8,"Excellent",IF(Table_Graduate_Salary[[#This Row],[collegeGPA]]&gt;=7,"Good","Average"))</f>
        <v>Excellent</v>
      </c>
      <c r="AK2664" s="2">
        <f>AVERAGE(Table_Graduate_Salary[[#This Row],[English]],Table_Graduate_Salary[[#This Row],[Logical]],Table_Graduate_Salary[[#This Row],[Quant]])</f>
        <v>578.33333333333337</v>
      </c>
    </row>
    <row r="2665" spans="1:37">
      <c r="A2665">
        <v>724092</v>
      </c>
      <c r="B2665" t="s">
        <v>506</v>
      </c>
      <c r="C2665" s="1">
        <v>32955</v>
      </c>
      <c r="D2665" s="2">
        <v>82.4</v>
      </c>
      <c r="E2665" t="s">
        <v>35</v>
      </c>
      <c r="F2665" s="3">
        <v>2008</v>
      </c>
      <c r="G2665" s="2">
        <v>71.3</v>
      </c>
      <c r="H2665" t="s">
        <v>35</v>
      </c>
      <c r="I2665">
        <v>7000</v>
      </c>
      <c r="J2665">
        <v>2</v>
      </c>
      <c r="K2665" t="s">
        <v>36</v>
      </c>
      <c r="L2665" t="s">
        <v>334</v>
      </c>
      <c r="M2665" s="3">
        <v>72.599999999999994</v>
      </c>
      <c r="N2665">
        <v>7000</v>
      </c>
      <c r="O2665">
        <v>1</v>
      </c>
      <c r="P2665" t="s">
        <v>61</v>
      </c>
      <c r="Q2665">
        <v>2013</v>
      </c>
      <c r="R2665" s="2">
        <v>595</v>
      </c>
      <c r="S2665" s="2">
        <v>580</v>
      </c>
      <c r="T2665" s="2">
        <v>635</v>
      </c>
      <c r="U2665" s="2">
        <v>0.65576694261721102</v>
      </c>
      <c r="V2665" s="2">
        <v>485</v>
      </c>
      <c r="W2665" s="2">
        <v>-1</v>
      </c>
      <c r="X2665" s="2">
        <v>-1</v>
      </c>
      <c r="Y2665" s="2">
        <v>-1</v>
      </c>
      <c r="Z2665" s="2">
        <v>-1</v>
      </c>
      <c r="AA2665" s="2">
        <v>366</v>
      </c>
      <c r="AB2665" s="2">
        <v>-1</v>
      </c>
      <c r="AC2665" s="2">
        <v>-1.54E-2</v>
      </c>
      <c r="AD2665" s="2">
        <v>0.71189999999999998</v>
      </c>
      <c r="AE2665" s="2">
        <v>0.16370000000000001</v>
      </c>
      <c r="AF2665" s="2">
        <v>-0.1076</v>
      </c>
      <c r="AG2665" s="2">
        <v>1.2121</v>
      </c>
      <c r="AH2665">
        <v>350000</v>
      </c>
      <c r="AI2665" t="str">
        <f>IF(Table_Graduate_Salary[[#This Row],[Salary]]&lt;300000,"Low",IF(Table_Graduate_Salary[[#This Row],[Salary]]&lt;=600000,"Medium","High"))</f>
        <v>Medium</v>
      </c>
      <c r="AJ2665" t="str">
        <f>IF(Table_Graduate_Salary[[#This Row],[collegeGPA]]&gt;=8,"Excellent",IF(Table_Graduate_Salary[[#This Row],[collegeGPA]]&gt;=7,"Good","Average"))</f>
        <v>Excellent</v>
      </c>
      <c r="AK2665" s="2">
        <f>AVERAGE(Table_Graduate_Salary[[#This Row],[English]],Table_Graduate_Salary[[#This Row],[Logical]],Table_Graduate_Salary[[#This Row],[Quant]])</f>
        <v>603.33333333333337</v>
      </c>
    </row>
    <row r="2666" spans="1:37">
      <c r="A2666">
        <v>991139</v>
      </c>
      <c r="B2666" t="s">
        <v>506</v>
      </c>
      <c r="C2666" s="1">
        <v>33900</v>
      </c>
      <c r="D2666" s="2">
        <v>75</v>
      </c>
      <c r="E2666" t="s">
        <v>51</v>
      </c>
      <c r="F2666" s="3">
        <v>2010</v>
      </c>
      <c r="G2666" s="2">
        <v>71.599999999999994</v>
      </c>
      <c r="H2666" t="s">
        <v>51</v>
      </c>
      <c r="I2666">
        <v>16092</v>
      </c>
      <c r="J2666">
        <v>2</v>
      </c>
      <c r="K2666" t="s">
        <v>36</v>
      </c>
      <c r="L2666" t="s">
        <v>40</v>
      </c>
      <c r="M2666" s="3">
        <v>68.75</v>
      </c>
      <c r="N2666">
        <v>16092</v>
      </c>
      <c r="O2666">
        <v>0</v>
      </c>
      <c r="P2666" t="s">
        <v>56</v>
      </c>
      <c r="Q2666">
        <v>2014</v>
      </c>
      <c r="R2666" s="2">
        <v>290</v>
      </c>
      <c r="S2666" s="2">
        <v>485</v>
      </c>
      <c r="T2666" s="2">
        <v>310</v>
      </c>
      <c r="U2666" s="2">
        <v>0.74475835400893897</v>
      </c>
      <c r="V2666" s="2">
        <v>435</v>
      </c>
      <c r="W2666" s="2">
        <v>-1</v>
      </c>
      <c r="X2666" s="2">
        <v>438</v>
      </c>
      <c r="Y2666" s="2">
        <v>-1</v>
      </c>
      <c r="Z2666" s="2">
        <v>-1</v>
      </c>
      <c r="AA2666" s="2">
        <v>-1</v>
      </c>
      <c r="AB2666" s="2">
        <v>-1</v>
      </c>
      <c r="AC2666" s="2">
        <v>1.4208000000000001</v>
      </c>
      <c r="AD2666" s="2">
        <v>0.21240000000000001</v>
      </c>
      <c r="AE2666" s="2">
        <v>0.93220000000000003</v>
      </c>
      <c r="AF2666" s="2">
        <v>-1.5021</v>
      </c>
      <c r="AG2666" s="2">
        <v>1.2470000000000001</v>
      </c>
      <c r="AH2666">
        <v>320000</v>
      </c>
      <c r="AI2666" t="str">
        <f>IF(Table_Graduate_Salary[[#This Row],[Salary]]&lt;300000,"Low",IF(Table_Graduate_Salary[[#This Row],[Salary]]&lt;=600000,"Medium","High"))</f>
        <v>Medium</v>
      </c>
      <c r="AJ2666" t="str">
        <f>IF(Table_Graduate_Salary[[#This Row],[collegeGPA]]&gt;=8,"Excellent",IF(Table_Graduate_Salary[[#This Row],[collegeGPA]]&gt;=7,"Good","Average"))</f>
        <v>Excellent</v>
      </c>
      <c r="AK2666" s="2">
        <f>AVERAGE(Table_Graduate_Salary[[#This Row],[English]],Table_Graduate_Salary[[#This Row],[Logical]],Table_Graduate_Salary[[#This Row],[Quant]])</f>
        <v>361.66666666666669</v>
      </c>
    </row>
    <row r="2667" spans="1:37">
      <c r="A2667">
        <v>259792</v>
      </c>
      <c r="B2667" t="s">
        <v>506</v>
      </c>
      <c r="C2667" s="1">
        <v>32284</v>
      </c>
      <c r="D2667" s="2">
        <v>79.8</v>
      </c>
      <c r="E2667">
        <v>0</v>
      </c>
      <c r="F2667" s="3">
        <v>2006</v>
      </c>
      <c r="G2667" s="2">
        <v>74.5</v>
      </c>
      <c r="H2667">
        <v>0</v>
      </c>
      <c r="I2667">
        <v>4408</v>
      </c>
      <c r="J2667">
        <v>2</v>
      </c>
      <c r="K2667" t="s">
        <v>36</v>
      </c>
      <c r="L2667" t="s">
        <v>64</v>
      </c>
      <c r="M2667" s="3">
        <v>74.3</v>
      </c>
      <c r="N2667">
        <v>4408</v>
      </c>
      <c r="O2667">
        <v>0</v>
      </c>
      <c r="P2667" t="s">
        <v>47</v>
      </c>
      <c r="Q2667">
        <v>2010</v>
      </c>
      <c r="R2667" s="2">
        <v>255</v>
      </c>
      <c r="S2667" s="2">
        <v>365</v>
      </c>
      <c r="T2667" s="2">
        <v>315</v>
      </c>
      <c r="U2667" s="2">
        <v>4.2223131097241899E-2</v>
      </c>
      <c r="V2667" s="2">
        <v>225</v>
      </c>
      <c r="W2667" s="2">
        <v>-1</v>
      </c>
      <c r="X2667" s="2">
        <v>-1</v>
      </c>
      <c r="Y2667" s="2">
        <v>-1</v>
      </c>
      <c r="Z2667" s="2">
        <v>-1</v>
      </c>
      <c r="AA2667" s="2">
        <v>-1</v>
      </c>
      <c r="AB2667" s="2">
        <v>-1</v>
      </c>
      <c r="AC2667" s="2">
        <v>-0.26279999999999998</v>
      </c>
      <c r="AD2667" s="2">
        <v>-1.2153</v>
      </c>
      <c r="AE2667" s="2">
        <v>-0.34399999999999997</v>
      </c>
      <c r="AF2667" s="2">
        <v>1.1198999999999999</v>
      </c>
      <c r="AG2667" s="2">
        <v>-1.5512999999999999</v>
      </c>
      <c r="AH2667">
        <v>120000</v>
      </c>
      <c r="AI2667" t="str">
        <f>IF(Table_Graduate_Salary[[#This Row],[Salary]]&lt;300000,"Low",IF(Table_Graduate_Salary[[#This Row],[Salary]]&lt;=600000,"Medium","High"))</f>
        <v>Low</v>
      </c>
      <c r="AJ2667" t="str">
        <f>IF(Table_Graduate_Salary[[#This Row],[collegeGPA]]&gt;=8,"Excellent",IF(Table_Graduate_Salary[[#This Row],[collegeGPA]]&gt;=7,"Good","Average"))</f>
        <v>Excellent</v>
      </c>
      <c r="AK2667" s="2">
        <f>AVERAGE(Table_Graduate_Salary[[#This Row],[English]],Table_Graduate_Salary[[#This Row],[Logical]],Table_Graduate_Salary[[#This Row],[Quant]])</f>
        <v>311.66666666666669</v>
      </c>
    </row>
    <row r="2668" spans="1:37">
      <c r="A2668">
        <v>1034769</v>
      </c>
      <c r="B2668" t="s">
        <v>506</v>
      </c>
      <c r="C2668" s="1">
        <v>33180</v>
      </c>
      <c r="D2668" s="2">
        <v>76.8</v>
      </c>
      <c r="E2668" t="s">
        <v>51</v>
      </c>
      <c r="F2668" s="3">
        <v>2009</v>
      </c>
      <c r="G2668" s="2">
        <v>83.6</v>
      </c>
      <c r="H2668" t="s">
        <v>51</v>
      </c>
      <c r="I2668">
        <v>2066</v>
      </c>
      <c r="J2668">
        <v>2</v>
      </c>
      <c r="K2668" t="s">
        <v>36</v>
      </c>
      <c r="L2668" t="s">
        <v>55</v>
      </c>
      <c r="M2668" s="3">
        <v>84.8</v>
      </c>
      <c r="N2668">
        <v>2066</v>
      </c>
      <c r="O2668">
        <v>1</v>
      </c>
      <c r="P2668" t="s">
        <v>53</v>
      </c>
      <c r="Q2668">
        <v>2013</v>
      </c>
      <c r="R2668" s="2">
        <v>665</v>
      </c>
      <c r="S2668" s="2">
        <v>570</v>
      </c>
      <c r="T2668" s="2">
        <v>690</v>
      </c>
      <c r="U2668" s="2">
        <v>0.84224832225783597</v>
      </c>
      <c r="V2668" s="2">
        <v>395</v>
      </c>
      <c r="W2668" s="2">
        <v>-1</v>
      </c>
      <c r="X2668" s="2">
        <v>469</v>
      </c>
      <c r="Y2668" s="2">
        <v>-1</v>
      </c>
      <c r="Z2668" s="2">
        <v>-1</v>
      </c>
      <c r="AA2668" s="2">
        <v>-1</v>
      </c>
      <c r="AB2668" s="2">
        <v>-1</v>
      </c>
      <c r="AC2668" s="2">
        <v>-1.0207999999999999</v>
      </c>
      <c r="AD2668" s="2">
        <v>-0.78659999999999997</v>
      </c>
      <c r="AE2668" s="2">
        <v>-1.2196</v>
      </c>
      <c r="AF2668" s="2">
        <v>0.2727</v>
      </c>
      <c r="AG2668" s="2">
        <v>-0.86080000000000001</v>
      </c>
      <c r="AH2668">
        <v>290000</v>
      </c>
      <c r="AI2668" t="str">
        <f>IF(Table_Graduate_Salary[[#This Row],[Salary]]&lt;300000,"Low",IF(Table_Graduate_Salary[[#This Row],[Salary]]&lt;=600000,"Medium","High"))</f>
        <v>Low</v>
      </c>
      <c r="AJ2668" t="str">
        <f>IF(Table_Graduate_Salary[[#This Row],[collegeGPA]]&gt;=8,"Excellent",IF(Table_Graduate_Salary[[#This Row],[collegeGPA]]&gt;=7,"Good","Average"))</f>
        <v>Excellent</v>
      </c>
      <c r="AK2668" s="2">
        <f>AVERAGE(Table_Graduate_Salary[[#This Row],[English]],Table_Graduate_Salary[[#This Row],[Logical]],Table_Graduate_Salary[[#This Row],[Quant]])</f>
        <v>641.66666666666663</v>
      </c>
    </row>
    <row r="2669" spans="1:37">
      <c r="A2669">
        <v>337880</v>
      </c>
      <c r="B2669" t="s">
        <v>505</v>
      </c>
      <c r="C2669" s="1">
        <v>32571</v>
      </c>
      <c r="D2669" s="2">
        <v>87.8</v>
      </c>
      <c r="E2669">
        <v>0</v>
      </c>
      <c r="F2669" s="3">
        <v>2006</v>
      </c>
      <c r="G2669" s="2">
        <v>73.83</v>
      </c>
      <c r="H2669">
        <v>0</v>
      </c>
      <c r="I2669">
        <v>3076</v>
      </c>
      <c r="J2669">
        <v>2</v>
      </c>
      <c r="K2669" t="s">
        <v>66</v>
      </c>
      <c r="L2669" t="s">
        <v>67</v>
      </c>
      <c r="M2669" s="3">
        <v>88</v>
      </c>
      <c r="N2669">
        <v>3076</v>
      </c>
      <c r="O2669">
        <v>0</v>
      </c>
      <c r="P2669" t="s">
        <v>47</v>
      </c>
      <c r="Q2669">
        <v>2012</v>
      </c>
      <c r="R2669" s="2">
        <v>345</v>
      </c>
      <c r="S2669" s="2">
        <v>475</v>
      </c>
      <c r="T2669" s="2">
        <v>345</v>
      </c>
      <c r="U2669" s="2">
        <v>0.84312372666574198</v>
      </c>
      <c r="V2669" s="2">
        <v>515</v>
      </c>
      <c r="W2669" s="2">
        <v>-1</v>
      </c>
      <c r="X2669" s="2">
        <v>-1</v>
      </c>
      <c r="Y2669" s="2">
        <v>-1</v>
      </c>
      <c r="Z2669" s="2">
        <v>-1</v>
      </c>
      <c r="AA2669" s="2">
        <v>-1</v>
      </c>
      <c r="AB2669" s="2">
        <v>-1</v>
      </c>
      <c r="AC2669" s="2">
        <v>1.5919999999999901</v>
      </c>
      <c r="AD2669" s="2">
        <v>1.0858000000000001</v>
      </c>
      <c r="AE2669" s="2">
        <v>-0.81569999999999998</v>
      </c>
      <c r="AF2669" s="2">
        <v>-1.58287</v>
      </c>
      <c r="AG2669" s="2">
        <v>0.34439999999999998</v>
      </c>
      <c r="AH2669">
        <v>315000</v>
      </c>
      <c r="AI2669" t="str">
        <f>IF(Table_Graduate_Salary[[#This Row],[Salary]]&lt;300000,"Low",IF(Table_Graduate_Salary[[#This Row],[Salary]]&lt;=600000,"Medium","High"))</f>
        <v>Medium</v>
      </c>
      <c r="AJ2669" t="str">
        <f>IF(Table_Graduate_Salary[[#This Row],[collegeGPA]]&gt;=8,"Excellent",IF(Table_Graduate_Salary[[#This Row],[collegeGPA]]&gt;=7,"Good","Average"))</f>
        <v>Excellent</v>
      </c>
      <c r="AK2669" s="2">
        <f>AVERAGE(Table_Graduate_Salary[[#This Row],[English]],Table_Graduate_Salary[[#This Row],[Logical]],Table_Graduate_Salary[[#This Row],[Quant]])</f>
        <v>388.33333333333331</v>
      </c>
    </row>
    <row r="2670" spans="1:37">
      <c r="A2670">
        <v>295307</v>
      </c>
      <c r="B2670" t="s">
        <v>506</v>
      </c>
      <c r="C2670" s="1">
        <v>32026</v>
      </c>
      <c r="D2670" s="2">
        <v>60.14</v>
      </c>
      <c r="E2670" t="s">
        <v>450</v>
      </c>
      <c r="F2670" s="3">
        <v>2007</v>
      </c>
      <c r="G2670" s="2">
        <v>66</v>
      </c>
      <c r="H2670" t="s">
        <v>186</v>
      </c>
      <c r="I2670">
        <v>2819</v>
      </c>
      <c r="J2670">
        <v>2</v>
      </c>
      <c r="K2670" t="s">
        <v>36</v>
      </c>
      <c r="L2670" t="s">
        <v>64</v>
      </c>
      <c r="M2670" s="3">
        <v>67</v>
      </c>
      <c r="N2670">
        <v>2819</v>
      </c>
      <c r="O2670">
        <v>0</v>
      </c>
      <c r="P2670" t="s">
        <v>41</v>
      </c>
      <c r="Q2670">
        <v>2011</v>
      </c>
      <c r="R2670" s="2">
        <v>295</v>
      </c>
      <c r="S2670" s="2">
        <v>365</v>
      </c>
      <c r="T2670" s="2">
        <v>615</v>
      </c>
      <c r="U2670" s="2">
        <v>0.413838255788123</v>
      </c>
      <c r="V2670" s="2">
        <v>385</v>
      </c>
      <c r="W2670" s="2">
        <v>-1</v>
      </c>
      <c r="X2670" s="2">
        <v>-1</v>
      </c>
      <c r="Y2670" s="2">
        <v>-1</v>
      </c>
      <c r="Z2670" s="2">
        <v>-1</v>
      </c>
      <c r="AA2670" s="2">
        <v>-1</v>
      </c>
      <c r="AB2670" s="2">
        <v>-1</v>
      </c>
      <c r="AC2670" s="2">
        <v>-0.1082</v>
      </c>
      <c r="AD2670" s="2">
        <v>-0.27929999999999999</v>
      </c>
      <c r="AE2670" s="2">
        <v>-1.7954000000000001</v>
      </c>
      <c r="AF2670" s="2">
        <v>1.0024</v>
      </c>
      <c r="AG2670" s="2">
        <v>-0.44550000000000001</v>
      </c>
      <c r="AH2670">
        <v>135000</v>
      </c>
      <c r="AI2670" t="str">
        <f>IF(Table_Graduate_Salary[[#This Row],[Salary]]&lt;300000,"Low",IF(Table_Graduate_Salary[[#This Row],[Salary]]&lt;=600000,"Medium","High"))</f>
        <v>Low</v>
      </c>
      <c r="AJ2670" t="str">
        <f>IF(Table_Graduate_Salary[[#This Row],[collegeGPA]]&gt;=8,"Excellent",IF(Table_Graduate_Salary[[#This Row],[collegeGPA]]&gt;=7,"Good","Average"))</f>
        <v>Excellent</v>
      </c>
      <c r="AK2670" s="2">
        <f>AVERAGE(Table_Graduate_Salary[[#This Row],[English]],Table_Graduate_Salary[[#This Row],[Logical]],Table_Graduate_Salary[[#This Row],[Quant]])</f>
        <v>425</v>
      </c>
    </row>
    <row r="2671" spans="1:37">
      <c r="A2671">
        <v>757456</v>
      </c>
      <c r="B2671" t="s">
        <v>506</v>
      </c>
      <c r="C2671" s="1">
        <v>30838</v>
      </c>
      <c r="D2671" s="2">
        <v>62</v>
      </c>
      <c r="E2671" t="s">
        <v>51</v>
      </c>
      <c r="F2671" s="3">
        <v>2004</v>
      </c>
      <c r="G2671" s="2">
        <v>64</v>
      </c>
      <c r="H2671" t="s">
        <v>51</v>
      </c>
      <c r="I2671">
        <v>315</v>
      </c>
      <c r="J2671">
        <v>2</v>
      </c>
      <c r="K2671" t="s">
        <v>66</v>
      </c>
      <c r="L2671" t="s">
        <v>67</v>
      </c>
      <c r="M2671" s="3">
        <v>72</v>
      </c>
      <c r="N2671">
        <v>315</v>
      </c>
      <c r="O2671">
        <v>1</v>
      </c>
      <c r="P2671" t="s">
        <v>61</v>
      </c>
      <c r="Q2671">
        <v>2012</v>
      </c>
      <c r="R2671" s="2">
        <v>415</v>
      </c>
      <c r="S2671" s="2">
        <v>485</v>
      </c>
      <c r="T2671" s="2">
        <v>445</v>
      </c>
      <c r="U2671" s="2">
        <v>0.76567358123401097</v>
      </c>
      <c r="V2671" s="2">
        <v>485</v>
      </c>
      <c r="W2671" s="2">
        <v>-1</v>
      </c>
      <c r="X2671" s="2">
        <v>-1</v>
      </c>
      <c r="Y2671" s="2">
        <v>-1</v>
      </c>
      <c r="Z2671" s="2">
        <v>-1</v>
      </c>
      <c r="AA2671" s="2">
        <v>-1</v>
      </c>
      <c r="AB2671" s="2">
        <v>-1</v>
      </c>
      <c r="AC2671" s="2">
        <v>1.7081</v>
      </c>
      <c r="AD2671" s="2">
        <v>0.71189999999999998</v>
      </c>
      <c r="AE2671" s="2">
        <v>0.77849999999999997</v>
      </c>
      <c r="AF2671" s="2">
        <v>-0.36120000000000002</v>
      </c>
      <c r="AG2671" s="2">
        <v>-0.66920000000000002</v>
      </c>
      <c r="AH2671">
        <v>330000</v>
      </c>
      <c r="AI2671" t="str">
        <f>IF(Table_Graduate_Salary[[#This Row],[Salary]]&lt;300000,"Low",IF(Table_Graduate_Salary[[#This Row],[Salary]]&lt;=600000,"Medium","High"))</f>
        <v>Medium</v>
      </c>
      <c r="AJ2671" t="str">
        <f>IF(Table_Graduate_Salary[[#This Row],[collegeGPA]]&gt;=8,"Excellent",IF(Table_Graduate_Salary[[#This Row],[collegeGPA]]&gt;=7,"Good","Average"))</f>
        <v>Excellent</v>
      </c>
      <c r="AK2671" s="2">
        <f>AVERAGE(Table_Graduate_Salary[[#This Row],[English]],Table_Graduate_Salary[[#This Row],[Logical]],Table_Graduate_Salary[[#This Row],[Quant]])</f>
        <v>448.33333333333331</v>
      </c>
    </row>
    <row r="2672" spans="1:37">
      <c r="A2672">
        <v>133428</v>
      </c>
      <c r="B2672" t="s">
        <v>506</v>
      </c>
      <c r="C2672" s="1">
        <v>32188</v>
      </c>
      <c r="D2672" s="2">
        <v>64</v>
      </c>
      <c r="E2672">
        <v>0</v>
      </c>
      <c r="F2672" s="3">
        <v>2004</v>
      </c>
      <c r="G2672" s="2">
        <v>53</v>
      </c>
      <c r="H2672">
        <v>0</v>
      </c>
      <c r="I2672">
        <v>6953</v>
      </c>
      <c r="J2672">
        <v>2</v>
      </c>
      <c r="K2672" t="s">
        <v>36</v>
      </c>
      <c r="L2672" t="s">
        <v>64</v>
      </c>
      <c r="M2672" s="3">
        <v>74.5</v>
      </c>
      <c r="N2672">
        <v>6953</v>
      </c>
      <c r="O2672">
        <v>0</v>
      </c>
      <c r="P2672" t="s">
        <v>53</v>
      </c>
      <c r="Q2672">
        <v>2010</v>
      </c>
      <c r="R2672" s="2">
        <v>465</v>
      </c>
      <c r="S2672" s="2">
        <v>625</v>
      </c>
      <c r="T2672" s="2">
        <v>625</v>
      </c>
      <c r="U2672" s="2">
        <v>0.67074315143312702</v>
      </c>
      <c r="V2672" s="2">
        <v>455</v>
      </c>
      <c r="W2672" s="2">
        <v>-1</v>
      </c>
      <c r="X2672" s="2">
        <v>-1</v>
      </c>
      <c r="Y2672" s="2">
        <v>-1</v>
      </c>
      <c r="Z2672" s="2">
        <v>-1</v>
      </c>
      <c r="AA2672" s="2">
        <v>-1</v>
      </c>
      <c r="AB2672" s="2">
        <v>-1</v>
      </c>
      <c r="AC2672" s="2">
        <v>1.7464999999999999</v>
      </c>
      <c r="AD2672" s="2">
        <v>0.81279999999999997</v>
      </c>
      <c r="AE2672" s="2">
        <v>1.2524999999999999</v>
      </c>
      <c r="AF2672" s="2">
        <v>-0.4078</v>
      </c>
      <c r="AG2672" s="2">
        <v>0.6603</v>
      </c>
      <c r="AH2672">
        <v>360000</v>
      </c>
      <c r="AI2672" t="str">
        <f>IF(Table_Graduate_Salary[[#This Row],[Salary]]&lt;300000,"Low",IF(Table_Graduate_Salary[[#This Row],[Salary]]&lt;=600000,"Medium","High"))</f>
        <v>Medium</v>
      </c>
      <c r="AJ2672" t="str">
        <f>IF(Table_Graduate_Salary[[#This Row],[collegeGPA]]&gt;=8,"Excellent",IF(Table_Graduate_Salary[[#This Row],[collegeGPA]]&gt;=7,"Good","Average"))</f>
        <v>Excellent</v>
      </c>
      <c r="AK2672" s="2">
        <f>AVERAGE(Table_Graduate_Salary[[#This Row],[English]],Table_Graduate_Salary[[#This Row],[Logical]],Table_Graduate_Salary[[#This Row],[Quant]])</f>
        <v>571.66666666666663</v>
      </c>
    </row>
    <row r="2673" spans="1:37">
      <c r="A2673">
        <v>1089747</v>
      </c>
      <c r="B2673" t="s">
        <v>506</v>
      </c>
      <c r="C2673" s="1">
        <v>32162</v>
      </c>
      <c r="D2673" s="2">
        <v>62.86</v>
      </c>
      <c r="E2673" t="s">
        <v>451</v>
      </c>
      <c r="F2673" s="3">
        <v>2007</v>
      </c>
      <c r="G2673" s="2">
        <v>69.040000000000006</v>
      </c>
      <c r="H2673" t="s">
        <v>452</v>
      </c>
      <c r="I2673">
        <v>1744</v>
      </c>
      <c r="J2673">
        <v>2</v>
      </c>
      <c r="K2673" t="s">
        <v>66</v>
      </c>
      <c r="L2673" t="s">
        <v>67</v>
      </c>
      <c r="M2673" s="3">
        <v>76.67</v>
      </c>
      <c r="N2673">
        <v>1744</v>
      </c>
      <c r="O2673">
        <v>0</v>
      </c>
      <c r="P2673" t="s">
        <v>41</v>
      </c>
      <c r="Q2673">
        <v>2013</v>
      </c>
      <c r="R2673" s="2">
        <v>630</v>
      </c>
      <c r="S2673" s="2">
        <v>580</v>
      </c>
      <c r="T2673" s="2">
        <v>330</v>
      </c>
      <c r="U2673" s="2">
        <v>0.98374996654107005</v>
      </c>
      <c r="V2673" s="2">
        <v>635</v>
      </c>
      <c r="W2673" s="2">
        <v>-1</v>
      </c>
      <c r="X2673" s="2">
        <v>-1</v>
      </c>
      <c r="Y2673" s="2">
        <v>-1</v>
      </c>
      <c r="Z2673" s="2">
        <v>-1</v>
      </c>
      <c r="AA2673" s="2">
        <v>-1</v>
      </c>
      <c r="AB2673" s="2">
        <v>-1</v>
      </c>
      <c r="AC2673" s="2">
        <v>0.70269999999999999</v>
      </c>
      <c r="AD2673" s="2">
        <v>0.21240000000000001</v>
      </c>
      <c r="AE2673" s="2">
        <v>-1.2196</v>
      </c>
      <c r="AF2673" s="2">
        <v>-0.86819999999999997</v>
      </c>
      <c r="AG2673" s="2">
        <v>0.67210000000000003</v>
      </c>
      <c r="AH2673">
        <v>315000</v>
      </c>
      <c r="AI2673" t="str">
        <f>IF(Table_Graduate_Salary[[#This Row],[Salary]]&lt;300000,"Low",IF(Table_Graduate_Salary[[#This Row],[Salary]]&lt;=600000,"Medium","High"))</f>
        <v>Medium</v>
      </c>
      <c r="AJ2673" t="str">
        <f>IF(Table_Graduate_Salary[[#This Row],[collegeGPA]]&gt;=8,"Excellent",IF(Table_Graduate_Salary[[#This Row],[collegeGPA]]&gt;=7,"Good","Average"))</f>
        <v>Excellent</v>
      </c>
      <c r="AK2673" s="2">
        <f>AVERAGE(Table_Graduate_Salary[[#This Row],[English]],Table_Graduate_Salary[[#This Row],[Logical]],Table_Graduate_Salary[[#This Row],[Quant]])</f>
        <v>513.33333333333337</v>
      </c>
    </row>
    <row r="2674" spans="1:37">
      <c r="A2674">
        <v>1267511</v>
      </c>
      <c r="B2674" t="s">
        <v>506</v>
      </c>
      <c r="C2674" s="1">
        <v>32802</v>
      </c>
      <c r="D2674" s="2">
        <v>72</v>
      </c>
      <c r="E2674" t="s">
        <v>51</v>
      </c>
      <c r="F2674" s="3">
        <v>2008</v>
      </c>
      <c r="G2674" s="2">
        <v>68</v>
      </c>
      <c r="H2674" t="s">
        <v>51</v>
      </c>
      <c r="I2674">
        <v>883</v>
      </c>
      <c r="J2674">
        <v>2</v>
      </c>
      <c r="K2674" t="s">
        <v>66</v>
      </c>
      <c r="L2674" t="s">
        <v>67</v>
      </c>
      <c r="M2674" s="3">
        <v>70</v>
      </c>
      <c r="N2674">
        <v>883</v>
      </c>
      <c r="O2674">
        <v>0</v>
      </c>
      <c r="P2674" t="s">
        <v>47</v>
      </c>
      <c r="Q2674">
        <v>2015</v>
      </c>
      <c r="R2674" s="2">
        <v>315</v>
      </c>
      <c r="S2674" s="2">
        <v>395</v>
      </c>
      <c r="T2674" s="2">
        <v>320</v>
      </c>
      <c r="U2674" s="2">
        <v>0.35653648772447499</v>
      </c>
      <c r="V2674" s="2">
        <v>495</v>
      </c>
      <c r="W2674" s="2">
        <v>-1</v>
      </c>
      <c r="X2674" s="2">
        <v>346</v>
      </c>
      <c r="Y2674" s="2">
        <v>-1</v>
      </c>
      <c r="Z2674" s="2">
        <v>-1</v>
      </c>
      <c r="AA2674" s="2">
        <v>-1</v>
      </c>
      <c r="AB2674" s="2">
        <v>-1</v>
      </c>
      <c r="AC2674" s="2">
        <v>-0.58989999999999998</v>
      </c>
      <c r="AD2674" s="2">
        <v>-0.62009999999999998</v>
      </c>
      <c r="AE2674" s="2">
        <v>-0.14369999999999999</v>
      </c>
      <c r="AF2674" s="2">
        <v>1.9199999999999998E-2</v>
      </c>
      <c r="AG2674" s="2">
        <v>-2.0105</v>
      </c>
      <c r="AH2674">
        <v>105000</v>
      </c>
      <c r="AI2674" t="str">
        <f>IF(Table_Graduate_Salary[[#This Row],[Salary]]&lt;300000,"Low",IF(Table_Graduate_Salary[[#This Row],[Salary]]&lt;=600000,"Medium","High"))</f>
        <v>Low</v>
      </c>
      <c r="AJ2674" t="str">
        <f>IF(Table_Graduate_Salary[[#This Row],[collegeGPA]]&gt;=8,"Excellent",IF(Table_Graduate_Salary[[#This Row],[collegeGPA]]&gt;=7,"Good","Average"))</f>
        <v>Excellent</v>
      </c>
      <c r="AK2674" s="2">
        <f>AVERAGE(Table_Graduate_Salary[[#This Row],[English]],Table_Graduate_Salary[[#This Row],[Logical]],Table_Graduate_Salary[[#This Row],[Quant]])</f>
        <v>343.33333333333331</v>
      </c>
    </row>
    <row r="2675" spans="1:37">
      <c r="A2675">
        <v>338410</v>
      </c>
      <c r="B2675" t="s">
        <v>506</v>
      </c>
      <c r="C2675" s="1">
        <v>33757</v>
      </c>
      <c r="D2675" s="2">
        <v>75</v>
      </c>
      <c r="E2675" t="s">
        <v>35</v>
      </c>
      <c r="F2675" s="3">
        <v>2009</v>
      </c>
      <c r="G2675" s="2">
        <v>70</v>
      </c>
      <c r="H2675" t="s">
        <v>35</v>
      </c>
      <c r="I2675">
        <v>11637</v>
      </c>
      <c r="J2675">
        <v>2</v>
      </c>
      <c r="K2675" t="s">
        <v>36</v>
      </c>
      <c r="L2675" t="s">
        <v>64</v>
      </c>
      <c r="M2675" s="3">
        <v>72</v>
      </c>
      <c r="N2675">
        <v>11637</v>
      </c>
      <c r="O2675">
        <v>0</v>
      </c>
      <c r="P2675" t="s">
        <v>84</v>
      </c>
      <c r="Q2675">
        <v>2013</v>
      </c>
      <c r="R2675" s="2">
        <v>495</v>
      </c>
      <c r="S2675" s="2">
        <v>605</v>
      </c>
      <c r="T2675" s="2">
        <v>545</v>
      </c>
      <c r="U2675" s="2">
        <v>0.35653648772447499</v>
      </c>
      <c r="V2675" s="2">
        <v>425</v>
      </c>
      <c r="W2675" s="2">
        <v>-1</v>
      </c>
      <c r="X2675" s="2">
        <v>346</v>
      </c>
      <c r="Y2675" s="2">
        <v>-1</v>
      </c>
      <c r="Z2675" s="2">
        <v>-1</v>
      </c>
      <c r="AA2675" s="2">
        <v>-1</v>
      </c>
      <c r="AB2675" s="2">
        <v>-1</v>
      </c>
      <c r="AC2675" s="2">
        <v>-0.64910000000000001</v>
      </c>
      <c r="AD2675" s="2">
        <v>0.50080000000000002</v>
      </c>
      <c r="AE2675" s="2">
        <v>0.52690000000000003</v>
      </c>
      <c r="AF2675" s="2">
        <v>0.53232999999999997</v>
      </c>
      <c r="AG2675" s="2">
        <v>0.6603</v>
      </c>
      <c r="AH2675">
        <v>200000</v>
      </c>
      <c r="AI2675" t="str">
        <f>IF(Table_Graduate_Salary[[#This Row],[Salary]]&lt;300000,"Low",IF(Table_Graduate_Salary[[#This Row],[Salary]]&lt;=600000,"Medium","High"))</f>
        <v>Low</v>
      </c>
      <c r="AJ2675" t="str">
        <f>IF(Table_Graduate_Salary[[#This Row],[collegeGPA]]&gt;=8,"Excellent",IF(Table_Graduate_Salary[[#This Row],[collegeGPA]]&gt;=7,"Good","Average"))</f>
        <v>Excellent</v>
      </c>
      <c r="AK2675" s="2">
        <f>AVERAGE(Table_Graduate_Salary[[#This Row],[English]],Table_Graduate_Salary[[#This Row],[Logical]],Table_Graduate_Salary[[#This Row],[Quant]])</f>
        <v>548.33333333333337</v>
      </c>
    </row>
    <row r="2676" spans="1:37">
      <c r="A2676">
        <v>927081</v>
      </c>
      <c r="B2676" t="s">
        <v>506</v>
      </c>
      <c r="C2676" s="1">
        <v>33573</v>
      </c>
      <c r="D2676" s="2">
        <v>83</v>
      </c>
      <c r="E2676" t="s">
        <v>35</v>
      </c>
      <c r="F2676" s="3">
        <v>2009</v>
      </c>
      <c r="G2676" s="2">
        <v>76</v>
      </c>
      <c r="H2676" t="s">
        <v>35</v>
      </c>
      <c r="I2676">
        <v>10971</v>
      </c>
      <c r="J2676">
        <v>2</v>
      </c>
      <c r="K2676" t="s">
        <v>36</v>
      </c>
      <c r="L2676" t="s">
        <v>64</v>
      </c>
      <c r="M2676" s="3">
        <v>65</v>
      </c>
      <c r="N2676">
        <v>10971</v>
      </c>
      <c r="O2676">
        <v>0</v>
      </c>
      <c r="P2676" t="s">
        <v>41</v>
      </c>
      <c r="Q2676">
        <v>2014</v>
      </c>
      <c r="R2676" s="2">
        <v>545</v>
      </c>
      <c r="S2676" s="2">
        <v>385</v>
      </c>
      <c r="T2676" s="2">
        <v>470</v>
      </c>
      <c r="U2676" s="2">
        <v>0.23780283983757</v>
      </c>
      <c r="V2676" s="2">
        <v>135</v>
      </c>
      <c r="W2676" s="2">
        <v>-1</v>
      </c>
      <c r="X2676" s="2">
        <v>315</v>
      </c>
      <c r="Y2676" s="2">
        <v>-1</v>
      </c>
      <c r="Z2676" s="2">
        <v>-1</v>
      </c>
      <c r="AA2676" s="2">
        <v>-1</v>
      </c>
      <c r="AB2676" s="2">
        <v>-1</v>
      </c>
      <c r="AC2676" s="2">
        <v>-0.87719999999999998</v>
      </c>
      <c r="AD2676" s="2">
        <v>0.71189999999999998</v>
      </c>
      <c r="AE2676" s="2">
        <v>1.0859000000000001</v>
      </c>
      <c r="AF2676" s="2">
        <v>-0.995</v>
      </c>
      <c r="AG2676" s="2">
        <v>1.0553999999999999</v>
      </c>
      <c r="AH2676">
        <v>250000</v>
      </c>
      <c r="AI2676" t="str">
        <f>IF(Table_Graduate_Salary[[#This Row],[Salary]]&lt;300000,"Low",IF(Table_Graduate_Salary[[#This Row],[Salary]]&lt;=600000,"Medium","High"))</f>
        <v>Low</v>
      </c>
      <c r="AJ2676" t="str">
        <f>IF(Table_Graduate_Salary[[#This Row],[collegeGPA]]&gt;=8,"Excellent",IF(Table_Graduate_Salary[[#This Row],[collegeGPA]]&gt;=7,"Good","Average"))</f>
        <v>Excellent</v>
      </c>
      <c r="AK2676" s="2">
        <f>AVERAGE(Table_Graduate_Salary[[#This Row],[English]],Table_Graduate_Salary[[#This Row],[Logical]],Table_Graduate_Salary[[#This Row],[Quant]])</f>
        <v>466.66666666666669</v>
      </c>
    </row>
    <row r="2677" spans="1:37">
      <c r="A2677">
        <v>302743</v>
      </c>
      <c r="B2677" t="s">
        <v>505</v>
      </c>
      <c r="C2677" s="1">
        <v>32839</v>
      </c>
      <c r="D2677" s="2">
        <v>84</v>
      </c>
      <c r="E2677" t="s">
        <v>394</v>
      </c>
      <c r="F2677" s="3">
        <v>2007</v>
      </c>
      <c r="G2677" s="2">
        <v>71.83</v>
      </c>
      <c r="H2677" t="s">
        <v>394</v>
      </c>
      <c r="I2677">
        <v>11583</v>
      </c>
      <c r="J2677">
        <v>2</v>
      </c>
      <c r="K2677" t="s">
        <v>36</v>
      </c>
      <c r="L2677" t="s">
        <v>138</v>
      </c>
      <c r="M2677" s="3">
        <v>61.32</v>
      </c>
      <c r="N2677">
        <v>11583</v>
      </c>
      <c r="O2677">
        <v>0</v>
      </c>
      <c r="P2677" t="s">
        <v>45</v>
      </c>
      <c r="Q2677">
        <v>2011</v>
      </c>
      <c r="R2677" s="2">
        <v>495</v>
      </c>
      <c r="S2677" s="2">
        <v>535</v>
      </c>
      <c r="T2677" s="2">
        <v>425</v>
      </c>
      <c r="U2677" s="2">
        <v>5.8792800008353401E-2</v>
      </c>
      <c r="V2677" s="2">
        <v>-1</v>
      </c>
      <c r="W2677" s="2">
        <v>200</v>
      </c>
      <c r="X2677" s="2">
        <v>-1</v>
      </c>
      <c r="Y2677" s="2">
        <v>-1</v>
      </c>
      <c r="Z2677" s="2">
        <v>-1</v>
      </c>
      <c r="AA2677" s="2">
        <v>-1</v>
      </c>
      <c r="AB2677" s="2">
        <v>-1</v>
      </c>
      <c r="AC2677" s="2">
        <v>-0.88099999999999901</v>
      </c>
      <c r="AD2677" s="2">
        <v>0.96879999999999999</v>
      </c>
      <c r="AE2677" s="2">
        <v>0.52690000000000003</v>
      </c>
      <c r="AF2677" s="2">
        <v>-0.99529999999999996</v>
      </c>
      <c r="AG2677" s="2">
        <v>0.97629999999999995</v>
      </c>
      <c r="AH2677">
        <v>410000</v>
      </c>
      <c r="AI2677" t="str">
        <f>IF(Table_Graduate_Salary[[#This Row],[Salary]]&lt;300000,"Low",IF(Table_Graduate_Salary[[#This Row],[Salary]]&lt;=600000,"Medium","High"))</f>
        <v>Medium</v>
      </c>
      <c r="AJ2677" t="str">
        <f>IF(Table_Graduate_Salary[[#This Row],[collegeGPA]]&gt;=8,"Excellent",IF(Table_Graduate_Salary[[#This Row],[collegeGPA]]&gt;=7,"Good","Average"))</f>
        <v>Excellent</v>
      </c>
      <c r="AK2677" s="2">
        <f>AVERAGE(Table_Graduate_Salary[[#This Row],[English]],Table_Graduate_Salary[[#This Row],[Logical]],Table_Graduate_Salary[[#This Row],[Quant]])</f>
        <v>485</v>
      </c>
    </row>
    <row r="2678" spans="1:37">
      <c r="A2678">
        <v>277189</v>
      </c>
      <c r="B2678" t="s">
        <v>506</v>
      </c>
      <c r="C2678" s="1">
        <v>32187</v>
      </c>
      <c r="D2678" s="2">
        <v>53</v>
      </c>
      <c r="E2678">
        <v>0</v>
      </c>
      <c r="F2678" s="3">
        <v>2004</v>
      </c>
      <c r="G2678" s="2">
        <v>61</v>
      </c>
      <c r="H2678">
        <v>0</v>
      </c>
      <c r="I2678">
        <v>66</v>
      </c>
      <c r="J2678">
        <v>2</v>
      </c>
      <c r="K2678" t="s">
        <v>66</v>
      </c>
      <c r="L2678" t="s">
        <v>67</v>
      </c>
      <c r="M2678" s="3">
        <v>64</v>
      </c>
      <c r="N2678">
        <v>66</v>
      </c>
      <c r="O2678">
        <v>0</v>
      </c>
      <c r="P2678" t="s">
        <v>41</v>
      </c>
      <c r="Q2678">
        <v>2011</v>
      </c>
      <c r="R2678" s="2">
        <v>355</v>
      </c>
      <c r="S2678" s="2">
        <v>325</v>
      </c>
      <c r="T2678" s="2">
        <v>535</v>
      </c>
      <c r="U2678" s="2">
        <v>0.37755141942454101</v>
      </c>
      <c r="V2678" s="2">
        <v>375</v>
      </c>
      <c r="W2678" s="2">
        <v>-1</v>
      </c>
      <c r="X2678" s="2">
        <v>-1</v>
      </c>
      <c r="Y2678" s="2">
        <v>-1</v>
      </c>
      <c r="Z2678" s="2">
        <v>-1</v>
      </c>
      <c r="AA2678" s="2">
        <v>-1</v>
      </c>
      <c r="AB2678" s="2">
        <v>-1</v>
      </c>
      <c r="AC2678" s="2">
        <v>0.66459999999999997</v>
      </c>
      <c r="AD2678" s="2">
        <v>-0.74729999999999996</v>
      </c>
      <c r="AE2678" s="2">
        <v>1.1073999999999999</v>
      </c>
      <c r="AF2678" s="2">
        <v>0.17979999999999999</v>
      </c>
      <c r="AG2678" s="2">
        <v>0.34439999999999998</v>
      </c>
      <c r="AH2678">
        <v>340000</v>
      </c>
      <c r="AI2678" t="str">
        <f>IF(Table_Graduate_Salary[[#This Row],[Salary]]&lt;300000,"Low",IF(Table_Graduate_Salary[[#This Row],[Salary]]&lt;=600000,"Medium","High"))</f>
        <v>Medium</v>
      </c>
      <c r="AJ2678" t="str">
        <f>IF(Table_Graduate_Salary[[#This Row],[collegeGPA]]&gt;=8,"Excellent",IF(Table_Graduate_Salary[[#This Row],[collegeGPA]]&gt;=7,"Good","Average"))</f>
        <v>Excellent</v>
      </c>
      <c r="AK2678" s="2">
        <f>AVERAGE(Table_Graduate_Salary[[#This Row],[English]],Table_Graduate_Salary[[#This Row],[Logical]],Table_Graduate_Salary[[#This Row],[Quant]])</f>
        <v>405</v>
      </c>
    </row>
    <row r="2679" spans="1:37">
      <c r="A2679">
        <v>872382</v>
      </c>
      <c r="B2679" t="s">
        <v>506</v>
      </c>
      <c r="C2679" s="1">
        <v>33358</v>
      </c>
      <c r="D2679" s="2">
        <v>86.6</v>
      </c>
      <c r="E2679" t="s">
        <v>35</v>
      </c>
      <c r="F2679" s="3">
        <v>2009</v>
      </c>
      <c r="G2679" s="2">
        <v>73.2</v>
      </c>
      <c r="H2679" t="s">
        <v>35</v>
      </c>
      <c r="I2679">
        <v>347</v>
      </c>
      <c r="J2679">
        <v>2</v>
      </c>
      <c r="K2679" t="s">
        <v>36</v>
      </c>
      <c r="L2679" t="s">
        <v>55</v>
      </c>
      <c r="M2679" s="3">
        <v>75</v>
      </c>
      <c r="N2679">
        <v>347</v>
      </c>
      <c r="O2679">
        <v>0</v>
      </c>
      <c r="P2679" t="s">
        <v>41</v>
      </c>
      <c r="Q2679">
        <v>2014</v>
      </c>
      <c r="R2679" s="2">
        <v>640</v>
      </c>
      <c r="S2679" s="2">
        <v>545</v>
      </c>
      <c r="T2679" s="2">
        <v>605</v>
      </c>
      <c r="U2679" s="2">
        <v>0.84224832225783597</v>
      </c>
      <c r="V2679" s="2">
        <v>435</v>
      </c>
      <c r="W2679" s="2">
        <v>-1</v>
      </c>
      <c r="X2679" s="2">
        <v>469</v>
      </c>
      <c r="Y2679" s="2">
        <v>-1</v>
      </c>
      <c r="Z2679" s="2">
        <v>-1</v>
      </c>
      <c r="AA2679" s="2">
        <v>-1</v>
      </c>
      <c r="AB2679" s="2">
        <v>-1</v>
      </c>
      <c r="AC2679" s="2">
        <v>-1.5952999999999999</v>
      </c>
      <c r="AD2679" s="2">
        <v>-0.95309999999999995</v>
      </c>
      <c r="AE2679" s="2">
        <v>0.01</v>
      </c>
      <c r="AF2679" s="2">
        <v>0.77980000000000005</v>
      </c>
      <c r="AG2679" s="2">
        <v>0.48049999999999998</v>
      </c>
      <c r="AH2679">
        <v>325000</v>
      </c>
      <c r="AI2679" t="str">
        <f>IF(Table_Graduate_Salary[[#This Row],[Salary]]&lt;300000,"Low",IF(Table_Graduate_Salary[[#This Row],[Salary]]&lt;=600000,"Medium","High"))</f>
        <v>Medium</v>
      </c>
      <c r="AJ2679" t="str">
        <f>IF(Table_Graduate_Salary[[#This Row],[collegeGPA]]&gt;=8,"Excellent",IF(Table_Graduate_Salary[[#This Row],[collegeGPA]]&gt;=7,"Good","Average"))</f>
        <v>Excellent</v>
      </c>
      <c r="AK2679" s="2">
        <f>AVERAGE(Table_Graduate_Salary[[#This Row],[English]],Table_Graduate_Salary[[#This Row],[Logical]],Table_Graduate_Salary[[#This Row],[Quant]])</f>
        <v>596.66666666666663</v>
      </c>
    </row>
    <row r="2680" spans="1:37">
      <c r="A2680">
        <v>831825</v>
      </c>
      <c r="B2680" t="s">
        <v>506</v>
      </c>
      <c r="C2680" s="1">
        <v>33849</v>
      </c>
      <c r="D2680" s="2">
        <v>73.400000000000006</v>
      </c>
      <c r="E2680" t="s">
        <v>51</v>
      </c>
      <c r="F2680" s="3">
        <v>2010</v>
      </c>
      <c r="G2680" s="2">
        <v>74.400000000000006</v>
      </c>
      <c r="H2680" t="s">
        <v>51</v>
      </c>
      <c r="I2680">
        <v>492</v>
      </c>
      <c r="J2680">
        <v>2</v>
      </c>
      <c r="K2680" t="s">
        <v>36</v>
      </c>
      <c r="L2680" t="s">
        <v>40</v>
      </c>
      <c r="M2680" s="3">
        <v>61.2</v>
      </c>
      <c r="N2680">
        <v>492</v>
      </c>
      <c r="O2680">
        <v>1</v>
      </c>
      <c r="P2680" t="s">
        <v>54</v>
      </c>
      <c r="Q2680">
        <v>2014</v>
      </c>
      <c r="R2680" s="2">
        <v>650</v>
      </c>
      <c r="S2680" s="2">
        <v>440</v>
      </c>
      <c r="T2680" s="2">
        <v>445</v>
      </c>
      <c r="U2680" s="2">
        <v>0.48674700843819302</v>
      </c>
      <c r="V2680" s="2">
        <v>375</v>
      </c>
      <c r="W2680" s="2">
        <v>-1</v>
      </c>
      <c r="X2680" s="2">
        <v>376</v>
      </c>
      <c r="Y2680" s="2">
        <v>-1</v>
      </c>
      <c r="Z2680" s="2">
        <v>-1</v>
      </c>
      <c r="AA2680" s="2">
        <v>-1</v>
      </c>
      <c r="AB2680" s="2">
        <v>-1</v>
      </c>
      <c r="AC2680" s="2">
        <v>-0.58989999999999998</v>
      </c>
      <c r="AD2680" s="2">
        <v>-1.6191</v>
      </c>
      <c r="AE2680" s="2">
        <v>-0.75849999999999995</v>
      </c>
      <c r="AF2680" s="2">
        <v>-0.4879</v>
      </c>
      <c r="AG2680" s="2">
        <v>-3.3517999999999999</v>
      </c>
      <c r="AH2680">
        <v>315000</v>
      </c>
      <c r="AI2680" t="str">
        <f>IF(Table_Graduate_Salary[[#This Row],[Salary]]&lt;300000,"Low",IF(Table_Graduate_Salary[[#This Row],[Salary]]&lt;=600000,"Medium","High"))</f>
        <v>Medium</v>
      </c>
      <c r="AJ2680" t="str">
        <f>IF(Table_Graduate_Salary[[#This Row],[collegeGPA]]&gt;=8,"Excellent",IF(Table_Graduate_Salary[[#This Row],[collegeGPA]]&gt;=7,"Good","Average"))</f>
        <v>Excellent</v>
      </c>
      <c r="AK2680" s="2">
        <f>AVERAGE(Table_Graduate_Salary[[#This Row],[English]],Table_Graduate_Salary[[#This Row],[Logical]],Table_Graduate_Salary[[#This Row],[Quant]])</f>
        <v>511.66666666666669</v>
      </c>
    </row>
    <row r="2681" spans="1:37">
      <c r="A2681">
        <v>435062</v>
      </c>
      <c r="B2681" t="s">
        <v>506</v>
      </c>
      <c r="C2681" s="1">
        <v>33137</v>
      </c>
      <c r="D2681" s="2">
        <v>71.099999999999994</v>
      </c>
      <c r="E2681" t="s">
        <v>179</v>
      </c>
      <c r="F2681" s="3">
        <v>2009</v>
      </c>
      <c r="G2681" s="2">
        <v>71.010000000000005</v>
      </c>
      <c r="H2681" t="s">
        <v>453</v>
      </c>
      <c r="I2681">
        <v>186</v>
      </c>
      <c r="J2681">
        <v>2</v>
      </c>
      <c r="K2681" t="s">
        <v>36</v>
      </c>
      <c r="L2681" t="s">
        <v>52</v>
      </c>
      <c r="M2681" s="3">
        <v>69</v>
      </c>
      <c r="N2681">
        <v>186</v>
      </c>
      <c r="O2681">
        <v>0</v>
      </c>
      <c r="P2681" t="s">
        <v>59</v>
      </c>
      <c r="Q2681">
        <v>2012</v>
      </c>
      <c r="R2681" s="2">
        <v>475</v>
      </c>
      <c r="S2681" s="2">
        <v>455</v>
      </c>
      <c r="T2681" s="2">
        <v>575</v>
      </c>
      <c r="U2681" s="2">
        <v>0.71452936324344696</v>
      </c>
      <c r="V2681" s="2">
        <v>-1</v>
      </c>
      <c r="W2681" s="2">
        <v>-1</v>
      </c>
      <c r="X2681" s="2">
        <v>-1</v>
      </c>
      <c r="Y2681" s="2">
        <v>435</v>
      </c>
      <c r="Z2681" s="2">
        <v>-1</v>
      </c>
      <c r="AA2681" s="2">
        <v>-1</v>
      </c>
      <c r="AB2681" s="2">
        <v>-1</v>
      </c>
      <c r="AC2681" s="2">
        <v>0.2009</v>
      </c>
      <c r="AD2681" s="2">
        <v>0.26679999999999998</v>
      </c>
      <c r="AE2681" s="2">
        <v>0.16399999999999901</v>
      </c>
      <c r="AF2681" s="2">
        <v>0.4148</v>
      </c>
      <c r="AG2681" s="2">
        <v>2.8400000000000002E-2</v>
      </c>
      <c r="AH2681">
        <v>255000</v>
      </c>
      <c r="AI2681" t="str">
        <f>IF(Table_Graduate_Salary[[#This Row],[Salary]]&lt;300000,"Low",IF(Table_Graduate_Salary[[#This Row],[Salary]]&lt;=600000,"Medium","High"))</f>
        <v>Low</v>
      </c>
      <c r="AJ2681" t="str">
        <f>IF(Table_Graduate_Salary[[#This Row],[collegeGPA]]&gt;=8,"Excellent",IF(Table_Graduate_Salary[[#This Row],[collegeGPA]]&gt;=7,"Good","Average"))</f>
        <v>Excellent</v>
      </c>
      <c r="AK2681" s="2">
        <f>AVERAGE(Table_Graduate_Salary[[#This Row],[English]],Table_Graduate_Salary[[#This Row],[Logical]],Table_Graduate_Salary[[#This Row],[Quant]])</f>
        <v>501.66666666666669</v>
      </c>
    </row>
    <row r="2682" spans="1:37">
      <c r="A2682">
        <v>898295</v>
      </c>
      <c r="B2682" t="s">
        <v>506</v>
      </c>
      <c r="C2682" s="1">
        <v>33934</v>
      </c>
      <c r="D2682" s="2">
        <v>76</v>
      </c>
      <c r="E2682" t="s">
        <v>35</v>
      </c>
      <c r="F2682" s="3">
        <v>2010</v>
      </c>
      <c r="G2682" s="2">
        <v>71</v>
      </c>
      <c r="H2682" t="s">
        <v>35</v>
      </c>
      <c r="I2682">
        <v>7626</v>
      </c>
      <c r="J2682">
        <v>2</v>
      </c>
      <c r="K2682" t="s">
        <v>36</v>
      </c>
      <c r="L2682" t="s">
        <v>55</v>
      </c>
      <c r="M2682" s="3">
        <v>68.8</v>
      </c>
      <c r="N2682">
        <v>7626</v>
      </c>
      <c r="O2682">
        <v>0</v>
      </c>
      <c r="P2682" t="s">
        <v>41</v>
      </c>
      <c r="Q2682">
        <v>2014</v>
      </c>
      <c r="R2682" s="2">
        <v>555</v>
      </c>
      <c r="S2682" s="2">
        <v>585</v>
      </c>
      <c r="T2682" s="2">
        <v>470</v>
      </c>
      <c r="U2682" s="2">
        <v>0.48674700843819302</v>
      </c>
      <c r="V2682" s="2">
        <v>335</v>
      </c>
      <c r="W2682" s="2">
        <v>-1</v>
      </c>
      <c r="X2682" s="2">
        <v>376</v>
      </c>
      <c r="Y2682" s="2">
        <v>-1</v>
      </c>
      <c r="Z2682" s="2">
        <v>-1</v>
      </c>
      <c r="AA2682" s="2">
        <v>-1</v>
      </c>
      <c r="AB2682" s="2">
        <v>-1</v>
      </c>
      <c r="AC2682" s="2">
        <v>-1.4517</v>
      </c>
      <c r="AD2682" s="2">
        <v>-0.95309999999999995</v>
      </c>
      <c r="AE2682" s="2">
        <v>-1.2196</v>
      </c>
      <c r="AF2682" s="2">
        <v>0.2727</v>
      </c>
      <c r="AG2682" s="2">
        <v>-1.244</v>
      </c>
      <c r="AH2682">
        <v>180000</v>
      </c>
      <c r="AI2682" t="str">
        <f>IF(Table_Graduate_Salary[[#This Row],[Salary]]&lt;300000,"Low",IF(Table_Graduate_Salary[[#This Row],[Salary]]&lt;=600000,"Medium","High"))</f>
        <v>Low</v>
      </c>
      <c r="AJ2682" t="str">
        <f>IF(Table_Graduate_Salary[[#This Row],[collegeGPA]]&gt;=8,"Excellent",IF(Table_Graduate_Salary[[#This Row],[collegeGPA]]&gt;=7,"Good","Average"))</f>
        <v>Excellent</v>
      </c>
      <c r="AK2682" s="2">
        <f>AVERAGE(Table_Graduate_Salary[[#This Row],[English]],Table_Graduate_Salary[[#This Row],[Logical]],Table_Graduate_Salary[[#This Row],[Quant]])</f>
        <v>536.66666666666663</v>
      </c>
    </row>
    <row r="2683" spans="1:37">
      <c r="A2683">
        <v>1063638</v>
      </c>
      <c r="B2683" t="s">
        <v>506</v>
      </c>
      <c r="C2683" s="1">
        <v>33637</v>
      </c>
      <c r="D2683" s="2">
        <v>72</v>
      </c>
      <c r="E2683" t="s">
        <v>51</v>
      </c>
      <c r="F2683" s="3">
        <v>2009</v>
      </c>
      <c r="G2683" s="2">
        <v>53</v>
      </c>
      <c r="H2683" t="s">
        <v>35</v>
      </c>
      <c r="I2683">
        <v>13964</v>
      </c>
      <c r="J2683">
        <v>2</v>
      </c>
      <c r="K2683" t="s">
        <v>36</v>
      </c>
      <c r="L2683" t="s">
        <v>40</v>
      </c>
      <c r="M2683" s="3">
        <v>73.5</v>
      </c>
      <c r="N2683">
        <v>13964</v>
      </c>
      <c r="O2683">
        <v>0</v>
      </c>
      <c r="P2683" t="s">
        <v>50</v>
      </c>
      <c r="Q2683">
        <v>2013</v>
      </c>
      <c r="R2683" s="2">
        <v>465</v>
      </c>
      <c r="S2683" s="2">
        <v>420</v>
      </c>
      <c r="T2683" s="2">
        <v>500</v>
      </c>
      <c r="U2683" s="2">
        <v>0.35653648772447499</v>
      </c>
      <c r="V2683" s="2">
        <v>475</v>
      </c>
      <c r="W2683" s="2">
        <v>-1</v>
      </c>
      <c r="X2683" s="2">
        <v>346</v>
      </c>
      <c r="Y2683" s="2">
        <v>-1</v>
      </c>
      <c r="Z2683" s="2">
        <v>-1</v>
      </c>
      <c r="AA2683" s="2">
        <v>-1</v>
      </c>
      <c r="AB2683" s="2">
        <v>-1</v>
      </c>
      <c r="AC2683" s="2">
        <v>0.12820000000000001</v>
      </c>
      <c r="AD2683" s="2">
        <v>0.37890000000000001</v>
      </c>
      <c r="AE2683" s="2">
        <v>0.31740000000000002</v>
      </c>
      <c r="AF2683" s="2">
        <v>-0.74150000000000005</v>
      </c>
      <c r="AG2683" s="2">
        <v>0.67210000000000003</v>
      </c>
      <c r="AH2683">
        <v>360000</v>
      </c>
      <c r="AI2683" t="str">
        <f>IF(Table_Graduate_Salary[[#This Row],[Salary]]&lt;300000,"Low",IF(Table_Graduate_Salary[[#This Row],[Salary]]&lt;=600000,"Medium","High"))</f>
        <v>Medium</v>
      </c>
      <c r="AJ2683" t="str">
        <f>IF(Table_Graduate_Salary[[#This Row],[collegeGPA]]&gt;=8,"Excellent",IF(Table_Graduate_Salary[[#This Row],[collegeGPA]]&gt;=7,"Good","Average"))</f>
        <v>Excellent</v>
      </c>
      <c r="AK2683" s="2">
        <f>AVERAGE(Table_Graduate_Salary[[#This Row],[English]],Table_Graduate_Salary[[#This Row],[Logical]],Table_Graduate_Salary[[#This Row],[Quant]])</f>
        <v>461.66666666666669</v>
      </c>
    </row>
    <row r="2684" spans="1:37">
      <c r="A2684">
        <v>592952</v>
      </c>
      <c r="B2684" t="s">
        <v>505</v>
      </c>
      <c r="C2684" s="1">
        <v>33569</v>
      </c>
      <c r="D2684" s="2">
        <v>80</v>
      </c>
      <c r="E2684" t="s">
        <v>35</v>
      </c>
      <c r="F2684" s="3">
        <v>2009</v>
      </c>
      <c r="G2684" s="2">
        <v>90</v>
      </c>
      <c r="H2684" t="s">
        <v>454</v>
      </c>
      <c r="I2684">
        <v>8818</v>
      </c>
      <c r="J2684">
        <v>2</v>
      </c>
      <c r="K2684" t="s">
        <v>36</v>
      </c>
      <c r="L2684" t="s">
        <v>60</v>
      </c>
      <c r="M2684" s="3">
        <v>79</v>
      </c>
      <c r="N2684">
        <v>8818</v>
      </c>
      <c r="O2684">
        <v>1</v>
      </c>
      <c r="P2684" t="s">
        <v>54</v>
      </c>
      <c r="Q2684">
        <v>2013</v>
      </c>
      <c r="R2684" s="2">
        <v>465</v>
      </c>
      <c r="S2684" s="2">
        <v>410</v>
      </c>
      <c r="T2684" s="2">
        <v>530</v>
      </c>
      <c r="U2684" s="2">
        <v>0.82466640067133201</v>
      </c>
      <c r="V2684" s="2">
        <v>-1</v>
      </c>
      <c r="W2684" s="2">
        <v>400</v>
      </c>
      <c r="X2684" s="2">
        <v>-1</v>
      </c>
      <c r="Y2684" s="2">
        <v>-1</v>
      </c>
      <c r="Z2684" s="2">
        <v>-1</v>
      </c>
      <c r="AA2684" s="2">
        <v>366</v>
      </c>
      <c r="AB2684" s="2">
        <v>-1</v>
      </c>
      <c r="AC2684" s="2">
        <v>0.70269999999999999</v>
      </c>
      <c r="AD2684" s="2">
        <v>0.71189999999999998</v>
      </c>
      <c r="AE2684" s="2">
        <v>-3.3713000000000002</v>
      </c>
      <c r="AF2684" s="2">
        <v>0.2727</v>
      </c>
      <c r="AG2684" s="2">
        <v>0.48049999999999998</v>
      </c>
      <c r="AH2684">
        <v>250000</v>
      </c>
      <c r="AI2684" t="str">
        <f>IF(Table_Graduate_Salary[[#This Row],[Salary]]&lt;300000,"Low",IF(Table_Graduate_Salary[[#This Row],[Salary]]&lt;=600000,"Medium","High"))</f>
        <v>Low</v>
      </c>
      <c r="AJ2684" t="str">
        <f>IF(Table_Graduate_Salary[[#This Row],[collegeGPA]]&gt;=8,"Excellent",IF(Table_Graduate_Salary[[#This Row],[collegeGPA]]&gt;=7,"Good","Average"))</f>
        <v>Excellent</v>
      </c>
      <c r="AK2684" s="2">
        <f>AVERAGE(Table_Graduate_Salary[[#This Row],[English]],Table_Graduate_Salary[[#This Row],[Logical]],Table_Graduate_Salary[[#This Row],[Quant]])</f>
        <v>468.33333333333331</v>
      </c>
    </row>
    <row r="2685" spans="1:37">
      <c r="A2685">
        <v>989860</v>
      </c>
      <c r="B2685" t="s">
        <v>506</v>
      </c>
      <c r="C2685" s="1">
        <v>33647</v>
      </c>
      <c r="D2685" s="2">
        <v>90.8</v>
      </c>
      <c r="E2685" t="s">
        <v>51</v>
      </c>
      <c r="F2685" s="3">
        <v>2010</v>
      </c>
      <c r="G2685" s="2">
        <v>90.1</v>
      </c>
      <c r="H2685" t="s">
        <v>51</v>
      </c>
      <c r="I2685">
        <v>12832</v>
      </c>
      <c r="J2685">
        <v>2</v>
      </c>
      <c r="K2685" t="s">
        <v>36</v>
      </c>
      <c r="L2685" t="s">
        <v>40</v>
      </c>
      <c r="M2685" s="3">
        <v>67.7</v>
      </c>
      <c r="N2685">
        <v>12832</v>
      </c>
      <c r="O2685">
        <v>0</v>
      </c>
      <c r="P2685" t="s">
        <v>61</v>
      </c>
      <c r="Q2685">
        <v>2014</v>
      </c>
      <c r="R2685" s="2">
        <v>525</v>
      </c>
      <c r="S2685" s="2">
        <v>530</v>
      </c>
      <c r="T2685" s="2">
        <v>595</v>
      </c>
      <c r="U2685" s="2">
        <v>0.48674700843819302</v>
      </c>
      <c r="V2685" s="2">
        <v>485</v>
      </c>
      <c r="W2685" s="2">
        <v>-1</v>
      </c>
      <c r="X2685" s="2">
        <v>376</v>
      </c>
      <c r="Y2685" s="2">
        <v>-1</v>
      </c>
      <c r="Z2685" s="2">
        <v>-1</v>
      </c>
      <c r="AA2685" s="2">
        <v>-1</v>
      </c>
      <c r="AB2685" s="2">
        <v>-1</v>
      </c>
      <c r="AC2685" s="2">
        <v>-0.30270000000000002</v>
      </c>
      <c r="AD2685" s="2">
        <v>0.71189999999999998</v>
      </c>
      <c r="AE2685" s="2">
        <v>-0.2974</v>
      </c>
      <c r="AF2685" s="2">
        <v>1.1600999999999999</v>
      </c>
      <c r="AG2685" s="2">
        <v>-0.47760000000000002</v>
      </c>
      <c r="AH2685">
        <v>250000</v>
      </c>
      <c r="AI2685" t="str">
        <f>IF(Table_Graduate_Salary[[#This Row],[Salary]]&lt;300000,"Low",IF(Table_Graduate_Salary[[#This Row],[Salary]]&lt;=600000,"Medium","High"))</f>
        <v>Low</v>
      </c>
      <c r="AJ2685" t="str">
        <f>IF(Table_Graduate_Salary[[#This Row],[collegeGPA]]&gt;=8,"Excellent",IF(Table_Graduate_Salary[[#This Row],[collegeGPA]]&gt;=7,"Good","Average"))</f>
        <v>Excellent</v>
      </c>
      <c r="AK2685" s="2">
        <f>AVERAGE(Table_Graduate_Salary[[#This Row],[English]],Table_Graduate_Salary[[#This Row],[Logical]],Table_Graduate_Salary[[#This Row],[Quant]])</f>
        <v>550</v>
      </c>
    </row>
    <row r="2686" spans="1:37">
      <c r="A2686">
        <v>644037</v>
      </c>
      <c r="B2686" t="s">
        <v>506</v>
      </c>
      <c r="C2686" s="1">
        <v>33348</v>
      </c>
      <c r="D2686" s="2">
        <v>80.599999999999994</v>
      </c>
      <c r="E2686" t="s">
        <v>35</v>
      </c>
      <c r="F2686" s="3">
        <v>2008</v>
      </c>
      <c r="G2686" s="2">
        <v>63</v>
      </c>
      <c r="H2686" t="s">
        <v>35</v>
      </c>
      <c r="I2686">
        <v>462</v>
      </c>
      <c r="J2686">
        <v>2</v>
      </c>
      <c r="K2686" t="s">
        <v>36</v>
      </c>
      <c r="L2686" t="s">
        <v>60</v>
      </c>
      <c r="M2686" s="3">
        <v>72.58</v>
      </c>
      <c r="N2686">
        <v>462</v>
      </c>
      <c r="O2686">
        <v>1</v>
      </c>
      <c r="P2686" t="s">
        <v>61</v>
      </c>
      <c r="Q2686">
        <v>2013</v>
      </c>
      <c r="R2686" s="2">
        <v>640</v>
      </c>
      <c r="S2686" s="2">
        <v>545</v>
      </c>
      <c r="T2686" s="2">
        <v>515</v>
      </c>
      <c r="U2686" s="2">
        <v>0.82466640067133201</v>
      </c>
      <c r="V2686" s="2">
        <v>405</v>
      </c>
      <c r="W2686" s="2">
        <v>400</v>
      </c>
      <c r="X2686" s="2">
        <v>-1</v>
      </c>
      <c r="Y2686" s="2">
        <v>-1</v>
      </c>
      <c r="Z2686" s="2">
        <v>-1</v>
      </c>
      <c r="AA2686" s="2">
        <v>473</v>
      </c>
      <c r="AB2686" s="2">
        <v>-1</v>
      </c>
      <c r="AC2686" s="2">
        <v>0.41549999999999998</v>
      </c>
      <c r="AD2686" s="2">
        <v>-0.78659999999999997</v>
      </c>
      <c r="AE2686" s="2">
        <v>0.16370000000000001</v>
      </c>
      <c r="AF2686" s="2">
        <v>-0.74150000000000005</v>
      </c>
      <c r="AG2686" s="2">
        <v>0.48049999999999998</v>
      </c>
      <c r="AH2686">
        <v>300000</v>
      </c>
      <c r="AI2686" t="str">
        <f>IF(Table_Graduate_Salary[[#This Row],[Salary]]&lt;300000,"Low",IF(Table_Graduate_Salary[[#This Row],[Salary]]&lt;=600000,"Medium","High"))</f>
        <v>Medium</v>
      </c>
      <c r="AJ2686" t="str">
        <f>IF(Table_Graduate_Salary[[#This Row],[collegeGPA]]&gt;=8,"Excellent",IF(Table_Graduate_Salary[[#This Row],[collegeGPA]]&gt;=7,"Good","Average"))</f>
        <v>Excellent</v>
      </c>
      <c r="AK2686" s="2">
        <f>AVERAGE(Table_Graduate_Salary[[#This Row],[English]],Table_Graduate_Salary[[#This Row],[Logical]],Table_Graduate_Salary[[#This Row],[Quant]])</f>
        <v>566.66666666666663</v>
      </c>
    </row>
    <row r="2687" spans="1:37">
      <c r="A2687">
        <v>1279886</v>
      </c>
      <c r="B2687" t="s">
        <v>505</v>
      </c>
      <c r="C2687" s="1">
        <v>33580</v>
      </c>
      <c r="D2687" s="2">
        <v>81</v>
      </c>
      <c r="E2687" t="s">
        <v>35</v>
      </c>
      <c r="F2687" s="3">
        <v>2010</v>
      </c>
      <c r="G2687" s="2">
        <v>78</v>
      </c>
      <c r="H2687" t="s">
        <v>35</v>
      </c>
      <c r="I2687">
        <v>4450</v>
      </c>
      <c r="J2687">
        <v>2</v>
      </c>
      <c r="K2687" t="s">
        <v>36</v>
      </c>
      <c r="L2687" t="s">
        <v>60</v>
      </c>
      <c r="M2687" s="3">
        <v>65</v>
      </c>
      <c r="N2687">
        <v>4450</v>
      </c>
      <c r="O2687">
        <v>0</v>
      </c>
      <c r="P2687" t="s">
        <v>41</v>
      </c>
      <c r="Q2687">
        <v>2014</v>
      </c>
      <c r="R2687" s="2">
        <v>630</v>
      </c>
      <c r="S2687" s="2">
        <v>520</v>
      </c>
      <c r="T2687" s="2">
        <v>545</v>
      </c>
      <c r="U2687" s="2">
        <v>0.493596387301038</v>
      </c>
      <c r="V2687" s="2">
        <v>495</v>
      </c>
      <c r="W2687" s="2">
        <v>324</v>
      </c>
      <c r="X2687" s="2">
        <v>-1</v>
      </c>
      <c r="Y2687" s="2">
        <v>-1</v>
      </c>
      <c r="Z2687" s="2">
        <v>-1</v>
      </c>
      <c r="AA2687" s="2">
        <v>-1</v>
      </c>
      <c r="AB2687" s="2">
        <v>-1</v>
      </c>
      <c r="AC2687" s="2">
        <v>1.2771999999999999</v>
      </c>
      <c r="AD2687" s="2">
        <v>0.87839999999999996</v>
      </c>
      <c r="AE2687" s="2">
        <v>1.5469999999999999</v>
      </c>
      <c r="AF2687" s="2">
        <v>-0.86819999999999997</v>
      </c>
      <c r="AG2687" s="2">
        <v>-0.28589999999999999</v>
      </c>
      <c r="AH2687">
        <v>170000</v>
      </c>
      <c r="AI2687" t="str">
        <f>IF(Table_Graduate_Salary[[#This Row],[Salary]]&lt;300000,"Low",IF(Table_Graduate_Salary[[#This Row],[Salary]]&lt;=600000,"Medium","High"))</f>
        <v>Low</v>
      </c>
      <c r="AJ2687" t="str">
        <f>IF(Table_Graduate_Salary[[#This Row],[collegeGPA]]&gt;=8,"Excellent",IF(Table_Graduate_Salary[[#This Row],[collegeGPA]]&gt;=7,"Good","Average"))</f>
        <v>Excellent</v>
      </c>
      <c r="AK2687" s="2">
        <f>AVERAGE(Table_Graduate_Salary[[#This Row],[English]],Table_Graduate_Salary[[#This Row],[Logical]],Table_Graduate_Salary[[#This Row],[Quant]])</f>
        <v>565</v>
      </c>
    </row>
    <row r="2688" spans="1:37">
      <c r="A2688">
        <v>814349</v>
      </c>
      <c r="B2688" t="s">
        <v>506</v>
      </c>
      <c r="C2688" s="1">
        <v>33277</v>
      </c>
      <c r="D2688" s="2">
        <v>68</v>
      </c>
      <c r="E2688" t="s">
        <v>35</v>
      </c>
      <c r="F2688" s="3">
        <v>2010</v>
      </c>
      <c r="G2688" s="2">
        <v>67</v>
      </c>
      <c r="H2688" t="s">
        <v>35</v>
      </c>
      <c r="I2688">
        <v>13210</v>
      </c>
      <c r="J2688">
        <v>2</v>
      </c>
      <c r="K2688" t="s">
        <v>36</v>
      </c>
      <c r="L2688" t="s">
        <v>60</v>
      </c>
      <c r="M2688" s="3">
        <v>61.72</v>
      </c>
      <c r="N2688">
        <v>13210</v>
      </c>
      <c r="O2688">
        <v>0</v>
      </c>
      <c r="P2688" t="s">
        <v>41</v>
      </c>
      <c r="Q2688">
        <v>2014</v>
      </c>
      <c r="R2688" s="2">
        <v>450</v>
      </c>
      <c r="S2688" s="2">
        <v>465</v>
      </c>
      <c r="T2688" s="2">
        <v>470</v>
      </c>
      <c r="U2688" s="2">
        <v>0.88162006953017702</v>
      </c>
      <c r="V2688" s="2">
        <v>-1</v>
      </c>
      <c r="W2688" s="2">
        <v>420</v>
      </c>
      <c r="X2688" s="2">
        <v>-1</v>
      </c>
      <c r="Y2688" s="2">
        <v>-1</v>
      </c>
      <c r="Z2688" s="2">
        <v>-1</v>
      </c>
      <c r="AA2688" s="2">
        <v>-1</v>
      </c>
      <c r="AB2688" s="2">
        <v>-1</v>
      </c>
      <c r="AC2688" s="2">
        <v>0.41549999999999998</v>
      </c>
      <c r="AD2688" s="2">
        <v>0.5454</v>
      </c>
      <c r="AE2688" s="2">
        <v>-0.4511</v>
      </c>
      <c r="AF2688" s="2">
        <v>-1.6289</v>
      </c>
      <c r="AG2688" s="2">
        <v>0.86370000000000002</v>
      </c>
      <c r="AH2688">
        <v>120000</v>
      </c>
      <c r="AI2688" t="str">
        <f>IF(Table_Graduate_Salary[[#This Row],[Salary]]&lt;300000,"Low",IF(Table_Graduate_Salary[[#This Row],[Salary]]&lt;=600000,"Medium","High"))</f>
        <v>Low</v>
      </c>
      <c r="AJ2688" t="str">
        <f>IF(Table_Graduate_Salary[[#This Row],[collegeGPA]]&gt;=8,"Excellent",IF(Table_Graduate_Salary[[#This Row],[collegeGPA]]&gt;=7,"Good","Average"))</f>
        <v>Excellent</v>
      </c>
      <c r="AK2688" s="2">
        <f>AVERAGE(Table_Graduate_Salary[[#This Row],[English]],Table_Graduate_Salary[[#This Row],[Logical]],Table_Graduate_Salary[[#This Row],[Quant]])</f>
        <v>461.66666666666669</v>
      </c>
    </row>
    <row r="2689" spans="1:37">
      <c r="A2689">
        <v>715228</v>
      </c>
      <c r="B2689" t="s">
        <v>506</v>
      </c>
      <c r="C2689" s="1">
        <v>33456</v>
      </c>
      <c r="D2689" s="2">
        <v>82.8</v>
      </c>
      <c r="E2689" t="s">
        <v>51</v>
      </c>
      <c r="F2689" s="3">
        <v>2008</v>
      </c>
      <c r="G2689" s="2">
        <v>73.11</v>
      </c>
      <c r="H2689" t="s">
        <v>51</v>
      </c>
      <c r="I2689">
        <v>2766</v>
      </c>
      <c r="J2689">
        <v>2</v>
      </c>
      <c r="K2689" t="s">
        <v>36</v>
      </c>
      <c r="L2689" t="s">
        <v>60</v>
      </c>
      <c r="M2689" s="3">
        <v>71.81</v>
      </c>
      <c r="N2689">
        <v>2766</v>
      </c>
      <c r="O2689">
        <v>0</v>
      </c>
      <c r="P2689" t="s">
        <v>84</v>
      </c>
      <c r="Q2689">
        <v>2012</v>
      </c>
      <c r="R2689" s="2">
        <v>510</v>
      </c>
      <c r="S2689" s="2">
        <v>495</v>
      </c>
      <c r="T2689" s="2">
        <v>340</v>
      </c>
      <c r="U2689" s="2">
        <v>0.53838689298509601</v>
      </c>
      <c r="V2689" s="2">
        <v>-1</v>
      </c>
      <c r="W2689" s="2">
        <v>333</v>
      </c>
      <c r="X2689" s="2">
        <v>-1</v>
      </c>
      <c r="Y2689" s="2">
        <v>-1</v>
      </c>
      <c r="Z2689" s="2">
        <v>-1</v>
      </c>
      <c r="AA2689" s="2">
        <v>-1</v>
      </c>
      <c r="AB2689" s="2">
        <v>-1</v>
      </c>
      <c r="AC2689" s="2">
        <v>1.5644</v>
      </c>
      <c r="AD2689" s="2">
        <v>0.71189999999999998</v>
      </c>
      <c r="AE2689" s="2">
        <v>-0.91220000000000001</v>
      </c>
      <c r="AF2689" s="2">
        <v>-2.5163000000000002</v>
      </c>
      <c r="AG2689" s="2">
        <v>-0.66920000000000002</v>
      </c>
      <c r="AH2689">
        <v>405000</v>
      </c>
      <c r="AI2689" t="str">
        <f>IF(Table_Graduate_Salary[[#This Row],[Salary]]&lt;300000,"Low",IF(Table_Graduate_Salary[[#This Row],[Salary]]&lt;=600000,"Medium","High"))</f>
        <v>Medium</v>
      </c>
      <c r="AJ2689" t="str">
        <f>IF(Table_Graduate_Salary[[#This Row],[collegeGPA]]&gt;=8,"Excellent",IF(Table_Graduate_Salary[[#This Row],[collegeGPA]]&gt;=7,"Good","Average"))</f>
        <v>Excellent</v>
      </c>
      <c r="AK2689" s="2">
        <f>AVERAGE(Table_Graduate_Salary[[#This Row],[English]],Table_Graduate_Salary[[#This Row],[Logical]],Table_Graduate_Salary[[#This Row],[Quant]])</f>
        <v>448.33333333333331</v>
      </c>
    </row>
    <row r="2690" spans="1:37">
      <c r="A2690">
        <v>722915</v>
      </c>
      <c r="B2690" t="s">
        <v>506</v>
      </c>
      <c r="C2690" s="1">
        <v>33574</v>
      </c>
      <c r="D2690" s="2">
        <v>89.23</v>
      </c>
      <c r="E2690" t="s">
        <v>51</v>
      </c>
      <c r="F2690" s="3">
        <v>2009</v>
      </c>
      <c r="G2690" s="2">
        <v>88</v>
      </c>
      <c r="H2690" t="s">
        <v>51</v>
      </c>
      <c r="I2690">
        <v>6189</v>
      </c>
      <c r="J2690">
        <v>2</v>
      </c>
      <c r="K2690" t="s">
        <v>36</v>
      </c>
      <c r="L2690" t="s">
        <v>44</v>
      </c>
      <c r="M2690" s="3">
        <v>75.2</v>
      </c>
      <c r="N2690">
        <v>6189</v>
      </c>
      <c r="O2690">
        <v>1</v>
      </c>
      <c r="P2690" t="s">
        <v>45</v>
      </c>
      <c r="Q2690">
        <v>2013</v>
      </c>
      <c r="R2690" s="2">
        <v>685</v>
      </c>
      <c r="S2690" s="2">
        <v>620</v>
      </c>
      <c r="T2690" s="2">
        <v>750</v>
      </c>
      <c r="U2690" s="2">
        <v>0.91077016424602197</v>
      </c>
      <c r="V2690" s="2">
        <v>-1</v>
      </c>
      <c r="W2690" s="2">
        <v>433</v>
      </c>
      <c r="X2690" s="2">
        <v>-1</v>
      </c>
      <c r="Y2690" s="2">
        <v>-1</v>
      </c>
      <c r="Z2690" s="2">
        <v>-1</v>
      </c>
      <c r="AA2690" s="2">
        <v>-1</v>
      </c>
      <c r="AB2690" s="2">
        <v>-1</v>
      </c>
      <c r="AC2690" s="2">
        <v>-0.87719999999999998</v>
      </c>
      <c r="AD2690" s="2">
        <v>-1.2861</v>
      </c>
      <c r="AE2690" s="2">
        <v>0.77849999999999997</v>
      </c>
      <c r="AF2690" s="2">
        <v>-0.36120000000000002</v>
      </c>
      <c r="AG2690" s="2">
        <v>-0.86080000000000001</v>
      </c>
      <c r="AH2690">
        <v>400000</v>
      </c>
      <c r="AI2690" t="str">
        <f>IF(Table_Graduate_Salary[[#This Row],[Salary]]&lt;300000,"Low",IF(Table_Graduate_Salary[[#This Row],[Salary]]&lt;=600000,"Medium","High"))</f>
        <v>Medium</v>
      </c>
      <c r="AJ2690" t="str">
        <f>IF(Table_Graduate_Salary[[#This Row],[collegeGPA]]&gt;=8,"Excellent",IF(Table_Graduate_Salary[[#This Row],[collegeGPA]]&gt;=7,"Good","Average"))</f>
        <v>Excellent</v>
      </c>
      <c r="AK2690" s="2">
        <f>AVERAGE(Table_Graduate_Salary[[#This Row],[English]],Table_Graduate_Salary[[#This Row],[Logical]],Table_Graduate_Salary[[#This Row],[Quant]])</f>
        <v>685</v>
      </c>
    </row>
    <row r="2691" spans="1:37">
      <c r="A2691">
        <v>1274508</v>
      </c>
      <c r="B2691" t="s">
        <v>506</v>
      </c>
      <c r="C2691" s="1">
        <v>33215</v>
      </c>
      <c r="D2691" s="2">
        <v>74.5</v>
      </c>
      <c r="E2691" t="s">
        <v>35</v>
      </c>
      <c r="F2691" s="3">
        <v>2009</v>
      </c>
      <c r="G2691" s="2">
        <v>61.2</v>
      </c>
      <c r="H2691" t="s">
        <v>35</v>
      </c>
      <c r="I2691">
        <v>23</v>
      </c>
      <c r="J2691">
        <v>2</v>
      </c>
      <c r="K2691" t="s">
        <v>36</v>
      </c>
      <c r="L2691" t="s">
        <v>40</v>
      </c>
      <c r="M2691" s="3">
        <v>68.900000000000006</v>
      </c>
      <c r="N2691">
        <v>23</v>
      </c>
      <c r="O2691">
        <v>0</v>
      </c>
      <c r="P2691" t="s">
        <v>41</v>
      </c>
      <c r="Q2691">
        <v>2013</v>
      </c>
      <c r="R2691" s="2">
        <v>420</v>
      </c>
      <c r="S2691" s="2">
        <v>530</v>
      </c>
      <c r="T2691" s="2">
        <v>415</v>
      </c>
      <c r="U2691" s="2">
        <v>0.48674700843819302</v>
      </c>
      <c r="V2691" s="2">
        <v>535</v>
      </c>
      <c r="W2691" s="2">
        <v>-1</v>
      </c>
      <c r="X2691" s="2">
        <v>376</v>
      </c>
      <c r="Y2691" s="2">
        <v>-1</v>
      </c>
      <c r="Z2691" s="2">
        <v>-1</v>
      </c>
      <c r="AA2691" s="2">
        <v>-1</v>
      </c>
      <c r="AB2691" s="2">
        <v>-1</v>
      </c>
      <c r="AC2691" s="2">
        <v>1.9953000000000001</v>
      </c>
      <c r="AD2691" s="2">
        <v>1.0448999999999999</v>
      </c>
      <c r="AE2691" s="2">
        <v>1.2396</v>
      </c>
      <c r="AF2691" s="2">
        <v>-1.7556</v>
      </c>
      <c r="AG2691" s="2">
        <v>0.48049999999999998</v>
      </c>
      <c r="AH2691">
        <v>280000</v>
      </c>
      <c r="AI2691" t="str">
        <f>IF(Table_Graduate_Salary[[#This Row],[Salary]]&lt;300000,"Low",IF(Table_Graduate_Salary[[#This Row],[Salary]]&lt;=600000,"Medium","High"))</f>
        <v>Low</v>
      </c>
      <c r="AJ2691" t="str">
        <f>IF(Table_Graduate_Salary[[#This Row],[collegeGPA]]&gt;=8,"Excellent",IF(Table_Graduate_Salary[[#This Row],[collegeGPA]]&gt;=7,"Good","Average"))</f>
        <v>Excellent</v>
      </c>
      <c r="AK2691" s="2">
        <f>AVERAGE(Table_Graduate_Salary[[#This Row],[English]],Table_Graduate_Salary[[#This Row],[Logical]],Table_Graduate_Salary[[#This Row],[Quant]])</f>
        <v>455</v>
      </c>
    </row>
    <row r="2692" spans="1:37">
      <c r="A2692">
        <v>349849</v>
      </c>
      <c r="B2692" t="s">
        <v>506</v>
      </c>
      <c r="C2692" s="1">
        <v>32703</v>
      </c>
      <c r="D2692" s="2">
        <v>78.3</v>
      </c>
      <c r="E2692">
        <v>0</v>
      </c>
      <c r="F2692" s="3">
        <v>2006</v>
      </c>
      <c r="G2692" s="2">
        <v>63.8</v>
      </c>
      <c r="H2692">
        <v>0</v>
      </c>
      <c r="I2692">
        <v>2162</v>
      </c>
      <c r="J2692">
        <v>2</v>
      </c>
      <c r="K2692" t="s">
        <v>66</v>
      </c>
      <c r="L2692" t="s">
        <v>67</v>
      </c>
      <c r="M2692" s="3">
        <v>72</v>
      </c>
      <c r="N2692">
        <v>2162</v>
      </c>
      <c r="O2692">
        <v>1</v>
      </c>
      <c r="P2692" t="s">
        <v>54</v>
      </c>
      <c r="Q2692">
        <v>2012</v>
      </c>
      <c r="R2692" s="2">
        <v>465</v>
      </c>
      <c r="S2692" s="2">
        <v>335</v>
      </c>
      <c r="T2692" s="2">
        <v>365</v>
      </c>
      <c r="U2692" s="2">
        <v>0.30840058286030803</v>
      </c>
      <c r="V2692" s="2">
        <v>355</v>
      </c>
      <c r="W2692" s="2">
        <v>-1</v>
      </c>
      <c r="X2692" s="2">
        <v>-1</v>
      </c>
      <c r="Y2692" s="2">
        <v>-1</v>
      </c>
      <c r="Z2692" s="2">
        <v>-1</v>
      </c>
      <c r="AA2692" s="2">
        <v>-1</v>
      </c>
      <c r="AB2692" s="2">
        <v>-1</v>
      </c>
      <c r="AC2692" s="2">
        <v>-1.4992000000000001</v>
      </c>
      <c r="AD2692" s="2">
        <v>-0.20119999999999999</v>
      </c>
      <c r="AE2692" s="2">
        <v>0.27289999999999998</v>
      </c>
      <c r="AF2692" s="2">
        <v>0.4148</v>
      </c>
      <c r="AG2692" s="2">
        <v>-0.28749999999999998</v>
      </c>
      <c r="AH2692">
        <v>240000</v>
      </c>
      <c r="AI2692" t="str">
        <f>IF(Table_Graduate_Salary[[#This Row],[Salary]]&lt;300000,"Low",IF(Table_Graduate_Salary[[#This Row],[Salary]]&lt;=600000,"Medium","High"))</f>
        <v>Low</v>
      </c>
      <c r="AJ2692" t="str">
        <f>IF(Table_Graduate_Salary[[#This Row],[collegeGPA]]&gt;=8,"Excellent",IF(Table_Graduate_Salary[[#This Row],[collegeGPA]]&gt;=7,"Good","Average"))</f>
        <v>Excellent</v>
      </c>
      <c r="AK2692" s="2">
        <f>AVERAGE(Table_Graduate_Salary[[#This Row],[English]],Table_Graduate_Salary[[#This Row],[Logical]],Table_Graduate_Salary[[#This Row],[Quant]])</f>
        <v>388.33333333333331</v>
      </c>
    </row>
    <row r="2693" spans="1:37">
      <c r="A2693">
        <v>1281863</v>
      </c>
      <c r="B2693" t="s">
        <v>506</v>
      </c>
      <c r="C2693" s="1">
        <v>34226</v>
      </c>
      <c r="D2693" s="2">
        <v>89</v>
      </c>
      <c r="E2693" t="s">
        <v>51</v>
      </c>
      <c r="F2693" s="3">
        <v>2011</v>
      </c>
      <c r="G2693" s="2">
        <v>95.7</v>
      </c>
      <c r="H2693" t="s">
        <v>51</v>
      </c>
      <c r="I2693">
        <v>12941</v>
      </c>
      <c r="J2693">
        <v>2</v>
      </c>
      <c r="K2693" t="s">
        <v>36</v>
      </c>
      <c r="L2693" t="s">
        <v>40</v>
      </c>
      <c r="M2693" s="3">
        <v>72</v>
      </c>
      <c r="N2693">
        <v>12941</v>
      </c>
      <c r="O2693">
        <v>0</v>
      </c>
      <c r="P2693" t="s">
        <v>56</v>
      </c>
      <c r="Q2693">
        <v>2015</v>
      </c>
      <c r="R2693" s="2">
        <v>545</v>
      </c>
      <c r="S2693" s="2">
        <v>530</v>
      </c>
      <c r="T2693" s="2">
        <v>495</v>
      </c>
      <c r="U2693" s="2">
        <v>0.74475835400893897</v>
      </c>
      <c r="V2693" s="2">
        <v>425</v>
      </c>
      <c r="W2693" s="2">
        <v>-1</v>
      </c>
      <c r="X2693" s="2">
        <v>438</v>
      </c>
      <c r="Y2693" s="2">
        <v>-1</v>
      </c>
      <c r="Z2693" s="2">
        <v>-1</v>
      </c>
      <c r="AA2693" s="2">
        <v>-1</v>
      </c>
      <c r="AB2693" s="2">
        <v>-1</v>
      </c>
      <c r="AC2693" s="2">
        <v>-0.30270000000000002</v>
      </c>
      <c r="AD2693" s="2">
        <v>0.71189999999999998</v>
      </c>
      <c r="AE2693" s="2">
        <v>0.47110000000000002</v>
      </c>
      <c r="AF2693" s="2">
        <v>0.39950000000000002</v>
      </c>
      <c r="AG2693" s="2">
        <v>-0.66920000000000002</v>
      </c>
      <c r="AH2693">
        <v>300000</v>
      </c>
      <c r="AI2693" t="str">
        <f>IF(Table_Graduate_Salary[[#This Row],[Salary]]&lt;300000,"Low",IF(Table_Graduate_Salary[[#This Row],[Salary]]&lt;=600000,"Medium","High"))</f>
        <v>Medium</v>
      </c>
      <c r="AJ2693" t="str">
        <f>IF(Table_Graduate_Salary[[#This Row],[collegeGPA]]&gt;=8,"Excellent",IF(Table_Graduate_Salary[[#This Row],[collegeGPA]]&gt;=7,"Good","Average"))</f>
        <v>Excellent</v>
      </c>
      <c r="AK2693" s="2">
        <f>AVERAGE(Table_Graduate_Salary[[#This Row],[English]],Table_Graduate_Salary[[#This Row],[Logical]],Table_Graduate_Salary[[#This Row],[Quant]])</f>
        <v>523.33333333333337</v>
      </c>
    </row>
    <row r="2694" spans="1:37">
      <c r="A2694">
        <v>707121</v>
      </c>
      <c r="B2694" t="s">
        <v>506</v>
      </c>
      <c r="C2694" s="1">
        <v>33727</v>
      </c>
      <c r="D2694" s="2">
        <v>81.599999999999994</v>
      </c>
      <c r="E2694" t="s">
        <v>51</v>
      </c>
      <c r="F2694" s="3">
        <v>2009</v>
      </c>
      <c r="G2694" s="2">
        <v>85.4</v>
      </c>
      <c r="H2694" t="s">
        <v>51</v>
      </c>
      <c r="I2694">
        <v>13741</v>
      </c>
      <c r="J2694">
        <v>2</v>
      </c>
      <c r="K2694" t="s">
        <v>36</v>
      </c>
      <c r="L2694" t="s">
        <v>55</v>
      </c>
      <c r="M2694" s="3">
        <v>63.79</v>
      </c>
      <c r="N2694">
        <v>13741</v>
      </c>
      <c r="O2694">
        <v>0</v>
      </c>
      <c r="P2694" t="s">
        <v>56</v>
      </c>
      <c r="Q2694">
        <v>2013</v>
      </c>
      <c r="R2694" s="2">
        <v>395</v>
      </c>
      <c r="S2694" s="2">
        <v>485</v>
      </c>
      <c r="T2694" s="2">
        <v>445</v>
      </c>
      <c r="U2694" s="2">
        <v>0.35653648772447499</v>
      </c>
      <c r="V2694" s="2">
        <v>375</v>
      </c>
      <c r="W2694" s="2">
        <v>-1</v>
      </c>
      <c r="X2694" s="2">
        <v>346</v>
      </c>
      <c r="Y2694" s="2">
        <v>-1</v>
      </c>
      <c r="Z2694" s="2">
        <v>-1</v>
      </c>
      <c r="AA2694" s="2">
        <v>-1</v>
      </c>
      <c r="AB2694" s="2">
        <v>-1</v>
      </c>
      <c r="AC2694" s="2">
        <v>-1.1644000000000001</v>
      </c>
      <c r="AD2694" s="2">
        <v>-1.1195999999999999</v>
      </c>
      <c r="AE2694" s="2">
        <v>-1.8344</v>
      </c>
      <c r="AF2694" s="2">
        <v>-0.4879</v>
      </c>
      <c r="AG2694" s="2">
        <v>-3.7349999999999999</v>
      </c>
      <c r="AH2694">
        <v>345000</v>
      </c>
      <c r="AI2694" t="str">
        <f>IF(Table_Graduate_Salary[[#This Row],[Salary]]&lt;300000,"Low",IF(Table_Graduate_Salary[[#This Row],[Salary]]&lt;=600000,"Medium","High"))</f>
        <v>Medium</v>
      </c>
      <c r="AJ2694" t="str">
        <f>IF(Table_Graduate_Salary[[#This Row],[collegeGPA]]&gt;=8,"Excellent",IF(Table_Graduate_Salary[[#This Row],[collegeGPA]]&gt;=7,"Good","Average"))</f>
        <v>Excellent</v>
      </c>
      <c r="AK2694" s="2">
        <f>AVERAGE(Table_Graduate_Salary[[#This Row],[English]],Table_Graduate_Salary[[#This Row],[Logical]],Table_Graduate_Salary[[#This Row],[Quant]])</f>
        <v>441.66666666666669</v>
      </c>
    </row>
    <row r="2695" spans="1:37">
      <c r="A2695">
        <v>1007216</v>
      </c>
      <c r="B2695" t="s">
        <v>505</v>
      </c>
      <c r="C2695" s="1">
        <v>33892</v>
      </c>
      <c r="D2695" s="2">
        <v>86.2</v>
      </c>
      <c r="E2695" t="s">
        <v>35</v>
      </c>
      <c r="F2695" s="3">
        <v>2010</v>
      </c>
      <c r="G2695" s="2">
        <v>84.3</v>
      </c>
      <c r="H2695" t="s">
        <v>51</v>
      </c>
      <c r="I2695">
        <v>4609</v>
      </c>
      <c r="J2695">
        <v>2</v>
      </c>
      <c r="K2695" t="s">
        <v>36</v>
      </c>
      <c r="L2695" t="s">
        <v>60</v>
      </c>
      <c r="M2695" s="3">
        <v>72.599999999999994</v>
      </c>
      <c r="N2695">
        <v>4609</v>
      </c>
      <c r="O2695">
        <v>1</v>
      </c>
      <c r="P2695" t="s">
        <v>47</v>
      </c>
      <c r="Q2695">
        <v>2014</v>
      </c>
      <c r="R2695" s="2">
        <v>535</v>
      </c>
      <c r="S2695" s="2">
        <v>590</v>
      </c>
      <c r="T2695" s="2">
        <v>430</v>
      </c>
      <c r="U2695" s="2">
        <v>0.33878634721952799</v>
      </c>
      <c r="V2695" s="2">
        <v>325</v>
      </c>
      <c r="W2695" s="2">
        <v>292</v>
      </c>
      <c r="X2695" s="2">
        <v>-1</v>
      </c>
      <c r="Y2695" s="2">
        <v>-1</v>
      </c>
      <c r="Z2695" s="2">
        <v>-1</v>
      </c>
      <c r="AA2695" s="2">
        <v>-1</v>
      </c>
      <c r="AB2695" s="2">
        <v>-1</v>
      </c>
      <c r="AC2695" s="2">
        <v>1.2771999999999999</v>
      </c>
      <c r="AD2695" s="2">
        <v>-0.28710000000000002</v>
      </c>
      <c r="AE2695" s="2">
        <v>-0.2974</v>
      </c>
      <c r="AF2695" s="2">
        <v>-1.6289</v>
      </c>
      <c r="AG2695" s="2">
        <v>9.7299999999999998E-2</v>
      </c>
      <c r="AH2695">
        <v>300000</v>
      </c>
      <c r="AI2695" t="str">
        <f>IF(Table_Graduate_Salary[[#This Row],[Salary]]&lt;300000,"Low",IF(Table_Graduate_Salary[[#This Row],[Salary]]&lt;=600000,"Medium","High"))</f>
        <v>Medium</v>
      </c>
      <c r="AJ2695" t="str">
        <f>IF(Table_Graduate_Salary[[#This Row],[collegeGPA]]&gt;=8,"Excellent",IF(Table_Graduate_Salary[[#This Row],[collegeGPA]]&gt;=7,"Good","Average"))</f>
        <v>Excellent</v>
      </c>
      <c r="AK2695" s="2">
        <f>AVERAGE(Table_Graduate_Salary[[#This Row],[English]],Table_Graduate_Salary[[#This Row],[Logical]],Table_Graduate_Salary[[#This Row],[Quant]])</f>
        <v>518.33333333333337</v>
      </c>
    </row>
    <row r="2696" spans="1:37">
      <c r="A2696">
        <v>514541</v>
      </c>
      <c r="B2696" t="s">
        <v>505</v>
      </c>
      <c r="C2696" s="1">
        <v>32378</v>
      </c>
      <c r="D2696" s="2">
        <v>84</v>
      </c>
      <c r="E2696" t="s">
        <v>35</v>
      </c>
      <c r="F2696" s="3">
        <v>2006</v>
      </c>
      <c r="G2696" s="2">
        <v>71</v>
      </c>
      <c r="H2696" t="s">
        <v>35</v>
      </c>
      <c r="I2696">
        <v>2528</v>
      </c>
      <c r="J2696">
        <v>2</v>
      </c>
      <c r="K2696" t="s">
        <v>36</v>
      </c>
      <c r="L2696" t="s">
        <v>60</v>
      </c>
      <c r="M2696" s="3">
        <v>73.5</v>
      </c>
      <c r="N2696">
        <v>2528</v>
      </c>
      <c r="O2696">
        <v>0</v>
      </c>
      <c r="P2696" t="s">
        <v>41</v>
      </c>
      <c r="Q2696">
        <v>2012</v>
      </c>
      <c r="R2696" s="2">
        <v>535</v>
      </c>
      <c r="S2696" s="2">
        <v>460</v>
      </c>
      <c r="T2696" s="2">
        <v>340</v>
      </c>
      <c r="U2696" s="2">
        <v>0.985461394326131</v>
      </c>
      <c r="V2696" s="2">
        <v>325</v>
      </c>
      <c r="W2696" s="2">
        <v>500</v>
      </c>
      <c r="X2696" s="2">
        <v>-1</v>
      </c>
      <c r="Y2696" s="2">
        <v>-1</v>
      </c>
      <c r="Z2696" s="2">
        <v>-1</v>
      </c>
      <c r="AA2696" s="2">
        <v>-1</v>
      </c>
      <c r="AB2696" s="2">
        <v>-1</v>
      </c>
      <c r="AC2696" s="2">
        <v>0.35549999999999998</v>
      </c>
      <c r="AD2696" s="2">
        <v>0.1888</v>
      </c>
      <c r="AE2696" s="2">
        <v>0.67200000000000004</v>
      </c>
      <c r="AF2696" s="2">
        <v>0.88480000000000003</v>
      </c>
      <c r="AG2696" s="2">
        <v>-0.40600000000000003</v>
      </c>
      <c r="AH2696">
        <v>200000</v>
      </c>
      <c r="AI2696" t="str">
        <f>IF(Table_Graduate_Salary[[#This Row],[Salary]]&lt;300000,"Low",IF(Table_Graduate_Salary[[#This Row],[Salary]]&lt;=600000,"Medium","High"))</f>
        <v>Low</v>
      </c>
      <c r="AJ2696" t="str">
        <f>IF(Table_Graduate_Salary[[#This Row],[collegeGPA]]&gt;=8,"Excellent",IF(Table_Graduate_Salary[[#This Row],[collegeGPA]]&gt;=7,"Good","Average"))</f>
        <v>Excellent</v>
      </c>
      <c r="AK2696" s="2">
        <f>AVERAGE(Table_Graduate_Salary[[#This Row],[English]],Table_Graduate_Salary[[#This Row],[Logical]],Table_Graduate_Salary[[#This Row],[Quant]])</f>
        <v>445</v>
      </c>
    </row>
    <row r="2697" spans="1:37">
      <c r="A2697">
        <v>805128</v>
      </c>
      <c r="B2697" t="s">
        <v>505</v>
      </c>
      <c r="C2697" s="1">
        <v>32789</v>
      </c>
      <c r="D2697" s="2">
        <v>74</v>
      </c>
      <c r="E2697" t="s">
        <v>51</v>
      </c>
      <c r="F2697" s="3">
        <v>2008</v>
      </c>
      <c r="G2697" s="2">
        <v>76.44</v>
      </c>
      <c r="H2697" t="s">
        <v>51</v>
      </c>
      <c r="I2697">
        <v>3238</v>
      </c>
      <c r="J2697">
        <v>2</v>
      </c>
      <c r="K2697" t="s">
        <v>36</v>
      </c>
      <c r="L2697" t="s">
        <v>55</v>
      </c>
      <c r="M2697" s="3">
        <v>70</v>
      </c>
      <c r="N2697">
        <v>3238</v>
      </c>
      <c r="O2697">
        <v>0</v>
      </c>
      <c r="P2697" t="s">
        <v>84</v>
      </c>
      <c r="Q2697">
        <v>2012</v>
      </c>
      <c r="R2697" s="2">
        <v>475</v>
      </c>
      <c r="S2697" s="2">
        <v>535</v>
      </c>
      <c r="T2697" s="2">
        <v>530</v>
      </c>
      <c r="U2697" s="2">
        <v>0.84312372666574198</v>
      </c>
      <c r="V2697" s="2">
        <v>515</v>
      </c>
      <c r="W2697" s="2">
        <v>-1</v>
      </c>
      <c r="X2697" s="2">
        <v>-1</v>
      </c>
      <c r="Y2697" s="2">
        <v>-1</v>
      </c>
      <c r="Z2697" s="2">
        <v>-1</v>
      </c>
      <c r="AA2697" s="2">
        <v>-1</v>
      </c>
      <c r="AB2697" s="2">
        <v>-1</v>
      </c>
      <c r="AC2697" s="2">
        <v>1.7081</v>
      </c>
      <c r="AD2697" s="2">
        <v>1.2114</v>
      </c>
      <c r="AE2697" s="2">
        <v>1.3933</v>
      </c>
      <c r="AF2697" s="2">
        <v>0.5262</v>
      </c>
      <c r="AG2697" s="2">
        <v>0.48049999999999998</v>
      </c>
      <c r="AH2697">
        <v>305000</v>
      </c>
      <c r="AI2697" t="str">
        <f>IF(Table_Graduate_Salary[[#This Row],[Salary]]&lt;300000,"Low",IF(Table_Graduate_Salary[[#This Row],[Salary]]&lt;=600000,"Medium","High"))</f>
        <v>Medium</v>
      </c>
      <c r="AJ2697" t="str">
        <f>IF(Table_Graduate_Salary[[#This Row],[collegeGPA]]&gt;=8,"Excellent",IF(Table_Graduate_Salary[[#This Row],[collegeGPA]]&gt;=7,"Good","Average"))</f>
        <v>Excellent</v>
      </c>
      <c r="AK2697" s="2">
        <f>AVERAGE(Table_Graduate_Salary[[#This Row],[English]],Table_Graduate_Salary[[#This Row],[Logical]],Table_Graduate_Salary[[#This Row],[Quant]])</f>
        <v>513.33333333333337</v>
      </c>
    </row>
    <row r="2698" spans="1:37">
      <c r="A2698">
        <v>182636</v>
      </c>
      <c r="B2698" t="s">
        <v>505</v>
      </c>
      <c r="C2698" s="1">
        <v>33039</v>
      </c>
      <c r="D2698" s="2">
        <v>79.400000000000006</v>
      </c>
      <c r="E2698" t="s">
        <v>35</v>
      </c>
      <c r="F2698" s="3">
        <v>2007</v>
      </c>
      <c r="G2698" s="2">
        <v>83.2</v>
      </c>
      <c r="H2698" t="s">
        <v>35</v>
      </c>
      <c r="I2698">
        <v>429</v>
      </c>
      <c r="J2698">
        <v>2</v>
      </c>
      <c r="K2698" t="s">
        <v>36</v>
      </c>
      <c r="L2698" t="s">
        <v>55</v>
      </c>
      <c r="M2698" s="3">
        <v>83.54</v>
      </c>
      <c r="N2698">
        <v>429</v>
      </c>
      <c r="O2698">
        <v>0</v>
      </c>
      <c r="P2698" t="s">
        <v>41</v>
      </c>
      <c r="Q2698">
        <v>2011</v>
      </c>
      <c r="R2698" s="2">
        <v>525</v>
      </c>
      <c r="S2698" s="2">
        <v>565</v>
      </c>
      <c r="T2698" s="2">
        <v>605</v>
      </c>
      <c r="U2698" s="2">
        <v>0.86468541337008498</v>
      </c>
      <c r="V2698" s="2">
        <v>525</v>
      </c>
      <c r="W2698" s="2">
        <v>-1</v>
      </c>
      <c r="X2698" s="2">
        <v>-1</v>
      </c>
      <c r="Y2698" s="2">
        <v>-1</v>
      </c>
      <c r="Z2698" s="2">
        <v>-1</v>
      </c>
      <c r="AA2698" s="2">
        <v>-1</v>
      </c>
      <c r="AB2698" s="2">
        <v>-1</v>
      </c>
      <c r="AC2698" s="2">
        <v>-1.0355000000000001</v>
      </c>
      <c r="AD2698" s="2">
        <v>0.50080000000000002</v>
      </c>
      <c r="AE2698" s="2">
        <v>-0.1988</v>
      </c>
      <c r="AF2698" s="2">
        <v>-5.5199999999999999E-2</v>
      </c>
      <c r="AG2698" s="2">
        <v>1.2923</v>
      </c>
      <c r="AH2698">
        <v>180000</v>
      </c>
      <c r="AI2698" t="str">
        <f>IF(Table_Graduate_Salary[[#This Row],[Salary]]&lt;300000,"Low",IF(Table_Graduate_Salary[[#This Row],[Salary]]&lt;=600000,"Medium","High"))</f>
        <v>Low</v>
      </c>
      <c r="AJ2698" t="str">
        <f>IF(Table_Graduate_Salary[[#This Row],[collegeGPA]]&gt;=8,"Excellent",IF(Table_Graduate_Salary[[#This Row],[collegeGPA]]&gt;=7,"Good","Average"))</f>
        <v>Excellent</v>
      </c>
      <c r="AK2698" s="2">
        <f>AVERAGE(Table_Graduate_Salary[[#This Row],[English]],Table_Graduate_Salary[[#This Row],[Logical]],Table_Graduate_Salary[[#This Row],[Quant]])</f>
        <v>565</v>
      </c>
    </row>
    <row r="2699" spans="1:37">
      <c r="A2699">
        <v>549816</v>
      </c>
      <c r="B2699" t="s">
        <v>505</v>
      </c>
      <c r="C2699" s="1">
        <v>33454</v>
      </c>
      <c r="D2699" s="2">
        <v>85</v>
      </c>
      <c r="E2699" t="s">
        <v>100</v>
      </c>
      <c r="F2699" s="3">
        <v>2009</v>
      </c>
      <c r="G2699" s="2">
        <v>84.17</v>
      </c>
      <c r="H2699" t="s">
        <v>455</v>
      </c>
      <c r="I2699">
        <v>4032</v>
      </c>
      <c r="J2699">
        <v>2</v>
      </c>
      <c r="K2699" t="s">
        <v>36</v>
      </c>
      <c r="L2699" t="s">
        <v>60</v>
      </c>
      <c r="M2699" s="3">
        <v>69.98</v>
      </c>
      <c r="N2699">
        <v>4032</v>
      </c>
      <c r="O2699">
        <v>0</v>
      </c>
      <c r="P2699" t="s">
        <v>56</v>
      </c>
      <c r="Q2699">
        <v>2012</v>
      </c>
      <c r="R2699" s="2">
        <v>495</v>
      </c>
      <c r="S2699" s="2">
        <v>615</v>
      </c>
      <c r="T2699" s="2">
        <v>494</v>
      </c>
      <c r="U2699" s="2">
        <v>0.91077016424602197</v>
      </c>
      <c r="V2699" s="2">
        <v>465</v>
      </c>
      <c r="W2699" s="2">
        <v>433</v>
      </c>
      <c r="X2699" s="2">
        <v>-1</v>
      </c>
      <c r="Y2699" s="2">
        <v>-1</v>
      </c>
      <c r="Z2699" s="2">
        <v>-1</v>
      </c>
      <c r="AA2699" s="2">
        <v>-1</v>
      </c>
      <c r="AB2699" s="2">
        <v>-1</v>
      </c>
      <c r="AC2699" s="2">
        <v>0.55910000000000004</v>
      </c>
      <c r="AD2699" s="2">
        <v>-0.28710000000000002</v>
      </c>
      <c r="AE2699" s="2">
        <v>0.47110000000000002</v>
      </c>
      <c r="AF2699" s="2">
        <v>-1.7556</v>
      </c>
      <c r="AG2699" s="2">
        <v>-0.66920000000000002</v>
      </c>
      <c r="AH2699">
        <v>330000</v>
      </c>
      <c r="AI2699" t="str">
        <f>IF(Table_Graduate_Salary[[#This Row],[Salary]]&lt;300000,"Low",IF(Table_Graduate_Salary[[#This Row],[Salary]]&lt;=600000,"Medium","High"))</f>
        <v>Medium</v>
      </c>
      <c r="AJ2699" t="str">
        <f>IF(Table_Graduate_Salary[[#This Row],[collegeGPA]]&gt;=8,"Excellent",IF(Table_Graduate_Salary[[#This Row],[collegeGPA]]&gt;=7,"Good","Average"))</f>
        <v>Excellent</v>
      </c>
      <c r="AK2699" s="2">
        <f>AVERAGE(Table_Graduate_Salary[[#This Row],[English]],Table_Graduate_Salary[[#This Row],[Logical]],Table_Graduate_Salary[[#This Row],[Quant]])</f>
        <v>534.66666666666663</v>
      </c>
    </row>
    <row r="2700" spans="1:37">
      <c r="A2700">
        <v>1262846</v>
      </c>
      <c r="B2700" t="s">
        <v>505</v>
      </c>
      <c r="C2700" s="1">
        <v>33723</v>
      </c>
      <c r="D2700" s="2">
        <v>93.44</v>
      </c>
      <c r="E2700" t="s">
        <v>51</v>
      </c>
      <c r="F2700" s="3">
        <v>2010</v>
      </c>
      <c r="G2700" s="2">
        <v>86</v>
      </c>
      <c r="H2700" t="s">
        <v>51</v>
      </c>
      <c r="I2700">
        <v>1140</v>
      </c>
      <c r="J2700">
        <v>2</v>
      </c>
      <c r="K2700" t="s">
        <v>36</v>
      </c>
      <c r="L2700" t="s">
        <v>60</v>
      </c>
      <c r="M2700" s="3">
        <v>79.95</v>
      </c>
      <c r="N2700">
        <v>1140</v>
      </c>
      <c r="O2700">
        <v>1</v>
      </c>
      <c r="P2700" t="s">
        <v>61</v>
      </c>
      <c r="Q2700">
        <v>2014</v>
      </c>
      <c r="R2700" s="2">
        <v>745</v>
      </c>
      <c r="S2700" s="2">
        <v>545</v>
      </c>
      <c r="T2700" s="2">
        <v>500</v>
      </c>
      <c r="U2700" s="2">
        <v>0.88162006953017702</v>
      </c>
      <c r="V2700" s="2">
        <v>415</v>
      </c>
      <c r="W2700" s="2">
        <v>420</v>
      </c>
      <c r="X2700" s="2">
        <v>-1</v>
      </c>
      <c r="Y2700" s="2">
        <v>-1</v>
      </c>
      <c r="Z2700" s="2">
        <v>-1</v>
      </c>
      <c r="AA2700" s="2">
        <v>-1</v>
      </c>
      <c r="AB2700" s="2">
        <v>-1</v>
      </c>
      <c r="AC2700" s="2">
        <v>0.84630000000000005</v>
      </c>
      <c r="AD2700" s="2">
        <v>-0.1206</v>
      </c>
      <c r="AE2700" s="2">
        <v>0.77849999999999997</v>
      </c>
      <c r="AF2700" s="2">
        <v>-0.86819999999999997</v>
      </c>
      <c r="AG2700" s="2">
        <v>9.7299999999999998E-2</v>
      </c>
      <c r="AH2700">
        <v>325000</v>
      </c>
      <c r="AI2700" t="str">
        <f>IF(Table_Graduate_Salary[[#This Row],[Salary]]&lt;300000,"Low",IF(Table_Graduate_Salary[[#This Row],[Salary]]&lt;=600000,"Medium","High"))</f>
        <v>Medium</v>
      </c>
      <c r="AJ2700" t="str">
        <f>IF(Table_Graduate_Salary[[#This Row],[collegeGPA]]&gt;=8,"Excellent",IF(Table_Graduate_Salary[[#This Row],[collegeGPA]]&gt;=7,"Good","Average"))</f>
        <v>Excellent</v>
      </c>
      <c r="AK2700" s="2">
        <f>AVERAGE(Table_Graduate_Salary[[#This Row],[English]],Table_Graduate_Salary[[#This Row],[Logical]],Table_Graduate_Salary[[#This Row],[Quant]])</f>
        <v>596.66666666666663</v>
      </c>
    </row>
    <row r="2701" spans="1:37">
      <c r="A2701">
        <v>984667</v>
      </c>
      <c r="B2701" t="s">
        <v>506</v>
      </c>
      <c r="C2701" s="1">
        <v>34289</v>
      </c>
      <c r="D2701" s="2">
        <v>74.5</v>
      </c>
      <c r="E2701" t="s">
        <v>35</v>
      </c>
      <c r="F2701" s="3">
        <v>2010</v>
      </c>
      <c r="G2701" s="2">
        <v>62</v>
      </c>
      <c r="H2701" t="s">
        <v>35</v>
      </c>
      <c r="I2701">
        <v>387</v>
      </c>
      <c r="J2701">
        <v>2</v>
      </c>
      <c r="K2701" t="s">
        <v>36</v>
      </c>
      <c r="L2701" t="s">
        <v>52</v>
      </c>
      <c r="M2701" s="3">
        <v>63.82</v>
      </c>
      <c r="N2701">
        <v>387</v>
      </c>
      <c r="O2701">
        <v>0</v>
      </c>
      <c r="P2701" t="s">
        <v>41</v>
      </c>
      <c r="Q2701">
        <v>2015</v>
      </c>
      <c r="R2701" s="2">
        <v>615</v>
      </c>
      <c r="S2701" s="2">
        <v>470</v>
      </c>
      <c r="T2701" s="2">
        <v>560</v>
      </c>
      <c r="U2701" s="2">
        <v>0.45901584049293698</v>
      </c>
      <c r="V2701" s="2">
        <v>-1</v>
      </c>
      <c r="W2701" s="2">
        <v>-1</v>
      </c>
      <c r="X2701" s="2">
        <v>-1</v>
      </c>
      <c r="Y2701" s="2">
        <v>376</v>
      </c>
      <c r="Z2701" s="2">
        <v>-1</v>
      </c>
      <c r="AA2701" s="2">
        <v>-1</v>
      </c>
      <c r="AB2701" s="2">
        <v>-1</v>
      </c>
      <c r="AC2701" s="2">
        <v>0.27179999999999999</v>
      </c>
      <c r="AD2701" s="2">
        <v>0.71189999999999998</v>
      </c>
      <c r="AE2701" s="2">
        <v>-0.4511</v>
      </c>
      <c r="AF2701" s="2">
        <v>0.65300000000000002</v>
      </c>
      <c r="AG2701" s="2">
        <v>0.48049999999999998</v>
      </c>
      <c r="AH2701">
        <v>60000</v>
      </c>
      <c r="AI2701" t="str">
        <f>IF(Table_Graduate_Salary[[#This Row],[Salary]]&lt;300000,"Low",IF(Table_Graduate_Salary[[#This Row],[Salary]]&lt;=600000,"Medium","High"))</f>
        <v>Low</v>
      </c>
      <c r="AJ2701" t="str">
        <f>IF(Table_Graduate_Salary[[#This Row],[collegeGPA]]&gt;=8,"Excellent",IF(Table_Graduate_Salary[[#This Row],[collegeGPA]]&gt;=7,"Good","Average"))</f>
        <v>Excellent</v>
      </c>
      <c r="AK2701" s="2">
        <f>AVERAGE(Table_Graduate_Salary[[#This Row],[English]],Table_Graduate_Salary[[#This Row],[Logical]],Table_Graduate_Salary[[#This Row],[Quant]])</f>
        <v>548.33333333333337</v>
      </c>
    </row>
    <row r="2702" spans="1:37">
      <c r="A2702">
        <v>113081</v>
      </c>
      <c r="B2702" t="s">
        <v>506</v>
      </c>
      <c r="C2702" s="1">
        <v>32553</v>
      </c>
      <c r="D2702" s="2">
        <v>74</v>
      </c>
      <c r="E2702" t="s">
        <v>456</v>
      </c>
      <c r="F2702" s="3">
        <v>2006</v>
      </c>
      <c r="G2702" s="2">
        <v>72</v>
      </c>
      <c r="H2702" t="s">
        <v>457</v>
      </c>
      <c r="I2702">
        <v>2093</v>
      </c>
      <c r="J2702">
        <v>2</v>
      </c>
      <c r="K2702" t="s">
        <v>49</v>
      </c>
      <c r="L2702" t="s">
        <v>55</v>
      </c>
      <c r="M2702" s="3">
        <v>72.7</v>
      </c>
      <c r="N2702">
        <v>2093</v>
      </c>
      <c r="O2702">
        <v>0</v>
      </c>
      <c r="P2702" t="s">
        <v>41</v>
      </c>
      <c r="Q2702">
        <v>2013</v>
      </c>
      <c r="R2702" s="2">
        <v>415</v>
      </c>
      <c r="S2702" s="2">
        <v>485</v>
      </c>
      <c r="T2702" s="2">
        <v>545</v>
      </c>
      <c r="U2702" s="2">
        <v>0.563267823666597</v>
      </c>
      <c r="V2702" s="2">
        <v>425</v>
      </c>
      <c r="W2702" s="2">
        <v>-1</v>
      </c>
      <c r="X2702" s="2">
        <v>-1</v>
      </c>
      <c r="Y2702" s="2">
        <v>-1</v>
      </c>
      <c r="Z2702" s="2">
        <v>-1</v>
      </c>
      <c r="AA2702" s="2">
        <v>-1</v>
      </c>
      <c r="AB2702" s="2">
        <v>-1</v>
      </c>
      <c r="AC2702" s="2">
        <v>-0.4173</v>
      </c>
      <c r="AD2702" s="2">
        <v>0.50080000000000002</v>
      </c>
      <c r="AE2702" s="2">
        <v>1.1073999999999999</v>
      </c>
      <c r="AF2702" s="2">
        <v>-5.5199999999999999E-2</v>
      </c>
      <c r="AG2702" s="2">
        <v>-0.44550000000000001</v>
      </c>
      <c r="AH2702">
        <v>445000</v>
      </c>
      <c r="AI2702" t="str">
        <f>IF(Table_Graduate_Salary[[#This Row],[Salary]]&lt;300000,"Low",IF(Table_Graduate_Salary[[#This Row],[Salary]]&lt;=600000,"Medium","High"))</f>
        <v>Medium</v>
      </c>
      <c r="AJ2702" t="str">
        <f>IF(Table_Graduate_Salary[[#This Row],[collegeGPA]]&gt;=8,"Excellent",IF(Table_Graduate_Salary[[#This Row],[collegeGPA]]&gt;=7,"Good","Average"))</f>
        <v>Excellent</v>
      </c>
      <c r="AK2702" s="2">
        <f>AVERAGE(Table_Graduate_Salary[[#This Row],[English]],Table_Graduate_Salary[[#This Row],[Logical]],Table_Graduate_Salary[[#This Row],[Quant]])</f>
        <v>481.66666666666669</v>
      </c>
    </row>
    <row r="2703" spans="1:37">
      <c r="A2703">
        <v>556005</v>
      </c>
      <c r="B2703" t="s">
        <v>506</v>
      </c>
      <c r="C2703" s="1">
        <v>33543</v>
      </c>
      <c r="D2703" s="2">
        <v>92</v>
      </c>
      <c r="E2703" t="s">
        <v>98</v>
      </c>
      <c r="F2703" s="3">
        <v>2009</v>
      </c>
      <c r="G2703" s="2">
        <v>72</v>
      </c>
      <c r="H2703" t="s">
        <v>458</v>
      </c>
      <c r="I2703">
        <v>10209</v>
      </c>
      <c r="J2703">
        <v>2</v>
      </c>
      <c r="K2703" t="s">
        <v>36</v>
      </c>
      <c r="L2703" t="s">
        <v>64</v>
      </c>
      <c r="M2703" s="3">
        <v>66</v>
      </c>
      <c r="N2703">
        <v>10209</v>
      </c>
      <c r="O2703">
        <v>1</v>
      </c>
      <c r="P2703" t="s">
        <v>61</v>
      </c>
      <c r="Q2703">
        <v>2013</v>
      </c>
      <c r="R2703" s="2">
        <v>500</v>
      </c>
      <c r="S2703" s="2">
        <v>440</v>
      </c>
      <c r="T2703" s="2">
        <v>500</v>
      </c>
      <c r="U2703" s="2">
        <v>0.81941652983588797</v>
      </c>
      <c r="V2703" s="2">
        <v>505</v>
      </c>
      <c r="W2703" s="2">
        <v>-1</v>
      </c>
      <c r="X2703" s="2">
        <v>-1</v>
      </c>
      <c r="Y2703" s="2">
        <v>-1</v>
      </c>
      <c r="Z2703" s="2">
        <v>-1</v>
      </c>
      <c r="AA2703" s="2">
        <v>-1</v>
      </c>
      <c r="AB2703" s="2">
        <v>-1</v>
      </c>
      <c r="AC2703" s="2">
        <v>-2.4569999999999999</v>
      </c>
      <c r="AD2703" s="2">
        <v>-0.95309999999999995</v>
      </c>
      <c r="AE2703" s="2">
        <v>-0.75849999999999995</v>
      </c>
      <c r="AF2703" s="2">
        <v>0.90659999999999996</v>
      </c>
      <c r="AG2703" s="2">
        <v>9.7299999999999998E-2</v>
      </c>
      <c r="AH2703">
        <v>300000</v>
      </c>
      <c r="AI2703" t="str">
        <f>IF(Table_Graduate_Salary[[#This Row],[Salary]]&lt;300000,"Low",IF(Table_Graduate_Salary[[#This Row],[Salary]]&lt;=600000,"Medium","High"))</f>
        <v>Medium</v>
      </c>
      <c r="AJ2703" t="str">
        <f>IF(Table_Graduate_Salary[[#This Row],[collegeGPA]]&gt;=8,"Excellent",IF(Table_Graduate_Salary[[#This Row],[collegeGPA]]&gt;=7,"Good","Average"))</f>
        <v>Excellent</v>
      </c>
      <c r="AK2703" s="2">
        <f>AVERAGE(Table_Graduate_Salary[[#This Row],[English]],Table_Graduate_Salary[[#This Row],[Logical]],Table_Graduate_Salary[[#This Row],[Quant]])</f>
        <v>480</v>
      </c>
    </row>
    <row r="2704" spans="1:37">
      <c r="A2704">
        <v>897769</v>
      </c>
      <c r="B2704" t="s">
        <v>506</v>
      </c>
      <c r="C2704" s="1">
        <v>33904</v>
      </c>
      <c r="D2704" s="2">
        <v>82.56</v>
      </c>
      <c r="E2704" t="s">
        <v>51</v>
      </c>
      <c r="F2704" s="3">
        <v>2010</v>
      </c>
      <c r="G2704" s="2">
        <v>81.66</v>
      </c>
      <c r="H2704" t="s">
        <v>51</v>
      </c>
      <c r="I2704">
        <v>1866</v>
      </c>
      <c r="J2704">
        <v>2</v>
      </c>
      <c r="K2704" t="s">
        <v>36</v>
      </c>
      <c r="L2704" t="s">
        <v>334</v>
      </c>
      <c r="M2704" s="3">
        <v>73.56</v>
      </c>
      <c r="N2704">
        <v>1866</v>
      </c>
      <c r="O2704">
        <v>1</v>
      </c>
      <c r="P2704" t="s">
        <v>61</v>
      </c>
      <c r="Q2704">
        <v>2014</v>
      </c>
      <c r="R2704" s="2">
        <v>520</v>
      </c>
      <c r="S2704" s="2">
        <v>525</v>
      </c>
      <c r="T2704" s="2">
        <v>455</v>
      </c>
      <c r="U2704" s="2">
        <v>0.65576694261721102</v>
      </c>
      <c r="V2704" s="2">
        <v>-1</v>
      </c>
      <c r="W2704" s="2">
        <v>356</v>
      </c>
      <c r="X2704" s="2">
        <v>-1</v>
      </c>
      <c r="Y2704" s="2">
        <v>-1</v>
      </c>
      <c r="Z2704" s="2">
        <v>-1</v>
      </c>
      <c r="AA2704" s="2">
        <v>366</v>
      </c>
      <c r="AB2704" s="2">
        <v>-1</v>
      </c>
      <c r="AC2704" s="2">
        <v>-0.44629999999999997</v>
      </c>
      <c r="AD2704" s="2">
        <v>-0.62009999999999998</v>
      </c>
      <c r="AE2704" s="2">
        <v>0.16370000000000001</v>
      </c>
      <c r="AF2704" s="2">
        <v>1.0333000000000001</v>
      </c>
      <c r="AG2704" s="2">
        <v>1.0553999999999999</v>
      </c>
      <c r="AH2704">
        <v>400000</v>
      </c>
      <c r="AI2704" t="str">
        <f>IF(Table_Graduate_Salary[[#This Row],[Salary]]&lt;300000,"Low",IF(Table_Graduate_Salary[[#This Row],[Salary]]&lt;=600000,"Medium","High"))</f>
        <v>Medium</v>
      </c>
      <c r="AJ2704" t="str">
        <f>IF(Table_Graduate_Salary[[#This Row],[collegeGPA]]&gt;=8,"Excellent",IF(Table_Graduate_Salary[[#This Row],[collegeGPA]]&gt;=7,"Good","Average"))</f>
        <v>Excellent</v>
      </c>
      <c r="AK2704" s="2">
        <f>AVERAGE(Table_Graduate_Salary[[#This Row],[English]],Table_Graduate_Salary[[#This Row],[Logical]],Table_Graduate_Salary[[#This Row],[Quant]])</f>
        <v>500</v>
      </c>
    </row>
    <row r="2705" spans="1:37">
      <c r="A2705">
        <v>806067</v>
      </c>
      <c r="B2705" t="s">
        <v>506</v>
      </c>
      <c r="C2705" s="1">
        <v>32965</v>
      </c>
      <c r="D2705" s="2">
        <v>58</v>
      </c>
      <c r="E2705" t="s">
        <v>51</v>
      </c>
      <c r="F2705" s="3">
        <v>2007</v>
      </c>
      <c r="G2705" s="2">
        <v>63</v>
      </c>
      <c r="H2705" t="s">
        <v>51</v>
      </c>
      <c r="I2705">
        <v>11759</v>
      </c>
      <c r="J2705">
        <v>2</v>
      </c>
      <c r="K2705" t="s">
        <v>66</v>
      </c>
      <c r="L2705" t="s">
        <v>67</v>
      </c>
      <c r="M2705" s="3">
        <v>55</v>
      </c>
      <c r="N2705">
        <v>11759</v>
      </c>
      <c r="O2705">
        <v>0</v>
      </c>
      <c r="P2705" t="s">
        <v>96</v>
      </c>
      <c r="Q2705">
        <v>2014</v>
      </c>
      <c r="R2705" s="2">
        <v>265</v>
      </c>
      <c r="S2705" s="2">
        <v>340</v>
      </c>
      <c r="T2705" s="2">
        <v>265</v>
      </c>
      <c r="U2705" s="2">
        <v>0.16563309151247599</v>
      </c>
      <c r="V2705" s="2">
        <v>305</v>
      </c>
      <c r="W2705" s="2">
        <v>-1</v>
      </c>
      <c r="X2705" s="2">
        <v>-1</v>
      </c>
      <c r="Y2705" s="2">
        <v>-1</v>
      </c>
      <c r="Z2705" s="2">
        <v>-1</v>
      </c>
      <c r="AA2705" s="2">
        <v>-1</v>
      </c>
      <c r="AB2705" s="2">
        <v>-1</v>
      </c>
      <c r="AC2705" s="2">
        <v>-0.44629999999999997</v>
      </c>
      <c r="AD2705" s="2">
        <v>-0.95309999999999995</v>
      </c>
      <c r="AE2705" s="2">
        <v>0.01</v>
      </c>
      <c r="AF2705" s="2">
        <v>1.2868999999999999</v>
      </c>
      <c r="AG2705" s="2">
        <v>-1.0524</v>
      </c>
      <c r="AH2705">
        <v>125000</v>
      </c>
      <c r="AI2705" t="str">
        <f>IF(Table_Graduate_Salary[[#This Row],[Salary]]&lt;300000,"Low",IF(Table_Graduate_Salary[[#This Row],[Salary]]&lt;=600000,"Medium","High"))</f>
        <v>Low</v>
      </c>
      <c r="AJ2705" t="str">
        <f>IF(Table_Graduate_Salary[[#This Row],[collegeGPA]]&gt;=8,"Excellent",IF(Table_Graduate_Salary[[#This Row],[collegeGPA]]&gt;=7,"Good","Average"))</f>
        <v>Excellent</v>
      </c>
      <c r="AK2705" s="2">
        <f>AVERAGE(Table_Graduate_Salary[[#This Row],[English]],Table_Graduate_Salary[[#This Row],[Logical]],Table_Graduate_Salary[[#This Row],[Quant]])</f>
        <v>290</v>
      </c>
    </row>
    <row r="2706" spans="1:37">
      <c r="A2706">
        <v>897369</v>
      </c>
      <c r="B2706" t="s">
        <v>506</v>
      </c>
      <c r="C2706" s="1">
        <v>33899</v>
      </c>
      <c r="D2706" s="2">
        <v>76</v>
      </c>
      <c r="E2706" t="s">
        <v>51</v>
      </c>
      <c r="F2706" s="3">
        <v>2010</v>
      </c>
      <c r="G2706" s="2">
        <v>69</v>
      </c>
      <c r="H2706" t="s">
        <v>51</v>
      </c>
      <c r="I2706">
        <v>2045</v>
      </c>
      <c r="J2706">
        <v>2</v>
      </c>
      <c r="K2706" t="s">
        <v>36</v>
      </c>
      <c r="L2706" t="s">
        <v>40</v>
      </c>
      <c r="M2706" s="3">
        <v>67.099999999999994</v>
      </c>
      <c r="N2706">
        <v>2045</v>
      </c>
      <c r="O2706">
        <v>1</v>
      </c>
      <c r="P2706" t="s">
        <v>61</v>
      </c>
      <c r="Q2706">
        <v>2014</v>
      </c>
      <c r="R2706" s="2">
        <v>485</v>
      </c>
      <c r="S2706" s="2">
        <v>415</v>
      </c>
      <c r="T2706" s="2">
        <v>455</v>
      </c>
      <c r="U2706" s="2">
        <v>4.0999310361411898E-2</v>
      </c>
      <c r="V2706" s="2">
        <v>555</v>
      </c>
      <c r="W2706" s="2">
        <v>-1</v>
      </c>
      <c r="X2706" s="2">
        <v>223</v>
      </c>
      <c r="Y2706" s="2">
        <v>-1</v>
      </c>
      <c r="Z2706" s="2">
        <v>-1</v>
      </c>
      <c r="AA2706" s="2">
        <v>-1</v>
      </c>
      <c r="AB2706" s="2">
        <v>-1</v>
      </c>
      <c r="AC2706" s="2">
        <v>-0.73350000000000004</v>
      </c>
      <c r="AD2706" s="2">
        <v>-0.1206</v>
      </c>
      <c r="AE2706" s="2">
        <v>0.31740000000000002</v>
      </c>
      <c r="AF2706" s="2">
        <v>0.77980000000000005</v>
      </c>
      <c r="AG2706" s="2">
        <v>-0.28589999999999999</v>
      </c>
      <c r="AH2706">
        <v>400000</v>
      </c>
      <c r="AI2706" t="str">
        <f>IF(Table_Graduate_Salary[[#This Row],[Salary]]&lt;300000,"Low",IF(Table_Graduate_Salary[[#This Row],[Salary]]&lt;=600000,"Medium","High"))</f>
        <v>Medium</v>
      </c>
      <c r="AJ2706" t="str">
        <f>IF(Table_Graduate_Salary[[#This Row],[collegeGPA]]&gt;=8,"Excellent",IF(Table_Graduate_Salary[[#This Row],[collegeGPA]]&gt;=7,"Good","Average"))</f>
        <v>Excellent</v>
      </c>
      <c r="AK2706" s="2">
        <f>AVERAGE(Table_Graduate_Salary[[#This Row],[English]],Table_Graduate_Salary[[#This Row],[Logical]],Table_Graduate_Salary[[#This Row],[Quant]])</f>
        <v>451.66666666666669</v>
      </c>
    </row>
    <row r="2707" spans="1:37">
      <c r="A2707">
        <v>841260</v>
      </c>
      <c r="B2707" t="s">
        <v>506</v>
      </c>
      <c r="C2707" s="1">
        <v>33070</v>
      </c>
      <c r="D2707" s="2">
        <v>77.400000000000006</v>
      </c>
      <c r="E2707" t="s">
        <v>51</v>
      </c>
      <c r="F2707" s="3">
        <v>2007</v>
      </c>
      <c r="G2707" s="2">
        <v>88.1</v>
      </c>
      <c r="H2707" t="s">
        <v>51</v>
      </c>
      <c r="I2707">
        <v>8970</v>
      </c>
      <c r="J2707">
        <v>2</v>
      </c>
      <c r="K2707" t="s">
        <v>36</v>
      </c>
      <c r="L2707" t="s">
        <v>40</v>
      </c>
      <c r="M2707" s="3">
        <v>65.61</v>
      </c>
      <c r="N2707">
        <v>8970</v>
      </c>
      <c r="O2707">
        <v>1</v>
      </c>
      <c r="P2707" t="s">
        <v>54</v>
      </c>
      <c r="Q2707">
        <v>2011</v>
      </c>
      <c r="R2707" s="2">
        <v>580</v>
      </c>
      <c r="S2707" s="2">
        <v>595</v>
      </c>
      <c r="T2707" s="2">
        <v>720</v>
      </c>
      <c r="U2707" s="2">
        <v>-1</v>
      </c>
      <c r="V2707" s="2">
        <v>-1</v>
      </c>
      <c r="W2707" s="2">
        <v>-1</v>
      </c>
      <c r="X2707" s="2">
        <v>-1</v>
      </c>
      <c r="Y2707" s="2">
        <v>-1</v>
      </c>
      <c r="Z2707" s="2">
        <v>-1</v>
      </c>
      <c r="AA2707" s="2">
        <v>-1</v>
      </c>
      <c r="AB2707" s="2">
        <v>-1</v>
      </c>
      <c r="AC2707" s="2">
        <v>-0.26319999999999999</v>
      </c>
      <c r="AD2707" s="2">
        <v>1.5081</v>
      </c>
      <c r="AE2707" s="2">
        <v>0.21129999999999999</v>
      </c>
      <c r="AF2707" s="2">
        <v>-1.3254999999999999</v>
      </c>
      <c r="AG2707" s="2">
        <v>-8.4400000000000003E-2</v>
      </c>
      <c r="AH2707">
        <v>330000</v>
      </c>
      <c r="AI2707" t="str">
        <f>IF(Table_Graduate_Salary[[#This Row],[Salary]]&lt;300000,"Low",IF(Table_Graduate_Salary[[#This Row],[Salary]]&lt;=600000,"Medium","High"))</f>
        <v>Medium</v>
      </c>
      <c r="AJ2707" t="str">
        <f>IF(Table_Graduate_Salary[[#This Row],[collegeGPA]]&gt;=8,"Excellent",IF(Table_Graduate_Salary[[#This Row],[collegeGPA]]&gt;=7,"Good","Average"))</f>
        <v>Excellent</v>
      </c>
      <c r="AK2707" s="2">
        <f>AVERAGE(Table_Graduate_Salary[[#This Row],[English]],Table_Graduate_Salary[[#This Row],[Logical]],Table_Graduate_Salary[[#This Row],[Quant]])</f>
        <v>631.66666666666663</v>
      </c>
    </row>
    <row r="2708" spans="1:37">
      <c r="A2708">
        <v>708034</v>
      </c>
      <c r="B2708" t="s">
        <v>506</v>
      </c>
      <c r="C2708" s="1">
        <v>33227</v>
      </c>
      <c r="D2708" s="2">
        <v>65</v>
      </c>
      <c r="E2708" t="s">
        <v>35</v>
      </c>
      <c r="F2708" s="3">
        <v>2008</v>
      </c>
      <c r="G2708" s="2">
        <v>70.400000000000006</v>
      </c>
      <c r="H2708" t="s">
        <v>35</v>
      </c>
      <c r="I2708">
        <v>10266</v>
      </c>
      <c r="J2708">
        <v>2</v>
      </c>
      <c r="K2708" t="s">
        <v>36</v>
      </c>
      <c r="L2708" t="s">
        <v>102</v>
      </c>
      <c r="M2708" s="3">
        <v>58.13</v>
      </c>
      <c r="N2708">
        <v>10266</v>
      </c>
      <c r="O2708">
        <v>1</v>
      </c>
      <c r="P2708" t="s">
        <v>61</v>
      </c>
      <c r="Q2708">
        <v>2013</v>
      </c>
      <c r="R2708" s="2">
        <v>615</v>
      </c>
      <c r="S2708" s="2">
        <v>620</v>
      </c>
      <c r="T2708" s="2">
        <v>545</v>
      </c>
      <c r="U2708" s="2">
        <v>9.5753763004268605E-2</v>
      </c>
      <c r="V2708" s="2">
        <v>315</v>
      </c>
      <c r="W2708" s="2">
        <v>-1</v>
      </c>
      <c r="X2708" s="2">
        <v>-1</v>
      </c>
      <c r="Y2708" s="2">
        <v>-1</v>
      </c>
      <c r="Z2708" s="2">
        <v>-1</v>
      </c>
      <c r="AA2708" s="2">
        <v>-1</v>
      </c>
      <c r="AB2708" s="2">
        <v>-1</v>
      </c>
      <c r="AC2708" s="2">
        <v>-0.87719999999999998</v>
      </c>
      <c r="AD2708" s="2">
        <v>-0.1206</v>
      </c>
      <c r="AE2708" s="2">
        <v>0.16370000000000001</v>
      </c>
      <c r="AF2708" s="2">
        <v>1.2868999999999999</v>
      </c>
      <c r="AG2708" s="2">
        <v>1.2470000000000001</v>
      </c>
      <c r="AH2708">
        <v>260000</v>
      </c>
      <c r="AI2708" t="str">
        <f>IF(Table_Graduate_Salary[[#This Row],[Salary]]&lt;300000,"Low",IF(Table_Graduate_Salary[[#This Row],[Salary]]&lt;=600000,"Medium","High"))</f>
        <v>Low</v>
      </c>
      <c r="AJ2708" t="str">
        <f>IF(Table_Graduate_Salary[[#This Row],[collegeGPA]]&gt;=8,"Excellent",IF(Table_Graduate_Salary[[#This Row],[collegeGPA]]&gt;=7,"Good","Average"))</f>
        <v>Excellent</v>
      </c>
      <c r="AK2708" s="2">
        <f>AVERAGE(Table_Graduate_Salary[[#This Row],[English]],Table_Graduate_Salary[[#This Row],[Logical]],Table_Graduate_Salary[[#This Row],[Quant]])</f>
        <v>593.33333333333337</v>
      </c>
    </row>
    <row r="2709" spans="1:37">
      <c r="A2709">
        <v>918908</v>
      </c>
      <c r="B2709" t="s">
        <v>505</v>
      </c>
      <c r="C2709" s="1">
        <v>34709</v>
      </c>
      <c r="D2709" s="2">
        <v>60</v>
      </c>
      <c r="E2709" t="s">
        <v>51</v>
      </c>
      <c r="F2709" s="3">
        <v>2010</v>
      </c>
      <c r="G2709" s="2">
        <v>73</v>
      </c>
      <c r="H2709" t="s">
        <v>51</v>
      </c>
      <c r="I2709">
        <v>6408</v>
      </c>
      <c r="J2709">
        <v>2</v>
      </c>
      <c r="K2709" t="s">
        <v>36</v>
      </c>
      <c r="L2709" t="s">
        <v>60</v>
      </c>
      <c r="M2709" s="3">
        <v>75.16</v>
      </c>
      <c r="N2709">
        <v>6408</v>
      </c>
      <c r="O2709">
        <v>0</v>
      </c>
      <c r="P2709" t="s">
        <v>41</v>
      </c>
      <c r="Q2709">
        <v>2014</v>
      </c>
      <c r="R2709" s="2">
        <v>450</v>
      </c>
      <c r="S2709" s="2">
        <v>555</v>
      </c>
      <c r="T2709" s="2">
        <v>500</v>
      </c>
      <c r="U2709" s="2">
        <v>-1</v>
      </c>
      <c r="V2709" s="2">
        <v>-1</v>
      </c>
      <c r="W2709" s="2">
        <v>-1</v>
      </c>
      <c r="X2709" s="2">
        <v>-1</v>
      </c>
      <c r="Y2709" s="2">
        <v>-1</v>
      </c>
      <c r="Z2709" s="2">
        <v>-1</v>
      </c>
      <c r="AA2709" s="2">
        <v>-1</v>
      </c>
      <c r="AB2709" s="2">
        <v>-1</v>
      </c>
      <c r="AC2709" s="2">
        <v>1.2771999999999999</v>
      </c>
      <c r="AD2709" s="2">
        <v>-1.1195999999999999</v>
      </c>
      <c r="AE2709" s="2">
        <v>0.01</v>
      </c>
      <c r="AF2709" s="2">
        <v>0.90659999999999996</v>
      </c>
      <c r="AG2709" s="2">
        <v>0.48049999999999998</v>
      </c>
      <c r="AH2709">
        <v>240000</v>
      </c>
      <c r="AI2709" t="str">
        <f>IF(Table_Graduate_Salary[[#This Row],[Salary]]&lt;300000,"Low",IF(Table_Graduate_Salary[[#This Row],[Salary]]&lt;=600000,"Medium","High"))</f>
        <v>Low</v>
      </c>
      <c r="AJ2709" t="str">
        <f>IF(Table_Graduate_Salary[[#This Row],[collegeGPA]]&gt;=8,"Excellent",IF(Table_Graduate_Salary[[#This Row],[collegeGPA]]&gt;=7,"Good","Average"))</f>
        <v>Excellent</v>
      </c>
      <c r="AK2709" s="2">
        <f>AVERAGE(Table_Graduate_Salary[[#This Row],[English]],Table_Graduate_Salary[[#This Row],[Logical]],Table_Graduate_Salary[[#This Row],[Quant]])</f>
        <v>501.66666666666669</v>
      </c>
    </row>
    <row r="2710" spans="1:37">
      <c r="A2710">
        <v>1088577</v>
      </c>
      <c r="B2710" t="s">
        <v>506</v>
      </c>
      <c r="C2710" s="1">
        <v>34125</v>
      </c>
      <c r="D2710" s="2">
        <v>69</v>
      </c>
      <c r="E2710" t="s">
        <v>51</v>
      </c>
      <c r="F2710" s="3">
        <v>2010</v>
      </c>
      <c r="G2710" s="2">
        <v>83.6</v>
      </c>
      <c r="H2710" t="s">
        <v>51</v>
      </c>
      <c r="I2710">
        <v>1843</v>
      </c>
      <c r="J2710">
        <v>2</v>
      </c>
      <c r="K2710" t="s">
        <v>36</v>
      </c>
      <c r="L2710" t="s">
        <v>40</v>
      </c>
      <c r="M2710" s="3">
        <v>66.23</v>
      </c>
      <c r="N2710">
        <v>1843</v>
      </c>
      <c r="O2710">
        <v>1</v>
      </c>
      <c r="P2710" t="s">
        <v>54</v>
      </c>
      <c r="Q2710">
        <v>2014</v>
      </c>
      <c r="R2710" s="2">
        <v>405</v>
      </c>
      <c r="S2710" s="2">
        <v>495</v>
      </c>
      <c r="T2710" s="2">
        <v>535</v>
      </c>
      <c r="U2710" s="2">
        <v>0.14478988948246199</v>
      </c>
      <c r="V2710" s="2">
        <v>455</v>
      </c>
      <c r="W2710" s="2">
        <v>-1</v>
      </c>
      <c r="X2710" s="2">
        <v>284</v>
      </c>
      <c r="Y2710" s="2">
        <v>-1</v>
      </c>
      <c r="Z2710" s="2">
        <v>-1</v>
      </c>
      <c r="AA2710" s="2">
        <v>-1</v>
      </c>
      <c r="AB2710" s="2">
        <v>-1</v>
      </c>
      <c r="AC2710" s="2">
        <v>1.2771999999999999</v>
      </c>
      <c r="AD2710" s="2">
        <v>0.37890000000000001</v>
      </c>
      <c r="AE2710" s="2">
        <v>-0.6048</v>
      </c>
      <c r="AF2710" s="2">
        <v>0.1459</v>
      </c>
      <c r="AG2710" s="2">
        <v>-0.47760000000000002</v>
      </c>
      <c r="AH2710">
        <v>145000</v>
      </c>
      <c r="AI2710" t="str">
        <f>IF(Table_Graduate_Salary[[#This Row],[Salary]]&lt;300000,"Low",IF(Table_Graduate_Salary[[#This Row],[Salary]]&lt;=600000,"Medium","High"))</f>
        <v>Low</v>
      </c>
      <c r="AJ2710" t="str">
        <f>IF(Table_Graduate_Salary[[#This Row],[collegeGPA]]&gt;=8,"Excellent",IF(Table_Graduate_Salary[[#This Row],[collegeGPA]]&gt;=7,"Good","Average"))</f>
        <v>Excellent</v>
      </c>
      <c r="AK2710" s="2">
        <f>AVERAGE(Table_Graduate_Salary[[#This Row],[English]],Table_Graduate_Salary[[#This Row],[Logical]],Table_Graduate_Salary[[#This Row],[Quant]])</f>
        <v>478.33333333333331</v>
      </c>
    </row>
    <row r="2711" spans="1:37">
      <c r="A2711">
        <v>509882</v>
      </c>
      <c r="B2711" t="s">
        <v>505</v>
      </c>
      <c r="C2711" s="1">
        <v>33362</v>
      </c>
      <c r="D2711" s="2">
        <v>76.2</v>
      </c>
      <c r="E2711" t="s">
        <v>35</v>
      </c>
      <c r="F2711" s="3">
        <v>2008</v>
      </c>
      <c r="G2711" s="2">
        <v>72.599999999999994</v>
      </c>
      <c r="H2711" t="s">
        <v>35</v>
      </c>
      <c r="I2711">
        <v>8954</v>
      </c>
      <c r="J2711">
        <v>2</v>
      </c>
      <c r="K2711" t="s">
        <v>36</v>
      </c>
      <c r="L2711" t="s">
        <v>64</v>
      </c>
      <c r="M2711" s="3">
        <v>74.7</v>
      </c>
      <c r="N2711">
        <v>8954</v>
      </c>
      <c r="O2711">
        <v>0</v>
      </c>
      <c r="P2711" t="s">
        <v>71</v>
      </c>
      <c r="Q2711">
        <v>2012</v>
      </c>
      <c r="R2711" s="2">
        <v>510</v>
      </c>
      <c r="S2711" s="2">
        <v>665</v>
      </c>
      <c r="T2711" s="2">
        <v>455</v>
      </c>
      <c r="U2711" s="2">
        <v>0.84312372666574198</v>
      </c>
      <c r="V2711" s="2">
        <v>515</v>
      </c>
      <c r="W2711" s="2">
        <v>-1</v>
      </c>
      <c r="X2711" s="2">
        <v>-1</v>
      </c>
      <c r="Y2711" s="2">
        <v>-1</v>
      </c>
      <c r="Z2711" s="2">
        <v>-1</v>
      </c>
      <c r="AA2711" s="2">
        <v>-1</v>
      </c>
      <c r="AB2711" s="2">
        <v>-1</v>
      </c>
      <c r="AC2711" s="2">
        <v>-0.1082</v>
      </c>
      <c r="AD2711" s="2">
        <v>0.26679999999999998</v>
      </c>
      <c r="AE2711" s="2">
        <v>-0.27139999999999997</v>
      </c>
      <c r="AF2711" s="2">
        <v>0.29730000000000001</v>
      </c>
      <c r="AG2711" s="2">
        <v>-0.9194</v>
      </c>
      <c r="AH2711">
        <v>450000</v>
      </c>
      <c r="AI2711" t="str">
        <f>IF(Table_Graduate_Salary[[#This Row],[Salary]]&lt;300000,"Low",IF(Table_Graduate_Salary[[#This Row],[Salary]]&lt;=600000,"Medium","High"))</f>
        <v>Medium</v>
      </c>
      <c r="AJ2711" t="str">
        <f>IF(Table_Graduate_Salary[[#This Row],[collegeGPA]]&gt;=8,"Excellent",IF(Table_Graduate_Salary[[#This Row],[collegeGPA]]&gt;=7,"Good","Average"))</f>
        <v>Excellent</v>
      </c>
      <c r="AK2711" s="2">
        <f>AVERAGE(Table_Graduate_Salary[[#This Row],[English]],Table_Graduate_Salary[[#This Row],[Logical]],Table_Graduate_Salary[[#This Row],[Quant]])</f>
        <v>543.33333333333337</v>
      </c>
    </row>
    <row r="2712" spans="1:37">
      <c r="A2712">
        <v>489860</v>
      </c>
      <c r="B2712" t="s">
        <v>506</v>
      </c>
      <c r="C2712" s="1">
        <v>33467</v>
      </c>
      <c r="D2712" s="2">
        <v>71</v>
      </c>
      <c r="E2712" t="s">
        <v>113</v>
      </c>
      <c r="F2712" s="3">
        <v>2008</v>
      </c>
      <c r="G2712" s="2">
        <v>73</v>
      </c>
      <c r="H2712" t="s">
        <v>113</v>
      </c>
      <c r="I2712">
        <v>7160</v>
      </c>
      <c r="J2712">
        <v>2</v>
      </c>
      <c r="K2712" t="s">
        <v>36</v>
      </c>
      <c r="L2712" t="s">
        <v>55</v>
      </c>
      <c r="M2712" s="3">
        <v>69.2</v>
      </c>
      <c r="N2712">
        <v>7160</v>
      </c>
      <c r="O2712">
        <v>0</v>
      </c>
      <c r="P2712" t="s">
        <v>47</v>
      </c>
      <c r="Q2712">
        <v>2013</v>
      </c>
      <c r="R2712" s="2">
        <v>360</v>
      </c>
      <c r="S2712" s="2">
        <v>435</v>
      </c>
      <c r="T2712" s="2">
        <v>120</v>
      </c>
      <c r="U2712" s="2">
        <v>0.35653648772447499</v>
      </c>
      <c r="V2712" s="2">
        <v>375</v>
      </c>
      <c r="W2712" s="2">
        <v>300</v>
      </c>
      <c r="X2712" s="2">
        <v>346</v>
      </c>
      <c r="Y2712" s="2">
        <v>-1</v>
      </c>
      <c r="Z2712" s="2">
        <v>-1</v>
      </c>
      <c r="AA2712" s="2">
        <v>-1</v>
      </c>
      <c r="AB2712" s="2">
        <v>-1</v>
      </c>
      <c r="AC2712" s="2">
        <v>0.39410000000000001</v>
      </c>
      <c r="AD2712" s="2">
        <v>-0.1232</v>
      </c>
      <c r="AE2712" s="2">
        <v>-0.63429999999999997</v>
      </c>
      <c r="AF2712" s="2">
        <v>1.0610999999999999</v>
      </c>
      <c r="AG2712" s="2">
        <v>-0.1295</v>
      </c>
      <c r="AH2712">
        <v>120000</v>
      </c>
      <c r="AI2712" t="str">
        <f>IF(Table_Graduate_Salary[[#This Row],[Salary]]&lt;300000,"Low",IF(Table_Graduate_Salary[[#This Row],[Salary]]&lt;=600000,"Medium","High"))</f>
        <v>Low</v>
      </c>
      <c r="AJ2712" t="str">
        <f>IF(Table_Graduate_Salary[[#This Row],[collegeGPA]]&gt;=8,"Excellent",IF(Table_Graduate_Salary[[#This Row],[collegeGPA]]&gt;=7,"Good","Average"))</f>
        <v>Excellent</v>
      </c>
      <c r="AK2712" s="2">
        <f>AVERAGE(Table_Graduate_Salary[[#This Row],[English]],Table_Graduate_Salary[[#This Row],[Logical]],Table_Graduate_Salary[[#This Row],[Quant]])</f>
        <v>305</v>
      </c>
    </row>
    <row r="2713" spans="1:37">
      <c r="A2713">
        <v>1066112</v>
      </c>
      <c r="B2713" t="s">
        <v>505</v>
      </c>
      <c r="C2713" s="1">
        <v>33484</v>
      </c>
      <c r="D2713" s="2">
        <v>82.2</v>
      </c>
      <c r="E2713" t="s">
        <v>35</v>
      </c>
      <c r="F2713" s="3">
        <v>2010</v>
      </c>
      <c r="G2713" s="2">
        <v>68.8</v>
      </c>
      <c r="H2713" t="s">
        <v>35</v>
      </c>
      <c r="I2713">
        <v>14004</v>
      </c>
      <c r="J2713">
        <v>2</v>
      </c>
      <c r="K2713" t="s">
        <v>36</v>
      </c>
      <c r="L2713" t="s">
        <v>60</v>
      </c>
      <c r="M2713" s="3">
        <v>74</v>
      </c>
      <c r="N2713">
        <v>14004</v>
      </c>
      <c r="O2713">
        <v>0</v>
      </c>
      <c r="P2713" t="s">
        <v>121</v>
      </c>
      <c r="Q2713">
        <v>2014</v>
      </c>
      <c r="R2713" s="2">
        <v>580</v>
      </c>
      <c r="S2713" s="2">
        <v>545</v>
      </c>
      <c r="T2713" s="2">
        <v>390</v>
      </c>
      <c r="U2713" s="2">
        <v>0.207392169717661</v>
      </c>
      <c r="V2713" s="2">
        <v>375</v>
      </c>
      <c r="W2713" s="2">
        <v>260</v>
      </c>
      <c r="X2713" s="2">
        <v>-1</v>
      </c>
      <c r="Y2713" s="2">
        <v>-1</v>
      </c>
      <c r="Z2713" s="2">
        <v>-1</v>
      </c>
      <c r="AA2713" s="2">
        <v>-1</v>
      </c>
      <c r="AB2713" s="2">
        <v>-1</v>
      </c>
      <c r="AC2713" s="2">
        <v>-0.58989999999999998</v>
      </c>
      <c r="AD2713" s="2">
        <v>1.0448999999999999</v>
      </c>
      <c r="AE2713" s="2">
        <v>0.93220000000000003</v>
      </c>
      <c r="AF2713" s="2">
        <v>-0.74150000000000005</v>
      </c>
      <c r="AG2713" s="2">
        <v>1.4386000000000001</v>
      </c>
      <c r="AH2713">
        <v>180000</v>
      </c>
      <c r="AI2713" t="str">
        <f>IF(Table_Graduate_Salary[[#This Row],[Salary]]&lt;300000,"Low",IF(Table_Graduate_Salary[[#This Row],[Salary]]&lt;=600000,"Medium","High"))</f>
        <v>Low</v>
      </c>
      <c r="AJ2713" t="str">
        <f>IF(Table_Graduate_Salary[[#This Row],[collegeGPA]]&gt;=8,"Excellent",IF(Table_Graduate_Salary[[#This Row],[collegeGPA]]&gt;=7,"Good","Average"))</f>
        <v>Excellent</v>
      </c>
      <c r="AK2713" s="2">
        <f>AVERAGE(Table_Graduate_Salary[[#This Row],[English]],Table_Graduate_Salary[[#This Row],[Logical]],Table_Graduate_Salary[[#This Row],[Quant]])</f>
        <v>505</v>
      </c>
    </row>
    <row r="2714" spans="1:37">
      <c r="A2714">
        <v>1088451</v>
      </c>
      <c r="B2714" t="s">
        <v>506</v>
      </c>
      <c r="C2714" s="1">
        <v>33701</v>
      </c>
      <c r="D2714" s="2">
        <v>70.14</v>
      </c>
      <c r="E2714" t="s">
        <v>48</v>
      </c>
      <c r="F2714" s="3">
        <v>2009</v>
      </c>
      <c r="G2714" s="2">
        <v>75.2</v>
      </c>
      <c r="H2714" t="s">
        <v>35</v>
      </c>
      <c r="I2714">
        <v>7814</v>
      </c>
      <c r="J2714">
        <v>2</v>
      </c>
      <c r="K2714" t="s">
        <v>36</v>
      </c>
      <c r="L2714" t="s">
        <v>60</v>
      </c>
      <c r="M2714" s="3">
        <v>80.900000000000006</v>
      </c>
      <c r="N2714">
        <v>7814</v>
      </c>
      <c r="O2714">
        <v>0</v>
      </c>
      <c r="P2714" t="s">
        <v>65</v>
      </c>
      <c r="Q2714">
        <v>2013</v>
      </c>
      <c r="R2714" s="2">
        <v>650</v>
      </c>
      <c r="S2714" s="2">
        <v>615</v>
      </c>
      <c r="T2714" s="2">
        <v>525</v>
      </c>
      <c r="U2714" s="2">
        <v>-1</v>
      </c>
      <c r="V2714" s="2">
        <v>615</v>
      </c>
      <c r="W2714" s="2">
        <v>-1</v>
      </c>
      <c r="X2714" s="2">
        <v>-1</v>
      </c>
      <c r="Y2714" s="2">
        <v>-1</v>
      </c>
      <c r="Z2714" s="2">
        <v>-1</v>
      </c>
      <c r="AA2714" s="2">
        <v>-1</v>
      </c>
      <c r="AB2714" s="2">
        <v>-1</v>
      </c>
      <c r="AC2714" s="2">
        <v>0.41549999999999998</v>
      </c>
      <c r="AD2714" s="2">
        <v>0.5454</v>
      </c>
      <c r="AE2714" s="2">
        <v>-0.6048</v>
      </c>
      <c r="AF2714" s="2">
        <v>-0.995</v>
      </c>
      <c r="AG2714" s="2">
        <v>-0.47760000000000002</v>
      </c>
      <c r="AH2714">
        <v>250000</v>
      </c>
      <c r="AI2714" t="str">
        <f>IF(Table_Graduate_Salary[[#This Row],[Salary]]&lt;300000,"Low",IF(Table_Graduate_Salary[[#This Row],[Salary]]&lt;=600000,"Medium","High"))</f>
        <v>Low</v>
      </c>
      <c r="AJ2714" t="str">
        <f>IF(Table_Graduate_Salary[[#This Row],[collegeGPA]]&gt;=8,"Excellent",IF(Table_Graduate_Salary[[#This Row],[collegeGPA]]&gt;=7,"Good","Average"))</f>
        <v>Excellent</v>
      </c>
      <c r="AK2714" s="2">
        <f>AVERAGE(Table_Graduate_Salary[[#This Row],[English]],Table_Graduate_Salary[[#This Row],[Logical]],Table_Graduate_Salary[[#This Row],[Quant]])</f>
        <v>596.66666666666663</v>
      </c>
    </row>
    <row r="2715" spans="1:37">
      <c r="A2715">
        <v>901346</v>
      </c>
      <c r="B2715" t="s">
        <v>506</v>
      </c>
      <c r="C2715" s="1">
        <v>33861</v>
      </c>
      <c r="D2715" s="2">
        <v>92.4</v>
      </c>
      <c r="E2715" t="s">
        <v>35</v>
      </c>
      <c r="F2715" s="3">
        <v>2009</v>
      </c>
      <c r="G2715" s="2">
        <v>82.4</v>
      </c>
      <c r="H2715" t="s">
        <v>35</v>
      </c>
      <c r="I2715">
        <v>8811</v>
      </c>
      <c r="J2715">
        <v>2</v>
      </c>
      <c r="K2715" t="s">
        <v>36</v>
      </c>
      <c r="L2715" t="s">
        <v>81</v>
      </c>
      <c r="M2715" s="3">
        <v>71.16</v>
      </c>
      <c r="N2715">
        <v>8811</v>
      </c>
      <c r="O2715">
        <v>1</v>
      </c>
      <c r="P2715" t="s">
        <v>61</v>
      </c>
      <c r="Q2715">
        <v>2014</v>
      </c>
      <c r="R2715" s="2">
        <v>590</v>
      </c>
      <c r="S2715" s="2">
        <v>525</v>
      </c>
      <c r="T2715" s="2">
        <v>705</v>
      </c>
      <c r="U2715" s="2">
        <v>0.66183447584007105</v>
      </c>
      <c r="V2715" s="2">
        <v>315</v>
      </c>
      <c r="W2715" s="2">
        <v>-1</v>
      </c>
      <c r="X2715" s="2">
        <v>-1</v>
      </c>
      <c r="Y2715" s="2">
        <v>-1</v>
      </c>
      <c r="Z2715" s="2">
        <v>446</v>
      </c>
      <c r="AA2715" s="2">
        <v>-1</v>
      </c>
      <c r="AB2715" s="2">
        <v>-1</v>
      </c>
      <c r="AC2715" s="2">
        <v>-1.7388999999999999</v>
      </c>
      <c r="AD2715" s="2">
        <v>4.5900000000000003E-2</v>
      </c>
      <c r="AE2715" s="2">
        <v>-2.1417999999999999</v>
      </c>
      <c r="AF2715" s="2">
        <v>0.90659999999999996</v>
      </c>
      <c r="AG2715" s="2">
        <v>-0.86080000000000001</v>
      </c>
      <c r="AH2715">
        <v>335000</v>
      </c>
      <c r="AI2715" t="str">
        <f>IF(Table_Graduate_Salary[[#This Row],[Salary]]&lt;300000,"Low",IF(Table_Graduate_Salary[[#This Row],[Salary]]&lt;=600000,"Medium","High"))</f>
        <v>Medium</v>
      </c>
      <c r="AJ2715" t="str">
        <f>IF(Table_Graduate_Salary[[#This Row],[collegeGPA]]&gt;=8,"Excellent",IF(Table_Graduate_Salary[[#This Row],[collegeGPA]]&gt;=7,"Good","Average"))</f>
        <v>Excellent</v>
      </c>
      <c r="AK2715" s="2">
        <f>AVERAGE(Table_Graduate_Salary[[#This Row],[English]],Table_Graduate_Salary[[#This Row],[Logical]],Table_Graduate_Salary[[#This Row],[Quant]])</f>
        <v>606.66666666666663</v>
      </c>
    </row>
    <row r="2716" spans="1:37">
      <c r="A2716">
        <v>214964</v>
      </c>
      <c r="B2716" t="s">
        <v>505</v>
      </c>
      <c r="C2716" s="1">
        <v>32502</v>
      </c>
      <c r="D2716" s="2">
        <v>88.4</v>
      </c>
      <c r="E2716" t="s">
        <v>35</v>
      </c>
      <c r="F2716" s="3">
        <v>2006</v>
      </c>
      <c r="G2716" s="2">
        <v>79.2</v>
      </c>
      <c r="H2716" t="s">
        <v>35</v>
      </c>
      <c r="I2716">
        <v>332</v>
      </c>
      <c r="J2716">
        <v>1</v>
      </c>
      <c r="K2716" t="s">
        <v>36</v>
      </c>
      <c r="L2716" t="s">
        <v>46</v>
      </c>
      <c r="M2716" s="3">
        <v>69.540000000000006</v>
      </c>
      <c r="N2716">
        <v>332</v>
      </c>
      <c r="O2716">
        <v>0</v>
      </c>
      <c r="P2716" t="s">
        <v>50</v>
      </c>
      <c r="Q2716">
        <v>2011</v>
      </c>
      <c r="R2716" s="2">
        <v>525</v>
      </c>
      <c r="S2716" s="2">
        <v>705</v>
      </c>
      <c r="T2716" s="2">
        <v>524</v>
      </c>
      <c r="U2716" s="2">
        <v>-1</v>
      </c>
      <c r="V2716" s="2">
        <v>-1</v>
      </c>
      <c r="W2716" s="2">
        <v>-1</v>
      </c>
      <c r="X2716" s="2">
        <v>-1</v>
      </c>
      <c r="Y2716" s="2">
        <v>-1</v>
      </c>
      <c r="Z2716" s="2">
        <v>-1</v>
      </c>
      <c r="AA2716" s="2">
        <v>-1</v>
      </c>
      <c r="AB2716" s="2">
        <v>-1</v>
      </c>
      <c r="AC2716" s="2">
        <v>0.97370000000000001</v>
      </c>
      <c r="AD2716" s="2">
        <v>-0.1232</v>
      </c>
      <c r="AE2716" s="2">
        <v>-1.0697000000000001</v>
      </c>
      <c r="AF2716" s="2">
        <v>1.5899000000000001</v>
      </c>
      <c r="AG2716" s="2">
        <v>0.97629999999999995</v>
      </c>
      <c r="AH2716">
        <v>315000</v>
      </c>
      <c r="AI2716" t="str">
        <f>IF(Table_Graduate_Salary[[#This Row],[Salary]]&lt;300000,"Low",IF(Table_Graduate_Salary[[#This Row],[Salary]]&lt;=600000,"Medium","High"))</f>
        <v>Medium</v>
      </c>
      <c r="AJ2716" t="str">
        <f>IF(Table_Graduate_Salary[[#This Row],[collegeGPA]]&gt;=8,"Excellent",IF(Table_Graduate_Salary[[#This Row],[collegeGPA]]&gt;=7,"Good","Average"))</f>
        <v>Excellent</v>
      </c>
      <c r="AK2716" s="2">
        <f>AVERAGE(Table_Graduate_Salary[[#This Row],[English]],Table_Graduate_Salary[[#This Row],[Logical]],Table_Graduate_Salary[[#This Row],[Quant]])</f>
        <v>584.66666666666663</v>
      </c>
    </row>
    <row r="2717" spans="1:37">
      <c r="A2717">
        <v>552531</v>
      </c>
      <c r="B2717" t="s">
        <v>506</v>
      </c>
      <c r="C2717" s="1">
        <v>33447</v>
      </c>
      <c r="D2717" s="2">
        <v>87.2</v>
      </c>
      <c r="E2717" t="s">
        <v>35</v>
      </c>
      <c r="F2717" s="3">
        <v>2009</v>
      </c>
      <c r="G2717" s="2">
        <v>87</v>
      </c>
      <c r="H2717" t="s">
        <v>35</v>
      </c>
      <c r="I2717">
        <v>13</v>
      </c>
      <c r="J2717">
        <v>1</v>
      </c>
      <c r="K2717" t="s">
        <v>36</v>
      </c>
      <c r="L2717" t="s">
        <v>81</v>
      </c>
      <c r="M2717" s="3">
        <v>74.62</v>
      </c>
      <c r="N2717">
        <v>13</v>
      </c>
      <c r="O2717">
        <v>1</v>
      </c>
      <c r="P2717" t="s">
        <v>38</v>
      </c>
      <c r="Q2717">
        <v>2013</v>
      </c>
      <c r="R2717" s="2">
        <v>675</v>
      </c>
      <c r="S2717" s="2">
        <v>640</v>
      </c>
      <c r="T2717" s="2">
        <v>825</v>
      </c>
      <c r="U2717" s="2">
        <v>0.96060325199705299</v>
      </c>
      <c r="V2717" s="2">
        <v>495</v>
      </c>
      <c r="W2717" s="2">
        <v>466</v>
      </c>
      <c r="X2717" s="2">
        <v>-1</v>
      </c>
      <c r="Y2717" s="2">
        <v>-1</v>
      </c>
      <c r="Z2717" s="2">
        <v>-1</v>
      </c>
      <c r="AA2717" s="2">
        <v>-1</v>
      </c>
      <c r="AB2717" s="2">
        <v>-1</v>
      </c>
      <c r="AC2717" s="2">
        <v>-1.8825000000000001</v>
      </c>
      <c r="AD2717" s="2">
        <v>0.71189999999999998</v>
      </c>
      <c r="AE2717" s="2">
        <v>0.16370000000000001</v>
      </c>
      <c r="AF2717" s="2">
        <v>0.39950000000000002</v>
      </c>
      <c r="AG2717" s="2">
        <v>-1.0524</v>
      </c>
      <c r="AH2717">
        <v>420000</v>
      </c>
      <c r="AI2717" t="str">
        <f>IF(Table_Graduate_Salary[[#This Row],[Salary]]&lt;300000,"Low",IF(Table_Graduate_Salary[[#This Row],[Salary]]&lt;=600000,"Medium","High"))</f>
        <v>Medium</v>
      </c>
      <c r="AJ2717" t="str">
        <f>IF(Table_Graduate_Salary[[#This Row],[collegeGPA]]&gt;=8,"Excellent",IF(Table_Graduate_Salary[[#This Row],[collegeGPA]]&gt;=7,"Good","Average"))</f>
        <v>Excellent</v>
      </c>
      <c r="AK2717" s="2">
        <f>AVERAGE(Table_Graduate_Salary[[#This Row],[English]],Table_Graduate_Salary[[#This Row],[Logical]],Table_Graduate_Salary[[#This Row],[Quant]])</f>
        <v>713.33333333333337</v>
      </c>
    </row>
    <row r="2718" spans="1:37">
      <c r="A2718">
        <v>333406</v>
      </c>
      <c r="B2718" t="s">
        <v>506</v>
      </c>
      <c r="C2718" s="1">
        <v>33127</v>
      </c>
      <c r="D2718" s="2">
        <v>73</v>
      </c>
      <c r="E2718" t="s">
        <v>48</v>
      </c>
      <c r="F2718" s="3">
        <v>2008</v>
      </c>
      <c r="G2718" s="2">
        <v>70</v>
      </c>
      <c r="H2718" t="s">
        <v>48</v>
      </c>
      <c r="I2718">
        <v>6434</v>
      </c>
      <c r="J2718">
        <v>2</v>
      </c>
      <c r="K2718" t="s">
        <v>36</v>
      </c>
      <c r="L2718" t="s">
        <v>64</v>
      </c>
      <c r="M2718" s="3">
        <v>60</v>
      </c>
      <c r="N2718">
        <v>6434</v>
      </c>
      <c r="O2718">
        <v>0</v>
      </c>
      <c r="P2718" t="s">
        <v>96</v>
      </c>
      <c r="Q2718">
        <v>2012</v>
      </c>
      <c r="R2718" s="2">
        <v>505</v>
      </c>
      <c r="S2718" s="2">
        <v>505</v>
      </c>
      <c r="T2718" s="2">
        <v>355</v>
      </c>
      <c r="U2718" s="2">
        <v>0.16563309151247599</v>
      </c>
      <c r="V2718" s="2">
        <v>305</v>
      </c>
      <c r="W2718" s="2">
        <v>-1</v>
      </c>
      <c r="X2718" s="2">
        <v>-1</v>
      </c>
      <c r="Y2718" s="2">
        <v>-1</v>
      </c>
      <c r="Z2718" s="2">
        <v>-1</v>
      </c>
      <c r="AA2718" s="2">
        <v>-1</v>
      </c>
      <c r="AB2718" s="2">
        <v>-1</v>
      </c>
      <c r="AC2718" s="2">
        <v>0.39410000000000001</v>
      </c>
      <c r="AD2718" s="2">
        <v>1.2807999999999999</v>
      </c>
      <c r="AE2718" s="2">
        <v>1.6879999999999999</v>
      </c>
      <c r="AF2718" s="2">
        <v>-8.4570000000000006E-2</v>
      </c>
      <c r="AG2718" s="2">
        <v>-0.28749999999999998</v>
      </c>
      <c r="AH2718">
        <v>600000</v>
      </c>
      <c r="AI2718" t="str">
        <f>IF(Table_Graduate_Salary[[#This Row],[Salary]]&lt;300000,"Low",IF(Table_Graduate_Salary[[#This Row],[Salary]]&lt;=600000,"Medium","High"))</f>
        <v>Medium</v>
      </c>
      <c r="AJ2718" t="str">
        <f>IF(Table_Graduate_Salary[[#This Row],[collegeGPA]]&gt;=8,"Excellent",IF(Table_Graduate_Salary[[#This Row],[collegeGPA]]&gt;=7,"Good","Average"))</f>
        <v>Excellent</v>
      </c>
      <c r="AK2718" s="2">
        <f>AVERAGE(Table_Graduate_Salary[[#This Row],[English]],Table_Graduate_Salary[[#This Row],[Logical]],Table_Graduate_Salary[[#This Row],[Quant]])</f>
        <v>455</v>
      </c>
    </row>
    <row r="2719" spans="1:37">
      <c r="A2719">
        <v>639696</v>
      </c>
      <c r="B2719" t="s">
        <v>505</v>
      </c>
      <c r="C2719" s="1">
        <v>33584</v>
      </c>
      <c r="D2719" s="2">
        <v>81</v>
      </c>
      <c r="E2719" t="s">
        <v>35</v>
      </c>
      <c r="F2719" s="3">
        <v>2009</v>
      </c>
      <c r="G2719" s="2">
        <v>76</v>
      </c>
      <c r="H2719" t="s">
        <v>35</v>
      </c>
      <c r="I2719">
        <v>350</v>
      </c>
      <c r="J2719">
        <v>2</v>
      </c>
      <c r="K2719" t="s">
        <v>36</v>
      </c>
      <c r="L2719" t="s">
        <v>55</v>
      </c>
      <c r="M2719" s="3">
        <v>77.34</v>
      </c>
      <c r="N2719">
        <v>350</v>
      </c>
      <c r="O2719">
        <v>0</v>
      </c>
      <c r="P2719" t="s">
        <v>41</v>
      </c>
      <c r="Q2719">
        <v>2013</v>
      </c>
      <c r="R2719" s="2">
        <v>440</v>
      </c>
      <c r="S2719" s="2">
        <v>535</v>
      </c>
      <c r="T2719" s="2">
        <v>485</v>
      </c>
      <c r="U2719" s="2">
        <v>0.282788144938598</v>
      </c>
      <c r="V2719" s="2">
        <v>-1</v>
      </c>
      <c r="W2719" s="2">
        <v>-1</v>
      </c>
      <c r="X2719" s="2">
        <v>-1</v>
      </c>
      <c r="Y2719" s="2">
        <v>-1</v>
      </c>
      <c r="Z2719" s="2">
        <v>-1</v>
      </c>
      <c r="AA2719" s="2">
        <v>-1</v>
      </c>
      <c r="AB2719" s="2">
        <v>-1</v>
      </c>
      <c r="AC2719" s="2">
        <v>-0.30270000000000002</v>
      </c>
      <c r="AD2719" s="2">
        <v>-0.1206</v>
      </c>
      <c r="AE2719" s="2">
        <v>0.16370000000000001</v>
      </c>
      <c r="AF2719" s="2">
        <v>0.1459</v>
      </c>
      <c r="AG2719" s="2">
        <v>0.28889999999999999</v>
      </c>
      <c r="AH2719">
        <v>275000</v>
      </c>
      <c r="AI2719" t="str">
        <f>IF(Table_Graduate_Salary[[#This Row],[Salary]]&lt;300000,"Low",IF(Table_Graduate_Salary[[#This Row],[Salary]]&lt;=600000,"Medium","High"))</f>
        <v>Low</v>
      </c>
      <c r="AJ2719" t="str">
        <f>IF(Table_Graduate_Salary[[#This Row],[collegeGPA]]&gt;=8,"Excellent",IF(Table_Graduate_Salary[[#This Row],[collegeGPA]]&gt;=7,"Good","Average"))</f>
        <v>Excellent</v>
      </c>
      <c r="AK2719" s="2">
        <f>AVERAGE(Table_Graduate_Salary[[#This Row],[English]],Table_Graduate_Salary[[#This Row],[Logical]],Table_Graduate_Salary[[#This Row],[Quant]])</f>
        <v>486.66666666666669</v>
      </c>
    </row>
    <row r="2720" spans="1:37">
      <c r="A2720">
        <v>262077</v>
      </c>
      <c r="B2720" t="s">
        <v>506</v>
      </c>
      <c r="C2720" s="1">
        <v>31927</v>
      </c>
      <c r="D2720" s="2">
        <v>75.83</v>
      </c>
      <c r="E2720" t="s">
        <v>459</v>
      </c>
      <c r="F2720" s="3">
        <v>2007</v>
      </c>
      <c r="G2720" s="2">
        <v>62</v>
      </c>
      <c r="H2720" t="s">
        <v>460</v>
      </c>
      <c r="I2720">
        <v>2692</v>
      </c>
      <c r="J2720">
        <v>2</v>
      </c>
      <c r="K2720" t="s">
        <v>36</v>
      </c>
      <c r="L2720" t="s">
        <v>64</v>
      </c>
      <c r="M2720" s="3">
        <v>71</v>
      </c>
      <c r="N2720">
        <v>2692</v>
      </c>
      <c r="O2720">
        <v>0</v>
      </c>
      <c r="P2720" t="s">
        <v>65</v>
      </c>
      <c r="Q2720">
        <v>2011</v>
      </c>
      <c r="R2720" s="2">
        <v>425</v>
      </c>
      <c r="S2720" s="2">
        <v>355</v>
      </c>
      <c r="T2720" s="2">
        <v>425</v>
      </c>
      <c r="U2720" s="2">
        <v>0.60005718233834104</v>
      </c>
      <c r="V2720" s="2">
        <v>435</v>
      </c>
      <c r="W2720" s="2">
        <v>-1</v>
      </c>
      <c r="X2720" s="2">
        <v>-1</v>
      </c>
      <c r="Y2720" s="2">
        <v>-1</v>
      </c>
      <c r="Z2720" s="2">
        <v>-1</v>
      </c>
      <c r="AA2720" s="2">
        <v>-1</v>
      </c>
      <c r="AB2720" s="2">
        <v>-1</v>
      </c>
      <c r="AC2720" s="2">
        <v>-0.26279999999999998</v>
      </c>
      <c r="AD2720" s="2">
        <v>0.3448</v>
      </c>
      <c r="AE2720" s="2">
        <v>9.1399999999999995E-2</v>
      </c>
      <c r="AF2720" s="2">
        <v>-0.52529999999999999</v>
      </c>
      <c r="AG2720" s="2">
        <v>0.18640000000000001</v>
      </c>
      <c r="AH2720">
        <v>80000</v>
      </c>
      <c r="AI2720" t="str">
        <f>IF(Table_Graduate_Salary[[#This Row],[Salary]]&lt;300000,"Low",IF(Table_Graduate_Salary[[#This Row],[Salary]]&lt;=600000,"Medium","High"))</f>
        <v>Low</v>
      </c>
      <c r="AJ2720" t="str">
        <f>IF(Table_Graduate_Salary[[#This Row],[collegeGPA]]&gt;=8,"Excellent",IF(Table_Graduate_Salary[[#This Row],[collegeGPA]]&gt;=7,"Good","Average"))</f>
        <v>Excellent</v>
      </c>
      <c r="AK2720" s="2">
        <f>AVERAGE(Table_Graduate_Salary[[#This Row],[English]],Table_Graduate_Salary[[#This Row],[Logical]],Table_Graduate_Salary[[#This Row],[Quant]])</f>
        <v>401.66666666666669</v>
      </c>
    </row>
    <row r="2721" spans="1:37">
      <c r="A2721">
        <v>63123</v>
      </c>
      <c r="B2721" t="s">
        <v>506</v>
      </c>
      <c r="C2721" s="1">
        <v>32543</v>
      </c>
      <c r="D2721" s="2">
        <v>81</v>
      </c>
      <c r="E2721" t="s">
        <v>35</v>
      </c>
      <c r="F2721" s="3">
        <v>2007</v>
      </c>
      <c r="G2721" s="2">
        <v>86</v>
      </c>
      <c r="H2721" t="s">
        <v>35</v>
      </c>
      <c r="I2721">
        <v>255</v>
      </c>
      <c r="J2721">
        <v>2</v>
      </c>
      <c r="K2721" t="s">
        <v>36</v>
      </c>
      <c r="L2721" t="s">
        <v>60</v>
      </c>
      <c r="M2721" s="3">
        <v>73</v>
      </c>
      <c r="N2721">
        <v>255</v>
      </c>
      <c r="O2721">
        <v>0</v>
      </c>
      <c r="P2721" t="s">
        <v>41</v>
      </c>
      <c r="Q2721">
        <v>2011</v>
      </c>
      <c r="R2721" s="2">
        <v>415</v>
      </c>
      <c r="S2721" s="2">
        <v>375</v>
      </c>
      <c r="T2721" s="2">
        <v>565</v>
      </c>
      <c r="U2721" s="2">
        <v>0.124502074009537</v>
      </c>
      <c r="V2721" s="2">
        <v>445</v>
      </c>
      <c r="W2721" s="2">
        <v>233</v>
      </c>
      <c r="X2721" s="2">
        <v>-1</v>
      </c>
      <c r="Y2721" s="2">
        <v>-1</v>
      </c>
      <c r="Z2721" s="2">
        <v>-1</v>
      </c>
      <c r="AA2721" s="2">
        <v>-1</v>
      </c>
      <c r="AB2721" s="2">
        <v>-1</v>
      </c>
      <c r="AC2721" s="2">
        <v>-0.4173</v>
      </c>
      <c r="AD2721" s="2">
        <v>-1.0592999999999999</v>
      </c>
      <c r="AE2721" s="2">
        <v>-0.1988</v>
      </c>
      <c r="AF2721" s="2">
        <v>6.2300000000000001E-2</v>
      </c>
      <c r="AG2721" s="2">
        <v>0.34439999999999998</v>
      </c>
      <c r="AH2721">
        <v>360000</v>
      </c>
      <c r="AI2721" t="str">
        <f>IF(Table_Graduate_Salary[[#This Row],[Salary]]&lt;300000,"Low",IF(Table_Graduate_Salary[[#This Row],[Salary]]&lt;=600000,"Medium","High"))</f>
        <v>Medium</v>
      </c>
      <c r="AJ2721" t="str">
        <f>IF(Table_Graduate_Salary[[#This Row],[collegeGPA]]&gt;=8,"Excellent",IF(Table_Graduate_Salary[[#This Row],[collegeGPA]]&gt;=7,"Good","Average"))</f>
        <v>Excellent</v>
      </c>
      <c r="AK2721" s="2">
        <f>AVERAGE(Table_Graduate_Salary[[#This Row],[English]],Table_Graduate_Salary[[#This Row],[Logical]],Table_Graduate_Salary[[#This Row],[Quant]])</f>
        <v>451.66666666666669</v>
      </c>
    </row>
    <row r="2722" spans="1:37">
      <c r="A2722">
        <v>416769</v>
      </c>
      <c r="B2722" t="s">
        <v>506</v>
      </c>
      <c r="C2722" s="1">
        <v>32978</v>
      </c>
      <c r="D2722" s="2">
        <v>83.66</v>
      </c>
      <c r="E2722" t="s">
        <v>35</v>
      </c>
      <c r="F2722" s="3">
        <v>2007</v>
      </c>
      <c r="G2722" s="2">
        <v>80</v>
      </c>
      <c r="H2722" t="s">
        <v>35</v>
      </c>
      <c r="I2722">
        <v>7765</v>
      </c>
      <c r="J2722">
        <v>2</v>
      </c>
      <c r="K2722" t="s">
        <v>36</v>
      </c>
      <c r="L2722" t="s">
        <v>60</v>
      </c>
      <c r="M2722" s="3">
        <v>75.22</v>
      </c>
      <c r="N2722">
        <v>7765</v>
      </c>
      <c r="O2722">
        <v>0</v>
      </c>
      <c r="P2722" t="s">
        <v>41</v>
      </c>
      <c r="Q2722">
        <v>2012</v>
      </c>
      <c r="R2722" s="2">
        <v>495</v>
      </c>
      <c r="S2722" s="2">
        <v>655</v>
      </c>
      <c r="T2722" s="2">
        <v>605</v>
      </c>
      <c r="U2722" s="2">
        <v>0.69447932770846299</v>
      </c>
      <c r="V2722" s="2">
        <v>255</v>
      </c>
      <c r="W2722" s="2">
        <v>366</v>
      </c>
      <c r="X2722" s="2">
        <v>-1</v>
      </c>
      <c r="Y2722" s="2">
        <v>-1</v>
      </c>
      <c r="Z2722" s="2">
        <v>-1</v>
      </c>
      <c r="AA2722" s="2">
        <v>-1</v>
      </c>
      <c r="AB2722" s="2">
        <v>-1</v>
      </c>
      <c r="AC2722" s="2">
        <v>1.5644</v>
      </c>
      <c r="AD2722" s="2">
        <v>1.5444</v>
      </c>
      <c r="AE2722" s="2">
        <v>1.2396</v>
      </c>
      <c r="AF2722" s="2">
        <v>-1.3753</v>
      </c>
      <c r="AG2722" s="2">
        <v>9.7299999999999998E-2</v>
      </c>
      <c r="AH2722">
        <v>325000</v>
      </c>
      <c r="AI2722" t="str">
        <f>IF(Table_Graduate_Salary[[#This Row],[Salary]]&lt;300000,"Low",IF(Table_Graduate_Salary[[#This Row],[Salary]]&lt;=600000,"Medium","High"))</f>
        <v>Medium</v>
      </c>
      <c r="AJ2722" t="str">
        <f>IF(Table_Graduate_Salary[[#This Row],[collegeGPA]]&gt;=8,"Excellent",IF(Table_Graduate_Salary[[#This Row],[collegeGPA]]&gt;=7,"Good","Average"))</f>
        <v>Excellent</v>
      </c>
      <c r="AK2722" s="2">
        <f>AVERAGE(Table_Graduate_Salary[[#This Row],[English]],Table_Graduate_Salary[[#This Row],[Logical]],Table_Graduate_Salary[[#This Row],[Quant]])</f>
        <v>585</v>
      </c>
    </row>
    <row r="2723" spans="1:37">
      <c r="A2723">
        <v>1073190</v>
      </c>
      <c r="B2723" t="s">
        <v>505</v>
      </c>
      <c r="C2723" s="1">
        <v>32750</v>
      </c>
      <c r="D2723" s="2">
        <v>71</v>
      </c>
      <c r="E2723" t="s">
        <v>35</v>
      </c>
      <c r="F2723" s="3">
        <v>2009</v>
      </c>
      <c r="G2723" s="2">
        <v>68</v>
      </c>
      <c r="H2723" t="s">
        <v>48</v>
      </c>
      <c r="I2723">
        <v>7869</v>
      </c>
      <c r="J2723">
        <v>2</v>
      </c>
      <c r="K2723" t="s">
        <v>36</v>
      </c>
      <c r="L2723" t="s">
        <v>40</v>
      </c>
      <c r="M2723" s="3">
        <v>70.86</v>
      </c>
      <c r="N2723">
        <v>7869</v>
      </c>
      <c r="O2723">
        <v>0</v>
      </c>
      <c r="P2723" t="s">
        <v>41</v>
      </c>
      <c r="Q2723">
        <v>2013</v>
      </c>
      <c r="R2723" s="2">
        <v>430</v>
      </c>
      <c r="S2723" s="2">
        <v>510</v>
      </c>
      <c r="T2723" s="2">
        <v>405</v>
      </c>
      <c r="U2723" s="2">
        <v>0.35653648772447499</v>
      </c>
      <c r="V2723" s="2">
        <v>465</v>
      </c>
      <c r="W2723" s="2">
        <v>-1</v>
      </c>
      <c r="X2723" s="2">
        <v>346</v>
      </c>
      <c r="Y2723" s="2">
        <v>-1</v>
      </c>
      <c r="Z2723" s="2">
        <v>-1</v>
      </c>
      <c r="AA2723" s="2">
        <v>-1</v>
      </c>
      <c r="AB2723" s="2">
        <v>-1</v>
      </c>
      <c r="AC2723" s="2">
        <v>1.5644</v>
      </c>
      <c r="AD2723" s="2">
        <v>1.0448999999999999</v>
      </c>
      <c r="AE2723" s="2">
        <v>0.31740000000000002</v>
      </c>
      <c r="AF2723" s="2">
        <v>-1.8824000000000001</v>
      </c>
      <c r="AG2723" s="2">
        <v>1.0553999999999999</v>
      </c>
      <c r="AH2723">
        <v>215000</v>
      </c>
      <c r="AI2723" t="str">
        <f>IF(Table_Graduate_Salary[[#This Row],[Salary]]&lt;300000,"Low",IF(Table_Graduate_Salary[[#This Row],[Salary]]&lt;=600000,"Medium","High"))</f>
        <v>Low</v>
      </c>
      <c r="AJ2723" t="str">
        <f>IF(Table_Graduate_Salary[[#This Row],[collegeGPA]]&gt;=8,"Excellent",IF(Table_Graduate_Salary[[#This Row],[collegeGPA]]&gt;=7,"Good","Average"))</f>
        <v>Excellent</v>
      </c>
      <c r="AK2723" s="2">
        <f>AVERAGE(Table_Graduate_Salary[[#This Row],[English]],Table_Graduate_Salary[[#This Row],[Logical]],Table_Graduate_Salary[[#This Row],[Quant]])</f>
        <v>448.33333333333331</v>
      </c>
    </row>
    <row r="2724" spans="1:37">
      <c r="A2724">
        <v>297430</v>
      </c>
      <c r="B2724" t="s">
        <v>506</v>
      </c>
      <c r="C2724" s="1">
        <v>32142</v>
      </c>
      <c r="D2724" s="2">
        <v>86.2</v>
      </c>
      <c r="E2724" t="s">
        <v>35</v>
      </c>
      <c r="F2724" s="3">
        <v>2006</v>
      </c>
      <c r="G2724" s="2">
        <v>60.2</v>
      </c>
      <c r="H2724" t="s">
        <v>35</v>
      </c>
      <c r="I2724">
        <v>3918</v>
      </c>
      <c r="J2724">
        <v>2</v>
      </c>
      <c r="K2724" t="s">
        <v>36</v>
      </c>
      <c r="L2724" t="s">
        <v>91</v>
      </c>
      <c r="M2724" s="3">
        <v>65.2</v>
      </c>
      <c r="N2724">
        <v>3918</v>
      </c>
      <c r="O2724">
        <v>1</v>
      </c>
      <c r="P2724" t="s">
        <v>61</v>
      </c>
      <c r="Q2724">
        <v>2011</v>
      </c>
      <c r="R2724" s="2">
        <v>545</v>
      </c>
      <c r="S2724" s="2">
        <v>505</v>
      </c>
      <c r="T2724" s="2">
        <v>695</v>
      </c>
      <c r="U2724" s="2">
        <v>0.88412251159373501</v>
      </c>
      <c r="V2724" s="2">
        <v>535</v>
      </c>
      <c r="W2724" s="2">
        <v>-1</v>
      </c>
      <c r="X2724" s="2">
        <v>-1</v>
      </c>
      <c r="Y2724" s="2">
        <v>-1</v>
      </c>
      <c r="Z2724" s="2">
        <v>-1</v>
      </c>
      <c r="AA2724" s="2">
        <v>-1</v>
      </c>
      <c r="AB2724" s="2">
        <v>-1</v>
      </c>
      <c r="AC2724" s="2">
        <v>1.4374</v>
      </c>
      <c r="AD2724" s="2">
        <v>-0.27929999999999999</v>
      </c>
      <c r="AE2724" s="2">
        <v>-0.63429999999999997</v>
      </c>
      <c r="AF2724" s="2">
        <v>-2.0529000000000002</v>
      </c>
      <c r="AG2724" s="2">
        <v>-0.60350000000000004</v>
      </c>
      <c r="AH2724">
        <v>445000</v>
      </c>
      <c r="AI2724" t="str">
        <f>IF(Table_Graduate_Salary[[#This Row],[Salary]]&lt;300000,"Low",IF(Table_Graduate_Salary[[#This Row],[Salary]]&lt;=600000,"Medium","High"))</f>
        <v>Medium</v>
      </c>
      <c r="AJ2724" t="str">
        <f>IF(Table_Graduate_Salary[[#This Row],[collegeGPA]]&gt;=8,"Excellent",IF(Table_Graduate_Salary[[#This Row],[collegeGPA]]&gt;=7,"Good","Average"))</f>
        <v>Excellent</v>
      </c>
      <c r="AK2724" s="2">
        <f>AVERAGE(Table_Graduate_Salary[[#This Row],[English]],Table_Graduate_Salary[[#This Row],[Logical]],Table_Graduate_Salary[[#This Row],[Quant]])</f>
        <v>581.66666666666663</v>
      </c>
    </row>
    <row r="2725" spans="1:37">
      <c r="A2725">
        <v>1133460</v>
      </c>
      <c r="B2725" t="s">
        <v>505</v>
      </c>
      <c r="C2725" s="1">
        <v>34228</v>
      </c>
      <c r="D2725" s="2">
        <v>71.599999999999994</v>
      </c>
      <c r="E2725" t="s">
        <v>35</v>
      </c>
      <c r="F2725" s="3">
        <v>2011</v>
      </c>
      <c r="G2725" s="2">
        <v>64.400000000000006</v>
      </c>
      <c r="H2725" t="s">
        <v>35</v>
      </c>
      <c r="I2725">
        <v>57</v>
      </c>
      <c r="J2725">
        <v>2</v>
      </c>
      <c r="K2725" t="s">
        <v>36</v>
      </c>
      <c r="L2725" t="s">
        <v>55</v>
      </c>
      <c r="M2725" s="3">
        <v>71.02</v>
      </c>
      <c r="N2725">
        <v>57</v>
      </c>
      <c r="O2725">
        <v>0</v>
      </c>
      <c r="P2725" t="s">
        <v>59</v>
      </c>
      <c r="Q2725">
        <v>2015</v>
      </c>
      <c r="R2725" s="2">
        <v>475</v>
      </c>
      <c r="S2725" s="2">
        <v>520</v>
      </c>
      <c r="T2725" s="2">
        <v>485</v>
      </c>
      <c r="U2725" s="2">
        <v>0.48674700843819302</v>
      </c>
      <c r="V2725" s="2">
        <v>405</v>
      </c>
      <c r="W2725" s="2">
        <v>-1</v>
      </c>
      <c r="X2725" s="2">
        <v>376</v>
      </c>
      <c r="Y2725" s="2">
        <v>-1</v>
      </c>
      <c r="Z2725" s="2">
        <v>-1</v>
      </c>
      <c r="AA2725" s="2">
        <v>-1</v>
      </c>
      <c r="AB2725" s="2">
        <v>-1</v>
      </c>
      <c r="AC2725" s="2">
        <v>-1.4517</v>
      </c>
      <c r="AD2725" s="2">
        <v>0.37890000000000001</v>
      </c>
      <c r="AE2725" s="2">
        <v>-0.4511</v>
      </c>
      <c r="AF2725" s="2">
        <v>1.9207000000000001</v>
      </c>
      <c r="AG2725" s="2">
        <v>9.7299999999999998E-2</v>
      </c>
      <c r="AH2725">
        <v>95000</v>
      </c>
      <c r="AI2725" t="str">
        <f>IF(Table_Graduate_Salary[[#This Row],[Salary]]&lt;300000,"Low",IF(Table_Graduate_Salary[[#This Row],[Salary]]&lt;=600000,"Medium","High"))</f>
        <v>Low</v>
      </c>
      <c r="AJ2725" t="str">
        <f>IF(Table_Graduate_Salary[[#This Row],[collegeGPA]]&gt;=8,"Excellent",IF(Table_Graduate_Salary[[#This Row],[collegeGPA]]&gt;=7,"Good","Average"))</f>
        <v>Excellent</v>
      </c>
      <c r="AK2725" s="2">
        <f>AVERAGE(Table_Graduate_Salary[[#This Row],[English]],Table_Graduate_Salary[[#This Row],[Logical]],Table_Graduate_Salary[[#This Row],[Quant]])</f>
        <v>493.33333333333331</v>
      </c>
    </row>
    <row r="2726" spans="1:37">
      <c r="A2726">
        <v>302687</v>
      </c>
      <c r="B2726" t="s">
        <v>506</v>
      </c>
      <c r="C2726" s="1">
        <v>32717</v>
      </c>
      <c r="D2726" s="2">
        <v>79.86</v>
      </c>
      <c r="E2726" t="s">
        <v>461</v>
      </c>
      <c r="F2726" s="3">
        <v>2007</v>
      </c>
      <c r="G2726" s="2">
        <v>78.16</v>
      </c>
      <c r="H2726" t="s">
        <v>462</v>
      </c>
      <c r="I2726">
        <v>1950</v>
      </c>
      <c r="J2726">
        <v>2</v>
      </c>
      <c r="K2726" t="s">
        <v>36</v>
      </c>
      <c r="L2726" t="s">
        <v>44</v>
      </c>
      <c r="M2726" s="3">
        <v>58.26</v>
      </c>
      <c r="N2726">
        <v>1950</v>
      </c>
      <c r="O2726">
        <v>0</v>
      </c>
      <c r="P2726" t="s">
        <v>45</v>
      </c>
      <c r="Q2726">
        <v>2011</v>
      </c>
      <c r="R2726" s="2">
        <v>455</v>
      </c>
      <c r="S2726" s="2">
        <v>445</v>
      </c>
      <c r="T2726" s="2">
        <v>455</v>
      </c>
      <c r="U2726" s="2">
        <v>0.22948175491175499</v>
      </c>
      <c r="V2726" s="2">
        <v>-1</v>
      </c>
      <c r="W2726" s="2">
        <v>266</v>
      </c>
      <c r="X2726" s="2">
        <v>-1</v>
      </c>
      <c r="Y2726" s="2">
        <v>-1</v>
      </c>
      <c r="Z2726" s="2">
        <v>-1</v>
      </c>
      <c r="AA2726" s="2">
        <v>260</v>
      </c>
      <c r="AB2726" s="2">
        <v>-1</v>
      </c>
      <c r="AC2726" s="2">
        <v>-2.1175000000000002</v>
      </c>
      <c r="AD2726" s="2">
        <v>-1.6833</v>
      </c>
      <c r="AE2726" s="2">
        <v>1.1073999999999999</v>
      </c>
      <c r="AF2726" s="2">
        <v>1.0024</v>
      </c>
      <c r="AG2726" s="2">
        <v>-0.28749999999999998</v>
      </c>
      <c r="AH2726">
        <v>445000</v>
      </c>
      <c r="AI2726" t="str">
        <f>IF(Table_Graduate_Salary[[#This Row],[Salary]]&lt;300000,"Low",IF(Table_Graduate_Salary[[#This Row],[Salary]]&lt;=600000,"Medium","High"))</f>
        <v>Medium</v>
      </c>
      <c r="AJ2726" t="str">
        <f>IF(Table_Graduate_Salary[[#This Row],[collegeGPA]]&gt;=8,"Excellent",IF(Table_Graduate_Salary[[#This Row],[collegeGPA]]&gt;=7,"Good","Average"))</f>
        <v>Excellent</v>
      </c>
      <c r="AK2726" s="2">
        <f>AVERAGE(Table_Graduate_Salary[[#This Row],[English]],Table_Graduate_Salary[[#This Row],[Logical]],Table_Graduate_Salary[[#This Row],[Quant]])</f>
        <v>451.66666666666669</v>
      </c>
    </row>
    <row r="2727" spans="1:37">
      <c r="A2727">
        <v>226015</v>
      </c>
      <c r="B2727" t="s">
        <v>506</v>
      </c>
      <c r="C2727" s="1">
        <v>33133</v>
      </c>
      <c r="D2727" s="2">
        <v>87.3</v>
      </c>
      <c r="E2727">
        <v>0</v>
      </c>
      <c r="F2727" s="3">
        <v>2008</v>
      </c>
      <c r="G2727" s="2">
        <v>82</v>
      </c>
      <c r="H2727">
        <v>0</v>
      </c>
      <c r="I2727">
        <v>8099</v>
      </c>
      <c r="J2727">
        <v>2</v>
      </c>
      <c r="K2727" t="s">
        <v>36</v>
      </c>
      <c r="L2727" t="s">
        <v>64</v>
      </c>
      <c r="M2727" s="3">
        <v>72</v>
      </c>
      <c r="N2727">
        <v>8099</v>
      </c>
      <c r="O2727">
        <v>0</v>
      </c>
      <c r="P2727" t="s">
        <v>61</v>
      </c>
      <c r="Q2727">
        <v>2012</v>
      </c>
      <c r="R2727" s="2">
        <v>405</v>
      </c>
      <c r="S2727" s="2">
        <v>545</v>
      </c>
      <c r="T2727" s="2">
        <v>505</v>
      </c>
      <c r="U2727" s="2">
        <v>0.73579570922465598</v>
      </c>
      <c r="V2727" s="2">
        <v>475</v>
      </c>
      <c r="W2727" s="2">
        <v>-1</v>
      </c>
      <c r="X2727" s="2">
        <v>-1</v>
      </c>
      <c r="Y2727" s="2">
        <v>-1</v>
      </c>
      <c r="Z2727" s="2">
        <v>-1</v>
      </c>
      <c r="AA2727" s="2">
        <v>-1</v>
      </c>
      <c r="AB2727" s="2">
        <v>-1</v>
      </c>
      <c r="AC2727" s="2">
        <v>-0.4173</v>
      </c>
      <c r="AD2727" s="2">
        <v>-2.1513</v>
      </c>
      <c r="AE2727" s="2">
        <v>0.2366</v>
      </c>
      <c r="AF2727" s="2">
        <v>-0.29020000000000001</v>
      </c>
      <c r="AG2727" s="2">
        <v>-1.2354000000000001</v>
      </c>
      <c r="AH2727">
        <v>430000</v>
      </c>
      <c r="AI2727" t="str">
        <f>IF(Table_Graduate_Salary[[#This Row],[Salary]]&lt;300000,"Low",IF(Table_Graduate_Salary[[#This Row],[Salary]]&lt;=600000,"Medium","High"))</f>
        <v>Medium</v>
      </c>
      <c r="AJ2727" t="str">
        <f>IF(Table_Graduate_Salary[[#This Row],[collegeGPA]]&gt;=8,"Excellent",IF(Table_Graduate_Salary[[#This Row],[collegeGPA]]&gt;=7,"Good","Average"))</f>
        <v>Excellent</v>
      </c>
      <c r="AK2727" s="2">
        <f>AVERAGE(Table_Graduate_Salary[[#This Row],[English]],Table_Graduate_Salary[[#This Row],[Logical]],Table_Graduate_Salary[[#This Row],[Quant]])</f>
        <v>485</v>
      </c>
    </row>
    <row r="2728" spans="1:37">
      <c r="A2728">
        <v>345597</v>
      </c>
      <c r="B2728" t="s">
        <v>506</v>
      </c>
      <c r="C2728" s="1">
        <v>33102</v>
      </c>
      <c r="D2728" s="2">
        <v>77.7</v>
      </c>
      <c r="E2728" t="s">
        <v>35</v>
      </c>
      <c r="F2728" s="3">
        <v>2008</v>
      </c>
      <c r="G2728" s="2">
        <v>64.099999999999994</v>
      </c>
      <c r="H2728" t="s">
        <v>35</v>
      </c>
      <c r="I2728">
        <v>4889</v>
      </c>
      <c r="J2728">
        <v>2</v>
      </c>
      <c r="K2728" t="s">
        <v>36</v>
      </c>
      <c r="L2728" t="s">
        <v>64</v>
      </c>
      <c r="M2728" s="3">
        <v>76.2</v>
      </c>
      <c r="N2728">
        <v>4889</v>
      </c>
      <c r="O2728">
        <v>1</v>
      </c>
      <c r="P2728" t="s">
        <v>47</v>
      </c>
      <c r="Q2728">
        <v>2012</v>
      </c>
      <c r="R2728" s="2">
        <v>475</v>
      </c>
      <c r="S2728" s="2">
        <v>385</v>
      </c>
      <c r="T2728" s="2">
        <v>405</v>
      </c>
      <c r="U2728" s="2">
        <v>0.37755141942454101</v>
      </c>
      <c r="V2728" s="2">
        <v>375</v>
      </c>
      <c r="W2728" s="2">
        <v>-1</v>
      </c>
      <c r="X2728" s="2">
        <v>-1</v>
      </c>
      <c r="Y2728" s="2">
        <v>-1</v>
      </c>
      <c r="Z2728" s="2">
        <v>-1</v>
      </c>
      <c r="AA2728" s="2">
        <v>-1</v>
      </c>
      <c r="AB2728" s="2">
        <v>-1</v>
      </c>
      <c r="AC2728" s="2">
        <v>-2.5811000000000002</v>
      </c>
      <c r="AD2728" s="2">
        <v>-1.0592999999999999</v>
      </c>
      <c r="AE2728" s="2">
        <v>-5.3699999999999998E-2</v>
      </c>
      <c r="AF2728" s="2">
        <v>1.1198299999999899</v>
      </c>
      <c r="AG2728" s="2">
        <v>-0.28749999999999998</v>
      </c>
      <c r="AH2728">
        <v>105000</v>
      </c>
      <c r="AI2728" t="str">
        <f>IF(Table_Graduate_Salary[[#This Row],[Salary]]&lt;300000,"Low",IF(Table_Graduate_Salary[[#This Row],[Salary]]&lt;=600000,"Medium","High"))</f>
        <v>Low</v>
      </c>
      <c r="AJ2728" t="str">
        <f>IF(Table_Graduate_Salary[[#This Row],[collegeGPA]]&gt;=8,"Excellent",IF(Table_Graduate_Salary[[#This Row],[collegeGPA]]&gt;=7,"Good","Average"))</f>
        <v>Excellent</v>
      </c>
      <c r="AK2728" s="2">
        <f>AVERAGE(Table_Graduate_Salary[[#This Row],[English]],Table_Graduate_Salary[[#This Row],[Logical]],Table_Graduate_Salary[[#This Row],[Quant]])</f>
        <v>421.66666666666669</v>
      </c>
    </row>
    <row r="2729" spans="1:37">
      <c r="A2729">
        <v>1203348</v>
      </c>
      <c r="B2729" t="s">
        <v>506</v>
      </c>
      <c r="C2729" s="1">
        <v>33322</v>
      </c>
      <c r="D2729" s="2">
        <v>81.25</v>
      </c>
      <c r="E2729" t="s">
        <v>51</v>
      </c>
      <c r="F2729" s="3">
        <v>2009</v>
      </c>
      <c r="G2729" s="2">
        <v>75.849999999999994</v>
      </c>
      <c r="H2729" t="s">
        <v>51</v>
      </c>
      <c r="I2729">
        <v>577</v>
      </c>
      <c r="J2729">
        <v>2</v>
      </c>
      <c r="K2729" t="s">
        <v>36</v>
      </c>
      <c r="L2729" t="s">
        <v>40</v>
      </c>
      <c r="M2729" s="3">
        <v>81</v>
      </c>
      <c r="N2729">
        <v>577</v>
      </c>
      <c r="O2729">
        <v>1</v>
      </c>
      <c r="P2729" t="s">
        <v>53</v>
      </c>
      <c r="Q2729">
        <v>2013</v>
      </c>
      <c r="R2729" s="2">
        <v>545</v>
      </c>
      <c r="S2729" s="2">
        <v>530</v>
      </c>
      <c r="T2729" s="2">
        <v>630</v>
      </c>
      <c r="U2729" s="2">
        <v>0.62264291584993803</v>
      </c>
      <c r="V2729" s="2">
        <v>755</v>
      </c>
      <c r="W2729" s="2">
        <v>-1</v>
      </c>
      <c r="X2729" s="2">
        <v>407</v>
      </c>
      <c r="Y2729" s="2">
        <v>-1</v>
      </c>
      <c r="Z2729" s="2">
        <v>-1</v>
      </c>
      <c r="AA2729" s="2">
        <v>-1</v>
      </c>
      <c r="AB2729" s="2">
        <v>-1</v>
      </c>
      <c r="AC2729" s="2">
        <v>0.55910000000000004</v>
      </c>
      <c r="AD2729" s="2">
        <v>0.5454</v>
      </c>
      <c r="AE2729" s="2">
        <v>0.47110000000000002</v>
      </c>
      <c r="AF2729" s="2">
        <v>-0.61470000000000002</v>
      </c>
      <c r="AG2729" s="2">
        <v>1.2470000000000001</v>
      </c>
      <c r="AH2729">
        <v>340000</v>
      </c>
      <c r="AI2729" t="str">
        <f>IF(Table_Graduate_Salary[[#This Row],[Salary]]&lt;300000,"Low",IF(Table_Graduate_Salary[[#This Row],[Salary]]&lt;=600000,"Medium","High"))</f>
        <v>Medium</v>
      </c>
      <c r="AJ2729" t="str">
        <f>IF(Table_Graduate_Salary[[#This Row],[collegeGPA]]&gt;=8,"Excellent",IF(Table_Graduate_Salary[[#This Row],[collegeGPA]]&gt;=7,"Good","Average"))</f>
        <v>Excellent</v>
      </c>
      <c r="AK2729" s="2">
        <f>AVERAGE(Table_Graduate_Salary[[#This Row],[English]],Table_Graduate_Salary[[#This Row],[Logical]],Table_Graduate_Salary[[#This Row],[Quant]])</f>
        <v>568.33333333333337</v>
      </c>
    </row>
    <row r="2730" spans="1:37">
      <c r="A2730">
        <v>822575</v>
      </c>
      <c r="B2730" t="s">
        <v>506</v>
      </c>
      <c r="C2730" s="1">
        <v>34044</v>
      </c>
      <c r="D2730" s="2">
        <v>67</v>
      </c>
      <c r="E2730" t="s">
        <v>35</v>
      </c>
      <c r="F2730" s="3">
        <v>2010</v>
      </c>
      <c r="G2730" s="2">
        <v>76</v>
      </c>
      <c r="H2730" t="s">
        <v>51</v>
      </c>
      <c r="I2730">
        <v>272</v>
      </c>
      <c r="J2730">
        <v>2</v>
      </c>
      <c r="K2730" t="s">
        <v>36</v>
      </c>
      <c r="L2730" t="s">
        <v>52</v>
      </c>
      <c r="M2730" s="3">
        <v>72.63</v>
      </c>
      <c r="N2730">
        <v>272</v>
      </c>
      <c r="O2730">
        <v>0</v>
      </c>
      <c r="P2730" t="s">
        <v>50</v>
      </c>
      <c r="Q2730">
        <v>2014</v>
      </c>
      <c r="R2730" s="2">
        <v>500</v>
      </c>
      <c r="S2730" s="2">
        <v>440</v>
      </c>
      <c r="T2730" s="2">
        <v>445</v>
      </c>
      <c r="U2730" s="2">
        <v>0.82958459979306698</v>
      </c>
      <c r="V2730" s="2">
        <v>345</v>
      </c>
      <c r="W2730" s="2">
        <v>-1</v>
      </c>
      <c r="X2730" s="2">
        <v>-1</v>
      </c>
      <c r="Y2730" s="2">
        <v>469</v>
      </c>
      <c r="Z2730" s="2">
        <v>-1</v>
      </c>
      <c r="AA2730" s="2">
        <v>-1</v>
      </c>
      <c r="AB2730" s="2">
        <v>-1</v>
      </c>
      <c r="AC2730" s="2">
        <v>-2.0261999999999998</v>
      </c>
      <c r="AD2730" s="2">
        <v>4.5900000000000003E-2</v>
      </c>
      <c r="AE2730" s="2">
        <v>0.31740000000000002</v>
      </c>
      <c r="AF2730" s="2">
        <v>0.1459</v>
      </c>
      <c r="AG2730" s="2">
        <v>0.28889999999999999</v>
      </c>
      <c r="AH2730">
        <v>210000</v>
      </c>
      <c r="AI2730" t="str">
        <f>IF(Table_Graduate_Salary[[#This Row],[Salary]]&lt;300000,"Low",IF(Table_Graduate_Salary[[#This Row],[Salary]]&lt;=600000,"Medium","High"))</f>
        <v>Low</v>
      </c>
      <c r="AJ2730" t="str">
        <f>IF(Table_Graduate_Salary[[#This Row],[collegeGPA]]&gt;=8,"Excellent",IF(Table_Graduate_Salary[[#This Row],[collegeGPA]]&gt;=7,"Good","Average"))</f>
        <v>Excellent</v>
      </c>
      <c r="AK2730" s="2">
        <f>AVERAGE(Table_Graduate_Salary[[#This Row],[English]],Table_Graduate_Salary[[#This Row],[Logical]],Table_Graduate_Salary[[#This Row],[Quant]])</f>
        <v>461.66666666666669</v>
      </c>
    </row>
    <row r="2731" spans="1:37">
      <c r="A2731">
        <v>113467</v>
      </c>
      <c r="B2731" t="s">
        <v>505</v>
      </c>
      <c r="C2731" s="1">
        <v>31034</v>
      </c>
      <c r="D2731" s="2">
        <v>64</v>
      </c>
      <c r="E2731">
        <v>0</v>
      </c>
      <c r="F2731" s="3">
        <v>2006</v>
      </c>
      <c r="G2731" s="2">
        <v>68</v>
      </c>
      <c r="H2731">
        <v>0</v>
      </c>
      <c r="I2731">
        <v>712</v>
      </c>
      <c r="J2731">
        <v>2</v>
      </c>
      <c r="K2731" t="s">
        <v>36</v>
      </c>
      <c r="L2731" t="s">
        <v>60</v>
      </c>
      <c r="M2731" s="3">
        <v>61</v>
      </c>
      <c r="N2731">
        <v>712</v>
      </c>
      <c r="O2731">
        <v>0</v>
      </c>
      <c r="P2731" t="s">
        <v>61</v>
      </c>
      <c r="Q2731">
        <v>2010</v>
      </c>
      <c r="R2731" s="2">
        <v>465</v>
      </c>
      <c r="S2731" s="2">
        <v>545</v>
      </c>
      <c r="T2731" s="2">
        <v>645</v>
      </c>
      <c r="U2731" s="2">
        <v>0.53838689298509601</v>
      </c>
      <c r="V2731" s="2">
        <v>445</v>
      </c>
      <c r="W2731" s="2">
        <v>333</v>
      </c>
      <c r="X2731" s="2">
        <v>-1</v>
      </c>
      <c r="Y2731" s="2">
        <v>-1</v>
      </c>
      <c r="Z2731" s="2">
        <v>-1</v>
      </c>
      <c r="AA2731" s="2">
        <v>-1</v>
      </c>
      <c r="AB2731" s="2">
        <v>-1</v>
      </c>
      <c r="AC2731" s="2">
        <v>1.1283000000000001</v>
      </c>
      <c r="AD2731" s="2">
        <v>3.2800000000000003E-2</v>
      </c>
      <c r="AE2731" s="2">
        <v>0.2366</v>
      </c>
      <c r="AF2731" s="2">
        <v>-1.8179000000000001</v>
      </c>
      <c r="AG2731" s="2">
        <v>-1.2354000000000001</v>
      </c>
      <c r="AH2731">
        <v>200000</v>
      </c>
      <c r="AI2731" t="str">
        <f>IF(Table_Graduate_Salary[[#This Row],[Salary]]&lt;300000,"Low",IF(Table_Graduate_Salary[[#This Row],[Salary]]&lt;=600000,"Medium","High"))</f>
        <v>Low</v>
      </c>
      <c r="AJ2731" t="str">
        <f>IF(Table_Graduate_Salary[[#This Row],[collegeGPA]]&gt;=8,"Excellent",IF(Table_Graduate_Salary[[#This Row],[collegeGPA]]&gt;=7,"Good","Average"))</f>
        <v>Excellent</v>
      </c>
      <c r="AK2731" s="2">
        <f>AVERAGE(Table_Graduate_Salary[[#This Row],[English]],Table_Graduate_Salary[[#This Row],[Logical]],Table_Graduate_Salary[[#This Row],[Quant]])</f>
        <v>551.66666666666663</v>
      </c>
    </row>
    <row r="2732" spans="1:37">
      <c r="A2732">
        <v>618785</v>
      </c>
      <c r="B2732" t="s">
        <v>506</v>
      </c>
      <c r="C2732" s="1">
        <v>33420</v>
      </c>
      <c r="D2732" s="2">
        <v>80</v>
      </c>
      <c r="E2732" t="s">
        <v>35</v>
      </c>
      <c r="F2732" s="3">
        <v>2008</v>
      </c>
      <c r="G2732" s="2">
        <v>77</v>
      </c>
      <c r="H2732" t="s">
        <v>35</v>
      </c>
      <c r="I2732">
        <v>11759</v>
      </c>
      <c r="J2732">
        <v>2</v>
      </c>
      <c r="K2732" t="s">
        <v>36</v>
      </c>
      <c r="L2732" t="s">
        <v>60</v>
      </c>
      <c r="M2732" s="3">
        <v>75</v>
      </c>
      <c r="N2732">
        <v>11759</v>
      </c>
      <c r="O2732">
        <v>0</v>
      </c>
      <c r="P2732" t="s">
        <v>96</v>
      </c>
      <c r="Q2732">
        <v>2013</v>
      </c>
      <c r="R2732" s="2">
        <v>545</v>
      </c>
      <c r="S2732" s="2">
        <v>555</v>
      </c>
      <c r="T2732" s="2">
        <v>765</v>
      </c>
      <c r="U2732" s="2">
        <v>0.82466640067133201</v>
      </c>
      <c r="V2732" s="2">
        <v>-1</v>
      </c>
      <c r="W2732" s="2">
        <v>400</v>
      </c>
      <c r="X2732" s="2">
        <v>-1</v>
      </c>
      <c r="Y2732" s="2">
        <v>-1</v>
      </c>
      <c r="Z2732" s="2">
        <v>-1</v>
      </c>
      <c r="AA2732" s="2">
        <v>206</v>
      </c>
      <c r="AB2732" s="2">
        <v>-1</v>
      </c>
      <c r="AC2732" s="2">
        <v>-2.8879000000000001</v>
      </c>
      <c r="AD2732" s="2">
        <v>-4.2831000000000001</v>
      </c>
      <c r="AE2732" s="2">
        <v>-3.2176</v>
      </c>
      <c r="AF2732" s="2">
        <v>-1.1217999999999999</v>
      </c>
      <c r="AG2732" s="2">
        <v>-5.4595000000000002</v>
      </c>
      <c r="AH2732">
        <v>335000</v>
      </c>
      <c r="AI2732" t="str">
        <f>IF(Table_Graduate_Salary[[#This Row],[Salary]]&lt;300000,"Low",IF(Table_Graduate_Salary[[#This Row],[Salary]]&lt;=600000,"Medium","High"))</f>
        <v>Medium</v>
      </c>
      <c r="AJ2732" t="str">
        <f>IF(Table_Graduate_Salary[[#This Row],[collegeGPA]]&gt;=8,"Excellent",IF(Table_Graduate_Salary[[#This Row],[collegeGPA]]&gt;=7,"Good","Average"))</f>
        <v>Excellent</v>
      </c>
      <c r="AK2732" s="2">
        <f>AVERAGE(Table_Graduate_Salary[[#This Row],[English]],Table_Graduate_Salary[[#This Row],[Logical]],Table_Graduate_Salary[[#This Row],[Quant]])</f>
        <v>621.66666666666663</v>
      </c>
    </row>
    <row r="2733" spans="1:37">
      <c r="A2733">
        <v>1259889</v>
      </c>
      <c r="B2733" t="s">
        <v>506</v>
      </c>
      <c r="C2733" s="1">
        <v>33892</v>
      </c>
      <c r="D2733" s="2">
        <v>87.31</v>
      </c>
      <c r="E2733" t="s">
        <v>51</v>
      </c>
      <c r="F2733" s="3">
        <v>2011</v>
      </c>
      <c r="G2733" s="2">
        <v>86.31</v>
      </c>
      <c r="H2733">
        <v>0</v>
      </c>
      <c r="I2733">
        <v>242</v>
      </c>
      <c r="J2733">
        <v>2</v>
      </c>
      <c r="K2733" t="s">
        <v>36</v>
      </c>
      <c r="L2733" t="s">
        <v>52</v>
      </c>
      <c r="M2733" s="3">
        <v>72.099999999999994</v>
      </c>
      <c r="N2733">
        <v>242</v>
      </c>
      <c r="O2733">
        <v>0</v>
      </c>
      <c r="P2733" t="s">
        <v>45</v>
      </c>
      <c r="Q2733">
        <v>2014</v>
      </c>
      <c r="R2733" s="2">
        <v>640</v>
      </c>
      <c r="S2733" s="2">
        <v>625</v>
      </c>
      <c r="T2733" s="2">
        <v>390</v>
      </c>
      <c r="U2733" s="2">
        <v>0.40995219935966498</v>
      </c>
      <c r="V2733" s="2">
        <v>325</v>
      </c>
      <c r="W2733" s="2">
        <v>-1</v>
      </c>
      <c r="X2733" s="2">
        <v>-1</v>
      </c>
      <c r="Y2733" s="2">
        <v>-1</v>
      </c>
      <c r="Z2733" s="2">
        <v>-1</v>
      </c>
      <c r="AA2733" s="2">
        <v>-1</v>
      </c>
      <c r="AB2733" s="2">
        <v>-1</v>
      </c>
      <c r="AC2733" s="2">
        <v>-1.54E-2</v>
      </c>
      <c r="AD2733" s="2">
        <v>0.21240000000000001</v>
      </c>
      <c r="AE2733" s="2">
        <v>-0.14369999999999999</v>
      </c>
      <c r="AF2733" s="2">
        <v>0.5262</v>
      </c>
      <c r="AG2733" s="2">
        <v>-0.28589999999999999</v>
      </c>
      <c r="AH2733">
        <v>325000</v>
      </c>
      <c r="AI2733" t="str">
        <f>IF(Table_Graduate_Salary[[#This Row],[Salary]]&lt;300000,"Low",IF(Table_Graduate_Salary[[#This Row],[Salary]]&lt;=600000,"Medium","High"))</f>
        <v>Medium</v>
      </c>
      <c r="AJ2733" t="str">
        <f>IF(Table_Graduate_Salary[[#This Row],[collegeGPA]]&gt;=8,"Excellent",IF(Table_Graduate_Salary[[#This Row],[collegeGPA]]&gt;=7,"Good","Average"))</f>
        <v>Excellent</v>
      </c>
      <c r="AK2733" s="2">
        <f>AVERAGE(Table_Graduate_Salary[[#This Row],[English]],Table_Graduate_Salary[[#This Row],[Logical]],Table_Graduate_Salary[[#This Row],[Quant]])</f>
        <v>551.66666666666663</v>
      </c>
    </row>
    <row r="2734" spans="1:37">
      <c r="A2734">
        <v>407197</v>
      </c>
      <c r="B2734" t="s">
        <v>506</v>
      </c>
      <c r="C2734" s="1">
        <v>32132</v>
      </c>
      <c r="D2734" s="2">
        <v>75.709999999999994</v>
      </c>
      <c r="E2734" t="s">
        <v>385</v>
      </c>
      <c r="F2734" s="3">
        <v>2004</v>
      </c>
      <c r="G2734" s="2">
        <v>53.44</v>
      </c>
      <c r="H2734" t="s">
        <v>387</v>
      </c>
      <c r="I2734">
        <v>1383</v>
      </c>
      <c r="J2734">
        <v>2</v>
      </c>
      <c r="K2734" t="s">
        <v>66</v>
      </c>
      <c r="L2734" t="s">
        <v>67</v>
      </c>
      <c r="M2734" s="3">
        <v>79.599999999999994</v>
      </c>
      <c r="N2734">
        <v>1383</v>
      </c>
      <c r="O2734">
        <v>0</v>
      </c>
      <c r="P2734" t="s">
        <v>61</v>
      </c>
      <c r="Q2734">
        <v>2012</v>
      </c>
      <c r="R2734" s="2">
        <v>305</v>
      </c>
      <c r="S2734" s="2">
        <v>555</v>
      </c>
      <c r="T2734" s="2">
        <v>645</v>
      </c>
      <c r="U2734" s="2">
        <v>0.90148957137103303</v>
      </c>
      <c r="V2734" s="2">
        <v>545</v>
      </c>
      <c r="W2734" s="2">
        <v>-1</v>
      </c>
      <c r="X2734" s="2">
        <v>-1</v>
      </c>
      <c r="Y2734" s="2">
        <v>-1</v>
      </c>
      <c r="Z2734" s="2">
        <v>-1</v>
      </c>
      <c r="AA2734" s="2">
        <v>-1</v>
      </c>
      <c r="AB2734" s="2">
        <v>-1</v>
      </c>
      <c r="AC2734" s="2">
        <v>0.39410000000000001</v>
      </c>
      <c r="AD2734" s="2">
        <v>0.1888</v>
      </c>
      <c r="AE2734" s="2">
        <v>-5.3699999999999998E-2</v>
      </c>
      <c r="AF2734" s="2">
        <v>0.17979999999999999</v>
      </c>
      <c r="AG2734" s="2">
        <v>2.8400000000000002E-2</v>
      </c>
      <c r="AH2734">
        <v>310000</v>
      </c>
      <c r="AI2734" t="str">
        <f>IF(Table_Graduate_Salary[[#This Row],[Salary]]&lt;300000,"Low",IF(Table_Graduate_Salary[[#This Row],[Salary]]&lt;=600000,"Medium","High"))</f>
        <v>Medium</v>
      </c>
      <c r="AJ2734" t="str">
        <f>IF(Table_Graduate_Salary[[#This Row],[collegeGPA]]&gt;=8,"Excellent",IF(Table_Graduate_Salary[[#This Row],[collegeGPA]]&gt;=7,"Good","Average"))</f>
        <v>Excellent</v>
      </c>
      <c r="AK2734" s="2">
        <f>AVERAGE(Table_Graduate_Salary[[#This Row],[English]],Table_Graduate_Salary[[#This Row],[Logical]],Table_Graduate_Salary[[#This Row],[Quant]])</f>
        <v>501.66666666666669</v>
      </c>
    </row>
    <row r="2735" spans="1:37">
      <c r="A2735">
        <v>982400</v>
      </c>
      <c r="B2735" t="s">
        <v>506</v>
      </c>
      <c r="C2735" s="1">
        <v>33791</v>
      </c>
      <c r="D2735" s="2">
        <v>75</v>
      </c>
      <c r="E2735" t="s">
        <v>35</v>
      </c>
      <c r="F2735" s="3">
        <v>2009</v>
      </c>
      <c r="G2735" s="2">
        <v>64</v>
      </c>
      <c r="H2735" t="s">
        <v>35</v>
      </c>
      <c r="I2735">
        <v>184</v>
      </c>
      <c r="J2735">
        <v>2</v>
      </c>
      <c r="K2735" t="s">
        <v>36</v>
      </c>
      <c r="L2735" t="s">
        <v>40</v>
      </c>
      <c r="M2735" s="3">
        <v>67</v>
      </c>
      <c r="N2735">
        <v>184</v>
      </c>
      <c r="O2735">
        <v>0</v>
      </c>
      <c r="P2735" t="s">
        <v>41</v>
      </c>
      <c r="Q2735">
        <v>2014</v>
      </c>
      <c r="R2735" s="2">
        <v>510</v>
      </c>
      <c r="S2735" s="2">
        <v>480</v>
      </c>
      <c r="T2735" s="2">
        <v>485</v>
      </c>
      <c r="U2735" s="2">
        <v>-1</v>
      </c>
      <c r="V2735" s="2">
        <v>-1</v>
      </c>
      <c r="W2735" s="2">
        <v>-1</v>
      </c>
      <c r="X2735" s="2">
        <v>-1</v>
      </c>
      <c r="Y2735" s="2">
        <v>-1</v>
      </c>
      <c r="Z2735" s="2">
        <v>-1</v>
      </c>
      <c r="AA2735" s="2">
        <v>-1</v>
      </c>
      <c r="AB2735" s="2">
        <v>-1</v>
      </c>
      <c r="AC2735" s="2">
        <v>-0.159</v>
      </c>
      <c r="AD2735" s="2">
        <v>0.87839999999999996</v>
      </c>
      <c r="AE2735" s="2">
        <v>1.2396</v>
      </c>
      <c r="AF2735" s="2">
        <v>0.2727</v>
      </c>
      <c r="AG2735" s="2">
        <v>-0.66920000000000002</v>
      </c>
      <c r="AH2735">
        <v>240000</v>
      </c>
      <c r="AI2735" t="str">
        <f>IF(Table_Graduate_Salary[[#This Row],[Salary]]&lt;300000,"Low",IF(Table_Graduate_Salary[[#This Row],[Salary]]&lt;=600000,"Medium","High"))</f>
        <v>Low</v>
      </c>
      <c r="AJ2735" t="str">
        <f>IF(Table_Graduate_Salary[[#This Row],[collegeGPA]]&gt;=8,"Excellent",IF(Table_Graduate_Salary[[#This Row],[collegeGPA]]&gt;=7,"Good","Average"))</f>
        <v>Excellent</v>
      </c>
      <c r="AK2735" s="2">
        <f>AVERAGE(Table_Graduate_Salary[[#This Row],[English]],Table_Graduate_Salary[[#This Row],[Logical]],Table_Graduate_Salary[[#This Row],[Quant]])</f>
        <v>491.66666666666669</v>
      </c>
    </row>
    <row r="2736" spans="1:37">
      <c r="A2736">
        <v>514279</v>
      </c>
      <c r="B2736" t="s">
        <v>505</v>
      </c>
      <c r="C2736" s="1">
        <v>33112</v>
      </c>
      <c r="D2736" s="2">
        <v>80</v>
      </c>
      <c r="E2736" t="s">
        <v>51</v>
      </c>
      <c r="F2736" s="3">
        <v>2008</v>
      </c>
      <c r="G2736" s="2">
        <v>71.17</v>
      </c>
      <c r="H2736" t="s">
        <v>51</v>
      </c>
      <c r="I2736">
        <v>231</v>
      </c>
      <c r="J2736">
        <v>2</v>
      </c>
      <c r="K2736" t="s">
        <v>36</v>
      </c>
      <c r="L2736" t="s">
        <v>55</v>
      </c>
      <c r="M2736" s="3">
        <v>61</v>
      </c>
      <c r="N2736">
        <v>231</v>
      </c>
      <c r="O2736">
        <v>0</v>
      </c>
      <c r="P2736" t="s">
        <v>45</v>
      </c>
      <c r="Q2736">
        <v>2013</v>
      </c>
      <c r="R2736" s="2">
        <v>465</v>
      </c>
      <c r="S2736" s="2">
        <v>440</v>
      </c>
      <c r="T2736" s="2">
        <v>310</v>
      </c>
      <c r="U2736" s="2">
        <v>0.413838255788123</v>
      </c>
      <c r="V2736" s="2">
        <v>385</v>
      </c>
      <c r="W2736" s="2">
        <v>-1</v>
      </c>
      <c r="X2736" s="2">
        <v>-1</v>
      </c>
      <c r="Y2736" s="2">
        <v>-1</v>
      </c>
      <c r="Z2736" s="2">
        <v>-1</v>
      </c>
      <c r="AA2736" s="2">
        <v>-1</v>
      </c>
      <c r="AB2736" s="2">
        <v>-1</v>
      </c>
      <c r="AC2736" s="2">
        <v>0.51</v>
      </c>
      <c r="AD2736" s="2">
        <v>1.2807999999999999</v>
      </c>
      <c r="AE2736" s="2">
        <v>-0.92449999999999999</v>
      </c>
      <c r="AF2736" s="2">
        <v>-0.96589999999999998</v>
      </c>
      <c r="AG2736" s="2">
        <v>-0.28749999999999998</v>
      </c>
      <c r="AH2736">
        <v>180000</v>
      </c>
      <c r="AI2736" t="str">
        <f>IF(Table_Graduate_Salary[[#This Row],[Salary]]&lt;300000,"Low",IF(Table_Graduate_Salary[[#This Row],[Salary]]&lt;=600000,"Medium","High"))</f>
        <v>Low</v>
      </c>
      <c r="AJ2736" t="str">
        <f>IF(Table_Graduate_Salary[[#This Row],[collegeGPA]]&gt;=8,"Excellent",IF(Table_Graduate_Salary[[#This Row],[collegeGPA]]&gt;=7,"Good","Average"))</f>
        <v>Excellent</v>
      </c>
      <c r="AK2736" s="2">
        <f>AVERAGE(Table_Graduate_Salary[[#This Row],[English]],Table_Graduate_Salary[[#This Row],[Logical]],Table_Graduate_Salary[[#This Row],[Quant]])</f>
        <v>405</v>
      </c>
    </row>
    <row r="2737" spans="1:37">
      <c r="A2737">
        <v>632746</v>
      </c>
      <c r="B2737" t="s">
        <v>506</v>
      </c>
      <c r="C2737" s="1">
        <v>32947</v>
      </c>
      <c r="D2737" s="2">
        <v>65.66</v>
      </c>
      <c r="E2737" t="s">
        <v>48</v>
      </c>
      <c r="F2737" s="3">
        <v>2008</v>
      </c>
      <c r="G2737" s="2">
        <v>71.66</v>
      </c>
      <c r="H2737" t="s">
        <v>48</v>
      </c>
      <c r="I2737">
        <v>9737</v>
      </c>
      <c r="J2737">
        <v>2</v>
      </c>
      <c r="K2737" t="s">
        <v>36</v>
      </c>
      <c r="L2737" t="s">
        <v>60</v>
      </c>
      <c r="M2737" s="3">
        <v>65</v>
      </c>
      <c r="N2737">
        <v>9737</v>
      </c>
      <c r="O2737">
        <v>0</v>
      </c>
      <c r="P2737" t="s">
        <v>41</v>
      </c>
      <c r="Q2737">
        <v>2013</v>
      </c>
      <c r="R2737" s="2">
        <v>570</v>
      </c>
      <c r="S2737" s="2">
        <v>510</v>
      </c>
      <c r="T2737" s="2">
        <v>470</v>
      </c>
      <c r="U2737" s="2">
        <v>0.69447932770846299</v>
      </c>
      <c r="V2737" s="2">
        <v>-1</v>
      </c>
      <c r="W2737" s="2">
        <v>366</v>
      </c>
      <c r="X2737" s="2">
        <v>-1</v>
      </c>
      <c r="Y2737" s="2">
        <v>-1</v>
      </c>
      <c r="Z2737" s="2">
        <v>-1</v>
      </c>
      <c r="AA2737" s="2">
        <v>393</v>
      </c>
      <c r="AB2737" s="2">
        <v>-1</v>
      </c>
      <c r="AC2737" s="2">
        <v>1.1335999999999999</v>
      </c>
      <c r="AD2737" s="2">
        <v>1.7109000000000001</v>
      </c>
      <c r="AE2737" s="2">
        <v>0.31740000000000002</v>
      </c>
      <c r="AF2737" s="2">
        <v>-2.2627000000000002</v>
      </c>
      <c r="AG2737" s="2">
        <v>1.4386000000000001</v>
      </c>
      <c r="AH2737">
        <v>180000</v>
      </c>
      <c r="AI2737" t="str">
        <f>IF(Table_Graduate_Salary[[#This Row],[Salary]]&lt;300000,"Low",IF(Table_Graduate_Salary[[#This Row],[Salary]]&lt;=600000,"Medium","High"))</f>
        <v>Low</v>
      </c>
      <c r="AJ2737" t="str">
        <f>IF(Table_Graduate_Salary[[#This Row],[collegeGPA]]&gt;=8,"Excellent",IF(Table_Graduate_Salary[[#This Row],[collegeGPA]]&gt;=7,"Good","Average"))</f>
        <v>Excellent</v>
      </c>
      <c r="AK2737" s="2">
        <f>AVERAGE(Table_Graduate_Salary[[#This Row],[English]],Table_Graduate_Salary[[#This Row],[Logical]],Table_Graduate_Salary[[#This Row],[Quant]])</f>
        <v>516.66666666666663</v>
      </c>
    </row>
    <row r="2738" spans="1:37">
      <c r="A2738">
        <v>322718</v>
      </c>
      <c r="B2738" t="s">
        <v>506</v>
      </c>
      <c r="C2738" s="1">
        <v>32899</v>
      </c>
      <c r="D2738" s="2">
        <v>72</v>
      </c>
      <c r="E2738" t="s">
        <v>286</v>
      </c>
      <c r="F2738" s="3">
        <v>2006</v>
      </c>
      <c r="G2738" s="2">
        <v>64</v>
      </c>
      <c r="H2738" t="s">
        <v>258</v>
      </c>
      <c r="I2738">
        <v>3427</v>
      </c>
      <c r="J2738">
        <v>2</v>
      </c>
      <c r="K2738" t="s">
        <v>36</v>
      </c>
      <c r="L2738" t="s">
        <v>64</v>
      </c>
      <c r="M2738" s="3">
        <v>78</v>
      </c>
      <c r="N2738">
        <v>3427</v>
      </c>
      <c r="O2738">
        <v>0</v>
      </c>
      <c r="P2738" t="s">
        <v>65</v>
      </c>
      <c r="Q2738">
        <v>2012</v>
      </c>
      <c r="R2738" s="2">
        <v>405</v>
      </c>
      <c r="S2738" s="2">
        <v>485</v>
      </c>
      <c r="T2738" s="2">
        <v>495</v>
      </c>
      <c r="U2738" s="2">
        <v>0.16563309151247599</v>
      </c>
      <c r="V2738" s="2">
        <v>305</v>
      </c>
      <c r="W2738" s="2">
        <v>-1</v>
      </c>
      <c r="X2738" s="2">
        <v>-1</v>
      </c>
      <c r="Y2738" s="2">
        <v>-1</v>
      </c>
      <c r="Z2738" s="2">
        <v>-1</v>
      </c>
      <c r="AA2738" s="2">
        <v>-1</v>
      </c>
      <c r="AB2738" s="2">
        <v>-1</v>
      </c>
      <c r="AC2738" s="2">
        <v>-1.6537999999999999</v>
      </c>
      <c r="AD2738" s="2">
        <v>-1.8392999999999999</v>
      </c>
      <c r="AE2738" s="2">
        <v>-0.92449999999999999</v>
      </c>
      <c r="AF2738" s="2">
        <v>1.3549</v>
      </c>
      <c r="AG2738" s="2">
        <v>-0.52449999999999997</v>
      </c>
      <c r="AH2738">
        <v>110000</v>
      </c>
      <c r="AI2738" t="str">
        <f>IF(Table_Graduate_Salary[[#This Row],[Salary]]&lt;300000,"Low",IF(Table_Graduate_Salary[[#This Row],[Salary]]&lt;=600000,"Medium","High"))</f>
        <v>Low</v>
      </c>
      <c r="AJ2738" t="str">
        <f>IF(Table_Graduate_Salary[[#This Row],[collegeGPA]]&gt;=8,"Excellent",IF(Table_Graduate_Salary[[#This Row],[collegeGPA]]&gt;=7,"Good","Average"))</f>
        <v>Excellent</v>
      </c>
      <c r="AK2738" s="2">
        <f>AVERAGE(Table_Graduate_Salary[[#This Row],[English]],Table_Graduate_Salary[[#This Row],[Logical]],Table_Graduate_Salary[[#This Row],[Quant]])</f>
        <v>461.66666666666669</v>
      </c>
    </row>
    <row r="2739" spans="1:37">
      <c r="A2739">
        <v>347449</v>
      </c>
      <c r="B2739" t="s">
        <v>506</v>
      </c>
      <c r="C2739" s="1">
        <v>32296</v>
      </c>
      <c r="D2739" s="2">
        <v>58</v>
      </c>
      <c r="E2739" t="s">
        <v>79</v>
      </c>
      <c r="F2739" s="3">
        <v>2004</v>
      </c>
      <c r="G2739" s="2">
        <v>67</v>
      </c>
      <c r="H2739" t="s">
        <v>79</v>
      </c>
      <c r="I2739">
        <v>348</v>
      </c>
      <c r="J2739">
        <v>2</v>
      </c>
      <c r="K2739" t="s">
        <v>66</v>
      </c>
      <c r="L2739" t="s">
        <v>67</v>
      </c>
      <c r="M2739" s="3">
        <v>65</v>
      </c>
      <c r="N2739">
        <v>348</v>
      </c>
      <c r="O2739">
        <v>0</v>
      </c>
      <c r="P2739" t="s">
        <v>41</v>
      </c>
      <c r="Q2739">
        <v>2012</v>
      </c>
      <c r="R2739" s="2">
        <v>415</v>
      </c>
      <c r="S2739" s="2">
        <v>405</v>
      </c>
      <c r="T2739" s="2">
        <v>365</v>
      </c>
      <c r="U2739" s="2">
        <v>0.563267823666597</v>
      </c>
      <c r="V2739" s="2">
        <v>425</v>
      </c>
      <c r="W2739" s="2">
        <v>466</v>
      </c>
      <c r="X2739" s="2">
        <v>-1</v>
      </c>
      <c r="Y2739" s="2">
        <v>-1</v>
      </c>
      <c r="Z2739" s="2">
        <v>-1</v>
      </c>
      <c r="AA2739" s="2">
        <v>-1</v>
      </c>
      <c r="AB2739" s="2">
        <v>-1</v>
      </c>
      <c r="AC2739" s="2">
        <v>0.2009</v>
      </c>
      <c r="AD2739" s="2">
        <v>-1.2543</v>
      </c>
      <c r="AE2739" s="2">
        <v>-0.38030000000000003</v>
      </c>
      <c r="AF2739" s="2">
        <v>1.4723999999999999</v>
      </c>
      <c r="AG2739" s="2">
        <v>-0.76149999999999995</v>
      </c>
      <c r="AH2739">
        <v>95000</v>
      </c>
      <c r="AI2739" t="str">
        <f>IF(Table_Graduate_Salary[[#This Row],[Salary]]&lt;300000,"Low",IF(Table_Graduate_Salary[[#This Row],[Salary]]&lt;=600000,"Medium","High"))</f>
        <v>Low</v>
      </c>
      <c r="AJ2739" t="str">
        <f>IF(Table_Graduate_Salary[[#This Row],[collegeGPA]]&gt;=8,"Excellent",IF(Table_Graduate_Salary[[#This Row],[collegeGPA]]&gt;=7,"Good","Average"))</f>
        <v>Excellent</v>
      </c>
      <c r="AK2739" s="2">
        <f>AVERAGE(Table_Graduate_Salary[[#This Row],[English]],Table_Graduate_Salary[[#This Row],[Logical]],Table_Graduate_Salary[[#This Row],[Quant]])</f>
        <v>395</v>
      </c>
    </row>
    <row r="2740" spans="1:37">
      <c r="A2740">
        <v>611076</v>
      </c>
      <c r="B2740" t="s">
        <v>506</v>
      </c>
      <c r="C2740" s="1">
        <v>32027</v>
      </c>
      <c r="D2740" s="2">
        <v>61</v>
      </c>
      <c r="E2740" t="s">
        <v>35</v>
      </c>
      <c r="F2740" s="3">
        <v>2006</v>
      </c>
      <c r="G2740" s="2">
        <v>61</v>
      </c>
      <c r="H2740" t="s">
        <v>35</v>
      </c>
      <c r="I2740">
        <v>8160</v>
      </c>
      <c r="J2740">
        <v>2</v>
      </c>
      <c r="K2740" t="s">
        <v>36</v>
      </c>
      <c r="L2740" t="s">
        <v>55</v>
      </c>
      <c r="M2740" s="3">
        <v>72</v>
      </c>
      <c r="N2740">
        <v>8160</v>
      </c>
      <c r="O2740">
        <v>0</v>
      </c>
      <c r="P2740" t="s">
        <v>59</v>
      </c>
      <c r="Q2740">
        <v>2011</v>
      </c>
      <c r="R2740" s="2">
        <v>360</v>
      </c>
      <c r="S2740" s="2">
        <v>460</v>
      </c>
      <c r="T2740" s="2">
        <v>355</v>
      </c>
      <c r="U2740" s="2">
        <v>0.45087658448345103</v>
      </c>
      <c r="V2740" s="2">
        <v>395</v>
      </c>
      <c r="W2740" s="2">
        <v>-1</v>
      </c>
      <c r="X2740" s="2">
        <v>-1</v>
      </c>
      <c r="Y2740" s="2">
        <v>-1</v>
      </c>
      <c r="Z2740" s="2">
        <v>-1</v>
      </c>
      <c r="AA2740" s="2">
        <v>-1</v>
      </c>
      <c r="AB2740" s="2">
        <v>-1</v>
      </c>
      <c r="AC2740" s="2">
        <v>-0.73350000000000004</v>
      </c>
      <c r="AD2740" s="2">
        <v>-0.62009999999999998</v>
      </c>
      <c r="AE2740" s="2">
        <v>-1.0659000000000001</v>
      </c>
      <c r="AF2740" s="2">
        <v>1.0333000000000001</v>
      </c>
      <c r="AG2740" s="2">
        <v>-1.8189</v>
      </c>
      <c r="AH2740">
        <v>325000</v>
      </c>
      <c r="AI2740" t="str">
        <f>IF(Table_Graduate_Salary[[#This Row],[Salary]]&lt;300000,"Low",IF(Table_Graduate_Salary[[#This Row],[Salary]]&lt;=600000,"Medium","High"))</f>
        <v>Medium</v>
      </c>
      <c r="AJ2740" t="str">
        <f>IF(Table_Graduate_Salary[[#This Row],[collegeGPA]]&gt;=8,"Excellent",IF(Table_Graduate_Salary[[#This Row],[collegeGPA]]&gt;=7,"Good","Average"))</f>
        <v>Excellent</v>
      </c>
      <c r="AK2740" s="2">
        <f>AVERAGE(Table_Graduate_Salary[[#This Row],[English]],Table_Graduate_Salary[[#This Row],[Logical]],Table_Graduate_Salary[[#This Row],[Quant]])</f>
        <v>391.66666666666669</v>
      </c>
    </row>
    <row r="2741" spans="1:37">
      <c r="A2741">
        <v>1123186</v>
      </c>
      <c r="B2741" t="s">
        <v>506</v>
      </c>
      <c r="C2741" s="1">
        <v>32324</v>
      </c>
      <c r="D2741" s="2">
        <v>55.6</v>
      </c>
      <c r="E2741" t="s">
        <v>51</v>
      </c>
      <c r="F2741" s="3">
        <v>2005</v>
      </c>
      <c r="G2741" s="2">
        <v>50.8</v>
      </c>
      <c r="H2741" t="s">
        <v>51</v>
      </c>
      <c r="I2741">
        <v>12992</v>
      </c>
      <c r="J2741">
        <v>2</v>
      </c>
      <c r="K2741" t="s">
        <v>66</v>
      </c>
      <c r="L2741" t="s">
        <v>67</v>
      </c>
      <c r="M2741" s="3">
        <v>80.03</v>
      </c>
      <c r="N2741">
        <v>12992</v>
      </c>
      <c r="O2741">
        <v>1</v>
      </c>
      <c r="P2741" t="s">
        <v>53</v>
      </c>
      <c r="Q2741">
        <v>2014</v>
      </c>
      <c r="R2741" s="2">
        <v>440</v>
      </c>
      <c r="S2741" s="2">
        <v>425</v>
      </c>
      <c r="T2741" s="2">
        <v>370</v>
      </c>
      <c r="U2741" s="2">
        <v>0.23780283983757</v>
      </c>
      <c r="V2741" s="2">
        <v>415</v>
      </c>
      <c r="W2741" s="2">
        <v>-1</v>
      </c>
      <c r="X2741" s="2">
        <v>315</v>
      </c>
      <c r="Y2741" s="2">
        <v>-1</v>
      </c>
      <c r="Z2741" s="2">
        <v>-1</v>
      </c>
      <c r="AA2741" s="2">
        <v>-1</v>
      </c>
      <c r="AB2741" s="2">
        <v>-1</v>
      </c>
      <c r="AC2741" s="2">
        <v>-1.54E-2</v>
      </c>
      <c r="AD2741" s="2">
        <v>0.87839999999999996</v>
      </c>
      <c r="AE2741" s="2">
        <v>1.2396</v>
      </c>
      <c r="AF2741" s="2">
        <v>1.2868999999999999</v>
      </c>
      <c r="AG2741" s="2">
        <v>0.86370000000000002</v>
      </c>
      <c r="AH2741">
        <v>120000</v>
      </c>
      <c r="AI2741" t="str">
        <f>IF(Table_Graduate_Salary[[#This Row],[Salary]]&lt;300000,"Low",IF(Table_Graduate_Salary[[#This Row],[Salary]]&lt;=600000,"Medium","High"))</f>
        <v>Low</v>
      </c>
      <c r="AJ2741" t="str">
        <f>IF(Table_Graduate_Salary[[#This Row],[collegeGPA]]&gt;=8,"Excellent",IF(Table_Graduate_Salary[[#This Row],[collegeGPA]]&gt;=7,"Good","Average"))</f>
        <v>Excellent</v>
      </c>
      <c r="AK2741" s="2">
        <f>AVERAGE(Table_Graduate_Salary[[#This Row],[English]],Table_Graduate_Salary[[#This Row],[Logical]],Table_Graduate_Salary[[#This Row],[Quant]])</f>
        <v>411.66666666666669</v>
      </c>
    </row>
    <row r="2742" spans="1:37">
      <c r="A2742">
        <v>1120742</v>
      </c>
      <c r="B2742" t="s">
        <v>506</v>
      </c>
      <c r="C2742" s="1">
        <v>33847</v>
      </c>
      <c r="D2742" s="2">
        <v>72.5</v>
      </c>
      <c r="E2742" t="s">
        <v>51</v>
      </c>
      <c r="F2742" s="3">
        <v>2008</v>
      </c>
      <c r="G2742" s="2">
        <v>63.2</v>
      </c>
      <c r="H2742" t="s">
        <v>51</v>
      </c>
      <c r="I2742">
        <v>6624</v>
      </c>
      <c r="J2742">
        <v>2</v>
      </c>
      <c r="K2742" t="s">
        <v>36</v>
      </c>
      <c r="L2742" t="s">
        <v>40</v>
      </c>
      <c r="M2742" s="3">
        <v>61.18</v>
      </c>
      <c r="N2742">
        <v>6624</v>
      </c>
      <c r="O2742">
        <v>0</v>
      </c>
      <c r="P2742" t="s">
        <v>41</v>
      </c>
      <c r="Q2742">
        <v>2013</v>
      </c>
      <c r="R2742" s="2">
        <v>465</v>
      </c>
      <c r="S2742" s="2">
        <v>410</v>
      </c>
      <c r="T2742" s="2">
        <v>330</v>
      </c>
      <c r="U2742" s="2">
        <v>0.35653648772447499</v>
      </c>
      <c r="V2742" s="2">
        <v>445</v>
      </c>
      <c r="W2742" s="2">
        <v>-1</v>
      </c>
      <c r="X2742" s="2">
        <v>346</v>
      </c>
      <c r="Y2742" s="2">
        <v>-1</v>
      </c>
      <c r="Z2742" s="2">
        <v>-1</v>
      </c>
      <c r="AA2742" s="2">
        <v>-1</v>
      </c>
      <c r="AB2742" s="2">
        <v>-1</v>
      </c>
      <c r="AC2742" s="2">
        <v>0.12820000000000001</v>
      </c>
      <c r="AD2742" s="2">
        <v>0.21240000000000001</v>
      </c>
      <c r="AE2742" s="2">
        <v>1.0859000000000001</v>
      </c>
      <c r="AF2742" s="2">
        <v>-0.4879</v>
      </c>
      <c r="AG2742" s="2">
        <v>0.28889999999999999</v>
      </c>
      <c r="AH2742">
        <v>505000</v>
      </c>
      <c r="AI2742" t="str">
        <f>IF(Table_Graduate_Salary[[#This Row],[Salary]]&lt;300000,"Low",IF(Table_Graduate_Salary[[#This Row],[Salary]]&lt;=600000,"Medium","High"))</f>
        <v>Medium</v>
      </c>
      <c r="AJ2742" t="str">
        <f>IF(Table_Graduate_Salary[[#This Row],[collegeGPA]]&gt;=8,"Excellent",IF(Table_Graduate_Salary[[#This Row],[collegeGPA]]&gt;=7,"Good","Average"))</f>
        <v>Excellent</v>
      </c>
      <c r="AK2742" s="2">
        <f>AVERAGE(Table_Graduate_Salary[[#This Row],[English]],Table_Graduate_Salary[[#This Row],[Logical]],Table_Graduate_Salary[[#This Row],[Quant]])</f>
        <v>401.66666666666669</v>
      </c>
    </row>
    <row r="2743" spans="1:37">
      <c r="A2743">
        <v>616056</v>
      </c>
      <c r="B2743" t="s">
        <v>506</v>
      </c>
      <c r="C2743" s="1">
        <v>33819</v>
      </c>
      <c r="D2743" s="2">
        <v>91</v>
      </c>
      <c r="E2743" t="s">
        <v>35</v>
      </c>
      <c r="F2743" s="3">
        <v>2010</v>
      </c>
      <c r="G2743" s="2">
        <v>75</v>
      </c>
      <c r="H2743" t="s">
        <v>35</v>
      </c>
      <c r="I2743">
        <v>272</v>
      </c>
      <c r="J2743">
        <v>2</v>
      </c>
      <c r="K2743" t="s">
        <v>36</v>
      </c>
      <c r="L2743" t="s">
        <v>52</v>
      </c>
      <c r="M2743" s="3">
        <v>67.77</v>
      </c>
      <c r="N2743">
        <v>272</v>
      </c>
      <c r="O2743">
        <v>0</v>
      </c>
      <c r="P2743" t="s">
        <v>50</v>
      </c>
      <c r="Q2743">
        <v>2014</v>
      </c>
      <c r="R2743" s="2">
        <v>475</v>
      </c>
      <c r="S2743" s="2">
        <v>545</v>
      </c>
      <c r="T2743" s="2">
        <v>590</v>
      </c>
      <c r="U2743" s="2">
        <v>0.45901584049293698</v>
      </c>
      <c r="V2743" s="2">
        <v>-1</v>
      </c>
      <c r="W2743" s="2">
        <v>-1</v>
      </c>
      <c r="X2743" s="2">
        <v>-1</v>
      </c>
      <c r="Y2743" s="2">
        <v>376</v>
      </c>
      <c r="Z2743" s="2">
        <v>-1</v>
      </c>
      <c r="AA2743" s="2">
        <v>-1</v>
      </c>
      <c r="AB2743" s="2">
        <v>-1</v>
      </c>
      <c r="AC2743" s="2">
        <v>0.70269999999999999</v>
      </c>
      <c r="AD2743" s="2">
        <v>1.0448999999999999</v>
      </c>
      <c r="AE2743" s="2">
        <v>0.62480000000000002</v>
      </c>
      <c r="AF2743" s="2">
        <v>-1.2485999999999999</v>
      </c>
      <c r="AG2743" s="2">
        <v>-0.47760000000000002</v>
      </c>
      <c r="AH2743">
        <v>180000</v>
      </c>
      <c r="AI2743" t="str">
        <f>IF(Table_Graduate_Salary[[#This Row],[Salary]]&lt;300000,"Low",IF(Table_Graduate_Salary[[#This Row],[Salary]]&lt;=600000,"Medium","High"))</f>
        <v>Low</v>
      </c>
      <c r="AJ2743" t="str">
        <f>IF(Table_Graduate_Salary[[#This Row],[collegeGPA]]&gt;=8,"Excellent",IF(Table_Graduate_Salary[[#This Row],[collegeGPA]]&gt;=7,"Good","Average"))</f>
        <v>Excellent</v>
      </c>
      <c r="AK2743" s="2">
        <f>AVERAGE(Table_Graduate_Salary[[#This Row],[English]],Table_Graduate_Salary[[#This Row],[Logical]],Table_Graduate_Salary[[#This Row],[Quant]])</f>
        <v>536.66666666666663</v>
      </c>
    </row>
    <row r="2744" spans="1:37">
      <c r="A2744">
        <v>1171244</v>
      </c>
      <c r="B2744" t="s">
        <v>506</v>
      </c>
      <c r="C2744" s="1">
        <v>32948</v>
      </c>
      <c r="D2744" s="2">
        <v>73</v>
      </c>
      <c r="E2744" t="s">
        <v>35</v>
      </c>
      <c r="F2744" s="3">
        <v>2009</v>
      </c>
      <c r="G2744" s="2">
        <v>68.16</v>
      </c>
      <c r="H2744" t="s">
        <v>35</v>
      </c>
      <c r="I2744">
        <v>137</v>
      </c>
      <c r="J2744">
        <v>2</v>
      </c>
      <c r="K2744" t="s">
        <v>36</v>
      </c>
      <c r="L2744" t="s">
        <v>55</v>
      </c>
      <c r="M2744" s="3">
        <v>66.260000000000005</v>
      </c>
      <c r="N2744">
        <v>137</v>
      </c>
      <c r="O2744">
        <v>0</v>
      </c>
      <c r="P2744" t="s">
        <v>41</v>
      </c>
      <c r="Q2744">
        <v>2013</v>
      </c>
      <c r="R2744" s="2">
        <v>510</v>
      </c>
      <c r="S2744" s="2">
        <v>495</v>
      </c>
      <c r="T2744" s="2">
        <v>560</v>
      </c>
      <c r="U2744" s="2">
        <v>0.99123062526287098</v>
      </c>
      <c r="V2744" s="2">
        <v>575</v>
      </c>
      <c r="W2744" s="2">
        <v>-1</v>
      </c>
      <c r="X2744" s="2">
        <v>592</v>
      </c>
      <c r="Y2744" s="2">
        <v>-1</v>
      </c>
      <c r="Z2744" s="2">
        <v>-1</v>
      </c>
      <c r="AA2744" s="2">
        <v>-1</v>
      </c>
      <c r="AB2744" s="2">
        <v>-1</v>
      </c>
      <c r="AC2744" s="2">
        <v>-0.30270000000000002</v>
      </c>
      <c r="AD2744" s="2">
        <v>4.5900000000000003E-2</v>
      </c>
      <c r="AE2744" s="2">
        <v>-0.91220000000000001</v>
      </c>
      <c r="AF2744" s="2">
        <v>-2.0091999999999999</v>
      </c>
      <c r="AG2744" s="2">
        <v>-0.47760000000000002</v>
      </c>
      <c r="AH2744">
        <v>100000</v>
      </c>
      <c r="AI2744" t="str">
        <f>IF(Table_Graduate_Salary[[#This Row],[Salary]]&lt;300000,"Low",IF(Table_Graduate_Salary[[#This Row],[Salary]]&lt;=600000,"Medium","High"))</f>
        <v>Low</v>
      </c>
      <c r="AJ2744" t="str">
        <f>IF(Table_Graduate_Salary[[#This Row],[collegeGPA]]&gt;=8,"Excellent",IF(Table_Graduate_Salary[[#This Row],[collegeGPA]]&gt;=7,"Good","Average"))</f>
        <v>Excellent</v>
      </c>
      <c r="AK2744" s="2">
        <f>AVERAGE(Table_Graduate_Salary[[#This Row],[English]],Table_Graduate_Salary[[#This Row],[Logical]],Table_Graduate_Salary[[#This Row],[Quant]])</f>
        <v>521.66666666666663</v>
      </c>
    </row>
    <row r="2745" spans="1:37">
      <c r="A2745">
        <v>279824</v>
      </c>
      <c r="B2745" t="s">
        <v>506</v>
      </c>
      <c r="C2745" s="1">
        <v>32759</v>
      </c>
      <c r="D2745" s="2">
        <v>76</v>
      </c>
      <c r="E2745" t="s">
        <v>79</v>
      </c>
      <c r="F2745" s="3">
        <v>2006</v>
      </c>
      <c r="G2745" s="2">
        <v>74.2</v>
      </c>
      <c r="H2745" t="s">
        <v>79</v>
      </c>
      <c r="I2745">
        <v>51</v>
      </c>
      <c r="J2745">
        <v>2</v>
      </c>
      <c r="K2745" t="s">
        <v>36</v>
      </c>
      <c r="L2745" t="s">
        <v>52</v>
      </c>
      <c r="M2745" s="3">
        <v>76.2</v>
      </c>
      <c r="N2745">
        <v>51</v>
      </c>
      <c r="O2745">
        <v>0</v>
      </c>
      <c r="P2745" t="s">
        <v>41</v>
      </c>
      <c r="Q2745">
        <v>2011</v>
      </c>
      <c r="R2745" s="2">
        <v>445</v>
      </c>
      <c r="S2745" s="2">
        <v>475</v>
      </c>
      <c r="T2745" s="2">
        <v>675</v>
      </c>
      <c r="U2745" s="2">
        <v>0.94513485596035496</v>
      </c>
      <c r="V2745" s="2">
        <v>-1</v>
      </c>
      <c r="W2745" s="2">
        <v>-1</v>
      </c>
      <c r="X2745" s="2">
        <v>-1</v>
      </c>
      <c r="Y2745" s="2">
        <v>526</v>
      </c>
      <c r="Z2745" s="2">
        <v>-1</v>
      </c>
      <c r="AA2745" s="2">
        <v>-1</v>
      </c>
      <c r="AB2745" s="2">
        <v>-1</v>
      </c>
      <c r="AC2745" s="2">
        <v>0.97370000000000001</v>
      </c>
      <c r="AD2745" s="2">
        <v>0.3448</v>
      </c>
      <c r="AE2745" s="2">
        <v>0.2366</v>
      </c>
      <c r="AF2745" s="2">
        <v>-0.64280000000000004</v>
      </c>
      <c r="AG2745" s="2">
        <v>-0.76149999999999995</v>
      </c>
      <c r="AH2745">
        <v>1000000</v>
      </c>
      <c r="AI2745" t="str">
        <f>IF(Table_Graduate_Salary[[#This Row],[Salary]]&lt;300000,"Low",IF(Table_Graduate_Salary[[#This Row],[Salary]]&lt;=600000,"Medium","High"))</f>
        <v>High</v>
      </c>
      <c r="AJ2745" t="str">
        <f>IF(Table_Graduate_Salary[[#This Row],[collegeGPA]]&gt;=8,"Excellent",IF(Table_Graduate_Salary[[#This Row],[collegeGPA]]&gt;=7,"Good","Average"))</f>
        <v>Excellent</v>
      </c>
      <c r="AK2745" s="2">
        <f>AVERAGE(Table_Graduate_Salary[[#This Row],[English]],Table_Graduate_Salary[[#This Row],[Logical]],Table_Graduate_Salary[[#This Row],[Quant]])</f>
        <v>531.66666666666663</v>
      </c>
    </row>
    <row r="2746" spans="1:37">
      <c r="A2746">
        <v>896880</v>
      </c>
      <c r="B2746" t="s">
        <v>505</v>
      </c>
      <c r="C2746" s="1">
        <v>33885</v>
      </c>
      <c r="D2746" s="2">
        <v>89</v>
      </c>
      <c r="E2746" t="s">
        <v>35</v>
      </c>
      <c r="F2746" s="3">
        <v>2010</v>
      </c>
      <c r="G2746" s="2">
        <v>82</v>
      </c>
      <c r="H2746" t="s">
        <v>35</v>
      </c>
      <c r="I2746">
        <v>8351</v>
      </c>
      <c r="J2746">
        <v>1</v>
      </c>
      <c r="K2746" t="s">
        <v>36</v>
      </c>
      <c r="L2746" t="s">
        <v>463</v>
      </c>
      <c r="M2746" s="3">
        <v>72</v>
      </c>
      <c r="N2746">
        <v>8351</v>
      </c>
      <c r="O2746">
        <v>0</v>
      </c>
      <c r="P2746" t="s">
        <v>61</v>
      </c>
      <c r="Q2746">
        <v>2014</v>
      </c>
      <c r="R2746" s="2">
        <v>660</v>
      </c>
      <c r="S2746" s="2">
        <v>620</v>
      </c>
      <c r="T2746" s="2">
        <v>765</v>
      </c>
      <c r="U2746" s="2">
        <v>0.84224832225783597</v>
      </c>
      <c r="V2746" s="2">
        <v>565</v>
      </c>
      <c r="W2746" s="2">
        <v>-1</v>
      </c>
      <c r="X2746" s="2">
        <v>469</v>
      </c>
      <c r="Y2746" s="2">
        <v>-1</v>
      </c>
      <c r="Z2746" s="2">
        <v>-1</v>
      </c>
      <c r="AA2746" s="2">
        <v>-1</v>
      </c>
      <c r="AB2746" s="2">
        <v>-1</v>
      </c>
      <c r="AC2746" s="2">
        <v>0.70269999999999999</v>
      </c>
      <c r="AD2746" s="2">
        <v>1.2114</v>
      </c>
      <c r="AE2746" s="2">
        <v>0.31740000000000002</v>
      </c>
      <c r="AF2746" s="2">
        <v>-1.5021</v>
      </c>
      <c r="AG2746" s="2">
        <v>-9.4299999999999995E-2</v>
      </c>
      <c r="AH2746">
        <v>450000</v>
      </c>
      <c r="AI2746" t="str">
        <f>IF(Table_Graduate_Salary[[#This Row],[Salary]]&lt;300000,"Low",IF(Table_Graduate_Salary[[#This Row],[Salary]]&lt;=600000,"Medium","High"))</f>
        <v>Medium</v>
      </c>
      <c r="AJ2746" t="str">
        <f>IF(Table_Graduate_Salary[[#This Row],[collegeGPA]]&gt;=8,"Excellent",IF(Table_Graduate_Salary[[#This Row],[collegeGPA]]&gt;=7,"Good","Average"))</f>
        <v>Excellent</v>
      </c>
      <c r="AK2746" s="2">
        <f>AVERAGE(Table_Graduate_Salary[[#This Row],[English]],Table_Graduate_Salary[[#This Row],[Logical]],Table_Graduate_Salary[[#This Row],[Quant]])</f>
        <v>681.66666666666663</v>
      </c>
    </row>
    <row r="2747" spans="1:37">
      <c r="A2747">
        <v>682141</v>
      </c>
      <c r="B2747" t="s">
        <v>506</v>
      </c>
      <c r="C2747" s="1">
        <v>32338</v>
      </c>
      <c r="D2747" s="2">
        <v>54.8</v>
      </c>
      <c r="E2747" t="s">
        <v>51</v>
      </c>
      <c r="F2747" s="3">
        <v>2007</v>
      </c>
      <c r="G2747" s="2">
        <v>61.6</v>
      </c>
      <c r="H2747" t="s">
        <v>51</v>
      </c>
      <c r="I2747">
        <v>44</v>
      </c>
      <c r="J2747">
        <v>2</v>
      </c>
      <c r="K2747" t="s">
        <v>66</v>
      </c>
      <c r="L2747" t="s">
        <v>67</v>
      </c>
      <c r="M2747" s="3">
        <v>73.3</v>
      </c>
      <c r="N2747">
        <v>44</v>
      </c>
      <c r="O2747">
        <v>0</v>
      </c>
      <c r="P2747" t="s">
        <v>41</v>
      </c>
      <c r="Q2747">
        <v>2013</v>
      </c>
      <c r="R2747" s="2">
        <v>415</v>
      </c>
      <c r="S2747" s="2">
        <v>645</v>
      </c>
      <c r="T2747" s="2">
        <v>735</v>
      </c>
      <c r="U2747" s="2">
        <v>0.96823749589054298</v>
      </c>
      <c r="V2747" s="2">
        <v>605</v>
      </c>
      <c r="W2747" s="2">
        <v>-1</v>
      </c>
      <c r="X2747" s="2">
        <v>-1</v>
      </c>
      <c r="Y2747" s="2">
        <v>-1</v>
      </c>
      <c r="Z2747" s="2">
        <v>-1</v>
      </c>
      <c r="AA2747" s="2">
        <v>-1</v>
      </c>
      <c r="AB2747" s="2">
        <v>-1</v>
      </c>
      <c r="AC2747" s="2">
        <v>0.12820000000000001</v>
      </c>
      <c r="AD2747" s="2">
        <v>-0.1206</v>
      </c>
      <c r="AE2747" s="2">
        <v>-1.3733</v>
      </c>
      <c r="AF2747" s="2">
        <v>-1.1217999999999999</v>
      </c>
      <c r="AG2747" s="2">
        <v>-0.47760000000000002</v>
      </c>
      <c r="AH2747">
        <v>145000</v>
      </c>
      <c r="AI2747" t="str">
        <f>IF(Table_Graduate_Salary[[#This Row],[Salary]]&lt;300000,"Low",IF(Table_Graduate_Salary[[#This Row],[Salary]]&lt;=600000,"Medium","High"))</f>
        <v>Low</v>
      </c>
      <c r="AJ2747" t="str">
        <f>IF(Table_Graduate_Salary[[#This Row],[collegeGPA]]&gt;=8,"Excellent",IF(Table_Graduate_Salary[[#This Row],[collegeGPA]]&gt;=7,"Good","Average"))</f>
        <v>Excellent</v>
      </c>
      <c r="AK2747" s="2">
        <f>AVERAGE(Table_Graduate_Salary[[#This Row],[English]],Table_Graduate_Salary[[#This Row],[Logical]],Table_Graduate_Salary[[#This Row],[Quant]])</f>
        <v>598.33333333333337</v>
      </c>
    </row>
    <row r="2748" spans="1:37">
      <c r="A2748">
        <v>552431</v>
      </c>
      <c r="B2748" t="s">
        <v>506</v>
      </c>
      <c r="C2748" s="1">
        <v>33281</v>
      </c>
      <c r="D2748" s="2">
        <v>73</v>
      </c>
      <c r="E2748" t="s">
        <v>109</v>
      </c>
      <c r="F2748" s="3">
        <v>2008</v>
      </c>
      <c r="G2748" s="2">
        <v>47.2</v>
      </c>
      <c r="H2748" t="s">
        <v>464</v>
      </c>
      <c r="I2748">
        <v>121</v>
      </c>
      <c r="J2748">
        <v>1</v>
      </c>
      <c r="K2748" t="s">
        <v>465</v>
      </c>
      <c r="L2748" t="s">
        <v>466</v>
      </c>
      <c r="M2748" s="3">
        <v>81.2</v>
      </c>
      <c r="N2748">
        <v>121</v>
      </c>
      <c r="O2748">
        <v>0</v>
      </c>
      <c r="P2748" t="s">
        <v>111</v>
      </c>
      <c r="Q2748">
        <v>2013</v>
      </c>
      <c r="R2748" s="2">
        <v>545</v>
      </c>
      <c r="S2748" s="2">
        <v>610</v>
      </c>
      <c r="T2748" s="2">
        <v>560</v>
      </c>
      <c r="U2748" s="2">
        <v>-1</v>
      </c>
      <c r="V2748" s="2">
        <v>505</v>
      </c>
      <c r="W2748" s="2">
        <v>-1</v>
      </c>
      <c r="X2748" s="2">
        <v>-1</v>
      </c>
      <c r="Y2748" s="2">
        <v>-1</v>
      </c>
      <c r="Z2748" s="2">
        <v>-1</v>
      </c>
      <c r="AA2748" s="2">
        <v>-1</v>
      </c>
      <c r="AB2748" s="2">
        <v>-1</v>
      </c>
      <c r="AC2748" s="2">
        <v>-0.30270000000000002</v>
      </c>
      <c r="AD2748" s="2">
        <v>-2.6181000000000001</v>
      </c>
      <c r="AE2748" s="2">
        <v>-1.9881</v>
      </c>
      <c r="AF2748" s="2">
        <v>-1.1217999999999999</v>
      </c>
      <c r="AG2748" s="2">
        <v>-1.4356</v>
      </c>
      <c r="AH2748">
        <v>460000</v>
      </c>
      <c r="AI2748" t="str">
        <f>IF(Table_Graduate_Salary[[#This Row],[Salary]]&lt;300000,"Low",IF(Table_Graduate_Salary[[#This Row],[Salary]]&lt;=600000,"Medium","High"))</f>
        <v>Medium</v>
      </c>
      <c r="AJ2748" t="str">
        <f>IF(Table_Graduate_Salary[[#This Row],[collegeGPA]]&gt;=8,"Excellent",IF(Table_Graduate_Salary[[#This Row],[collegeGPA]]&gt;=7,"Good","Average"))</f>
        <v>Excellent</v>
      </c>
      <c r="AK2748" s="2">
        <f>AVERAGE(Table_Graduate_Salary[[#This Row],[English]],Table_Graduate_Salary[[#This Row],[Logical]],Table_Graduate_Salary[[#This Row],[Quant]])</f>
        <v>571.66666666666663</v>
      </c>
    </row>
    <row r="2749" spans="1:37">
      <c r="A2749">
        <v>760965</v>
      </c>
      <c r="B2749" t="s">
        <v>505</v>
      </c>
      <c r="C2749" s="1">
        <v>33136</v>
      </c>
      <c r="D2749" s="2">
        <v>70</v>
      </c>
      <c r="E2749" t="s">
        <v>35</v>
      </c>
      <c r="F2749" s="3">
        <v>2008</v>
      </c>
      <c r="G2749" s="2">
        <v>61</v>
      </c>
      <c r="H2749" t="s">
        <v>35</v>
      </c>
      <c r="I2749">
        <v>1083</v>
      </c>
      <c r="J2749">
        <v>2</v>
      </c>
      <c r="K2749" t="s">
        <v>36</v>
      </c>
      <c r="L2749" t="s">
        <v>40</v>
      </c>
      <c r="M2749" s="3">
        <v>70</v>
      </c>
      <c r="N2749">
        <v>1083</v>
      </c>
      <c r="O2749">
        <v>0</v>
      </c>
      <c r="P2749" t="s">
        <v>61</v>
      </c>
      <c r="Q2749">
        <v>2012</v>
      </c>
      <c r="R2749" s="2">
        <v>405</v>
      </c>
      <c r="S2749" s="2">
        <v>410</v>
      </c>
      <c r="T2749" s="2">
        <v>325</v>
      </c>
      <c r="U2749" s="2">
        <v>2.2313285986740601E-2</v>
      </c>
      <c r="V2749" s="2">
        <v>195</v>
      </c>
      <c r="W2749" s="2">
        <v>-1</v>
      </c>
      <c r="X2749" s="2">
        <v>-1</v>
      </c>
      <c r="Y2749" s="2">
        <v>313</v>
      </c>
      <c r="Z2749" s="2">
        <v>-1</v>
      </c>
      <c r="AA2749" s="2">
        <v>-1</v>
      </c>
      <c r="AB2749" s="2">
        <v>-1</v>
      </c>
      <c r="AC2749" s="2">
        <v>1.5644</v>
      </c>
      <c r="AD2749" s="2">
        <v>0.71189999999999998</v>
      </c>
      <c r="AE2749" s="2">
        <v>0.77849999999999997</v>
      </c>
      <c r="AF2749" s="2">
        <v>0.39950000000000002</v>
      </c>
      <c r="AG2749" s="2">
        <v>0.28889999999999999</v>
      </c>
      <c r="AH2749">
        <v>250000</v>
      </c>
      <c r="AI2749" t="str">
        <f>IF(Table_Graduate_Salary[[#This Row],[Salary]]&lt;300000,"Low",IF(Table_Graduate_Salary[[#This Row],[Salary]]&lt;=600000,"Medium","High"))</f>
        <v>Low</v>
      </c>
      <c r="AJ2749" t="str">
        <f>IF(Table_Graduate_Salary[[#This Row],[collegeGPA]]&gt;=8,"Excellent",IF(Table_Graduate_Salary[[#This Row],[collegeGPA]]&gt;=7,"Good","Average"))</f>
        <v>Excellent</v>
      </c>
      <c r="AK2749" s="2">
        <f>AVERAGE(Table_Graduate_Salary[[#This Row],[English]],Table_Graduate_Salary[[#This Row],[Logical]],Table_Graduate_Salary[[#This Row],[Quant]])</f>
        <v>380</v>
      </c>
    </row>
    <row r="2750" spans="1:37">
      <c r="A2750">
        <v>509245</v>
      </c>
      <c r="B2750" t="s">
        <v>506</v>
      </c>
      <c r="C2750" s="1">
        <v>33149</v>
      </c>
      <c r="D2750" s="2">
        <v>74.33</v>
      </c>
      <c r="E2750" t="s">
        <v>76</v>
      </c>
      <c r="F2750" s="3">
        <v>2008</v>
      </c>
      <c r="G2750" s="2">
        <v>82.2</v>
      </c>
      <c r="H2750" t="s">
        <v>220</v>
      </c>
      <c r="I2750">
        <v>4948</v>
      </c>
      <c r="J2750">
        <v>2</v>
      </c>
      <c r="K2750" t="s">
        <v>36</v>
      </c>
      <c r="L2750" t="s">
        <v>60</v>
      </c>
      <c r="M2750" s="3">
        <v>77.75</v>
      </c>
      <c r="N2750">
        <v>4948</v>
      </c>
      <c r="O2750">
        <v>1</v>
      </c>
      <c r="P2750" t="s">
        <v>71</v>
      </c>
      <c r="Q2750">
        <v>2012</v>
      </c>
      <c r="R2750" s="2">
        <v>380</v>
      </c>
      <c r="S2750" s="2">
        <v>520</v>
      </c>
      <c r="T2750" s="2">
        <v>545</v>
      </c>
      <c r="U2750" s="2">
        <v>0.96060325199705299</v>
      </c>
      <c r="V2750" s="2">
        <v>-1</v>
      </c>
      <c r="W2750" s="2">
        <v>466</v>
      </c>
      <c r="X2750" s="2">
        <v>-1</v>
      </c>
      <c r="Y2750" s="2">
        <v>-1</v>
      </c>
      <c r="Z2750" s="2">
        <v>-1</v>
      </c>
      <c r="AA2750" s="2">
        <v>-1</v>
      </c>
      <c r="AB2750" s="2">
        <v>-1</v>
      </c>
      <c r="AC2750" s="2">
        <v>0.7419</v>
      </c>
      <c r="AD2750" s="2">
        <v>0.65680000000000005</v>
      </c>
      <c r="AE2750" s="2">
        <v>-0.48909999999999998</v>
      </c>
      <c r="AF2750" s="2">
        <v>0.26790000000000003</v>
      </c>
      <c r="AG2750" s="2">
        <v>-0.76149999999999995</v>
      </c>
      <c r="AH2750">
        <v>200000</v>
      </c>
      <c r="AI2750" t="str">
        <f>IF(Table_Graduate_Salary[[#This Row],[Salary]]&lt;300000,"Low",IF(Table_Graduate_Salary[[#This Row],[Salary]]&lt;=600000,"Medium","High"))</f>
        <v>Low</v>
      </c>
      <c r="AJ2750" t="str">
        <f>IF(Table_Graduate_Salary[[#This Row],[collegeGPA]]&gt;=8,"Excellent",IF(Table_Graduate_Salary[[#This Row],[collegeGPA]]&gt;=7,"Good","Average"))</f>
        <v>Excellent</v>
      </c>
      <c r="AK2750" s="2">
        <f>AVERAGE(Table_Graduate_Salary[[#This Row],[English]],Table_Graduate_Salary[[#This Row],[Logical]],Table_Graduate_Salary[[#This Row],[Quant]])</f>
        <v>481.66666666666669</v>
      </c>
    </row>
    <row r="2751" spans="1:37">
      <c r="A2751">
        <v>301629</v>
      </c>
      <c r="B2751" t="s">
        <v>505</v>
      </c>
      <c r="C2751" s="1">
        <v>32410</v>
      </c>
      <c r="D2751" s="2">
        <v>78.53</v>
      </c>
      <c r="E2751" t="s">
        <v>118</v>
      </c>
      <c r="F2751" s="3">
        <v>2006</v>
      </c>
      <c r="G2751" s="2">
        <v>74.14</v>
      </c>
      <c r="H2751" t="s">
        <v>118</v>
      </c>
      <c r="I2751">
        <v>9084</v>
      </c>
      <c r="J2751">
        <v>2</v>
      </c>
      <c r="K2751" t="s">
        <v>36</v>
      </c>
      <c r="L2751" t="s">
        <v>64</v>
      </c>
      <c r="M2751" s="3">
        <v>63.23</v>
      </c>
      <c r="N2751">
        <v>9084</v>
      </c>
      <c r="O2751">
        <v>0</v>
      </c>
      <c r="P2751" t="s">
        <v>45</v>
      </c>
      <c r="Q2751">
        <v>2011</v>
      </c>
      <c r="R2751" s="2">
        <v>625</v>
      </c>
      <c r="S2751" s="2">
        <v>635</v>
      </c>
      <c r="T2751" s="2">
        <v>475</v>
      </c>
      <c r="U2751" s="2">
        <v>0.73579570922465598</v>
      </c>
      <c r="V2751" s="2">
        <v>475</v>
      </c>
      <c r="W2751" s="2">
        <v>-1</v>
      </c>
      <c r="X2751" s="2">
        <v>-1</v>
      </c>
      <c r="Y2751" s="2">
        <v>-1</v>
      </c>
      <c r="Z2751" s="2">
        <v>-1</v>
      </c>
      <c r="AA2751" s="2">
        <v>-1</v>
      </c>
      <c r="AB2751" s="2">
        <v>-1</v>
      </c>
      <c r="AC2751" s="2">
        <v>-0.57189999999999996</v>
      </c>
      <c r="AD2751" s="2">
        <v>1.1248</v>
      </c>
      <c r="AE2751" s="2">
        <v>0.67200000000000004</v>
      </c>
      <c r="AF2751" s="2">
        <v>0.17979999999999999</v>
      </c>
      <c r="AG2751" s="2">
        <v>1.2923</v>
      </c>
      <c r="AH2751">
        <v>370000</v>
      </c>
      <c r="AI2751" t="str">
        <f>IF(Table_Graduate_Salary[[#This Row],[Salary]]&lt;300000,"Low",IF(Table_Graduate_Salary[[#This Row],[Salary]]&lt;=600000,"Medium","High"))</f>
        <v>Medium</v>
      </c>
      <c r="AJ2751" t="str">
        <f>IF(Table_Graduate_Salary[[#This Row],[collegeGPA]]&gt;=8,"Excellent",IF(Table_Graduate_Salary[[#This Row],[collegeGPA]]&gt;=7,"Good","Average"))</f>
        <v>Excellent</v>
      </c>
      <c r="AK2751" s="2">
        <f>AVERAGE(Table_Graduate_Salary[[#This Row],[English]],Table_Graduate_Salary[[#This Row],[Logical]],Table_Graduate_Salary[[#This Row],[Quant]])</f>
        <v>578.33333333333337</v>
      </c>
    </row>
    <row r="2752" spans="1:37">
      <c r="A2752">
        <v>917487</v>
      </c>
      <c r="B2752" t="s">
        <v>505</v>
      </c>
      <c r="C2752" s="1">
        <v>33280</v>
      </c>
      <c r="D2752" s="2">
        <v>66.8</v>
      </c>
      <c r="E2752" t="s">
        <v>35</v>
      </c>
      <c r="F2752" s="3">
        <v>2008</v>
      </c>
      <c r="G2752" s="2">
        <v>64.33</v>
      </c>
      <c r="H2752" t="s">
        <v>35</v>
      </c>
      <c r="I2752">
        <v>66</v>
      </c>
      <c r="J2752">
        <v>2</v>
      </c>
      <c r="K2752" t="s">
        <v>66</v>
      </c>
      <c r="L2752" t="s">
        <v>67</v>
      </c>
      <c r="M2752" s="3">
        <v>75.650000000000006</v>
      </c>
      <c r="N2752">
        <v>66</v>
      </c>
      <c r="O2752">
        <v>0</v>
      </c>
      <c r="P2752" t="s">
        <v>41</v>
      </c>
      <c r="Q2752">
        <v>2014</v>
      </c>
      <c r="R2752" s="2">
        <v>450</v>
      </c>
      <c r="S2752" s="2">
        <v>580</v>
      </c>
      <c r="T2752" s="2">
        <v>385</v>
      </c>
      <c r="U2752" s="2">
        <v>0.74475835400893897</v>
      </c>
      <c r="V2752" s="2">
        <v>375</v>
      </c>
      <c r="W2752" s="2">
        <v>-1</v>
      </c>
      <c r="X2752" s="2">
        <v>438</v>
      </c>
      <c r="Y2752" s="2">
        <v>-1</v>
      </c>
      <c r="Z2752" s="2">
        <v>-1</v>
      </c>
      <c r="AA2752" s="2">
        <v>-1</v>
      </c>
      <c r="AB2752" s="2">
        <v>-1</v>
      </c>
      <c r="AC2752" s="2">
        <v>-0.30270000000000002</v>
      </c>
      <c r="AD2752" s="2">
        <v>1.3778999999999999</v>
      </c>
      <c r="AE2752" s="2">
        <v>1.0859000000000001</v>
      </c>
      <c r="AF2752" s="2">
        <v>-0.36120000000000002</v>
      </c>
      <c r="AG2752" s="2">
        <v>1.0553999999999999</v>
      </c>
      <c r="AH2752">
        <v>200000</v>
      </c>
      <c r="AI2752" t="str">
        <f>IF(Table_Graduate_Salary[[#This Row],[Salary]]&lt;300000,"Low",IF(Table_Graduate_Salary[[#This Row],[Salary]]&lt;=600000,"Medium","High"))</f>
        <v>Low</v>
      </c>
      <c r="AJ2752" t="str">
        <f>IF(Table_Graduate_Salary[[#This Row],[collegeGPA]]&gt;=8,"Excellent",IF(Table_Graduate_Salary[[#This Row],[collegeGPA]]&gt;=7,"Good","Average"))</f>
        <v>Excellent</v>
      </c>
      <c r="AK2752" s="2">
        <f>AVERAGE(Table_Graduate_Salary[[#This Row],[English]],Table_Graduate_Salary[[#This Row],[Logical]],Table_Graduate_Salary[[#This Row],[Quant]])</f>
        <v>471.66666666666669</v>
      </c>
    </row>
    <row r="2753" spans="1:37">
      <c r="A2753">
        <v>462964</v>
      </c>
      <c r="B2753" t="s">
        <v>505</v>
      </c>
      <c r="C2753" s="1">
        <v>33643</v>
      </c>
      <c r="D2753" s="2">
        <v>84.8</v>
      </c>
      <c r="E2753" t="s">
        <v>35</v>
      </c>
      <c r="F2753" s="3">
        <v>2009</v>
      </c>
      <c r="G2753" s="2">
        <v>81.2</v>
      </c>
      <c r="H2753" t="s">
        <v>35</v>
      </c>
      <c r="I2753">
        <v>7627</v>
      </c>
      <c r="J2753">
        <v>2</v>
      </c>
      <c r="K2753" t="s">
        <v>36</v>
      </c>
      <c r="L2753" t="s">
        <v>60</v>
      </c>
      <c r="M2753" s="3">
        <v>73.8</v>
      </c>
      <c r="N2753">
        <v>7627</v>
      </c>
      <c r="O2753">
        <v>0</v>
      </c>
      <c r="P2753" t="s">
        <v>41</v>
      </c>
      <c r="Q2753">
        <v>2013</v>
      </c>
      <c r="R2753" s="2">
        <v>425</v>
      </c>
      <c r="S2753" s="2">
        <v>565</v>
      </c>
      <c r="T2753" s="2">
        <v>565</v>
      </c>
      <c r="U2753" s="2">
        <v>0.37605958665154499</v>
      </c>
      <c r="V2753" s="2">
        <v>-1</v>
      </c>
      <c r="W2753" s="2">
        <v>300</v>
      </c>
      <c r="X2753" s="2">
        <v>-1</v>
      </c>
      <c r="Y2753" s="2">
        <v>-1</v>
      </c>
      <c r="Z2753" s="2">
        <v>-1</v>
      </c>
      <c r="AA2753" s="2">
        <v>-1</v>
      </c>
      <c r="AB2753" s="2">
        <v>-1</v>
      </c>
      <c r="AC2753" s="2">
        <v>-0.1082</v>
      </c>
      <c r="AD2753" s="2">
        <v>-0.55230000000000001</v>
      </c>
      <c r="AE2753" s="2">
        <v>-1.3599000000000001</v>
      </c>
      <c r="AF2753" s="2">
        <v>-0.76029999999999998</v>
      </c>
      <c r="AG2753" s="2">
        <v>-0.44550000000000001</v>
      </c>
      <c r="AH2753">
        <v>325000</v>
      </c>
      <c r="AI2753" t="str">
        <f>IF(Table_Graduate_Salary[[#This Row],[Salary]]&lt;300000,"Low",IF(Table_Graduate_Salary[[#This Row],[Salary]]&lt;=600000,"Medium","High"))</f>
        <v>Medium</v>
      </c>
      <c r="AJ2753" t="str">
        <f>IF(Table_Graduate_Salary[[#This Row],[collegeGPA]]&gt;=8,"Excellent",IF(Table_Graduate_Salary[[#This Row],[collegeGPA]]&gt;=7,"Good","Average"))</f>
        <v>Excellent</v>
      </c>
      <c r="AK2753" s="2">
        <f>AVERAGE(Table_Graduate_Salary[[#This Row],[English]],Table_Graduate_Salary[[#This Row],[Logical]],Table_Graduate_Salary[[#This Row],[Quant]])</f>
        <v>518.33333333333337</v>
      </c>
    </row>
    <row r="2754" spans="1:37">
      <c r="A2754">
        <v>133282</v>
      </c>
      <c r="B2754" t="s">
        <v>506</v>
      </c>
      <c r="C2754" s="1">
        <v>32065</v>
      </c>
      <c r="D2754" s="2">
        <v>70</v>
      </c>
      <c r="E2754" t="s">
        <v>35</v>
      </c>
      <c r="F2754" s="3">
        <v>2006</v>
      </c>
      <c r="G2754" s="2">
        <v>60</v>
      </c>
      <c r="H2754" t="s">
        <v>35</v>
      </c>
      <c r="I2754">
        <v>4948</v>
      </c>
      <c r="J2754">
        <v>2</v>
      </c>
      <c r="K2754" t="s">
        <v>36</v>
      </c>
      <c r="L2754" t="s">
        <v>55</v>
      </c>
      <c r="M2754" s="3">
        <v>65</v>
      </c>
      <c r="N2754">
        <v>4948</v>
      </c>
      <c r="O2754">
        <v>1</v>
      </c>
      <c r="P2754" t="s">
        <v>71</v>
      </c>
      <c r="Q2754">
        <v>2010</v>
      </c>
      <c r="R2754" s="2">
        <v>495</v>
      </c>
      <c r="S2754" s="2">
        <v>515</v>
      </c>
      <c r="T2754" s="2">
        <v>495</v>
      </c>
      <c r="U2754" s="2">
        <v>0.45087658448345103</v>
      </c>
      <c r="V2754" s="2">
        <v>395</v>
      </c>
      <c r="W2754" s="2">
        <v>-1</v>
      </c>
      <c r="X2754" s="2">
        <v>-1</v>
      </c>
      <c r="Y2754" s="2">
        <v>-1</v>
      </c>
      <c r="Z2754" s="2">
        <v>-1</v>
      </c>
      <c r="AA2754" s="2">
        <v>-1</v>
      </c>
      <c r="AB2754" s="2">
        <v>-1</v>
      </c>
      <c r="AC2754" s="2">
        <v>-0.4173</v>
      </c>
      <c r="AD2754" s="2">
        <v>0.1888</v>
      </c>
      <c r="AE2754" s="2">
        <v>1.6879999999999999</v>
      </c>
      <c r="AF2754" s="2">
        <v>-5.5199999999999999E-2</v>
      </c>
      <c r="AG2754" s="2">
        <v>0.81830000000000003</v>
      </c>
      <c r="AH2754">
        <v>160000</v>
      </c>
      <c r="AI2754" t="str">
        <f>IF(Table_Graduate_Salary[[#This Row],[Salary]]&lt;300000,"Low",IF(Table_Graduate_Salary[[#This Row],[Salary]]&lt;=600000,"Medium","High"))</f>
        <v>Low</v>
      </c>
      <c r="AJ2754" t="str">
        <f>IF(Table_Graduate_Salary[[#This Row],[collegeGPA]]&gt;=8,"Excellent",IF(Table_Graduate_Salary[[#This Row],[collegeGPA]]&gt;=7,"Good","Average"))</f>
        <v>Excellent</v>
      </c>
      <c r="AK2754" s="2">
        <f>AVERAGE(Table_Graduate_Salary[[#This Row],[English]],Table_Graduate_Salary[[#This Row],[Logical]],Table_Graduate_Salary[[#This Row],[Quant]])</f>
        <v>501.66666666666669</v>
      </c>
    </row>
    <row r="2755" spans="1:37">
      <c r="A2755">
        <v>197796</v>
      </c>
      <c r="B2755" t="s">
        <v>506</v>
      </c>
      <c r="C2755" s="1">
        <v>31629</v>
      </c>
      <c r="D2755" s="2">
        <v>84</v>
      </c>
      <c r="E2755" t="s">
        <v>35</v>
      </c>
      <c r="F2755" s="3">
        <v>2004</v>
      </c>
      <c r="G2755" s="2">
        <v>67</v>
      </c>
      <c r="H2755" t="s">
        <v>35</v>
      </c>
      <c r="I2755">
        <v>9019</v>
      </c>
      <c r="J2755">
        <v>2</v>
      </c>
      <c r="K2755" t="s">
        <v>36</v>
      </c>
      <c r="L2755" t="s">
        <v>52</v>
      </c>
      <c r="M2755" s="3">
        <v>65.05</v>
      </c>
      <c r="N2755">
        <v>9019</v>
      </c>
      <c r="O2755">
        <v>0</v>
      </c>
      <c r="P2755" t="s">
        <v>59</v>
      </c>
      <c r="Q2755">
        <v>2011</v>
      </c>
      <c r="R2755" s="2">
        <v>515</v>
      </c>
      <c r="S2755" s="2">
        <v>575</v>
      </c>
      <c r="T2755" s="2">
        <v>595</v>
      </c>
      <c r="U2755" s="2">
        <v>0.84084096876371806</v>
      </c>
      <c r="V2755" s="2">
        <v>-1</v>
      </c>
      <c r="W2755" s="2">
        <v>-1</v>
      </c>
      <c r="X2755" s="2">
        <v>-1</v>
      </c>
      <c r="Y2755" s="2">
        <v>473</v>
      </c>
      <c r="Z2755" s="2">
        <v>-1</v>
      </c>
      <c r="AA2755" s="2">
        <v>-1</v>
      </c>
      <c r="AB2755" s="2">
        <v>-1</v>
      </c>
      <c r="AC2755" s="2">
        <v>-1.4992000000000001</v>
      </c>
      <c r="AD2755" s="2">
        <v>0.50080000000000002</v>
      </c>
      <c r="AE2755" s="2">
        <v>-0.92449999999999999</v>
      </c>
      <c r="AF2755" s="2">
        <v>-0.64280000000000004</v>
      </c>
      <c r="AG2755" s="2">
        <v>-0.60350000000000004</v>
      </c>
      <c r="AH2755">
        <v>150000</v>
      </c>
      <c r="AI2755" t="str">
        <f>IF(Table_Graduate_Salary[[#This Row],[Salary]]&lt;300000,"Low",IF(Table_Graduate_Salary[[#This Row],[Salary]]&lt;=600000,"Medium","High"))</f>
        <v>Low</v>
      </c>
      <c r="AJ2755" t="str">
        <f>IF(Table_Graduate_Salary[[#This Row],[collegeGPA]]&gt;=8,"Excellent",IF(Table_Graduate_Salary[[#This Row],[collegeGPA]]&gt;=7,"Good","Average"))</f>
        <v>Excellent</v>
      </c>
      <c r="AK2755" s="2">
        <f>AVERAGE(Table_Graduate_Salary[[#This Row],[English]],Table_Graduate_Salary[[#This Row],[Logical]],Table_Graduate_Salary[[#This Row],[Quant]])</f>
        <v>561.66666666666663</v>
      </c>
    </row>
    <row r="2756" spans="1:37">
      <c r="A2756">
        <v>1297805</v>
      </c>
      <c r="B2756" t="s">
        <v>506</v>
      </c>
      <c r="C2756" s="1">
        <v>32568</v>
      </c>
      <c r="D2756" s="2">
        <v>69</v>
      </c>
      <c r="E2756" t="s">
        <v>35</v>
      </c>
      <c r="F2756" s="3">
        <v>2007</v>
      </c>
      <c r="G2756" s="2">
        <v>66.599999999999994</v>
      </c>
      <c r="H2756" t="s">
        <v>35</v>
      </c>
      <c r="I2756">
        <v>8711</v>
      </c>
      <c r="J2756">
        <v>2</v>
      </c>
      <c r="K2756" t="s">
        <v>36</v>
      </c>
      <c r="L2756" t="s">
        <v>60</v>
      </c>
      <c r="M2756" s="3">
        <v>67</v>
      </c>
      <c r="N2756">
        <v>8711</v>
      </c>
      <c r="O2756">
        <v>0</v>
      </c>
      <c r="P2756" t="s">
        <v>41</v>
      </c>
      <c r="Q2756">
        <v>2012</v>
      </c>
      <c r="R2756" s="2">
        <v>455</v>
      </c>
      <c r="S2756" s="2">
        <v>495</v>
      </c>
      <c r="T2756" s="2">
        <v>544</v>
      </c>
      <c r="U2756" s="2">
        <v>-1</v>
      </c>
      <c r="V2756" s="2">
        <v>455</v>
      </c>
      <c r="W2756" s="2">
        <v>-1</v>
      </c>
      <c r="X2756" s="2">
        <v>376</v>
      </c>
      <c r="Y2756" s="2">
        <v>-1</v>
      </c>
      <c r="Z2756" s="2">
        <v>-1</v>
      </c>
      <c r="AA2756" s="2">
        <v>-1</v>
      </c>
      <c r="AB2756" s="2">
        <v>-1</v>
      </c>
      <c r="AC2756" s="2">
        <v>0.55910000000000004</v>
      </c>
      <c r="AD2756" s="2">
        <v>-0.28710000000000002</v>
      </c>
      <c r="AE2756" s="2">
        <v>0.16370000000000001</v>
      </c>
      <c r="AF2756" s="2">
        <v>0.1459</v>
      </c>
      <c r="AG2756" s="2">
        <v>0.28889999999999999</v>
      </c>
      <c r="AH2756">
        <v>210000</v>
      </c>
      <c r="AI2756" t="str">
        <f>IF(Table_Graduate_Salary[[#This Row],[Salary]]&lt;300000,"Low",IF(Table_Graduate_Salary[[#This Row],[Salary]]&lt;=600000,"Medium","High"))</f>
        <v>Low</v>
      </c>
      <c r="AJ2756" t="str">
        <f>IF(Table_Graduate_Salary[[#This Row],[collegeGPA]]&gt;=8,"Excellent",IF(Table_Graduate_Salary[[#This Row],[collegeGPA]]&gt;=7,"Good","Average"))</f>
        <v>Excellent</v>
      </c>
      <c r="AK2756" s="2">
        <f>AVERAGE(Table_Graduate_Salary[[#This Row],[English]],Table_Graduate_Salary[[#This Row],[Logical]],Table_Graduate_Salary[[#This Row],[Quant]])</f>
        <v>498</v>
      </c>
    </row>
    <row r="2757" spans="1:37">
      <c r="A2757">
        <v>407711</v>
      </c>
      <c r="B2757" t="s">
        <v>506</v>
      </c>
      <c r="C2757" s="1">
        <v>32995</v>
      </c>
      <c r="D2757" s="2">
        <v>74</v>
      </c>
      <c r="E2757">
        <v>0</v>
      </c>
      <c r="F2757" s="3">
        <v>2007</v>
      </c>
      <c r="G2757" s="2">
        <v>66</v>
      </c>
      <c r="H2757">
        <v>0</v>
      </c>
      <c r="I2757">
        <v>3801</v>
      </c>
      <c r="J2757">
        <v>2</v>
      </c>
      <c r="K2757" t="s">
        <v>36</v>
      </c>
      <c r="L2757" t="s">
        <v>64</v>
      </c>
      <c r="M2757" s="3">
        <v>80.069999999999993</v>
      </c>
      <c r="N2757">
        <v>3801</v>
      </c>
      <c r="O2757">
        <v>0</v>
      </c>
      <c r="P2757" t="s">
        <v>61</v>
      </c>
      <c r="Q2757">
        <v>2012</v>
      </c>
      <c r="R2757" s="2">
        <v>595</v>
      </c>
      <c r="S2757" s="2">
        <v>515</v>
      </c>
      <c r="T2757" s="2">
        <v>495</v>
      </c>
      <c r="U2757" s="2">
        <v>0.73579570922465598</v>
      </c>
      <c r="V2757" s="2">
        <v>475</v>
      </c>
      <c r="W2757" s="2">
        <v>-1</v>
      </c>
      <c r="X2757" s="2">
        <v>-1</v>
      </c>
      <c r="Y2757" s="2">
        <v>-1</v>
      </c>
      <c r="Z2757" s="2">
        <v>-1</v>
      </c>
      <c r="AA2757" s="2">
        <v>-1</v>
      </c>
      <c r="AB2757" s="2">
        <v>-1</v>
      </c>
      <c r="AC2757" s="2">
        <v>1.4374</v>
      </c>
      <c r="AD2757" s="2">
        <v>0.96879999999999999</v>
      </c>
      <c r="AE2757" s="2">
        <v>-0.70679999999999998</v>
      </c>
      <c r="AF2757" s="2">
        <v>6.2300000000000001E-2</v>
      </c>
      <c r="AG2757" s="2">
        <v>0.18640000000000001</v>
      </c>
      <c r="AH2757">
        <v>450000</v>
      </c>
      <c r="AI2757" t="str">
        <f>IF(Table_Graduate_Salary[[#This Row],[Salary]]&lt;300000,"Low",IF(Table_Graduate_Salary[[#This Row],[Salary]]&lt;=600000,"Medium","High"))</f>
        <v>Medium</v>
      </c>
      <c r="AJ2757" t="str">
        <f>IF(Table_Graduate_Salary[[#This Row],[collegeGPA]]&gt;=8,"Excellent",IF(Table_Graduate_Salary[[#This Row],[collegeGPA]]&gt;=7,"Good","Average"))</f>
        <v>Excellent</v>
      </c>
      <c r="AK2757" s="2">
        <f>AVERAGE(Table_Graduate_Salary[[#This Row],[English]],Table_Graduate_Salary[[#This Row],[Logical]],Table_Graduate_Salary[[#This Row],[Quant]])</f>
        <v>535</v>
      </c>
    </row>
    <row r="2758" spans="1:37">
      <c r="A2758">
        <v>920335</v>
      </c>
      <c r="B2758" t="s">
        <v>506</v>
      </c>
      <c r="C2758" s="1">
        <v>33056</v>
      </c>
      <c r="D2758" s="2">
        <v>64</v>
      </c>
      <c r="E2758" t="s">
        <v>51</v>
      </c>
      <c r="F2758" s="3">
        <v>2009</v>
      </c>
      <c r="G2758" s="2">
        <v>60.01</v>
      </c>
      <c r="H2758" t="s">
        <v>51</v>
      </c>
      <c r="I2758">
        <v>55</v>
      </c>
      <c r="J2758">
        <v>2</v>
      </c>
      <c r="K2758" t="s">
        <v>36</v>
      </c>
      <c r="L2758" t="s">
        <v>60</v>
      </c>
      <c r="M2758" s="3">
        <v>60</v>
      </c>
      <c r="N2758">
        <v>55</v>
      </c>
      <c r="O2758">
        <v>0</v>
      </c>
      <c r="P2758" t="s">
        <v>41</v>
      </c>
      <c r="Q2758">
        <v>2017</v>
      </c>
      <c r="R2758" s="2">
        <v>500</v>
      </c>
      <c r="S2758" s="2">
        <v>425</v>
      </c>
      <c r="T2758" s="2">
        <v>250</v>
      </c>
      <c r="U2758" s="2">
        <v>5.3160305282683701E-2</v>
      </c>
      <c r="V2758" s="2">
        <v>-1</v>
      </c>
      <c r="W2758" s="2">
        <v>196</v>
      </c>
      <c r="X2758" s="2">
        <v>-1</v>
      </c>
      <c r="Y2758" s="2">
        <v>-1</v>
      </c>
      <c r="Z2758" s="2">
        <v>420</v>
      </c>
      <c r="AA2758" s="2">
        <v>-1</v>
      </c>
      <c r="AB2758" s="2">
        <v>-1</v>
      </c>
      <c r="AC2758" s="2">
        <v>1.5644</v>
      </c>
      <c r="AD2758" s="2">
        <v>0.87839999999999996</v>
      </c>
      <c r="AE2758" s="2">
        <v>1.7007000000000001</v>
      </c>
      <c r="AF2758" s="2">
        <v>-0.4879</v>
      </c>
      <c r="AG2758" s="2">
        <v>1.2470000000000001</v>
      </c>
      <c r="AH2758">
        <v>145000</v>
      </c>
      <c r="AI2758" t="str">
        <f>IF(Table_Graduate_Salary[[#This Row],[Salary]]&lt;300000,"Low",IF(Table_Graduate_Salary[[#This Row],[Salary]]&lt;=600000,"Medium","High"))</f>
        <v>Low</v>
      </c>
      <c r="AJ2758" t="str">
        <f>IF(Table_Graduate_Salary[[#This Row],[collegeGPA]]&gt;=8,"Excellent",IF(Table_Graduate_Salary[[#This Row],[collegeGPA]]&gt;=7,"Good","Average"))</f>
        <v>Excellent</v>
      </c>
      <c r="AK2758" s="2">
        <f>AVERAGE(Table_Graduate_Salary[[#This Row],[English]],Table_Graduate_Salary[[#This Row],[Logical]],Table_Graduate_Salary[[#This Row],[Quant]])</f>
        <v>391.66666666666669</v>
      </c>
    </row>
    <row r="2759" spans="1:37">
      <c r="A2759">
        <v>1015209</v>
      </c>
      <c r="B2759" t="s">
        <v>505</v>
      </c>
      <c r="C2759" s="1">
        <v>33860</v>
      </c>
      <c r="D2759" s="2">
        <v>92</v>
      </c>
      <c r="E2759" t="s">
        <v>35</v>
      </c>
      <c r="F2759" s="3">
        <v>2010</v>
      </c>
      <c r="G2759" s="2">
        <v>81</v>
      </c>
      <c r="H2759" t="s">
        <v>35</v>
      </c>
      <c r="I2759">
        <v>37</v>
      </c>
      <c r="J2759">
        <v>2</v>
      </c>
      <c r="K2759" t="s">
        <v>36</v>
      </c>
      <c r="L2759" t="s">
        <v>37</v>
      </c>
      <c r="M2759" s="3">
        <v>74.88</v>
      </c>
      <c r="N2759">
        <v>37</v>
      </c>
      <c r="O2759">
        <v>1</v>
      </c>
      <c r="P2759" t="s">
        <v>38</v>
      </c>
      <c r="Q2759">
        <v>2014</v>
      </c>
      <c r="R2759" s="2">
        <v>640</v>
      </c>
      <c r="S2759" s="2">
        <v>510</v>
      </c>
      <c r="T2759" s="2">
        <v>475</v>
      </c>
      <c r="U2759" s="2">
        <v>0.44619824967789701</v>
      </c>
      <c r="V2759" s="2">
        <v>395</v>
      </c>
      <c r="W2759" s="2">
        <v>-1</v>
      </c>
      <c r="X2759" s="2">
        <v>-1</v>
      </c>
      <c r="Y2759" s="2">
        <v>-1</v>
      </c>
      <c r="Z2759" s="2">
        <v>-1</v>
      </c>
      <c r="AA2759" s="2">
        <v>-1</v>
      </c>
      <c r="AB2759" s="2">
        <v>-1</v>
      </c>
      <c r="AC2759" s="2">
        <v>0.41549999999999998</v>
      </c>
      <c r="AD2759" s="2">
        <v>0.87839999999999996</v>
      </c>
      <c r="AE2759" s="2">
        <v>0.77849999999999997</v>
      </c>
      <c r="AF2759" s="2">
        <v>-0.4879</v>
      </c>
      <c r="AG2759" s="2">
        <v>-0.47760000000000002</v>
      </c>
      <c r="AH2759">
        <v>300000</v>
      </c>
      <c r="AI2759" t="str">
        <f>IF(Table_Graduate_Salary[[#This Row],[Salary]]&lt;300000,"Low",IF(Table_Graduate_Salary[[#This Row],[Salary]]&lt;=600000,"Medium","High"))</f>
        <v>Medium</v>
      </c>
      <c r="AJ2759" t="str">
        <f>IF(Table_Graduate_Salary[[#This Row],[collegeGPA]]&gt;=8,"Excellent",IF(Table_Graduate_Salary[[#This Row],[collegeGPA]]&gt;=7,"Good","Average"))</f>
        <v>Excellent</v>
      </c>
      <c r="AK2759" s="2">
        <f>AVERAGE(Table_Graduate_Salary[[#This Row],[English]],Table_Graduate_Salary[[#This Row],[Logical]],Table_Graduate_Salary[[#This Row],[Quant]])</f>
        <v>541.66666666666663</v>
      </c>
    </row>
    <row r="2760" spans="1:37">
      <c r="A2760">
        <v>962526</v>
      </c>
      <c r="B2760" t="s">
        <v>506</v>
      </c>
      <c r="C2760" s="1">
        <v>33547</v>
      </c>
      <c r="D2760" s="2">
        <v>81.5</v>
      </c>
      <c r="E2760" t="s">
        <v>48</v>
      </c>
      <c r="F2760" s="3">
        <v>2009</v>
      </c>
      <c r="G2760" s="2">
        <v>83.16</v>
      </c>
      <c r="H2760" t="s">
        <v>48</v>
      </c>
      <c r="I2760">
        <v>436</v>
      </c>
      <c r="J2760">
        <v>1</v>
      </c>
      <c r="K2760" t="s">
        <v>36</v>
      </c>
      <c r="L2760" t="s">
        <v>77</v>
      </c>
      <c r="M2760" s="3">
        <v>71.44</v>
      </c>
      <c r="N2760">
        <v>436</v>
      </c>
      <c r="O2760">
        <v>0</v>
      </c>
      <c r="P2760" t="s">
        <v>96</v>
      </c>
      <c r="Q2760">
        <v>2014</v>
      </c>
      <c r="R2760" s="2">
        <v>605</v>
      </c>
      <c r="S2760" s="2">
        <v>585</v>
      </c>
      <c r="T2760" s="2">
        <v>580</v>
      </c>
      <c r="U2760" s="2">
        <v>0.66183447584007105</v>
      </c>
      <c r="V2760" s="2">
        <v>-1</v>
      </c>
      <c r="W2760" s="2">
        <v>-1</v>
      </c>
      <c r="X2760" s="2">
        <v>-1</v>
      </c>
      <c r="Y2760" s="2">
        <v>-1</v>
      </c>
      <c r="Z2760" s="2">
        <v>446</v>
      </c>
      <c r="AA2760" s="2">
        <v>-1</v>
      </c>
      <c r="AB2760" s="2">
        <v>-1</v>
      </c>
      <c r="AC2760" s="2">
        <v>-1.5952999999999999</v>
      </c>
      <c r="AD2760" s="2">
        <v>-0.1206</v>
      </c>
      <c r="AE2760" s="2">
        <v>-0.2974</v>
      </c>
      <c r="AF2760" s="2">
        <v>-0.995</v>
      </c>
      <c r="AG2760" s="2">
        <v>-0.86080000000000001</v>
      </c>
      <c r="AH2760">
        <v>700000</v>
      </c>
      <c r="AI2760" t="str">
        <f>IF(Table_Graduate_Salary[[#This Row],[Salary]]&lt;300000,"Low",IF(Table_Graduate_Salary[[#This Row],[Salary]]&lt;=600000,"Medium","High"))</f>
        <v>High</v>
      </c>
      <c r="AJ2760" t="str">
        <f>IF(Table_Graduate_Salary[[#This Row],[collegeGPA]]&gt;=8,"Excellent",IF(Table_Graduate_Salary[[#This Row],[collegeGPA]]&gt;=7,"Good","Average"))</f>
        <v>Excellent</v>
      </c>
      <c r="AK2760" s="2">
        <f>AVERAGE(Table_Graduate_Salary[[#This Row],[English]],Table_Graduate_Salary[[#This Row],[Logical]],Table_Graduate_Salary[[#This Row],[Quant]])</f>
        <v>590</v>
      </c>
    </row>
    <row r="2761" spans="1:37">
      <c r="A2761">
        <v>1020520</v>
      </c>
      <c r="B2761" t="s">
        <v>505</v>
      </c>
      <c r="C2761" s="1">
        <v>32712</v>
      </c>
      <c r="D2761" s="2">
        <v>76</v>
      </c>
      <c r="E2761" t="s">
        <v>35</v>
      </c>
      <c r="F2761" s="3">
        <v>2007</v>
      </c>
      <c r="G2761" s="2">
        <v>58</v>
      </c>
      <c r="H2761" t="s">
        <v>35</v>
      </c>
      <c r="I2761">
        <v>903</v>
      </c>
      <c r="J2761">
        <v>2</v>
      </c>
      <c r="K2761" t="s">
        <v>66</v>
      </c>
      <c r="L2761" t="s">
        <v>67</v>
      </c>
      <c r="M2761" s="3">
        <v>74</v>
      </c>
      <c r="N2761">
        <v>903</v>
      </c>
      <c r="O2761">
        <v>0</v>
      </c>
      <c r="P2761" t="s">
        <v>41</v>
      </c>
      <c r="Q2761">
        <v>2013</v>
      </c>
      <c r="R2761" s="2">
        <v>405</v>
      </c>
      <c r="S2761" s="2">
        <v>510</v>
      </c>
      <c r="T2761" s="2">
        <v>330</v>
      </c>
      <c r="U2761" s="2">
        <v>0.35653648772447499</v>
      </c>
      <c r="V2761" s="2">
        <v>435</v>
      </c>
      <c r="W2761" s="2">
        <v>-1</v>
      </c>
      <c r="X2761" s="2">
        <v>346</v>
      </c>
      <c r="Y2761" s="2">
        <v>-1</v>
      </c>
      <c r="Z2761" s="2">
        <v>-1</v>
      </c>
      <c r="AA2761" s="2">
        <v>-1</v>
      </c>
      <c r="AB2761" s="2">
        <v>-1</v>
      </c>
      <c r="AC2761" s="2">
        <v>0.99</v>
      </c>
      <c r="AD2761" s="2">
        <v>0.5454</v>
      </c>
      <c r="AE2761" s="2">
        <v>0.16370000000000001</v>
      </c>
      <c r="AF2761" s="2">
        <v>-1.1217999999999999</v>
      </c>
      <c r="AG2761" s="2">
        <v>9.7299999999999998E-2</v>
      </c>
      <c r="AH2761">
        <v>230000</v>
      </c>
      <c r="AI2761" t="str">
        <f>IF(Table_Graduate_Salary[[#This Row],[Salary]]&lt;300000,"Low",IF(Table_Graduate_Salary[[#This Row],[Salary]]&lt;=600000,"Medium","High"))</f>
        <v>Low</v>
      </c>
      <c r="AJ2761" t="str">
        <f>IF(Table_Graduate_Salary[[#This Row],[collegeGPA]]&gt;=8,"Excellent",IF(Table_Graduate_Salary[[#This Row],[collegeGPA]]&gt;=7,"Good","Average"))</f>
        <v>Excellent</v>
      </c>
      <c r="AK2761" s="2">
        <f>AVERAGE(Table_Graduate_Salary[[#This Row],[English]],Table_Graduate_Salary[[#This Row],[Logical]],Table_Graduate_Salary[[#This Row],[Quant]])</f>
        <v>415</v>
      </c>
    </row>
    <row r="2762" spans="1:37">
      <c r="A2762">
        <v>248343</v>
      </c>
      <c r="B2762" t="s">
        <v>506</v>
      </c>
      <c r="C2762" s="1">
        <v>32721</v>
      </c>
      <c r="D2762" s="2">
        <v>71</v>
      </c>
      <c r="E2762" t="s">
        <v>100</v>
      </c>
      <c r="F2762" s="3">
        <v>2007</v>
      </c>
      <c r="G2762" s="2">
        <v>83</v>
      </c>
      <c r="H2762" t="s">
        <v>160</v>
      </c>
      <c r="I2762">
        <v>2162</v>
      </c>
      <c r="J2762">
        <v>2</v>
      </c>
      <c r="K2762" t="s">
        <v>36</v>
      </c>
      <c r="L2762" t="s">
        <v>60</v>
      </c>
      <c r="M2762" s="3">
        <v>58</v>
      </c>
      <c r="N2762">
        <v>2162</v>
      </c>
      <c r="O2762">
        <v>1</v>
      </c>
      <c r="P2762" t="s">
        <v>54</v>
      </c>
      <c r="Q2762">
        <v>2011</v>
      </c>
      <c r="R2762" s="2">
        <v>505</v>
      </c>
      <c r="S2762" s="2">
        <v>455</v>
      </c>
      <c r="T2762" s="2">
        <v>475</v>
      </c>
      <c r="U2762" s="2">
        <v>0.22948175491175499</v>
      </c>
      <c r="V2762" s="2">
        <v>-1</v>
      </c>
      <c r="W2762" s="2">
        <v>266</v>
      </c>
      <c r="X2762" s="2">
        <v>-1</v>
      </c>
      <c r="Y2762" s="2">
        <v>-1</v>
      </c>
      <c r="Z2762" s="2">
        <v>-1</v>
      </c>
      <c r="AA2762" s="2">
        <v>393</v>
      </c>
      <c r="AB2762" s="2">
        <v>-1</v>
      </c>
      <c r="AC2762" s="2">
        <v>-1.3025</v>
      </c>
      <c r="AD2762" s="2">
        <v>-0.1232</v>
      </c>
      <c r="AE2762" s="2">
        <v>-9.3299999999999994E-2</v>
      </c>
      <c r="AF2762" s="2">
        <v>-0.5958</v>
      </c>
      <c r="AG2762" s="2">
        <v>-1.6661999999999999</v>
      </c>
      <c r="AH2762">
        <v>280000</v>
      </c>
      <c r="AI2762" t="str">
        <f>IF(Table_Graduate_Salary[[#This Row],[Salary]]&lt;300000,"Low",IF(Table_Graduate_Salary[[#This Row],[Salary]]&lt;=600000,"Medium","High"))</f>
        <v>Low</v>
      </c>
      <c r="AJ2762" t="str">
        <f>IF(Table_Graduate_Salary[[#This Row],[collegeGPA]]&gt;=8,"Excellent",IF(Table_Graduate_Salary[[#This Row],[collegeGPA]]&gt;=7,"Good","Average"))</f>
        <v>Excellent</v>
      </c>
      <c r="AK2762" s="2">
        <f>AVERAGE(Table_Graduate_Salary[[#This Row],[English]],Table_Graduate_Salary[[#This Row],[Logical]],Table_Graduate_Salary[[#This Row],[Quant]])</f>
        <v>478.33333333333331</v>
      </c>
    </row>
    <row r="2763" spans="1:37">
      <c r="A2763">
        <v>959820</v>
      </c>
      <c r="B2763" t="s">
        <v>505</v>
      </c>
      <c r="C2763" s="1">
        <v>33316</v>
      </c>
      <c r="D2763" s="2">
        <v>89.6</v>
      </c>
      <c r="E2763" t="s">
        <v>35</v>
      </c>
      <c r="F2763" s="3">
        <v>2008</v>
      </c>
      <c r="G2763" s="2">
        <v>69.599999999999994</v>
      </c>
      <c r="H2763" t="s">
        <v>35</v>
      </c>
      <c r="I2763">
        <v>7255</v>
      </c>
      <c r="J2763">
        <v>2</v>
      </c>
      <c r="K2763" t="s">
        <v>36</v>
      </c>
      <c r="L2763" t="s">
        <v>40</v>
      </c>
      <c r="M2763" s="3">
        <v>69</v>
      </c>
      <c r="N2763">
        <v>7255</v>
      </c>
      <c r="O2763">
        <v>0</v>
      </c>
      <c r="P2763" t="s">
        <v>59</v>
      </c>
      <c r="Q2763">
        <v>2014</v>
      </c>
      <c r="R2763" s="2">
        <v>465</v>
      </c>
      <c r="S2763" s="2">
        <v>580</v>
      </c>
      <c r="T2763" s="2">
        <v>440</v>
      </c>
      <c r="U2763" s="2">
        <v>0.48674700843819302</v>
      </c>
      <c r="V2763" s="2">
        <v>445</v>
      </c>
      <c r="W2763" s="2">
        <v>-1</v>
      </c>
      <c r="X2763" s="2">
        <v>376</v>
      </c>
      <c r="Y2763" s="2">
        <v>-1</v>
      </c>
      <c r="Z2763" s="2">
        <v>-1</v>
      </c>
      <c r="AA2763" s="2">
        <v>-1</v>
      </c>
      <c r="AB2763" s="2">
        <v>-1</v>
      </c>
      <c r="AC2763" s="2">
        <v>-1.4517</v>
      </c>
      <c r="AD2763" s="2">
        <v>-0.62009999999999998</v>
      </c>
      <c r="AE2763" s="2">
        <v>-0.4511</v>
      </c>
      <c r="AF2763" s="2">
        <v>0.65300000000000002</v>
      </c>
      <c r="AG2763" s="2">
        <v>-1.0524</v>
      </c>
      <c r="AH2763">
        <v>180000</v>
      </c>
      <c r="AI2763" t="str">
        <f>IF(Table_Graduate_Salary[[#This Row],[Salary]]&lt;300000,"Low",IF(Table_Graduate_Salary[[#This Row],[Salary]]&lt;=600000,"Medium","High"))</f>
        <v>Low</v>
      </c>
      <c r="AJ2763" t="str">
        <f>IF(Table_Graduate_Salary[[#This Row],[collegeGPA]]&gt;=8,"Excellent",IF(Table_Graduate_Salary[[#This Row],[collegeGPA]]&gt;=7,"Good","Average"))</f>
        <v>Excellent</v>
      </c>
      <c r="AK2763" s="2">
        <f>AVERAGE(Table_Graduate_Salary[[#This Row],[English]],Table_Graduate_Salary[[#This Row],[Logical]],Table_Graduate_Salary[[#This Row],[Quant]])</f>
        <v>495</v>
      </c>
    </row>
    <row r="2764" spans="1:37">
      <c r="A2764">
        <v>108902</v>
      </c>
      <c r="B2764" t="s">
        <v>506</v>
      </c>
      <c r="C2764" s="1">
        <v>31798</v>
      </c>
      <c r="D2764" s="2">
        <v>50.66</v>
      </c>
      <c r="E2764" t="s">
        <v>467</v>
      </c>
      <c r="F2764" s="3">
        <v>2004</v>
      </c>
      <c r="G2764" s="2">
        <v>55.33</v>
      </c>
      <c r="H2764" t="s">
        <v>467</v>
      </c>
      <c r="I2764">
        <v>331</v>
      </c>
      <c r="J2764">
        <v>2</v>
      </c>
      <c r="K2764" t="s">
        <v>66</v>
      </c>
      <c r="L2764" t="s">
        <v>67</v>
      </c>
      <c r="M2764" s="3">
        <v>57.92</v>
      </c>
      <c r="N2764">
        <v>331</v>
      </c>
      <c r="O2764">
        <v>1</v>
      </c>
      <c r="P2764" t="s">
        <v>45</v>
      </c>
      <c r="Q2764">
        <v>2011</v>
      </c>
      <c r="R2764" s="2">
        <v>445</v>
      </c>
      <c r="S2764" s="2">
        <v>325</v>
      </c>
      <c r="T2764" s="2">
        <v>195</v>
      </c>
      <c r="U2764" s="2">
        <v>0.48834797678271402</v>
      </c>
      <c r="V2764" s="2">
        <v>405</v>
      </c>
      <c r="W2764" s="2">
        <v>-1</v>
      </c>
      <c r="X2764" s="2">
        <v>-1</v>
      </c>
      <c r="Y2764" s="2">
        <v>-1</v>
      </c>
      <c r="Z2764" s="2">
        <v>-1</v>
      </c>
      <c r="AA2764" s="2">
        <v>-1</v>
      </c>
      <c r="AB2764" s="2">
        <v>-1</v>
      </c>
      <c r="AC2764" s="2">
        <v>1.2827999999999999</v>
      </c>
      <c r="AD2764" s="2">
        <v>-1.3713</v>
      </c>
      <c r="AE2764" s="2">
        <v>0.81710000000000005</v>
      </c>
      <c r="AF2764" s="2">
        <v>0.88480000000000003</v>
      </c>
      <c r="AG2764" s="2">
        <v>0.50239999999999996</v>
      </c>
      <c r="AH2764">
        <v>85000</v>
      </c>
      <c r="AI2764" t="str">
        <f>IF(Table_Graduate_Salary[[#This Row],[Salary]]&lt;300000,"Low",IF(Table_Graduate_Salary[[#This Row],[Salary]]&lt;=600000,"Medium","High"))</f>
        <v>Low</v>
      </c>
      <c r="AJ2764" t="str">
        <f>IF(Table_Graduate_Salary[[#This Row],[collegeGPA]]&gt;=8,"Excellent",IF(Table_Graduate_Salary[[#This Row],[collegeGPA]]&gt;=7,"Good","Average"))</f>
        <v>Excellent</v>
      </c>
      <c r="AK2764" s="2">
        <f>AVERAGE(Table_Graduate_Salary[[#This Row],[English]],Table_Graduate_Salary[[#This Row],[Logical]],Table_Graduate_Salary[[#This Row],[Quant]])</f>
        <v>321.66666666666669</v>
      </c>
    </row>
    <row r="2765" spans="1:37">
      <c r="A2765">
        <v>820537</v>
      </c>
      <c r="B2765" t="s">
        <v>506</v>
      </c>
      <c r="C2765" s="1">
        <v>34216</v>
      </c>
      <c r="D2765" s="2">
        <v>72.33</v>
      </c>
      <c r="E2765" t="s">
        <v>79</v>
      </c>
      <c r="F2765" s="3">
        <v>2009</v>
      </c>
      <c r="G2765" s="2">
        <v>67</v>
      </c>
      <c r="H2765" t="s">
        <v>79</v>
      </c>
      <c r="I2765">
        <v>4450</v>
      </c>
      <c r="J2765">
        <v>2</v>
      </c>
      <c r="K2765" t="s">
        <v>36</v>
      </c>
      <c r="L2765" t="s">
        <v>40</v>
      </c>
      <c r="M2765" s="3">
        <v>70.84</v>
      </c>
      <c r="N2765">
        <v>4450</v>
      </c>
      <c r="O2765">
        <v>0</v>
      </c>
      <c r="P2765" t="s">
        <v>41</v>
      </c>
      <c r="Q2765">
        <v>2013</v>
      </c>
      <c r="R2765" s="2">
        <v>535</v>
      </c>
      <c r="S2765" s="2">
        <v>470</v>
      </c>
      <c r="T2765" s="2">
        <v>620</v>
      </c>
      <c r="U2765" s="2">
        <v>0.95389977507992596</v>
      </c>
      <c r="V2765" s="2">
        <v>495</v>
      </c>
      <c r="W2765" s="2">
        <v>-1</v>
      </c>
      <c r="X2765" s="2">
        <v>530</v>
      </c>
      <c r="Y2765" s="2">
        <v>-1</v>
      </c>
      <c r="Z2765" s="2">
        <v>-1</v>
      </c>
      <c r="AA2765" s="2">
        <v>-1</v>
      </c>
      <c r="AB2765" s="2">
        <v>-1</v>
      </c>
      <c r="AC2765" s="2">
        <v>-0.87719999999999998</v>
      </c>
      <c r="AD2765" s="2">
        <v>-1.8855</v>
      </c>
      <c r="AE2765" s="2">
        <v>-3.1899999999999998E-2</v>
      </c>
      <c r="AF2765" s="2">
        <v>2.4278</v>
      </c>
      <c r="AG2765" s="2">
        <v>-0.87819999999999998</v>
      </c>
      <c r="AH2765">
        <v>700000</v>
      </c>
      <c r="AI2765" t="str">
        <f>IF(Table_Graduate_Salary[[#This Row],[Salary]]&lt;300000,"Low",IF(Table_Graduate_Salary[[#This Row],[Salary]]&lt;=600000,"Medium","High"))</f>
        <v>High</v>
      </c>
      <c r="AJ2765" t="str">
        <f>IF(Table_Graduate_Salary[[#This Row],[collegeGPA]]&gt;=8,"Excellent",IF(Table_Graduate_Salary[[#This Row],[collegeGPA]]&gt;=7,"Good","Average"))</f>
        <v>Excellent</v>
      </c>
      <c r="AK2765" s="2">
        <f>AVERAGE(Table_Graduate_Salary[[#This Row],[English]],Table_Graduate_Salary[[#This Row],[Logical]],Table_Graduate_Salary[[#This Row],[Quant]])</f>
        <v>541.66666666666663</v>
      </c>
    </row>
    <row r="2766" spans="1:37">
      <c r="A2766">
        <v>341806</v>
      </c>
      <c r="B2766" t="s">
        <v>506</v>
      </c>
      <c r="C2766" s="1">
        <v>33091</v>
      </c>
      <c r="D2766" s="2">
        <v>64</v>
      </c>
      <c r="E2766" t="s">
        <v>468</v>
      </c>
      <c r="F2766" s="3">
        <v>2007</v>
      </c>
      <c r="G2766" s="2">
        <v>61</v>
      </c>
      <c r="H2766" t="s">
        <v>468</v>
      </c>
      <c r="I2766">
        <v>2563</v>
      </c>
      <c r="J2766">
        <v>2</v>
      </c>
      <c r="K2766" t="s">
        <v>36</v>
      </c>
      <c r="L2766" t="s">
        <v>55</v>
      </c>
      <c r="M2766" s="3">
        <v>75</v>
      </c>
      <c r="N2766">
        <v>2563</v>
      </c>
      <c r="O2766">
        <v>0</v>
      </c>
      <c r="P2766" t="s">
        <v>96</v>
      </c>
      <c r="Q2766">
        <v>2012</v>
      </c>
      <c r="R2766" s="2">
        <v>495</v>
      </c>
      <c r="S2766" s="2">
        <v>475</v>
      </c>
      <c r="T2766" s="2">
        <v>575</v>
      </c>
      <c r="U2766" s="2">
        <v>0.45087658448345103</v>
      </c>
      <c r="V2766" s="2">
        <v>395</v>
      </c>
      <c r="W2766" s="2">
        <v>-1</v>
      </c>
      <c r="X2766" s="2">
        <v>-1</v>
      </c>
      <c r="Y2766" s="2">
        <v>-1</v>
      </c>
      <c r="Z2766" s="2">
        <v>-1</v>
      </c>
      <c r="AA2766" s="2">
        <v>-1</v>
      </c>
      <c r="AB2766" s="2">
        <v>-1</v>
      </c>
      <c r="AC2766" s="2">
        <v>-0.1855</v>
      </c>
      <c r="AD2766" s="2">
        <v>0.65680000000000005</v>
      </c>
      <c r="AE2766" s="2">
        <v>0.81710000000000005</v>
      </c>
      <c r="AF2766" s="2">
        <v>0.44423000000000001</v>
      </c>
      <c r="AG2766" s="2">
        <v>-1.5512999999999999</v>
      </c>
      <c r="AH2766">
        <v>140000</v>
      </c>
      <c r="AI2766" t="str">
        <f>IF(Table_Graduate_Salary[[#This Row],[Salary]]&lt;300000,"Low",IF(Table_Graduate_Salary[[#This Row],[Salary]]&lt;=600000,"Medium","High"))</f>
        <v>Low</v>
      </c>
      <c r="AJ2766" t="str">
        <f>IF(Table_Graduate_Salary[[#This Row],[collegeGPA]]&gt;=8,"Excellent",IF(Table_Graduate_Salary[[#This Row],[collegeGPA]]&gt;=7,"Good","Average"))</f>
        <v>Excellent</v>
      </c>
      <c r="AK2766" s="2">
        <f>AVERAGE(Table_Graduate_Salary[[#This Row],[English]],Table_Graduate_Salary[[#This Row],[Logical]],Table_Graduate_Salary[[#This Row],[Quant]])</f>
        <v>515</v>
      </c>
    </row>
    <row r="2767" spans="1:37">
      <c r="A2767">
        <v>113676</v>
      </c>
      <c r="B2767" t="s">
        <v>506</v>
      </c>
      <c r="C2767" s="1">
        <v>31797</v>
      </c>
      <c r="D2767" s="2">
        <v>82</v>
      </c>
      <c r="E2767" t="s">
        <v>103</v>
      </c>
      <c r="F2767" s="3">
        <v>2006</v>
      </c>
      <c r="G2767" s="2">
        <v>63</v>
      </c>
      <c r="H2767" t="s">
        <v>469</v>
      </c>
      <c r="I2767">
        <v>712</v>
      </c>
      <c r="J2767">
        <v>2</v>
      </c>
      <c r="K2767" t="s">
        <v>36</v>
      </c>
      <c r="L2767" t="s">
        <v>64</v>
      </c>
      <c r="M2767" s="3">
        <v>69.11</v>
      </c>
      <c r="N2767">
        <v>712</v>
      </c>
      <c r="O2767">
        <v>0</v>
      </c>
      <c r="P2767" t="s">
        <v>61</v>
      </c>
      <c r="Q2767">
        <v>2010</v>
      </c>
      <c r="R2767" s="2">
        <v>475</v>
      </c>
      <c r="S2767" s="2">
        <v>485</v>
      </c>
      <c r="T2767" s="2">
        <v>464</v>
      </c>
      <c r="U2767" s="2">
        <v>0.48834797678271402</v>
      </c>
      <c r="V2767" s="2">
        <v>405</v>
      </c>
      <c r="W2767" s="2">
        <v>-1</v>
      </c>
      <c r="X2767" s="2">
        <v>-1</v>
      </c>
      <c r="Y2767" s="2">
        <v>-1</v>
      </c>
      <c r="Z2767" s="2">
        <v>-1</v>
      </c>
      <c r="AA2767" s="2">
        <v>-1</v>
      </c>
      <c r="AB2767" s="2">
        <v>-1</v>
      </c>
      <c r="AC2767" s="2">
        <v>4.6399999999999997E-2</v>
      </c>
      <c r="AD2767" s="2">
        <v>-0.27929999999999999</v>
      </c>
      <c r="AE2767" s="2">
        <v>-1.0697000000000001</v>
      </c>
      <c r="AF2767" s="2">
        <v>0.29730000000000001</v>
      </c>
      <c r="AG2767" s="2">
        <v>-1.0773999999999999</v>
      </c>
      <c r="AH2767">
        <v>550000</v>
      </c>
      <c r="AI2767" t="str">
        <f>IF(Table_Graduate_Salary[[#This Row],[Salary]]&lt;300000,"Low",IF(Table_Graduate_Salary[[#This Row],[Salary]]&lt;=600000,"Medium","High"))</f>
        <v>Medium</v>
      </c>
      <c r="AJ2767" t="str">
        <f>IF(Table_Graduate_Salary[[#This Row],[collegeGPA]]&gt;=8,"Excellent",IF(Table_Graduate_Salary[[#This Row],[collegeGPA]]&gt;=7,"Good","Average"))</f>
        <v>Excellent</v>
      </c>
      <c r="AK2767" s="2">
        <f>AVERAGE(Table_Graduate_Salary[[#This Row],[English]],Table_Graduate_Salary[[#This Row],[Logical]],Table_Graduate_Salary[[#This Row],[Quant]])</f>
        <v>474.66666666666669</v>
      </c>
    </row>
    <row r="2768" spans="1:37">
      <c r="A2768">
        <v>633797</v>
      </c>
      <c r="B2768" t="s">
        <v>505</v>
      </c>
      <c r="C2768" s="1">
        <v>33501</v>
      </c>
      <c r="D2768" s="2">
        <v>89</v>
      </c>
      <c r="E2768" t="s">
        <v>35</v>
      </c>
      <c r="F2768" s="3">
        <v>2009</v>
      </c>
      <c r="G2768" s="2">
        <v>88.8</v>
      </c>
      <c r="H2768" t="s">
        <v>35</v>
      </c>
      <c r="I2768">
        <v>1982</v>
      </c>
      <c r="J2768">
        <v>2</v>
      </c>
      <c r="K2768" t="s">
        <v>36</v>
      </c>
      <c r="L2768" t="s">
        <v>64</v>
      </c>
      <c r="M2768" s="3">
        <v>79.22</v>
      </c>
      <c r="N2768">
        <v>1982</v>
      </c>
      <c r="O2768">
        <v>0</v>
      </c>
      <c r="P2768" t="s">
        <v>41</v>
      </c>
      <c r="Q2768">
        <v>2013</v>
      </c>
      <c r="R2768" s="2">
        <v>475</v>
      </c>
      <c r="S2768" s="2">
        <v>610</v>
      </c>
      <c r="T2768" s="2">
        <v>695</v>
      </c>
      <c r="U2768" s="2">
        <v>0.91686996110361896</v>
      </c>
      <c r="V2768" s="2">
        <v>555</v>
      </c>
      <c r="W2768" s="2">
        <v>-1</v>
      </c>
      <c r="X2768" s="2">
        <v>-1</v>
      </c>
      <c r="Y2768" s="2">
        <v>-1</v>
      </c>
      <c r="Z2768" s="2">
        <v>-1</v>
      </c>
      <c r="AA2768" s="2">
        <v>-1</v>
      </c>
      <c r="AB2768" s="2">
        <v>-1</v>
      </c>
      <c r="AC2768" s="2">
        <v>0.41549999999999998</v>
      </c>
      <c r="AD2768" s="2">
        <v>1.2114</v>
      </c>
      <c r="AE2768" s="2">
        <v>0.01</v>
      </c>
      <c r="AF2768" s="2">
        <v>-1.1217999999999999</v>
      </c>
      <c r="AG2768" s="2">
        <v>0.28889999999999999</v>
      </c>
      <c r="AH2768">
        <v>365000</v>
      </c>
      <c r="AI2768" t="str">
        <f>IF(Table_Graduate_Salary[[#This Row],[Salary]]&lt;300000,"Low",IF(Table_Graduate_Salary[[#This Row],[Salary]]&lt;=600000,"Medium","High"))</f>
        <v>Medium</v>
      </c>
      <c r="AJ2768" t="str">
        <f>IF(Table_Graduate_Salary[[#This Row],[collegeGPA]]&gt;=8,"Excellent",IF(Table_Graduate_Salary[[#This Row],[collegeGPA]]&gt;=7,"Good","Average"))</f>
        <v>Excellent</v>
      </c>
      <c r="AK2768" s="2">
        <f>AVERAGE(Table_Graduate_Salary[[#This Row],[English]],Table_Graduate_Salary[[#This Row],[Logical]],Table_Graduate_Salary[[#This Row],[Quant]])</f>
        <v>593.33333333333337</v>
      </c>
    </row>
    <row r="2769" spans="1:37">
      <c r="A2769">
        <v>602875</v>
      </c>
      <c r="B2769" t="s">
        <v>505</v>
      </c>
      <c r="C2769" s="1">
        <v>32511</v>
      </c>
      <c r="D2769" s="2">
        <v>88.3</v>
      </c>
      <c r="E2769" t="s">
        <v>51</v>
      </c>
      <c r="F2769" s="3">
        <v>2006</v>
      </c>
      <c r="G2769" s="2">
        <v>87</v>
      </c>
      <c r="H2769" t="s">
        <v>51</v>
      </c>
      <c r="I2769">
        <v>820</v>
      </c>
      <c r="J2769">
        <v>2</v>
      </c>
      <c r="K2769" t="s">
        <v>66</v>
      </c>
      <c r="L2769" t="s">
        <v>67</v>
      </c>
      <c r="M2769" s="3">
        <v>70.44</v>
      </c>
      <c r="N2769">
        <v>820</v>
      </c>
      <c r="O2769">
        <v>1</v>
      </c>
      <c r="P2769" t="s">
        <v>54</v>
      </c>
      <c r="Q2769">
        <v>2012</v>
      </c>
      <c r="R2769" s="2">
        <v>370</v>
      </c>
      <c r="S2769" s="2">
        <v>535</v>
      </c>
      <c r="T2769" s="2">
        <v>500</v>
      </c>
      <c r="U2769" s="2">
        <v>0.63597875645679403</v>
      </c>
      <c r="V2769" s="2">
        <v>445</v>
      </c>
      <c r="W2769" s="2">
        <v>-1</v>
      </c>
      <c r="X2769" s="2">
        <v>-1</v>
      </c>
      <c r="Y2769" s="2">
        <v>-1</v>
      </c>
      <c r="Z2769" s="2">
        <v>-1</v>
      </c>
      <c r="AA2769" s="2">
        <v>-1</v>
      </c>
      <c r="AB2769" s="2">
        <v>-1</v>
      </c>
      <c r="AC2769" s="2">
        <v>0.55910000000000004</v>
      </c>
      <c r="AD2769" s="2">
        <v>-0.28710000000000002</v>
      </c>
      <c r="AE2769" s="2">
        <v>0.01</v>
      </c>
      <c r="AF2769" s="2">
        <v>-0.36120000000000002</v>
      </c>
      <c r="AG2769" s="2">
        <v>0.28889999999999999</v>
      </c>
      <c r="AH2769">
        <v>300000</v>
      </c>
      <c r="AI2769" t="str">
        <f>IF(Table_Graduate_Salary[[#This Row],[Salary]]&lt;300000,"Low",IF(Table_Graduate_Salary[[#This Row],[Salary]]&lt;=600000,"Medium","High"))</f>
        <v>Medium</v>
      </c>
      <c r="AJ2769" t="str">
        <f>IF(Table_Graduate_Salary[[#This Row],[collegeGPA]]&gt;=8,"Excellent",IF(Table_Graduate_Salary[[#This Row],[collegeGPA]]&gt;=7,"Good","Average"))</f>
        <v>Excellent</v>
      </c>
      <c r="AK2769" s="2">
        <f>AVERAGE(Table_Graduate_Salary[[#This Row],[English]],Table_Graduate_Salary[[#This Row],[Logical]],Table_Graduate_Salary[[#This Row],[Quant]])</f>
        <v>468.33333333333331</v>
      </c>
    </row>
    <row r="2770" spans="1:37">
      <c r="A2770">
        <v>1077212</v>
      </c>
      <c r="B2770" t="s">
        <v>506</v>
      </c>
      <c r="C2770" s="1">
        <v>33422</v>
      </c>
      <c r="D2770" s="2">
        <v>61.6</v>
      </c>
      <c r="E2770" t="s">
        <v>35</v>
      </c>
      <c r="F2770" s="3">
        <v>2007</v>
      </c>
      <c r="G2770" s="2">
        <v>61.2</v>
      </c>
      <c r="H2770" t="s">
        <v>35</v>
      </c>
      <c r="I2770">
        <v>1155</v>
      </c>
      <c r="J2770">
        <v>2</v>
      </c>
      <c r="K2770" t="s">
        <v>36</v>
      </c>
      <c r="L2770" t="s">
        <v>40</v>
      </c>
      <c r="M2770" s="3">
        <v>67.08</v>
      </c>
      <c r="N2770">
        <v>1155</v>
      </c>
      <c r="O2770">
        <v>0</v>
      </c>
      <c r="P2770" t="s">
        <v>41</v>
      </c>
      <c r="Q2770">
        <v>2012</v>
      </c>
      <c r="R2770" s="2">
        <v>405</v>
      </c>
      <c r="S2770" s="2">
        <v>460</v>
      </c>
      <c r="T2770" s="2">
        <v>450</v>
      </c>
      <c r="U2770" s="2">
        <v>0.84224832225783597</v>
      </c>
      <c r="V2770" s="2">
        <v>365</v>
      </c>
      <c r="W2770" s="2">
        <v>-1</v>
      </c>
      <c r="X2770" s="2">
        <v>469</v>
      </c>
      <c r="Y2770" s="2">
        <v>-1</v>
      </c>
      <c r="Z2770" s="2">
        <v>-1</v>
      </c>
      <c r="AA2770" s="2">
        <v>-1</v>
      </c>
      <c r="AB2770" s="2">
        <v>-1</v>
      </c>
      <c r="AC2770" s="2">
        <v>1.2771999999999999</v>
      </c>
      <c r="AD2770" s="2">
        <v>-0.28710000000000002</v>
      </c>
      <c r="AE2770" s="2">
        <v>2.008</v>
      </c>
      <c r="AF2770" s="2">
        <v>0.1459</v>
      </c>
      <c r="AG2770" s="2">
        <v>0.86370000000000002</v>
      </c>
      <c r="AH2770">
        <v>170000</v>
      </c>
      <c r="AI2770" t="str">
        <f>IF(Table_Graduate_Salary[[#This Row],[Salary]]&lt;300000,"Low",IF(Table_Graduate_Salary[[#This Row],[Salary]]&lt;=600000,"Medium","High"))</f>
        <v>Low</v>
      </c>
      <c r="AJ2770" t="str">
        <f>IF(Table_Graduate_Salary[[#This Row],[collegeGPA]]&gt;=8,"Excellent",IF(Table_Graduate_Salary[[#This Row],[collegeGPA]]&gt;=7,"Good","Average"))</f>
        <v>Excellent</v>
      </c>
      <c r="AK2770" s="2">
        <f>AVERAGE(Table_Graduate_Salary[[#This Row],[English]],Table_Graduate_Salary[[#This Row],[Logical]],Table_Graduate_Salary[[#This Row],[Quant]])</f>
        <v>438.33333333333331</v>
      </c>
    </row>
    <row r="2771" spans="1:37">
      <c r="A2771">
        <v>229854</v>
      </c>
      <c r="B2771" t="s">
        <v>505</v>
      </c>
      <c r="C2771" s="1">
        <v>32889</v>
      </c>
      <c r="D2771" s="2">
        <v>82.5</v>
      </c>
      <c r="E2771" t="s">
        <v>72</v>
      </c>
      <c r="F2771" s="3">
        <v>2006</v>
      </c>
      <c r="G2771" s="2">
        <v>85.23</v>
      </c>
      <c r="H2771" t="s">
        <v>72</v>
      </c>
      <c r="I2771">
        <v>5812</v>
      </c>
      <c r="J2771">
        <v>2</v>
      </c>
      <c r="K2771" t="s">
        <v>36</v>
      </c>
      <c r="L2771" t="s">
        <v>64</v>
      </c>
      <c r="M2771" s="3">
        <v>77.8</v>
      </c>
      <c r="N2771">
        <v>5812</v>
      </c>
      <c r="O2771">
        <v>1</v>
      </c>
      <c r="P2771" t="s">
        <v>71</v>
      </c>
      <c r="Q2771">
        <v>2011</v>
      </c>
      <c r="R2771" s="2">
        <v>555</v>
      </c>
      <c r="S2771" s="2">
        <v>595</v>
      </c>
      <c r="T2771" s="2">
        <v>675</v>
      </c>
      <c r="U2771" s="2">
        <v>0.96090308716316397</v>
      </c>
      <c r="V2771" s="2">
        <v>595</v>
      </c>
      <c r="W2771" s="2">
        <v>-1</v>
      </c>
      <c r="X2771" s="2">
        <v>-1</v>
      </c>
      <c r="Y2771" s="2">
        <v>-1</v>
      </c>
      <c r="Z2771" s="2">
        <v>-1</v>
      </c>
      <c r="AA2771" s="2">
        <v>-1</v>
      </c>
      <c r="AB2771" s="2">
        <v>-1</v>
      </c>
      <c r="AC2771" s="2">
        <v>-1.3447</v>
      </c>
      <c r="AD2771" s="2">
        <v>-0.74729999999999996</v>
      </c>
      <c r="AE2771" s="2">
        <v>-0.77939999999999998</v>
      </c>
      <c r="AF2771" s="2">
        <v>1.1198999999999999</v>
      </c>
      <c r="AG2771" s="2">
        <v>-0.28749999999999998</v>
      </c>
      <c r="AH2771">
        <v>435000</v>
      </c>
      <c r="AI2771" t="str">
        <f>IF(Table_Graduate_Salary[[#This Row],[Salary]]&lt;300000,"Low",IF(Table_Graduate_Salary[[#This Row],[Salary]]&lt;=600000,"Medium","High"))</f>
        <v>Medium</v>
      </c>
      <c r="AJ2771" t="str">
        <f>IF(Table_Graduate_Salary[[#This Row],[collegeGPA]]&gt;=8,"Excellent",IF(Table_Graduate_Salary[[#This Row],[collegeGPA]]&gt;=7,"Good","Average"))</f>
        <v>Excellent</v>
      </c>
      <c r="AK2771" s="2">
        <f>AVERAGE(Table_Graduate_Salary[[#This Row],[English]],Table_Graduate_Salary[[#This Row],[Logical]],Table_Graduate_Salary[[#This Row],[Quant]])</f>
        <v>608.33333333333337</v>
      </c>
    </row>
    <row r="2772" spans="1:37">
      <c r="A2772">
        <v>341146</v>
      </c>
      <c r="B2772" t="s">
        <v>505</v>
      </c>
      <c r="C2772" s="1">
        <v>33283</v>
      </c>
      <c r="D2772" s="2">
        <v>69.73</v>
      </c>
      <c r="E2772" t="s">
        <v>51</v>
      </c>
      <c r="F2772" s="3">
        <v>2008</v>
      </c>
      <c r="G2772" s="2">
        <v>75.5</v>
      </c>
      <c r="H2772" t="s">
        <v>470</v>
      </c>
      <c r="I2772">
        <v>8743</v>
      </c>
      <c r="J2772">
        <v>2</v>
      </c>
      <c r="K2772" t="s">
        <v>36</v>
      </c>
      <c r="L2772" t="s">
        <v>356</v>
      </c>
      <c r="M2772" s="3">
        <v>65</v>
      </c>
      <c r="N2772">
        <v>8743</v>
      </c>
      <c r="O2772">
        <v>0</v>
      </c>
      <c r="P2772" t="s">
        <v>45</v>
      </c>
      <c r="Q2772">
        <v>2012</v>
      </c>
      <c r="R2772" s="2">
        <v>395</v>
      </c>
      <c r="S2772" s="2">
        <v>425</v>
      </c>
      <c r="T2772" s="2">
        <v>554</v>
      </c>
      <c r="U2772" s="2">
        <v>0.66033498773701405</v>
      </c>
      <c r="V2772" s="2">
        <v>-1</v>
      </c>
      <c r="W2772" s="2">
        <v>-1</v>
      </c>
      <c r="X2772" s="2">
        <v>-1</v>
      </c>
      <c r="Y2772" s="2">
        <v>435</v>
      </c>
      <c r="Z2772" s="2">
        <v>-1</v>
      </c>
      <c r="AA2772" s="2">
        <v>-1</v>
      </c>
      <c r="AB2772" s="2">
        <v>-1</v>
      </c>
      <c r="AC2772" s="2">
        <v>-1.54E-2</v>
      </c>
      <c r="AD2772" s="2">
        <v>4.5900000000000003E-2</v>
      </c>
      <c r="AE2772" s="2">
        <v>-1.2196</v>
      </c>
      <c r="AF2772" s="2">
        <v>-1.1217999999999999</v>
      </c>
      <c r="AG2772" s="2">
        <v>0.28889999999999999</v>
      </c>
      <c r="AH2772">
        <v>350000</v>
      </c>
      <c r="AI2772" t="str">
        <f>IF(Table_Graduate_Salary[[#This Row],[Salary]]&lt;300000,"Low",IF(Table_Graduate_Salary[[#This Row],[Salary]]&lt;=600000,"Medium","High"))</f>
        <v>Medium</v>
      </c>
      <c r="AJ2772" t="str">
        <f>IF(Table_Graduate_Salary[[#This Row],[collegeGPA]]&gt;=8,"Excellent",IF(Table_Graduate_Salary[[#This Row],[collegeGPA]]&gt;=7,"Good","Average"))</f>
        <v>Excellent</v>
      </c>
      <c r="AK2772" s="2">
        <f>AVERAGE(Table_Graduate_Salary[[#This Row],[English]],Table_Graduate_Salary[[#This Row],[Logical]],Table_Graduate_Salary[[#This Row],[Quant]])</f>
        <v>458</v>
      </c>
    </row>
    <row r="2773" spans="1:37">
      <c r="A2773">
        <v>1091302</v>
      </c>
      <c r="B2773" t="s">
        <v>506</v>
      </c>
      <c r="C2773" s="1">
        <v>33853</v>
      </c>
      <c r="D2773" s="2">
        <v>76.64</v>
      </c>
      <c r="E2773" t="s">
        <v>51</v>
      </c>
      <c r="F2773" s="3">
        <v>2010</v>
      </c>
      <c r="G2773" s="2">
        <v>61.16</v>
      </c>
      <c r="H2773" t="s">
        <v>51</v>
      </c>
      <c r="I2773">
        <v>3547</v>
      </c>
      <c r="J2773">
        <v>2</v>
      </c>
      <c r="K2773" t="s">
        <v>36</v>
      </c>
      <c r="L2773" t="s">
        <v>40</v>
      </c>
      <c r="M2773" s="3">
        <v>61.48</v>
      </c>
      <c r="N2773">
        <v>3547</v>
      </c>
      <c r="O2773">
        <v>0</v>
      </c>
      <c r="P2773" t="s">
        <v>61</v>
      </c>
      <c r="Q2773">
        <v>2014</v>
      </c>
      <c r="R2773" s="2">
        <v>535</v>
      </c>
      <c r="S2773" s="2">
        <v>455</v>
      </c>
      <c r="T2773" s="2">
        <v>355</v>
      </c>
      <c r="U2773" s="2">
        <v>4.0999310361411898E-2</v>
      </c>
      <c r="V2773" s="2">
        <v>425</v>
      </c>
      <c r="W2773" s="2">
        <v>-1</v>
      </c>
      <c r="X2773" s="2">
        <v>223</v>
      </c>
      <c r="Y2773" s="2">
        <v>-1</v>
      </c>
      <c r="Z2773" s="2">
        <v>-1</v>
      </c>
      <c r="AA2773" s="2">
        <v>-1</v>
      </c>
      <c r="AB2773" s="2">
        <v>-1</v>
      </c>
      <c r="AC2773" s="2">
        <v>-1.54E-2</v>
      </c>
      <c r="AD2773" s="2">
        <v>0.37890000000000001</v>
      </c>
      <c r="AE2773" s="2">
        <v>1.2396</v>
      </c>
      <c r="AF2773" s="2">
        <v>-0.86819999999999997</v>
      </c>
      <c r="AG2773" s="2">
        <v>0.86370000000000002</v>
      </c>
      <c r="AH2773">
        <v>120000</v>
      </c>
      <c r="AI2773" t="str">
        <f>IF(Table_Graduate_Salary[[#This Row],[Salary]]&lt;300000,"Low",IF(Table_Graduate_Salary[[#This Row],[Salary]]&lt;=600000,"Medium","High"))</f>
        <v>Low</v>
      </c>
      <c r="AJ2773" t="str">
        <f>IF(Table_Graduate_Salary[[#This Row],[collegeGPA]]&gt;=8,"Excellent",IF(Table_Graduate_Salary[[#This Row],[collegeGPA]]&gt;=7,"Good","Average"))</f>
        <v>Excellent</v>
      </c>
      <c r="AK2773" s="2">
        <f>AVERAGE(Table_Graduate_Salary[[#This Row],[English]],Table_Graduate_Salary[[#This Row],[Logical]],Table_Graduate_Salary[[#This Row],[Quant]])</f>
        <v>448.33333333333331</v>
      </c>
    </row>
    <row r="2774" spans="1:37">
      <c r="A2774">
        <v>592393</v>
      </c>
      <c r="B2774" t="s">
        <v>505</v>
      </c>
      <c r="C2774" s="1">
        <v>33677</v>
      </c>
      <c r="D2774" s="2">
        <v>70.3</v>
      </c>
      <c r="E2774" t="s">
        <v>249</v>
      </c>
      <c r="F2774" s="3">
        <v>2009</v>
      </c>
      <c r="G2774" s="2">
        <v>64.569999999999993</v>
      </c>
      <c r="H2774" t="s">
        <v>249</v>
      </c>
      <c r="I2774">
        <v>3603</v>
      </c>
      <c r="J2774">
        <v>2</v>
      </c>
      <c r="K2774" t="s">
        <v>36</v>
      </c>
      <c r="L2774" t="s">
        <v>81</v>
      </c>
      <c r="M2774" s="3">
        <v>60</v>
      </c>
      <c r="N2774">
        <v>3603</v>
      </c>
      <c r="O2774">
        <v>0</v>
      </c>
      <c r="P2774" t="s">
        <v>45</v>
      </c>
      <c r="Q2774">
        <v>2013</v>
      </c>
      <c r="R2774" s="2">
        <v>535</v>
      </c>
      <c r="S2774" s="2">
        <v>390</v>
      </c>
      <c r="T2774" s="2">
        <v>470</v>
      </c>
      <c r="U2774" s="2">
        <v>0.24320865672560699</v>
      </c>
      <c r="V2774" s="2">
        <v>-1</v>
      </c>
      <c r="W2774" s="2">
        <v>233</v>
      </c>
      <c r="X2774" s="2">
        <v>-1</v>
      </c>
      <c r="Y2774" s="2">
        <v>-1</v>
      </c>
      <c r="Z2774" s="2">
        <v>340</v>
      </c>
      <c r="AA2774" s="2">
        <v>-1</v>
      </c>
      <c r="AB2774" s="2">
        <v>-1</v>
      </c>
      <c r="AC2774" s="2">
        <v>1.1335999999999999</v>
      </c>
      <c r="AD2774" s="2">
        <v>0.87839999999999996</v>
      </c>
      <c r="AE2774" s="2">
        <v>-0.14369999999999999</v>
      </c>
      <c r="AF2774" s="2">
        <v>2.4278</v>
      </c>
      <c r="AG2774" s="2">
        <v>1.2470000000000001</v>
      </c>
      <c r="AH2774">
        <v>200000</v>
      </c>
      <c r="AI2774" t="str">
        <f>IF(Table_Graduate_Salary[[#This Row],[Salary]]&lt;300000,"Low",IF(Table_Graduate_Salary[[#This Row],[Salary]]&lt;=600000,"Medium","High"))</f>
        <v>Low</v>
      </c>
      <c r="AJ2774" t="str">
        <f>IF(Table_Graduate_Salary[[#This Row],[collegeGPA]]&gt;=8,"Excellent",IF(Table_Graduate_Salary[[#This Row],[collegeGPA]]&gt;=7,"Good","Average"))</f>
        <v>Excellent</v>
      </c>
      <c r="AK2774" s="2">
        <f>AVERAGE(Table_Graduate_Salary[[#This Row],[English]],Table_Graduate_Salary[[#This Row],[Logical]],Table_Graduate_Salary[[#This Row],[Quant]])</f>
        <v>465</v>
      </c>
    </row>
    <row r="2775" spans="1:37">
      <c r="A2775">
        <v>627087</v>
      </c>
      <c r="B2775" t="s">
        <v>506</v>
      </c>
      <c r="C2775" s="1">
        <v>33336</v>
      </c>
      <c r="D2775" s="2">
        <v>84</v>
      </c>
      <c r="E2775" t="s">
        <v>35</v>
      </c>
      <c r="F2775" s="3">
        <v>2009</v>
      </c>
      <c r="G2775" s="2">
        <v>78</v>
      </c>
      <c r="H2775" t="s">
        <v>35</v>
      </c>
      <c r="I2775">
        <v>66</v>
      </c>
      <c r="J2775">
        <v>2</v>
      </c>
      <c r="K2775" t="s">
        <v>36</v>
      </c>
      <c r="L2775" t="s">
        <v>60</v>
      </c>
      <c r="M2775" s="3">
        <v>60</v>
      </c>
      <c r="N2775">
        <v>66</v>
      </c>
      <c r="O2775">
        <v>0</v>
      </c>
      <c r="P2775" t="s">
        <v>41</v>
      </c>
      <c r="Q2775">
        <v>2013</v>
      </c>
      <c r="R2775" s="2">
        <v>730</v>
      </c>
      <c r="S2775" s="2">
        <v>450</v>
      </c>
      <c r="T2775" s="2">
        <v>530</v>
      </c>
      <c r="U2775" s="2">
        <v>0.37605958665154499</v>
      </c>
      <c r="V2775" s="2">
        <v>-1</v>
      </c>
      <c r="W2775" s="2">
        <v>300</v>
      </c>
      <c r="X2775" s="2">
        <v>-1</v>
      </c>
      <c r="Y2775" s="2">
        <v>-1</v>
      </c>
      <c r="Z2775" s="2">
        <v>-1</v>
      </c>
      <c r="AA2775" s="2">
        <v>-1</v>
      </c>
      <c r="AB2775" s="2">
        <v>-1</v>
      </c>
      <c r="AC2775" s="2">
        <v>-1.54E-2</v>
      </c>
      <c r="AD2775" s="2">
        <v>0.71189999999999998</v>
      </c>
      <c r="AE2775" s="2">
        <v>1.7007000000000001</v>
      </c>
      <c r="AF2775" s="2">
        <v>-0.995</v>
      </c>
      <c r="AG2775" s="2">
        <v>-1.244</v>
      </c>
      <c r="AH2775">
        <v>500000</v>
      </c>
      <c r="AI2775" t="str">
        <f>IF(Table_Graduate_Salary[[#This Row],[Salary]]&lt;300000,"Low",IF(Table_Graduate_Salary[[#This Row],[Salary]]&lt;=600000,"Medium","High"))</f>
        <v>Medium</v>
      </c>
      <c r="AJ2775" t="str">
        <f>IF(Table_Graduate_Salary[[#This Row],[collegeGPA]]&gt;=8,"Excellent",IF(Table_Graduate_Salary[[#This Row],[collegeGPA]]&gt;=7,"Good","Average"))</f>
        <v>Excellent</v>
      </c>
      <c r="AK2775" s="2">
        <f>AVERAGE(Table_Graduate_Salary[[#This Row],[English]],Table_Graduate_Salary[[#This Row],[Logical]],Table_Graduate_Salary[[#This Row],[Quant]])</f>
        <v>570</v>
      </c>
    </row>
    <row r="2776" spans="1:37">
      <c r="A2776">
        <v>116996</v>
      </c>
      <c r="B2776" t="s">
        <v>506</v>
      </c>
      <c r="C2776" s="1">
        <v>32001</v>
      </c>
      <c r="D2776" s="2">
        <v>71.400000000000006</v>
      </c>
      <c r="E2776" t="s">
        <v>51</v>
      </c>
      <c r="F2776" s="3">
        <v>2007</v>
      </c>
      <c r="G2776" s="2">
        <v>81.75</v>
      </c>
      <c r="H2776" t="s">
        <v>471</v>
      </c>
      <c r="I2776">
        <v>6996</v>
      </c>
      <c r="J2776">
        <v>2</v>
      </c>
      <c r="K2776" t="s">
        <v>36</v>
      </c>
      <c r="L2776" t="s">
        <v>64</v>
      </c>
      <c r="M2776" s="3">
        <v>70</v>
      </c>
      <c r="N2776">
        <v>6996</v>
      </c>
      <c r="O2776">
        <v>1</v>
      </c>
      <c r="P2776" t="s">
        <v>47</v>
      </c>
      <c r="Q2776">
        <v>2010</v>
      </c>
      <c r="R2776" s="2">
        <v>345</v>
      </c>
      <c r="S2776" s="2">
        <v>475</v>
      </c>
      <c r="T2776" s="2">
        <v>225</v>
      </c>
      <c r="U2776" s="2">
        <v>0.52592258425205496</v>
      </c>
      <c r="V2776" s="2">
        <v>415</v>
      </c>
      <c r="W2776" s="2">
        <v>-1</v>
      </c>
      <c r="X2776" s="2">
        <v>-1</v>
      </c>
      <c r="Y2776" s="2">
        <v>-1</v>
      </c>
      <c r="Z2776" s="2">
        <v>-1</v>
      </c>
      <c r="AA2776" s="2">
        <v>-1</v>
      </c>
      <c r="AB2776" s="2">
        <v>-1</v>
      </c>
      <c r="AC2776" s="2">
        <v>0.81920000000000004</v>
      </c>
      <c r="AD2776" s="2">
        <v>1.2807999999999999</v>
      </c>
      <c r="AE2776" s="2">
        <v>1.2524999999999999</v>
      </c>
      <c r="AF2776" s="2">
        <v>-0.17269999999999999</v>
      </c>
      <c r="AG2776" s="2">
        <v>0.81830000000000003</v>
      </c>
      <c r="AH2776">
        <v>125000</v>
      </c>
      <c r="AI2776" t="str">
        <f>IF(Table_Graduate_Salary[[#This Row],[Salary]]&lt;300000,"Low",IF(Table_Graduate_Salary[[#This Row],[Salary]]&lt;=600000,"Medium","High"))</f>
        <v>Low</v>
      </c>
      <c r="AJ2776" t="str">
        <f>IF(Table_Graduate_Salary[[#This Row],[collegeGPA]]&gt;=8,"Excellent",IF(Table_Graduate_Salary[[#This Row],[collegeGPA]]&gt;=7,"Good","Average"))</f>
        <v>Excellent</v>
      </c>
      <c r="AK2776" s="2">
        <f>AVERAGE(Table_Graduate_Salary[[#This Row],[English]],Table_Graduate_Salary[[#This Row],[Logical]],Table_Graduate_Salary[[#This Row],[Quant]])</f>
        <v>348.33333333333331</v>
      </c>
    </row>
    <row r="2777" spans="1:37">
      <c r="A2777">
        <v>1011018</v>
      </c>
      <c r="B2777" t="s">
        <v>506</v>
      </c>
      <c r="C2777" s="1">
        <v>33939</v>
      </c>
      <c r="D2777" s="2">
        <v>57.5</v>
      </c>
      <c r="E2777" t="s">
        <v>51</v>
      </c>
      <c r="F2777" s="3">
        <v>2009</v>
      </c>
      <c r="G2777" s="2">
        <v>59.2</v>
      </c>
      <c r="H2777" t="s">
        <v>51</v>
      </c>
      <c r="I2777">
        <v>2412</v>
      </c>
      <c r="J2777">
        <v>2</v>
      </c>
      <c r="K2777" t="s">
        <v>36</v>
      </c>
      <c r="L2777" t="s">
        <v>40</v>
      </c>
      <c r="M2777" s="3">
        <v>74.28</v>
      </c>
      <c r="N2777">
        <v>2412</v>
      </c>
      <c r="O2777">
        <v>0</v>
      </c>
      <c r="P2777" t="s">
        <v>41</v>
      </c>
      <c r="Q2777">
        <v>2014</v>
      </c>
      <c r="R2777" s="2">
        <v>370</v>
      </c>
      <c r="S2777" s="2">
        <v>460</v>
      </c>
      <c r="T2777" s="2">
        <v>500</v>
      </c>
      <c r="U2777" s="2">
        <v>0.14478988948246199</v>
      </c>
      <c r="V2777" s="2">
        <v>505</v>
      </c>
      <c r="W2777" s="2">
        <v>-1</v>
      </c>
      <c r="X2777" s="2">
        <v>284</v>
      </c>
      <c r="Y2777" s="2">
        <v>-1</v>
      </c>
      <c r="Z2777" s="2">
        <v>-1</v>
      </c>
      <c r="AA2777" s="2">
        <v>-1</v>
      </c>
      <c r="AB2777" s="2">
        <v>-1</v>
      </c>
      <c r="AC2777" s="2">
        <v>0.99</v>
      </c>
      <c r="AD2777" s="2">
        <v>1.0448999999999999</v>
      </c>
      <c r="AE2777" s="2">
        <v>0.62480000000000002</v>
      </c>
      <c r="AF2777" s="2">
        <v>0.2727</v>
      </c>
      <c r="AG2777" s="2">
        <v>0.67210000000000003</v>
      </c>
      <c r="AH2777">
        <v>315000</v>
      </c>
      <c r="AI2777" t="str">
        <f>IF(Table_Graduate_Salary[[#This Row],[Salary]]&lt;300000,"Low",IF(Table_Graduate_Salary[[#This Row],[Salary]]&lt;=600000,"Medium","High"))</f>
        <v>Medium</v>
      </c>
      <c r="AJ2777" t="str">
        <f>IF(Table_Graduate_Salary[[#This Row],[collegeGPA]]&gt;=8,"Excellent",IF(Table_Graduate_Salary[[#This Row],[collegeGPA]]&gt;=7,"Good","Average"))</f>
        <v>Excellent</v>
      </c>
      <c r="AK2777" s="2">
        <f>AVERAGE(Table_Graduate_Salary[[#This Row],[English]],Table_Graduate_Salary[[#This Row],[Logical]],Table_Graduate_Salary[[#This Row],[Quant]])</f>
        <v>443.33333333333331</v>
      </c>
    </row>
    <row r="2778" spans="1:37">
      <c r="A2778">
        <v>871997</v>
      </c>
      <c r="B2778" t="s">
        <v>506</v>
      </c>
      <c r="C2778" s="1">
        <v>33949</v>
      </c>
      <c r="D2778" s="2">
        <v>86.4</v>
      </c>
      <c r="E2778" t="s">
        <v>35</v>
      </c>
      <c r="F2778" s="3">
        <v>2010</v>
      </c>
      <c r="G2778" s="2">
        <v>82.8</v>
      </c>
      <c r="H2778" t="s">
        <v>35</v>
      </c>
      <c r="I2778">
        <v>347</v>
      </c>
      <c r="J2778">
        <v>2</v>
      </c>
      <c r="K2778" t="s">
        <v>36</v>
      </c>
      <c r="L2778" t="s">
        <v>77</v>
      </c>
      <c r="M2778" s="3">
        <v>70</v>
      </c>
      <c r="N2778">
        <v>347</v>
      </c>
      <c r="O2778">
        <v>0</v>
      </c>
      <c r="P2778" t="s">
        <v>41</v>
      </c>
      <c r="Q2778">
        <v>2014</v>
      </c>
      <c r="R2778" s="2">
        <v>590</v>
      </c>
      <c r="S2778" s="2">
        <v>500</v>
      </c>
      <c r="T2778" s="2">
        <v>530</v>
      </c>
      <c r="U2778" s="2">
        <v>0.64938971484669095</v>
      </c>
      <c r="V2778" s="2">
        <v>345</v>
      </c>
      <c r="W2778" s="2">
        <v>356</v>
      </c>
      <c r="X2778" s="2">
        <v>-1</v>
      </c>
      <c r="Y2778" s="2">
        <v>-1</v>
      </c>
      <c r="Z2778" s="2">
        <v>-1</v>
      </c>
      <c r="AA2778" s="2">
        <v>-1</v>
      </c>
      <c r="AB2778" s="2">
        <v>-1</v>
      </c>
      <c r="AC2778" s="2">
        <v>0.84630000000000005</v>
      </c>
      <c r="AD2778" s="2">
        <v>0.71189999999999998</v>
      </c>
      <c r="AE2778" s="2">
        <v>0.93220000000000003</v>
      </c>
      <c r="AF2778" s="2">
        <v>-0.36120000000000002</v>
      </c>
      <c r="AG2778" s="2">
        <v>1.2470000000000001</v>
      </c>
      <c r="AH2778">
        <v>335000</v>
      </c>
      <c r="AI2778" t="str">
        <f>IF(Table_Graduate_Salary[[#This Row],[Salary]]&lt;300000,"Low",IF(Table_Graduate_Salary[[#This Row],[Salary]]&lt;=600000,"Medium","High"))</f>
        <v>Medium</v>
      </c>
      <c r="AJ2778" t="str">
        <f>IF(Table_Graduate_Salary[[#This Row],[collegeGPA]]&gt;=8,"Excellent",IF(Table_Graduate_Salary[[#This Row],[collegeGPA]]&gt;=7,"Good","Average"))</f>
        <v>Excellent</v>
      </c>
      <c r="AK2778" s="2">
        <f>AVERAGE(Table_Graduate_Salary[[#This Row],[English]],Table_Graduate_Salary[[#This Row],[Logical]],Table_Graduate_Salary[[#This Row],[Quant]])</f>
        <v>540</v>
      </c>
    </row>
    <row r="2779" spans="1:37">
      <c r="A2779">
        <v>335701</v>
      </c>
      <c r="B2779" t="s">
        <v>506</v>
      </c>
      <c r="C2779" s="1">
        <v>33437</v>
      </c>
      <c r="D2779" s="2">
        <v>83</v>
      </c>
      <c r="E2779" t="s">
        <v>472</v>
      </c>
      <c r="F2779" s="3">
        <v>2008</v>
      </c>
      <c r="G2779" s="2">
        <v>96.2</v>
      </c>
      <c r="H2779" t="s">
        <v>134</v>
      </c>
      <c r="I2779">
        <v>3174</v>
      </c>
      <c r="J2779">
        <v>2</v>
      </c>
      <c r="K2779" t="s">
        <v>36</v>
      </c>
      <c r="L2779" t="s">
        <v>60</v>
      </c>
      <c r="M2779" s="3">
        <v>74.260000000000005</v>
      </c>
      <c r="N2779">
        <v>3174</v>
      </c>
      <c r="O2779">
        <v>0</v>
      </c>
      <c r="P2779" t="s">
        <v>56</v>
      </c>
      <c r="Q2779">
        <v>2012</v>
      </c>
      <c r="R2779" s="2">
        <v>505</v>
      </c>
      <c r="S2779" s="2">
        <v>415</v>
      </c>
      <c r="T2779" s="2">
        <v>535</v>
      </c>
      <c r="U2779" s="2">
        <v>0.82466640067133201</v>
      </c>
      <c r="V2779" s="2">
        <v>-1</v>
      </c>
      <c r="W2779" s="2">
        <v>400</v>
      </c>
      <c r="X2779" s="2">
        <v>-1</v>
      </c>
      <c r="Y2779" s="2">
        <v>-1</v>
      </c>
      <c r="Z2779" s="2">
        <v>-1</v>
      </c>
      <c r="AA2779" s="2">
        <v>313</v>
      </c>
      <c r="AB2779" s="2">
        <v>-1</v>
      </c>
      <c r="AC2779" s="2">
        <v>0.81920000000000004</v>
      </c>
      <c r="AD2779" s="2">
        <v>0.96879999999999999</v>
      </c>
      <c r="AE2779" s="2">
        <v>5.5199999999999999E-2</v>
      </c>
      <c r="AF2779" s="2">
        <v>-0.52529999999999999</v>
      </c>
      <c r="AG2779" s="2">
        <v>0.81830000000000003</v>
      </c>
      <c r="AH2779">
        <v>430000</v>
      </c>
      <c r="AI2779" t="str">
        <f>IF(Table_Graduate_Salary[[#This Row],[Salary]]&lt;300000,"Low",IF(Table_Graduate_Salary[[#This Row],[Salary]]&lt;=600000,"Medium","High"))</f>
        <v>Medium</v>
      </c>
      <c r="AJ2779" t="str">
        <f>IF(Table_Graduate_Salary[[#This Row],[collegeGPA]]&gt;=8,"Excellent",IF(Table_Graduate_Salary[[#This Row],[collegeGPA]]&gt;=7,"Good","Average"))</f>
        <v>Excellent</v>
      </c>
      <c r="AK2779" s="2">
        <f>AVERAGE(Table_Graduate_Salary[[#This Row],[English]],Table_Graduate_Salary[[#This Row],[Logical]],Table_Graduate_Salary[[#This Row],[Quant]])</f>
        <v>485</v>
      </c>
    </row>
    <row r="2780" spans="1:37">
      <c r="A2780">
        <v>661546</v>
      </c>
      <c r="B2780" t="s">
        <v>506</v>
      </c>
      <c r="C2780" s="1">
        <v>33059</v>
      </c>
      <c r="D2780" s="2">
        <v>72.3</v>
      </c>
      <c r="E2780" t="s">
        <v>48</v>
      </c>
      <c r="F2780" s="3">
        <v>2008</v>
      </c>
      <c r="G2780" s="2">
        <v>60.2</v>
      </c>
      <c r="H2780" t="s">
        <v>35</v>
      </c>
      <c r="I2780">
        <v>8546</v>
      </c>
      <c r="J2780">
        <v>2</v>
      </c>
      <c r="K2780" t="s">
        <v>36</v>
      </c>
      <c r="L2780" t="s">
        <v>60</v>
      </c>
      <c r="M2780" s="3">
        <v>69.38</v>
      </c>
      <c r="N2780">
        <v>8546</v>
      </c>
      <c r="O2780">
        <v>1</v>
      </c>
      <c r="P2780" t="s">
        <v>71</v>
      </c>
      <c r="Q2780">
        <v>2013</v>
      </c>
      <c r="R2780" s="2">
        <v>555</v>
      </c>
      <c r="S2780" s="2">
        <v>475</v>
      </c>
      <c r="T2780" s="2">
        <v>415</v>
      </c>
      <c r="U2780" s="2">
        <v>0.69447932770846299</v>
      </c>
      <c r="V2780" s="2">
        <v>-1</v>
      </c>
      <c r="W2780" s="2">
        <v>366</v>
      </c>
      <c r="X2780" s="2">
        <v>-1</v>
      </c>
      <c r="Y2780" s="2">
        <v>-1</v>
      </c>
      <c r="Z2780" s="2">
        <v>-1</v>
      </c>
      <c r="AA2780" s="2">
        <v>393</v>
      </c>
      <c r="AB2780" s="2">
        <v>-1</v>
      </c>
      <c r="AC2780" s="2">
        <v>1.4208000000000001</v>
      </c>
      <c r="AD2780" s="2">
        <v>0.5454</v>
      </c>
      <c r="AE2780" s="2">
        <v>-0.2974</v>
      </c>
      <c r="AF2780" s="2">
        <v>1.0333000000000001</v>
      </c>
      <c r="AG2780" s="2">
        <v>-0.66920000000000002</v>
      </c>
      <c r="AH2780">
        <v>280000</v>
      </c>
      <c r="AI2780" t="str">
        <f>IF(Table_Graduate_Salary[[#This Row],[Salary]]&lt;300000,"Low",IF(Table_Graduate_Salary[[#This Row],[Salary]]&lt;=600000,"Medium","High"))</f>
        <v>Low</v>
      </c>
      <c r="AJ2780" t="str">
        <f>IF(Table_Graduate_Salary[[#This Row],[collegeGPA]]&gt;=8,"Excellent",IF(Table_Graduate_Salary[[#This Row],[collegeGPA]]&gt;=7,"Good","Average"))</f>
        <v>Excellent</v>
      </c>
      <c r="AK2780" s="2">
        <f>AVERAGE(Table_Graduate_Salary[[#This Row],[English]],Table_Graduate_Salary[[#This Row],[Logical]],Table_Graduate_Salary[[#This Row],[Quant]])</f>
        <v>481.66666666666669</v>
      </c>
    </row>
    <row r="2781" spans="1:37">
      <c r="A2781">
        <v>1088782</v>
      </c>
      <c r="B2781" t="s">
        <v>506</v>
      </c>
      <c r="C2781" s="1">
        <v>32529</v>
      </c>
      <c r="D2781" s="2">
        <v>66</v>
      </c>
      <c r="E2781" t="s">
        <v>51</v>
      </c>
      <c r="F2781" s="3">
        <v>2007</v>
      </c>
      <c r="G2781" s="2">
        <v>62</v>
      </c>
      <c r="H2781" t="s">
        <v>51</v>
      </c>
      <c r="I2781">
        <v>8517</v>
      </c>
      <c r="J2781">
        <v>2</v>
      </c>
      <c r="K2781" t="s">
        <v>66</v>
      </c>
      <c r="L2781" t="s">
        <v>67</v>
      </c>
      <c r="M2781" s="3">
        <v>75</v>
      </c>
      <c r="N2781">
        <v>8517</v>
      </c>
      <c r="O2781">
        <v>0</v>
      </c>
      <c r="P2781" t="s">
        <v>84</v>
      </c>
      <c r="Q2781">
        <v>2013</v>
      </c>
      <c r="R2781" s="2">
        <v>335</v>
      </c>
      <c r="S2781" s="2">
        <v>325</v>
      </c>
      <c r="T2781" s="2">
        <v>270</v>
      </c>
      <c r="U2781" s="2">
        <v>0.563267823666597</v>
      </c>
      <c r="V2781" s="2">
        <v>425</v>
      </c>
      <c r="W2781" s="2">
        <v>-1</v>
      </c>
      <c r="X2781" s="2">
        <v>-1</v>
      </c>
      <c r="Y2781" s="2">
        <v>-1</v>
      </c>
      <c r="Z2781" s="2">
        <v>-1</v>
      </c>
      <c r="AA2781" s="2">
        <v>-1</v>
      </c>
      <c r="AB2781" s="2">
        <v>-1</v>
      </c>
      <c r="AC2781" s="2">
        <v>1.1335999999999999</v>
      </c>
      <c r="AD2781" s="2">
        <v>1.3475999999999999</v>
      </c>
      <c r="AE2781" s="2">
        <v>0.13569999999999999</v>
      </c>
      <c r="AF2781" s="2">
        <v>0.2727</v>
      </c>
      <c r="AG2781" s="2">
        <v>0.376</v>
      </c>
      <c r="AH2781">
        <v>250000</v>
      </c>
      <c r="AI2781" t="str">
        <f>IF(Table_Graduate_Salary[[#This Row],[Salary]]&lt;300000,"Low",IF(Table_Graduate_Salary[[#This Row],[Salary]]&lt;=600000,"Medium","High"))</f>
        <v>Low</v>
      </c>
      <c r="AJ2781" t="str">
        <f>IF(Table_Graduate_Salary[[#This Row],[collegeGPA]]&gt;=8,"Excellent",IF(Table_Graduate_Salary[[#This Row],[collegeGPA]]&gt;=7,"Good","Average"))</f>
        <v>Excellent</v>
      </c>
      <c r="AK2781" s="2">
        <f>AVERAGE(Table_Graduate_Salary[[#This Row],[English]],Table_Graduate_Salary[[#This Row],[Logical]],Table_Graduate_Salary[[#This Row],[Quant]])</f>
        <v>310</v>
      </c>
    </row>
    <row r="2782" spans="1:37">
      <c r="A2782">
        <v>1189128</v>
      </c>
      <c r="B2782" t="s">
        <v>506</v>
      </c>
      <c r="C2782" s="1">
        <v>33660</v>
      </c>
      <c r="D2782" s="2">
        <v>86.8</v>
      </c>
      <c r="E2782" t="s">
        <v>51</v>
      </c>
      <c r="F2782" s="3">
        <v>2009</v>
      </c>
      <c r="G2782" s="2">
        <v>88.4</v>
      </c>
      <c r="H2782" t="s">
        <v>51</v>
      </c>
      <c r="I2782">
        <v>14521</v>
      </c>
      <c r="J2782">
        <v>2</v>
      </c>
      <c r="K2782" t="s">
        <v>36</v>
      </c>
      <c r="L2782" t="s">
        <v>60</v>
      </c>
      <c r="M2782" s="3">
        <v>75.2</v>
      </c>
      <c r="N2782">
        <v>14521</v>
      </c>
      <c r="O2782">
        <v>1</v>
      </c>
      <c r="P2782" t="s">
        <v>54</v>
      </c>
      <c r="Q2782">
        <v>2013</v>
      </c>
      <c r="R2782" s="2">
        <v>440</v>
      </c>
      <c r="S2782" s="2">
        <v>545</v>
      </c>
      <c r="T2782" s="2">
        <v>605</v>
      </c>
      <c r="U2782" s="2">
        <v>-1</v>
      </c>
      <c r="V2782" s="2">
        <v>375</v>
      </c>
      <c r="W2782" s="2">
        <v>-1</v>
      </c>
      <c r="X2782" s="2">
        <v>-1</v>
      </c>
      <c r="Y2782" s="2">
        <v>-1</v>
      </c>
      <c r="Z2782" s="2">
        <v>-1</v>
      </c>
      <c r="AA2782" s="2">
        <v>-1</v>
      </c>
      <c r="AB2782" s="2">
        <v>-1</v>
      </c>
      <c r="AC2782" s="2">
        <v>0.55910000000000004</v>
      </c>
      <c r="AD2782" s="2">
        <v>-0.1206</v>
      </c>
      <c r="AE2782" s="2">
        <v>1.0859000000000001</v>
      </c>
      <c r="AF2782" s="2">
        <v>-0.86819999999999997</v>
      </c>
      <c r="AG2782" s="2">
        <v>9.7299999999999998E-2</v>
      </c>
      <c r="AH2782">
        <v>170000</v>
      </c>
      <c r="AI2782" t="str">
        <f>IF(Table_Graduate_Salary[[#This Row],[Salary]]&lt;300000,"Low",IF(Table_Graduate_Salary[[#This Row],[Salary]]&lt;=600000,"Medium","High"))</f>
        <v>Low</v>
      </c>
      <c r="AJ2782" t="str">
        <f>IF(Table_Graduate_Salary[[#This Row],[collegeGPA]]&gt;=8,"Excellent",IF(Table_Graduate_Salary[[#This Row],[collegeGPA]]&gt;=7,"Good","Average"))</f>
        <v>Excellent</v>
      </c>
      <c r="AK2782" s="2">
        <f>AVERAGE(Table_Graduate_Salary[[#This Row],[English]],Table_Graduate_Salary[[#This Row],[Logical]],Table_Graduate_Salary[[#This Row],[Quant]])</f>
        <v>530</v>
      </c>
    </row>
    <row r="2783" spans="1:37">
      <c r="A2783">
        <v>605611</v>
      </c>
      <c r="B2783" t="s">
        <v>506</v>
      </c>
      <c r="C2783" s="1">
        <v>32720</v>
      </c>
      <c r="D2783" s="2">
        <v>67.2</v>
      </c>
      <c r="E2783" t="s">
        <v>35</v>
      </c>
      <c r="F2783" s="3">
        <v>2007</v>
      </c>
      <c r="G2783" s="2">
        <v>60.8</v>
      </c>
      <c r="H2783" t="s">
        <v>51</v>
      </c>
      <c r="I2783">
        <v>13845</v>
      </c>
      <c r="J2783">
        <v>2</v>
      </c>
      <c r="K2783" t="s">
        <v>36</v>
      </c>
      <c r="L2783" t="s">
        <v>55</v>
      </c>
      <c r="M2783" s="3">
        <v>71.02</v>
      </c>
      <c r="N2783">
        <v>13845</v>
      </c>
      <c r="O2783">
        <v>0</v>
      </c>
      <c r="P2783" t="s">
        <v>70</v>
      </c>
      <c r="Q2783">
        <v>2012</v>
      </c>
      <c r="R2783" s="2">
        <v>450</v>
      </c>
      <c r="S2783" s="2">
        <v>535</v>
      </c>
      <c r="T2783" s="2">
        <v>680</v>
      </c>
      <c r="U2783" s="2">
        <v>0.73579570922465598</v>
      </c>
      <c r="V2783" s="2">
        <v>475</v>
      </c>
      <c r="W2783" s="2">
        <v>-1</v>
      </c>
      <c r="X2783" s="2">
        <v>-1</v>
      </c>
      <c r="Y2783" s="2">
        <v>-1</v>
      </c>
      <c r="Z2783" s="2">
        <v>-1</v>
      </c>
      <c r="AA2783" s="2">
        <v>-1</v>
      </c>
      <c r="AB2783" s="2">
        <v>-1</v>
      </c>
      <c r="AC2783" s="2">
        <v>0.41549999999999998</v>
      </c>
      <c r="AD2783" s="2">
        <v>-0.4536</v>
      </c>
      <c r="AE2783" s="2">
        <v>-0.14369999999999999</v>
      </c>
      <c r="AF2783" s="2">
        <v>-0.995</v>
      </c>
      <c r="AG2783" s="2">
        <v>-1.0524</v>
      </c>
      <c r="AH2783">
        <v>550000</v>
      </c>
      <c r="AI2783" t="str">
        <f>IF(Table_Graduate_Salary[[#This Row],[Salary]]&lt;300000,"Low",IF(Table_Graduate_Salary[[#This Row],[Salary]]&lt;=600000,"Medium","High"))</f>
        <v>Medium</v>
      </c>
      <c r="AJ2783" t="str">
        <f>IF(Table_Graduate_Salary[[#This Row],[collegeGPA]]&gt;=8,"Excellent",IF(Table_Graduate_Salary[[#This Row],[collegeGPA]]&gt;=7,"Good","Average"))</f>
        <v>Excellent</v>
      </c>
      <c r="AK2783" s="2">
        <f>AVERAGE(Table_Graduate_Salary[[#This Row],[English]],Table_Graduate_Salary[[#This Row],[Logical]],Table_Graduate_Salary[[#This Row],[Quant]])</f>
        <v>555</v>
      </c>
    </row>
    <row r="2784" spans="1:37">
      <c r="A2784">
        <v>942576</v>
      </c>
      <c r="B2784" t="s">
        <v>505</v>
      </c>
      <c r="C2784" s="1">
        <v>33201</v>
      </c>
      <c r="D2784" s="2">
        <v>77</v>
      </c>
      <c r="E2784" t="s">
        <v>51</v>
      </c>
      <c r="F2784" s="3">
        <v>2008</v>
      </c>
      <c r="G2784" s="2">
        <v>79</v>
      </c>
      <c r="H2784" t="s">
        <v>51</v>
      </c>
      <c r="I2784">
        <v>8541</v>
      </c>
      <c r="J2784">
        <v>2</v>
      </c>
      <c r="K2784" t="s">
        <v>36</v>
      </c>
      <c r="L2784" t="s">
        <v>60</v>
      </c>
      <c r="M2784" s="3">
        <v>86</v>
      </c>
      <c r="N2784">
        <v>8541</v>
      </c>
      <c r="O2784">
        <v>0</v>
      </c>
      <c r="P2784" t="s">
        <v>47</v>
      </c>
      <c r="Q2784">
        <v>2012</v>
      </c>
      <c r="R2784" s="2">
        <v>405</v>
      </c>
      <c r="S2784" s="2">
        <v>390</v>
      </c>
      <c r="T2784" s="2">
        <v>295</v>
      </c>
      <c r="U2784" s="2">
        <v>0.11213943820740301</v>
      </c>
      <c r="V2784" s="2">
        <v>-1</v>
      </c>
      <c r="W2784" s="2">
        <v>228</v>
      </c>
      <c r="X2784" s="2">
        <v>-1</v>
      </c>
      <c r="Y2784" s="2">
        <v>-1</v>
      </c>
      <c r="Z2784" s="2">
        <v>-1</v>
      </c>
      <c r="AA2784" s="2">
        <v>286</v>
      </c>
      <c r="AB2784" s="2">
        <v>-1</v>
      </c>
      <c r="AC2784" s="2">
        <v>-1.54E-2</v>
      </c>
      <c r="AD2784" s="2">
        <v>0.21240000000000001</v>
      </c>
      <c r="AE2784" s="2">
        <v>0.31740000000000002</v>
      </c>
      <c r="AF2784" s="2">
        <v>-1.5021</v>
      </c>
      <c r="AG2784" s="2">
        <v>1.2470000000000001</v>
      </c>
      <c r="AH2784">
        <v>150000</v>
      </c>
      <c r="AI2784" t="str">
        <f>IF(Table_Graduate_Salary[[#This Row],[Salary]]&lt;300000,"Low",IF(Table_Graduate_Salary[[#This Row],[Salary]]&lt;=600000,"Medium","High"))</f>
        <v>Low</v>
      </c>
      <c r="AJ2784" t="str">
        <f>IF(Table_Graduate_Salary[[#This Row],[collegeGPA]]&gt;=8,"Excellent",IF(Table_Graduate_Salary[[#This Row],[collegeGPA]]&gt;=7,"Good","Average"))</f>
        <v>Excellent</v>
      </c>
      <c r="AK2784" s="2">
        <f>AVERAGE(Table_Graduate_Salary[[#This Row],[English]],Table_Graduate_Salary[[#This Row],[Logical]],Table_Graduate_Salary[[#This Row],[Quant]])</f>
        <v>363.33333333333331</v>
      </c>
    </row>
    <row r="2785" spans="1:37">
      <c r="A2785">
        <v>267699</v>
      </c>
      <c r="B2785" t="s">
        <v>506</v>
      </c>
      <c r="C2785" s="1">
        <v>31854</v>
      </c>
      <c r="D2785" s="2">
        <v>57.78</v>
      </c>
      <c r="E2785" t="s">
        <v>473</v>
      </c>
      <c r="F2785" s="3">
        <v>2005</v>
      </c>
      <c r="G2785" s="2">
        <v>45.5</v>
      </c>
      <c r="H2785" t="s">
        <v>474</v>
      </c>
      <c r="I2785">
        <v>462</v>
      </c>
      <c r="J2785">
        <v>2</v>
      </c>
      <c r="K2785" t="s">
        <v>66</v>
      </c>
      <c r="L2785" t="s">
        <v>67</v>
      </c>
      <c r="M2785" s="3">
        <v>67</v>
      </c>
      <c r="N2785">
        <v>462</v>
      </c>
      <c r="O2785">
        <v>1</v>
      </c>
      <c r="P2785" t="s">
        <v>61</v>
      </c>
      <c r="Q2785">
        <v>2011</v>
      </c>
      <c r="R2785" s="2">
        <v>455</v>
      </c>
      <c r="S2785" s="2">
        <v>445</v>
      </c>
      <c r="T2785" s="2">
        <v>544</v>
      </c>
      <c r="U2785" s="2">
        <v>0.76567358123401097</v>
      </c>
      <c r="V2785" s="2">
        <v>485</v>
      </c>
      <c r="W2785" s="2">
        <v>-1</v>
      </c>
      <c r="X2785" s="2">
        <v>-1</v>
      </c>
      <c r="Y2785" s="2">
        <v>-1</v>
      </c>
      <c r="Z2785" s="2">
        <v>-1</v>
      </c>
      <c r="AA2785" s="2">
        <v>-1</v>
      </c>
      <c r="AB2785" s="2">
        <v>-1</v>
      </c>
      <c r="AC2785" s="2">
        <v>4.6399999999999997E-2</v>
      </c>
      <c r="AD2785" s="2">
        <v>-0.27929999999999999</v>
      </c>
      <c r="AE2785" s="2">
        <v>9.1399999999999995E-2</v>
      </c>
      <c r="AF2785" s="2">
        <v>-1.1128</v>
      </c>
      <c r="AG2785" s="2">
        <v>-0.1295</v>
      </c>
      <c r="AH2785">
        <v>430000</v>
      </c>
      <c r="AI2785" t="str">
        <f>IF(Table_Graduate_Salary[[#This Row],[Salary]]&lt;300000,"Low",IF(Table_Graduate_Salary[[#This Row],[Salary]]&lt;=600000,"Medium","High"))</f>
        <v>Medium</v>
      </c>
      <c r="AJ2785" t="str">
        <f>IF(Table_Graduate_Salary[[#This Row],[collegeGPA]]&gt;=8,"Excellent",IF(Table_Graduate_Salary[[#This Row],[collegeGPA]]&gt;=7,"Good","Average"))</f>
        <v>Excellent</v>
      </c>
      <c r="AK2785" s="2">
        <f>AVERAGE(Table_Graduate_Salary[[#This Row],[English]],Table_Graduate_Salary[[#This Row],[Logical]],Table_Graduate_Salary[[#This Row],[Quant]])</f>
        <v>481.33333333333331</v>
      </c>
    </row>
    <row r="2786" spans="1:37">
      <c r="A2786">
        <v>810396</v>
      </c>
      <c r="B2786" t="s">
        <v>506</v>
      </c>
      <c r="C2786" s="1">
        <v>33086</v>
      </c>
      <c r="D2786" s="2">
        <v>69</v>
      </c>
      <c r="E2786" t="s">
        <v>51</v>
      </c>
      <c r="F2786" s="3">
        <v>2008</v>
      </c>
      <c r="G2786" s="2">
        <v>65</v>
      </c>
      <c r="H2786" t="s">
        <v>51</v>
      </c>
      <c r="I2786">
        <v>64</v>
      </c>
      <c r="J2786">
        <v>2</v>
      </c>
      <c r="K2786" t="s">
        <v>36</v>
      </c>
      <c r="L2786" t="s">
        <v>60</v>
      </c>
      <c r="M2786" s="3">
        <v>61.8</v>
      </c>
      <c r="N2786">
        <v>64</v>
      </c>
      <c r="O2786">
        <v>0</v>
      </c>
      <c r="P2786" t="s">
        <v>41</v>
      </c>
      <c r="Q2786">
        <v>2014</v>
      </c>
      <c r="R2786" s="2">
        <v>520</v>
      </c>
      <c r="S2786" s="2">
        <v>560</v>
      </c>
      <c r="T2786" s="2">
        <v>515</v>
      </c>
      <c r="U2786" s="2">
        <v>0.94327215786655505</v>
      </c>
      <c r="V2786" s="2">
        <v>-1</v>
      </c>
      <c r="W2786" s="2">
        <v>452</v>
      </c>
      <c r="X2786" s="2">
        <v>-1</v>
      </c>
      <c r="Y2786" s="2">
        <v>-1</v>
      </c>
      <c r="Z2786" s="2">
        <v>-1</v>
      </c>
      <c r="AA2786" s="2">
        <v>-1</v>
      </c>
      <c r="AB2786" s="2">
        <v>-1</v>
      </c>
      <c r="AC2786" s="2">
        <v>-1.7388999999999999</v>
      </c>
      <c r="AD2786" s="2">
        <v>-0.28710000000000002</v>
      </c>
      <c r="AE2786" s="2">
        <v>0.77849999999999997</v>
      </c>
      <c r="AF2786" s="2">
        <v>2.1743000000000001</v>
      </c>
      <c r="AG2786" s="2">
        <v>-0.28589999999999999</v>
      </c>
      <c r="AH2786">
        <v>195000</v>
      </c>
      <c r="AI2786" t="str">
        <f>IF(Table_Graduate_Salary[[#This Row],[Salary]]&lt;300000,"Low",IF(Table_Graduate_Salary[[#This Row],[Salary]]&lt;=600000,"Medium","High"))</f>
        <v>Low</v>
      </c>
      <c r="AJ2786" t="str">
        <f>IF(Table_Graduate_Salary[[#This Row],[collegeGPA]]&gt;=8,"Excellent",IF(Table_Graduate_Salary[[#This Row],[collegeGPA]]&gt;=7,"Good","Average"))</f>
        <v>Excellent</v>
      </c>
      <c r="AK2786" s="2">
        <f>AVERAGE(Table_Graduate_Salary[[#This Row],[English]],Table_Graduate_Salary[[#This Row],[Logical]],Table_Graduate_Salary[[#This Row],[Quant]])</f>
        <v>531.66666666666663</v>
      </c>
    </row>
    <row r="2787" spans="1:37">
      <c r="A2787">
        <v>909112</v>
      </c>
      <c r="B2787" t="s">
        <v>506</v>
      </c>
      <c r="C2787" s="1">
        <v>33095</v>
      </c>
      <c r="D2787" s="2">
        <v>65</v>
      </c>
      <c r="E2787" t="s">
        <v>51</v>
      </c>
      <c r="F2787" s="3">
        <v>2007</v>
      </c>
      <c r="G2787" s="2">
        <v>64</v>
      </c>
      <c r="H2787" t="s">
        <v>51</v>
      </c>
      <c r="I2787">
        <v>15349</v>
      </c>
      <c r="J2787">
        <v>2</v>
      </c>
      <c r="K2787" t="s">
        <v>36</v>
      </c>
      <c r="L2787" t="s">
        <v>60</v>
      </c>
      <c r="M2787" s="3">
        <v>72.14</v>
      </c>
      <c r="N2787">
        <v>15349</v>
      </c>
      <c r="O2787">
        <v>0</v>
      </c>
      <c r="P2787" t="s">
        <v>41</v>
      </c>
      <c r="Q2787">
        <v>2013</v>
      </c>
      <c r="R2787" s="2">
        <v>500</v>
      </c>
      <c r="S2787" s="2">
        <v>500</v>
      </c>
      <c r="T2787" s="2">
        <v>370</v>
      </c>
      <c r="U2787" s="2">
        <v>0.65576694261721102</v>
      </c>
      <c r="V2787" s="2">
        <v>-1</v>
      </c>
      <c r="W2787" s="2">
        <v>-1</v>
      </c>
      <c r="X2787" s="2">
        <v>-1</v>
      </c>
      <c r="Y2787" s="2">
        <v>-1</v>
      </c>
      <c r="Z2787" s="2">
        <v>-1</v>
      </c>
      <c r="AA2787" s="2">
        <v>366</v>
      </c>
      <c r="AB2787" s="2">
        <v>-1</v>
      </c>
      <c r="AC2787" s="2">
        <v>1.5644</v>
      </c>
      <c r="AD2787" s="2">
        <v>0.5454</v>
      </c>
      <c r="AE2787" s="2">
        <v>0.16370000000000001</v>
      </c>
      <c r="AF2787" s="2">
        <v>-1.6289</v>
      </c>
      <c r="AG2787" s="2">
        <v>1.0553999999999999</v>
      </c>
      <c r="AH2787">
        <v>190000</v>
      </c>
      <c r="AI2787" t="str">
        <f>IF(Table_Graduate_Salary[[#This Row],[Salary]]&lt;300000,"Low",IF(Table_Graduate_Salary[[#This Row],[Salary]]&lt;=600000,"Medium","High"))</f>
        <v>Low</v>
      </c>
      <c r="AJ2787" t="str">
        <f>IF(Table_Graduate_Salary[[#This Row],[collegeGPA]]&gt;=8,"Excellent",IF(Table_Graduate_Salary[[#This Row],[collegeGPA]]&gt;=7,"Good","Average"))</f>
        <v>Excellent</v>
      </c>
      <c r="AK2787" s="2">
        <f>AVERAGE(Table_Graduate_Salary[[#This Row],[English]],Table_Graduate_Salary[[#This Row],[Logical]],Table_Graduate_Salary[[#This Row],[Quant]])</f>
        <v>456.66666666666669</v>
      </c>
    </row>
    <row r="2788" spans="1:37">
      <c r="A2788">
        <v>1242353</v>
      </c>
      <c r="B2788" t="s">
        <v>506</v>
      </c>
      <c r="C2788" s="1">
        <v>33935</v>
      </c>
      <c r="D2788" s="2">
        <v>77.8</v>
      </c>
      <c r="E2788" t="s">
        <v>35</v>
      </c>
      <c r="F2788" s="3">
        <v>2010</v>
      </c>
      <c r="G2788" s="2">
        <v>78.2</v>
      </c>
      <c r="H2788" t="s">
        <v>35</v>
      </c>
      <c r="I2788">
        <v>167</v>
      </c>
      <c r="J2788">
        <v>2</v>
      </c>
      <c r="K2788" t="s">
        <v>36</v>
      </c>
      <c r="L2788" t="s">
        <v>60</v>
      </c>
      <c r="M2788" s="3">
        <v>62.24</v>
      </c>
      <c r="N2788">
        <v>167</v>
      </c>
      <c r="O2788">
        <v>0</v>
      </c>
      <c r="P2788" t="s">
        <v>59</v>
      </c>
      <c r="Q2788">
        <v>2014</v>
      </c>
      <c r="R2788" s="2">
        <v>455</v>
      </c>
      <c r="S2788" s="2">
        <v>605</v>
      </c>
      <c r="T2788" s="2">
        <v>690</v>
      </c>
      <c r="U2788" s="2">
        <v>0.78330353667029795</v>
      </c>
      <c r="V2788" s="2">
        <v>465</v>
      </c>
      <c r="W2788" s="2">
        <v>388</v>
      </c>
      <c r="X2788" s="2">
        <v>-1</v>
      </c>
      <c r="Y2788" s="2">
        <v>-1</v>
      </c>
      <c r="Z2788" s="2">
        <v>-1</v>
      </c>
      <c r="AA2788" s="2">
        <v>-1</v>
      </c>
      <c r="AB2788" s="2">
        <v>-1</v>
      </c>
      <c r="AC2788" s="2">
        <v>-0.44629999999999997</v>
      </c>
      <c r="AD2788" s="2">
        <v>-1.1195999999999999</v>
      </c>
      <c r="AE2788" s="2">
        <v>0.77849999999999997</v>
      </c>
      <c r="AF2788" s="2">
        <v>-1.6289</v>
      </c>
      <c r="AG2788" s="2">
        <v>9.7299999999999998E-2</v>
      </c>
      <c r="AH2788">
        <v>250000</v>
      </c>
      <c r="AI2788" t="str">
        <f>IF(Table_Graduate_Salary[[#This Row],[Salary]]&lt;300000,"Low",IF(Table_Graduate_Salary[[#This Row],[Salary]]&lt;=600000,"Medium","High"))</f>
        <v>Low</v>
      </c>
      <c r="AJ2788" t="str">
        <f>IF(Table_Graduate_Salary[[#This Row],[collegeGPA]]&gt;=8,"Excellent",IF(Table_Graduate_Salary[[#This Row],[collegeGPA]]&gt;=7,"Good","Average"))</f>
        <v>Excellent</v>
      </c>
      <c r="AK2788" s="2">
        <f>AVERAGE(Table_Graduate_Salary[[#This Row],[English]],Table_Graduate_Salary[[#This Row],[Logical]],Table_Graduate_Salary[[#This Row],[Quant]])</f>
        <v>583.33333333333337</v>
      </c>
    </row>
    <row r="2789" spans="1:37">
      <c r="A2789">
        <v>794238</v>
      </c>
      <c r="B2789" t="s">
        <v>506</v>
      </c>
      <c r="C2789" s="1">
        <v>33698</v>
      </c>
      <c r="D2789" s="2">
        <v>79.599999999999994</v>
      </c>
      <c r="E2789" t="s">
        <v>35</v>
      </c>
      <c r="F2789" s="3">
        <v>2010</v>
      </c>
      <c r="G2789" s="2">
        <v>69.599999999999994</v>
      </c>
      <c r="H2789" t="s">
        <v>35</v>
      </c>
      <c r="I2789">
        <v>8350</v>
      </c>
      <c r="J2789">
        <v>2</v>
      </c>
      <c r="K2789" t="s">
        <v>36</v>
      </c>
      <c r="L2789" t="s">
        <v>60</v>
      </c>
      <c r="M2789" s="3">
        <v>72.52</v>
      </c>
      <c r="N2789">
        <v>8350</v>
      </c>
      <c r="O2789">
        <v>0</v>
      </c>
      <c r="P2789" t="s">
        <v>41</v>
      </c>
      <c r="Q2789">
        <v>2014</v>
      </c>
      <c r="R2789" s="2">
        <v>325</v>
      </c>
      <c r="S2789" s="2">
        <v>525</v>
      </c>
      <c r="T2789" s="2">
        <v>530</v>
      </c>
      <c r="U2789" s="2">
        <v>0.207392169717661</v>
      </c>
      <c r="V2789" s="2">
        <v>425</v>
      </c>
      <c r="W2789" s="2">
        <v>260</v>
      </c>
      <c r="X2789" s="2">
        <v>-1</v>
      </c>
      <c r="Y2789" s="2">
        <v>-1</v>
      </c>
      <c r="Z2789" s="2">
        <v>-1</v>
      </c>
      <c r="AA2789" s="2">
        <v>-1</v>
      </c>
      <c r="AB2789" s="2">
        <v>-1</v>
      </c>
      <c r="AC2789" s="2">
        <v>0.12820000000000001</v>
      </c>
      <c r="AD2789" s="2">
        <v>1.3778999999999999</v>
      </c>
      <c r="AE2789" s="2">
        <v>0.31740000000000002</v>
      </c>
      <c r="AF2789" s="2">
        <v>0.2727</v>
      </c>
      <c r="AG2789" s="2">
        <v>-0.28589999999999999</v>
      </c>
      <c r="AH2789">
        <v>200000</v>
      </c>
      <c r="AI2789" t="str">
        <f>IF(Table_Graduate_Salary[[#This Row],[Salary]]&lt;300000,"Low",IF(Table_Graduate_Salary[[#This Row],[Salary]]&lt;=600000,"Medium","High"))</f>
        <v>Low</v>
      </c>
      <c r="AJ2789" t="str">
        <f>IF(Table_Graduate_Salary[[#This Row],[collegeGPA]]&gt;=8,"Excellent",IF(Table_Graduate_Salary[[#This Row],[collegeGPA]]&gt;=7,"Good","Average"))</f>
        <v>Excellent</v>
      </c>
      <c r="AK2789" s="2">
        <f>AVERAGE(Table_Graduate_Salary[[#This Row],[English]],Table_Graduate_Salary[[#This Row],[Logical]],Table_Graduate_Salary[[#This Row],[Quant]])</f>
        <v>460</v>
      </c>
    </row>
    <row r="2790" spans="1:37">
      <c r="A2790">
        <v>54007</v>
      </c>
      <c r="B2790" t="s">
        <v>506</v>
      </c>
      <c r="C2790" s="1">
        <v>33069</v>
      </c>
      <c r="D2790" s="2">
        <v>72</v>
      </c>
      <c r="E2790" t="s">
        <v>197</v>
      </c>
      <c r="F2790" s="3">
        <v>2006</v>
      </c>
      <c r="G2790" s="2">
        <v>72</v>
      </c>
      <c r="H2790" t="s">
        <v>197</v>
      </c>
      <c r="I2790">
        <v>6874</v>
      </c>
      <c r="J2790">
        <v>2</v>
      </c>
      <c r="K2790" t="s">
        <v>36</v>
      </c>
      <c r="L2790" t="s">
        <v>60</v>
      </c>
      <c r="M2790" s="3">
        <v>64.45</v>
      </c>
      <c r="N2790">
        <v>6874</v>
      </c>
      <c r="O2790">
        <v>0</v>
      </c>
      <c r="P2790" t="s">
        <v>96</v>
      </c>
      <c r="Q2790">
        <v>2010</v>
      </c>
      <c r="R2790" s="2">
        <v>495</v>
      </c>
      <c r="S2790" s="2">
        <v>245</v>
      </c>
      <c r="T2790" s="2">
        <v>425</v>
      </c>
      <c r="U2790" s="2">
        <v>0.37605958665154499</v>
      </c>
      <c r="V2790" s="2">
        <v>385</v>
      </c>
      <c r="W2790" s="2">
        <v>300</v>
      </c>
      <c r="X2790" s="2">
        <v>-1</v>
      </c>
      <c r="Y2790" s="2">
        <v>-1</v>
      </c>
      <c r="Z2790" s="2">
        <v>-1</v>
      </c>
      <c r="AA2790" s="2">
        <v>-1</v>
      </c>
      <c r="AB2790" s="2">
        <v>-1</v>
      </c>
      <c r="AC2790" s="2">
        <v>-0.88099999999999901</v>
      </c>
      <c r="AD2790" s="2">
        <v>0.1888</v>
      </c>
      <c r="AE2790" s="2">
        <v>-0.1988</v>
      </c>
      <c r="AF2790" s="2">
        <v>-1.2302999999999999</v>
      </c>
      <c r="AG2790" s="2">
        <v>0.34439999999999998</v>
      </c>
      <c r="AH2790">
        <v>130000</v>
      </c>
      <c r="AI2790" t="str">
        <f>IF(Table_Graduate_Salary[[#This Row],[Salary]]&lt;300000,"Low",IF(Table_Graduate_Salary[[#This Row],[Salary]]&lt;=600000,"Medium","High"))</f>
        <v>Low</v>
      </c>
      <c r="AJ2790" t="str">
        <f>IF(Table_Graduate_Salary[[#This Row],[collegeGPA]]&gt;=8,"Excellent",IF(Table_Graduate_Salary[[#This Row],[collegeGPA]]&gt;=7,"Good","Average"))</f>
        <v>Excellent</v>
      </c>
      <c r="AK2790" s="2">
        <f>AVERAGE(Table_Graduate_Salary[[#This Row],[English]],Table_Graduate_Salary[[#This Row],[Logical]],Table_Graduate_Salary[[#This Row],[Quant]])</f>
        <v>388.33333333333331</v>
      </c>
    </row>
    <row r="2791" spans="1:37">
      <c r="A2791">
        <v>670276</v>
      </c>
      <c r="B2791" t="s">
        <v>506</v>
      </c>
      <c r="C2791" s="1">
        <v>33450</v>
      </c>
      <c r="D2791" s="2">
        <v>77.900000000000006</v>
      </c>
      <c r="E2791" t="s">
        <v>51</v>
      </c>
      <c r="F2791" s="3">
        <v>2009</v>
      </c>
      <c r="G2791" s="2">
        <v>82.75</v>
      </c>
      <c r="H2791" t="s">
        <v>51</v>
      </c>
      <c r="I2791">
        <v>9481</v>
      </c>
      <c r="J2791">
        <v>2</v>
      </c>
      <c r="K2791" t="s">
        <v>36</v>
      </c>
      <c r="L2791" t="s">
        <v>60</v>
      </c>
      <c r="M2791" s="3">
        <v>67.2</v>
      </c>
      <c r="N2791">
        <v>9481</v>
      </c>
      <c r="O2791">
        <v>0</v>
      </c>
      <c r="P2791" t="s">
        <v>47</v>
      </c>
      <c r="Q2791">
        <v>2013</v>
      </c>
      <c r="R2791" s="2">
        <v>570</v>
      </c>
      <c r="S2791" s="2">
        <v>495</v>
      </c>
      <c r="T2791" s="2">
        <v>620</v>
      </c>
      <c r="U2791" s="2">
        <v>0.53838689298509601</v>
      </c>
      <c r="V2791" s="2">
        <v>375</v>
      </c>
      <c r="W2791" s="2">
        <v>333</v>
      </c>
      <c r="X2791" s="2">
        <v>-1</v>
      </c>
      <c r="Y2791" s="2">
        <v>-1</v>
      </c>
      <c r="Z2791" s="2">
        <v>-1</v>
      </c>
      <c r="AA2791" s="2">
        <v>-1</v>
      </c>
      <c r="AB2791" s="2">
        <v>-1</v>
      </c>
      <c r="AC2791" s="2">
        <v>0.41549999999999998</v>
      </c>
      <c r="AD2791" s="2">
        <v>0.87839999999999996</v>
      </c>
      <c r="AE2791" s="2">
        <v>0.01</v>
      </c>
      <c r="AF2791" s="2">
        <v>-2.1360000000000001</v>
      </c>
      <c r="AG2791" s="2">
        <v>-0.28589999999999999</v>
      </c>
      <c r="AH2791">
        <v>430000</v>
      </c>
      <c r="AI2791" t="str">
        <f>IF(Table_Graduate_Salary[[#This Row],[Salary]]&lt;300000,"Low",IF(Table_Graduate_Salary[[#This Row],[Salary]]&lt;=600000,"Medium","High"))</f>
        <v>Medium</v>
      </c>
      <c r="AJ2791" t="str">
        <f>IF(Table_Graduate_Salary[[#This Row],[collegeGPA]]&gt;=8,"Excellent",IF(Table_Graduate_Salary[[#This Row],[collegeGPA]]&gt;=7,"Good","Average"))</f>
        <v>Excellent</v>
      </c>
      <c r="AK2791" s="2">
        <f>AVERAGE(Table_Graduate_Salary[[#This Row],[English]],Table_Graduate_Salary[[#This Row],[Logical]],Table_Graduate_Salary[[#This Row],[Quant]])</f>
        <v>561.66666666666663</v>
      </c>
    </row>
    <row r="2792" spans="1:37">
      <c r="A2792">
        <v>1026489</v>
      </c>
      <c r="B2792" t="s">
        <v>506</v>
      </c>
      <c r="C2792" s="1">
        <v>34116</v>
      </c>
      <c r="D2792" s="2">
        <v>78.08</v>
      </c>
      <c r="E2792" t="s">
        <v>35</v>
      </c>
      <c r="F2792" s="3">
        <v>2010</v>
      </c>
      <c r="G2792" s="2">
        <v>80.8</v>
      </c>
      <c r="H2792" t="s">
        <v>51</v>
      </c>
      <c r="I2792">
        <v>9282</v>
      </c>
      <c r="J2792">
        <v>2</v>
      </c>
      <c r="K2792" t="s">
        <v>36</v>
      </c>
      <c r="L2792" t="s">
        <v>52</v>
      </c>
      <c r="M2792" s="3">
        <v>62.67</v>
      </c>
      <c r="N2792">
        <v>9282</v>
      </c>
      <c r="O2792">
        <v>0</v>
      </c>
      <c r="P2792" t="s">
        <v>56</v>
      </c>
      <c r="Q2792">
        <v>2014</v>
      </c>
      <c r="R2792" s="2">
        <v>650</v>
      </c>
      <c r="S2792" s="2">
        <v>540</v>
      </c>
      <c r="T2792" s="2">
        <v>380</v>
      </c>
      <c r="U2792" s="2">
        <v>0.45901584049293698</v>
      </c>
      <c r="V2792" s="2">
        <v>225</v>
      </c>
      <c r="W2792" s="2">
        <v>-1</v>
      </c>
      <c r="X2792" s="2">
        <v>-1</v>
      </c>
      <c r="Y2792" s="2">
        <v>376</v>
      </c>
      <c r="Z2792" s="2">
        <v>-1</v>
      </c>
      <c r="AA2792" s="2">
        <v>-1</v>
      </c>
      <c r="AB2792" s="2">
        <v>-1</v>
      </c>
      <c r="AC2792" s="2">
        <v>1.1335999999999999</v>
      </c>
      <c r="AD2792" s="2">
        <v>0.37890000000000001</v>
      </c>
      <c r="AE2792" s="2">
        <v>0.01</v>
      </c>
      <c r="AF2792" s="2">
        <v>-0.4879</v>
      </c>
      <c r="AG2792" s="2">
        <v>0.48049999999999998</v>
      </c>
      <c r="AH2792">
        <v>200000</v>
      </c>
      <c r="AI2792" t="str">
        <f>IF(Table_Graduate_Salary[[#This Row],[Salary]]&lt;300000,"Low",IF(Table_Graduate_Salary[[#This Row],[Salary]]&lt;=600000,"Medium","High"))</f>
        <v>Low</v>
      </c>
      <c r="AJ2792" t="str">
        <f>IF(Table_Graduate_Salary[[#This Row],[collegeGPA]]&gt;=8,"Excellent",IF(Table_Graduate_Salary[[#This Row],[collegeGPA]]&gt;=7,"Good","Average"))</f>
        <v>Excellent</v>
      </c>
      <c r="AK2792" s="2">
        <f>AVERAGE(Table_Graduate_Salary[[#This Row],[English]],Table_Graduate_Salary[[#This Row],[Logical]],Table_Graduate_Salary[[#This Row],[Quant]])</f>
        <v>523.33333333333337</v>
      </c>
    </row>
    <row r="2793" spans="1:37">
      <c r="A2793">
        <v>211700</v>
      </c>
      <c r="B2793" t="s">
        <v>505</v>
      </c>
      <c r="C2793" s="1">
        <v>32789</v>
      </c>
      <c r="D2793" s="2">
        <v>72</v>
      </c>
      <c r="E2793" t="s">
        <v>35</v>
      </c>
      <c r="F2793" s="3">
        <v>2007</v>
      </c>
      <c r="G2793" s="2">
        <v>69</v>
      </c>
      <c r="H2793" t="s">
        <v>35</v>
      </c>
      <c r="I2793">
        <v>378</v>
      </c>
      <c r="J2793">
        <v>2</v>
      </c>
      <c r="K2793" t="s">
        <v>36</v>
      </c>
      <c r="L2793" t="s">
        <v>64</v>
      </c>
      <c r="M2793" s="3">
        <v>72</v>
      </c>
      <c r="N2793">
        <v>378</v>
      </c>
      <c r="O2793">
        <v>0</v>
      </c>
      <c r="P2793" t="s">
        <v>59</v>
      </c>
      <c r="Q2793">
        <v>2011</v>
      </c>
      <c r="R2793" s="2">
        <v>505</v>
      </c>
      <c r="S2793" s="2">
        <v>345</v>
      </c>
      <c r="T2793" s="2">
        <v>365</v>
      </c>
      <c r="U2793" s="2">
        <v>0.34231489991181502</v>
      </c>
      <c r="V2793" s="2">
        <v>365</v>
      </c>
      <c r="W2793" s="2">
        <v>-1</v>
      </c>
      <c r="X2793" s="2">
        <v>-1</v>
      </c>
      <c r="Y2793" s="2">
        <v>-1</v>
      </c>
      <c r="Z2793" s="2">
        <v>-1</v>
      </c>
      <c r="AA2793" s="2">
        <v>-1</v>
      </c>
      <c r="AB2793" s="2">
        <v>-1</v>
      </c>
      <c r="AC2793" s="2">
        <v>0.51</v>
      </c>
      <c r="AD2793" s="2">
        <v>0.1888</v>
      </c>
      <c r="AE2793" s="2">
        <v>0.2366</v>
      </c>
      <c r="AF2793" s="2">
        <v>-0.4078</v>
      </c>
      <c r="AG2793" s="2">
        <v>0.50239999999999996</v>
      </c>
      <c r="AH2793">
        <v>225000</v>
      </c>
      <c r="AI2793" t="str">
        <f>IF(Table_Graduate_Salary[[#This Row],[Salary]]&lt;300000,"Low",IF(Table_Graduate_Salary[[#This Row],[Salary]]&lt;=600000,"Medium","High"))</f>
        <v>Low</v>
      </c>
      <c r="AJ2793" t="str">
        <f>IF(Table_Graduate_Salary[[#This Row],[collegeGPA]]&gt;=8,"Excellent",IF(Table_Graduate_Salary[[#This Row],[collegeGPA]]&gt;=7,"Good","Average"))</f>
        <v>Excellent</v>
      </c>
      <c r="AK2793" s="2">
        <f>AVERAGE(Table_Graduate_Salary[[#This Row],[English]],Table_Graduate_Salary[[#This Row],[Logical]],Table_Graduate_Salary[[#This Row],[Quant]])</f>
        <v>405</v>
      </c>
    </row>
    <row r="2794" spans="1:37">
      <c r="A2794">
        <v>1094706</v>
      </c>
      <c r="B2794" t="s">
        <v>506</v>
      </c>
      <c r="C2794" s="1">
        <v>35577</v>
      </c>
      <c r="D2794" s="2">
        <v>89</v>
      </c>
      <c r="E2794" t="s">
        <v>51</v>
      </c>
      <c r="F2794" s="3">
        <v>2010</v>
      </c>
      <c r="G2794" s="2">
        <v>95.4</v>
      </c>
      <c r="H2794" t="s">
        <v>51</v>
      </c>
      <c r="I2794">
        <v>13941</v>
      </c>
      <c r="J2794">
        <v>2</v>
      </c>
      <c r="K2794" t="s">
        <v>36</v>
      </c>
      <c r="L2794" t="s">
        <v>52</v>
      </c>
      <c r="M2794" s="3">
        <v>69</v>
      </c>
      <c r="N2794">
        <v>13941</v>
      </c>
      <c r="O2794">
        <v>0</v>
      </c>
      <c r="P2794" t="s">
        <v>475</v>
      </c>
      <c r="Q2794">
        <v>2014</v>
      </c>
      <c r="R2794" s="2">
        <v>700</v>
      </c>
      <c r="S2794" s="2">
        <v>495</v>
      </c>
      <c r="T2794" s="2">
        <v>510</v>
      </c>
      <c r="U2794" s="2">
        <v>-1</v>
      </c>
      <c r="V2794" s="2">
        <v>295</v>
      </c>
      <c r="W2794" s="2">
        <v>-1</v>
      </c>
      <c r="X2794" s="2">
        <v>-1</v>
      </c>
      <c r="Y2794" s="2">
        <v>-1</v>
      </c>
      <c r="Z2794" s="2">
        <v>-1</v>
      </c>
      <c r="AA2794" s="2">
        <v>-1</v>
      </c>
      <c r="AB2794" s="2">
        <v>-1</v>
      </c>
      <c r="AC2794" s="2">
        <v>0.99</v>
      </c>
      <c r="AD2794" s="2">
        <v>0.37890000000000001</v>
      </c>
      <c r="AE2794" s="2">
        <v>0.62480000000000002</v>
      </c>
      <c r="AF2794" s="2">
        <v>-0.86819999999999997</v>
      </c>
      <c r="AG2794" s="2">
        <v>0.67210000000000003</v>
      </c>
      <c r="AH2794">
        <v>450000</v>
      </c>
      <c r="AI2794" t="str">
        <f>IF(Table_Graduate_Salary[[#This Row],[Salary]]&lt;300000,"Low",IF(Table_Graduate_Salary[[#This Row],[Salary]]&lt;=600000,"Medium","High"))</f>
        <v>Medium</v>
      </c>
      <c r="AJ2794" t="str">
        <f>IF(Table_Graduate_Salary[[#This Row],[collegeGPA]]&gt;=8,"Excellent",IF(Table_Graduate_Salary[[#This Row],[collegeGPA]]&gt;=7,"Good","Average"))</f>
        <v>Excellent</v>
      </c>
      <c r="AK2794" s="2">
        <f>AVERAGE(Table_Graduate_Salary[[#This Row],[English]],Table_Graduate_Salary[[#This Row],[Logical]],Table_Graduate_Salary[[#This Row],[Quant]])</f>
        <v>568.33333333333337</v>
      </c>
    </row>
    <row r="2795" spans="1:37">
      <c r="A2795">
        <v>893654</v>
      </c>
      <c r="B2795" t="s">
        <v>506</v>
      </c>
      <c r="C2795" s="1">
        <v>33632</v>
      </c>
      <c r="D2795" s="2">
        <v>63</v>
      </c>
      <c r="E2795" t="s">
        <v>35</v>
      </c>
      <c r="F2795" s="3">
        <v>2010</v>
      </c>
      <c r="G2795" s="2">
        <v>74.83</v>
      </c>
      <c r="H2795" t="s">
        <v>51</v>
      </c>
      <c r="I2795">
        <v>11010</v>
      </c>
      <c r="J2795">
        <v>2</v>
      </c>
      <c r="K2795" t="s">
        <v>36</v>
      </c>
      <c r="L2795" t="s">
        <v>60</v>
      </c>
      <c r="M2795" s="3">
        <v>66.08</v>
      </c>
      <c r="N2795">
        <v>11010</v>
      </c>
      <c r="O2795">
        <v>1</v>
      </c>
      <c r="P2795" t="s">
        <v>61</v>
      </c>
      <c r="Q2795">
        <v>2014</v>
      </c>
      <c r="R2795" s="2">
        <v>430</v>
      </c>
      <c r="S2795" s="2">
        <v>555</v>
      </c>
      <c r="T2795" s="2">
        <v>460</v>
      </c>
      <c r="U2795" s="2">
        <v>0.33878634721952799</v>
      </c>
      <c r="V2795" s="2">
        <v>445</v>
      </c>
      <c r="W2795" s="2">
        <v>292</v>
      </c>
      <c r="X2795" s="2">
        <v>376</v>
      </c>
      <c r="Y2795" s="2">
        <v>-1</v>
      </c>
      <c r="Z2795" s="2">
        <v>-1</v>
      </c>
      <c r="AA2795" s="2">
        <v>356</v>
      </c>
      <c r="AB2795" s="2">
        <v>-1</v>
      </c>
      <c r="AC2795" s="2">
        <v>-0.44629999999999997</v>
      </c>
      <c r="AD2795" s="2">
        <v>-1.1195999999999999</v>
      </c>
      <c r="AE2795" s="2">
        <v>0.16370000000000001</v>
      </c>
      <c r="AF2795" s="2">
        <v>-1.2485999999999999</v>
      </c>
      <c r="AG2795" s="2">
        <v>-1.0524</v>
      </c>
      <c r="AH2795">
        <v>310000</v>
      </c>
      <c r="AI2795" t="str">
        <f>IF(Table_Graduate_Salary[[#This Row],[Salary]]&lt;300000,"Low",IF(Table_Graduate_Salary[[#This Row],[Salary]]&lt;=600000,"Medium","High"))</f>
        <v>Medium</v>
      </c>
      <c r="AJ2795" t="str">
        <f>IF(Table_Graduate_Salary[[#This Row],[collegeGPA]]&gt;=8,"Excellent",IF(Table_Graduate_Salary[[#This Row],[collegeGPA]]&gt;=7,"Good","Average"))</f>
        <v>Excellent</v>
      </c>
      <c r="AK2795" s="2">
        <f>AVERAGE(Table_Graduate_Salary[[#This Row],[English]],Table_Graduate_Salary[[#This Row],[Logical]],Table_Graduate_Salary[[#This Row],[Quant]])</f>
        <v>481.66666666666669</v>
      </c>
    </row>
    <row r="2796" spans="1:37">
      <c r="A2796">
        <v>330381</v>
      </c>
      <c r="B2796" t="s">
        <v>506</v>
      </c>
      <c r="C2796" s="1">
        <v>33288</v>
      </c>
      <c r="D2796" s="2">
        <v>78.83</v>
      </c>
      <c r="E2796" t="s">
        <v>100</v>
      </c>
      <c r="F2796" s="3">
        <v>2008</v>
      </c>
      <c r="G2796" s="2">
        <v>90.2</v>
      </c>
      <c r="H2796" t="s">
        <v>134</v>
      </c>
      <c r="I2796">
        <v>8818</v>
      </c>
      <c r="J2796">
        <v>2</v>
      </c>
      <c r="K2796" t="s">
        <v>36</v>
      </c>
      <c r="L2796" t="s">
        <v>81</v>
      </c>
      <c r="M2796" s="3">
        <v>74.819999999999993</v>
      </c>
      <c r="N2796">
        <v>8818</v>
      </c>
      <c r="O2796">
        <v>1</v>
      </c>
      <c r="P2796" t="s">
        <v>54</v>
      </c>
      <c r="Q2796">
        <v>2012</v>
      </c>
      <c r="R2796" s="2">
        <v>495</v>
      </c>
      <c r="S2796" s="2">
        <v>395</v>
      </c>
      <c r="T2796" s="2">
        <v>615</v>
      </c>
      <c r="U2796" s="2">
        <v>0.37605958665154499</v>
      </c>
      <c r="V2796" s="2">
        <v>-1</v>
      </c>
      <c r="W2796" s="2">
        <v>300</v>
      </c>
      <c r="X2796" s="2">
        <v>-1</v>
      </c>
      <c r="Y2796" s="2">
        <v>-1</v>
      </c>
      <c r="Z2796" s="2">
        <v>-1</v>
      </c>
      <c r="AA2796" s="2">
        <v>-1</v>
      </c>
      <c r="AB2796" s="2">
        <v>-1</v>
      </c>
      <c r="AC2796" s="2">
        <v>4.6399999999999997E-2</v>
      </c>
      <c r="AD2796" s="2">
        <v>0.96879999999999999</v>
      </c>
      <c r="AE2796" s="2">
        <v>-0.27139999999999997</v>
      </c>
      <c r="AF2796" s="2">
        <v>-0.64280000000000004</v>
      </c>
      <c r="AG2796" s="2">
        <v>-0.28749999999999998</v>
      </c>
      <c r="AH2796">
        <v>360000</v>
      </c>
      <c r="AI2796" t="str">
        <f>IF(Table_Graduate_Salary[[#This Row],[Salary]]&lt;300000,"Low",IF(Table_Graduate_Salary[[#This Row],[Salary]]&lt;=600000,"Medium","High"))</f>
        <v>Medium</v>
      </c>
      <c r="AJ2796" t="str">
        <f>IF(Table_Graduate_Salary[[#This Row],[collegeGPA]]&gt;=8,"Excellent",IF(Table_Graduate_Salary[[#This Row],[collegeGPA]]&gt;=7,"Good","Average"))</f>
        <v>Excellent</v>
      </c>
      <c r="AK2796" s="2">
        <f>AVERAGE(Table_Graduate_Salary[[#This Row],[English]],Table_Graduate_Salary[[#This Row],[Logical]],Table_Graduate_Salary[[#This Row],[Quant]])</f>
        <v>501.66666666666669</v>
      </c>
    </row>
    <row r="2797" spans="1:37">
      <c r="A2797">
        <v>1239599</v>
      </c>
      <c r="B2797" t="s">
        <v>506</v>
      </c>
      <c r="C2797" s="1">
        <v>33364</v>
      </c>
      <c r="D2797" s="2">
        <v>77</v>
      </c>
      <c r="E2797" t="s">
        <v>51</v>
      </c>
      <c r="F2797" s="3">
        <v>2009</v>
      </c>
      <c r="G2797" s="2">
        <v>85</v>
      </c>
      <c r="H2797" t="s">
        <v>51</v>
      </c>
      <c r="I2797">
        <v>2485</v>
      </c>
      <c r="J2797">
        <v>2</v>
      </c>
      <c r="K2797" t="s">
        <v>36</v>
      </c>
      <c r="L2797" t="s">
        <v>60</v>
      </c>
      <c r="M2797" s="3">
        <v>68</v>
      </c>
      <c r="N2797">
        <v>2485</v>
      </c>
      <c r="O2797">
        <v>1</v>
      </c>
      <c r="P2797" t="s">
        <v>54</v>
      </c>
      <c r="Q2797">
        <v>2013</v>
      </c>
      <c r="R2797" s="2">
        <v>545</v>
      </c>
      <c r="S2797" s="2">
        <v>370</v>
      </c>
      <c r="T2797" s="2">
        <v>415</v>
      </c>
      <c r="U2797" s="2">
        <v>-1</v>
      </c>
      <c r="V2797" s="2">
        <v>345</v>
      </c>
      <c r="W2797" s="2">
        <v>-1</v>
      </c>
      <c r="X2797" s="2">
        <v>223</v>
      </c>
      <c r="Y2797" s="2">
        <v>-1</v>
      </c>
      <c r="Z2797" s="2">
        <v>-1</v>
      </c>
      <c r="AA2797" s="2">
        <v>-1</v>
      </c>
      <c r="AB2797" s="2">
        <v>-1</v>
      </c>
      <c r="AC2797" s="2">
        <v>-0.73350000000000004</v>
      </c>
      <c r="AD2797" s="2">
        <v>-0.28710000000000002</v>
      </c>
      <c r="AE2797" s="2">
        <v>1.0859000000000001</v>
      </c>
      <c r="AF2797" s="2">
        <v>-0.995</v>
      </c>
      <c r="AG2797" s="2">
        <v>1.4386000000000001</v>
      </c>
      <c r="AH2797">
        <v>155000</v>
      </c>
      <c r="AI2797" t="str">
        <f>IF(Table_Graduate_Salary[[#This Row],[Salary]]&lt;300000,"Low",IF(Table_Graduate_Salary[[#This Row],[Salary]]&lt;=600000,"Medium","High"))</f>
        <v>Low</v>
      </c>
      <c r="AJ2797" t="str">
        <f>IF(Table_Graduate_Salary[[#This Row],[collegeGPA]]&gt;=8,"Excellent",IF(Table_Graduate_Salary[[#This Row],[collegeGPA]]&gt;=7,"Good","Average"))</f>
        <v>Excellent</v>
      </c>
      <c r="AK2797" s="2">
        <f>AVERAGE(Table_Graduate_Salary[[#This Row],[English]],Table_Graduate_Salary[[#This Row],[Logical]],Table_Graduate_Salary[[#This Row],[Quant]])</f>
        <v>443.33333333333331</v>
      </c>
    </row>
    <row r="2798" spans="1:37">
      <c r="A2798">
        <v>815061</v>
      </c>
      <c r="B2798" t="s">
        <v>506</v>
      </c>
      <c r="C2798" s="1">
        <v>33197</v>
      </c>
      <c r="D2798" s="2">
        <v>75</v>
      </c>
      <c r="E2798" t="s">
        <v>35</v>
      </c>
      <c r="F2798" s="3">
        <v>2008</v>
      </c>
      <c r="G2798" s="2">
        <v>85</v>
      </c>
      <c r="H2798" t="s">
        <v>35</v>
      </c>
      <c r="I2798">
        <v>8982</v>
      </c>
      <c r="J2798">
        <v>2</v>
      </c>
      <c r="K2798" t="s">
        <v>36</v>
      </c>
      <c r="L2798" t="s">
        <v>60</v>
      </c>
      <c r="M2798" s="3">
        <v>74.53</v>
      </c>
      <c r="N2798">
        <v>8982</v>
      </c>
      <c r="O2798">
        <v>0</v>
      </c>
      <c r="P2798" t="s">
        <v>41</v>
      </c>
      <c r="Q2798">
        <v>2012</v>
      </c>
      <c r="R2798" s="2">
        <v>500</v>
      </c>
      <c r="S2798" s="2">
        <v>535</v>
      </c>
      <c r="T2798" s="2">
        <v>765</v>
      </c>
      <c r="U2798" s="2">
        <v>0.94327215786655505</v>
      </c>
      <c r="V2798" s="2">
        <v>-1</v>
      </c>
      <c r="W2798" s="2">
        <v>452</v>
      </c>
      <c r="X2798" s="2">
        <v>-1</v>
      </c>
      <c r="Y2798" s="2">
        <v>-1</v>
      </c>
      <c r="Z2798" s="2">
        <v>-1</v>
      </c>
      <c r="AA2798" s="2">
        <v>-1</v>
      </c>
      <c r="AB2798" s="2">
        <v>-1</v>
      </c>
      <c r="AC2798" s="2">
        <v>0.12820000000000001</v>
      </c>
      <c r="AD2798" s="2">
        <v>1.2114</v>
      </c>
      <c r="AE2798" s="2">
        <v>1.8543000000000001</v>
      </c>
      <c r="AF2798" s="2">
        <v>-0.4879</v>
      </c>
      <c r="AG2798" s="2">
        <v>0.67210000000000003</v>
      </c>
      <c r="AH2798">
        <v>340000</v>
      </c>
      <c r="AI2798" t="str">
        <f>IF(Table_Graduate_Salary[[#This Row],[Salary]]&lt;300000,"Low",IF(Table_Graduate_Salary[[#This Row],[Salary]]&lt;=600000,"Medium","High"))</f>
        <v>Medium</v>
      </c>
      <c r="AJ2798" t="str">
        <f>IF(Table_Graduate_Salary[[#This Row],[collegeGPA]]&gt;=8,"Excellent",IF(Table_Graduate_Salary[[#This Row],[collegeGPA]]&gt;=7,"Good","Average"))</f>
        <v>Excellent</v>
      </c>
      <c r="AK2798" s="2">
        <f>AVERAGE(Table_Graduate_Salary[[#This Row],[English]],Table_Graduate_Salary[[#This Row],[Logical]],Table_Graduate_Salary[[#This Row],[Quant]])</f>
        <v>600</v>
      </c>
    </row>
    <row r="2799" spans="1:37">
      <c r="A2799">
        <v>640383</v>
      </c>
      <c r="B2799" t="s">
        <v>505</v>
      </c>
      <c r="C2799" s="1">
        <v>33278</v>
      </c>
      <c r="D2799" s="2">
        <v>81</v>
      </c>
      <c r="E2799" t="s">
        <v>35</v>
      </c>
      <c r="F2799" s="3">
        <v>2009</v>
      </c>
      <c r="G2799" s="2">
        <v>74.400000000000006</v>
      </c>
      <c r="H2799" t="s">
        <v>35</v>
      </c>
      <c r="I2799">
        <v>2097</v>
      </c>
      <c r="J2799">
        <v>2</v>
      </c>
      <c r="K2799" t="s">
        <v>36</v>
      </c>
      <c r="L2799" t="s">
        <v>60</v>
      </c>
      <c r="M2799" s="3">
        <v>70</v>
      </c>
      <c r="N2799">
        <v>2097</v>
      </c>
      <c r="O2799">
        <v>0</v>
      </c>
      <c r="P2799" t="s">
        <v>41</v>
      </c>
      <c r="Q2799">
        <v>2013</v>
      </c>
      <c r="R2799" s="2">
        <v>530</v>
      </c>
      <c r="S2799" s="2">
        <v>450</v>
      </c>
      <c r="T2799" s="2">
        <v>425</v>
      </c>
      <c r="U2799" s="2">
        <v>0.22948175491175499</v>
      </c>
      <c r="V2799" s="2">
        <v>375</v>
      </c>
      <c r="W2799" s="2">
        <v>266</v>
      </c>
      <c r="X2799" s="2">
        <v>-1</v>
      </c>
      <c r="Y2799" s="2">
        <v>-1</v>
      </c>
      <c r="Z2799" s="2">
        <v>-1</v>
      </c>
      <c r="AA2799" s="2">
        <v>-1</v>
      </c>
      <c r="AB2799" s="2">
        <v>-1</v>
      </c>
      <c r="AC2799" s="2">
        <v>-0.30270000000000002</v>
      </c>
      <c r="AD2799" s="2">
        <v>0.21240000000000001</v>
      </c>
      <c r="AE2799" s="2">
        <v>-0.14369999999999999</v>
      </c>
      <c r="AF2799" s="2">
        <v>0.90659999999999996</v>
      </c>
      <c r="AG2799" s="2">
        <v>9.7299999999999998E-2</v>
      </c>
      <c r="AH2799">
        <v>215000</v>
      </c>
      <c r="AI2799" t="str">
        <f>IF(Table_Graduate_Salary[[#This Row],[Salary]]&lt;300000,"Low",IF(Table_Graduate_Salary[[#This Row],[Salary]]&lt;=600000,"Medium","High"))</f>
        <v>Low</v>
      </c>
      <c r="AJ2799" t="str">
        <f>IF(Table_Graduate_Salary[[#This Row],[collegeGPA]]&gt;=8,"Excellent",IF(Table_Graduate_Salary[[#This Row],[collegeGPA]]&gt;=7,"Good","Average"))</f>
        <v>Excellent</v>
      </c>
      <c r="AK2799" s="2">
        <f>AVERAGE(Table_Graduate_Salary[[#This Row],[English]],Table_Graduate_Salary[[#This Row],[Logical]],Table_Graduate_Salary[[#This Row],[Quant]])</f>
        <v>468.33333333333331</v>
      </c>
    </row>
    <row r="2800" spans="1:37">
      <c r="A2800">
        <v>661505</v>
      </c>
      <c r="B2800" t="s">
        <v>505</v>
      </c>
      <c r="C2800" s="1">
        <v>33305</v>
      </c>
      <c r="D2800" s="2">
        <v>74.900000000000006</v>
      </c>
      <c r="E2800" t="s">
        <v>35</v>
      </c>
      <c r="F2800" s="3">
        <v>2009</v>
      </c>
      <c r="G2800" s="2">
        <v>62.9</v>
      </c>
      <c r="H2800" t="s">
        <v>35</v>
      </c>
      <c r="I2800">
        <v>8546</v>
      </c>
      <c r="J2800">
        <v>2</v>
      </c>
      <c r="K2800" t="s">
        <v>36</v>
      </c>
      <c r="L2800" t="s">
        <v>55</v>
      </c>
      <c r="M2800" s="3">
        <v>70</v>
      </c>
      <c r="N2800">
        <v>8546</v>
      </c>
      <c r="O2800">
        <v>1</v>
      </c>
      <c r="P2800" t="s">
        <v>71</v>
      </c>
      <c r="Q2800">
        <v>2013</v>
      </c>
      <c r="R2800" s="2">
        <v>520</v>
      </c>
      <c r="S2800" s="2">
        <v>580</v>
      </c>
      <c r="T2800" s="2">
        <v>415</v>
      </c>
      <c r="U2800" s="2">
        <v>0.84312372666574198</v>
      </c>
      <c r="V2800" s="2">
        <v>515</v>
      </c>
      <c r="W2800" s="2">
        <v>-1</v>
      </c>
      <c r="X2800" s="2">
        <v>-1</v>
      </c>
      <c r="Y2800" s="2">
        <v>-1</v>
      </c>
      <c r="Z2800" s="2">
        <v>-1</v>
      </c>
      <c r="AA2800" s="2">
        <v>-1</v>
      </c>
      <c r="AB2800" s="2">
        <v>-1</v>
      </c>
      <c r="AC2800" s="2">
        <v>0.27179999999999999</v>
      </c>
      <c r="AD2800" s="2">
        <v>-1.2861</v>
      </c>
      <c r="AE2800" s="2">
        <v>0.16370000000000001</v>
      </c>
      <c r="AF2800" s="2">
        <v>1.0333000000000001</v>
      </c>
      <c r="AG2800" s="2">
        <v>-1.4356</v>
      </c>
      <c r="AH2800">
        <v>100000</v>
      </c>
      <c r="AI2800" t="str">
        <f>IF(Table_Graduate_Salary[[#This Row],[Salary]]&lt;300000,"Low",IF(Table_Graduate_Salary[[#This Row],[Salary]]&lt;=600000,"Medium","High"))</f>
        <v>Low</v>
      </c>
      <c r="AJ2800" t="str">
        <f>IF(Table_Graduate_Salary[[#This Row],[collegeGPA]]&gt;=8,"Excellent",IF(Table_Graduate_Salary[[#This Row],[collegeGPA]]&gt;=7,"Good","Average"))</f>
        <v>Excellent</v>
      </c>
      <c r="AK2800" s="2">
        <f>AVERAGE(Table_Graduate_Salary[[#This Row],[English]],Table_Graduate_Salary[[#This Row],[Logical]],Table_Graduate_Salary[[#This Row],[Quant]])</f>
        <v>505</v>
      </c>
    </row>
    <row r="2801" spans="1:37">
      <c r="A2801">
        <v>795771</v>
      </c>
      <c r="B2801" t="s">
        <v>506</v>
      </c>
      <c r="C2801" s="1">
        <v>33529</v>
      </c>
      <c r="D2801" s="2">
        <v>93.3</v>
      </c>
      <c r="E2801" t="s">
        <v>48</v>
      </c>
      <c r="F2801" s="3">
        <v>2010</v>
      </c>
      <c r="G2801" s="2">
        <v>93.5</v>
      </c>
      <c r="H2801" t="s">
        <v>119</v>
      </c>
      <c r="I2801">
        <v>222</v>
      </c>
      <c r="J2801">
        <v>2</v>
      </c>
      <c r="K2801" t="s">
        <v>36</v>
      </c>
      <c r="L2801" t="s">
        <v>177</v>
      </c>
      <c r="M2801" s="3">
        <v>84</v>
      </c>
      <c r="N2801">
        <v>222</v>
      </c>
      <c r="O2801">
        <v>0</v>
      </c>
      <c r="P2801" t="s">
        <v>120</v>
      </c>
      <c r="Q2801">
        <v>2015</v>
      </c>
      <c r="R2801" s="2">
        <v>675</v>
      </c>
      <c r="S2801" s="2">
        <v>630</v>
      </c>
      <c r="T2801" s="2">
        <v>590</v>
      </c>
      <c r="U2801" s="2">
        <v>0.90394078209860396</v>
      </c>
      <c r="V2801" s="2">
        <v>485</v>
      </c>
      <c r="W2801" s="2">
        <v>-1</v>
      </c>
      <c r="X2801" s="2">
        <v>-1</v>
      </c>
      <c r="Y2801" s="2">
        <v>500</v>
      </c>
      <c r="Z2801" s="2">
        <v>-1</v>
      </c>
      <c r="AA2801" s="2">
        <v>-1</v>
      </c>
      <c r="AB2801" s="2">
        <v>-1</v>
      </c>
      <c r="AC2801" s="2">
        <v>0.41549999999999998</v>
      </c>
      <c r="AD2801" s="2">
        <v>1.3778999999999999</v>
      </c>
      <c r="AE2801" s="2">
        <v>0.47110000000000002</v>
      </c>
      <c r="AF2801" s="2">
        <v>-0.74150000000000005</v>
      </c>
      <c r="AG2801" s="2">
        <v>1.0553999999999999</v>
      </c>
      <c r="AH2801">
        <v>310000</v>
      </c>
      <c r="AI2801" t="str">
        <f>IF(Table_Graduate_Salary[[#This Row],[Salary]]&lt;300000,"Low",IF(Table_Graduate_Salary[[#This Row],[Salary]]&lt;=600000,"Medium","High"))</f>
        <v>Medium</v>
      </c>
      <c r="AJ2801" t="str">
        <f>IF(Table_Graduate_Salary[[#This Row],[collegeGPA]]&gt;=8,"Excellent",IF(Table_Graduate_Salary[[#This Row],[collegeGPA]]&gt;=7,"Good","Average"))</f>
        <v>Excellent</v>
      </c>
      <c r="AK2801" s="2">
        <f>AVERAGE(Table_Graduate_Salary[[#This Row],[English]],Table_Graduate_Salary[[#This Row],[Logical]],Table_Graduate_Salary[[#This Row],[Quant]])</f>
        <v>631.66666666666663</v>
      </c>
    </row>
    <row r="2802" spans="1:37">
      <c r="A2802">
        <v>289612</v>
      </c>
      <c r="B2802" t="s">
        <v>505</v>
      </c>
      <c r="C2802" s="1">
        <v>32753</v>
      </c>
      <c r="D2802" s="2">
        <v>89.6</v>
      </c>
      <c r="E2802" t="s">
        <v>100</v>
      </c>
      <c r="F2802" s="3">
        <v>2007</v>
      </c>
      <c r="G2802" s="2">
        <v>95.4</v>
      </c>
      <c r="H2802" t="s">
        <v>100</v>
      </c>
      <c r="I2802">
        <v>1422</v>
      </c>
      <c r="J2802">
        <v>2</v>
      </c>
      <c r="K2802" t="s">
        <v>36</v>
      </c>
      <c r="L2802" t="s">
        <v>81</v>
      </c>
      <c r="M2802" s="3">
        <v>74.7</v>
      </c>
      <c r="N2802">
        <v>1422</v>
      </c>
      <c r="O2802">
        <v>0</v>
      </c>
      <c r="P2802" t="s">
        <v>56</v>
      </c>
      <c r="Q2802">
        <v>2011</v>
      </c>
      <c r="R2802" s="2">
        <v>595</v>
      </c>
      <c r="S2802" s="2">
        <v>595</v>
      </c>
      <c r="T2802" s="2">
        <v>645</v>
      </c>
      <c r="U2802" s="2">
        <v>0.37605958665154499</v>
      </c>
      <c r="V2802" s="2">
        <v>-1</v>
      </c>
      <c r="W2802" s="2">
        <v>300</v>
      </c>
      <c r="X2802" s="2">
        <v>-1</v>
      </c>
      <c r="Y2802" s="2">
        <v>-1</v>
      </c>
      <c r="Z2802" s="2">
        <v>-1</v>
      </c>
      <c r="AA2802" s="2">
        <v>-1</v>
      </c>
      <c r="AB2802" s="2">
        <v>-1</v>
      </c>
      <c r="AC2802" s="2">
        <v>0.35549999999999998</v>
      </c>
      <c r="AD2802" s="2">
        <v>0.65680000000000005</v>
      </c>
      <c r="AE2802" s="2">
        <v>-0.34399999999999997</v>
      </c>
      <c r="AF2802" s="2">
        <v>1.0024</v>
      </c>
      <c r="AG2802" s="2">
        <v>0.6603</v>
      </c>
      <c r="AH2802">
        <v>480000</v>
      </c>
      <c r="AI2802" t="str">
        <f>IF(Table_Graduate_Salary[[#This Row],[Salary]]&lt;300000,"Low",IF(Table_Graduate_Salary[[#This Row],[Salary]]&lt;=600000,"Medium","High"))</f>
        <v>Medium</v>
      </c>
      <c r="AJ2802" t="str">
        <f>IF(Table_Graduate_Salary[[#This Row],[collegeGPA]]&gt;=8,"Excellent",IF(Table_Graduate_Salary[[#This Row],[collegeGPA]]&gt;=7,"Good","Average"))</f>
        <v>Excellent</v>
      </c>
      <c r="AK2802" s="2">
        <f>AVERAGE(Table_Graduate_Salary[[#This Row],[English]],Table_Graduate_Salary[[#This Row],[Logical]],Table_Graduate_Salary[[#This Row],[Quant]])</f>
        <v>611.66666666666663</v>
      </c>
    </row>
    <row r="2803" spans="1:37">
      <c r="A2803">
        <v>702599</v>
      </c>
      <c r="B2803" t="s">
        <v>506</v>
      </c>
      <c r="C2803" s="1">
        <v>32632</v>
      </c>
      <c r="D2803" s="2">
        <v>52</v>
      </c>
      <c r="E2803" t="s">
        <v>51</v>
      </c>
      <c r="F2803" s="3">
        <v>2008</v>
      </c>
      <c r="G2803" s="2">
        <v>56</v>
      </c>
      <c r="H2803" t="s">
        <v>51</v>
      </c>
      <c r="I2803">
        <v>1618</v>
      </c>
      <c r="J2803">
        <v>2</v>
      </c>
      <c r="K2803" t="s">
        <v>36</v>
      </c>
      <c r="L2803" t="s">
        <v>55</v>
      </c>
      <c r="M2803" s="3">
        <v>70</v>
      </c>
      <c r="N2803">
        <v>1618</v>
      </c>
      <c r="O2803">
        <v>0</v>
      </c>
      <c r="P2803" t="s">
        <v>84</v>
      </c>
      <c r="Q2803">
        <v>2012</v>
      </c>
      <c r="R2803" s="2">
        <v>380</v>
      </c>
      <c r="S2803" s="2">
        <v>375</v>
      </c>
      <c r="T2803" s="2">
        <v>370</v>
      </c>
      <c r="U2803" s="2">
        <v>0.23780283983757</v>
      </c>
      <c r="V2803" s="2">
        <v>435</v>
      </c>
      <c r="W2803" s="2">
        <v>-1</v>
      </c>
      <c r="X2803" s="2">
        <v>315</v>
      </c>
      <c r="Y2803" s="2">
        <v>-1</v>
      </c>
      <c r="Z2803" s="2">
        <v>-1</v>
      </c>
      <c r="AA2803" s="2">
        <v>-1</v>
      </c>
      <c r="AB2803" s="2">
        <v>-1</v>
      </c>
      <c r="AC2803" s="2">
        <v>-1.4517</v>
      </c>
      <c r="AD2803" s="2">
        <v>0.5454</v>
      </c>
      <c r="AE2803" s="2">
        <v>0.93220000000000003</v>
      </c>
      <c r="AF2803" s="2">
        <v>1.9199999999999998E-2</v>
      </c>
      <c r="AG2803" s="2">
        <v>-0.66920000000000002</v>
      </c>
      <c r="AH2803">
        <v>180000</v>
      </c>
      <c r="AI2803" t="str">
        <f>IF(Table_Graduate_Salary[[#This Row],[Salary]]&lt;300000,"Low",IF(Table_Graduate_Salary[[#This Row],[Salary]]&lt;=600000,"Medium","High"))</f>
        <v>Low</v>
      </c>
      <c r="AJ2803" t="str">
        <f>IF(Table_Graduate_Salary[[#This Row],[collegeGPA]]&gt;=8,"Excellent",IF(Table_Graduate_Salary[[#This Row],[collegeGPA]]&gt;=7,"Good","Average"))</f>
        <v>Excellent</v>
      </c>
      <c r="AK2803" s="2">
        <f>AVERAGE(Table_Graduate_Salary[[#This Row],[English]],Table_Graduate_Salary[[#This Row],[Logical]],Table_Graduate_Salary[[#This Row],[Quant]])</f>
        <v>375</v>
      </c>
    </row>
    <row r="2804" spans="1:37">
      <c r="A2804">
        <v>1231953</v>
      </c>
      <c r="B2804" t="s">
        <v>505</v>
      </c>
      <c r="C2804" s="1">
        <v>32701</v>
      </c>
      <c r="D2804" s="2">
        <v>48.8</v>
      </c>
      <c r="E2804" t="s">
        <v>51</v>
      </c>
      <c r="F2804" s="3">
        <v>2005</v>
      </c>
      <c r="G2804" s="2">
        <v>48.8</v>
      </c>
      <c r="H2804">
        <v>0</v>
      </c>
      <c r="I2804">
        <v>2318</v>
      </c>
      <c r="J2804">
        <v>2</v>
      </c>
      <c r="K2804" t="s">
        <v>36</v>
      </c>
      <c r="L2804" t="s">
        <v>40</v>
      </c>
      <c r="M2804" s="3">
        <v>72.5</v>
      </c>
      <c r="N2804">
        <v>2318</v>
      </c>
      <c r="O2804">
        <v>1</v>
      </c>
      <c r="P2804" t="s">
        <v>61</v>
      </c>
      <c r="Q2804">
        <v>2014</v>
      </c>
      <c r="R2804" s="2">
        <v>430</v>
      </c>
      <c r="S2804" s="2">
        <v>385</v>
      </c>
      <c r="T2804" s="2">
        <v>295</v>
      </c>
      <c r="U2804" s="2">
        <v>0.91139527839132795</v>
      </c>
      <c r="V2804" s="2">
        <v>515</v>
      </c>
      <c r="W2804" s="2">
        <v>-1</v>
      </c>
      <c r="X2804" s="2">
        <v>500</v>
      </c>
      <c r="Y2804" s="2">
        <v>-1</v>
      </c>
      <c r="Z2804" s="2">
        <v>-1</v>
      </c>
      <c r="AA2804" s="2">
        <v>-1</v>
      </c>
      <c r="AB2804" s="2">
        <v>-1</v>
      </c>
      <c r="AC2804" s="2">
        <v>0.99</v>
      </c>
      <c r="AD2804" s="2">
        <v>0.37890000000000001</v>
      </c>
      <c r="AE2804" s="2">
        <v>1.0859000000000001</v>
      </c>
      <c r="AF2804" s="2">
        <v>0.65300000000000002</v>
      </c>
      <c r="AG2804" s="2">
        <v>0.48049999999999998</v>
      </c>
      <c r="AH2804">
        <v>450000</v>
      </c>
      <c r="AI2804" t="str">
        <f>IF(Table_Graduate_Salary[[#This Row],[Salary]]&lt;300000,"Low",IF(Table_Graduate_Salary[[#This Row],[Salary]]&lt;=600000,"Medium","High"))</f>
        <v>Medium</v>
      </c>
      <c r="AJ2804" t="str">
        <f>IF(Table_Graduate_Salary[[#This Row],[collegeGPA]]&gt;=8,"Excellent",IF(Table_Graduate_Salary[[#This Row],[collegeGPA]]&gt;=7,"Good","Average"))</f>
        <v>Excellent</v>
      </c>
      <c r="AK2804" s="2">
        <f>AVERAGE(Table_Graduate_Salary[[#This Row],[English]],Table_Graduate_Salary[[#This Row],[Logical]],Table_Graduate_Salary[[#This Row],[Quant]])</f>
        <v>370</v>
      </c>
    </row>
    <row r="2805" spans="1:37">
      <c r="A2805">
        <v>1231990</v>
      </c>
      <c r="B2805" t="s">
        <v>505</v>
      </c>
      <c r="C2805" s="1">
        <v>33561</v>
      </c>
      <c r="D2805" s="2">
        <v>85.4</v>
      </c>
      <c r="E2805" t="s">
        <v>51</v>
      </c>
      <c r="F2805" s="3">
        <v>2009</v>
      </c>
      <c r="G2805" s="2">
        <v>91.4</v>
      </c>
      <c r="H2805" t="s">
        <v>51</v>
      </c>
      <c r="I2805">
        <v>14520</v>
      </c>
      <c r="J2805">
        <v>2</v>
      </c>
      <c r="K2805" t="s">
        <v>36</v>
      </c>
      <c r="L2805" t="s">
        <v>60</v>
      </c>
      <c r="M2805" s="3">
        <v>81.099999999999994</v>
      </c>
      <c r="N2805">
        <v>14520</v>
      </c>
      <c r="O2805">
        <v>1</v>
      </c>
      <c r="P2805" t="s">
        <v>54</v>
      </c>
      <c r="Q2805">
        <v>2013</v>
      </c>
      <c r="R2805" s="2">
        <v>475</v>
      </c>
      <c r="S2805" s="2">
        <v>485</v>
      </c>
      <c r="T2805" s="2">
        <v>405</v>
      </c>
      <c r="U2805" s="2">
        <v>0.207392169717661</v>
      </c>
      <c r="V2805" s="2">
        <v>285</v>
      </c>
      <c r="W2805" s="2">
        <v>260</v>
      </c>
      <c r="X2805" s="2">
        <v>-1</v>
      </c>
      <c r="Y2805" s="2">
        <v>-1</v>
      </c>
      <c r="Z2805" s="2">
        <v>-1</v>
      </c>
      <c r="AA2805" s="2">
        <v>-1</v>
      </c>
      <c r="AB2805" s="2">
        <v>-1</v>
      </c>
      <c r="AC2805" s="2">
        <v>0.99</v>
      </c>
      <c r="AD2805" s="2">
        <v>1.2114</v>
      </c>
      <c r="AE2805" s="2">
        <v>1.3933</v>
      </c>
      <c r="AF2805" s="2">
        <v>2.5546000000000002</v>
      </c>
      <c r="AG2805" s="2">
        <v>0.67210000000000003</v>
      </c>
      <c r="AH2805">
        <v>205000</v>
      </c>
      <c r="AI2805" t="str">
        <f>IF(Table_Graduate_Salary[[#This Row],[Salary]]&lt;300000,"Low",IF(Table_Graduate_Salary[[#This Row],[Salary]]&lt;=600000,"Medium","High"))</f>
        <v>Low</v>
      </c>
      <c r="AJ2805" t="str">
        <f>IF(Table_Graduate_Salary[[#This Row],[collegeGPA]]&gt;=8,"Excellent",IF(Table_Graduate_Salary[[#This Row],[collegeGPA]]&gt;=7,"Good","Average"))</f>
        <v>Excellent</v>
      </c>
      <c r="AK2805" s="2">
        <f>AVERAGE(Table_Graduate_Salary[[#This Row],[English]],Table_Graduate_Salary[[#This Row],[Logical]],Table_Graduate_Salary[[#This Row],[Quant]])</f>
        <v>455</v>
      </c>
    </row>
    <row r="2806" spans="1:37">
      <c r="A2806">
        <v>421635</v>
      </c>
      <c r="B2806" t="s">
        <v>506</v>
      </c>
      <c r="C2806" s="1">
        <v>33444</v>
      </c>
      <c r="D2806" s="2">
        <v>67.099999999999994</v>
      </c>
      <c r="E2806" t="s">
        <v>476</v>
      </c>
      <c r="F2806" s="3">
        <v>2008</v>
      </c>
      <c r="G2806" s="2">
        <v>70.400000000000006</v>
      </c>
      <c r="H2806" t="s">
        <v>476</v>
      </c>
      <c r="I2806">
        <v>79</v>
      </c>
      <c r="J2806">
        <v>2</v>
      </c>
      <c r="K2806" t="s">
        <v>36</v>
      </c>
      <c r="L2806" t="s">
        <v>60</v>
      </c>
      <c r="M2806" s="3">
        <v>62</v>
      </c>
      <c r="N2806">
        <v>79</v>
      </c>
      <c r="O2806">
        <v>0</v>
      </c>
      <c r="P2806" t="s">
        <v>41</v>
      </c>
      <c r="Q2806">
        <v>2012</v>
      </c>
      <c r="R2806" s="2">
        <v>465</v>
      </c>
      <c r="S2806" s="2">
        <v>425</v>
      </c>
      <c r="T2806" s="2">
        <v>575</v>
      </c>
      <c r="U2806" s="2">
        <v>0.22948175491175499</v>
      </c>
      <c r="V2806" s="2">
        <v>305</v>
      </c>
      <c r="W2806" s="2">
        <v>266</v>
      </c>
      <c r="X2806" s="2">
        <v>-1</v>
      </c>
      <c r="Y2806" s="2">
        <v>-1</v>
      </c>
      <c r="Z2806" s="2">
        <v>-1</v>
      </c>
      <c r="AA2806" s="2">
        <v>-1</v>
      </c>
      <c r="AB2806" s="2">
        <v>-1</v>
      </c>
      <c r="AC2806" s="2">
        <v>1.5919999999999901</v>
      </c>
      <c r="AD2806" s="2">
        <v>0.50080000000000002</v>
      </c>
      <c r="AE2806" s="2">
        <v>0.38169999999999998</v>
      </c>
      <c r="AF2806" s="2">
        <v>-1.1128</v>
      </c>
      <c r="AG2806" s="2">
        <v>0.18640000000000001</v>
      </c>
      <c r="AH2806">
        <v>120000</v>
      </c>
      <c r="AI2806" t="str">
        <f>IF(Table_Graduate_Salary[[#This Row],[Salary]]&lt;300000,"Low",IF(Table_Graduate_Salary[[#This Row],[Salary]]&lt;=600000,"Medium","High"))</f>
        <v>Low</v>
      </c>
      <c r="AJ2806" t="str">
        <f>IF(Table_Graduate_Salary[[#This Row],[collegeGPA]]&gt;=8,"Excellent",IF(Table_Graduate_Salary[[#This Row],[collegeGPA]]&gt;=7,"Good","Average"))</f>
        <v>Excellent</v>
      </c>
      <c r="AK2806" s="2">
        <f>AVERAGE(Table_Graduate_Salary[[#This Row],[English]],Table_Graduate_Salary[[#This Row],[Logical]],Table_Graduate_Salary[[#This Row],[Quant]])</f>
        <v>488.33333333333331</v>
      </c>
    </row>
    <row r="2807" spans="1:37">
      <c r="A2807">
        <v>639065</v>
      </c>
      <c r="B2807" t="s">
        <v>505</v>
      </c>
      <c r="C2807" s="1">
        <v>33655</v>
      </c>
      <c r="D2807" s="2">
        <v>90.3</v>
      </c>
      <c r="E2807" t="s">
        <v>51</v>
      </c>
      <c r="F2807" s="3">
        <v>2009</v>
      </c>
      <c r="G2807" s="2">
        <v>96.8</v>
      </c>
      <c r="H2807" t="s">
        <v>51</v>
      </c>
      <c r="I2807">
        <v>1141</v>
      </c>
      <c r="J2807">
        <v>2</v>
      </c>
      <c r="K2807" t="s">
        <v>36</v>
      </c>
      <c r="L2807" t="s">
        <v>81</v>
      </c>
      <c r="M2807" s="3">
        <v>82</v>
      </c>
      <c r="N2807">
        <v>1141</v>
      </c>
      <c r="O2807">
        <v>0</v>
      </c>
      <c r="P2807" t="s">
        <v>56</v>
      </c>
      <c r="Q2807">
        <v>2013</v>
      </c>
      <c r="R2807" s="2">
        <v>475</v>
      </c>
      <c r="S2807" s="2">
        <v>555</v>
      </c>
      <c r="T2807" s="2">
        <v>605</v>
      </c>
      <c r="U2807" s="2">
        <v>0.89577650156038502</v>
      </c>
      <c r="V2807" s="2">
        <v>405</v>
      </c>
      <c r="W2807" s="2">
        <v>366</v>
      </c>
      <c r="X2807" s="2">
        <v>-1</v>
      </c>
      <c r="Y2807" s="2">
        <v>-1</v>
      </c>
      <c r="Z2807" s="2">
        <v>526</v>
      </c>
      <c r="AA2807" s="2">
        <v>-1</v>
      </c>
      <c r="AB2807" s="2">
        <v>-1</v>
      </c>
      <c r="AC2807" s="2">
        <v>1.8516999999999999</v>
      </c>
      <c r="AD2807" s="2">
        <v>1.2114</v>
      </c>
      <c r="AE2807" s="2">
        <v>2.1617000000000002</v>
      </c>
      <c r="AF2807" s="2">
        <v>-2.2627000000000002</v>
      </c>
      <c r="AG2807" s="2">
        <v>0.48049999999999998</v>
      </c>
      <c r="AH2807">
        <v>280000</v>
      </c>
      <c r="AI2807" t="str">
        <f>IF(Table_Graduate_Salary[[#This Row],[Salary]]&lt;300000,"Low",IF(Table_Graduate_Salary[[#This Row],[Salary]]&lt;=600000,"Medium","High"))</f>
        <v>Low</v>
      </c>
      <c r="AJ2807" t="str">
        <f>IF(Table_Graduate_Salary[[#This Row],[collegeGPA]]&gt;=8,"Excellent",IF(Table_Graduate_Salary[[#This Row],[collegeGPA]]&gt;=7,"Good","Average"))</f>
        <v>Excellent</v>
      </c>
      <c r="AK2807" s="2">
        <f>AVERAGE(Table_Graduate_Salary[[#This Row],[English]],Table_Graduate_Salary[[#This Row],[Logical]],Table_Graduate_Salary[[#This Row],[Quant]])</f>
        <v>545</v>
      </c>
    </row>
    <row r="2808" spans="1:37">
      <c r="A2808">
        <v>1063437</v>
      </c>
      <c r="B2808" t="s">
        <v>506</v>
      </c>
      <c r="C2808" s="1">
        <v>33331</v>
      </c>
      <c r="D2808" s="2">
        <v>78</v>
      </c>
      <c r="E2808" t="s">
        <v>35</v>
      </c>
      <c r="F2808" s="3">
        <v>2008</v>
      </c>
      <c r="G2808" s="2">
        <v>69</v>
      </c>
      <c r="H2808" t="s">
        <v>35</v>
      </c>
      <c r="I2808">
        <v>14720</v>
      </c>
      <c r="J2808">
        <v>2</v>
      </c>
      <c r="K2808" t="s">
        <v>36</v>
      </c>
      <c r="L2808" t="s">
        <v>40</v>
      </c>
      <c r="M2808" s="3">
        <v>68</v>
      </c>
      <c r="N2808">
        <v>14720</v>
      </c>
      <c r="O2808">
        <v>0</v>
      </c>
      <c r="P2808" t="s">
        <v>41</v>
      </c>
      <c r="Q2808">
        <v>2013</v>
      </c>
      <c r="R2808" s="2">
        <v>675</v>
      </c>
      <c r="S2808" s="2">
        <v>545</v>
      </c>
      <c r="T2808" s="2">
        <v>525</v>
      </c>
      <c r="U2808" s="2">
        <v>0.23780283983757</v>
      </c>
      <c r="V2808" s="2">
        <v>395</v>
      </c>
      <c r="W2808" s="2">
        <v>-1</v>
      </c>
      <c r="X2808" s="2">
        <v>315</v>
      </c>
      <c r="Y2808" s="2">
        <v>-1</v>
      </c>
      <c r="Z2808" s="2">
        <v>-1</v>
      </c>
      <c r="AA2808" s="2">
        <v>-1</v>
      </c>
      <c r="AB2808" s="2">
        <v>-1</v>
      </c>
      <c r="AC2808" s="2">
        <v>-0.30270000000000002</v>
      </c>
      <c r="AD2808" s="2">
        <v>-0.62009999999999998</v>
      </c>
      <c r="AE2808" s="2">
        <v>-2.2953999999999999</v>
      </c>
      <c r="AF2808" s="2">
        <v>-0.1076</v>
      </c>
      <c r="AG2808" s="2">
        <v>-0.28589999999999999</v>
      </c>
      <c r="AH2808">
        <v>200000</v>
      </c>
      <c r="AI2808" t="str">
        <f>IF(Table_Graduate_Salary[[#This Row],[Salary]]&lt;300000,"Low",IF(Table_Graduate_Salary[[#This Row],[Salary]]&lt;=600000,"Medium","High"))</f>
        <v>Low</v>
      </c>
      <c r="AJ2808" t="str">
        <f>IF(Table_Graduate_Salary[[#This Row],[collegeGPA]]&gt;=8,"Excellent",IF(Table_Graduate_Salary[[#This Row],[collegeGPA]]&gt;=7,"Good","Average"))</f>
        <v>Excellent</v>
      </c>
      <c r="AK2808" s="2">
        <f>AVERAGE(Table_Graduate_Salary[[#This Row],[English]],Table_Graduate_Salary[[#This Row],[Logical]],Table_Graduate_Salary[[#This Row],[Quant]])</f>
        <v>581.66666666666663</v>
      </c>
    </row>
    <row r="2809" spans="1:37">
      <c r="A2809">
        <v>636483</v>
      </c>
      <c r="B2809" t="s">
        <v>506</v>
      </c>
      <c r="C2809" s="1">
        <v>32833</v>
      </c>
      <c r="D2809" s="2">
        <v>46.24</v>
      </c>
      <c r="E2809" t="s">
        <v>51</v>
      </c>
      <c r="F2809" s="3">
        <v>2007</v>
      </c>
      <c r="G2809" s="2">
        <v>52.5</v>
      </c>
      <c r="H2809" t="s">
        <v>51</v>
      </c>
      <c r="I2809">
        <v>2320</v>
      </c>
      <c r="J2809">
        <v>2</v>
      </c>
      <c r="K2809" t="s">
        <v>66</v>
      </c>
      <c r="L2809" t="s">
        <v>67</v>
      </c>
      <c r="M2809" s="3">
        <v>73</v>
      </c>
      <c r="N2809">
        <v>2320</v>
      </c>
      <c r="O2809">
        <v>1</v>
      </c>
      <c r="P2809" t="s">
        <v>61</v>
      </c>
      <c r="Q2809">
        <v>2013</v>
      </c>
      <c r="R2809" s="2">
        <v>310</v>
      </c>
      <c r="S2809" s="2">
        <v>375</v>
      </c>
      <c r="T2809" s="2">
        <v>295</v>
      </c>
      <c r="U2809" s="2">
        <v>-1</v>
      </c>
      <c r="V2809" s="2">
        <v>-1</v>
      </c>
      <c r="W2809" s="2">
        <v>-1</v>
      </c>
      <c r="X2809" s="2">
        <v>-1</v>
      </c>
      <c r="Y2809" s="2">
        <v>-1</v>
      </c>
      <c r="Z2809" s="2">
        <v>-1</v>
      </c>
      <c r="AA2809" s="2">
        <v>-1</v>
      </c>
      <c r="AB2809" s="2">
        <v>-1</v>
      </c>
      <c r="AC2809" s="2">
        <v>0.84630000000000005</v>
      </c>
      <c r="AD2809" s="2">
        <v>0.37890000000000001</v>
      </c>
      <c r="AE2809" s="2">
        <v>0.62480000000000002</v>
      </c>
      <c r="AF2809" s="2">
        <v>1.2868999999999999</v>
      </c>
      <c r="AG2809" s="2">
        <v>0.48049999999999998</v>
      </c>
      <c r="AH2809">
        <v>105000</v>
      </c>
      <c r="AI2809" t="str">
        <f>IF(Table_Graduate_Salary[[#This Row],[Salary]]&lt;300000,"Low",IF(Table_Graduate_Salary[[#This Row],[Salary]]&lt;=600000,"Medium","High"))</f>
        <v>Low</v>
      </c>
      <c r="AJ2809" t="str">
        <f>IF(Table_Graduate_Salary[[#This Row],[collegeGPA]]&gt;=8,"Excellent",IF(Table_Graduate_Salary[[#This Row],[collegeGPA]]&gt;=7,"Good","Average"))</f>
        <v>Excellent</v>
      </c>
      <c r="AK2809" s="2">
        <f>AVERAGE(Table_Graduate_Salary[[#This Row],[English]],Table_Graduate_Salary[[#This Row],[Logical]],Table_Graduate_Salary[[#This Row],[Quant]])</f>
        <v>326.66666666666669</v>
      </c>
    </row>
    <row r="2810" spans="1:37">
      <c r="A2810">
        <v>286955</v>
      </c>
      <c r="B2810" t="s">
        <v>506</v>
      </c>
      <c r="C2810" s="1">
        <v>32946</v>
      </c>
      <c r="D2810" s="2">
        <v>84.8</v>
      </c>
      <c r="E2810" t="s">
        <v>168</v>
      </c>
      <c r="F2810" s="3">
        <v>2007</v>
      </c>
      <c r="G2810" s="2">
        <v>84</v>
      </c>
      <c r="H2810" t="s">
        <v>168</v>
      </c>
      <c r="I2810">
        <v>547</v>
      </c>
      <c r="J2810">
        <v>2</v>
      </c>
      <c r="K2810" t="s">
        <v>36</v>
      </c>
      <c r="L2810" t="s">
        <v>64</v>
      </c>
      <c r="M2810" s="3">
        <v>73.66</v>
      </c>
      <c r="N2810">
        <v>547</v>
      </c>
      <c r="O2810">
        <v>0</v>
      </c>
      <c r="P2810" t="s">
        <v>84</v>
      </c>
      <c r="Q2810">
        <v>2011</v>
      </c>
      <c r="R2810" s="2">
        <v>465</v>
      </c>
      <c r="S2810" s="2">
        <v>505</v>
      </c>
      <c r="T2810" s="2">
        <v>595</v>
      </c>
      <c r="U2810" s="2">
        <v>0.94211655148500795</v>
      </c>
      <c r="V2810" s="2">
        <v>575</v>
      </c>
      <c r="W2810" s="2">
        <v>-1</v>
      </c>
      <c r="X2810" s="2">
        <v>-1</v>
      </c>
      <c r="Y2810" s="2">
        <v>-1</v>
      </c>
      <c r="Z2810" s="2">
        <v>-1</v>
      </c>
      <c r="AA2810" s="2">
        <v>-1</v>
      </c>
      <c r="AB2810" s="2">
        <v>-1</v>
      </c>
      <c r="AC2810" s="2">
        <v>-0.26279999999999998</v>
      </c>
      <c r="AD2810" s="2">
        <v>0.65680000000000005</v>
      </c>
      <c r="AE2810" s="2">
        <v>0.67200000000000004</v>
      </c>
      <c r="AF2810" s="2">
        <v>0.29730000000000001</v>
      </c>
      <c r="AG2810" s="2">
        <v>-0.60350000000000004</v>
      </c>
      <c r="AH2810">
        <v>350000</v>
      </c>
      <c r="AI2810" t="str">
        <f>IF(Table_Graduate_Salary[[#This Row],[Salary]]&lt;300000,"Low",IF(Table_Graduate_Salary[[#This Row],[Salary]]&lt;=600000,"Medium","High"))</f>
        <v>Medium</v>
      </c>
      <c r="AJ2810" t="str">
        <f>IF(Table_Graduate_Salary[[#This Row],[collegeGPA]]&gt;=8,"Excellent",IF(Table_Graduate_Salary[[#This Row],[collegeGPA]]&gt;=7,"Good","Average"))</f>
        <v>Excellent</v>
      </c>
      <c r="AK2810" s="2">
        <f>AVERAGE(Table_Graduate_Salary[[#This Row],[English]],Table_Graduate_Salary[[#This Row],[Logical]],Table_Graduate_Salary[[#This Row],[Quant]])</f>
        <v>521.66666666666663</v>
      </c>
    </row>
    <row r="2811" spans="1:37">
      <c r="A2811">
        <v>190393</v>
      </c>
      <c r="B2811" t="s">
        <v>506</v>
      </c>
      <c r="C2811" s="1">
        <v>32914</v>
      </c>
      <c r="D2811" s="2">
        <v>81</v>
      </c>
      <c r="E2811" t="s">
        <v>35</v>
      </c>
      <c r="F2811" s="3">
        <v>2007</v>
      </c>
      <c r="G2811" s="2">
        <v>86</v>
      </c>
      <c r="H2811" t="s">
        <v>35</v>
      </c>
      <c r="I2811">
        <v>4441</v>
      </c>
      <c r="J2811">
        <v>1</v>
      </c>
      <c r="K2811" t="s">
        <v>36</v>
      </c>
      <c r="L2811" t="s">
        <v>55</v>
      </c>
      <c r="M2811" s="3">
        <v>72.290000000000006</v>
      </c>
      <c r="N2811">
        <v>4441</v>
      </c>
      <c r="O2811">
        <v>0</v>
      </c>
      <c r="P2811" t="s">
        <v>84</v>
      </c>
      <c r="Q2811">
        <v>2011</v>
      </c>
      <c r="R2811" s="2">
        <v>495</v>
      </c>
      <c r="S2811" s="2">
        <v>605</v>
      </c>
      <c r="T2811" s="2">
        <v>715</v>
      </c>
      <c r="U2811" s="2">
        <v>0.96823749589054298</v>
      </c>
      <c r="V2811" s="2">
        <v>605</v>
      </c>
      <c r="W2811" s="2">
        <v>-1</v>
      </c>
      <c r="X2811" s="2">
        <v>-1</v>
      </c>
      <c r="Y2811" s="2">
        <v>-1</v>
      </c>
      <c r="Z2811" s="2">
        <v>-1</v>
      </c>
      <c r="AA2811" s="2">
        <v>-1</v>
      </c>
      <c r="AB2811" s="2">
        <v>-1</v>
      </c>
      <c r="AC2811" s="2">
        <v>-2.2719999999999998</v>
      </c>
      <c r="AD2811" s="2">
        <v>1.1248</v>
      </c>
      <c r="AE2811" s="2">
        <v>0.81710000000000005</v>
      </c>
      <c r="AF2811" s="2">
        <v>-0.4078</v>
      </c>
      <c r="AG2811" s="2">
        <v>-0.44550000000000001</v>
      </c>
      <c r="AH2811">
        <v>450000</v>
      </c>
      <c r="AI2811" t="str">
        <f>IF(Table_Graduate_Salary[[#This Row],[Salary]]&lt;300000,"Low",IF(Table_Graduate_Salary[[#This Row],[Salary]]&lt;=600000,"Medium","High"))</f>
        <v>Medium</v>
      </c>
      <c r="AJ2811" t="str">
        <f>IF(Table_Graduate_Salary[[#This Row],[collegeGPA]]&gt;=8,"Excellent",IF(Table_Graduate_Salary[[#This Row],[collegeGPA]]&gt;=7,"Good","Average"))</f>
        <v>Excellent</v>
      </c>
      <c r="AK2811" s="2">
        <f>AVERAGE(Table_Graduate_Salary[[#This Row],[English]],Table_Graduate_Salary[[#This Row],[Logical]],Table_Graduate_Salary[[#This Row],[Quant]])</f>
        <v>605</v>
      </c>
    </row>
    <row r="2812" spans="1:37">
      <c r="A2812">
        <v>358095</v>
      </c>
      <c r="B2812" t="s">
        <v>506</v>
      </c>
      <c r="C2812" s="1">
        <v>33520</v>
      </c>
      <c r="D2812" s="2">
        <v>70.400000000000006</v>
      </c>
      <c r="E2812" t="s">
        <v>35</v>
      </c>
      <c r="F2812" s="3">
        <v>2008</v>
      </c>
      <c r="G2812" s="2">
        <v>69.2</v>
      </c>
      <c r="H2812" t="s">
        <v>35</v>
      </c>
      <c r="I2812">
        <v>167</v>
      </c>
      <c r="J2812">
        <v>2</v>
      </c>
      <c r="K2812" t="s">
        <v>36</v>
      </c>
      <c r="L2812" t="s">
        <v>55</v>
      </c>
      <c r="M2812" s="3">
        <v>70</v>
      </c>
      <c r="N2812">
        <v>167</v>
      </c>
      <c r="O2812">
        <v>0</v>
      </c>
      <c r="P2812" t="s">
        <v>59</v>
      </c>
      <c r="Q2812">
        <v>2012</v>
      </c>
      <c r="R2812" s="2">
        <v>565</v>
      </c>
      <c r="S2812" s="2">
        <v>635</v>
      </c>
      <c r="T2812" s="2">
        <v>715</v>
      </c>
      <c r="U2812" s="2">
        <v>0.88412251159373501</v>
      </c>
      <c r="V2812" s="2">
        <v>535</v>
      </c>
      <c r="W2812" s="2">
        <v>-1</v>
      </c>
      <c r="X2812" s="2">
        <v>-1</v>
      </c>
      <c r="Y2812" s="2">
        <v>-1</v>
      </c>
      <c r="Z2812" s="2">
        <v>-1</v>
      </c>
      <c r="AA2812" s="2">
        <v>-1</v>
      </c>
      <c r="AB2812" s="2">
        <v>-1</v>
      </c>
      <c r="AC2812" s="2">
        <v>-1.4992000000000001</v>
      </c>
      <c r="AD2812" s="2">
        <v>-0.59130000000000005</v>
      </c>
      <c r="AE2812" s="2">
        <v>-1.0697000000000001</v>
      </c>
      <c r="AF2812" s="2">
        <v>-0.52529999999999999</v>
      </c>
      <c r="AG2812" s="2">
        <v>-1.2354000000000001</v>
      </c>
      <c r="AH2812">
        <v>470000</v>
      </c>
      <c r="AI2812" t="str">
        <f>IF(Table_Graduate_Salary[[#This Row],[Salary]]&lt;300000,"Low",IF(Table_Graduate_Salary[[#This Row],[Salary]]&lt;=600000,"Medium","High"))</f>
        <v>Medium</v>
      </c>
      <c r="AJ2812" t="str">
        <f>IF(Table_Graduate_Salary[[#This Row],[collegeGPA]]&gt;=8,"Excellent",IF(Table_Graduate_Salary[[#This Row],[collegeGPA]]&gt;=7,"Good","Average"))</f>
        <v>Excellent</v>
      </c>
      <c r="AK2812" s="2">
        <f>AVERAGE(Table_Graduate_Salary[[#This Row],[English]],Table_Graduate_Salary[[#This Row],[Logical]],Table_Graduate_Salary[[#This Row],[Quant]])</f>
        <v>638.33333333333337</v>
      </c>
    </row>
    <row r="2813" spans="1:37">
      <c r="A2813">
        <v>283267</v>
      </c>
      <c r="B2813" t="s">
        <v>506</v>
      </c>
      <c r="C2813" s="1">
        <v>32590</v>
      </c>
      <c r="D2813" s="2">
        <v>91.4</v>
      </c>
      <c r="E2813" t="s">
        <v>48</v>
      </c>
      <c r="F2813" s="3">
        <v>2007</v>
      </c>
      <c r="G2813" s="2">
        <v>86</v>
      </c>
      <c r="H2813" t="s">
        <v>119</v>
      </c>
      <c r="I2813">
        <v>250</v>
      </c>
      <c r="J2813">
        <v>1</v>
      </c>
      <c r="K2813" t="s">
        <v>49</v>
      </c>
      <c r="L2813" t="s">
        <v>64</v>
      </c>
      <c r="M2813" s="3">
        <v>90.24</v>
      </c>
      <c r="N2813">
        <v>250</v>
      </c>
      <c r="O2813">
        <v>0</v>
      </c>
      <c r="P2813" t="s">
        <v>59</v>
      </c>
      <c r="Q2813">
        <v>2013</v>
      </c>
      <c r="R2813" s="2">
        <v>655</v>
      </c>
      <c r="S2813" s="2">
        <v>625</v>
      </c>
      <c r="T2813" s="2">
        <v>675</v>
      </c>
      <c r="U2813" s="2">
        <v>0.97439611253839797</v>
      </c>
      <c r="V2813" s="2">
        <v>615</v>
      </c>
      <c r="W2813" s="2">
        <v>-1</v>
      </c>
      <c r="X2813" s="2">
        <v>-1</v>
      </c>
      <c r="Y2813" s="2">
        <v>-1</v>
      </c>
      <c r="Z2813" s="2">
        <v>-1</v>
      </c>
      <c r="AA2813" s="2">
        <v>-1</v>
      </c>
      <c r="AB2813" s="2">
        <v>-1</v>
      </c>
      <c r="AC2813" s="2">
        <v>-1.0355000000000001</v>
      </c>
      <c r="AD2813" s="2">
        <v>0.96879999999999999</v>
      </c>
      <c r="AE2813" s="2">
        <v>-1.0697000000000001</v>
      </c>
      <c r="AF2813" s="2">
        <v>0.17979999999999999</v>
      </c>
      <c r="AG2813" s="2">
        <v>-0.60350000000000004</v>
      </c>
      <c r="AH2813">
        <v>440000</v>
      </c>
      <c r="AI2813" t="str">
        <f>IF(Table_Graduate_Salary[[#This Row],[Salary]]&lt;300000,"Low",IF(Table_Graduate_Salary[[#This Row],[Salary]]&lt;=600000,"Medium","High"))</f>
        <v>Medium</v>
      </c>
      <c r="AJ2813" t="str">
        <f>IF(Table_Graduate_Salary[[#This Row],[collegeGPA]]&gt;=8,"Excellent",IF(Table_Graduate_Salary[[#This Row],[collegeGPA]]&gt;=7,"Good","Average"))</f>
        <v>Excellent</v>
      </c>
      <c r="AK2813" s="2">
        <f>AVERAGE(Table_Graduate_Salary[[#This Row],[English]],Table_Graduate_Salary[[#This Row],[Logical]],Table_Graduate_Salary[[#This Row],[Quant]])</f>
        <v>651.66666666666663</v>
      </c>
    </row>
    <row r="2814" spans="1:37">
      <c r="A2814">
        <v>592817</v>
      </c>
      <c r="B2814" t="s">
        <v>505</v>
      </c>
      <c r="C2814" s="1">
        <v>32592</v>
      </c>
      <c r="D2814" s="2">
        <v>88.8</v>
      </c>
      <c r="E2814" t="s">
        <v>220</v>
      </c>
      <c r="F2814" s="3">
        <v>2007</v>
      </c>
      <c r="G2814" s="2">
        <v>78.400000000000006</v>
      </c>
      <c r="H2814" t="s">
        <v>220</v>
      </c>
      <c r="I2814">
        <v>6041</v>
      </c>
      <c r="J2814">
        <v>2</v>
      </c>
      <c r="K2814" t="s">
        <v>36</v>
      </c>
      <c r="L2814" t="s">
        <v>46</v>
      </c>
      <c r="M2814" s="3">
        <v>80</v>
      </c>
      <c r="N2814">
        <v>6041</v>
      </c>
      <c r="O2814">
        <v>0</v>
      </c>
      <c r="P2814" t="s">
        <v>41</v>
      </c>
      <c r="Q2814">
        <v>2012</v>
      </c>
      <c r="R2814" s="2">
        <v>485</v>
      </c>
      <c r="S2814" s="2">
        <v>525</v>
      </c>
      <c r="T2814" s="2">
        <v>575</v>
      </c>
      <c r="U2814" s="2">
        <v>0.97289870874962503</v>
      </c>
      <c r="V2814" s="2">
        <v>425</v>
      </c>
      <c r="W2814" s="2">
        <v>-1</v>
      </c>
      <c r="X2814" s="2">
        <v>-1</v>
      </c>
      <c r="Y2814" s="2">
        <v>-1</v>
      </c>
      <c r="Z2814" s="2">
        <v>-1</v>
      </c>
      <c r="AA2814" s="2">
        <v>-1</v>
      </c>
      <c r="AB2814" s="2">
        <v>-1</v>
      </c>
      <c r="AC2814" s="2">
        <v>0.99</v>
      </c>
      <c r="AD2814" s="2">
        <v>0.37890000000000001</v>
      </c>
      <c r="AE2814" s="2">
        <v>0.01</v>
      </c>
      <c r="AF2814" s="2">
        <v>-0.4879</v>
      </c>
      <c r="AG2814" s="2">
        <v>0.28889999999999999</v>
      </c>
      <c r="AH2814">
        <v>355000</v>
      </c>
      <c r="AI2814" t="str">
        <f>IF(Table_Graduate_Salary[[#This Row],[Salary]]&lt;300000,"Low",IF(Table_Graduate_Salary[[#This Row],[Salary]]&lt;=600000,"Medium","High"))</f>
        <v>Medium</v>
      </c>
      <c r="AJ2814" t="str">
        <f>IF(Table_Graduate_Salary[[#This Row],[collegeGPA]]&gt;=8,"Excellent",IF(Table_Graduate_Salary[[#This Row],[collegeGPA]]&gt;=7,"Good","Average"))</f>
        <v>Excellent</v>
      </c>
      <c r="AK2814" s="2">
        <f>AVERAGE(Table_Graduate_Salary[[#This Row],[English]],Table_Graduate_Salary[[#This Row],[Logical]],Table_Graduate_Salary[[#This Row],[Quant]])</f>
        <v>528.33333333333337</v>
      </c>
    </row>
    <row r="2815" spans="1:37">
      <c r="A2815">
        <v>192733</v>
      </c>
      <c r="B2815" t="s">
        <v>506</v>
      </c>
      <c r="C2815" s="1">
        <v>32635</v>
      </c>
      <c r="D2815" s="2">
        <v>75.83</v>
      </c>
      <c r="E2815" t="s">
        <v>100</v>
      </c>
      <c r="F2815" s="3">
        <v>2007</v>
      </c>
      <c r="G2815" s="2">
        <v>92.3</v>
      </c>
      <c r="H2815" t="s">
        <v>358</v>
      </c>
      <c r="I2815">
        <v>5003</v>
      </c>
      <c r="J2815">
        <v>2</v>
      </c>
      <c r="K2815" t="s">
        <v>36</v>
      </c>
      <c r="L2815" t="s">
        <v>55</v>
      </c>
      <c r="M2815" s="3">
        <v>69.12</v>
      </c>
      <c r="N2815">
        <v>5003</v>
      </c>
      <c r="O2815">
        <v>0</v>
      </c>
      <c r="P2815" t="s">
        <v>56</v>
      </c>
      <c r="Q2815">
        <v>2011</v>
      </c>
      <c r="R2815" s="2">
        <v>395</v>
      </c>
      <c r="S2815" s="2">
        <v>345</v>
      </c>
      <c r="T2815" s="2">
        <v>505</v>
      </c>
      <c r="U2815" s="2">
        <v>0.563267823666597</v>
      </c>
      <c r="V2815" s="2">
        <v>425</v>
      </c>
      <c r="W2815" s="2">
        <v>-1</v>
      </c>
      <c r="X2815" s="2">
        <v>-1</v>
      </c>
      <c r="Y2815" s="2">
        <v>-1</v>
      </c>
      <c r="Z2815" s="2">
        <v>-1</v>
      </c>
      <c r="AA2815" s="2">
        <v>-1</v>
      </c>
      <c r="AB2815" s="2">
        <v>-1</v>
      </c>
      <c r="AC2815" s="2">
        <v>-0.1082</v>
      </c>
      <c r="AD2815" s="2">
        <v>0.81279999999999997</v>
      </c>
      <c r="AE2815" s="2">
        <v>0.52690000000000003</v>
      </c>
      <c r="AF2815" s="2">
        <v>-0.52529999999999999</v>
      </c>
      <c r="AG2815" s="2">
        <v>-0.9194</v>
      </c>
      <c r="AH2815">
        <v>420000</v>
      </c>
      <c r="AI2815" t="str">
        <f>IF(Table_Graduate_Salary[[#This Row],[Salary]]&lt;300000,"Low",IF(Table_Graduate_Salary[[#This Row],[Salary]]&lt;=600000,"Medium","High"))</f>
        <v>Medium</v>
      </c>
      <c r="AJ2815" t="str">
        <f>IF(Table_Graduate_Salary[[#This Row],[collegeGPA]]&gt;=8,"Excellent",IF(Table_Graduate_Salary[[#This Row],[collegeGPA]]&gt;=7,"Good","Average"))</f>
        <v>Excellent</v>
      </c>
      <c r="AK2815" s="2">
        <f>AVERAGE(Table_Graduate_Salary[[#This Row],[English]],Table_Graduate_Salary[[#This Row],[Logical]],Table_Graduate_Salary[[#This Row],[Quant]])</f>
        <v>415</v>
      </c>
    </row>
    <row r="2816" spans="1:37">
      <c r="A2816">
        <v>999631</v>
      </c>
      <c r="B2816" t="s">
        <v>505</v>
      </c>
      <c r="C2816" s="1">
        <v>34208</v>
      </c>
      <c r="D2816" s="2">
        <v>93</v>
      </c>
      <c r="E2816" t="s">
        <v>51</v>
      </c>
      <c r="F2816" s="3">
        <v>2010</v>
      </c>
      <c r="G2816" s="2">
        <v>88.2</v>
      </c>
      <c r="H2816" t="s">
        <v>51</v>
      </c>
      <c r="I2816">
        <v>11993</v>
      </c>
      <c r="J2816">
        <v>2</v>
      </c>
      <c r="K2816" t="s">
        <v>36</v>
      </c>
      <c r="L2816" t="s">
        <v>60</v>
      </c>
      <c r="M2816" s="3">
        <v>90</v>
      </c>
      <c r="N2816">
        <v>11993</v>
      </c>
      <c r="O2816">
        <v>0</v>
      </c>
      <c r="P2816" t="s">
        <v>56</v>
      </c>
      <c r="Q2816">
        <v>2014</v>
      </c>
      <c r="R2816" s="2">
        <v>510</v>
      </c>
      <c r="S2816" s="2">
        <v>530</v>
      </c>
      <c r="T2816" s="2">
        <v>520</v>
      </c>
      <c r="U2816" s="2">
        <v>5.3160305282683701E-2</v>
      </c>
      <c r="V2816" s="2">
        <v>365</v>
      </c>
      <c r="W2816" s="2">
        <v>196</v>
      </c>
      <c r="X2816" s="2">
        <v>-1</v>
      </c>
      <c r="Y2816" s="2">
        <v>-1</v>
      </c>
      <c r="Z2816" s="2">
        <v>-1</v>
      </c>
      <c r="AA2816" s="2">
        <v>-1</v>
      </c>
      <c r="AB2816" s="2">
        <v>-1</v>
      </c>
      <c r="AC2816" s="2">
        <v>0.41549999999999998</v>
      </c>
      <c r="AD2816" s="2">
        <v>0.21240000000000001</v>
      </c>
      <c r="AE2816" s="2">
        <v>-0.2974</v>
      </c>
      <c r="AF2816" s="2">
        <v>-0.4879</v>
      </c>
      <c r="AG2816" s="2">
        <v>1.4386000000000001</v>
      </c>
      <c r="AH2816">
        <v>300000</v>
      </c>
      <c r="AI2816" t="str">
        <f>IF(Table_Graduate_Salary[[#This Row],[Salary]]&lt;300000,"Low",IF(Table_Graduate_Salary[[#This Row],[Salary]]&lt;=600000,"Medium","High"))</f>
        <v>Medium</v>
      </c>
      <c r="AJ2816" t="str">
        <f>IF(Table_Graduate_Salary[[#This Row],[collegeGPA]]&gt;=8,"Excellent",IF(Table_Graduate_Salary[[#This Row],[collegeGPA]]&gt;=7,"Good","Average"))</f>
        <v>Excellent</v>
      </c>
      <c r="AK2816" s="2">
        <f>AVERAGE(Table_Graduate_Salary[[#This Row],[English]],Table_Graduate_Salary[[#This Row],[Logical]],Table_Graduate_Salary[[#This Row],[Quant]])</f>
        <v>520</v>
      </c>
    </row>
    <row r="2817" spans="1:37">
      <c r="A2817">
        <v>1048543</v>
      </c>
      <c r="B2817" t="s">
        <v>506</v>
      </c>
      <c r="C2817" s="1">
        <v>33312</v>
      </c>
      <c r="D2817" s="2">
        <v>72</v>
      </c>
      <c r="E2817" t="s">
        <v>51</v>
      </c>
      <c r="F2817" s="3">
        <v>2010</v>
      </c>
      <c r="G2817" s="2">
        <v>71</v>
      </c>
      <c r="H2817" t="s">
        <v>51</v>
      </c>
      <c r="I2817">
        <v>7557</v>
      </c>
      <c r="J2817">
        <v>2</v>
      </c>
      <c r="K2817" t="s">
        <v>36</v>
      </c>
      <c r="L2817" t="s">
        <v>40</v>
      </c>
      <c r="M2817" s="3">
        <v>72.459999999999994</v>
      </c>
      <c r="N2817">
        <v>7557</v>
      </c>
      <c r="O2817">
        <v>1</v>
      </c>
      <c r="P2817" t="s">
        <v>38</v>
      </c>
      <c r="Q2817">
        <v>2014</v>
      </c>
      <c r="R2817" s="2">
        <v>475</v>
      </c>
      <c r="S2817" s="2">
        <v>360</v>
      </c>
      <c r="T2817" s="2">
        <v>570</v>
      </c>
      <c r="U2817" s="2">
        <v>0.563267823666597</v>
      </c>
      <c r="V2817" s="2">
        <v>425</v>
      </c>
      <c r="W2817" s="2">
        <v>-1</v>
      </c>
      <c r="X2817" s="2">
        <v>-1</v>
      </c>
      <c r="Y2817" s="2">
        <v>-1</v>
      </c>
      <c r="Z2817" s="2">
        <v>-1</v>
      </c>
      <c r="AA2817" s="2">
        <v>-1</v>
      </c>
      <c r="AB2817" s="2">
        <v>-1</v>
      </c>
      <c r="AC2817" s="2">
        <v>0.55910000000000004</v>
      </c>
      <c r="AD2817" s="2">
        <v>1.0448999999999999</v>
      </c>
      <c r="AE2817" s="2">
        <v>0.93220000000000003</v>
      </c>
      <c r="AF2817" s="2">
        <v>-0.1076</v>
      </c>
      <c r="AG2817" s="2">
        <v>9.7299999999999998E-2</v>
      </c>
      <c r="AH2817">
        <v>300000</v>
      </c>
      <c r="AI2817" t="str">
        <f>IF(Table_Graduate_Salary[[#This Row],[Salary]]&lt;300000,"Low",IF(Table_Graduate_Salary[[#This Row],[Salary]]&lt;=600000,"Medium","High"))</f>
        <v>Medium</v>
      </c>
      <c r="AJ2817" t="str">
        <f>IF(Table_Graduate_Salary[[#This Row],[collegeGPA]]&gt;=8,"Excellent",IF(Table_Graduate_Salary[[#This Row],[collegeGPA]]&gt;=7,"Good","Average"))</f>
        <v>Excellent</v>
      </c>
      <c r="AK2817" s="2">
        <f>AVERAGE(Table_Graduate_Salary[[#This Row],[English]],Table_Graduate_Salary[[#This Row],[Logical]],Table_Graduate_Salary[[#This Row],[Quant]])</f>
        <v>468.33333333333331</v>
      </c>
    </row>
    <row r="2818" spans="1:37">
      <c r="A2818">
        <v>179878</v>
      </c>
      <c r="B2818" t="s">
        <v>506</v>
      </c>
      <c r="C2818" s="1">
        <v>31093</v>
      </c>
      <c r="D2818" s="2">
        <v>48.5</v>
      </c>
      <c r="E2818" t="s">
        <v>477</v>
      </c>
      <c r="F2818" s="3">
        <v>2002</v>
      </c>
      <c r="G2818" s="2">
        <v>59.77</v>
      </c>
      <c r="H2818" t="s">
        <v>478</v>
      </c>
      <c r="I2818">
        <v>17</v>
      </c>
      <c r="J2818">
        <v>2</v>
      </c>
      <c r="K2818" t="s">
        <v>66</v>
      </c>
      <c r="L2818" t="s">
        <v>67</v>
      </c>
      <c r="M2818" s="3">
        <v>64</v>
      </c>
      <c r="N2818">
        <v>17</v>
      </c>
      <c r="O2818">
        <v>1</v>
      </c>
      <c r="P2818" t="s">
        <v>38</v>
      </c>
      <c r="Q2818">
        <v>2011</v>
      </c>
      <c r="R2818" s="2">
        <v>335</v>
      </c>
      <c r="S2818" s="2">
        <v>515</v>
      </c>
      <c r="T2818" s="2">
        <v>565</v>
      </c>
      <c r="U2818" s="2">
        <v>0.94211655148500795</v>
      </c>
      <c r="V2818" s="2">
        <v>575</v>
      </c>
      <c r="W2818" s="2">
        <v>-1</v>
      </c>
      <c r="X2818" s="2">
        <v>-1</v>
      </c>
      <c r="Y2818" s="2">
        <v>-1</v>
      </c>
      <c r="Z2818" s="2">
        <v>-1</v>
      </c>
      <c r="AA2818" s="2">
        <v>-1</v>
      </c>
      <c r="AB2818" s="2">
        <v>-1</v>
      </c>
      <c r="AC2818" s="2">
        <v>-2.1175000000000002</v>
      </c>
      <c r="AD2818" s="2">
        <v>-3.0874000000000001</v>
      </c>
      <c r="AE2818" s="2">
        <v>-2.6661999999999999</v>
      </c>
      <c r="AF2818" s="2">
        <v>6.2300000000000001E-2</v>
      </c>
      <c r="AG2818" s="2">
        <v>-3.4470999999999998</v>
      </c>
      <c r="AH2818">
        <v>105000</v>
      </c>
      <c r="AI2818" t="str">
        <f>IF(Table_Graduate_Salary[[#This Row],[Salary]]&lt;300000,"Low",IF(Table_Graduate_Salary[[#This Row],[Salary]]&lt;=600000,"Medium","High"))</f>
        <v>Low</v>
      </c>
      <c r="AJ2818" t="str">
        <f>IF(Table_Graduate_Salary[[#This Row],[collegeGPA]]&gt;=8,"Excellent",IF(Table_Graduate_Salary[[#This Row],[collegeGPA]]&gt;=7,"Good","Average"))</f>
        <v>Excellent</v>
      </c>
      <c r="AK2818" s="2">
        <f>AVERAGE(Table_Graduate_Salary[[#This Row],[English]],Table_Graduate_Salary[[#This Row],[Logical]],Table_Graduate_Salary[[#This Row],[Quant]])</f>
        <v>471.66666666666669</v>
      </c>
    </row>
    <row r="2819" spans="1:37">
      <c r="A2819">
        <v>36817</v>
      </c>
      <c r="B2819" t="s">
        <v>506</v>
      </c>
      <c r="C2819" s="1">
        <v>31050</v>
      </c>
      <c r="D2819" s="2">
        <v>57.88</v>
      </c>
      <c r="E2819" t="s">
        <v>79</v>
      </c>
      <c r="F2819" s="3">
        <v>2001</v>
      </c>
      <c r="G2819" s="2">
        <v>52</v>
      </c>
      <c r="H2819" t="s">
        <v>79</v>
      </c>
      <c r="I2819">
        <v>397</v>
      </c>
      <c r="J2819">
        <v>2</v>
      </c>
      <c r="K2819" t="s">
        <v>66</v>
      </c>
      <c r="L2819" t="s">
        <v>67</v>
      </c>
      <c r="M2819" s="3">
        <v>60</v>
      </c>
      <c r="N2819">
        <v>397</v>
      </c>
      <c r="O2819">
        <v>0</v>
      </c>
      <c r="P2819" t="s">
        <v>41</v>
      </c>
      <c r="Q2819">
        <v>2010</v>
      </c>
      <c r="R2819" s="2">
        <v>355</v>
      </c>
      <c r="S2819" s="2">
        <v>405</v>
      </c>
      <c r="T2819" s="2">
        <v>395</v>
      </c>
      <c r="U2819" s="2">
        <v>0.45087658448345103</v>
      </c>
      <c r="V2819" s="2">
        <v>395</v>
      </c>
      <c r="W2819" s="2">
        <v>-1</v>
      </c>
      <c r="X2819" s="2">
        <v>-1</v>
      </c>
      <c r="Y2819" s="2">
        <v>-1</v>
      </c>
      <c r="Z2819" s="2">
        <v>-1</v>
      </c>
      <c r="AA2819" s="2">
        <v>-1</v>
      </c>
      <c r="AB2819" s="2">
        <v>-1</v>
      </c>
      <c r="AC2819" s="2">
        <v>-0.4173</v>
      </c>
      <c r="AD2819" s="2">
        <v>-2.1513</v>
      </c>
      <c r="AE2819" s="2">
        <v>0.52690000000000003</v>
      </c>
      <c r="AF2819" s="2">
        <v>-0.76029999999999998</v>
      </c>
      <c r="AG2819" s="2">
        <v>-1.7093</v>
      </c>
      <c r="AH2819">
        <v>100000</v>
      </c>
      <c r="AI2819" t="str">
        <f>IF(Table_Graduate_Salary[[#This Row],[Salary]]&lt;300000,"Low",IF(Table_Graduate_Salary[[#This Row],[Salary]]&lt;=600000,"Medium","High"))</f>
        <v>Low</v>
      </c>
      <c r="AJ2819" t="str">
        <f>IF(Table_Graduate_Salary[[#This Row],[collegeGPA]]&gt;=8,"Excellent",IF(Table_Graduate_Salary[[#This Row],[collegeGPA]]&gt;=7,"Good","Average"))</f>
        <v>Excellent</v>
      </c>
      <c r="AK2819" s="2">
        <f>AVERAGE(Table_Graduate_Salary[[#This Row],[English]],Table_Graduate_Salary[[#This Row],[Logical]],Table_Graduate_Salary[[#This Row],[Quant]])</f>
        <v>385</v>
      </c>
    </row>
    <row r="2820" spans="1:37">
      <c r="A2820">
        <v>1272092</v>
      </c>
      <c r="B2820" t="s">
        <v>506</v>
      </c>
      <c r="C2820" s="1">
        <v>33977</v>
      </c>
      <c r="D2820" s="2">
        <v>85.3</v>
      </c>
      <c r="E2820" t="s">
        <v>51</v>
      </c>
      <c r="F2820" s="3">
        <v>2010</v>
      </c>
      <c r="G2820" s="2">
        <v>85.4</v>
      </c>
      <c r="H2820" t="s">
        <v>51</v>
      </c>
      <c r="I2820">
        <v>1038</v>
      </c>
      <c r="J2820">
        <v>2</v>
      </c>
      <c r="K2820" t="s">
        <v>36</v>
      </c>
      <c r="L2820" t="s">
        <v>40</v>
      </c>
      <c r="M2820" s="3">
        <v>79.39</v>
      </c>
      <c r="N2820">
        <v>1038</v>
      </c>
      <c r="O2820">
        <v>1</v>
      </c>
      <c r="P2820" t="s">
        <v>54</v>
      </c>
      <c r="Q2820">
        <v>2014</v>
      </c>
      <c r="R2820" s="2">
        <v>350</v>
      </c>
      <c r="S2820" s="2">
        <v>470</v>
      </c>
      <c r="T2820" s="2">
        <v>430</v>
      </c>
      <c r="U2820" s="2">
        <v>0.48674700843819302</v>
      </c>
      <c r="V2820" s="2">
        <v>465</v>
      </c>
      <c r="W2820" s="2">
        <v>-1</v>
      </c>
      <c r="X2820" s="2">
        <v>376</v>
      </c>
      <c r="Y2820" s="2">
        <v>-1</v>
      </c>
      <c r="Z2820" s="2">
        <v>-1</v>
      </c>
      <c r="AA2820" s="2">
        <v>-1</v>
      </c>
      <c r="AB2820" s="2">
        <v>-1</v>
      </c>
      <c r="AC2820" s="2">
        <v>-3.7496</v>
      </c>
      <c r="AD2820" s="2">
        <v>-5.6151</v>
      </c>
      <c r="AE2820" s="2">
        <v>-3.8323999999999998</v>
      </c>
      <c r="AF2820" s="2">
        <v>-0.4879</v>
      </c>
      <c r="AG2820" s="2">
        <v>-7.3757000000000001</v>
      </c>
      <c r="AH2820">
        <v>35000</v>
      </c>
      <c r="AI2820" t="str">
        <f>IF(Table_Graduate_Salary[[#This Row],[Salary]]&lt;300000,"Low",IF(Table_Graduate_Salary[[#This Row],[Salary]]&lt;=600000,"Medium","High"))</f>
        <v>Low</v>
      </c>
      <c r="AJ2820" t="str">
        <f>IF(Table_Graduate_Salary[[#This Row],[collegeGPA]]&gt;=8,"Excellent",IF(Table_Graduate_Salary[[#This Row],[collegeGPA]]&gt;=7,"Good","Average"))</f>
        <v>Excellent</v>
      </c>
      <c r="AK2820" s="2">
        <f>AVERAGE(Table_Graduate_Salary[[#This Row],[English]],Table_Graduate_Salary[[#This Row],[Logical]],Table_Graduate_Salary[[#This Row],[Quant]])</f>
        <v>416.66666666666669</v>
      </c>
    </row>
    <row r="2821" spans="1:37">
      <c r="A2821">
        <v>575114</v>
      </c>
      <c r="B2821" t="s">
        <v>506</v>
      </c>
      <c r="C2821" s="1">
        <v>33552</v>
      </c>
      <c r="D2821" s="2">
        <v>80.8</v>
      </c>
      <c r="E2821" t="s">
        <v>35</v>
      </c>
      <c r="F2821" s="3">
        <v>2009</v>
      </c>
      <c r="G2821" s="2">
        <v>70.400000000000006</v>
      </c>
      <c r="H2821" t="s">
        <v>35</v>
      </c>
      <c r="I2821">
        <v>5400</v>
      </c>
      <c r="J2821">
        <v>2</v>
      </c>
      <c r="K2821" t="s">
        <v>36</v>
      </c>
      <c r="L2821" t="s">
        <v>40</v>
      </c>
      <c r="M2821" s="3">
        <v>69.3</v>
      </c>
      <c r="N2821">
        <v>5400</v>
      </c>
      <c r="O2821">
        <v>0</v>
      </c>
      <c r="P2821" t="s">
        <v>84</v>
      </c>
      <c r="Q2821">
        <v>2013</v>
      </c>
      <c r="R2821" s="2">
        <v>450</v>
      </c>
      <c r="S2821" s="2">
        <v>450</v>
      </c>
      <c r="T2821" s="2">
        <v>560</v>
      </c>
      <c r="U2821" s="2">
        <v>0.76567358123401097</v>
      </c>
      <c r="V2821" s="2">
        <v>485</v>
      </c>
      <c r="W2821" s="2">
        <v>-1</v>
      </c>
      <c r="X2821" s="2">
        <v>-1</v>
      </c>
      <c r="Y2821" s="2">
        <v>-1</v>
      </c>
      <c r="Z2821" s="2">
        <v>-1</v>
      </c>
      <c r="AA2821" s="2">
        <v>-1</v>
      </c>
      <c r="AB2821" s="2">
        <v>-1</v>
      </c>
      <c r="AC2821" s="2">
        <v>1.5644</v>
      </c>
      <c r="AD2821" s="2">
        <v>0.21240000000000001</v>
      </c>
      <c r="AE2821" s="2">
        <v>-0.75849999999999995</v>
      </c>
      <c r="AF2821" s="2">
        <v>-1.6289</v>
      </c>
      <c r="AG2821" s="2">
        <v>-0.66920000000000002</v>
      </c>
      <c r="AH2821">
        <v>380000</v>
      </c>
      <c r="AI2821" t="str">
        <f>IF(Table_Graduate_Salary[[#This Row],[Salary]]&lt;300000,"Low",IF(Table_Graduate_Salary[[#This Row],[Salary]]&lt;=600000,"Medium","High"))</f>
        <v>Medium</v>
      </c>
      <c r="AJ2821" t="str">
        <f>IF(Table_Graduate_Salary[[#This Row],[collegeGPA]]&gt;=8,"Excellent",IF(Table_Graduate_Salary[[#This Row],[collegeGPA]]&gt;=7,"Good","Average"))</f>
        <v>Excellent</v>
      </c>
      <c r="AK2821" s="2">
        <f>AVERAGE(Table_Graduate_Salary[[#This Row],[English]],Table_Graduate_Salary[[#This Row],[Logical]],Table_Graduate_Salary[[#This Row],[Quant]])</f>
        <v>486.66666666666669</v>
      </c>
    </row>
    <row r="2822" spans="1:37">
      <c r="A2822">
        <v>258861</v>
      </c>
      <c r="B2822" t="s">
        <v>506</v>
      </c>
      <c r="C2822" s="1">
        <v>32753</v>
      </c>
      <c r="D2822" s="2">
        <v>55.5</v>
      </c>
      <c r="E2822" t="s">
        <v>72</v>
      </c>
      <c r="F2822" s="3">
        <v>2007</v>
      </c>
      <c r="G2822" s="2">
        <v>59.38</v>
      </c>
      <c r="H2822" t="s">
        <v>72</v>
      </c>
      <c r="I2822">
        <v>11444</v>
      </c>
      <c r="J2822">
        <v>2</v>
      </c>
      <c r="K2822" t="s">
        <v>36</v>
      </c>
      <c r="L2822" t="s">
        <v>64</v>
      </c>
      <c r="M2822" s="3">
        <v>64.400000000000006</v>
      </c>
      <c r="N2822">
        <v>11444</v>
      </c>
      <c r="O2822">
        <v>0</v>
      </c>
      <c r="P2822" t="s">
        <v>71</v>
      </c>
      <c r="Q2822">
        <v>2011</v>
      </c>
      <c r="R2822" s="2">
        <v>485</v>
      </c>
      <c r="S2822" s="2">
        <v>495</v>
      </c>
      <c r="T2822" s="2">
        <v>575</v>
      </c>
      <c r="U2822" s="2">
        <v>0.81941652983588797</v>
      </c>
      <c r="V2822" s="2">
        <v>505</v>
      </c>
      <c r="W2822" s="2">
        <v>-1</v>
      </c>
      <c r="X2822" s="2">
        <v>-1</v>
      </c>
      <c r="Y2822" s="2">
        <v>-1</v>
      </c>
      <c r="Z2822" s="2">
        <v>-1</v>
      </c>
      <c r="AA2822" s="2">
        <v>-1</v>
      </c>
      <c r="AB2822" s="2">
        <v>-1</v>
      </c>
      <c r="AC2822" s="2">
        <v>-0.4173</v>
      </c>
      <c r="AD2822" s="2">
        <v>1.1248</v>
      </c>
      <c r="AE2822" s="2">
        <v>-1.2148000000000001</v>
      </c>
      <c r="AF2822" s="2">
        <v>-5.5199999999999999E-2</v>
      </c>
      <c r="AG2822" s="2">
        <v>0.34439999999999998</v>
      </c>
      <c r="AH2822">
        <v>250000</v>
      </c>
      <c r="AI2822" t="str">
        <f>IF(Table_Graduate_Salary[[#This Row],[Salary]]&lt;300000,"Low",IF(Table_Graduate_Salary[[#This Row],[Salary]]&lt;=600000,"Medium","High"))</f>
        <v>Low</v>
      </c>
      <c r="AJ2822" t="str">
        <f>IF(Table_Graduate_Salary[[#This Row],[collegeGPA]]&gt;=8,"Excellent",IF(Table_Graduate_Salary[[#This Row],[collegeGPA]]&gt;=7,"Good","Average"))</f>
        <v>Excellent</v>
      </c>
      <c r="AK2822" s="2">
        <f>AVERAGE(Table_Graduate_Salary[[#This Row],[English]],Table_Graduate_Salary[[#This Row],[Logical]],Table_Graduate_Salary[[#This Row],[Quant]])</f>
        <v>518.33333333333337</v>
      </c>
    </row>
    <row r="2823" spans="1:37">
      <c r="A2823">
        <v>283980</v>
      </c>
      <c r="B2823" t="s">
        <v>506</v>
      </c>
      <c r="C2823" s="1">
        <v>32711</v>
      </c>
      <c r="D2823" s="2">
        <v>74</v>
      </c>
      <c r="E2823" t="s">
        <v>35</v>
      </c>
      <c r="F2823" s="3">
        <v>2007</v>
      </c>
      <c r="G2823" s="2">
        <v>74</v>
      </c>
      <c r="H2823" t="s">
        <v>35</v>
      </c>
      <c r="I2823">
        <v>107</v>
      </c>
      <c r="J2823">
        <v>1</v>
      </c>
      <c r="K2823" t="s">
        <v>36</v>
      </c>
      <c r="L2823" t="s">
        <v>55</v>
      </c>
      <c r="M2823" s="3">
        <v>61</v>
      </c>
      <c r="N2823">
        <v>107</v>
      </c>
      <c r="O2823">
        <v>0</v>
      </c>
      <c r="P2823" t="s">
        <v>59</v>
      </c>
      <c r="Q2823">
        <v>2011</v>
      </c>
      <c r="R2823" s="2">
        <v>605</v>
      </c>
      <c r="S2823" s="2">
        <v>455</v>
      </c>
      <c r="T2823" s="2">
        <v>685</v>
      </c>
      <c r="U2823" s="2">
        <v>0.45087658448345103</v>
      </c>
      <c r="V2823" s="2">
        <v>395</v>
      </c>
      <c r="W2823" s="2">
        <v>-1</v>
      </c>
      <c r="X2823" s="2">
        <v>-1</v>
      </c>
      <c r="Y2823" s="2">
        <v>-1</v>
      </c>
      <c r="Z2823" s="2">
        <v>-1</v>
      </c>
      <c r="AA2823" s="2">
        <v>-1</v>
      </c>
      <c r="AB2823" s="2">
        <v>-1</v>
      </c>
      <c r="AC2823" s="2">
        <v>0.35549999999999998</v>
      </c>
      <c r="AD2823" s="2">
        <v>0.50080000000000002</v>
      </c>
      <c r="AE2823" s="2">
        <v>0.38169999999999998</v>
      </c>
      <c r="AF2823" s="2">
        <v>0.5323</v>
      </c>
      <c r="AG2823" s="2">
        <v>0.34439999999999998</v>
      </c>
      <c r="AH2823">
        <v>250000</v>
      </c>
      <c r="AI2823" t="str">
        <f>IF(Table_Graduate_Salary[[#This Row],[Salary]]&lt;300000,"Low",IF(Table_Graduate_Salary[[#This Row],[Salary]]&lt;=600000,"Medium","High"))</f>
        <v>Low</v>
      </c>
      <c r="AJ2823" t="str">
        <f>IF(Table_Graduate_Salary[[#This Row],[collegeGPA]]&gt;=8,"Excellent",IF(Table_Graduate_Salary[[#This Row],[collegeGPA]]&gt;=7,"Good","Average"))</f>
        <v>Excellent</v>
      </c>
      <c r="AK2823" s="2">
        <f>AVERAGE(Table_Graduate_Salary[[#This Row],[English]],Table_Graduate_Salary[[#This Row],[Logical]],Table_Graduate_Salary[[#This Row],[Quant]])</f>
        <v>581.66666666666663</v>
      </c>
    </row>
    <row r="2824" spans="1:37">
      <c r="A2824">
        <v>454999</v>
      </c>
      <c r="B2824" t="s">
        <v>506</v>
      </c>
      <c r="C2824" s="1">
        <v>33170</v>
      </c>
      <c r="D2824" s="2">
        <v>74.180000000000007</v>
      </c>
      <c r="E2824" t="s">
        <v>479</v>
      </c>
      <c r="F2824" s="3">
        <v>2008</v>
      </c>
      <c r="G2824" s="2">
        <v>73</v>
      </c>
      <c r="H2824" t="s">
        <v>479</v>
      </c>
      <c r="I2824">
        <v>272</v>
      </c>
      <c r="J2824">
        <v>2</v>
      </c>
      <c r="K2824" t="s">
        <v>36</v>
      </c>
      <c r="L2824" t="s">
        <v>60</v>
      </c>
      <c r="M2824" s="3">
        <v>71.19</v>
      </c>
      <c r="N2824">
        <v>272</v>
      </c>
      <c r="O2824">
        <v>0</v>
      </c>
      <c r="P2824" t="s">
        <v>50</v>
      </c>
      <c r="Q2824">
        <v>2012</v>
      </c>
      <c r="R2824" s="2">
        <v>355</v>
      </c>
      <c r="S2824" s="2">
        <v>485</v>
      </c>
      <c r="T2824" s="2">
        <v>305</v>
      </c>
      <c r="U2824" s="2">
        <v>5.8792800008353401E-2</v>
      </c>
      <c r="V2824" s="2">
        <v>-1</v>
      </c>
      <c r="W2824" s="2">
        <v>200</v>
      </c>
      <c r="X2824" s="2">
        <v>-1</v>
      </c>
      <c r="Y2824" s="2">
        <v>-1</v>
      </c>
      <c r="Z2824" s="2">
        <v>-1</v>
      </c>
      <c r="AA2824" s="2">
        <v>366</v>
      </c>
      <c r="AB2824" s="2">
        <v>-1</v>
      </c>
      <c r="AC2824" s="2">
        <v>-0.88099999999999901</v>
      </c>
      <c r="AD2824" s="2">
        <v>-0.74729999999999996</v>
      </c>
      <c r="AE2824" s="2">
        <v>-1.2148000000000001</v>
      </c>
      <c r="AF2824" s="2">
        <v>1.2374000000000001</v>
      </c>
      <c r="AG2824" s="2">
        <v>-0.44550000000000001</v>
      </c>
      <c r="AH2824">
        <v>110000</v>
      </c>
      <c r="AI2824" t="str">
        <f>IF(Table_Graduate_Salary[[#This Row],[Salary]]&lt;300000,"Low",IF(Table_Graduate_Salary[[#This Row],[Salary]]&lt;=600000,"Medium","High"))</f>
        <v>Low</v>
      </c>
      <c r="AJ2824" t="str">
        <f>IF(Table_Graduate_Salary[[#This Row],[collegeGPA]]&gt;=8,"Excellent",IF(Table_Graduate_Salary[[#This Row],[collegeGPA]]&gt;=7,"Good","Average"))</f>
        <v>Excellent</v>
      </c>
      <c r="AK2824" s="2">
        <f>AVERAGE(Table_Graduate_Salary[[#This Row],[English]],Table_Graduate_Salary[[#This Row],[Logical]],Table_Graduate_Salary[[#This Row],[Quant]])</f>
        <v>381.66666666666669</v>
      </c>
    </row>
    <row r="2825" spans="1:37">
      <c r="A2825">
        <v>457565</v>
      </c>
      <c r="B2825" t="s">
        <v>505</v>
      </c>
      <c r="C2825" s="1">
        <v>32892</v>
      </c>
      <c r="D2825" s="2">
        <v>94</v>
      </c>
      <c r="E2825">
        <v>0</v>
      </c>
      <c r="F2825" s="3">
        <v>2008</v>
      </c>
      <c r="G2825" s="2">
        <v>88</v>
      </c>
      <c r="H2825">
        <v>0</v>
      </c>
      <c r="I2825">
        <v>1388</v>
      </c>
      <c r="J2825">
        <v>1</v>
      </c>
      <c r="K2825" t="s">
        <v>36</v>
      </c>
      <c r="L2825" t="s">
        <v>64</v>
      </c>
      <c r="M2825" s="3">
        <v>71.400000000000006</v>
      </c>
      <c r="N2825">
        <v>1388</v>
      </c>
      <c r="O2825">
        <v>0</v>
      </c>
      <c r="P2825" t="s">
        <v>59</v>
      </c>
      <c r="Q2825">
        <v>2012</v>
      </c>
      <c r="R2825" s="2">
        <v>755</v>
      </c>
      <c r="S2825" s="2">
        <v>545</v>
      </c>
      <c r="T2825" s="2">
        <v>585</v>
      </c>
      <c r="U2825" s="2">
        <v>0.81941652983588797</v>
      </c>
      <c r="V2825" s="2">
        <v>505</v>
      </c>
      <c r="W2825" s="2">
        <v>-1</v>
      </c>
      <c r="X2825" s="2">
        <v>-1</v>
      </c>
      <c r="Y2825" s="2">
        <v>-1</v>
      </c>
      <c r="Z2825" s="2">
        <v>-1</v>
      </c>
      <c r="AA2825" s="2">
        <v>-1</v>
      </c>
      <c r="AB2825" s="2">
        <v>-1</v>
      </c>
      <c r="AC2825" s="2">
        <v>-0.4173</v>
      </c>
      <c r="AD2825" s="2">
        <v>0.65680000000000005</v>
      </c>
      <c r="AE2825" s="2">
        <v>-0.1988</v>
      </c>
      <c r="AF2825" s="2">
        <v>1.2374000000000001</v>
      </c>
      <c r="AG2825" s="2">
        <v>-0.44550000000000001</v>
      </c>
      <c r="AH2825">
        <v>500000</v>
      </c>
      <c r="AI2825" t="str">
        <f>IF(Table_Graduate_Salary[[#This Row],[Salary]]&lt;300000,"Low",IF(Table_Graduate_Salary[[#This Row],[Salary]]&lt;=600000,"Medium","High"))</f>
        <v>Medium</v>
      </c>
      <c r="AJ2825" t="str">
        <f>IF(Table_Graduate_Salary[[#This Row],[collegeGPA]]&gt;=8,"Excellent",IF(Table_Graduate_Salary[[#This Row],[collegeGPA]]&gt;=7,"Good","Average"))</f>
        <v>Excellent</v>
      </c>
      <c r="AK2825" s="2">
        <f>AVERAGE(Table_Graduate_Salary[[#This Row],[English]],Table_Graduate_Salary[[#This Row],[Logical]],Table_Graduate_Salary[[#This Row],[Quant]])</f>
        <v>628.33333333333337</v>
      </c>
    </row>
    <row r="2826" spans="1:37">
      <c r="A2826">
        <v>1123118</v>
      </c>
      <c r="B2826" t="s">
        <v>506</v>
      </c>
      <c r="C2826" s="1">
        <v>34224</v>
      </c>
      <c r="D2826" s="2">
        <v>75.3</v>
      </c>
      <c r="E2826" t="s">
        <v>51</v>
      </c>
      <c r="F2826" s="3">
        <v>2009</v>
      </c>
      <c r="G2826" s="2">
        <v>68.400000000000006</v>
      </c>
      <c r="H2826" t="s">
        <v>51</v>
      </c>
      <c r="I2826">
        <v>8346</v>
      </c>
      <c r="J2826">
        <v>2</v>
      </c>
      <c r="K2826" t="s">
        <v>36</v>
      </c>
      <c r="L2826" t="s">
        <v>60</v>
      </c>
      <c r="M2826" s="3">
        <v>73.2</v>
      </c>
      <c r="N2826">
        <v>8346</v>
      </c>
      <c r="O2826">
        <v>0</v>
      </c>
      <c r="P2826" t="s">
        <v>41</v>
      </c>
      <c r="Q2826">
        <v>2014</v>
      </c>
      <c r="R2826" s="2">
        <v>405</v>
      </c>
      <c r="S2826" s="2">
        <v>485</v>
      </c>
      <c r="T2826" s="2">
        <v>545</v>
      </c>
      <c r="U2826" s="2">
        <v>0.64938971484669095</v>
      </c>
      <c r="V2826" s="2">
        <v>-1</v>
      </c>
      <c r="W2826" s="2">
        <v>356</v>
      </c>
      <c r="X2826" s="2">
        <v>-1</v>
      </c>
      <c r="Y2826" s="2">
        <v>-1</v>
      </c>
      <c r="Z2826" s="2">
        <v>-1</v>
      </c>
      <c r="AA2826" s="2">
        <v>-1</v>
      </c>
      <c r="AB2826" s="2">
        <v>-1</v>
      </c>
      <c r="AC2826" s="2">
        <v>0.41549999999999998</v>
      </c>
      <c r="AD2826" s="2">
        <v>-0.95309999999999995</v>
      </c>
      <c r="AE2826" s="2">
        <v>-0.6048</v>
      </c>
      <c r="AF2826" s="2">
        <v>1.1600999999999999</v>
      </c>
      <c r="AG2826" s="2">
        <v>-1.0524</v>
      </c>
      <c r="AH2826">
        <v>100000</v>
      </c>
      <c r="AI2826" t="str">
        <f>IF(Table_Graduate_Salary[[#This Row],[Salary]]&lt;300000,"Low",IF(Table_Graduate_Salary[[#This Row],[Salary]]&lt;=600000,"Medium","High"))</f>
        <v>Low</v>
      </c>
      <c r="AJ2826" t="str">
        <f>IF(Table_Graduate_Salary[[#This Row],[collegeGPA]]&gt;=8,"Excellent",IF(Table_Graduate_Salary[[#This Row],[collegeGPA]]&gt;=7,"Good","Average"))</f>
        <v>Excellent</v>
      </c>
      <c r="AK2826" s="2">
        <f>AVERAGE(Table_Graduate_Salary[[#This Row],[English]],Table_Graduate_Salary[[#This Row],[Logical]],Table_Graduate_Salary[[#This Row],[Quant]])</f>
        <v>478.33333333333331</v>
      </c>
    </row>
    <row r="2827" spans="1:37">
      <c r="A2827">
        <v>265924</v>
      </c>
      <c r="B2827" t="s">
        <v>505</v>
      </c>
      <c r="C2827" s="1">
        <v>33160</v>
      </c>
      <c r="D2827" s="2">
        <v>88.3</v>
      </c>
      <c r="E2827" t="s">
        <v>100</v>
      </c>
      <c r="F2827" s="3">
        <v>2007</v>
      </c>
      <c r="G2827" s="2">
        <v>91.8</v>
      </c>
      <c r="H2827" t="s">
        <v>105</v>
      </c>
      <c r="I2827">
        <v>4128</v>
      </c>
      <c r="J2827">
        <v>2</v>
      </c>
      <c r="K2827" t="s">
        <v>36</v>
      </c>
      <c r="L2827" t="s">
        <v>64</v>
      </c>
      <c r="M2827" s="3">
        <v>69.099999999999994</v>
      </c>
      <c r="N2827">
        <v>4128</v>
      </c>
      <c r="O2827">
        <v>1</v>
      </c>
      <c r="P2827" t="s">
        <v>54</v>
      </c>
      <c r="Q2827">
        <v>2011</v>
      </c>
      <c r="R2827" s="2">
        <v>585</v>
      </c>
      <c r="S2827" s="2">
        <v>595</v>
      </c>
      <c r="T2827" s="2">
        <v>605</v>
      </c>
      <c r="U2827" s="2">
        <v>0.70409041213131396</v>
      </c>
      <c r="V2827" s="2">
        <v>465</v>
      </c>
      <c r="W2827" s="2">
        <v>-1</v>
      </c>
      <c r="X2827" s="2">
        <v>-1</v>
      </c>
      <c r="Y2827" s="2">
        <v>-1</v>
      </c>
      <c r="Z2827" s="2">
        <v>-1</v>
      </c>
      <c r="AA2827" s="2">
        <v>-1</v>
      </c>
      <c r="AB2827" s="2">
        <v>-1</v>
      </c>
      <c r="AC2827" s="2">
        <v>1.1283000000000001</v>
      </c>
      <c r="AD2827" s="2">
        <v>0.81279999999999997</v>
      </c>
      <c r="AE2827" s="2">
        <v>1.9782</v>
      </c>
      <c r="AF2827" s="2">
        <v>-0.76029999999999998</v>
      </c>
      <c r="AG2827" s="2">
        <v>0.97629999999999995</v>
      </c>
      <c r="AH2827">
        <v>460000</v>
      </c>
      <c r="AI2827" t="str">
        <f>IF(Table_Graduate_Salary[[#This Row],[Salary]]&lt;300000,"Low",IF(Table_Graduate_Salary[[#This Row],[Salary]]&lt;=600000,"Medium","High"))</f>
        <v>Medium</v>
      </c>
      <c r="AJ2827" t="str">
        <f>IF(Table_Graduate_Salary[[#This Row],[collegeGPA]]&gt;=8,"Excellent",IF(Table_Graduate_Salary[[#This Row],[collegeGPA]]&gt;=7,"Good","Average"))</f>
        <v>Excellent</v>
      </c>
      <c r="AK2827" s="2">
        <f>AVERAGE(Table_Graduate_Salary[[#This Row],[English]],Table_Graduate_Salary[[#This Row],[Logical]],Table_Graduate_Salary[[#This Row],[Quant]])</f>
        <v>595</v>
      </c>
    </row>
    <row r="2828" spans="1:37">
      <c r="A2828">
        <v>335489</v>
      </c>
      <c r="B2828" t="s">
        <v>505</v>
      </c>
      <c r="C2828" s="1">
        <v>32701</v>
      </c>
      <c r="D2828" s="2">
        <v>81</v>
      </c>
      <c r="E2828" t="s">
        <v>48</v>
      </c>
      <c r="F2828" s="3">
        <v>2008</v>
      </c>
      <c r="G2828" s="2">
        <v>81</v>
      </c>
      <c r="H2828" t="s">
        <v>119</v>
      </c>
      <c r="I2828">
        <v>198</v>
      </c>
      <c r="J2828">
        <v>2</v>
      </c>
      <c r="K2828" t="s">
        <v>36</v>
      </c>
      <c r="L2828" t="s">
        <v>60</v>
      </c>
      <c r="M2828" s="3">
        <v>74</v>
      </c>
      <c r="N2828">
        <v>198</v>
      </c>
      <c r="O2828">
        <v>0</v>
      </c>
      <c r="P2828" t="s">
        <v>41</v>
      </c>
      <c r="Q2828">
        <v>2012</v>
      </c>
      <c r="R2828" s="2">
        <v>445</v>
      </c>
      <c r="S2828" s="2">
        <v>425</v>
      </c>
      <c r="T2828" s="2">
        <v>525</v>
      </c>
      <c r="U2828" s="2">
        <v>8.1547752353218206E-3</v>
      </c>
      <c r="V2828" s="2">
        <v>-1</v>
      </c>
      <c r="W2828" s="2">
        <v>133</v>
      </c>
      <c r="X2828" s="2">
        <v>-1</v>
      </c>
      <c r="Y2828" s="2">
        <v>-1</v>
      </c>
      <c r="Z2828" s="2">
        <v>-1</v>
      </c>
      <c r="AA2828" s="2">
        <v>340</v>
      </c>
      <c r="AB2828" s="2">
        <v>-1</v>
      </c>
      <c r="AC2828" s="2">
        <v>0.66459999999999997</v>
      </c>
      <c r="AD2828" s="2">
        <v>0.96879999999999999</v>
      </c>
      <c r="AE2828" s="2">
        <v>0.59940000000000004</v>
      </c>
      <c r="AF2828" s="2">
        <v>0.29732999999999998</v>
      </c>
      <c r="AG2828" s="2">
        <v>-0.44550000000000001</v>
      </c>
      <c r="AH2828">
        <v>385000</v>
      </c>
      <c r="AI2828" t="str">
        <f>IF(Table_Graduate_Salary[[#This Row],[Salary]]&lt;300000,"Low",IF(Table_Graduate_Salary[[#This Row],[Salary]]&lt;=600000,"Medium","High"))</f>
        <v>Medium</v>
      </c>
      <c r="AJ2828" t="str">
        <f>IF(Table_Graduate_Salary[[#This Row],[collegeGPA]]&gt;=8,"Excellent",IF(Table_Graduate_Salary[[#This Row],[collegeGPA]]&gt;=7,"Good","Average"))</f>
        <v>Excellent</v>
      </c>
      <c r="AK2828" s="2">
        <f>AVERAGE(Table_Graduate_Salary[[#This Row],[English]],Table_Graduate_Salary[[#This Row],[Logical]],Table_Graduate_Salary[[#This Row],[Quant]])</f>
        <v>465</v>
      </c>
    </row>
    <row r="2829" spans="1:37">
      <c r="A2829">
        <v>318523</v>
      </c>
      <c r="B2829" t="s">
        <v>506</v>
      </c>
      <c r="C2829" s="1">
        <v>33409</v>
      </c>
      <c r="D2829" s="2">
        <v>87</v>
      </c>
      <c r="E2829" t="s">
        <v>100</v>
      </c>
      <c r="F2829" s="3">
        <v>2008</v>
      </c>
      <c r="G2829" s="2">
        <v>91.3</v>
      </c>
      <c r="H2829" t="s">
        <v>480</v>
      </c>
      <c r="I2829">
        <v>5071</v>
      </c>
      <c r="J2829">
        <v>2</v>
      </c>
      <c r="K2829" t="s">
        <v>36</v>
      </c>
      <c r="L2829" t="s">
        <v>46</v>
      </c>
      <c r="M2829" s="3">
        <v>80</v>
      </c>
      <c r="N2829">
        <v>5071</v>
      </c>
      <c r="O2829">
        <v>0</v>
      </c>
      <c r="P2829" t="s">
        <v>56</v>
      </c>
      <c r="Q2829">
        <v>2012</v>
      </c>
      <c r="R2829" s="2">
        <v>515</v>
      </c>
      <c r="S2829" s="2">
        <v>495</v>
      </c>
      <c r="T2829" s="2">
        <v>215</v>
      </c>
      <c r="U2829" s="2">
        <v>-1</v>
      </c>
      <c r="V2829" s="2">
        <v>355</v>
      </c>
      <c r="W2829" s="2">
        <v>300</v>
      </c>
      <c r="X2829" s="2">
        <v>-1</v>
      </c>
      <c r="Y2829" s="2">
        <v>-1</v>
      </c>
      <c r="Z2829" s="2">
        <v>-1</v>
      </c>
      <c r="AA2829" s="2">
        <v>-1</v>
      </c>
      <c r="AB2829" s="2">
        <v>-1</v>
      </c>
      <c r="AC2829" s="2">
        <v>1.3214999999999999</v>
      </c>
      <c r="AD2829" s="2">
        <v>1.4368000000000001</v>
      </c>
      <c r="AE2829" s="2">
        <v>2.1234000000000002</v>
      </c>
      <c r="AF2829" s="2">
        <v>-1.0540700000000001</v>
      </c>
      <c r="AG2829" s="2">
        <v>2.8400000000000002E-2</v>
      </c>
      <c r="AH2829">
        <v>400000</v>
      </c>
      <c r="AI2829" t="str">
        <f>IF(Table_Graduate_Salary[[#This Row],[Salary]]&lt;300000,"Low",IF(Table_Graduate_Salary[[#This Row],[Salary]]&lt;=600000,"Medium","High"))</f>
        <v>Medium</v>
      </c>
      <c r="AJ2829" t="str">
        <f>IF(Table_Graduate_Salary[[#This Row],[collegeGPA]]&gt;=8,"Excellent",IF(Table_Graduate_Salary[[#This Row],[collegeGPA]]&gt;=7,"Good","Average"))</f>
        <v>Excellent</v>
      </c>
      <c r="AK2829" s="2">
        <f>AVERAGE(Table_Graduate_Salary[[#This Row],[English]],Table_Graduate_Salary[[#This Row],[Logical]],Table_Graduate_Salary[[#This Row],[Quant]])</f>
        <v>408.33333333333331</v>
      </c>
    </row>
    <row r="2830" spans="1:37">
      <c r="A2830">
        <v>344950</v>
      </c>
      <c r="B2830" t="s">
        <v>506</v>
      </c>
      <c r="C2830" s="1">
        <v>32942</v>
      </c>
      <c r="D2830" s="2">
        <v>67</v>
      </c>
      <c r="E2830" t="s">
        <v>35</v>
      </c>
      <c r="F2830" s="3">
        <v>2007</v>
      </c>
      <c r="G2830" s="2">
        <v>80</v>
      </c>
      <c r="H2830" t="s">
        <v>35</v>
      </c>
      <c r="I2830">
        <v>172</v>
      </c>
      <c r="J2830">
        <v>2</v>
      </c>
      <c r="K2830" t="s">
        <v>36</v>
      </c>
      <c r="L2830" t="s">
        <v>64</v>
      </c>
      <c r="M2830" s="3">
        <v>77</v>
      </c>
      <c r="N2830">
        <v>172</v>
      </c>
      <c r="O2830">
        <v>0</v>
      </c>
      <c r="P2830" t="s">
        <v>41</v>
      </c>
      <c r="Q2830">
        <v>2012</v>
      </c>
      <c r="R2830" s="2">
        <v>405</v>
      </c>
      <c r="S2830" s="2">
        <v>495</v>
      </c>
      <c r="T2830" s="2">
        <v>425</v>
      </c>
      <c r="U2830" s="2">
        <v>0.97439611253839797</v>
      </c>
      <c r="V2830" s="2">
        <v>615</v>
      </c>
      <c r="W2830" s="2">
        <v>-1</v>
      </c>
      <c r="X2830" s="2">
        <v>-1</v>
      </c>
      <c r="Y2830" s="2">
        <v>-1</v>
      </c>
      <c r="Z2830" s="2">
        <v>-1</v>
      </c>
      <c r="AA2830" s="2">
        <v>-1</v>
      </c>
      <c r="AB2830" s="2">
        <v>-1</v>
      </c>
      <c r="AC2830" s="2">
        <v>-1.8083</v>
      </c>
      <c r="AD2830" s="2">
        <v>-0.74729999999999996</v>
      </c>
      <c r="AE2830" s="2">
        <v>-0.63429999999999997</v>
      </c>
      <c r="AF2830" s="2">
        <v>6.2229999999999903E-2</v>
      </c>
      <c r="AG2830" s="2">
        <v>-1.3539000000000001</v>
      </c>
      <c r="AH2830">
        <v>600000</v>
      </c>
      <c r="AI2830" t="str">
        <f>IF(Table_Graduate_Salary[[#This Row],[Salary]]&lt;300000,"Low",IF(Table_Graduate_Salary[[#This Row],[Salary]]&lt;=600000,"Medium","High"))</f>
        <v>Medium</v>
      </c>
      <c r="AJ2830" t="str">
        <f>IF(Table_Graduate_Salary[[#This Row],[collegeGPA]]&gt;=8,"Excellent",IF(Table_Graduate_Salary[[#This Row],[collegeGPA]]&gt;=7,"Good","Average"))</f>
        <v>Excellent</v>
      </c>
      <c r="AK2830" s="2">
        <f>AVERAGE(Table_Graduate_Salary[[#This Row],[English]],Table_Graduate_Salary[[#This Row],[Logical]],Table_Graduate_Salary[[#This Row],[Quant]])</f>
        <v>441.66666666666669</v>
      </c>
    </row>
    <row r="2831" spans="1:37">
      <c r="A2831">
        <v>599306</v>
      </c>
      <c r="B2831" t="s">
        <v>506</v>
      </c>
      <c r="C2831" s="1">
        <v>32710</v>
      </c>
      <c r="D2831" s="2">
        <v>88.6</v>
      </c>
      <c r="E2831" t="s">
        <v>103</v>
      </c>
      <c r="F2831" s="3">
        <v>2008</v>
      </c>
      <c r="G2831" s="2">
        <v>56</v>
      </c>
      <c r="H2831" t="s">
        <v>474</v>
      </c>
      <c r="I2831">
        <v>8682</v>
      </c>
      <c r="J2831">
        <v>2</v>
      </c>
      <c r="K2831" t="s">
        <v>36</v>
      </c>
      <c r="L2831" t="s">
        <v>60</v>
      </c>
      <c r="M2831" s="3">
        <v>67.349999999999994</v>
      </c>
      <c r="N2831">
        <v>8682</v>
      </c>
      <c r="O2831">
        <v>1</v>
      </c>
      <c r="P2831" t="s">
        <v>61</v>
      </c>
      <c r="Q2831">
        <v>2012</v>
      </c>
      <c r="R2831" s="2">
        <v>465</v>
      </c>
      <c r="S2831" s="2">
        <v>535</v>
      </c>
      <c r="T2831" s="2">
        <v>545</v>
      </c>
      <c r="U2831" s="2">
        <v>0.124502074009537</v>
      </c>
      <c r="V2831" s="2">
        <v>-1</v>
      </c>
      <c r="W2831" s="2">
        <v>233</v>
      </c>
      <c r="X2831" s="2">
        <v>-1</v>
      </c>
      <c r="Y2831" s="2">
        <v>-1</v>
      </c>
      <c r="Z2831" s="2">
        <v>-1</v>
      </c>
      <c r="AA2831" s="2">
        <v>-1</v>
      </c>
      <c r="AB2831" s="2">
        <v>-1</v>
      </c>
      <c r="AC2831" s="2">
        <v>-0.87719999999999998</v>
      </c>
      <c r="AD2831" s="2">
        <v>-0.28710000000000002</v>
      </c>
      <c r="AE2831" s="2">
        <v>0.16370000000000001</v>
      </c>
      <c r="AF2831" s="2">
        <v>-0.36120000000000002</v>
      </c>
      <c r="AG2831" s="2">
        <v>0.48049999999999998</v>
      </c>
      <c r="AH2831">
        <v>200000</v>
      </c>
      <c r="AI2831" t="str">
        <f>IF(Table_Graduate_Salary[[#This Row],[Salary]]&lt;300000,"Low",IF(Table_Graduate_Salary[[#This Row],[Salary]]&lt;=600000,"Medium","High"))</f>
        <v>Low</v>
      </c>
      <c r="AJ2831" t="str">
        <f>IF(Table_Graduate_Salary[[#This Row],[collegeGPA]]&gt;=8,"Excellent",IF(Table_Graduate_Salary[[#This Row],[collegeGPA]]&gt;=7,"Good","Average"))</f>
        <v>Excellent</v>
      </c>
      <c r="AK2831" s="2">
        <f>AVERAGE(Table_Graduate_Salary[[#This Row],[English]],Table_Graduate_Salary[[#This Row],[Logical]],Table_Graduate_Salary[[#This Row],[Quant]])</f>
        <v>515</v>
      </c>
    </row>
    <row r="2832" spans="1:37">
      <c r="A2832">
        <v>1171203</v>
      </c>
      <c r="B2832" t="s">
        <v>506</v>
      </c>
      <c r="C2832" s="1">
        <v>33844</v>
      </c>
      <c r="D2832" s="2">
        <v>96</v>
      </c>
      <c r="E2832" t="s">
        <v>48</v>
      </c>
      <c r="F2832" s="3">
        <v>2010</v>
      </c>
      <c r="G2832" s="2">
        <v>87</v>
      </c>
      <c r="H2832" t="s">
        <v>35</v>
      </c>
      <c r="I2832">
        <v>485</v>
      </c>
      <c r="J2832">
        <v>2</v>
      </c>
      <c r="K2832" t="s">
        <v>36</v>
      </c>
      <c r="L2832" t="s">
        <v>55</v>
      </c>
      <c r="M2832" s="3">
        <v>74.86</v>
      </c>
      <c r="N2832">
        <v>485</v>
      </c>
      <c r="O2832">
        <v>0</v>
      </c>
      <c r="P2832" t="s">
        <v>41</v>
      </c>
      <c r="Q2832">
        <v>2014</v>
      </c>
      <c r="R2832" s="2">
        <v>630</v>
      </c>
      <c r="S2832" s="2">
        <v>565</v>
      </c>
      <c r="T2832" s="2">
        <v>655</v>
      </c>
      <c r="U2832" s="2">
        <v>0.97439611253839797</v>
      </c>
      <c r="V2832" s="2">
        <v>615</v>
      </c>
      <c r="W2832" s="2">
        <v>-1</v>
      </c>
      <c r="X2832" s="2">
        <v>-1</v>
      </c>
      <c r="Y2832" s="2">
        <v>-1</v>
      </c>
      <c r="Z2832" s="2">
        <v>-1</v>
      </c>
      <c r="AA2832" s="2">
        <v>-1</v>
      </c>
      <c r="AB2832" s="2">
        <v>-1</v>
      </c>
      <c r="AC2832" s="2">
        <v>-0.44629999999999997</v>
      </c>
      <c r="AD2832" s="2">
        <v>1.2114</v>
      </c>
      <c r="AE2832" s="2">
        <v>0.62480000000000002</v>
      </c>
      <c r="AF2832" s="2">
        <v>0.2727</v>
      </c>
      <c r="AG2832" s="2">
        <v>0.67210000000000003</v>
      </c>
      <c r="AH2832">
        <v>325000</v>
      </c>
      <c r="AI2832" t="str">
        <f>IF(Table_Graduate_Salary[[#This Row],[Salary]]&lt;300000,"Low",IF(Table_Graduate_Salary[[#This Row],[Salary]]&lt;=600000,"Medium","High"))</f>
        <v>Medium</v>
      </c>
      <c r="AJ2832" t="str">
        <f>IF(Table_Graduate_Salary[[#This Row],[collegeGPA]]&gt;=8,"Excellent",IF(Table_Graduate_Salary[[#This Row],[collegeGPA]]&gt;=7,"Good","Average"))</f>
        <v>Excellent</v>
      </c>
      <c r="AK2832" s="2">
        <f>AVERAGE(Table_Graduate_Salary[[#This Row],[English]],Table_Graduate_Salary[[#This Row],[Logical]],Table_Graduate_Salary[[#This Row],[Quant]])</f>
        <v>616.66666666666663</v>
      </c>
    </row>
    <row r="2833" spans="1:37">
      <c r="A2833">
        <v>505912</v>
      </c>
      <c r="B2833" t="s">
        <v>506</v>
      </c>
      <c r="C2833" s="1">
        <v>33141</v>
      </c>
      <c r="D2833" s="2">
        <v>84.83</v>
      </c>
      <c r="E2833" t="s">
        <v>481</v>
      </c>
      <c r="F2833" s="3">
        <v>2007</v>
      </c>
      <c r="G2833" s="2">
        <v>77.23</v>
      </c>
      <c r="H2833" t="s">
        <v>481</v>
      </c>
      <c r="I2833">
        <v>165</v>
      </c>
      <c r="J2833">
        <v>2</v>
      </c>
      <c r="K2833" t="s">
        <v>36</v>
      </c>
      <c r="L2833" t="s">
        <v>55</v>
      </c>
      <c r="M2833" s="3">
        <v>73.5</v>
      </c>
      <c r="N2833">
        <v>165</v>
      </c>
      <c r="O2833">
        <v>1</v>
      </c>
      <c r="P2833" t="s">
        <v>71</v>
      </c>
      <c r="Q2833">
        <v>2012</v>
      </c>
      <c r="R2833" s="2">
        <v>415</v>
      </c>
      <c r="S2833" s="2">
        <v>545</v>
      </c>
      <c r="T2833" s="2">
        <v>605</v>
      </c>
      <c r="U2833" s="2">
        <v>0.73579570922465598</v>
      </c>
      <c r="V2833" s="2">
        <v>475</v>
      </c>
      <c r="W2833" s="2">
        <v>-1</v>
      </c>
      <c r="X2833" s="2">
        <v>-1</v>
      </c>
      <c r="Y2833" s="2">
        <v>-1</v>
      </c>
      <c r="Z2833" s="2">
        <v>-1</v>
      </c>
      <c r="AA2833" s="2">
        <v>-1</v>
      </c>
      <c r="AB2833" s="2">
        <v>-1</v>
      </c>
      <c r="AC2833" s="2">
        <v>1.1283000000000001</v>
      </c>
      <c r="AD2833" s="2">
        <v>0.38379999999999997</v>
      </c>
      <c r="AE2833" s="2">
        <v>-0.92449999999999999</v>
      </c>
      <c r="AF2833" s="2">
        <v>0.76729999999999998</v>
      </c>
      <c r="AG2833" s="2">
        <v>-0.28749999999999998</v>
      </c>
      <c r="AH2833">
        <v>180000</v>
      </c>
      <c r="AI2833" t="str">
        <f>IF(Table_Graduate_Salary[[#This Row],[Salary]]&lt;300000,"Low",IF(Table_Graduate_Salary[[#This Row],[Salary]]&lt;=600000,"Medium","High"))</f>
        <v>Low</v>
      </c>
      <c r="AJ2833" t="str">
        <f>IF(Table_Graduate_Salary[[#This Row],[collegeGPA]]&gt;=8,"Excellent",IF(Table_Graduate_Salary[[#This Row],[collegeGPA]]&gt;=7,"Good","Average"))</f>
        <v>Excellent</v>
      </c>
      <c r="AK2833" s="2">
        <f>AVERAGE(Table_Graduate_Salary[[#This Row],[English]],Table_Graduate_Salary[[#This Row],[Logical]],Table_Graduate_Salary[[#This Row],[Quant]])</f>
        <v>521.66666666666663</v>
      </c>
    </row>
    <row r="2834" spans="1:37">
      <c r="A2834">
        <v>1145718</v>
      </c>
      <c r="B2834" t="s">
        <v>506</v>
      </c>
      <c r="C2834" s="1">
        <v>33002</v>
      </c>
      <c r="D2834" s="2">
        <v>79.75</v>
      </c>
      <c r="E2834" t="s">
        <v>51</v>
      </c>
      <c r="F2834" s="3">
        <v>2008</v>
      </c>
      <c r="G2834" s="2">
        <v>67.569999999999993</v>
      </c>
      <c r="H2834" t="s">
        <v>51</v>
      </c>
      <c r="I2834">
        <v>7861</v>
      </c>
      <c r="J2834">
        <v>2</v>
      </c>
      <c r="K2834" t="s">
        <v>36</v>
      </c>
      <c r="L2834" t="s">
        <v>52</v>
      </c>
      <c r="M2834" s="3">
        <v>72.31</v>
      </c>
      <c r="N2834">
        <v>7861</v>
      </c>
      <c r="O2834">
        <v>1</v>
      </c>
      <c r="P2834" t="s">
        <v>53</v>
      </c>
      <c r="Q2834">
        <v>2015</v>
      </c>
      <c r="R2834" s="2">
        <v>605</v>
      </c>
      <c r="S2834" s="2">
        <v>455</v>
      </c>
      <c r="T2834" s="2">
        <v>175</v>
      </c>
      <c r="U2834" s="2">
        <v>0.59828069148683005</v>
      </c>
      <c r="V2834" s="2">
        <v>385</v>
      </c>
      <c r="W2834" s="2">
        <v>-1</v>
      </c>
      <c r="X2834" s="2">
        <v>-1</v>
      </c>
      <c r="Y2834" s="2">
        <v>407</v>
      </c>
      <c r="Z2834" s="2">
        <v>-1</v>
      </c>
      <c r="AA2834" s="2">
        <v>-1</v>
      </c>
      <c r="AB2834" s="2">
        <v>-1</v>
      </c>
      <c r="AC2834" s="2">
        <v>1.1335999999999999</v>
      </c>
      <c r="AD2834" s="2">
        <v>4.5900000000000003E-2</v>
      </c>
      <c r="AE2834" s="2">
        <v>-0.14369999999999999</v>
      </c>
      <c r="AF2834" s="2">
        <v>-0.36120000000000002</v>
      </c>
      <c r="AG2834" s="2">
        <v>-0.47760000000000002</v>
      </c>
      <c r="AH2834">
        <v>100000</v>
      </c>
      <c r="AI2834" t="str">
        <f>IF(Table_Graduate_Salary[[#This Row],[Salary]]&lt;300000,"Low",IF(Table_Graduate_Salary[[#This Row],[Salary]]&lt;=600000,"Medium","High"))</f>
        <v>Low</v>
      </c>
      <c r="AJ2834" t="str">
        <f>IF(Table_Graduate_Salary[[#This Row],[collegeGPA]]&gt;=8,"Excellent",IF(Table_Graduate_Salary[[#This Row],[collegeGPA]]&gt;=7,"Good","Average"))</f>
        <v>Excellent</v>
      </c>
      <c r="AK2834" s="2">
        <f>AVERAGE(Table_Graduate_Salary[[#This Row],[English]],Table_Graduate_Salary[[#This Row],[Logical]],Table_Graduate_Salary[[#This Row],[Quant]])</f>
        <v>411.66666666666669</v>
      </c>
    </row>
    <row r="2835" spans="1:37">
      <c r="A2835">
        <v>98335</v>
      </c>
      <c r="B2835" t="s">
        <v>506</v>
      </c>
      <c r="C2835" s="1">
        <v>32474</v>
      </c>
      <c r="D2835" s="2">
        <v>74.14</v>
      </c>
      <c r="E2835" t="s">
        <v>72</v>
      </c>
      <c r="F2835" s="3">
        <v>2005</v>
      </c>
      <c r="G2835" s="2">
        <v>66.62</v>
      </c>
      <c r="H2835" t="s">
        <v>72</v>
      </c>
      <c r="I2835">
        <v>165</v>
      </c>
      <c r="J2835">
        <v>2</v>
      </c>
      <c r="K2835" t="s">
        <v>36</v>
      </c>
      <c r="L2835" t="s">
        <v>64</v>
      </c>
      <c r="M2835" s="3">
        <v>62.56</v>
      </c>
      <c r="N2835">
        <v>165</v>
      </c>
      <c r="O2835">
        <v>1</v>
      </c>
      <c r="P2835" t="s">
        <v>71</v>
      </c>
      <c r="Q2835">
        <v>2010</v>
      </c>
      <c r="R2835" s="2">
        <v>545</v>
      </c>
      <c r="S2835" s="2">
        <v>645</v>
      </c>
      <c r="T2835" s="2">
        <v>625</v>
      </c>
      <c r="U2835" s="2">
        <v>0.99808655650460798</v>
      </c>
      <c r="V2835" s="2">
        <v>715</v>
      </c>
      <c r="W2835" s="2">
        <v>-1</v>
      </c>
      <c r="X2835" s="2">
        <v>-1</v>
      </c>
      <c r="Y2835" s="2">
        <v>-1</v>
      </c>
      <c r="Z2835" s="2">
        <v>-1</v>
      </c>
      <c r="AA2835" s="2">
        <v>-1</v>
      </c>
      <c r="AB2835" s="2">
        <v>-1</v>
      </c>
      <c r="AC2835" s="2">
        <v>-1.3447</v>
      </c>
      <c r="AD2835" s="2">
        <v>-0.43530000000000002</v>
      </c>
      <c r="AE2835" s="2">
        <v>-1.9404999999999999</v>
      </c>
      <c r="AF2835" s="2">
        <v>-0.99529999999999996</v>
      </c>
      <c r="AG2835" s="2">
        <v>2.8400000000000002E-2</v>
      </c>
      <c r="AH2835">
        <v>480000</v>
      </c>
      <c r="AI2835" t="str">
        <f>IF(Table_Graduate_Salary[[#This Row],[Salary]]&lt;300000,"Low",IF(Table_Graduate_Salary[[#This Row],[Salary]]&lt;=600000,"Medium","High"))</f>
        <v>Medium</v>
      </c>
      <c r="AJ2835" t="str">
        <f>IF(Table_Graduate_Salary[[#This Row],[collegeGPA]]&gt;=8,"Excellent",IF(Table_Graduate_Salary[[#This Row],[collegeGPA]]&gt;=7,"Good","Average"))</f>
        <v>Excellent</v>
      </c>
      <c r="AK2835" s="2">
        <f>AVERAGE(Table_Graduate_Salary[[#This Row],[English]],Table_Graduate_Salary[[#This Row],[Logical]],Table_Graduate_Salary[[#This Row],[Quant]])</f>
        <v>605</v>
      </c>
    </row>
    <row r="2836" spans="1:37">
      <c r="A2836">
        <v>561757</v>
      </c>
      <c r="B2836" t="s">
        <v>506</v>
      </c>
      <c r="C2836" s="1">
        <v>33941</v>
      </c>
      <c r="D2836" s="2">
        <v>64</v>
      </c>
      <c r="E2836" t="s">
        <v>35</v>
      </c>
      <c r="F2836" s="3">
        <v>2009</v>
      </c>
      <c r="G2836" s="2">
        <v>57</v>
      </c>
      <c r="H2836" t="s">
        <v>35</v>
      </c>
      <c r="I2836">
        <v>7515</v>
      </c>
      <c r="J2836">
        <v>2</v>
      </c>
      <c r="K2836" t="s">
        <v>36</v>
      </c>
      <c r="L2836" t="s">
        <v>64</v>
      </c>
      <c r="M2836" s="3">
        <v>60.34</v>
      </c>
      <c r="N2836">
        <v>7515</v>
      </c>
      <c r="O2836">
        <v>0</v>
      </c>
      <c r="P2836" t="s">
        <v>96</v>
      </c>
      <c r="Q2836">
        <v>2017</v>
      </c>
      <c r="R2836" s="2">
        <v>430</v>
      </c>
      <c r="S2836" s="2">
        <v>460</v>
      </c>
      <c r="T2836" s="2">
        <v>485</v>
      </c>
      <c r="U2836" s="2">
        <v>0.37755141942454101</v>
      </c>
      <c r="V2836" s="2">
        <v>375</v>
      </c>
      <c r="W2836" s="2">
        <v>-1</v>
      </c>
      <c r="X2836" s="2">
        <v>-1</v>
      </c>
      <c r="Y2836" s="2">
        <v>-1</v>
      </c>
      <c r="Z2836" s="2">
        <v>-1</v>
      </c>
      <c r="AA2836" s="2">
        <v>-1</v>
      </c>
      <c r="AB2836" s="2">
        <v>-1</v>
      </c>
      <c r="AC2836" s="2">
        <v>1.1335999999999999</v>
      </c>
      <c r="AD2836" s="2">
        <v>-0.28710000000000002</v>
      </c>
      <c r="AE2836" s="2">
        <v>-0.2974</v>
      </c>
      <c r="AF2836" s="2">
        <v>-0.74150000000000005</v>
      </c>
      <c r="AG2836" s="2">
        <v>0.86370000000000002</v>
      </c>
      <c r="AH2836">
        <v>120000</v>
      </c>
      <c r="AI2836" t="str">
        <f>IF(Table_Graduate_Salary[[#This Row],[Salary]]&lt;300000,"Low",IF(Table_Graduate_Salary[[#This Row],[Salary]]&lt;=600000,"Medium","High"))</f>
        <v>Low</v>
      </c>
      <c r="AJ2836" t="str">
        <f>IF(Table_Graduate_Salary[[#This Row],[collegeGPA]]&gt;=8,"Excellent",IF(Table_Graduate_Salary[[#This Row],[collegeGPA]]&gt;=7,"Good","Average"))</f>
        <v>Excellent</v>
      </c>
      <c r="AK2836" s="2">
        <f>AVERAGE(Table_Graduate_Salary[[#This Row],[English]],Table_Graduate_Salary[[#This Row],[Logical]],Table_Graduate_Salary[[#This Row],[Quant]])</f>
        <v>458.33333333333331</v>
      </c>
    </row>
    <row r="2837" spans="1:37">
      <c r="A2837">
        <v>1208099</v>
      </c>
      <c r="B2837" t="s">
        <v>505</v>
      </c>
      <c r="C2837" s="1">
        <v>33590</v>
      </c>
      <c r="D2837" s="2">
        <v>81</v>
      </c>
      <c r="E2837" t="s">
        <v>51</v>
      </c>
      <c r="F2837" s="3">
        <v>2010</v>
      </c>
      <c r="G2837" s="2">
        <v>66.3</v>
      </c>
      <c r="H2837" t="s">
        <v>51</v>
      </c>
      <c r="I2837">
        <v>11153</v>
      </c>
      <c r="J2837">
        <v>2</v>
      </c>
      <c r="K2837" t="s">
        <v>36</v>
      </c>
      <c r="L2837" t="s">
        <v>40</v>
      </c>
      <c r="M2837" s="3">
        <v>76.3</v>
      </c>
      <c r="N2837">
        <v>11153</v>
      </c>
      <c r="O2837">
        <v>1</v>
      </c>
      <c r="P2837" t="s">
        <v>53</v>
      </c>
      <c r="Q2837">
        <v>2014</v>
      </c>
      <c r="R2837" s="2">
        <v>675</v>
      </c>
      <c r="S2837" s="2">
        <v>510</v>
      </c>
      <c r="T2837" s="2">
        <v>400</v>
      </c>
      <c r="U2837" s="2">
        <v>0.62264291584993803</v>
      </c>
      <c r="V2837" s="2">
        <v>415</v>
      </c>
      <c r="W2837" s="2">
        <v>-1</v>
      </c>
      <c r="X2837" s="2">
        <v>407</v>
      </c>
      <c r="Y2837" s="2">
        <v>-1</v>
      </c>
      <c r="Z2837" s="2">
        <v>-1</v>
      </c>
      <c r="AA2837" s="2">
        <v>-1</v>
      </c>
      <c r="AB2837" s="2">
        <v>-1</v>
      </c>
      <c r="AC2837" s="2">
        <v>-1.54E-2</v>
      </c>
      <c r="AD2837" s="2">
        <v>1.0448999999999999</v>
      </c>
      <c r="AE2837" s="2">
        <v>0.47110000000000002</v>
      </c>
      <c r="AF2837" s="2">
        <v>-0.995</v>
      </c>
      <c r="AG2837" s="2">
        <v>-0.28589999999999999</v>
      </c>
      <c r="AH2837">
        <v>300000</v>
      </c>
      <c r="AI2837" t="str">
        <f>IF(Table_Graduate_Salary[[#This Row],[Salary]]&lt;300000,"Low",IF(Table_Graduate_Salary[[#This Row],[Salary]]&lt;=600000,"Medium","High"))</f>
        <v>Medium</v>
      </c>
      <c r="AJ2837" t="str">
        <f>IF(Table_Graduate_Salary[[#This Row],[collegeGPA]]&gt;=8,"Excellent",IF(Table_Graduate_Salary[[#This Row],[collegeGPA]]&gt;=7,"Good","Average"))</f>
        <v>Excellent</v>
      </c>
      <c r="AK2837" s="2">
        <f>AVERAGE(Table_Graduate_Salary[[#This Row],[English]],Table_Graduate_Salary[[#This Row],[Logical]],Table_Graduate_Salary[[#This Row],[Quant]])</f>
        <v>528.33333333333337</v>
      </c>
    </row>
    <row r="2838" spans="1:37">
      <c r="A2838">
        <v>357969</v>
      </c>
      <c r="B2838" t="s">
        <v>505</v>
      </c>
      <c r="C2838" s="1">
        <v>33443</v>
      </c>
      <c r="D2838" s="2">
        <v>93</v>
      </c>
      <c r="E2838">
        <v>0</v>
      </c>
      <c r="F2838" s="3">
        <v>2008</v>
      </c>
      <c r="G2838" s="2">
        <v>85</v>
      </c>
      <c r="H2838">
        <v>0</v>
      </c>
      <c r="I2838">
        <v>167</v>
      </c>
      <c r="J2838">
        <v>2</v>
      </c>
      <c r="K2838" t="s">
        <v>36</v>
      </c>
      <c r="L2838" t="s">
        <v>64</v>
      </c>
      <c r="M2838" s="3">
        <v>75</v>
      </c>
      <c r="N2838">
        <v>167</v>
      </c>
      <c r="O2838">
        <v>0</v>
      </c>
      <c r="P2838" t="s">
        <v>59</v>
      </c>
      <c r="Q2838">
        <v>2012</v>
      </c>
      <c r="R2838" s="2">
        <v>625</v>
      </c>
      <c r="S2838" s="2">
        <v>685</v>
      </c>
      <c r="T2838" s="2">
        <v>635</v>
      </c>
      <c r="U2838" s="2">
        <v>0.95224557292430301</v>
      </c>
      <c r="V2838" s="2">
        <v>585</v>
      </c>
      <c r="W2838" s="2">
        <v>-1</v>
      </c>
      <c r="X2838" s="2">
        <v>-1</v>
      </c>
      <c r="Y2838" s="2">
        <v>-1</v>
      </c>
      <c r="Z2838" s="2">
        <v>-1</v>
      </c>
      <c r="AA2838" s="2">
        <v>-1</v>
      </c>
      <c r="AB2838" s="2">
        <v>-1</v>
      </c>
      <c r="AC2838" s="2">
        <v>-0.3014</v>
      </c>
      <c r="AD2838" s="2">
        <v>0.50080000000000002</v>
      </c>
      <c r="AE2838" s="2">
        <v>0.81710000000000005</v>
      </c>
      <c r="AF2838" s="2">
        <v>3.5000000000000001E-3</v>
      </c>
      <c r="AG2838" s="2">
        <v>-0.1295</v>
      </c>
      <c r="AH2838">
        <v>405000</v>
      </c>
      <c r="AI2838" t="str">
        <f>IF(Table_Graduate_Salary[[#This Row],[Salary]]&lt;300000,"Low",IF(Table_Graduate_Salary[[#This Row],[Salary]]&lt;=600000,"Medium","High"))</f>
        <v>Medium</v>
      </c>
      <c r="AJ2838" t="str">
        <f>IF(Table_Graduate_Salary[[#This Row],[collegeGPA]]&gt;=8,"Excellent",IF(Table_Graduate_Salary[[#This Row],[collegeGPA]]&gt;=7,"Good","Average"))</f>
        <v>Excellent</v>
      </c>
      <c r="AK2838" s="2">
        <f>AVERAGE(Table_Graduate_Salary[[#This Row],[English]],Table_Graduate_Salary[[#This Row],[Logical]],Table_Graduate_Salary[[#This Row],[Quant]])</f>
        <v>648.33333333333337</v>
      </c>
    </row>
    <row r="2839" spans="1:37">
      <c r="A2839">
        <v>676401</v>
      </c>
      <c r="B2839" t="s">
        <v>505</v>
      </c>
      <c r="C2839" s="1">
        <v>33447</v>
      </c>
      <c r="D2839" s="2">
        <v>78.599999999999994</v>
      </c>
      <c r="E2839" t="s">
        <v>51</v>
      </c>
      <c r="F2839" s="3">
        <v>2009</v>
      </c>
      <c r="G2839" s="2">
        <v>66.599999999999994</v>
      </c>
      <c r="H2839" t="s">
        <v>51</v>
      </c>
      <c r="I2839">
        <v>547</v>
      </c>
      <c r="J2839">
        <v>2</v>
      </c>
      <c r="K2839" t="s">
        <v>36</v>
      </c>
      <c r="L2839" t="s">
        <v>55</v>
      </c>
      <c r="M2839" s="3">
        <v>74.3</v>
      </c>
      <c r="N2839">
        <v>547</v>
      </c>
      <c r="O2839">
        <v>0</v>
      </c>
      <c r="P2839" t="s">
        <v>84</v>
      </c>
      <c r="Q2839">
        <v>2013</v>
      </c>
      <c r="R2839" s="2">
        <v>345</v>
      </c>
      <c r="S2839" s="2">
        <v>440</v>
      </c>
      <c r="T2839" s="2">
        <v>545</v>
      </c>
      <c r="U2839" s="2">
        <v>0.63597875645679403</v>
      </c>
      <c r="V2839" s="2">
        <v>445</v>
      </c>
      <c r="W2839" s="2">
        <v>-1</v>
      </c>
      <c r="X2839" s="2">
        <v>-1</v>
      </c>
      <c r="Y2839" s="2">
        <v>-1</v>
      </c>
      <c r="Z2839" s="2">
        <v>-1</v>
      </c>
      <c r="AA2839" s="2">
        <v>-1</v>
      </c>
      <c r="AB2839" s="2">
        <v>-1</v>
      </c>
      <c r="AC2839" s="2">
        <v>-1.3080000000000001</v>
      </c>
      <c r="AD2839" s="2">
        <v>-0.95309999999999995</v>
      </c>
      <c r="AE2839" s="2">
        <v>-0.2974</v>
      </c>
      <c r="AF2839" s="2">
        <v>1.1600999999999999</v>
      </c>
      <c r="AG2839" s="2">
        <v>-1.0524</v>
      </c>
      <c r="AH2839">
        <v>105000</v>
      </c>
      <c r="AI2839" t="str">
        <f>IF(Table_Graduate_Salary[[#This Row],[Salary]]&lt;300000,"Low",IF(Table_Graduate_Salary[[#This Row],[Salary]]&lt;=600000,"Medium","High"))</f>
        <v>Low</v>
      </c>
      <c r="AJ2839" t="str">
        <f>IF(Table_Graduate_Salary[[#This Row],[collegeGPA]]&gt;=8,"Excellent",IF(Table_Graduate_Salary[[#This Row],[collegeGPA]]&gt;=7,"Good","Average"))</f>
        <v>Excellent</v>
      </c>
      <c r="AK2839" s="2">
        <f>AVERAGE(Table_Graduate_Salary[[#This Row],[English]],Table_Graduate_Salary[[#This Row],[Logical]],Table_Graduate_Salary[[#This Row],[Quant]])</f>
        <v>443.33333333333331</v>
      </c>
    </row>
    <row r="2840" spans="1:37">
      <c r="A2840">
        <v>1190122</v>
      </c>
      <c r="B2840" t="s">
        <v>506</v>
      </c>
      <c r="C2840" s="1">
        <v>33652</v>
      </c>
      <c r="D2840" s="2">
        <v>71.2</v>
      </c>
      <c r="E2840" t="s">
        <v>51</v>
      </c>
      <c r="F2840" s="3">
        <v>2009</v>
      </c>
      <c r="G2840" s="2">
        <v>52.2</v>
      </c>
      <c r="H2840" t="s">
        <v>51</v>
      </c>
      <c r="I2840">
        <v>7047</v>
      </c>
      <c r="J2840">
        <v>2</v>
      </c>
      <c r="K2840" t="s">
        <v>66</v>
      </c>
      <c r="L2840" t="s">
        <v>67</v>
      </c>
      <c r="M2840" s="3">
        <v>72.2</v>
      </c>
      <c r="N2840">
        <v>7047</v>
      </c>
      <c r="O2840">
        <v>0</v>
      </c>
      <c r="P2840" t="s">
        <v>50</v>
      </c>
      <c r="Q2840">
        <v>2015</v>
      </c>
      <c r="R2840" s="2">
        <v>525</v>
      </c>
      <c r="S2840" s="2">
        <v>420</v>
      </c>
      <c r="T2840" s="2">
        <v>320</v>
      </c>
      <c r="U2840" s="2">
        <v>0.30840058286030803</v>
      </c>
      <c r="V2840" s="2">
        <v>355</v>
      </c>
      <c r="W2840" s="2">
        <v>-1</v>
      </c>
      <c r="X2840" s="2">
        <v>-1</v>
      </c>
      <c r="Y2840" s="2">
        <v>-1</v>
      </c>
      <c r="Z2840" s="2">
        <v>-1</v>
      </c>
      <c r="AA2840" s="2">
        <v>-1</v>
      </c>
      <c r="AB2840" s="2">
        <v>-1</v>
      </c>
      <c r="AC2840" s="2">
        <v>-0.73350000000000004</v>
      </c>
      <c r="AD2840" s="2">
        <v>4.5900000000000003E-2</v>
      </c>
      <c r="AE2840" s="2">
        <v>-0.14369999999999999</v>
      </c>
      <c r="AF2840" s="2">
        <v>-0.1076</v>
      </c>
      <c r="AG2840" s="2">
        <v>9.7299999999999998E-2</v>
      </c>
      <c r="AH2840">
        <v>110000</v>
      </c>
      <c r="AI2840" t="str">
        <f>IF(Table_Graduate_Salary[[#This Row],[Salary]]&lt;300000,"Low",IF(Table_Graduate_Salary[[#This Row],[Salary]]&lt;=600000,"Medium","High"))</f>
        <v>Low</v>
      </c>
      <c r="AJ2840" t="str">
        <f>IF(Table_Graduate_Salary[[#This Row],[collegeGPA]]&gt;=8,"Excellent",IF(Table_Graduate_Salary[[#This Row],[collegeGPA]]&gt;=7,"Good","Average"))</f>
        <v>Excellent</v>
      </c>
      <c r="AK2840" s="2">
        <f>AVERAGE(Table_Graduate_Salary[[#This Row],[English]],Table_Graduate_Salary[[#This Row],[Logical]],Table_Graduate_Salary[[#This Row],[Quant]])</f>
        <v>421.66666666666669</v>
      </c>
    </row>
    <row r="2841" spans="1:37">
      <c r="A2841">
        <v>358878</v>
      </c>
      <c r="B2841" t="s">
        <v>506</v>
      </c>
      <c r="C2841" s="1">
        <v>33132</v>
      </c>
      <c r="D2841" s="2">
        <v>91</v>
      </c>
      <c r="E2841" t="s">
        <v>35</v>
      </c>
      <c r="F2841" s="3">
        <v>2007</v>
      </c>
      <c r="G2841" s="2">
        <v>90.4</v>
      </c>
      <c r="H2841" t="s">
        <v>35</v>
      </c>
      <c r="I2841">
        <v>9072</v>
      </c>
      <c r="J2841">
        <v>2</v>
      </c>
      <c r="K2841" t="s">
        <v>36</v>
      </c>
      <c r="L2841" t="s">
        <v>55</v>
      </c>
      <c r="M2841" s="3">
        <v>79.7</v>
      </c>
      <c r="N2841">
        <v>9072</v>
      </c>
      <c r="O2841">
        <v>0</v>
      </c>
      <c r="P2841" t="s">
        <v>65</v>
      </c>
      <c r="Q2841">
        <v>2012</v>
      </c>
      <c r="R2841" s="2">
        <v>454</v>
      </c>
      <c r="S2841" s="2">
        <v>495</v>
      </c>
      <c r="T2841" s="2">
        <v>615</v>
      </c>
      <c r="U2841" s="2">
        <v>0.60005718233834104</v>
      </c>
      <c r="V2841" s="2">
        <v>435</v>
      </c>
      <c r="W2841" s="2">
        <v>-1</v>
      </c>
      <c r="X2841" s="2">
        <v>-1</v>
      </c>
      <c r="Y2841" s="2">
        <v>-1</v>
      </c>
      <c r="Z2841" s="2">
        <v>-1</v>
      </c>
      <c r="AA2841" s="2">
        <v>-1</v>
      </c>
      <c r="AB2841" s="2">
        <v>-1</v>
      </c>
      <c r="AC2841" s="2">
        <v>-0.72640000000000005</v>
      </c>
      <c r="AD2841" s="2">
        <v>-0.7863</v>
      </c>
      <c r="AE2841" s="2">
        <v>-0.48909999999999998</v>
      </c>
      <c r="AF2841" s="2">
        <v>-0.4078</v>
      </c>
      <c r="AG2841" s="2">
        <v>-0.9194</v>
      </c>
      <c r="AH2841">
        <v>405000</v>
      </c>
      <c r="AI2841" t="str">
        <f>IF(Table_Graduate_Salary[[#This Row],[Salary]]&lt;300000,"Low",IF(Table_Graduate_Salary[[#This Row],[Salary]]&lt;=600000,"Medium","High"))</f>
        <v>Medium</v>
      </c>
      <c r="AJ2841" t="str">
        <f>IF(Table_Graduate_Salary[[#This Row],[collegeGPA]]&gt;=8,"Excellent",IF(Table_Graduate_Salary[[#This Row],[collegeGPA]]&gt;=7,"Good","Average"))</f>
        <v>Excellent</v>
      </c>
      <c r="AK2841" s="2">
        <f>AVERAGE(Table_Graduate_Salary[[#This Row],[English]],Table_Graduate_Salary[[#This Row],[Logical]],Table_Graduate_Salary[[#This Row],[Quant]])</f>
        <v>521.33333333333337</v>
      </c>
    </row>
    <row r="2842" spans="1:37">
      <c r="A2842">
        <v>737374</v>
      </c>
      <c r="B2842" t="s">
        <v>506</v>
      </c>
      <c r="C2842" s="1">
        <v>33396</v>
      </c>
      <c r="D2842" s="2">
        <v>65</v>
      </c>
      <c r="E2842" t="s">
        <v>51</v>
      </c>
      <c r="F2842" s="3">
        <v>2009</v>
      </c>
      <c r="G2842" s="2">
        <v>68</v>
      </c>
      <c r="H2842" t="s">
        <v>51</v>
      </c>
      <c r="I2842">
        <v>9430</v>
      </c>
      <c r="J2842">
        <v>2</v>
      </c>
      <c r="K2842" t="s">
        <v>36</v>
      </c>
      <c r="L2842" t="s">
        <v>44</v>
      </c>
      <c r="M2842" s="3">
        <v>65.260000000000005</v>
      </c>
      <c r="N2842">
        <v>9430</v>
      </c>
      <c r="O2842">
        <v>0</v>
      </c>
      <c r="P2842" t="s">
        <v>96</v>
      </c>
      <c r="Q2842">
        <v>2013</v>
      </c>
      <c r="R2842" s="2">
        <v>495</v>
      </c>
      <c r="S2842" s="2">
        <v>535</v>
      </c>
      <c r="T2842" s="2">
        <v>715</v>
      </c>
      <c r="U2842" s="2">
        <v>0.493596387301038</v>
      </c>
      <c r="V2842" s="2">
        <v>455</v>
      </c>
      <c r="W2842" s="2">
        <v>324</v>
      </c>
      <c r="X2842" s="2">
        <v>-1</v>
      </c>
      <c r="Y2842" s="2">
        <v>-1</v>
      </c>
      <c r="Z2842" s="2">
        <v>-1</v>
      </c>
      <c r="AA2842" s="2">
        <v>-1</v>
      </c>
      <c r="AB2842" s="2">
        <v>-1</v>
      </c>
      <c r="AC2842" s="2">
        <v>-0.44629999999999997</v>
      </c>
      <c r="AD2842" s="2">
        <v>4.5900000000000003E-2</v>
      </c>
      <c r="AE2842" s="2">
        <v>-0.75849999999999995</v>
      </c>
      <c r="AF2842" s="2">
        <v>-1.6289</v>
      </c>
      <c r="AG2842" s="2">
        <v>-9.4299999999999995E-2</v>
      </c>
      <c r="AH2842">
        <v>240000</v>
      </c>
      <c r="AI2842" t="str">
        <f>IF(Table_Graduate_Salary[[#This Row],[Salary]]&lt;300000,"Low",IF(Table_Graduate_Salary[[#This Row],[Salary]]&lt;=600000,"Medium","High"))</f>
        <v>Low</v>
      </c>
      <c r="AJ2842" t="str">
        <f>IF(Table_Graduate_Salary[[#This Row],[collegeGPA]]&gt;=8,"Excellent",IF(Table_Graduate_Salary[[#This Row],[collegeGPA]]&gt;=7,"Good","Average"))</f>
        <v>Excellent</v>
      </c>
      <c r="AK2842" s="2">
        <f>AVERAGE(Table_Graduate_Salary[[#This Row],[English]],Table_Graduate_Salary[[#This Row],[Logical]],Table_Graduate_Salary[[#This Row],[Quant]])</f>
        <v>581.66666666666663</v>
      </c>
    </row>
    <row r="2843" spans="1:37">
      <c r="A2843">
        <v>895817</v>
      </c>
      <c r="B2843" t="s">
        <v>506</v>
      </c>
      <c r="C2843" s="1">
        <v>33284</v>
      </c>
      <c r="D2843" s="2">
        <v>85</v>
      </c>
      <c r="E2843" t="s">
        <v>35</v>
      </c>
      <c r="F2843" s="3">
        <v>2009</v>
      </c>
      <c r="G2843" s="2">
        <v>74.400000000000006</v>
      </c>
      <c r="H2843" t="s">
        <v>35</v>
      </c>
      <c r="I2843">
        <v>119</v>
      </c>
      <c r="J2843">
        <v>1</v>
      </c>
      <c r="K2843" t="s">
        <v>36</v>
      </c>
      <c r="L2843" t="s">
        <v>40</v>
      </c>
      <c r="M2843" s="3">
        <v>63</v>
      </c>
      <c r="N2843">
        <v>119</v>
      </c>
      <c r="O2843">
        <v>0</v>
      </c>
      <c r="P2843" t="s">
        <v>41</v>
      </c>
      <c r="Q2843">
        <v>2014</v>
      </c>
      <c r="R2843" s="2">
        <v>475</v>
      </c>
      <c r="S2843" s="2">
        <v>575</v>
      </c>
      <c r="T2843" s="2">
        <v>605</v>
      </c>
      <c r="U2843" s="2">
        <v>0.48674700843819302</v>
      </c>
      <c r="V2843" s="2">
        <v>505</v>
      </c>
      <c r="W2843" s="2">
        <v>-1</v>
      </c>
      <c r="X2843" s="2">
        <v>376</v>
      </c>
      <c r="Y2843" s="2">
        <v>-1</v>
      </c>
      <c r="Z2843" s="2">
        <v>-1</v>
      </c>
      <c r="AA2843" s="2">
        <v>-1</v>
      </c>
      <c r="AB2843" s="2">
        <v>-1</v>
      </c>
      <c r="AC2843" s="2">
        <v>-2.3134000000000001</v>
      </c>
      <c r="AD2843" s="2">
        <v>-0.1206</v>
      </c>
      <c r="AE2843" s="2">
        <v>1.7007000000000001</v>
      </c>
      <c r="AF2843" s="2">
        <v>1.0333000000000001</v>
      </c>
      <c r="AG2843" s="2">
        <v>-0.47760000000000002</v>
      </c>
      <c r="AH2843">
        <v>325000</v>
      </c>
      <c r="AI2843" t="str">
        <f>IF(Table_Graduate_Salary[[#This Row],[Salary]]&lt;300000,"Low",IF(Table_Graduate_Salary[[#This Row],[Salary]]&lt;=600000,"Medium","High"))</f>
        <v>Medium</v>
      </c>
      <c r="AJ2843" t="str">
        <f>IF(Table_Graduate_Salary[[#This Row],[collegeGPA]]&gt;=8,"Excellent",IF(Table_Graduate_Salary[[#This Row],[collegeGPA]]&gt;=7,"Good","Average"))</f>
        <v>Excellent</v>
      </c>
      <c r="AK2843" s="2">
        <f>AVERAGE(Table_Graduate_Salary[[#This Row],[English]],Table_Graduate_Salary[[#This Row],[Logical]],Table_Graduate_Salary[[#This Row],[Quant]])</f>
        <v>551.66666666666663</v>
      </c>
    </row>
    <row r="2844" spans="1:37">
      <c r="A2844">
        <v>604821</v>
      </c>
      <c r="B2844" t="s">
        <v>505</v>
      </c>
      <c r="C2844" s="1">
        <v>33556</v>
      </c>
      <c r="D2844" s="2">
        <v>81.2</v>
      </c>
      <c r="E2844" t="s">
        <v>35</v>
      </c>
      <c r="F2844" s="3">
        <v>2008</v>
      </c>
      <c r="G2844" s="2">
        <v>72.599999999999994</v>
      </c>
      <c r="H2844" t="s">
        <v>35</v>
      </c>
      <c r="I2844">
        <v>272</v>
      </c>
      <c r="J2844">
        <v>2</v>
      </c>
      <c r="K2844" t="s">
        <v>36</v>
      </c>
      <c r="L2844" t="s">
        <v>60</v>
      </c>
      <c r="M2844" s="3">
        <v>82.35</v>
      </c>
      <c r="N2844">
        <v>272</v>
      </c>
      <c r="O2844">
        <v>0</v>
      </c>
      <c r="P2844" t="s">
        <v>50</v>
      </c>
      <c r="Q2844">
        <v>2013</v>
      </c>
      <c r="R2844" s="2">
        <v>510</v>
      </c>
      <c r="S2844" s="2">
        <v>545</v>
      </c>
      <c r="T2844" s="2">
        <v>735</v>
      </c>
      <c r="U2844" s="2">
        <v>0.22948175491175499</v>
      </c>
      <c r="V2844" s="2">
        <v>415</v>
      </c>
      <c r="W2844" s="2">
        <v>266</v>
      </c>
      <c r="X2844" s="2">
        <v>-1</v>
      </c>
      <c r="Y2844" s="2">
        <v>-1</v>
      </c>
      <c r="Z2844" s="2">
        <v>-1</v>
      </c>
      <c r="AA2844" s="2">
        <v>-1</v>
      </c>
      <c r="AB2844" s="2">
        <v>-1</v>
      </c>
      <c r="AC2844" s="2">
        <v>0.84630000000000005</v>
      </c>
      <c r="AD2844" s="2">
        <v>-0.1206</v>
      </c>
      <c r="AE2844" s="2">
        <v>0.16370000000000001</v>
      </c>
      <c r="AF2844" s="2">
        <v>-0.4879</v>
      </c>
      <c r="AG2844" s="2">
        <v>9.7299999999999998E-2</v>
      </c>
      <c r="AH2844">
        <v>280000</v>
      </c>
      <c r="AI2844" t="str">
        <f>IF(Table_Graduate_Salary[[#This Row],[Salary]]&lt;300000,"Low",IF(Table_Graduate_Salary[[#This Row],[Salary]]&lt;=600000,"Medium","High"))</f>
        <v>Low</v>
      </c>
      <c r="AJ2844" t="str">
        <f>IF(Table_Graduate_Salary[[#This Row],[collegeGPA]]&gt;=8,"Excellent",IF(Table_Graduate_Salary[[#This Row],[collegeGPA]]&gt;=7,"Good","Average"))</f>
        <v>Excellent</v>
      </c>
      <c r="AK2844" s="2">
        <f>AVERAGE(Table_Graduate_Salary[[#This Row],[English]],Table_Graduate_Salary[[#This Row],[Logical]],Table_Graduate_Salary[[#This Row],[Quant]])</f>
        <v>596.66666666666663</v>
      </c>
    </row>
    <row r="2845" spans="1:37">
      <c r="A2845">
        <v>1089265</v>
      </c>
      <c r="B2845" t="s">
        <v>506</v>
      </c>
      <c r="C2845" s="1">
        <v>32544</v>
      </c>
      <c r="D2845" s="2">
        <v>67</v>
      </c>
      <c r="E2845" t="s">
        <v>35</v>
      </c>
      <c r="F2845" s="3">
        <v>2007</v>
      </c>
      <c r="G2845" s="2">
        <v>65</v>
      </c>
      <c r="H2845" t="s">
        <v>35</v>
      </c>
      <c r="I2845">
        <v>7557</v>
      </c>
      <c r="J2845">
        <v>2</v>
      </c>
      <c r="K2845" t="s">
        <v>36</v>
      </c>
      <c r="L2845" t="s">
        <v>55</v>
      </c>
      <c r="M2845" s="3">
        <v>65</v>
      </c>
      <c r="N2845">
        <v>7557</v>
      </c>
      <c r="O2845">
        <v>1</v>
      </c>
      <c r="P2845" t="s">
        <v>38</v>
      </c>
      <c r="Q2845">
        <v>2012</v>
      </c>
      <c r="R2845" s="2">
        <v>525</v>
      </c>
      <c r="S2845" s="2">
        <v>420</v>
      </c>
      <c r="T2845" s="2">
        <v>475</v>
      </c>
      <c r="U2845" s="2">
        <v>0.70409041213131396</v>
      </c>
      <c r="V2845" s="2">
        <v>465</v>
      </c>
      <c r="W2845" s="2">
        <v>-1</v>
      </c>
      <c r="X2845" s="2">
        <v>-1</v>
      </c>
      <c r="Y2845" s="2">
        <v>-1</v>
      </c>
      <c r="Z2845" s="2">
        <v>-1</v>
      </c>
      <c r="AA2845" s="2">
        <v>-1</v>
      </c>
      <c r="AB2845" s="2">
        <v>-1</v>
      </c>
      <c r="AC2845" s="2">
        <v>-0.30270000000000002</v>
      </c>
      <c r="AD2845" s="2">
        <v>-0.78659999999999997</v>
      </c>
      <c r="AE2845" s="2">
        <v>-0.2974</v>
      </c>
      <c r="AF2845" s="2">
        <v>0.2727</v>
      </c>
      <c r="AG2845" s="2">
        <v>9.7299999999999998E-2</v>
      </c>
      <c r="AH2845">
        <v>180000</v>
      </c>
      <c r="AI2845" t="str">
        <f>IF(Table_Graduate_Salary[[#This Row],[Salary]]&lt;300000,"Low",IF(Table_Graduate_Salary[[#This Row],[Salary]]&lt;=600000,"Medium","High"))</f>
        <v>Low</v>
      </c>
      <c r="AJ2845" t="str">
        <f>IF(Table_Graduate_Salary[[#This Row],[collegeGPA]]&gt;=8,"Excellent",IF(Table_Graduate_Salary[[#This Row],[collegeGPA]]&gt;=7,"Good","Average"))</f>
        <v>Excellent</v>
      </c>
      <c r="AK2845" s="2">
        <f>AVERAGE(Table_Graduate_Salary[[#This Row],[English]],Table_Graduate_Salary[[#This Row],[Logical]],Table_Graduate_Salary[[#This Row],[Quant]])</f>
        <v>473.33333333333331</v>
      </c>
    </row>
    <row r="2846" spans="1:37">
      <c r="A2846">
        <v>793173</v>
      </c>
      <c r="B2846" t="s">
        <v>506</v>
      </c>
      <c r="C2846" s="1">
        <v>33289</v>
      </c>
      <c r="D2846" s="2">
        <v>80.8</v>
      </c>
      <c r="E2846" t="s">
        <v>51</v>
      </c>
      <c r="F2846" s="3">
        <v>2008</v>
      </c>
      <c r="G2846" s="2">
        <v>57.33</v>
      </c>
      <c r="H2846" t="s">
        <v>51</v>
      </c>
      <c r="I2846">
        <v>5111</v>
      </c>
      <c r="J2846">
        <v>2</v>
      </c>
      <c r="K2846" t="s">
        <v>66</v>
      </c>
      <c r="L2846" t="s">
        <v>67</v>
      </c>
      <c r="M2846" s="3">
        <v>84.77</v>
      </c>
      <c r="N2846">
        <v>5111</v>
      </c>
      <c r="O2846">
        <v>0</v>
      </c>
      <c r="P2846" t="s">
        <v>45</v>
      </c>
      <c r="Q2846">
        <v>2014</v>
      </c>
      <c r="R2846" s="2">
        <v>640</v>
      </c>
      <c r="S2846" s="2">
        <v>510</v>
      </c>
      <c r="T2846" s="2">
        <v>340</v>
      </c>
      <c r="U2846" s="2">
        <v>0.86468541337008498</v>
      </c>
      <c r="V2846" s="2">
        <v>525</v>
      </c>
      <c r="W2846" s="2">
        <v>-1</v>
      </c>
      <c r="X2846" s="2">
        <v>-1</v>
      </c>
      <c r="Y2846" s="2">
        <v>-1</v>
      </c>
      <c r="Z2846" s="2">
        <v>-1</v>
      </c>
      <c r="AA2846" s="2">
        <v>-1</v>
      </c>
      <c r="AB2846" s="2">
        <v>-1</v>
      </c>
      <c r="AC2846" s="2">
        <v>1.4208000000000001</v>
      </c>
      <c r="AD2846" s="2">
        <v>-0.62009999999999998</v>
      </c>
      <c r="AE2846" s="2">
        <v>0.01</v>
      </c>
      <c r="AF2846" s="2">
        <v>-0.995</v>
      </c>
      <c r="AG2846" s="2">
        <v>-9.4299999999999995E-2</v>
      </c>
      <c r="AH2846">
        <v>120000</v>
      </c>
      <c r="AI2846" t="str">
        <f>IF(Table_Graduate_Salary[[#This Row],[Salary]]&lt;300000,"Low",IF(Table_Graduate_Salary[[#This Row],[Salary]]&lt;=600000,"Medium","High"))</f>
        <v>Low</v>
      </c>
      <c r="AJ2846" t="str">
        <f>IF(Table_Graduate_Salary[[#This Row],[collegeGPA]]&gt;=8,"Excellent",IF(Table_Graduate_Salary[[#This Row],[collegeGPA]]&gt;=7,"Good","Average"))</f>
        <v>Excellent</v>
      </c>
      <c r="AK2846" s="2">
        <f>AVERAGE(Table_Graduate_Salary[[#This Row],[English]],Table_Graduate_Salary[[#This Row],[Logical]],Table_Graduate_Salary[[#This Row],[Quant]])</f>
        <v>496.66666666666669</v>
      </c>
    </row>
    <row r="2847" spans="1:37">
      <c r="A2847">
        <v>1289825</v>
      </c>
      <c r="B2847" t="s">
        <v>506</v>
      </c>
      <c r="C2847" s="1">
        <v>32013</v>
      </c>
      <c r="D2847" s="2">
        <v>66.67</v>
      </c>
      <c r="E2847" t="s">
        <v>51</v>
      </c>
      <c r="F2847" s="3">
        <v>2005</v>
      </c>
      <c r="G2847" s="2">
        <v>57.1</v>
      </c>
      <c r="H2847" t="s">
        <v>51</v>
      </c>
      <c r="I2847">
        <v>6688</v>
      </c>
      <c r="J2847">
        <v>2</v>
      </c>
      <c r="K2847" t="s">
        <v>66</v>
      </c>
      <c r="L2847" t="s">
        <v>67</v>
      </c>
      <c r="M2847" s="3">
        <v>73</v>
      </c>
      <c r="N2847">
        <v>6688</v>
      </c>
      <c r="O2847">
        <v>1</v>
      </c>
      <c r="P2847" t="s">
        <v>47</v>
      </c>
      <c r="Q2847">
        <v>2014</v>
      </c>
      <c r="R2847" s="2">
        <v>370</v>
      </c>
      <c r="S2847" s="2">
        <v>510</v>
      </c>
      <c r="T2847" s="2">
        <v>475</v>
      </c>
      <c r="U2847" s="2">
        <v>0.84312372666574198</v>
      </c>
      <c r="V2847" s="2">
        <v>515</v>
      </c>
      <c r="W2847" s="2">
        <v>-1</v>
      </c>
      <c r="X2847" s="2">
        <v>-1</v>
      </c>
      <c r="Y2847" s="2">
        <v>-1</v>
      </c>
      <c r="Z2847" s="2">
        <v>-1</v>
      </c>
      <c r="AA2847" s="2">
        <v>-1</v>
      </c>
      <c r="AB2847" s="2">
        <v>-1</v>
      </c>
      <c r="AC2847" s="2">
        <v>-1.54E-2</v>
      </c>
      <c r="AD2847" s="2">
        <v>-0.1206</v>
      </c>
      <c r="AE2847" s="2">
        <v>-0.6048</v>
      </c>
      <c r="AF2847" s="2">
        <v>1.9199999999999998E-2</v>
      </c>
      <c r="AG2847" s="2">
        <v>-0.66920000000000002</v>
      </c>
      <c r="AH2847">
        <v>180000</v>
      </c>
      <c r="AI2847" t="str">
        <f>IF(Table_Graduate_Salary[[#This Row],[Salary]]&lt;300000,"Low",IF(Table_Graduate_Salary[[#This Row],[Salary]]&lt;=600000,"Medium","High"))</f>
        <v>Low</v>
      </c>
      <c r="AJ2847" t="str">
        <f>IF(Table_Graduate_Salary[[#This Row],[collegeGPA]]&gt;=8,"Excellent",IF(Table_Graduate_Salary[[#This Row],[collegeGPA]]&gt;=7,"Good","Average"))</f>
        <v>Excellent</v>
      </c>
      <c r="AK2847" s="2">
        <f>AVERAGE(Table_Graduate_Salary[[#This Row],[English]],Table_Graduate_Salary[[#This Row],[Logical]],Table_Graduate_Salary[[#This Row],[Quant]])</f>
        <v>451.66666666666669</v>
      </c>
    </row>
    <row r="2848" spans="1:37">
      <c r="A2848">
        <v>587792</v>
      </c>
      <c r="B2848" t="s">
        <v>506</v>
      </c>
      <c r="C2848" s="1">
        <v>33059</v>
      </c>
      <c r="D2848" s="2">
        <v>61.83</v>
      </c>
      <c r="E2848" t="s">
        <v>79</v>
      </c>
      <c r="F2848" s="3">
        <v>2007</v>
      </c>
      <c r="G2848" s="2">
        <v>62.8</v>
      </c>
      <c r="H2848" t="s">
        <v>79</v>
      </c>
      <c r="I2848">
        <v>49</v>
      </c>
      <c r="J2848">
        <v>1</v>
      </c>
      <c r="K2848" t="s">
        <v>36</v>
      </c>
      <c r="L2848" t="s">
        <v>64</v>
      </c>
      <c r="M2848" s="3">
        <v>64.14</v>
      </c>
      <c r="N2848">
        <v>49</v>
      </c>
      <c r="O2848">
        <v>0</v>
      </c>
      <c r="P2848" t="s">
        <v>41</v>
      </c>
      <c r="Q2848">
        <v>2012</v>
      </c>
      <c r="R2848" s="2">
        <v>485</v>
      </c>
      <c r="S2848" s="2">
        <v>560</v>
      </c>
      <c r="T2848" s="2">
        <v>680</v>
      </c>
      <c r="U2848" s="2">
        <v>0.86468541337008498</v>
      </c>
      <c r="V2848" s="2">
        <v>525</v>
      </c>
      <c r="W2848" s="2">
        <v>-1</v>
      </c>
      <c r="X2848" s="2">
        <v>-1</v>
      </c>
      <c r="Y2848" s="2">
        <v>-1</v>
      </c>
      <c r="Z2848" s="2">
        <v>-1</v>
      </c>
      <c r="AA2848" s="2">
        <v>-1</v>
      </c>
      <c r="AB2848" s="2">
        <v>-1</v>
      </c>
      <c r="AC2848" s="2">
        <v>0.70269999999999999</v>
      </c>
      <c r="AD2848" s="2">
        <v>0.21240000000000001</v>
      </c>
      <c r="AE2848" s="2">
        <v>0.77849999999999997</v>
      </c>
      <c r="AF2848" s="2">
        <v>0.39950000000000002</v>
      </c>
      <c r="AG2848" s="2">
        <v>-9.4299999999999995E-2</v>
      </c>
      <c r="AH2848">
        <v>310000</v>
      </c>
      <c r="AI2848" t="str">
        <f>IF(Table_Graduate_Salary[[#This Row],[Salary]]&lt;300000,"Low",IF(Table_Graduate_Salary[[#This Row],[Salary]]&lt;=600000,"Medium","High"))</f>
        <v>Medium</v>
      </c>
      <c r="AJ2848" t="str">
        <f>IF(Table_Graduate_Salary[[#This Row],[collegeGPA]]&gt;=8,"Excellent",IF(Table_Graduate_Salary[[#This Row],[collegeGPA]]&gt;=7,"Good","Average"))</f>
        <v>Excellent</v>
      </c>
      <c r="AK2848" s="2">
        <f>AVERAGE(Table_Graduate_Salary[[#This Row],[English]],Table_Graduate_Salary[[#This Row],[Logical]],Table_Graduate_Salary[[#This Row],[Quant]])</f>
        <v>575</v>
      </c>
    </row>
    <row r="2849" spans="1:37">
      <c r="A2849">
        <v>872027</v>
      </c>
      <c r="B2849" t="s">
        <v>506</v>
      </c>
      <c r="C2849" s="1">
        <v>34675</v>
      </c>
      <c r="D2849" s="2">
        <v>69</v>
      </c>
      <c r="E2849" t="s">
        <v>51</v>
      </c>
      <c r="F2849" s="3">
        <v>2010</v>
      </c>
      <c r="G2849" s="2">
        <v>66.150000000000006</v>
      </c>
      <c r="H2849" t="s">
        <v>51</v>
      </c>
      <c r="I2849">
        <v>347</v>
      </c>
      <c r="J2849">
        <v>2</v>
      </c>
      <c r="K2849" t="s">
        <v>36</v>
      </c>
      <c r="L2849" t="s">
        <v>60</v>
      </c>
      <c r="M2849" s="3">
        <v>77</v>
      </c>
      <c r="N2849">
        <v>347</v>
      </c>
      <c r="O2849">
        <v>0</v>
      </c>
      <c r="P2849" t="s">
        <v>41</v>
      </c>
      <c r="Q2849">
        <v>2014</v>
      </c>
      <c r="R2849" s="2">
        <v>430</v>
      </c>
      <c r="S2849" s="2">
        <v>475</v>
      </c>
      <c r="T2849" s="2">
        <v>680</v>
      </c>
      <c r="U2849" s="2">
        <v>0.78330353667029795</v>
      </c>
      <c r="V2849" s="2">
        <v>-1</v>
      </c>
      <c r="W2849" s="2">
        <v>388</v>
      </c>
      <c r="X2849" s="2">
        <v>-1</v>
      </c>
      <c r="Y2849" s="2">
        <v>-1</v>
      </c>
      <c r="Z2849" s="2">
        <v>-1</v>
      </c>
      <c r="AA2849" s="2">
        <v>-1</v>
      </c>
      <c r="AB2849" s="2">
        <v>-1</v>
      </c>
      <c r="AC2849" s="2">
        <v>1.2771999999999999</v>
      </c>
      <c r="AD2849" s="2">
        <v>-0.1206</v>
      </c>
      <c r="AE2849" s="2">
        <v>0.47110000000000002</v>
      </c>
      <c r="AF2849" s="2">
        <v>-0.74150000000000005</v>
      </c>
      <c r="AG2849" s="2">
        <v>-1.0524</v>
      </c>
      <c r="AH2849">
        <v>330000</v>
      </c>
      <c r="AI2849" t="str">
        <f>IF(Table_Graduate_Salary[[#This Row],[Salary]]&lt;300000,"Low",IF(Table_Graduate_Salary[[#This Row],[Salary]]&lt;=600000,"Medium","High"))</f>
        <v>Medium</v>
      </c>
      <c r="AJ2849" t="str">
        <f>IF(Table_Graduate_Salary[[#This Row],[collegeGPA]]&gt;=8,"Excellent",IF(Table_Graduate_Salary[[#This Row],[collegeGPA]]&gt;=7,"Good","Average"))</f>
        <v>Excellent</v>
      </c>
      <c r="AK2849" s="2">
        <f>AVERAGE(Table_Graduate_Salary[[#This Row],[English]],Table_Graduate_Salary[[#This Row],[Logical]],Table_Graduate_Salary[[#This Row],[Quant]])</f>
        <v>528.33333333333337</v>
      </c>
    </row>
    <row r="2850" spans="1:37">
      <c r="A2850">
        <v>330647</v>
      </c>
      <c r="B2850" t="s">
        <v>505</v>
      </c>
      <c r="C2850" s="1">
        <v>33439</v>
      </c>
      <c r="D2850" s="2">
        <v>81</v>
      </c>
      <c r="E2850" t="s">
        <v>100</v>
      </c>
      <c r="F2850" s="3">
        <v>2008</v>
      </c>
      <c r="G2850" s="2">
        <v>89</v>
      </c>
      <c r="H2850" t="s">
        <v>221</v>
      </c>
      <c r="I2850">
        <v>9837</v>
      </c>
      <c r="J2850">
        <v>2</v>
      </c>
      <c r="K2850" t="s">
        <v>36</v>
      </c>
      <c r="L2850" t="s">
        <v>64</v>
      </c>
      <c r="M2850" s="3">
        <v>77.239999999999995</v>
      </c>
      <c r="N2850">
        <v>9837</v>
      </c>
      <c r="O2850">
        <v>1</v>
      </c>
      <c r="P2850" t="s">
        <v>54</v>
      </c>
      <c r="Q2850">
        <v>2012</v>
      </c>
      <c r="R2850" s="2">
        <v>435</v>
      </c>
      <c r="S2850" s="2">
        <v>365</v>
      </c>
      <c r="T2850" s="2">
        <v>475</v>
      </c>
      <c r="U2850" s="2">
        <v>0.30840058286030803</v>
      </c>
      <c r="V2850" s="2">
        <v>355</v>
      </c>
      <c r="W2850" s="2">
        <v>-1</v>
      </c>
      <c r="X2850" s="2">
        <v>-1</v>
      </c>
      <c r="Y2850" s="2">
        <v>-1</v>
      </c>
      <c r="Z2850" s="2">
        <v>-1</v>
      </c>
      <c r="AA2850" s="2">
        <v>-1</v>
      </c>
      <c r="AB2850" s="2">
        <v>-1</v>
      </c>
      <c r="AC2850" s="2">
        <v>0.39410000000000001</v>
      </c>
      <c r="AD2850" s="2">
        <v>0.96879999999999999</v>
      </c>
      <c r="AE2850" s="2">
        <v>9.1399999999999995E-2</v>
      </c>
      <c r="AF2850" s="2">
        <v>0.97299999999999998</v>
      </c>
      <c r="AG2850" s="2">
        <v>-0.60350000000000004</v>
      </c>
      <c r="AH2850">
        <v>430000</v>
      </c>
      <c r="AI2850" t="str">
        <f>IF(Table_Graduate_Salary[[#This Row],[Salary]]&lt;300000,"Low",IF(Table_Graduate_Salary[[#This Row],[Salary]]&lt;=600000,"Medium","High"))</f>
        <v>Medium</v>
      </c>
      <c r="AJ2850" t="str">
        <f>IF(Table_Graduate_Salary[[#This Row],[collegeGPA]]&gt;=8,"Excellent",IF(Table_Graduate_Salary[[#This Row],[collegeGPA]]&gt;=7,"Good","Average"))</f>
        <v>Excellent</v>
      </c>
      <c r="AK2850" s="2">
        <f>AVERAGE(Table_Graduate_Salary[[#This Row],[English]],Table_Graduate_Salary[[#This Row],[Logical]],Table_Graduate_Salary[[#This Row],[Quant]])</f>
        <v>425</v>
      </c>
    </row>
    <row r="2851" spans="1:37">
      <c r="A2851">
        <v>489939</v>
      </c>
      <c r="B2851" t="s">
        <v>506</v>
      </c>
      <c r="C2851" s="1">
        <v>32768</v>
      </c>
      <c r="D2851" s="2">
        <v>74.599999999999994</v>
      </c>
      <c r="E2851" t="s">
        <v>35</v>
      </c>
      <c r="F2851" s="3">
        <v>2006</v>
      </c>
      <c r="G2851" s="2">
        <v>58</v>
      </c>
      <c r="H2851" t="s">
        <v>35</v>
      </c>
      <c r="I2851">
        <v>6545</v>
      </c>
      <c r="J2851">
        <v>2</v>
      </c>
      <c r="K2851" t="s">
        <v>36</v>
      </c>
      <c r="L2851" t="s">
        <v>64</v>
      </c>
      <c r="M2851" s="3">
        <v>73.86</v>
      </c>
      <c r="N2851">
        <v>6545</v>
      </c>
      <c r="O2851">
        <v>0</v>
      </c>
      <c r="P2851" t="s">
        <v>41</v>
      </c>
      <c r="Q2851">
        <v>2011</v>
      </c>
      <c r="R2851" s="2">
        <v>710</v>
      </c>
      <c r="S2851" s="2">
        <v>585</v>
      </c>
      <c r="T2851" s="2">
        <v>530</v>
      </c>
      <c r="U2851" s="2">
        <v>0.63597875645679403</v>
      </c>
      <c r="V2851" s="2">
        <v>445</v>
      </c>
      <c r="W2851" s="2">
        <v>-1</v>
      </c>
      <c r="X2851" s="2">
        <v>-1</v>
      </c>
      <c r="Y2851" s="2">
        <v>-1</v>
      </c>
      <c r="Z2851" s="2">
        <v>-1</v>
      </c>
      <c r="AA2851" s="2">
        <v>-1</v>
      </c>
      <c r="AB2851" s="2">
        <v>-1</v>
      </c>
      <c r="AC2851" s="2">
        <v>0.2782</v>
      </c>
      <c r="AD2851" s="2">
        <v>1.7487999999999999</v>
      </c>
      <c r="AE2851" s="2">
        <v>0.38169999999999998</v>
      </c>
      <c r="AF2851" s="2">
        <v>0.62039999999999995</v>
      </c>
      <c r="AG2851" s="2">
        <v>0.97629999999999995</v>
      </c>
      <c r="AH2851">
        <v>285000</v>
      </c>
      <c r="AI2851" t="str">
        <f>IF(Table_Graduate_Salary[[#This Row],[Salary]]&lt;300000,"Low",IF(Table_Graduate_Salary[[#This Row],[Salary]]&lt;=600000,"Medium","High"))</f>
        <v>Low</v>
      </c>
      <c r="AJ2851" t="str">
        <f>IF(Table_Graduate_Salary[[#This Row],[collegeGPA]]&gt;=8,"Excellent",IF(Table_Graduate_Salary[[#This Row],[collegeGPA]]&gt;=7,"Good","Average"))</f>
        <v>Excellent</v>
      </c>
      <c r="AK2851" s="2">
        <f>AVERAGE(Table_Graduate_Salary[[#This Row],[English]],Table_Graduate_Salary[[#This Row],[Logical]],Table_Graduate_Salary[[#This Row],[Quant]])</f>
        <v>608.33333333333337</v>
      </c>
    </row>
    <row r="2852" spans="1:37">
      <c r="A2852">
        <v>123403</v>
      </c>
      <c r="B2852" t="s">
        <v>506</v>
      </c>
      <c r="C2852" s="1">
        <v>32557</v>
      </c>
      <c r="D2852" s="2">
        <v>66.8</v>
      </c>
      <c r="E2852" t="s">
        <v>118</v>
      </c>
      <c r="F2852" s="3">
        <v>2006</v>
      </c>
      <c r="G2852" s="2">
        <v>56</v>
      </c>
      <c r="H2852" t="s">
        <v>118</v>
      </c>
      <c r="I2852">
        <v>487</v>
      </c>
      <c r="J2852">
        <v>2</v>
      </c>
      <c r="K2852" t="s">
        <v>36</v>
      </c>
      <c r="L2852" t="s">
        <v>64</v>
      </c>
      <c r="M2852" s="3">
        <v>52</v>
      </c>
      <c r="N2852">
        <v>487</v>
      </c>
      <c r="O2852">
        <v>1</v>
      </c>
      <c r="P2852" t="s">
        <v>45</v>
      </c>
      <c r="Q2852">
        <v>2012</v>
      </c>
      <c r="R2852" s="2">
        <v>465</v>
      </c>
      <c r="S2852" s="2">
        <v>435</v>
      </c>
      <c r="T2852" s="2">
        <v>555</v>
      </c>
      <c r="U2852" s="2">
        <v>0.79358061454850604</v>
      </c>
      <c r="V2852" s="2">
        <v>495</v>
      </c>
      <c r="W2852" s="2">
        <v>-1</v>
      </c>
      <c r="X2852" s="2">
        <v>-1</v>
      </c>
      <c r="Y2852" s="2">
        <v>-1</v>
      </c>
      <c r="Z2852" s="2">
        <v>-1</v>
      </c>
      <c r="AA2852" s="2">
        <v>-1</v>
      </c>
      <c r="AB2852" s="2">
        <v>-1</v>
      </c>
      <c r="AC2852" s="2">
        <v>-0.1082</v>
      </c>
      <c r="AD2852" s="2">
        <v>0.65680000000000005</v>
      </c>
      <c r="AE2852" s="2">
        <v>9.1399999999999995E-2</v>
      </c>
      <c r="AF2852" s="2">
        <v>-1.1128</v>
      </c>
      <c r="AG2852" s="2">
        <v>-0.60350000000000004</v>
      </c>
      <c r="AH2852">
        <v>90000</v>
      </c>
      <c r="AI2852" t="str">
        <f>IF(Table_Graduate_Salary[[#This Row],[Salary]]&lt;300000,"Low",IF(Table_Graduate_Salary[[#This Row],[Salary]]&lt;=600000,"Medium","High"))</f>
        <v>Low</v>
      </c>
      <c r="AJ2852" t="str">
        <f>IF(Table_Graduate_Salary[[#This Row],[collegeGPA]]&gt;=8,"Excellent",IF(Table_Graduate_Salary[[#This Row],[collegeGPA]]&gt;=7,"Good","Average"))</f>
        <v>Excellent</v>
      </c>
      <c r="AK2852" s="2">
        <f>AVERAGE(Table_Graduate_Salary[[#This Row],[English]],Table_Graduate_Salary[[#This Row],[Logical]],Table_Graduate_Salary[[#This Row],[Quant]])</f>
        <v>485</v>
      </c>
    </row>
    <row r="2853" spans="1:37">
      <c r="A2853">
        <v>628271</v>
      </c>
      <c r="B2853" t="s">
        <v>506</v>
      </c>
      <c r="C2853" s="1">
        <v>33902</v>
      </c>
      <c r="D2853" s="2">
        <v>67</v>
      </c>
      <c r="E2853" t="s">
        <v>51</v>
      </c>
      <c r="F2853" s="3">
        <v>2009</v>
      </c>
      <c r="G2853" s="2">
        <v>72</v>
      </c>
      <c r="H2853" t="s">
        <v>51</v>
      </c>
      <c r="I2853">
        <v>429</v>
      </c>
      <c r="J2853">
        <v>2</v>
      </c>
      <c r="K2853" t="s">
        <v>36</v>
      </c>
      <c r="L2853" t="s">
        <v>52</v>
      </c>
      <c r="M2853" s="3">
        <v>71.3</v>
      </c>
      <c r="N2853">
        <v>429</v>
      </c>
      <c r="O2853">
        <v>0</v>
      </c>
      <c r="P2853" t="s">
        <v>41</v>
      </c>
      <c r="Q2853">
        <v>2013</v>
      </c>
      <c r="R2853" s="2">
        <v>640</v>
      </c>
      <c r="S2853" s="2">
        <v>525</v>
      </c>
      <c r="T2853" s="2">
        <v>400</v>
      </c>
      <c r="U2853" s="2">
        <v>0.65410747454593299</v>
      </c>
      <c r="V2853" s="2">
        <v>-1</v>
      </c>
      <c r="W2853" s="2">
        <v>-1</v>
      </c>
      <c r="X2853" s="2">
        <v>-1</v>
      </c>
      <c r="Y2853" s="2">
        <v>420</v>
      </c>
      <c r="Z2853" s="2">
        <v>-1</v>
      </c>
      <c r="AA2853" s="2">
        <v>-1</v>
      </c>
      <c r="AB2853" s="2">
        <v>-1</v>
      </c>
      <c r="AC2853" s="2">
        <v>0.70269999999999999</v>
      </c>
      <c r="AD2853" s="2">
        <v>-8.7300000000000003E-2</v>
      </c>
      <c r="AE2853" s="2">
        <v>-3.1899999999999998E-2</v>
      </c>
      <c r="AF2853" s="2">
        <v>0.65300000000000002</v>
      </c>
      <c r="AG2853" s="2">
        <v>0.16699999999999901</v>
      </c>
      <c r="AH2853">
        <v>210000</v>
      </c>
      <c r="AI2853" t="str">
        <f>IF(Table_Graduate_Salary[[#This Row],[Salary]]&lt;300000,"Low",IF(Table_Graduate_Salary[[#This Row],[Salary]]&lt;=600000,"Medium","High"))</f>
        <v>Low</v>
      </c>
      <c r="AJ2853" t="str">
        <f>IF(Table_Graduate_Salary[[#This Row],[collegeGPA]]&gt;=8,"Excellent",IF(Table_Graduate_Salary[[#This Row],[collegeGPA]]&gt;=7,"Good","Average"))</f>
        <v>Excellent</v>
      </c>
      <c r="AK2853" s="2">
        <f>AVERAGE(Table_Graduate_Salary[[#This Row],[English]],Table_Graduate_Salary[[#This Row],[Logical]],Table_Graduate_Salary[[#This Row],[Quant]])</f>
        <v>521.66666666666663</v>
      </c>
    </row>
    <row r="2854" spans="1:37">
      <c r="A2854">
        <v>1063875</v>
      </c>
      <c r="B2854" t="s">
        <v>506</v>
      </c>
      <c r="C2854" s="1">
        <v>33263</v>
      </c>
      <c r="D2854" s="2">
        <v>78.2</v>
      </c>
      <c r="E2854" t="s">
        <v>51</v>
      </c>
      <c r="F2854" s="3">
        <v>2009</v>
      </c>
      <c r="G2854" s="2">
        <v>66</v>
      </c>
      <c r="H2854" t="s">
        <v>35</v>
      </c>
      <c r="I2854">
        <v>13846</v>
      </c>
      <c r="J2854">
        <v>2</v>
      </c>
      <c r="K2854" t="s">
        <v>36</v>
      </c>
      <c r="L2854" t="s">
        <v>44</v>
      </c>
      <c r="M2854" s="3">
        <v>71.2</v>
      </c>
      <c r="N2854">
        <v>13846</v>
      </c>
      <c r="O2854">
        <v>0</v>
      </c>
      <c r="P2854" t="s">
        <v>70</v>
      </c>
      <c r="Q2854">
        <v>2013</v>
      </c>
      <c r="R2854" s="2">
        <v>545</v>
      </c>
      <c r="S2854" s="2">
        <v>540</v>
      </c>
      <c r="T2854" s="2">
        <v>630</v>
      </c>
      <c r="U2854" s="2">
        <v>0.33878634721952799</v>
      </c>
      <c r="V2854" s="2">
        <v>445</v>
      </c>
      <c r="W2854" s="2">
        <v>292</v>
      </c>
      <c r="X2854" s="2">
        <v>-1</v>
      </c>
      <c r="Y2854" s="2">
        <v>-1</v>
      </c>
      <c r="Z2854" s="2">
        <v>-1</v>
      </c>
      <c r="AA2854" s="2">
        <v>-1</v>
      </c>
      <c r="AB2854" s="2">
        <v>-1</v>
      </c>
      <c r="AC2854" s="2">
        <v>1.5644</v>
      </c>
      <c r="AD2854" s="2">
        <v>1.5444</v>
      </c>
      <c r="AE2854" s="2">
        <v>0.62480000000000002</v>
      </c>
      <c r="AF2854" s="2">
        <v>-1.6289</v>
      </c>
      <c r="AG2854" s="2">
        <v>0.86370000000000002</v>
      </c>
      <c r="AH2854">
        <v>325000</v>
      </c>
      <c r="AI2854" t="str">
        <f>IF(Table_Graduate_Salary[[#This Row],[Salary]]&lt;300000,"Low",IF(Table_Graduate_Salary[[#This Row],[Salary]]&lt;=600000,"Medium","High"))</f>
        <v>Medium</v>
      </c>
      <c r="AJ2854" t="str">
        <f>IF(Table_Graduate_Salary[[#This Row],[collegeGPA]]&gt;=8,"Excellent",IF(Table_Graduate_Salary[[#This Row],[collegeGPA]]&gt;=7,"Good","Average"))</f>
        <v>Excellent</v>
      </c>
      <c r="AK2854" s="2">
        <f>AVERAGE(Table_Graduate_Salary[[#This Row],[English]],Table_Graduate_Salary[[#This Row],[Logical]],Table_Graduate_Salary[[#This Row],[Quant]])</f>
        <v>571.66666666666663</v>
      </c>
    </row>
    <row r="2855" spans="1:37">
      <c r="A2855">
        <v>1094320</v>
      </c>
      <c r="B2855" t="s">
        <v>506</v>
      </c>
      <c r="C2855" s="1">
        <v>33929</v>
      </c>
      <c r="D2855" s="2">
        <v>92</v>
      </c>
      <c r="E2855" t="s">
        <v>51</v>
      </c>
      <c r="F2855" s="3">
        <v>2010</v>
      </c>
      <c r="G2855" s="2">
        <v>89</v>
      </c>
      <c r="H2855" t="s">
        <v>51</v>
      </c>
      <c r="I2855">
        <v>7282</v>
      </c>
      <c r="J2855">
        <v>2</v>
      </c>
      <c r="K2855" t="s">
        <v>36</v>
      </c>
      <c r="L2855" t="s">
        <v>52</v>
      </c>
      <c r="M2855" s="3">
        <v>78</v>
      </c>
      <c r="N2855">
        <v>7282</v>
      </c>
      <c r="O2855">
        <v>0</v>
      </c>
      <c r="P2855" t="s">
        <v>47</v>
      </c>
      <c r="Q2855">
        <v>2014</v>
      </c>
      <c r="R2855" s="2">
        <v>430</v>
      </c>
      <c r="S2855" s="2">
        <v>530</v>
      </c>
      <c r="T2855" s="2">
        <v>450</v>
      </c>
      <c r="U2855" s="2">
        <v>0.72598414796947897</v>
      </c>
      <c r="V2855" s="2">
        <v>-1</v>
      </c>
      <c r="W2855" s="2">
        <v>-1</v>
      </c>
      <c r="X2855" s="2">
        <v>-1</v>
      </c>
      <c r="Y2855" s="2">
        <v>438</v>
      </c>
      <c r="Z2855" s="2">
        <v>-1</v>
      </c>
      <c r="AA2855" s="2">
        <v>-1</v>
      </c>
      <c r="AB2855" s="2">
        <v>-1</v>
      </c>
      <c r="AC2855" s="2">
        <v>1.4208000000000001</v>
      </c>
      <c r="AD2855" s="2">
        <v>-1.2861</v>
      </c>
      <c r="AE2855" s="2">
        <v>-0.91220000000000001</v>
      </c>
      <c r="AF2855" s="2">
        <v>-0.74150000000000005</v>
      </c>
      <c r="AG2855" s="2">
        <v>9.7299999999999998E-2</v>
      </c>
      <c r="AH2855">
        <v>200000</v>
      </c>
      <c r="AI2855" t="str">
        <f>IF(Table_Graduate_Salary[[#This Row],[Salary]]&lt;300000,"Low",IF(Table_Graduate_Salary[[#This Row],[Salary]]&lt;=600000,"Medium","High"))</f>
        <v>Low</v>
      </c>
      <c r="AJ2855" t="str">
        <f>IF(Table_Graduate_Salary[[#This Row],[collegeGPA]]&gt;=8,"Excellent",IF(Table_Graduate_Salary[[#This Row],[collegeGPA]]&gt;=7,"Good","Average"))</f>
        <v>Excellent</v>
      </c>
      <c r="AK2855" s="2">
        <f>AVERAGE(Table_Graduate_Salary[[#This Row],[English]],Table_Graduate_Salary[[#This Row],[Logical]],Table_Graduate_Salary[[#This Row],[Quant]])</f>
        <v>470</v>
      </c>
    </row>
    <row r="2856" spans="1:37">
      <c r="A2856">
        <v>127290</v>
      </c>
      <c r="B2856" t="s">
        <v>506</v>
      </c>
      <c r="C2856" s="1">
        <v>32304</v>
      </c>
      <c r="D2856" s="2">
        <v>84.67</v>
      </c>
      <c r="E2856" t="s">
        <v>482</v>
      </c>
      <c r="F2856" s="3">
        <v>2006</v>
      </c>
      <c r="G2856" s="2">
        <v>95.9</v>
      </c>
      <c r="H2856" t="s">
        <v>358</v>
      </c>
      <c r="I2856">
        <v>1487</v>
      </c>
      <c r="J2856">
        <v>2</v>
      </c>
      <c r="K2856" t="s">
        <v>36</v>
      </c>
      <c r="L2856" t="s">
        <v>60</v>
      </c>
      <c r="M2856" s="3">
        <v>74.69</v>
      </c>
      <c r="N2856">
        <v>1487</v>
      </c>
      <c r="O2856">
        <v>0</v>
      </c>
      <c r="P2856" t="s">
        <v>56</v>
      </c>
      <c r="Q2856">
        <v>2010</v>
      </c>
      <c r="R2856" s="2">
        <v>455</v>
      </c>
      <c r="S2856" s="2">
        <v>395</v>
      </c>
      <c r="T2856" s="2">
        <v>645</v>
      </c>
      <c r="U2856" s="2">
        <v>0.91077016424602197</v>
      </c>
      <c r="V2856" s="2">
        <v>475</v>
      </c>
      <c r="W2856" s="2">
        <v>433</v>
      </c>
      <c r="X2856" s="2">
        <v>-1</v>
      </c>
      <c r="Y2856" s="2">
        <v>-1</v>
      </c>
      <c r="Z2856" s="2">
        <v>-1</v>
      </c>
      <c r="AA2856" s="2">
        <v>-1</v>
      </c>
      <c r="AB2856" s="2">
        <v>-1</v>
      </c>
      <c r="AC2856" s="2">
        <v>-0.4173</v>
      </c>
      <c r="AD2856" s="2">
        <v>-0.59130000000000005</v>
      </c>
      <c r="AE2856" s="2">
        <v>0.81710000000000005</v>
      </c>
      <c r="AF2856" s="2">
        <v>0.5323</v>
      </c>
      <c r="AG2856" s="2">
        <v>-0.9194</v>
      </c>
      <c r="AH2856">
        <v>555000</v>
      </c>
      <c r="AI2856" t="str">
        <f>IF(Table_Graduate_Salary[[#This Row],[Salary]]&lt;300000,"Low",IF(Table_Graduate_Salary[[#This Row],[Salary]]&lt;=600000,"Medium","High"))</f>
        <v>Medium</v>
      </c>
      <c r="AJ2856" t="str">
        <f>IF(Table_Graduate_Salary[[#This Row],[collegeGPA]]&gt;=8,"Excellent",IF(Table_Graduate_Salary[[#This Row],[collegeGPA]]&gt;=7,"Good","Average"))</f>
        <v>Excellent</v>
      </c>
      <c r="AK2856" s="2">
        <f>AVERAGE(Table_Graduate_Salary[[#This Row],[English]],Table_Graduate_Salary[[#This Row],[Logical]],Table_Graduate_Salary[[#This Row],[Quant]])</f>
        <v>498.33333333333331</v>
      </c>
    </row>
    <row r="2857" spans="1:37">
      <c r="A2857">
        <v>965642</v>
      </c>
      <c r="B2857" t="s">
        <v>506</v>
      </c>
      <c r="C2857" s="1">
        <v>33997</v>
      </c>
      <c r="D2857" s="2">
        <v>94</v>
      </c>
      <c r="E2857" t="s">
        <v>51</v>
      </c>
      <c r="F2857" s="3">
        <v>2010</v>
      </c>
      <c r="G2857" s="2">
        <v>84</v>
      </c>
      <c r="H2857" t="s">
        <v>51</v>
      </c>
      <c r="I2857">
        <v>8823</v>
      </c>
      <c r="J2857">
        <v>2</v>
      </c>
      <c r="K2857" t="s">
        <v>36</v>
      </c>
      <c r="L2857" t="s">
        <v>40</v>
      </c>
      <c r="M2857" s="3">
        <v>80</v>
      </c>
      <c r="N2857">
        <v>8823</v>
      </c>
      <c r="O2857">
        <v>0</v>
      </c>
      <c r="P2857" t="s">
        <v>47</v>
      </c>
      <c r="Q2857">
        <v>2014</v>
      </c>
      <c r="R2857" s="2">
        <v>355</v>
      </c>
      <c r="S2857" s="2">
        <v>290</v>
      </c>
      <c r="T2857" s="2">
        <v>450</v>
      </c>
      <c r="U2857" s="2">
        <v>-1</v>
      </c>
      <c r="V2857" s="2">
        <v>-1</v>
      </c>
      <c r="W2857" s="2">
        <v>-1</v>
      </c>
      <c r="X2857" s="2">
        <v>-1</v>
      </c>
      <c r="Y2857" s="2">
        <v>-1</v>
      </c>
      <c r="Z2857" s="2">
        <v>-1</v>
      </c>
      <c r="AA2857" s="2">
        <v>-1</v>
      </c>
      <c r="AB2857" s="2">
        <v>-1</v>
      </c>
      <c r="AC2857" s="2">
        <v>-0.159</v>
      </c>
      <c r="AD2857" s="2">
        <v>-0.4536</v>
      </c>
      <c r="AE2857" s="2">
        <v>0.62480000000000002</v>
      </c>
      <c r="AF2857" s="2">
        <v>0.2727</v>
      </c>
      <c r="AG2857" s="2">
        <v>1.2470000000000001</v>
      </c>
      <c r="AH2857">
        <v>350000</v>
      </c>
      <c r="AI2857" t="str">
        <f>IF(Table_Graduate_Salary[[#This Row],[Salary]]&lt;300000,"Low",IF(Table_Graduate_Salary[[#This Row],[Salary]]&lt;=600000,"Medium","High"))</f>
        <v>Medium</v>
      </c>
      <c r="AJ2857" t="str">
        <f>IF(Table_Graduate_Salary[[#This Row],[collegeGPA]]&gt;=8,"Excellent",IF(Table_Graduate_Salary[[#This Row],[collegeGPA]]&gt;=7,"Good","Average"))</f>
        <v>Excellent</v>
      </c>
      <c r="AK2857" s="2">
        <f>AVERAGE(Table_Graduate_Salary[[#This Row],[English]],Table_Graduate_Salary[[#This Row],[Logical]],Table_Graduate_Salary[[#This Row],[Quant]])</f>
        <v>365</v>
      </c>
    </row>
    <row r="2858" spans="1:37">
      <c r="A2858">
        <v>553781</v>
      </c>
      <c r="B2858" t="s">
        <v>506</v>
      </c>
      <c r="C2858" s="1">
        <v>32317</v>
      </c>
      <c r="D2858" s="2">
        <v>70.599999999999994</v>
      </c>
      <c r="E2858" t="s">
        <v>48</v>
      </c>
      <c r="F2858" s="3">
        <v>2007</v>
      </c>
      <c r="G2858" s="2">
        <v>79.599999999999994</v>
      </c>
      <c r="H2858" t="s">
        <v>48</v>
      </c>
      <c r="I2858">
        <v>48</v>
      </c>
      <c r="J2858">
        <v>1</v>
      </c>
      <c r="K2858" t="s">
        <v>36</v>
      </c>
      <c r="L2858" t="s">
        <v>40</v>
      </c>
      <c r="M2858" s="3">
        <v>75.3</v>
      </c>
      <c r="N2858">
        <v>48</v>
      </c>
      <c r="O2858">
        <v>1</v>
      </c>
      <c r="P2858" t="s">
        <v>38</v>
      </c>
      <c r="Q2858">
        <v>2013</v>
      </c>
      <c r="R2858" s="2">
        <v>440</v>
      </c>
      <c r="S2858" s="2">
        <v>415</v>
      </c>
      <c r="T2858" s="2">
        <v>575</v>
      </c>
      <c r="U2858" s="2">
        <v>0.52592258425205496</v>
      </c>
      <c r="V2858" s="2">
        <v>415</v>
      </c>
      <c r="W2858" s="2">
        <v>-1</v>
      </c>
      <c r="X2858" s="2">
        <v>-1</v>
      </c>
      <c r="Y2858" s="2">
        <v>-1</v>
      </c>
      <c r="Z2858" s="2">
        <v>-1</v>
      </c>
      <c r="AA2858" s="2">
        <v>-1</v>
      </c>
      <c r="AB2858" s="2">
        <v>-1</v>
      </c>
      <c r="AC2858" s="2">
        <v>1.4208000000000001</v>
      </c>
      <c r="AD2858" s="2">
        <v>1.2114</v>
      </c>
      <c r="AE2858" s="2">
        <v>1.0859000000000001</v>
      </c>
      <c r="AF2858" s="2">
        <v>-0.36120000000000002</v>
      </c>
      <c r="AG2858" s="2">
        <v>1.6302000000000001</v>
      </c>
      <c r="AH2858">
        <v>310000</v>
      </c>
      <c r="AI2858" t="str">
        <f>IF(Table_Graduate_Salary[[#This Row],[Salary]]&lt;300000,"Low",IF(Table_Graduate_Salary[[#This Row],[Salary]]&lt;=600000,"Medium","High"))</f>
        <v>Medium</v>
      </c>
      <c r="AJ2858" t="str">
        <f>IF(Table_Graduate_Salary[[#This Row],[collegeGPA]]&gt;=8,"Excellent",IF(Table_Graduate_Salary[[#This Row],[collegeGPA]]&gt;=7,"Good","Average"))</f>
        <v>Excellent</v>
      </c>
      <c r="AK2858" s="2">
        <f>AVERAGE(Table_Graduate_Salary[[#This Row],[English]],Table_Graduate_Salary[[#This Row],[Logical]],Table_Graduate_Salary[[#This Row],[Quant]])</f>
        <v>476.66666666666669</v>
      </c>
    </row>
    <row r="2859" spans="1:37">
      <c r="A2859">
        <v>1099490</v>
      </c>
      <c r="B2859" t="s">
        <v>506</v>
      </c>
      <c r="C2859" s="1">
        <v>33862</v>
      </c>
      <c r="D2859" s="2">
        <v>60</v>
      </c>
      <c r="E2859" t="s">
        <v>51</v>
      </c>
      <c r="F2859" s="3">
        <v>2009</v>
      </c>
      <c r="G2859" s="2">
        <v>64</v>
      </c>
      <c r="H2859" t="s">
        <v>51</v>
      </c>
      <c r="I2859">
        <v>81</v>
      </c>
      <c r="J2859">
        <v>2</v>
      </c>
      <c r="K2859" t="s">
        <v>36</v>
      </c>
      <c r="L2859" t="s">
        <v>60</v>
      </c>
      <c r="M2859" s="3">
        <v>70</v>
      </c>
      <c r="N2859">
        <v>81</v>
      </c>
      <c r="O2859">
        <v>0</v>
      </c>
      <c r="P2859" t="s">
        <v>41</v>
      </c>
      <c r="Q2859">
        <v>2014</v>
      </c>
      <c r="R2859" s="2">
        <v>360</v>
      </c>
      <c r="S2859" s="2">
        <v>480</v>
      </c>
      <c r="T2859" s="2">
        <v>260</v>
      </c>
      <c r="U2859" s="2">
        <v>0.11213943820740301</v>
      </c>
      <c r="V2859" s="2">
        <v>-1</v>
      </c>
      <c r="W2859" s="2">
        <v>228</v>
      </c>
      <c r="X2859" s="2">
        <v>-1</v>
      </c>
      <c r="Y2859" s="2">
        <v>-1</v>
      </c>
      <c r="Z2859" s="2">
        <v>-1</v>
      </c>
      <c r="AA2859" s="2">
        <v>-1</v>
      </c>
      <c r="AB2859" s="2">
        <v>-1</v>
      </c>
      <c r="AC2859" s="2">
        <v>0.27179999999999999</v>
      </c>
      <c r="AD2859" s="2">
        <v>-0.4536</v>
      </c>
      <c r="AE2859" s="2">
        <v>0.77849999999999997</v>
      </c>
      <c r="AF2859" s="2">
        <v>-0.2344</v>
      </c>
      <c r="AG2859" s="2">
        <v>-0.66920000000000002</v>
      </c>
      <c r="AH2859">
        <v>140000</v>
      </c>
      <c r="AI2859" t="str">
        <f>IF(Table_Graduate_Salary[[#This Row],[Salary]]&lt;300000,"Low",IF(Table_Graduate_Salary[[#This Row],[Salary]]&lt;=600000,"Medium","High"))</f>
        <v>Low</v>
      </c>
      <c r="AJ2859" t="str">
        <f>IF(Table_Graduate_Salary[[#This Row],[collegeGPA]]&gt;=8,"Excellent",IF(Table_Graduate_Salary[[#This Row],[collegeGPA]]&gt;=7,"Good","Average"))</f>
        <v>Excellent</v>
      </c>
      <c r="AK2859" s="2">
        <f>AVERAGE(Table_Graduate_Salary[[#This Row],[English]],Table_Graduate_Salary[[#This Row],[Logical]],Table_Graduate_Salary[[#This Row],[Quant]])</f>
        <v>366.66666666666669</v>
      </c>
    </row>
    <row r="2860" spans="1:37">
      <c r="A2860">
        <v>1077909</v>
      </c>
      <c r="B2860" t="s">
        <v>506</v>
      </c>
      <c r="C2860" s="1">
        <v>33468</v>
      </c>
      <c r="D2860" s="2">
        <v>84.14</v>
      </c>
      <c r="E2860" t="s">
        <v>51</v>
      </c>
      <c r="F2860" s="3">
        <v>2009</v>
      </c>
      <c r="G2860" s="2">
        <v>81.17</v>
      </c>
      <c r="H2860" t="s">
        <v>51</v>
      </c>
      <c r="I2860">
        <v>3496</v>
      </c>
      <c r="J2860">
        <v>2</v>
      </c>
      <c r="K2860" t="s">
        <v>36</v>
      </c>
      <c r="L2860" t="s">
        <v>44</v>
      </c>
      <c r="M2860" s="3">
        <v>68.05</v>
      </c>
      <c r="N2860">
        <v>3496</v>
      </c>
      <c r="O2860">
        <v>0</v>
      </c>
      <c r="P2860" t="s">
        <v>45</v>
      </c>
      <c r="Q2860">
        <v>2013</v>
      </c>
      <c r="R2860" s="2">
        <v>580</v>
      </c>
      <c r="S2860" s="2">
        <v>615</v>
      </c>
      <c r="T2860" s="2">
        <v>545</v>
      </c>
      <c r="U2860" s="2">
        <v>-1</v>
      </c>
      <c r="V2860" s="2">
        <v>565</v>
      </c>
      <c r="W2860" s="2">
        <v>-1</v>
      </c>
      <c r="X2860" s="2">
        <v>-1</v>
      </c>
      <c r="Y2860" s="2">
        <v>-1</v>
      </c>
      <c r="Z2860" s="2">
        <v>-1</v>
      </c>
      <c r="AA2860" s="2">
        <v>-1</v>
      </c>
      <c r="AB2860" s="2">
        <v>-1</v>
      </c>
      <c r="AC2860" s="2">
        <v>1.2771999999999999</v>
      </c>
      <c r="AD2860" s="2">
        <v>0.71189999999999998</v>
      </c>
      <c r="AE2860" s="2">
        <v>1.5469999999999999</v>
      </c>
      <c r="AF2860" s="2">
        <v>-0.995</v>
      </c>
      <c r="AG2860" s="2">
        <v>0.48049999999999998</v>
      </c>
      <c r="AH2860">
        <v>300000</v>
      </c>
      <c r="AI2860" t="str">
        <f>IF(Table_Graduate_Salary[[#This Row],[Salary]]&lt;300000,"Low",IF(Table_Graduate_Salary[[#This Row],[Salary]]&lt;=600000,"Medium","High"))</f>
        <v>Medium</v>
      </c>
      <c r="AJ2860" t="str">
        <f>IF(Table_Graduate_Salary[[#This Row],[collegeGPA]]&gt;=8,"Excellent",IF(Table_Graduate_Salary[[#This Row],[collegeGPA]]&gt;=7,"Good","Average"))</f>
        <v>Excellent</v>
      </c>
      <c r="AK2860" s="2">
        <f>AVERAGE(Table_Graduate_Salary[[#This Row],[English]],Table_Graduate_Salary[[#This Row],[Logical]],Table_Graduate_Salary[[#This Row],[Quant]])</f>
        <v>580</v>
      </c>
    </row>
    <row r="2861" spans="1:37">
      <c r="A2861">
        <v>1093269</v>
      </c>
      <c r="B2861" t="s">
        <v>505</v>
      </c>
      <c r="C2861" s="1">
        <v>33923</v>
      </c>
      <c r="D2861" s="2">
        <v>72</v>
      </c>
      <c r="E2861" t="s">
        <v>35</v>
      </c>
      <c r="F2861" s="3">
        <v>2010</v>
      </c>
      <c r="G2861" s="2">
        <v>68.5</v>
      </c>
      <c r="H2861" t="s">
        <v>35</v>
      </c>
      <c r="I2861">
        <v>4417</v>
      </c>
      <c r="J2861">
        <v>2</v>
      </c>
      <c r="K2861" t="s">
        <v>36</v>
      </c>
      <c r="L2861" t="s">
        <v>40</v>
      </c>
      <c r="M2861" s="3">
        <v>74</v>
      </c>
      <c r="N2861">
        <v>4417</v>
      </c>
      <c r="O2861">
        <v>0</v>
      </c>
      <c r="P2861" t="s">
        <v>84</v>
      </c>
      <c r="Q2861">
        <v>2014</v>
      </c>
      <c r="R2861" s="2">
        <v>580</v>
      </c>
      <c r="S2861" s="2">
        <v>580</v>
      </c>
      <c r="T2861" s="2">
        <v>400</v>
      </c>
      <c r="U2861" s="2">
        <v>0.63597875645679403</v>
      </c>
      <c r="V2861" s="2">
        <v>445</v>
      </c>
      <c r="W2861" s="2">
        <v>-1</v>
      </c>
      <c r="X2861" s="2">
        <v>-1</v>
      </c>
      <c r="Y2861" s="2">
        <v>-1</v>
      </c>
      <c r="Z2861" s="2">
        <v>-1</v>
      </c>
      <c r="AA2861" s="2">
        <v>-1</v>
      </c>
      <c r="AB2861" s="2">
        <v>-1</v>
      </c>
      <c r="AC2861" s="2">
        <v>1.1335999999999999</v>
      </c>
      <c r="AD2861" s="2">
        <v>0.5454</v>
      </c>
      <c r="AE2861" s="2">
        <v>0.62480000000000002</v>
      </c>
      <c r="AF2861" s="2">
        <v>-0.36120000000000002</v>
      </c>
      <c r="AG2861" s="2">
        <v>0.48049999999999998</v>
      </c>
      <c r="AH2861">
        <v>400000</v>
      </c>
      <c r="AI2861" t="str">
        <f>IF(Table_Graduate_Salary[[#This Row],[Salary]]&lt;300000,"Low",IF(Table_Graduate_Salary[[#This Row],[Salary]]&lt;=600000,"Medium","High"))</f>
        <v>Medium</v>
      </c>
      <c r="AJ2861" t="str">
        <f>IF(Table_Graduate_Salary[[#This Row],[collegeGPA]]&gt;=8,"Excellent",IF(Table_Graduate_Salary[[#This Row],[collegeGPA]]&gt;=7,"Good","Average"))</f>
        <v>Excellent</v>
      </c>
      <c r="AK2861" s="2">
        <f>AVERAGE(Table_Graduate_Salary[[#This Row],[English]],Table_Graduate_Salary[[#This Row],[Logical]],Table_Graduate_Salary[[#This Row],[Quant]])</f>
        <v>520</v>
      </c>
    </row>
    <row r="2862" spans="1:37">
      <c r="A2862">
        <v>43693</v>
      </c>
      <c r="B2862" t="s">
        <v>506</v>
      </c>
      <c r="C2862" s="1">
        <v>32572</v>
      </c>
      <c r="D2862" s="2">
        <v>84.6</v>
      </c>
      <c r="E2862">
        <v>0</v>
      </c>
      <c r="F2862" s="3">
        <v>2006</v>
      </c>
      <c r="G2862" s="2">
        <v>66.5</v>
      </c>
      <c r="H2862">
        <v>0</v>
      </c>
      <c r="I2862">
        <v>417</v>
      </c>
      <c r="J2862">
        <v>2</v>
      </c>
      <c r="K2862" t="s">
        <v>36</v>
      </c>
      <c r="L2862" t="s">
        <v>81</v>
      </c>
      <c r="M2862" s="3">
        <v>66.7</v>
      </c>
      <c r="N2862">
        <v>417</v>
      </c>
      <c r="O2862">
        <v>1</v>
      </c>
      <c r="P2862" t="s">
        <v>47</v>
      </c>
      <c r="Q2862">
        <v>2010</v>
      </c>
      <c r="R2862" s="2">
        <v>345</v>
      </c>
      <c r="S2862" s="2">
        <v>255</v>
      </c>
      <c r="T2862" s="2">
        <v>395</v>
      </c>
      <c r="U2862" s="2">
        <v>5.8792800008353401E-2</v>
      </c>
      <c r="V2862" s="2">
        <v>195</v>
      </c>
      <c r="W2862" s="2">
        <v>200</v>
      </c>
      <c r="X2862" s="2">
        <v>-1</v>
      </c>
      <c r="Y2862" s="2">
        <v>-1</v>
      </c>
      <c r="Z2862" s="2">
        <v>-1</v>
      </c>
      <c r="AA2862" s="2">
        <v>-1</v>
      </c>
      <c r="AB2862" s="2">
        <v>-1</v>
      </c>
      <c r="AC2862" s="2">
        <v>-0.1082</v>
      </c>
      <c r="AD2862" s="2">
        <v>3.2800000000000003E-2</v>
      </c>
      <c r="AE2862" s="2">
        <v>-0.1988</v>
      </c>
      <c r="AF2862" s="2">
        <v>0.29730000000000001</v>
      </c>
      <c r="AG2862" s="2">
        <v>-0.76149999999999995</v>
      </c>
      <c r="AH2862">
        <v>205000</v>
      </c>
      <c r="AI2862" t="str">
        <f>IF(Table_Graduate_Salary[[#This Row],[Salary]]&lt;300000,"Low",IF(Table_Graduate_Salary[[#This Row],[Salary]]&lt;=600000,"Medium","High"))</f>
        <v>Low</v>
      </c>
      <c r="AJ2862" t="str">
        <f>IF(Table_Graduate_Salary[[#This Row],[collegeGPA]]&gt;=8,"Excellent",IF(Table_Graduate_Salary[[#This Row],[collegeGPA]]&gt;=7,"Good","Average"))</f>
        <v>Excellent</v>
      </c>
      <c r="AK2862" s="2">
        <f>AVERAGE(Table_Graduate_Salary[[#This Row],[English]],Table_Graduate_Salary[[#This Row],[Logical]],Table_Graduate_Salary[[#This Row],[Quant]])</f>
        <v>331.66666666666669</v>
      </c>
    </row>
    <row r="2863" spans="1:37">
      <c r="A2863">
        <v>455759</v>
      </c>
      <c r="B2863" t="s">
        <v>506</v>
      </c>
      <c r="C2863" s="1">
        <v>33136</v>
      </c>
      <c r="D2863" s="2">
        <v>77</v>
      </c>
      <c r="E2863" t="s">
        <v>35</v>
      </c>
      <c r="F2863" s="3">
        <v>2008</v>
      </c>
      <c r="G2863" s="2">
        <v>70</v>
      </c>
      <c r="H2863" t="s">
        <v>35</v>
      </c>
      <c r="I2863">
        <v>272</v>
      </c>
      <c r="J2863">
        <v>2</v>
      </c>
      <c r="K2863" t="s">
        <v>36</v>
      </c>
      <c r="L2863" t="s">
        <v>64</v>
      </c>
      <c r="M2863" s="3">
        <v>78.39</v>
      </c>
      <c r="N2863">
        <v>272</v>
      </c>
      <c r="O2863">
        <v>0</v>
      </c>
      <c r="P2863" t="s">
        <v>50</v>
      </c>
      <c r="Q2863">
        <v>2012</v>
      </c>
      <c r="R2863" s="2">
        <v>464</v>
      </c>
      <c r="S2863" s="2">
        <v>565</v>
      </c>
      <c r="T2863" s="2">
        <v>674</v>
      </c>
      <c r="U2863" s="2">
        <v>0.97952174431921601</v>
      </c>
      <c r="V2863" s="2">
        <v>625</v>
      </c>
      <c r="W2863" s="2">
        <v>-1</v>
      </c>
      <c r="X2863" s="2">
        <v>-1</v>
      </c>
      <c r="Y2863" s="2">
        <v>-1</v>
      </c>
      <c r="Z2863" s="2">
        <v>-1</v>
      </c>
      <c r="AA2863" s="2">
        <v>-1</v>
      </c>
      <c r="AB2863" s="2">
        <v>-1</v>
      </c>
      <c r="AC2863" s="2">
        <v>-1.6537999999999999</v>
      </c>
      <c r="AD2863" s="2">
        <v>-0.66930000000000001</v>
      </c>
      <c r="AE2863" s="2">
        <v>-0.27139999999999997</v>
      </c>
      <c r="AF2863" s="2">
        <v>6.2300000000000001E-2</v>
      </c>
      <c r="AG2863" s="2">
        <v>-1.7093</v>
      </c>
      <c r="AH2863">
        <v>535000</v>
      </c>
      <c r="AI2863" t="str">
        <f>IF(Table_Graduate_Salary[[#This Row],[Salary]]&lt;300000,"Low",IF(Table_Graduate_Salary[[#This Row],[Salary]]&lt;=600000,"Medium","High"))</f>
        <v>Medium</v>
      </c>
      <c r="AJ2863" t="str">
        <f>IF(Table_Graduate_Salary[[#This Row],[collegeGPA]]&gt;=8,"Excellent",IF(Table_Graduate_Salary[[#This Row],[collegeGPA]]&gt;=7,"Good","Average"))</f>
        <v>Excellent</v>
      </c>
      <c r="AK2863" s="2">
        <f>AVERAGE(Table_Graduate_Salary[[#This Row],[English]],Table_Graduate_Salary[[#This Row],[Logical]],Table_Graduate_Salary[[#This Row],[Quant]])</f>
        <v>567.66666666666663</v>
      </c>
    </row>
    <row r="2864" spans="1:37">
      <c r="A2864">
        <v>339334</v>
      </c>
      <c r="B2864" t="s">
        <v>506</v>
      </c>
      <c r="C2864" s="1">
        <v>33399</v>
      </c>
      <c r="D2864" s="2">
        <v>86.66</v>
      </c>
      <c r="E2864" t="s">
        <v>125</v>
      </c>
      <c r="F2864" s="3">
        <v>2008</v>
      </c>
      <c r="G2864" s="2">
        <v>93</v>
      </c>
      <c r="H2864" t="s">
        <v>105</v>
      </c>
      <c r="I2864">
        <v>4415</v>
      </c>
      <c r="J2864">
        <v>2</v>
      </c>
      <c r="K2864" t="s">
        <v>36</v>
      </c>
      <c r="L2864" t="s">
        <v>60</v>
      </c>
      <c r="M2864" s="3">
        <v>79.16</v>
      </c>
      <c r="N2864">
        <v>4415</v>
      </c>
      <c r="O2864">
        <v>1</v>
      </c>
      <c r="P2864" t="s">
        <v>54</v>
      </c>
      <c r="Q2864">
        <v>2012</v>
      </c>
      <c r="R2864" s="2">
        <v>355</v>
      </c>
      <c r="S2864" s="2">
        <v>305</v>
      </c>
      <c r="T2864" s="2">
        <v>485</v>
      </c>
      <c r="U2864" s="2">
        <v>0.37605958665154499</v>
      </c>
      <c r="V2864" s="2">
        <v>305</v>
      </c>
      <c r="W2864" s="2">
        <v>300</v>
      </c>
      <c r="X2864" s="2">
        <v>-1</v>
      </c>
      <c r="Y2864" s="2">
        <v>-1</v>
      </c>
      <c r="Z2864" s="2">
        <v>-1</v>
      </c>
      <c r="AA2864" s="2">
        <v>340</v>
      </c>
      <c r="AB2864" s="2">
        <v>-1</v>
      </c>
      <c r="AC2864" s="2">
        <v>1.1283000000000001</v>
      </c>
      <c r="AD2864" s="2">
        <v>0.1888</v>
      </c>
      <c r="AE2864" s="2">
        <v>-0.63429999999999997</v>
      </c>
      <c r="AF2864" s="2">
        <v>1.1198999999999999</v>
      </c>
      <c r="AG2864" s="2">
        <v>0.4234</v>
      </c>
      <c r="AH2864">
        <v>100000</v>
      </c>
      <c r="AI2864" t="str">
        <f>IF(Table_Graduate_Salary[[#This Row],[Salary]]&lt;300000,"Low",IF(Table_Graduate_Salary[[#This Row],[Salary]]&lt;=600000,"Medium","High"))</f>
        <v>Low</v>
      </c>
      <c r="AJ2864" t="str">
        <f>IF(Table_Graduate_Salary[[#This Row],[collegeGPA]]&gt;=8,"Excellent",IF(Table_Graduate_Salary[[#This Row],[collegeGPA]]&gt;=7,"Good","Average"))</f>
        <v>Excellent</v>
      </c>
      <c r="AK2864" s="2">
        <f>AVERAGE(Table_Graduate_Salary[[#This Row],[English]],Table_Graduate_Salary[[#This Row],[Logical]],Table_Graduate_Salary[[#This Row],[Quant]])</f>
        <v>381.66666666666669</v>
      </c>
    </row>
    <row r="2865" spans="1:37">
      <c r="A2865">
        <v>823357</v>
      </c>
      <c r="B2865" t="s">
        <v>506</v>
      </c>
      <c r="C2865" s="1">
        <v>33478</v>
      </c>
      <c r="D2865" s="2">
        <v>81.599999999999994</v>
      </c>
      <c r="E2865" t="s">
        <v>51</v>
      </c>
      <c r="F2865" s="3">
        <v>2009</v>
      </c>
      <c r="G2865" s="2">
        <v>78.400000000000006</v>
      </c>
      <c r="H2865" t="s">
        <v>51</v>
      </c>
      <c r="I2865">
        <v>272</v>
      </c>
      <c r="J2865">
        <v>2</v>
      </c>
      <c r="K2865" t="s">
        <v>36</v>
      </c>
      <c r="L2865" t="s">
        <v>40</v>
      </c>
      <c r="M2865" s="3">
        <v>79.56</v>
      </c>
      <c r="N2865">
        <v>272</v>
      </c>
      <c r="O2865">
        <v>0</v>
      </c>
      <c r="P2865" t="s">
        <v>50</v>
      </c>
      <c r="Q2865">
        <v>2014</v>
      </c>
      <c r="R2865" s="2">
        <v>510</v>
      </c>
      <c r="S2865" s="2">
        <v>580</v>
      </c>
      <c r="T2865" s="2">
        <v>515</v>
      </c>
      <c r="U2865" s="2">
        <v>0.48674700843819302</v>
      </c>
      <c r="V2865" s="2">
        <v>585</v>
      </c>
      <c r="W2865" s="2">
        <v>-1</v>
      </c>
      <c r="X2865" s="2">
        <v>376</v>
      </c>
      <c r="Y2865" s="2">
        <v>-1</v>
      </c>
      <c r="Z2865" s="2">
        <v>-1</v>
      </c>
      <c r="AA2865" s="2">
        <v>-1</v>
      </c>
      <c r="AB2865" s="2">
        <v>-1</v>
      </c>
      <c r="AC2865" s="2">
        <v>-2.7443</v>
      </c>
      <c r="AD2865" s="2">
        <v>-0.4536</v>
      </c>
      <c r="AE2865" s="2">
        <v>-1.2196</v>
      </c>
      <c r="AF2865" s="2">
        <v>-0.1076</v>
      </c>
      <c r="AG2865" s="2">
        <v>-1.0524</v>
      </c>
      <c r="AH2865">
        <v>275000</v>
      </c>
      <c r="AI2865" t="str">
        <f>IF(Table_Graduate_Salary[[#This Row],[Salary]]&lt;300000,"Low",IF(Table_Graduate_Salary[[#This Row],[Salary]]&lt;=600000,"Medium","High"))</f>
        <v>Low</v>
      </c>
      <c r="AJ2865" t="str">
        <f>IF(Table_Graduate_Salary[[#This Row],[collegeGPA]]&gt;=8,"Excellent",IF(Table_Graduate_Salary[[#This Row],[collegeGPA]]&gt;=7,"Good","Average"))</f>
        <v>Excellent</v>
      </c>
      <c r="AK2865" s="2">
        <f>AVERAGE(Table_Graduate_Salary[[#This Row],[English]],Table_Graduate_Salary[[#This Row],[Logical]],Table_Graduate_Salary[[#This Row],[Quant]])</f>
        <v>535</v>
      </c>
    </row>
    <row r="2866" spans="1:37">
      <c r="A2866">
        <v>416714</v>
      </c>
      <c r="B2866" t="s">
        <v>506</v>
      </c>
      <c r="C2866" s="1">
        <v>32256</v>
      </c>
      <c r="D2866" s="2">
        <v>64.400000000000006</v>
      </c>
      <c r="E2866" t="s">
        <v>483</v>
      </c>
      <c r="F2866" s="3">
        <v>2005</v>
      </c>
      <c r="G2866" s="2">
        <v>53</v>
      </c>
      <c r="H2866" t="s">
        <v>298</v>
      </c>
      <c r="I2866">
        <v>8926</v>
      </c>
      <c r="J2866">
        <v>2</v>
      </c>
      <c r="K2866" t="s">
        <v>66</v>
      </c>
      <c r="L2866" t="s">
        <v>67</v>
      </c>
      <c r="M2866" s="3">
        <v>71</v>
      </c>
      <c r="N2866">
        <v>8926</v>
      </c>
      <c r="O2866">
        <v>1</v>
      </c>
      <c r="P2866" t="s">
        <v>53</v>
      </c>
      <c r="Q2866">
        <v>2012</v>
      </c>
      <c r="R2866" s="2">
        <v>375</v>
      </c>
      <c r="S2866" s="2">
        <v>535</v>
      </c>
      <c r="T2866" s="2">
        <v>625</v>
      </c>
      <c r="U2866" s="2">
        <v>0.90148957137103303</v>
      </c>
      <c r="V2866" s="2">
        <v>545</v>
      </c>
      <c r="W2866" s="2">
        <v>-1</v>
      </c>
      <c r="X2866" s="2">
        <v>-1</v>
      </c>
      <c r="Y2866" s="2">
        <v>-1</v>
      </c>
      <c r="Z2866" s="2">
        <v>-1</v>
      </c>
      <c r="AA2866" s="2">
        <v>-1</v>
      </c>
      <c r="AB2866" s="2">
        <v>-1</v>
      </c>
      <c r="AC2866" s="2">
        <v>-0.1855</v>
      </c>
      <c r="AD2866" s="2">
        <v>0.65680000000000005</v>
      </c>
      <c r="AE2866" s="2">
        <v>-0.77939999999999998</v>
      </c>
      <c r="AF2866" s="2">
        <v>0.17979999999999999</v>
      </c>
      <c r="AG2866" s="2">
        <v>2.8400000000000002E-2</v>
      </c>
      <c r="AH2866">
        <v>300000</v>
      </c>
      <c r="AI2866" t="str">
        <f>IF(Table_Graduate_Salary[[#This Row],[Salary]]&lt;300000,"Low",IF(Table_Graduate_Salary[[#This Row],[Salary]]&lt;=600000,"Medium","High"))</f>
        <v>Medium</v>
      </c>
      <c r="AJ2866" t="str">
        <f>IF(Table_Graduate_Salary[[#This Row],[collegeGPA]]&gt;=8,"Excellent",IF(Table_Graduate_Salary[[#This Row],[collegeGPA]]&gt;=7,"Good","Average"))</f>
        <v>Excellent</v>
      </c>
      <c r="AK2866" s="2">
        <f>AVERAGE(Table_Graduate_Salary[[#This Row],[English]],Table_Graduate_Salary[[#This Row],[Logical]],Table_Graduate_Salary[[#This Row],[Quant]])</f>
        <v>511.66666666666669</v>
      </c>
    </row>
    <row r="2867" spans="1:37">
      <c r="A2867">
        <v>1099457</v>
      </c>
      <c r="B2867" t="s">
        <v>506</v>
      </c>
      <c r="C2867" s="1">
        <v>34568</v>
      </c>
      <c r="D2867" s="2">
        <v>87</v>
      </c>
      <c r="E2867" t="s">
        <v>35</v>
      </c>
      <c r="F2867" s="3">
        <v>2011</v>
      </c>
      <c r="G2867" s="2">
        <v>80</v>
      </c>
      <c r="H2867" t="s">
        <v>35</v>
      </c>
      <c r="I2867">
        <v>14004</v>
      </c>
      <c r="J2867">
        <v>2</v>
      </c>
      <c r="K2867" t="s">
        <v>36</v>
      </c>
      <c r="L2867" t="s">
        <v>40</v>
      </c>
      <c r="M2867" s="3">
        <v>84</v>
      </c>
      <c r="N2867">
        <v>14004</v>
      </c>
      <c r="O2867">
        <v>0</v>
      </c>
      <c r="P2867" t="s">
        <v>121</v>
      </c>
      <c r="Q2867">
        <v>2015</v>
      </c>
      <c r="R2867" s="2">
        <v>525</v>
      </c>
      <c r="S2867" s="2">
        <v>505</v>
      </c>
      <c r="T2867" s="2">
        <v>450</v>
      </c>
      <c r="U2867" s="2">
        <v>0.35653648772447499</v>
      </c>
      <c r="V2867" s="2">
        <v>525</v>
      </c>
      <c r="W2867" s="2">
        <v>-1</v>
      </c>
      <c r="X2867" s="2">
        <v>346</v>
      </c>
      <c r="Y2867" s="2">
        <v>-1</v>
      </c>
      <c r="Z2867" s="2">
        <v>-1</v>
      </c>
      <c r="AA2867" s="2">
        <v>-1</v>
      </c>
      <c r="AB2867" s="2">
        <v>-1</v>
      </c>
      <c r="AC2867" s="2">
        <v>-1.54E-2</v>
      </c>
      <c r="AD2867" s="2">
        <v>0.87839999999999996</v>
      </c>
      <c r="AE2867" s="2">
        <v>1.2396</v>
      </c>
      <c r="AF2867" s="2">
        <v>-2.0091999999999999</v>
      </c>
      <c r="AG2867" s="2">
        <v>1.2470000000000001</v>
      </c>
      <c r="AH2867">
        <v>570000</v>
      </c>
      <c r="AI2867" t="str">
        <f>IF(Table_Graduate_Salary[[#This Row],[Salary]]&lt;300000,"Low",IF(Table_Graduate_Salary[[#This Row],[Salary]]&lt;=600000,"Medium","High"))</f>
        <v>Medium</v>
      </c>
      <c r="AJ2867" t="str">
        <f>IF(Table_Graduate_Salary[[#This Row],[collegeGPA]]&gt;=8,"Excellent",IF(Table_Graduate_Salary[[#This Row],[collegeGPA]]&gt;=7,"Good","Average"))</f>
        <v>Excellent</v>
      </c>
      <c r="AK2867" s="2">
        <f>AVERAGE(Table_Graduate_Salary[[#This Row],[English]],Table_Graduate_Salary[[#This Row],[Logical]],Table_Graduate_Salary[[#This Row],[Quant]])</f>
        <v>493.33333333333331</v>
      </c>
    </row>
    <row r="2868" spans="1:37">
      <c r="A2868">
        <v>1248141</v>
      </c>
      <c r="B2868" t="s">
        <v>506</v>
      </c>
      <c r="C2868" s="1">
        <v>33546</v>
      </c>
      <c r="D2868" s="2">
        <v>75.599999999999994</v>
      </c>
      <c r="E2868" t="s">
        <v>51</v>
      </c>
      <c r="F2868" s="3">
        <v>2009</v>
      </c>
      <c r="G2868" s="2">
        <v>74.599999999999994</v>
      </c>
      <c r="H2868" t="s">
        <v>51</v>
      </c>
      <c r="I2868">
        <v>5056</v>
      </c>
      <c r="J2868">
        <v>2</v>
      </c>
      <c r="K2868" t="s">
        <v>36</v>
      </c>
      <c r="L2868" t="s">
        <v>60</v>
      </c>
      <c r="M2868" s="3">
        <v>77.72</v>
      </c>
      <c r="N2868">
        <v>5056</v>
      </c>
      <c r="O2868">
        <v>0</v>
      </c>
      <c r="P2868" t="s">
        <v>70</v>
      </c>
      <c r="Q2868">
        <v>2014</v>
      </c>
      <c r="R2868" s="2">
        <v>475</v>
      </c>
      <c r="S2868" s="2">
        <v>630</v>
      </c>
      <c r="T2868" s="2">
        <v>705</v>
      </c>
      <c r="U2868" s="2">
        <v>0.97629256091321603</v>
      </c>
      <c r="V2868" s="2">
        <v>515</v>
      </c>
      <c r="W2868" s="2">
        <v>484</v>
      </c>
      <c r="X2868" s="2">
        <v>-1</v>
      </c>
      <c r="Y2868" s="2">
        <v>-1</v>
      </c>
      <c r="Z2868" s="2">
        <v>-1</v>
      </c>
      <c r="AA2868" s="2">
        <v>324</v>
      </c>
      <c r="AB2868" s="2">
        <v>-1</v>
      </c>
      <c r="AC2868" s="2">
        <v>-1.54E-2</v>
      </c>
      <c r="AD2868" s="2">
        <v>-0.1206</v>
      </c>
      <c r="AE2868" s="2">
        <v>-1.0659000000000001</v>
      </c>
      <c r="AF2868" s="2">
        <v>1.5404</v>
      </c>
      <c r="AG2868" s="2">
        <v>-9.4299999999999995E-2</v>
      </c>
      <c r="AH2868">
        <v>320000</v>
      </c>
      <c r="AI2868" t="str">
        <f>IF(Table_Graduate_Salary[[#This Row],[Salary]]&lt;300000,"Low",IF(Table_Graduate_Salary[[#This Row],[Salary]]&lt;=600000,"Medium","High"))</f>
        <v>Medium</v>
      </c>
      <c r="AJ2868" t="str">
        <f>IF(Table_Graduate_Salary[[#This Row],[collegeGPA]]&gt;=8,"Excellent",IF(Table_Graduate_Salary[[#This Row],[collegeGPA]]&gt;=7,"Good","Average"))</f>
        <v>Excellent</v>
      </c>
      <c r="AK2868" s="2">
        <f>AVERAGE(Table_Graduate_Salary[[#This Row],[English]],Table_Graduate_Salary[[#This Row],[Logical]],Table_Graduate_Salary[[#This Row],[Quant]])</f>
        <v>603.33333333333337</v>
      </c>
    </row>
    <row r="2869" spans="1:37">
      <c r="A2869">
        <v>358203</v>
      </c>
      <c r="B2869" t="s">
        <v>506</v>
      </c>
      <c r="C2869" s="1">
        <v>33230</v>
      </c>
      <c r="D2869" s="2">
        <v>82</v>
      </c>
      <c r="E2869" t="s">
        <v>484</v>
      </c>
      <c r="F2869" s="3">
        <v>2009</v>
      </c>
      <c r="G2869" s="2">
        <v>72</v>
      </c>
      <c r="H2869" t="s">
        <v>485</v>
      </c>
      <c r="I2869">
        <v>167</v>
      </c>
      <c r="J2869">
        <v>2</v>
      </c>
      <c r="K2869" t="s">
        <v>36</v>
      </c>
      <c r="L2869" t="s">
        <v>55</v>
      </c>
      <c r="M2869" s="3">
        <v>64</v>
      </c>
      <c r="N2869">
        <v>167</v>
      </c>
      <c r="O2869">
        <v>0</v>
      </c>
      <c r="P2869" t="s">
        <v>59</v>
      </c>
      <c r="Q2869">
        <v>2012</v>
      </c>
      <c r="R2869" s="2">
        <v>455</v>
      </c>
      <c r="S2869" s="2">
        <v>425</v>
      </c>
      <c r="T2869" s="2">
        <v>365</v>
      </c>
      <c r="U2869" s="2">
        <v>0.563267823666597</v>
      </c>
      <c r="V2869" s="2">
        <v>425</v>
      </c>
      <c r="W2869" s="2">
        <v>-1</v>
      </c>
      <c r="X2869" s="2">
        <v>-1</v>
      </c>
      <c r="Y2869" s="2">
        <v>-1</v>
      </c>
      <c r="Z2869" s="2">
        <v>-1</v>
      </c>
      <c r="AA2869" s="2">
        <v>-1</v>
      </c>
      <c r="AB2869" s="2">
        <v>-1</v>
      </c>
      <c r="AC2869" s="2">
        <v>-0.88099999999999901</v>
      </c>
      <c r="AD2869" s="2">
        <v>0.65680000000000005</v>
      </c>
      <c r="AE2869" s="2">
        <v>0.67200000000000004</v>
      </c>
      <c r="AF2869" s="2">
        <v>1.4136</v>
      </c>
      <c r="AG2869" s="2">
        <v>-1.2354000000000001</v>
      </c>
      <c r="AH2869">
        <v>120000</v>
      </c>
      <c r="AI2869" t="str">
        <f>IF(Table_Graduate_Salary[[#This Row],[Salary]]&lt;300000,"Low",IF(Table_Graduate_Salary[[#This Row],[Salary]]&lt;=600000,"Medium","High"))</f>
        <v>Low</v>
      </c>
      <c r="AJ2869" t="str">
        <f>IF(Table_Graduate_Salary[[#This Row],[collegeGPA]]&gt;=8,"Excellent",IF(Table_Graduate_Salary[[#This Row],[collegeGPA]]&gt;=7,"Good","Average"))</f>
        <v>Excellent</v>
      </c>
      <c r="AK2869" s="2">
        <f>AVERAGE(Table_Graduate_Salary[[#This Row],[English]],Table_Graduate_Salary[[#This Row],[Logical]],Table_Graduate_Salary[[#This Row],[Quant]])</f>
        <v>415</v>
      </c>
    </row>
    <row r="2870" spans="1:37">
      <c r="A2870">
        <v>563437</v>
      </c>
      <c r="B2870" t="s">
        <v>506</v>
      </c>
      <c r="C2870" s="1">
        <v>32923</v>
      </c>
      <c r="D2870" s="2">
        <v>74.5</v>
      </c>
      <c r="E2870">
        <v>0</v>
      </c>
      <c r="F2870" s="3">
        <v>2008</v>
      </c>
      <c r="G2870" s="2">
        <v>73.17</v>
      </c>
      <c r="H2870">
        <v>0</v>
      </c>
      <c r="I2870">
        <v>901</v>
      </c>
      <c r="J2870">
        <v>2</v>
      </c>
      <c r="K2870" t="s">
        <v>36</v>
      </c>
      <c r="L2870" t="s">
        <v>55</v>
      </c>
      <c r="M2870" s="3">
        <v>68.900000000000006</v>
      </c>
      <c r="N2870">
        <v>901</v>
      </c>
      <c r="O2870">
        <v>0</v>
      </c>
      <c r="P2870" t="s">
        <v>41</v>
      </c>
      <c r="Q2870">
        <v>2012</v>
      </c>
      <c r="R2870" s="2">
        <v>615</v>
      </c>
      <c r="S2870" s="2">
        <v>570</v>
      </c>
      <c r="T2870" s="2">
        <v>695</v>
      </c>
      <c r="U2870" s="2">
        <v>0.94211655148500795</v>
      </c>
      <c r="V2870" s="2">
        <v>575</v>
      </c>
      <c r="W2870" s="2">
        <v>-1</v>
      </c>
      <c r="X2870" s="2">
        <v>-1</v>
      </c>
      <c r="Y2870" s="2">
        <v>-1</v>
      </c>
      <c r="Z2870" s="2">
        <v>-1</v>
      </c>
      <c r="AA2870" s="2">
        <v>-1</v>
      </c>
      <c r="AB2870" s="2">
        <v>-1</v>
      </c>
      <c r="AC2870" s="2">
        <v>1.4208000000000001</v>
      </c>
      <c r="AD2870" s="2">
        <v>0.5454</v>
      </c>
      <c r="AE2870" s="2">
        <v>0.62480000000000002</v>
      </c>
      <c r="AF2870" s="2">
        <v>-1.7556</v>
      </c>
      <c r="AG2870" s="2">
        <v>-9.4299999999999995E-2</v>
      </c>
      <c r="AH2870">
        <v>180000</v>
      </c>
      <c r="AI2870" t="str">
        <f>IF(Table_Graduate_Salary[[#This Row],[Salary]]&lt;300000,"Low",IF(Table_Graduate_Salary[[#This Row],[Salary]]&lt;=600000,"Medium","High"))</f>
        <v>Low</v>
      </c>
      <c r="AJ2870" t="str">
        <f>IF(Table_Graduate_Salary[[#This Row],[collegeGPA]]&gt;=8,"Excellent",IF(Table_Graduate_Salary[[#This Row],[collegeGPA]]&gt;=7,"Good","Average"))</f>
        <v>Excellent</v>
      </c>
      <c r="AK2870" s="2">
        <f>AVERAGE(Table_Graduate_Salary[[#This Row],[English]],Table_Graduate_Salary[[#This Row],[Logical]],Table_Graduate_Salary[[#This Row],[Quant]])</f>
        <v>626.66666666666663</v>
      </c>
    </row>
    <row r="2871" spans="1:37">
      <c r="A2871">
        <v>721591</v>
      </c>
      <c r="B2871" t="s">
        <v>505</v>
      </c>
      <c r="C2871" s="1">
        <v>33841</v>
      </c>
      <c r="D2871" s="2">
        <v>78</v>
      </c>
      <c r="E2871" t="s">
        <v>51</v>
      </c>
      <c r="F2871" s="3">
        <v>2009</v>
      </c>
      <c r="G2871" s="2">
        <v>78</v>
      </c>
      <c r="H2871" t="s">
        <v>51</v>
      </c>
      <c r="I2871">
        <v>12618</v>
      </c>
      <c r="J2871">
        <v>2</v>
      </c>
      <c r="K2871" t="s">
        <v>36</v>
      </c>
      <c r="L2871" t="s">
        <v>55</v>
      </c>
      <c r="M2871" s="3">
        <v>66</v>
      </c>
      <c r="N2871">
        <v>12618</v>
      </c>
      <c r="O2871">
        <v>0</v>
      </c>
      <c r="P2871" t="s">
        <v>56</v>
      </c>
      <c r="Q2871">
        <v>2013</v>
      </c>
      <c r="R2871" s="2">
        <v>405</v>
      </c>
      <c r="S2871" s="2">
        <v>410</v>
      </c>
      <c r="T2871" s="2">
        <v>340</v>
      </c>
      <c r="U2871" s="2">
        <v>0.30840058286030803</v>
      </c>
      <c r="V2871" s="2">
        <v>355</v>
      </c>
      <c r="W2871" s="2">
        <v>-1</v>
      </c>
      <c r="X2871" s="2">
        <v>-1</v>
      </c>
      <c r="Y2871" s="2">
        <v>-1</v>
      </c>
      <c r="Z2871" s="2">
        <v>-1</v>
      </c>
      <c r="AA2871" s="2">
        <v>-1</v>
      </c>
      <c r="AB2871" s="2">
        <v>-1</v>
      </c>
      <c r="AC2871" s="2">
        <v>-0.73350000000000004</v>
      </c>
      <c r="AD2871" s="2">
        <v>0.37890000000000001</v>
      </c>
      <c r="AE2871" s="2">
        <v>0.93220000000000003</v>
      </c>
      <c r="AF2871" s="2">
        <v>1.794</v>
      </c>
      <c r="AG2871" s="2">
        <v>0.86370000000000002</v>
      </c>
      <c r="AH2871">
        <v>215000</v>
      </c>
      <c r="AI2871" t="str">
        <f>IF(Table_Graduate_Salary[[#This Row],[Salary]]&lt;300000,"Low",IF(Table_Graduate_Salary[[#This Row],[Salary]]&lt;=600000,"Medium","High"))</f>
        <v>Low</v>
      </c>
      <c r="AJ2871" t="str">
        <f>IF(Table_Graduate_Salary[[#This Row],[collegeGPA]]&gt;=8,"Excellent",IF(Table_Graduate_Salary[[#This Row],[collegeGPA]]&gt;=7,"Good","Average"))</f>
        <v>Excellent</v>
      </c>
      <c r="AK2871" s="2">
        <f>AVERAGE(Table_Graduate_Salary[[#This Row],[English]],Table_Graduate_Salary[[#This Row],[Logical]],Table_Graduate_Salary[[#This Row],[Quant]])</f>
        <v>385</v>
      </c>
    </row>
    <row r="2872" spans="1:37">
      <c r="A2872">
        <v>773975</v>
      </c>
      <c r="B2872" t="s">
        <v>506</v>
      </c>
      <c r="C2872" s="1">
        <v>32971</v>
      </c>
      <c r="D2872" s="2">
        <v>62</v>
      </c>
      <c r="E2872" t="s">
        <v>51</v>
      </c>
      <c r="F2872" s="3">
        <v>2007</v>
      </c>
      <c r="G2872" s="2">
        <v>61</v>
      </c>
      <c r="H2872" t="s">
        <v>51</v>
      </c>
      <c r="I2872">
        <v>272</v>
      </c>
      <c r="J2872">
        <v>2</v>
      </c>
      <c r="K2872" t="s">
        <v>49</v>
      </c>
      <c r="L2872" t="s">
        <v>40</v>
      </c>
      <c r="M2872" s="3">
        <v>63</v>
      </c>
      <c r="N2872">
        <v>272</v>
      </c>
      <c r="O2872">
        <v>0</v>
      </c>
      <c r="P2872" t="s">
        <v>50</v>
      </c>
      <c r="Q2872">
        <v>2013</v>
      </c>
      <c r="R2872" s="2">
        <v>465</v>
      </c>
      <c r="S2872" s="2">
        <v>595</v>
      </c>
      <c r="T2872" s="2">
        <v>605</v>
      </c>
      <c r="U2872" s="2">
        <v>0.79358061454850604</v>
      </c>
      <c r="V2872" s="2">
        <v>495</v>
      </c>
      <c r="W2872" s="2">
        <v>-1</v>
      </c>
      <c r="X2872" s="2">
        <v>-1</v>
      </c>
      <c r="Y2872" s="2">
        <v>-1</v>
      </c>
      <c r="Z2872" s="2">
        <v>-1</v>
      </c>
      <c r="AA2872" s="2">
        <v>-1</v>
      </c>
      <c r="AB2872" s="2">
        <v>-1</v>
      </c>
      <c r="AC2872" s="2">
        <v>-1.1644000000000001</v>
      </c>
      <c r="AD2872" s="2">
        <v>-1.6191</v>
      </c>
      <c r="AE2872" s="2">
        <v>-1.2196</v>
      </c>
      <c r="AF2872" s="2">
        <v>-0.1076</v>
      </c>
      <c r="AG2872" s="2">
        <v>-2.2021000000000002</v>
      </c>
      <c r="AH2872">
        <v>460000</v>
      </c>
      <c r="AI2872" t="str">
        <f>IF(Table_Graduate_Salary[[#This Row],[Salary]]&lt;300000,"Low",IF(Table_Graduate_Salary[[#This Row],[Salary]]&lt;=600000,"Medium","High"))</f>
        <v>Medium</v>
      </c>
      <c r="AJ2872" t="str">
        <f>IF(Table_Graduate_Salary[[#This Row],[collegeGPA]]&gt;=8,"Excellent",IF(Table_Graduate_Salary[[#This Row],[collegeGPA]]&gt;=7,"Good","Average"))</f>
        <v>Excellent</v>
      </c>
      <c r="AK2872" s="2">
        <f>AVERAGE(Table_Graduate_Salary[[#This Row],[English]],Table_Graduate_Salary[[#This Row],[Logical]],Table_Graduate_Salary[[#This Row],[Quant]])</f>
        <v>555</v>
      </c>
    </row>
    <row r="2873" spans="1:37">
      <c r="A2873">
        <v>103947</v>
      </c>
      <c r="B2873" t="s">
        <v>506</v>
      </c>
      <c r="C2873" s="1">
        <v>32702</v>
      </c>
      <c r="D2873" s="2">
        <v>81.400000000000006</v>
      </c>
      <c r="E2873">
        <v>0</v>
      </c>
      <c r="F2873" s="3">
        <v>2006</v>
      </c>
      <c r="G2873" s="2">
        <v>72</v>
      </c>
      <c r="H2873">
        <v>0</v>
      </c>
      <c r="I2873">
        <v>519</v>
      </c>
      <c r="J2873">
        <v>2</v>
      </c>
      <c r="K2873" t="s">
        <v>36</v>
      </c>
      <c r="L2873" t="s">
        <v>52</v>
      </c>
      <c r="M2873" s="3">
        <v>77.349999999999994</v>
      </c>
      <c r="N2873">
        <v>519</v>
      </c>
      <c r="O2873">
        <v>1</v>
      </c>
      <c r="P2873" t="s">
        <v>47</v>
      </c>
      <c r="Q2873">
        <v>2010</v>
      </c>
      <c r="R2873" s="2">
        <v>485</v>
      </c>
      <c r="S2873" s="2">
        <v>335</v>
      </c>
      <c r="T2873" s="2">
        <v>345</v>
      </c>
      <c r="U2873" s="2">
        <v>0.41433742642275101</v>
      </c>
      <c r="V2873" s="2">
        <v>335</v>
      </c>
      <c r="W2873" s="2">
        <v>-1</v>
      </c>
      <c r="X2873" s="2">
        <v>-1</v>
      </c>
      <c r="Y2873" s="2">
        <v>366</v>
      </c>
      <c r="Z2873" s="2">
        <v>-1</v>
      </c>
      <c r="AA2873" s="2">
        <v>-1</v>
      </c>
      <c r="AB2873" s="2">
        <v>-1</v>
      </c>
      <c r="AC2873" s="2">
        <v>-1.0355000000000001</v>
      </c>
      <c r="AD2873" s="2">
        <v>3.2800000000000003E-2</v>
      </c>
      <c r="AE2873" s="2">
        <v>-0.63429999999999997</v>
      </c>
      <c r="AF2873" s="2">
        <v>-0.52529999999999999</v>
      </c>
      <c r="AG2873" s="2">
        <v>-1.3934</v>
      </c>
      <c r="AH2873">
        <v>325000</v>
      </c>
      <c r="AI2873" t="str">
        <f>IF(Table_Graduate_Salary[[#This Row],[Salary]]&lt;300000,"Low",IF(Table_Graduate_Salary[[#This Row],[Salary]]&lt;=600000,"Medium","High"))</f>
        <v>Medium</v>
      </c>
      <c r="AJ2873" t="str">
        <f>IF(Table_Graduate_Salary[[#This Row],[collegeGPA]]&gt;=8,"Excellent",IF(Table_Graduate_Salary[[#This Row],[collegeGPA]]&gt;=7,"Good","Average"))</f>
        <v>Excellent</v>
      </c>
      <c r="AK2873" s="2">
        <f>AVERAGE(Table_Graduate_Salary[[#This Row],[English]],Table_Graduate_Salary[[#This Row],[Logical]],Table_Graduate_Salary[[#This Row],[Quant]])</f>
        <v>388.33333333333331</v>
      </c>
    </row>
    <row r="2874" spans="1:37">
      <c r="A2874">
        <v>266342</v>
      </c>
      <c r="B2874" t="s">
        <v>506</v>
      </c>
      <c r="C2874" s="1">
        <v>31542</v>
      </c>
      <c r="D2874" s="2">
        <v>67.67</v>
      </c>
      <c r="E2874">
        <v>0</v>
      </c>
      <c r="F2874" s="3">
        <v>2003</v>
      </c>
      <c r="G2874" s="2">
        <v>70.2</v>
      </c>
      <c r="H2874">
        <v>0</v>
      </c>
      <c r="I2874">
        <v>2041</v>
      </c>
      <c r="J2874">
        <v>2</v>
      </c>
      <c r="K2874" t="s">
        <v>66</v>
      </c>
      <c r="L2874" t="s">
        <v>67</v>
      </c>
      <c r="M2874" s="3">
        <v>75</v>
      </c>
      <c r="N2874">
        <v>2041</v>
      </c>
      <c r="O2874">
        <v>0</v>
      </c>
      <c r="P2874" t="s">
        <v>56</v>
      </c>
      <c r="Q2874">
        <v>2011</v>
      </c>
      <c r="R2874" s="2">
        <v>375</v>
      </c>
      <c r="S2874" s="2">
        <v>525</v>
      </c>
      <c r="T2874" s="2">
        <v>605</v>
      </c>
      <c r="U2874" s="2">
        <v>0.94211655148500795</v>
      </c>
      <c r="V2874" s="2">
        <v>575</v>
      </c>
      <c r="W2874" s="2">
        <v>-1</v>
      </c>
      <c r="X2874" s="2">
        <v>-1</v>
      </c>
      <c r="Y2874" s="2">
        <v>-1</v>
      </c>
      <c r="Z2874" s="2">
        <v>-1</v>
      </c>
      <c r="AA2874" s="2">
        <v>-1</v>
      </c>
      <c r="AB2874" s="2">
        <v>-1</v>
      </c>
      <c r="AC2874" s="2">
        <v>-0.1082</v>
      </c>
      <c r="AD2874" s="2">
        <v>1.1248</v>
      </c>
      <c r="AE2874" s="2">
        <v>0.96230000000000004</v>
      </c>
      <c r="AF2874" s="2">
        <v>-0.99529999999999996</v>
      </c>
      <c r="AG2874" s="2">
        <v>0.18640000000000001</v>
      </c>
      <c r="AH2874">
        <v>320000</v>
      </c>
      <c r="AI2874" t="str">
        <f>IF(Table_Graduate_Salary[[#This Row],[Salary]]&lt;300000,"Low",IF(Table_Graduate_Salary[[#This Row],[Salary]]&lt;=600000,"Medium","High"))</f>
        <v>Medium</v>
      </c>
      <c r="AJ2874" t="str">
        <f>IF(Table_Graduate_Salary[[#This Row],[collegeGPA]]&gt;=8,"Excellent",IF(Table_Graduate_Salary[[#This Row],[collegeGPA]]&gt;=7,"Good","Average"))</f>
        <v>Excellent</v>
      </c>
      <c r="AK2874" s="2">
        <f>AVERAGE(Table_Graduate_Salary[[#This Row],[English]],Table_Graduate_Salary[[#This Row],[Logical]],Table_Graduate_Salary[[#This Row],[Quant]])</f>
        <v>501.66666666666669</v>
      </c>
    </row>
    <row r="2875" spans="1:37">
      <c r="A2875">
        <v>922508</v>
      </c>
      <c r="B2875" t="s">
        <v>506</v>
      </c>
      <c r="C2875" s="1">
        <v>34013</v>
      </c>
      <c r="D2875" s="2">
        <v>77</v>
      </c>
      <c r="E2875" t="s">
        <v>35</v>
      </c>
      <c r="F2875" s="3">
        <v>2010</v>
      </c>
      <c r="G2875" s="2">
        <v>85.4</v>
      </c>
      <c r="H2875" t="s">
        <v>35</v>
      </c>
      <c r="I2875">
        <v>272</v>
      </c>
      <c r="J2875">
        <v>2</v>
      </c>
      <c r="K2875" t="s">
        <v>36</v>
      </c>
      <c r="L2875" t="s">
        <v>60</v>
      </c>
      <c r="M2875" s="3">
        <v>63.9</v>
      </c>
      <c r="N2875">
        <v>272</v>
      </c>
      <c r="O2875">
        <v>0</v>
      </c>
      <c r="P2875" t="s">
        <v>50</v>
      </c>
      <c r="Q2875">
        <v>2014</v>
      </c>
      <c r="R2875" s="2">
        <v>475</v>
      </c>
      <c r="S2875" s="2">
        <v>605</v>
      </c>
      <c r="T2875" s="2">
        <v>415</v>
      </c>
      <c r="U2875" s="2">
        <v>0.64938971484669095</v>
      </c>
      <c r="V2875" s="2">
        <v>435</v>
      </c>
      <c r="W2875" s="2">
        <v>356</v>
      </c>
      <c r="X2875" s="2">
        <v>-1</v>
      </c>
      <c r="Y2875" s="2">
        <v>-1</v>
      </c>
      <c r="Z2875" s="2">
        <v>-1</v>
      </c>
      <c r="AA2875" s="2">
        <v>-1</v>
      </c>
      <c r="AB2875" s="2">
        <v>-1</v>
      </c>
      <c r="AC2875" s="2">
        <v>0.27179999999999999</v>
      </c>
      <c r="AD2875" s="2">
        <v>0.5454</v>
      </c>
      <c r="AE2875" s="2">
        <v>0.31740000000000002</v>
      </c>
      <c r="AF2875" s="2">
        <v>-1.8824000000000001</v>
      </c>
      <c r="AG2875" s="2">
        <v>-0.47760000000000002</v>
      </c>
      <c r="AH2875">
        <v>80000</v>
      </c>
      <c r="AI2875" t="str">
        <f>IF(Table_Graduate_Salary[[#This Row],[Salary]]&lt;300000,"Low",IF(Table_Graduate_Salary[[#This Row],[Salary]]&lt;=600000,"Medium","High"))</f>
        <v>Low</v>
      </c>
      <c r="AJ2875" t="str">
        <f>IF(Table_Graduate_Salary[[#This Row],[collegeGPA]]&gt;=8,"Excellent",IF(Table_Graduate_Salary[[#This Row],[collegeGPA]]&gt;=7,"Good","Average"))</f>
        <v>Excellent</v>
      </c>
      <c r="AK2875" s="2">
        <f>AVERAGE(Table_Graduate_Salary[[#This Row],[English]],Table_Graduate_Salary[[#This Row],[Logical]],Table_Graduate_Salary[[#This Row],[Quant]])</f>
        <v>498.33333333333331</v>
      </c>
    </row>
    <row r="2876" spans="1:37">
      <c r="A2876">
        <v>864186</v>
      </c>
      <c r="B2876" t="s">
        <v>506</v>
      </c>
      <c r="C2876" s="1">
        <v>33673</v>
      </c>
      <c r="D2876" s="2">
        <v>84.8</v>
      </c>
      <c r="E2876" t="s">
        <v>35</v>
      </c>
      <c r="F2876" s="3">
        <v>2009</v>
      </c>
      <c r="G2876" s="2">
        <v>84.6</v>
      </c>
      <c r="H2876" t="s">
        <v>35</v>
      </c>
      <c r="I2876">
        <v>7557</v>
      </c>
      <c r="J2876">
        <v>2</v>
      </c>
      <c r="K2876" t="s">
        <v>36</v>
      </c>
      <c r="L2876" t="s">
        <v>40</v>
      </c>
      <c r="M2876" s="3">
        <v>80.8</v>
      </c>
      <c r="N2876">
        <v>7557</v>
      </c>
      <c r="O2876">
        <v>1</v>
      </c>
      <c r="P2876" t="s">
        <v>38</v>
      </c>
      <c r="Q2876">
        <v>2013</v>
      </c>
      <c r="R2876" s="2">
        <v>625</v>
      </c>
      <c r="S2876" s="2">
        <v>585</v>
      </c>
      <c r="T2876" s="2">
        <v>795</v>
      </c>
      <c r="U2876" s="2">
        <v>0.91139527839132795</v>
      </c>
      <c r="V2876" s="2">
        <v>575</v>
      </c>
      <c r="W2876" s="2">
        <v>-1</v>
      </c>
      <c r="X2876" s="2">
        <v>500</v>
      </c>
      <c r="Y2876" s="2">
        <v>-1</v>
      </c>
      <c r="Z2876" s="2">
        <v>-1</v>
      </c>
      <c r="AA2876" s="2">
        <v>-1</v>
      </c>
      <c r="AB2876" s="2">
        <v>-1</v>
      </c>
      <c r="AC2876" s="2">
        <v>0.27179999999999999</v>
      </c>
      <c r="AD2876" s="2">
        <v>0.37890000000000001</v>
      </c>
      <c r="AE2876" s="2">
        <v>0.93220000000000003</v>
      </c>
      <c r="AF2876" s="2">
        <v>-0.1076</v>
      </c>
      <c r="AG2876" s="2">
        <v>-1.4356</v>
      </c>
      <c r="AH2876">
        <v>515000</v>
      </c>
      <c r="AI2876" t="str">
        <f>IF(Table_Graduate_Salary[[#This Row],[Salary]]&lt;300000,"Low",IF(Table_Graduate_Salary[[#This Row],[Salary]]&lt;=600000,"Medium","High"))</f>
        <v>Medium</v>
      </c>
      <c r="AJ2876" t="str">
        <f>IF(Table_Graduate_Salary[[#This Row],[collegeGPA]]&gt;=8,"Excellent",IF(Table_Graduate_Salary[[#This Row],[collegeGPA]]&gt;=7,"Good","Average"))</f>
        <v>Excellent</v>
      </c>
      <c r="AK2876" s="2">
        <f>AVERAGE(Table_Graduate_Salary[[#This Row],[English]],Table_Graduate_Salary[[#This Row],[Logical]],Table_Graduate_Salary[[#This Row],[Quant]])</f>
        <v>668.33333333333337</v>
      </c>
    </row>
    <row r="2877" spans="1:37">
      <c r="A2877">
        <v>518448</v>
      </c>
      <c r="B2877" t="s">
        <v>506</v>
      </c>
      <c r="C2877" s="1">
        <v>32893</v>
      </c>
      <c r="D2877" s="2">
        <v>54.5</v>
      </c>
      <c r="E2877" t="s">
        <v>79</v>
      </c>
      <c r="F2877" s="3">
        <v>2006</v>
      </c>
      <c r="G2877" s="2">
        <v>72.400000000000006</v>
      </c>
      <c r="H2877" t="s">
        <v>79</v>
      </c>
      <c r="I2877">
        <v>7821</v>
      </c>
      <c r="J2877">
        <v>2</v>
      </c>
      <c r="K2877" t="s">
        <v>36</v>
      </c>
      <c r="L2877" t="s">
        <v>64</v>
      </c>
      <c r="M2877" s="3">
        <v>69.849999999999994</v>
      </c>
      <c r="N2877">
        <v>7821</v>
      </c>
      <c r="O2877">
        <v>0</v>
      </c>
      <c r="P2877" t="s">
        <v>41</v>
      </c>
      <c r="Q2877">
        <v>2012</v>
      </c>
      <c r="R2877" s="2">
        <v>345</v>
      </c>
      <c r="S2877" s="2">
        <v>265</v>
      </c>
      <c r="T2877" s="2">
        <v>220</v>
      </c>
      <c r="U2877" s="2">
        <v>8.5372525477648408E-3</v>
      </c>
      <c r="V2877" s="2">
        <v>155</v>
      </c>
      <c r="W2877" s="2">
        <v>-1</v>
      </c>
      <c r="X2877" s="2">
        <v>-1</v>
      </c>
      <c r="Y2877" s="2">
        <v>-1</v>
      </c>
      <c r="Z2877" s="2">
        <v>-1</v>
      </c>
      <c r="AA2877" s="2">
        <v>-1</v>
      </c>
      <c r="AB2877" s="2">
        <v>-1</v>
      </c>
      <c r="AC2877" s="2">
        <v>-0.4173</v>
      </c>
      <c r="AD2877" s="2">
        <v>-2.6583000000000001</v>
      </c>
      <c r="AE2877" s="2">
        <v>-1.6865000000000001</v>
      </c>
      <c r="AF2877" s="2">
        <v>-0.29020000000000001</v>
      </c>
      <c r="AG2877" s="2">
        <v>-2.3412000000000002</v>
      </c>
      <c r="AH2877">
        <v>280000</v>
      </c>
      <c r="AI2877" t="str">
        <f>IF(Table_Graduate_Salary[[#This Row],[Salary]]&lt;300000,"Low",IF(Table_Graduate_Salary[[#This Row],[Salary]]&lt;=600000,"Medium","High"))</f>
        <v>Low</v>
      </c>
      <c r="AJ2877" t="str">
        <f>IF(Table_Graduate_Salary[[#This Row],[collegeGPA]]&gt;=8,"Excellent",IF(Table_Graduate_Salary[[#This Row],[collegeGPA]]&gt;=7,"Good","Average"))</f>
        <v>Excellent</v>
      </c>
      <c r="AK2877" s="2">
        <f>AVERAGE(Table_Graduate_Salary[[#This Row],[English]],Table_Graduate_Salary[[#This Row],[Logical]],Table_Graduate_Salary[[#This Row],[Quant]])</f>
        <v>276.66666666666669</v>
      </c>
    </row>
    <row r="2878" spans="1:37">
      <c r="A2878">
        <v>959445</v>
      </c>
      <c r="B2878" t="s">
        <v>506</v>
      </c>
      <c r="C2878" s="1">
        <v>33718</v>
      </c>
      <c r="D2878" s="2">
        <v>69.400000000000006</v>
      </c>
      <c r="E2878" t="s">
        <v>35</v>
      </c>
      <c r="F2878" s="3">
        <v>2010</v>
      </c>
      <c r="G2878" s="2">
        <v>63.4</v>
      </c>
      <c r="H2878" t="s">
        <v>35</v>
      </c>
      <c r="I2878">
        <v>4319</v>
      </c>
      <c r="J2878">
        <v>2</v>
      </c>
      <c r="K2878" t="s">
        <v>36</v>
      </c>
      <c r="L2878" t="s">
        <v>55</v>
      </c>
      <c r="M2878" s="3">
        <v>76.400000000000006</v>
      </c>
      <c r="N2878">
        <v>4319</v>
      </c>
      <c r="O2878">
        <v>0</v>
      </c>
      <c r="P2878" t="s">
        <v>50</v>
      </c>
      <c r="Q2878">
        <v>2014</v>
      </c>
      <c r="R2878" s="2">
        <v>535</v>
      </c>
      <c r="S2878" s="2">
        <v>610</v>
      </c>
      <c r="T2878" s="2">
        <v>460</v>
      </c>
      <c r="U2878" s="2">
        <v>0.14478988948246199</v>
      </c>
      <c r="V2878" s="2">
        <v>535</v>
      </c>
      <c r="W2878" s="2">
        <v>-1</v>
      </c>
      <c r="X2878" s="2">
        <v>284</v>
      </c>
      <c r="Y2878" s="2">
        <v>-1</v>
      </c>
      <c r="Z2878" s="2">
        <v>-1</v>
      </c>
      <c r="AA2878" s="2">
        <v>-1</v>
      </c>
      <c r="AB2878" s="2">
        <v>-1</v>
      </c>
      <c r="AC2878" s="2">
        <v>0.84630000000000005</v>
      </c>
      <c r="AD2878" s="2">
        <v>0.87839999999999996</v>
      </c>
      <c r="AE2878" s="2">
        <v>0.47110000000000002</v>
      </c>
      <c r="AF2878" s="2">
        <v>-1.8824000000000001</v>
      </c>
      <c r="AG2878" s="2">
        <v>0.48049999999999998</v>
      </c>
      <c r="AH2878">
        <v>185000</v>
      </c>
      <c r="AI2878" t="str">
        <f>IF(Table_Graduate_Salary[[#This Row],[Salary]]&lt;300000,"Low",IF(Table_Graduate_Salary[[#This Row],[Salary]]&lt;=600000,"Medium","High"))</f>
        <v>Low</v>
      </c>
      <c r="AJ2878" t="str">
        <f>IF(Table_Graduate_Salary[[#This Row],[collegeGPA]]&gt;=8,"Excellent",IF(Table_Graduate_Salary[[#This Row],[collegeGPA]]&gt;=7,"Good","Average"))</f>
        <v>Excellent</v>
      </c>
      <c r="AK2878" s="2">
        <f>AVERAGE(Table_Graduate_Salary[[#This Row],[English]],Table_Graduate_Salary[[#This Row],[Logical]],Table_Graduate_Salary[[#This Row],[Quant]])</f>
        <v>535</v>
      </c>
    </row>
    <row r="2879" spans="1:37">
      <c r="A2879">
        <v>295347</v>
      </c>
      <c r="B2879" t="s">
        <v>506</v>
      </c>
      <c r="C2879" s="1">
        <v>32673</v>
      </c>
      <c r="D2879" s="2">
        <v>78.8</v>
      </c>
      <c r="E2879" t="s">
        <v>35</v>
      </c>
      <c r="F2879" s="3">
        <v>2007</v>
      </c>
      <c r="G2879" s="2">
        <v>53.8</v>
      </c>
      <c r="H2879" t="s">
        <v>348</v>
      </c>
      <c r="I2879">
        <v>2819</v>
      </c>
      <c r="J2879">
        <v>2</v>
      </c>
      <c r="K2879" t="s">
        <v>36</v>
      </c>
      <c r="L2879" t="s">
        <v>64</v>
      </c>
      <c r="M2879" s="3">
        <v>67.72</v>
      </c>
      <c r="N2879">
        <v>2819</v>
      </c>
      <c r="O2879">
        <v>0</v>
      </c>
      <c r="P2879" t="s">
        <v>41</v>
      </c>
      <c r="Q2879">
        <v>2012</v>
      </c>
      <c r="R2879" s="2">
        <v>505</v>
      </c>
      <c r="S2879" s="2">
        <v>435</v>
      </c>
      <c r="T2879" s="2">
        <v>515</v>
      </c>
      <c r="U2879" s="2">
        <v>0.24545565999982899</v>
      </c>
      <c r="V2879" s="2">
        <v>335</v>
      </c>
      <c r="W2879" s="2">
        <v>-1</v>
      </c>
      <c r="X2879" s="2">
        <v>-1</v>
      </c>
      <c r="Y2879" s="2">
        <v>-1</v>
      </c>
      <c r="Z2879" s="2">
        <v>-1</v>
      </c>
      <c r="AA2879" s="2">
        <v>-1</v>
      </c>
      <c r="AB2879" s="2">
        <v>-1</v>
      </c>
      <c r="AC2879" s="2">
        <v>0.35549999999999998</v>
      </c>
      <c r="AD2879" s="2">
        <v>0.50080000000000002</v>
      </c>
      <c r="AE2879" s="2">
        <v>0.67200000000000004</v>
      </c>
      <c r="AF2879" s="2">
        <v>-0.29020000000000001</v>
      </c>
      <c r="AG2879" s="2">
        <v>-0.9194</v>
      </c>
      <c r="AH2879">
        <v>400000</v>
      </c>
      <c r="AI2879" t="str">
        <f>IF(Table_Graduate_Salary[[#This Row],[Salary]]&lt;300000,"Low",IF(Table_Graduate_Salary[[#This Row],[Salary]]&lt;=600000,"Medium","High"))</f>
        <v>Medium</v>
      </c>
      <c r="AJ2879" t="str">
        <f>IF(Table_Graduate_Salary[[#This Row],[collegeGPA]]&gt;=8,"Excellent",IF(Table_Graduate_Salary[[#This Row],[collegeGPA]]&gt;=7,"Good","Average"))</f>
        <v>Excellent</v>
      </c>
      <c r="AK2879" s="2">
        <f>AVERAGE(Table_Graduate_Salary[[#This Row],[English]],Table_Graduate_Salary[[#This Row],[Logical]],Table_Graduate_Salary[[#This Row],[Quant]])</f>
        <v>485</v>
      </c>
    </row>
    <row r="2880" spans="1:37">
      <c r="A2880">
        <v>1068920</v>
      </c>
      <c r="B2880" t="s">
        <v>506</v>
      </c>
      <c r="C2880" s="1">
        <v>32209</v>
      </c>
      <c r="D2880" s="2">
        <v>80.400000000000006</v>
      </c>
      <c r="E2880" t="s">
        <v>51</v>
      </c>
      <c r="F2880" s="3">
        <v>2006</v>
      </c>
      <c r="G2880" s="2">
        <v>75.599999999999994</v>
      </c>
      <c r="H2880" t="s">
        <v>51</v>
      </c>
      <c r="I2880">
        <v>2070</v>
      </c>
      <c r="J2880">
        <v>2</v>
      </c>
      <c r="K2880" t="s">
        <v>49</v>
      </c>
      <c r="L2880" t="s">
        <v>40</v>
      </c>
      <c r="M2880" s="3">
        <v>71</v>
      </c>
      <c r="N2880">
        <v>2070</v>
      </c>
      <c r="O2880">
        <v>1</v>
      </c>
      <c r="P2880" t="s">
        <v>61</v>
      </c>
      <c r="Q2880">
        <v>2013</v>
      </c>
      <c r="R2880" s="2">
        <v>465</v>
      </c>
      <c r="S2880" s="2">
        <v>455</v>
      </c>
      <c r="T2880" s="2">
        <v>620</v>
      </c>
      <c r="U2880" s="2">
        <v>4.0999310361411898E-2</v>
      </c>
      <c r="V2880" s="2">
        <v>-1</v>
      </c>
      <c r="W2880" s="2">
        <v>-1</v>
      </c>
      <c r="X2880" s="2">
        <v>223</v>
      </c>
      <c r="Y2880" s="2">
        <v>-1</v>
      </c>
      <c r="Z2880" s="2">
        <v>-1</v>
      </c>
      <c r="AA2880" s="2">
        <v>-1</v>
      </c>
      <c r="AB2880" s="2">
        <v>-1</v>
      </c>
      <c r="AC2880" s="2">
        <v>1.4208000000000001</v>
      </c>
      <c r="AD2880" s="2">
        <v>0.37890000000000001</v>
      </c>
      <c r="AE2880" s="2">
        <v>0.16370000000000001</v>
      </c>
      <c r="AF2880" s="2">
        <v>-0.4879</v>
      </c>
      <c r="AG2880" s="2">
        <v>1.4386000000000001</v>
      </c>
      <c r="AH2880">
        <v>180000</v>
      </c>
      <c r="AI2880" t="str">
        <f>IF(Table_Graduate_Salary[[#This Row],[Salary]]&lt;300000,"Low",IF(Table_Graduate_Salary[[#This Row],[Salary]]&lt;=600000,"Medium","High"))</f>
        <v>Low</v>
      </c>
      <c r="AJ2880" t="str">
        <f>IF(Table_Graduate_Salary[[#This Row],[collegeGPA]]&gt;=8,"Excellent",IF(Table_Graduate_Salary[[#This Row],[collegeGPA]]&gt;=7,"Good","Average"))</f>
        <v>Excellent</v>
      </c>
      <c r="AK2880" s="2">
        <f>AVERAGE(Table_Graduate_Salary[[#This Row],[English]],Table_Graduate_Salary[[#This Row],[Logical]],Table_Graduate_Salary[[#This Row],[Quant]])</f>
        <v>513.33333333333337</v>
      </c>
    </row>
    <row r="2881" spans="1:37">
      <c r="A2881">
        <v>989173</v>
      </c>
      <c r="B2881" t="s">
        <v>506</v>
      </c>
      <c r="C2881" s="1">
        <v>33283</v>
      </c>
      <c r="D2881" s="2">
        <v>58.6</v>
      </c>
      <c r="E2881" t="s">
        <v>35</v>
      </c>
      <c r="F2881" s="3">
        <v>2009</v>
      </c>
      <c r="G2881" s="2">
        <v>61</v>
      </c>
      <c r="H2881" t="s">
        <v>51</v>
      </c>
      <c r="I2881">
        <v>8949</v>
      </c>
      <c r="J2881">
        <v>2</v>
      </c>
      <c r="K2881" t="s">
        <v>36</v>
      </c>
      <c r="L2881" t="s">
        <v>91</v>
      </c>
      <c r="M2881" s="3">
        <v>60</v>
      </c>
      <c r="N2881">
        <v>8949</v>
      </c>
      <c r="O2881">
        <v>1</v>
      </c>
      <c r="P2881" t="s">
        <v>61</v>
      </c>
      <c r="Q2881">
        <v>2014</v>
      </c>
      <c r="R2881" s="2">
        <v>490</v>
      </c>
      <c r="S2881" s="2">
        <v>485</v>
      </c>
      <c r="T2881" s="2">
        <v>355</v>
      </c>
      <c r="U2881" s="2">
        <v>0.23780283983757</v>
      </c>
      <c r="V2881" s="2">
        <v>335</v>
      </c>
      <c r="W2881" s="2">
        <v>-1</v>
      </c>
      <c r="X2881" s="2">
        <v>315</v>
      </c>
      <c r="Y2881" s="2">
        <v>-1</v>
      </c>
      <c r="Z2881" s="2">
        <v>-1</v>
      </c>
      <c r="AA2881" s="2">
        <v>-1</v>
      </c>
      <c r="AB2881" s="2">
        <v>-1</v>
      </c>
      <c r="AC2881" s="2">
        <v>0.99</v>
      </c>
      <c r="AD2881" s="2">
        <v>0.37890000000000001</v>
      </c>
      <c r="AE2881" s="2">
        <v>-1.5269999999999999</v>
      </c>
      <c r="AF2881" s="2">
        <v>-0.74150000000000005</v>
      </c>
      <c r="AG2881" s="2">
        <v>0.86370000000000002</v>
      </c>
      <c r="AH2881">
        <v>100000</v>
      </c>
      <c r="AI2881" t="str">
        <f>IF(Table_Graduate_Salary[[#This Row],[Salary]]&lt;300000,"Low",IF(Table_Graduate_Salary[[#This Row],[Salary]]&lt;=600000,"Medium","High"))</f>
        <v>Low</v>
      </c>
      <c r="AJ2881" t="str">
        <f>IF(Table_Graduate_Salary[[#This Row],[collegeGPA]]&gt;=8,"Excellent",IF(Table_Graduate_Salary[[#This Row],[collegeGPA]]&gt;=7,"Good","Average"))</f>
        <v>Excellent</v>
      </c>
      <c r="AK2881" s="2">
        <f>AVERAGE(Table_Graduate_Salary[[#This Row],[English]],Table_Graduate_Salary[[#This Row],[Logical]],Table_Graduate_Salary[[#This Row],[Quant]])</f>
        <v>443.33333333333331</v>
      </c>
    </row>
    <row r="2882" spans="1:37">
      <c r="A2882">
        <v>811377</v>
      </c>
      <c r="B2882" t="s">
        <v>506</v>
      </c>
      <c r="C2882" s="1">
        <v>33846</v>
      </c>
      <c r="D2882" s="2">
        <v>79</v>
      </c>
      <c r="E2882" t="s">
        <v>35</v>
      </c>
      <c r="F2882" s="3">
        <v>2010</v>
      </c>
      <c r="G2882" s="2">
        <v>80.599999999999994</v>
      </c>
      <c r="H2882" t="s">
        <v>35</v>
      </c>
      <c r="I2882">
        <v>47</v>
      </c>
      <c r="J2882">
        <v>1</v>
      </c>
      <c r="K2882" t="s">
        <v>36</v>
      </c>
      <c r="L2882" t="s">
        <v>60</v>
      </c>
      <c r="M2882" s="3">
        <v>74.2</v>
      </c>
      <c r="N2882">
        <v>47</v>
      </c>
      <c r="O2882">
        <v>1</v>
      </c>
      <c r="P2882" t="s">
        <v>38</v>
      </c>
      <c r="Q2882">
        <v>2014</v>
      </c>
      <c r="R2882" s="2">
        <v>555</v>
      </c>
      <c r="S2882" s="2">
        <v>450</v>
      </c>
      <c r="T2882" s="2">
        <v>575</v>
      </c>
      <c r="U2882" s="2">
        <v>0.64938971484669095</v>
      </c>
      <c r="V2882" s="2">
        <v>385</v>
      </c>
      <c r="W2882" s="2">
        <v>356</v>
      </c>
      <c r="X2882" s="2">
        <v>-1</v>
      </c>
      <c r="Y2882" s="2">
        <v>-1</v>
      </c>
      <c r="Z2882" s="2">
        <v>-1</v>
      </c>
      <c r="AA2882" s="2">
        <v>-1</v>
      </c>
      <c r="AB2882" s="2">
        <v>-1</v>
      </c>
      <c r="AC2882" s="2">
        <v>-2.1698</v>
      </c>
      <c r="AD2882" s="2">
        <v>-0.4536</v>
      </c>
      <c r="AE2882" s="2">
        <v>0.77849999999999997</v>
      </c>
      <c r="AF2882" s="2">
        <v>0.39950000000000002</v>
      </c>
      <c r="AG2882" s="2">
        <v>-9.4299999999999995E-2</v>
      </c>
      <c r="AH2882">
        <v>320000</v>
      </c>
      <c r="AI2882" t="str">
        <f>IF(Table_Graduate_Salary[[#This Row],[Salary]]&lt;300000,"Low",IF(Table_Graduate_Salary[[#This Row],[Salary]]&lt;=600000,"Medium","High"))</f>
        <v>Medium</v>
      </c>
      <c r="AJ2882" t="str">
        <f>IF(Table_Graduate_Salary[[#This Row],[collegeGPA]]&gt;=8,"Excellent",IF(Table_Graduate_Salary[[#This Row],[collegeGPA]]&gt;=7,"Good","Average"))</f>
        <v>Excellent</v>
      </c>
      <c r="AK2882" s="2">
        <f>AVERAGE(Table_Graduate_Salary[[#This Row],[English]],Table_Graduate_Salary[[#This Row],[Logical]],Table_Graduate_Salary[[#This Row],[Quant]])</f>
        <v>526.66666666666663</v>
      </c>
    </row>
    <row r="2883" spans="1:37">
      <c r="A2883">
        <v>643141</v>
      </c>
      <c r="B2883" t="s">
        <v>505</v>
      </c>
      <c r="C2883" s="1">
        <v>33880</v>
      </c>
      <c r="D2883" s="2">
        <v>90</v>
      </c>
      <c r="E2883" t="s">
        <v>51</v>
      </c>
      <c r="F2883" s="3">
        <v>2010</v>
      </c>
      <c r="G2883" s="2">
        <v>88.4</v>
      </c>
      <c r="H2883" t="s">
        <v>51</v>
      </c>
      <c r="I2883">
        <v>8310</v>
      </c>
      <c r="J2883">
        <v>2</v>
      </c>
      <c r="K2883" t="s">
        <v>36</v>
      </c>
      <c r="L2883" t="s">
        <v>64</v>
      </c>
      <c r="M2883" s="3">
        <v>73.14</v>
      </c>
      <c r="N2883">
        <v>8310</v>
      </c>
      <c r="O2883">
        <v>1</v>
      </c>
      <c r="P2883" t="s">
        <v>71</v>
      </c>
      <c r="Q2883">
        <v>2014</v>
      </c>
      <c r="R2883" s="2">
        <v>485</v>
      </c>
      <c r="S2883" s="2">
        <v>410</v>
      </c>
      <c r="T2883" s="2">
        <v>575</v>
      </c>
      <c r="U2883" s="2">
        <v>0.45087658448345103</v>
      </c>
      <c r="V2883" s="2">
        <v>395</v>
      </c>
      <c r="W2883" s="2">
        <v>-1</v>
      </c>
      <c r="X2883" s="2">
        <v>-1</v>
      </c>
      <c r="Y2883" s="2">
        <v>-1</v>
      </c>
      <c r="Z2883" s="2">
        <v>-1</v>
      </c>
      <c r="AA2883" s="2">
        <v>-1</v>
      </c>
      <c r="AB2883" s="2">
        <v>-1</v>
      </c>
      <c r="AC2883" s="2">
        <v>1.4208000000000001</v>
      </c>
      <c r="AD2883" s="2">
        <v>0.87839999999999996</v>
      </c>
      <c r="AE2883" s="2">
        <v>1.0859000000000001</v>
      </c>
      <c r="AF2883" s="2">
        <v>-0.61470000000000002</v>
      </c>
      <c r="AG2883" s="2">
        <v>1.6302000000000001</v>
      </c>
      <c r="AH2883">
        <v>95000</v>
      </c>
      <c r="AI2883" t="str">
        <f>IF(Table_Graduate_Salary[[#This Row],[Salary]]&lt;300000,"Low",IF(Table_Graduate_Salary[[#This Row],[Salary]]&lt;=600000,"Medium","High"))</f>
        <v>Low</v>
      </c>
      <c r="AJ2883" t="str">
        <f>IF(Table_Graduate_Salary[[#This Row],[collegeGPA]]&gt;=8,"Excellent",IF(Table_Graduate_Salary[[#This Row],[collegeGPA]]&gt;=7,"Good","Average"))</f>
        <v>Excellent</v>
      </c>
      <c r="AK2883" s="2">
        <f>AVERAGE(Table_Graduate_Salary[[#This Row],[English]],Table_Graduate_Salary[[#This Row],[Logical]],Table_Graduate_Salary[[#This Row],[Quant]])</f>
        <v>490</v>
      </c>
    </row>
    <row r="2884" spans="1:37">
      <c r="A2884">
        <v>337687</v>
      </c>
      <c r="B2884" t="s">
        <v>505</v>
      </c>
      <c r="C2884" s="1">
        <v>32552</v>
      </c>
      <c r="D2884" s="2">
        <v>84</v>
      </c>
      <c r="E2884" t="s">
        <v>51</v>
      </c>
      <c r="F2884" s="3">
        <v>2006</v>
      </c>
      <c r="G2884" s="2">
        <v>69.58</v>
      </c>
      <c r="H2884" t="s">
        <v>51</v>
      </c>
      <c r="I2884">
        <v>3076</v>
      </c>
      <c r="J2884">
        <v>2</v>
      </c>
      <c r="K2884" t="s">
        <v>66</v>
      </c>
      <c r="L2884" t="s">
        <v>67</v>
      </c>
      <c r="M2884" s="3">
        <v>79</v>
      </c>
      <c r="N2884">
        <v>3076</v>
      </c>
      <c r="O2884">
        <v>0</v>
      </c>
      <c r="P2884" t="s">
        <v>47</v>
      </c>
      <c r="Q2884">
        <v>2012</v>
      </c>
      <c r="R2884" s="2">
        <v>385</v>
      </c>
      <c r="S2884" s="2">
        <v>515</v>
      </c>
      <c r="T2884" s="2">
        <v>555</v>
      </c>
      <c r="U2884" s="2">
        <v>0.67074315143312702</v>
      </c>
      <c r="V2884" s="2">
        <v>455</v>
      </c>
      <c r="W2884" s="2">
        <v>-1</v>
      </c>
      <c r="X2884" s="2">
        <v>-1</v>
      </c>
      <c r="Y2884" s="2">
        <v>-1</v>
      </c>
      <c r="Z2884" s="2">
        <v>-1</v>
      </c>
      <c r="AA2884" s="2">
        <v>-1</v>
      </c>
      <c r="AB2884" s="2">
        <v>-1</v>
      </c>
      <c r="AC2884" s="2">
        <v>0.51</v>
      </c>
      <c r="AD2884" s="2">
        <v>1.4368000000000001</v>
      </c>
      <c r="AE2884" s="2">
        <v>-0.1988</v>
      </c>
      <c r="AF2884" s="2">
        <v>-1.11277</v>
      </c>
      <c r="AG2884" s="2">
        <v>0.4234</v>
      </c>
      <c r="AH2884">
        <v>350000</v>
      </c>
      <c r="AI2884" t="str">
        <f>IF(Table_Graduate_Salary[[#This Row],[Salary]]&lt;300000,"Low",IF(Table_Graduate_Salary[[#This Row],[Salary]]&lt;=600000,"Medium","High"))</f>
        <v>Medium</v>
      </c>
      <c r="AJ2884" t="str">
        <f>IF(Table_Graduate_Salary[[#This Row],[collegeGPA]]&gt;=8,"Excellent",IF(Table_Graduate_Salary[[#This Row],[collegeGPA]]&gt;=7,"Good","Average"))</f>
        <v>Excellent</v>
      </c>
      <c r="AK2884" s="2">
        <f>AVERAGE(Table_Graduate_Salary[[#This Row],[English]],Table_Graduate_Salary[[#This Row],[Logical]],Table_Graduate_Salary[[#This Row],[Quant]])</f>
        <v>485</v>
      </c>
    </row>
    <row r="2885" spans="1:37">
      <c r="A2885">
        <v>246764</v>
      </c>
      <c r="B2885" t="s">
        <v>506</v>
      </c>
      <c r="C2885" s="1">
        <v>31912</v>
      </c>
      <c r="D2885" s="2">
        <v>58</v>
      </c>
      <c r="E2885" t="s">
        <v>106</v>
      </c>
      <c r="F2885" s="3">
        <v>2005</v>
      </c>
      <c r="G2885" s="2">
        <v>52</v>
      </c>
      <c r="H2885" t="s">
        <v>63</v>
      </c>
      <c r="I2885">
        <v>6570</v>
      </c>
      <c r="J2885">
        <v>2</v>
      </c>
      <c r="K2885" t="s">
        <v>66</v>
      </c>
      <c r="L2885" t="s">
        <v>67</v>
      </c>
      <c r="M2885" s="3">
        <v>61</v>
      </c>
      <c r="N2885">
        <v>6570</v>
      </c>
      <c r="O2885">
        <v>0</v>
      </c>
      <c r="P2885" t="s">
        <v>65</v>
      </c>
      <c r="Q2885">
        <v>2011</v>
      </c>
      <c r="R2885" s="2">
        <v>455</v>
      </c>
      <c r="S2885" s="2">
        <v>385</v>
      </c>
      <c r="T2885" s="2">
        <v>345</v>
      </c>
      <c r="U2885" s="2">
        <v>0.413838255788123</v>
      </c>
      <c r="V2885" s="2">
        <v>385</v>
      </c>
      <c r="W2885" s="2">
        <v>-1</v>
      </c>
      <c r="X2885" s="2">
        <v>-1</v>
      </c>
      <c r="Y2885" s="2">
        <v>-1</v>
      </c>
      <c r="Z2885" s="2">
        <v>-1</v>
      </c>
      <c r="AA2885" s="2">
        <v>-1</v>
      </c>
      <c r="AB2885" s="2">
        <v>-1</v>
      </c>
      <c r="AC2885" s="2">
        <v>1.5919999999999901</v>
      </c>
      <c r="AD2885" s="2">
        <v>-0.27929999999999999</v>
      </c>
      <c r="AE2885" s="2">
        <v>0.81710000000000005</v>
      </c>
      <c r="AF2885" s="2">
        <v>-1.3478000000000001</v>
      </c>
      <c r="AG2885" s="2">
        <v>1.1343000000000001</v>
      </c>
      <c r="AH2885">
        <v>100000</v>
      </c>
      <c r="AI2885" t="str">
        <f>IF(Table_Graduate_Salary[[#This Row],[Salary]]&lt;300000,"Low",IF(Table_Graduate_Salary[[#This Row],[Salary]]&lt;=600000,"Medium","High"))</f>
        <v>Low</v>
      </c>
      <c r="AJ2885" t="str">
        <f>IF(Table_Graduate_Salary[[#This Row],[collegeGPA]]&gt;=8,"Excellent",IF(Table_Graduate_Salary[[#This Row],[collegeGPA]]&gt;=7,"Good","Average"))</f>
        <v>Excellent</v>
      </c>
      <c r="AK2885" s="2">
        <f>AVERAGE(Table_Graduate_Salary[[#This Row],[English]],Table_Graduate_Salary[[#This Row],[Logical]],Table_Graduate_Salary[[#This Row],[Quant]])</f>
        <v>395</v>
      </c>
    </row>
    <row r="2886" spans="1:37">
      <c r="A2886">
        <v>1087484</v>
      </c>
      <c r="B2886" t="s">
        <v>506</v>
      </c>
      <c r="C2886" s="1">
        <v>31874</v>
      </c>
      <c r="D2886" s="2">
        <v>69</v>
      </c>
      <c r="E2886" t="s">
        <v>51</v>
      </c>
      <c r="F2886" s="3">
        <v>2006</v>
      </c>
      <c r="G2886" s="2">
        <v>51.3</v>
      </c>
      <c r="H2886" t="s">
        <v>51</v>
      </c>
      <c r="I2886">
        <v>3313</v>
      </c>
      <c r="J2886">
        <v>2</v>
      </c>
      <c r="K2886" t="s">
        <v>36</v>
      </c>
      <c r="L2886" t="s">
        <v>55</v>
      </c>
      <c r="M2886" s="3">
        <v>72</v>
      </c>
      <c r="N2886">
        <v>3313</v>
      </c>
      <c r="O2886">
        <v>0</v>
      </c>
      <c r="P2886" t="s">
        <v>84</v>
      </c>
      <c r="Q2886">
        <v>2014</v>
      </c>
      <c r="R2886" s="2">
        <v>430</v>
      </c>
      <c r="S2886" s="2">
        <v>395</v>
      </c>
      <c r="T2886" s="2">
        <v>235</v>
      </c>
      <c r="U2886" s="2">
        <v>0.74475835400893897</v>
      </c>
      <c r="V2886" s="2">
        <v>455</v>
      </c>
      <c r="W2886" s="2">
        <v>-1</v>
      </c>
      <c r="X2886" s="2">
        <v>438</v>
      </c>
      <c r="Y2886" s="2">
        <v>-1</v>
      </c>
      <c r="Z2886" s="2">
        <v>-1</v>
      </c>
      <c r="AA2886" s="2">
        <v>-1</v>
      </c>
      <c r="AB2886" s="2">
        <v>-1</v>
      </c>
      <c r="AC2886" s="2">
        <v>-1.54E-2</v>
      </c>
      <c r="AD2886" s="2">
        <v>-1.2861</v>
      </c>
      <c r="AE2886" s="2">
        <v>0.01</v>
      </c>
      <c r="AF2886" s="2">
        <v>0.2727</v>
      </c>
      <c r="AG2886" s="2">
        <v>-0.47760000000000002</v>
      </c>
      <c r="AH2886">
        <v>110000</v>
      </c>
      <c r="AI2886" t="str">
        <f>IF(Table_Graduate_Salary[[#This Row],[Salary]]&lt;300000,"Low",IF(Table_Graduate_Salary[[#This Row],[Salary]]&lt;=600000,"Medium","High"))</f>
        <v>Low</v>
      </c>
      <c r="AJ2886" t="str">
        <f>IF(Table_Graduate_Salary[[#This Row],[collegeGPA]]&gt;=8,"Excellent",IF(Table_Graduate_Salary[[#This Row],[collegeGPA]]&gt;=7,"Good","Average"))</f>
        <v>Excellent</v>
      </c>
      <c r="AK2886" s="2">
        <f>AVERAGE(Table_Graduate_Salary[[#This Row],[English]],Table_Graduate_Salary[[#This Row],[Logical]],Table_Graduate_Salary[[#This Row],[Quant]])</f>
        <v>353.33333333333331</v>
      </c>
    </row>
    <row r="2887" spans="1:37">
      <c r="A2887">
        <v>504451</v>
      </c>
      <c r="B2887" t="s">
        <v>506</v>
      </c>
      <c r="C2887" s="1">
        <v>32459</v>
      </c>
      <c r="D2887" s="2">
        <v>66</v>
      </c>
      <c r="E2887">
        <v>0</v>
      </c>
      <c r="F2887" s="3">
        <v>2006</v>
      </c>
      <c r="G2887" s="2">
        <v>63</v>
      </c>
      <c r="H2887">
        <v>0</v>
      </c>
      <c r="I2887">
        <v>8321</v>
      </c>
      <c r="J2887">
        <v>2</v>
      </c>
      <c r="K2887" t="s">
        <v>36</v>
      </c>
      <c r="L2887" t="s">
        <v>55</v>
      </c>
      <c r="M2887" s="3">
        <v>53.01</v>
      </c>
      <c r="N2887">
        <v>8321</v>
      </c>
      <c r="O2887">
        <v>1</v>
      </c>
      <c r="P2887" t="s">
        <v>45</v>
      </c>
      <c r="Q2887">
        <v>2012</v>
      </c>
      <c r="R2887" s="2">
        <v>450</v>
      </c>
      <c r="S2887" s="2">
        <v>595</v>
      </c>
      <c r="T2887" s="2">
        <v>500</v>
      </c>
      <c r="U2887" s="2">
        <v>0.413838255788123</v>
      </c>
      <c r="V2887" s="2">
        <v>385</v>
      </c>
      <c r="W2887" s="2">
        <v>-1</v>
      </c>
      <c r="X2887" s="2">
        <v>-1</v>
      </c>
      <c r="Y2887" s="2">
        <v>-1</v>
      </c>
      <c r="Z2887" s="2">
        <v>-1</v>
      </c>
      <c r="AA2887" s="2">
        <v>-1</v>
      </c>
      <c r="AB2887" s="2">
        <v>-1</v>
      </c>
      <c r="AC2887" s="2">
        <v>-0.4173</v>
      </c>
      <c r="AD2887" s="2">
        <v>-0.27929999999999999</v>
      </c>
      <c r="AE2887" s="2">
        <v>-0.1988</v>
      </c>
      <c r="AF2887" s="2">
        <v>0.88480000000000003</v>
      </c>
      <c r="AG2887" s="2">
        <v>0.3049</v>
      </c>
      <c r="AH2887">
        <v>85000</v>
      </c>
      <c r="AI2887" t="str">
        <f>IF(Table_Graduate_Salary[[#This Row],[Salary]]&lt;300000,"Low",IF(Table_Graduate_Salary[[#This Row],[Salary]]&lt;=600000,"Medium","High"))</f>
        <v>Low</v>
      </c>
      <c r="AJ2887" t="str">
        <f>IF(Table_Graduate_Salary[[#This Row],[collegeGPA]]&gt;=8,"Excellent",IF(Table_Graduate_Salary[[#This Row],[collegeGPA]]&gt;=7,"Good","Average"))</f>
        <v>Excellent</v>
      </c>
      <c r="AK2887" s="2">
        <f>AVERAGE(Table_Graduate_Salary[[#This Row],[English]],Table_Graduate_Salary[[#This Row],[Logical]],Table_Graduate_Salary[[#This Row],[Quant]])</f>
        <v>515</v>
      </c>
    </row>
    <row r="2888" spans="1:37">
      <c r="A2888">
        <v>677954</v>
      </c>
      <c r="B2888" t="s">
        <v>505</v>
      </c>
      <c r="C2888" s="1">
        <v>33762</v>
      </c>
      <c r="D2888" s="2">
        <v>69</v>
      </c>
      <c r="E2888" t="s">
        <v>51</v>
      </c>
      <c r="F2888" s="3">
        <v>2008</v>
      </c>
      <c r="G2888" s="2">
        <v>69.12</v>
      </c>
      <c r="H2888" t="s">
        <v>51</v>
      </c>
      <c r="I2888">
        <v>1401</v>
      </c>
      <c r="J2888">
        <v>1</v>
      </c>
      <c r="K2888" t="s">
        <v>36</v>
      </c>
      <c r="L2888" t="s">
        <v>37</v>
      </c>
      <c r="M2888" s="3">
        <v>62</v>
      </c>
      <c r="N2888">
        <v>1401</v>
      </c>
      <c r="O2888">
        <v>0</v>
      </c>
      <c r="P2888" t="s">
        <v>50</v>
      </c>
      <c r="Q2888">
        <v>2013</v>
      </c>
      <c r="R2888" s="2">
        <v>475</v>
      </c>
      <c r="S2888" s="2">
        <v>500</v>
      </c>
      <c r="T2888" s="2">
        <v>635</v>
      </c>
      <c r="U2888" s="2">
        <v>-1</v>
      </c>
      <c r="V2888" s="2">
        <v>365</v>
      </c>
      <c r="W2888" s="2">
        <v>-1</v>
      </c>
      <c r="X2888" s="2">
        <v>315</v>
      </c>
      <c r="Y2888" s="2">
        <v>-1</v>
      </c>
      <c r="Z2888" s="2">
        <v>-1</v>
      </c>
      <c r="AA2888" s="2">
        <v>-1</v>
      </c>
      <c r="AB2888" s="2">
        <v>-1</v>
      </c>
      <c r="AC2888" s="2">
        <v>-1.54E-2</v>
      </c>
      <c r="AD2888" s="2">
        <v>-0.78659999999999997</v>
      </c>
      <c r="AE2888" s="2">
        <v>-0.91220000000000001</v>
      </c>
      <c r="AF2888" s="2">
        <v>-0.74150000000000005</v>
      </c>
      <c r="AG2888" s="2">
        <v>0.28889999999999999</v>
      </c>
      <c r="AH2888">
        <v>200000</v>
      </c>
      <c r="AI2888" t="str">
        <f>IF(Table_Graduate_Salary[[#This Row],[Salary]]&lt;300000,"Low",IF(Table_Graduate_Salary[[#This Row],[Salary]]&lt;=600000,"Medium","High"))</f>
        <v>Low</v>
      </c>
      <c r="AJ2888" t="str">
        <f>IF(Table_Graduate_Salary[[#This Row],[collegeGPA]]&gt;=8,"Excellent",IF(Table_Graduate_Salary[[#This Row],[collegeGPA]]&gt;=7,"Good","Average"))</f>
        <v>Excellent</v>
      </c>
      <c r="AK2888" s="2">
        <f>AVERAGE(Table_Graduate_Salary[[#This Row],[English]],Table_Graduate_Salary[[#This Row],[Logical]],Table_Graduate_Salary[[#This Row],[Quant]])</f>
        <v>536.66666666666663</v>
      </c>
    </row>
    <row r="2889" spans="1:37">
      <c r="A2889">
        <v>683476</v>
      </c>
      <c r="B2889" t="s">
        <v>506</v>
      </c>
      <c r="C2889" s="1">
        <v>32690</v>
      </c>
      <c r="D2889" s="2">
        <v>76.8</v>
      </c>
      <c r="E2889" t="s">
        <v>35</v>
      </c>
      <c r="F2889" s="3">
        <v>2008</v>
      </c>
      <c r="G2889" s="2">
        <v>72.8</v>
      </c>
      <c r="H2889" t="s">
        <v>35</v>
      </c>
      <c r="I2889">
        <v>14716</v>
      </c>
      <c r="J2889">
        <v>2</v>
      </c>
      <c r="K2889" t="s">
        <v>36</v>
      </c>
      <c r="L2889" t="s">
        <v>155</v>
      </c>
      <c r="M2889" s="3">
        <v>68.3</v>
      </c>
      <c r="N2889">
        <v>14716</v>
      </c>
      <c r="O2889">
        <v>0</v>
      </c>
      <c r="P2889" t="s">
        <v>65</v>
      </c>
      <c r="Q2889">
        <v>2013</v>
      </c>
      <c r="R2889" s="2">
        <v>515</v>
      </c>
      <c r="S2889" s="2">
        <v>645</v>
      </c>
      <c r="T2889" s="2">
        <v>684</v>
      </c>
      <c r="U2889" s="2">
        <v>0.11213943820740301</v>
      </c>
      <c r="V2889" s="2">
        <v>-1</v>
      </c>
      <c r="W2889" s="2">
        <v>228</v>
      </c>
      <c r="X2889" s="2">
        <v>-1</v>
      </c>
      <c r="Y2889" s="2">
        <v>-1</v>
      </c>
      <c r="Z2889" s="2">
        <v>-1</v>
      </c>
      <c r="AA2889" s="2">
        <v>-1</v>
      </c>
      <c r="AB2889" s="2">
        <v>-1</v>
      </c>
      <c r="AC2889" s="2">
        <v>-1.1644000000000001</v>
      </c>
      <c r="AD2889" s="2">
        <v>-0.78659999999999997</v>
      </c>
      <c r="AE2889" s="2">
        <v>-0.91220000000000001</v>
      </c>
      <c r="AF2889" s="2">
        <v>-1.1217999999999999</v>
      </c>
      <c r="AG2889" s="2">
        <v>-1.244</v>
      </c>
      <c r="AH2889">
        <v>180000</v>
      </c>
      <c r="AI2889" t="str">
        <f>IF(Table_Graduate_Salary[[#This Row],[Salary]]&lt;300000,"Low",IF(Table_Graduate_Salary[[#This Row],[Salary]]&lt;=600000,"Medium","High"))</f>
        <v>Low</v>
      </c>
      <c r="AJ2889" t="str">
        <f>IF(Table_Graduate_Salary[[#This Row],[collegeGPA]]&gt;=8,"Excellent",IF(Table_Graduate_Salary[[#This Row],[collegeGPA]]&gt;=7,"Good","Average"))</f>
        <v>Excellent</v>
      </c>
      <c r="AK2889" s="2">
        <f>AVERAGE(Table_Graduate_Salary[[#This Row],[English]],Table_Graduate_Salary[[#This Row],[Logical]],Table_Graduate_Salary[[#This Row],[Quant]])</f>
        <v>614.66666666666663</v>
      </c>
    </row>
    <row r="2890" spans="1:37">
      <c r="A2890">
        <v>120132</v>
      </c>
      <c r="B2890" t="s">
        <v>506</v>
      </c>
      <c r="C2890" s="1">
        <v>32589</v>
      </c>
      <c r="D2890" s="2">
        <v>86</v>
      </c>
      <c r="E2890">
        <v>0</v>
      </c>
      <c r="F2890" s="3">
        <v>2006</v>
      </c>
      <c r="G2890" s="2">
        <v>95</v>
      </c>
      <c r="H2890">
        <v>0</v>
      </c>
      <c r="I2890">
        <v>1161</v>
      </c>
      <c r="J2890">
        <v>2</v>
      </c>
      <c r="K2890" t="s">
        <v>36</v>
      </c>
      <c r="L2890" t="s">
        <v>60</v>
      </c>
      <c r="M2890" s="3">
        <v>72</v>
      </c>
      <c r="N2890">
        <v>1161</v>
      </c>
      <c r="O2890">
        <v>0</v>
      </c>
      <c r="P2890" t="s">
        <v>56</v>
      </c>
      <c r="Q2890">
        <v>2010</v>
      </c>
      <c r="R2890" s="2">
        <v>355</v>
      </c>
      <c r="S2890" s="2">
        <v>405</v>
      </c>
      <c r="T2890" s="2">
        <v>585</v>
      </c>
      <c r="U2890" s="2">
        <v>0.22948175491175499</v>
      </c>
      <c r="V2890" s="2">
        <v>395</v>
      </c>
      <c r="W2890" s="2">
        <v>266</v>
      </c>
      <c r="X2890" s="2">
        <v>-1</v>
      </c>
      <c r="Y2890" s="2">
        <v>-1</v>
      </c>
      <c r="Z2890" s="2">
        <v>-1</v>
      </c>
      <c r="AA2890" s="2">
        <v>-1</v>
      </c>
      <c r="AB2890" s="2">
        <v>-1</v>
      </c>
      <c r="AC2890" s="2">
        <v>4.6399999999999997E-2</v>
      </c>
      <c r="AD2890" s="2">
        <v>3.2800000000000003E-2</v>
      </c>
      <c r="AE2890" s="2">
        <v>-0.92449999999999999</v>
      </c>
      <c r="AF2890" s="2">
        <v>-0.64280000000000004</v>
      </c>
      <c r="AG2890" s="2">
        <v>-1.2354000000000001</v>
      </c>
      <c r="AH2890">
        <v>530000</v>
      </c>
      <c r="AI2890" t="str">
        <f>IF(Table_Graduate_Salary[[#This Row],[Salary]]&lt;300000,"Low",IF(Table_Graduate_Salary[[#This Row],[Salary]]&lt;=600000,"Medium","High"))</f>
        <v>Medium</v>
      </c>
      <c r="AJ2890" t="str">
        <f>IF(Table_Graduate_Salary[[#This Row],[collegeGPA]]&gt;=8,"Excellent",IF(Table_Graduate_Salary[[#This Row],[collegeGPA]]&gt;=7,"Good","Average"))</f>
        <v>Excellent</v>
      </c>
      <c r="AK2890" s="2">
        <f>AVERAGE(Table_Graduate_Salary[[#This Row],[English]],Table_Graduate_Salary[[#This Row],[Logical]],Table_Graduate_Salary[[#This Row],[Quant]])</f>
        <v>448.33333333333331</v>
      </c>
    </row>
    <row r="2891" spans="1:37">
      <c r="A2891">
        <v>618289</v>
      </c>
      <c r="B2891" t="s">
        <v>506</v>
      </c>
      <c r="C2891" s="1">
        <v>33433</v>
      </c>
      <c r="D2891" s="2">
        <v>88.6</v>
      </c>
      <c r="E2891" t="s">
        <v>35</v>
      </c>
      <c r="F2891" s="3">
        <v>2009</v>
      </c>
      <c r="G2891" s="2">
        <v>91.2</v>
      </c>
      <c r="H2891" t="s">
        <v>35</v>
      </c>
      <c r="I2891">
        <v>400</v>
      </c>
      <c r="J2891">
        <v>1</v>
      </c>
      <c r="K2891" t="s">
        <v>36</v>
      </c>
      <c r="L2891" t="s">
        <v>60</v>
      </c>
      <c r="M2891" s="3">
        <v>77</v>
      </c>
      <c r="N2891">
        <v>400</v>
      </c>
      <c r="O2891">
        <v>0</v>
      </c>
      <c r="P2891" t="s">
        <v>84</v>
      </c>
      <c r="Q2891">
        <v>2013</v>
      </c>
      <c r="R2891" s="2">
        <v>565</v>
      </c>
      <c r="S2891" s="2">
        <v>605</v>
      </c>
      <c r="T2891" s="2">
        <v>675</v>
      </c>
      <c r="U2891" s="2">
        <v>0.82466640067133201</v>
      </c>
      <c r="V2891" s="2">
        <v>425</v>
      </c>
      <c r="W2891" s="2">
        <v>400</v>
      </c>
      <c r="X2891" s="2">
        <v>-1</v>
      </c>
      <c r="Y2891" s="2">
        <v>-1</v>
      </c>
      <c r="Z2891" s="2">
        <v>-1</v>
      </c>
      <c r="AA2891" s="2">
        <v>366</v>
      </c>
      <c r="AB2891" s="2">
        <v>-1</v>
      </c>
      <c r="AC2891" s="2">
        <v>-0.30270000000000002</v>
      </c>
      <c r="AD2891" s="2">
        <v>0.5454</v>
      </c>
      <c r="AE2891" s="2">
        <v>-0.75849999999999995</v>
      </c>
      <c r="AF2891" s="2">
        <v>-0.4879</v>
      </c>
      <c r="AG2891" s="2">
        <v>-0.66920000000000002</v>
      </c>
      <c r="AH2891">
        <v>395000</v>
      </c>
      <c r="AI2891" t="str">
        <f>IF(Table_Graduate_Salary[[#This Row],[Salary]]&lt;300000,"Low",IF(Table_Graduate_Salary[[#This Row],[Salary]]&lt;=600000,"Medium","High"))</f>
        <v>Medium</v>
      </c>
      <c r="AJ2891" t="str">
        <f>IF(Table_Graduate_Salary[[#This Row],[collegeGPA]]&gt;=8,"Excellent",IF(Table_Graduate_Salary[[#This Row],[collegeGPA]]&gt;=7,"Good","Average"))</f>
        <v>Excellent</v>
      </c>
      <c r="AK2891" s="2">
        <f>AVERAGE(Table_Graduate_Salary[[#This Row],[English]],Table_Graduate_Salary[[#This Row],[Logical]],Table_Graduate_Salary[[#This Row],[Quant]])</f>
        <v>615</v>
      </c>
    </row>
    <row r="2892" spans="1:37">
      <c r="A2892">
        <v>382747</v>
      </c>
      <c r="B2892" t="s">
        <v>506</v>
      </c>
      <c r="C2892" s="1">
        <v>33076</v>
      </c>
      <c r="D2892" s="2">
        <v>73.66</v>
      </c>
      <c r="E2892" t="s">
        <v>48</v>
      </c>
      <c r="F2892" s="3">
        <v>2008</v>
      </c>
      <c r="G2892" s="2">
        <v>63.16</v>
      </c>
      <c r="H2892" t="s">
        <v>48</v>
      </c>
      <c r="I2892">
        <v>1232</v>
      </c>
      <c r="J2892">
        <v>2</v>
      </c>
      <c r="K2892" t="s">
        <v>36</v>
      </c>
      <c r="L2892" t="s">
        <v>60</v>
      </c>
      <c r="M2892" s="3">
        <v>76</v>
      </c>
      <c r="N2892">
        <v>1232</v>
      </c>
      <c r="O2892">
        <v>0</v>
      </c>
      <c r="P2892" t="s">
        <v>61</v>
      </c>
      <c r="Q2892">
        <v>2012</v>
      </c>
      <c r="R2892" s="2">
        <v>455</v>
      </c>
      <c r="S2892" s="2">
        <v>554</v>
      </c>
      <c r="T2892" s="2">
        <v>465</v>
      </c>
      <c r="U2892" s="2">
        <v>-1</v>
      </c>
      <c r="V2892" s="2">
        <v>475</v>
      </c>
      <c r="W2892" s="2">
        <v>-1</v>
      </c>
      <c r="X2892" s="2">
        <v>346</v>
      </c>
      <c r="Y2892" s="2">
        <v>-1</v>
      </c>
      <c r="Z2892" s="2">
        <v>-1</v>
      </c>
      <c r="AA2892" s="2">
        <v>-1</v>
      </c>
      <c r="AB2892" s="2">
        <v>-1</v>
      </c>
      <c r="AC2892" s="2">
        <v>0.12820000000000001</v>
      </c>
      <c r="AD2892" s="2">
        <v>0.21240000000000001</v>
      </c>
      <c r="AE2892" s="2">
        <v>0.77849999999999997</v>
      </c>
      <c r="AF2892" s="2">
        <v>-0.4879</v>
      </c>
      <c r="AG2892" s="2">
        <v>-0.28589999999999999</v>
      </c>
      <c r="AH2892">
        <v>415000</v>
      </c>
      <c r="AI2892" t="str">
        <f>IF(Table_Graduate_Salary[[#This Row],[Salary]]&lt;300000,"Low",IF(Table_Graduate_Salary[[#This Row],[Salary]]&lt;=600000,"Medium","High"))</f>
        <v>Medium</v>
      </c>
      <c r="AJ2892" t="str">
        <f>IF(Table_Graduate_Salary[[#This Row],[collegeGPA]]&gt;=8,"Excellent",IF(Table_Graduate_Salary[[#This Row],[collegeGPA]]&gt;=7,"Good","Average"))</f>
        <v>Excellent</v>
      </c>
      <c r="AK2892" s="2">
        <f>AVERAGE(Table_Graduate_Salary[[#This Row],[English]],Table_Graduate_Salary[[#This Row],[Logical]],Table_Graduate_Salary[[#This Row],[Quant]])</f>
        <v>491.33333333333331</v>
      </c>
    </row>
    <row r="2893" spans="1:37">
      <c r="A2893">
        <v>216420</v>
      </c>
      <c r="B2893" t="s">
        <v>506</v>
      </c>
      <c r="C2893" s="1">
        <v>32510</v>
      </c>
      <c r="D2893" s="2">
        <v>68.2</v>
      </c>
      <c r="E2893" t="s">
        <v>79</v>
      </c>
      <c r="F2893" s="3">
        <v>2005</v>
      </c>
      <c r="G2893" s="2">
        <v>76</v>
      </c>
      <c r="H2893" t="s">
        <v>79</v>
      </c>
      <c r="I2893">
        <v>350</v>
      </c>
      <c r="J2893">
        <v>2</v>
      </c>
      <c r="K2893" t="s">
        <v>36</v>
      </c>
      <c r="L2893" t="s">
        <v>52</v>
      </c>
      <c r="M2893" s="3">
        <v>65</v>
      </c>
      <c r="N2893">
        <v>350</v>
      </c>
      <c r="O2893">
        <v>0</v>
      </c>
      <c r="P2893" t="s">
        <v>41</v>
      </c>
      <c r="Q2893">
        <v>2011</v>
      </c>
      <c r="R2893" s="2">
        <v>535</v>
      </c>
      <c r="S2893" s="2">
        <v>475</v>
      </c>
      <c r="T2893" s="2">
        <v>585</v>
      </c>
      <c r="U2893" s="2">
        <v>0.41433742642275101</v>
      </c>
      <c r="V2893" s="2">
        <v>-1</v>
      </c>
      <c r="W2893" s="2">
        <v>-1</v>
      </c>
      <c r="X2893" s="2">
        <v>-1</v>
      </c>
      <c r="Y2893" s="2">
        <v>366</v>
      </c>
      <c r="Z2893" s="2">
        <v>-1</v>
      </c>
      <c r="AA2893" s="2">
        <v>-1</v>
      </c>
      <c r="AB2893" s="2">
        <v>-1</v>
      </c>
      <c r="AC2893" s="2">
        <v>1.1283000000000001</v>
      </c>
      <c r="AD2893" s="2">
        <v>0.1888</v>
      </c>
      <c r="AE2893" s="2">
        <v>0.52690000000000003</v>
      </c>
      <c r="AF2893" s="2">
        <v>-1.5828</v>
      </c>
      <c r="AG2893" s="2">
        <v>0.6603</v>
      </c>
      <c r="AH2893">
        <v>315000</v>
      </c>
      <c r="AI2893" t="str">
        <f>IF(Table_Graduate_Salary[[#This Row],[Salary]]&lt;300000,"Low",IF(Table_Graduate_Salary[[#This Row],[Salary]]&lt;=600000,"Medium","High"))</f>
        <v>Medium</v>
      </c>
      <c r="AJ2893" t="str">
        <f>IF(Table_Graduate_Salary[[#This Row],[collegeGPA]]&gt;=8,"Excellent",IF(Table_Graduate_Salary[[#This Row],[collegeGPA]]&gt;=7,"Good","Average"))</f>
        <v>Excellent</v>
      </c>
      <c r="AK2893" s="2">
        <f>AVERAGE(Table_Graduate_Salary[[#This Row],[English]],Table_Graduate_Salary[[#This Row],[Logical]],Table_Graduate_Salary[[#This Row],[Quant]])</f>
        <v>531.66666666666663</v>
      </c>
    </row>
    <row r="2894" spans="1:37">
      <c r="A2894">
        <v>1002565</v>
      </c>
      <c r="B2894" t="s">
        <v>506</v>
      </c>
      <c r="C2894" s="1">
        <v>34181</v>
      </c>
      <c r="D2894" s="2">
        <v>90.3</v>
      </c>
      <c r="E2894" t="s">
        <v>100</v>
      </c>
      <c r="F2894" s="3">
        <v>2010</v>
      </c>
      <c r="G2894" s="2">
        <v>94.2</v>
      </c>
      <c r="H2894" t="s">
        <v>486</v>
      </c>
      <c r="I2894">
        <v>1343</v>
      </c>
      <c r="J2894">
        <v>2</v>
      </c>
      <c r="K2894" t="s">
        <v>36</v>
      </c>
      <c r="L2894" t="s">
        <v>52</v>
      </c>
      <c r="M2894" s="3">
        <v>79.900000000000006</v>
      </c>
      <c r="N2894">
        <v>1343</v>
      </c>
      <c r="O2894">
        <v>0</v>
      </c>
      <c r="P2894" t="s">
        <v>56</v>
      </c>
      <c r="Q2894">
        <v>2014</v>
      </c>
      <c r="R2894" s="2">
        <v>510</v>
      </c>
      <c r="S2894" s="2">
        <v>460</v>
      </c>
      <c r="T2894" s="2">
        <v>440</v>
      </c>
      <c r="U2894" s="2">
        <v>0.72598414796947897</v>
      </c>
      <c r="V2894" s="2">
        <v>165</v>
      </c>
      <c r="W2894" s="2">
        <v>-1</v>
      </c>
      <c r="X2894" s="2">
        <v>-1</v>
      </c>
      <c r="Y2894" s="2">
        <v>438</v>
      </c>
      <c r="Z2894" s="2">
        <v>-1</v>
      </c>
      <c r="AA2894" s="2">
        <v>-1</v>
      </c>
      <c r="AB2894" s="2">
        <v>-1</v>
      </c>
      <c r="AC2894" s="2">
        <v>-0.30270000000000002</v>
      </c>
      <c r="AD2894" s="2">
        <v>-1.1195999999999999</v>
      </c>
      <c r="AE2894" s="2">
        <v>0.31740000000000002</v>
      </c>
      <c r="AF2894" s="2">
        <v>0.65300000000000002</v>
      </c>
      <c r="AG2894" s="2">
        <v>-0.28589999999999999</v>
      </c>
      <c r="AH2894">
        <v>225000</v>
      </c>
      <c r="AI2894" t="str">
        <f>IF(Table_Graduate_Salary[[#This Row],[Salary]]&lt;300000,"Low",IF(Table_Graduate_Salary[[#This Row],[Salary]]&lt;=600000,"Medium","High"))</f>
        <v>Low</v>
      </c>
      <c r="AJ2894" t="str">
        <f>IF(Table_Graduate_Salary[[#This Row],[collegeGPA]]&gt;=8,"Excellent",IF(Table_Graduate_Salary[[#This Row],[collegeGPA]]&gt;=7,"Good","Average"))</f>
        <v>Excellent</v>
      </c>
      <c r="AK2894" s="2">
        <f>AVERAGE(Table_Graduate_Salary[[#This Row],[English]],Table_Graduate_Salary[[#This Row],[Logical]],Table_Graduate_Salary[[#This Row],[Quant]])</f>
        <v>470</v>
      </c>
    </row>
    <row r="2895" spans="1:37">
      <c r="A2895">
        <v>272464</v>
      </c>
      <c r="B2895" t="s">
        <v>506</v>
      </c>
      <c r="C2895" s="1">
        <v>32819</v>
      </c>
      <c r="D2895" s="2">
        <v>58</v>
      </c>
      <c r="E2895" t="s">
        <v>35</v>
      </c>
      <c r="F2895" s="3">
        <v>2007</v>
      </c>
      <c r="G2895" s="2">
        <v>60.1</v>
      </c>
      <c r="H2895" t="s">
        <v>35</v>
      </c>
      <c r="I2895">
        <v>382</v>
      </c>
      <c r="J2895">
        <v>2</v>
      </c>
      <c r="K2895" t="s">
        <v>36</v>
      </c>
      <c r="L2895" t="s">
        <v>64</v>
      </c>
      <c r="M2895" s="3">
        <v>63.1</v>
      </c>
      <c r="N2895">
        <v>382</v>
      </c>
      <c r="O2895">
        <v>0</v>
      </c>
      <c r="P2895" t="s">
        <v>41</v>
      </c>
      <c r="Q2895">
        <v>2011</v>
      </c>
      <c r="R2895" s="2">
        <v>355</v>
      </c>
      <c r="S2895" s="2">
        <v>335</v>
      </c>
      <c r="T2895" s="2">
        <v>495</v>
      </c>
      <c r="U2895" s="2">
        <v>0.63597875645679403</v>
      </c>
      <c r="V2895" s="2">
        <v>445</v>
      </c>
      <c r="W2895" s="2">
        <v>-1</v>
      </c>
      <c r="X2895" s="2">
        <v>-1</v>
      </c>
      <c r="Y2895" s="2">
        <v>-1</v>
      </c>
      <c r="Z2895" s="2">
        <v>-1</v>
      </c>
      <c r="AA2895" s="2">
        <v>-1</v>
      </c>
      <c r="AB2895" s="2">
        <v>-1</v>
      </c>
      <c r="AC2895" s="2">
        <v>-1.1900999999999999</v>
      </c>
      <c r="AD2895" s="2">
        <v>-0.90329999999999999</v>
      </c>
      <c r="AE2895" s="2">
        <v>0.96230000000000004</v>
      </c>
      <c r="AF2895" s="2">
        <v>0.88480000000000003</v>
      </c>
      <c r="AG2895" s="2">
        <v>0.50239999999999996</v>
      </c>
      <c r="AH2895">
        <v>180000</v>
      </c>
      <c r="AI2895" t="str">
        <f>IF(Table_Graduate_Salary[[#This Row],[Salary]]&lt;300000,"Low",IF(Table_Graduate_Salary[[#This Row],[Salary]]&lt;=600000,"Medium","High"))</f>
        <v>Low</v>
      </c>
      <c r="AJ2895" t="str">
        <f>IF(Table_Graduate_Salary[[#This Row],[collegeGPA]]&gt;=8,"Excellent",IF(Table_Graduate_Salary[[#This Row],[collegeGPA]]&gt;=7,"Good","Average"))</f>
        <v>Excellent</v>
      </c>
      <c r="AK2895" s="2">
        <f>AVERAGE(Table_Graduate_Salary[[#This Row],[English]],Table_Graduate_Salary[[#This Row],[Logical]],Table_Graduate_Salary[[#This Row],[Quant]])</f>
        <v>395</v>
      </c>
    </row>
    <row r="2896" spans="1:37">
      <c r="A2896">
        <v>596494</v>
      </c>
      <c r="B2896" t="s">
        <v>506</v>
      </c>
      <c r="C2896" s="1">
        <v>32519</v>
      </c>
      <c r="D2896" s="2">
        <v>67</v>
      </c>
      <c r="E2896" t="s">
        <v>51</v>
      </c>
      <c r="F2896" s="3">
        <v>2008</v>
      </c>
      <c r="G2896" s="2">
        <v>66.599999999999994</v>
      </c>
      <c r="H2896" t="s">
        <v>51</v>
      </c>
      <c r="I2896">
        <v>44</v>
      </c>
      <c r="J2896">
        <v>2</v>
      </c>
      <c r="K2896" t="s">
        <v>66</v>
      </c>
      <c r="L2896" t="s">
        <v>67</v>
      </c>
      <c r="M2896" s="3">
        <v>71</v>
      </c>
      <c r="N2896">
        <v>44</v>
      </c>
      <c r="O2896">
        <v>0</v>
      </c>
      <c r="P2896" t="s">
        <v>41</v>
      </c>
      <c r="Q2896">
        <v>2014</v>
      </c>
      <c r="R2896" s="2">
        <v>555</v>
      </c>
      <c r="S2896" s="2">
        <v>495</v>
      </c>
      <c r="T2896" s="2">
        <v>340</v>
      </c>
      <c r="U2896" s="2">
        <v>0.70409041213131396</v>
      </c>
      <c r="V2896" s="2">
        <v>465</v>
      </c>
      <c r="W2896" s="2">
        <v>-1</v>
      </c>
      <c r="X2896" s="2">
        <v>-1</v>
      </c>
      <c r="Y2896" s="2">
        <v>-1</v>
      </c>
      <c r="Z2896" s="2">
        <v>-1</v>
      </c>
      <c r="AA2896" s="2">
        <v>-1</v>
      </c>
      <c r="AB2896" s="2">
        <v>-1</v>
      </c>
      <c r="AC2896" s="2">
        <v>1.4208000000000001</v>
      </c>
      <c r="AD2896" s="2">
        <v>1.5444</v>
      </c>
      <c r="AE2896" s="2">
        <v>0.01</v>
      </c>
      <c r="AF2896" s="2">
        <v>1.0333000000000001</v>
      </c>
      <c r="AG2896" s="2">
        <v>0.86370000000000002</v>
      </c>
      <c r="AH2896">
        <v>120000</v>
      </c>
      <c r="AI2896" t="str">
        <f>IF(Table_Graduate_Salary[[#This Row],[Salary]]&lt;300000,"Low",IF(Table_Graduate_Salary[[#This Row],[Salary]]&lt;=600000,"Medium","High"))</f>
        <v>Low</v>
      </c>
      <c r="AJ2896" t="str">
        <f>IF(Table_Graduate_Salary[[#This Row],[collegeGPA]]&gt;=8,"Excellent",IF(Table_Graduate_Salary[[#This Row],[collegeGPA]]&gt;=7,"Good","Average"))</f>
        <v>Excellent</v>
      </c>
      <c r="AK2896" s="2">
        <f>AVERAGE(Table_Graduate_Salary[[#This Row],[English]],Table_Graduate_Salary[[#This Row],[Logical]],Table_Graduate_Salary[[#This Row],[Quant]])</f>
        <v>463.33333333333331</v>
      </c>
    </row>
    <row r="2897" spans="1:37">
      <c r="A2897">
        <v>244735</v>
      </c>
      <c r="B2897" t="s">
        <v>505</v>
      </c>
      <c r="C2897" s="1">
        <v>31585</v>
      </c>
      <c r="D2897" s="2">
        <v>68</v>
      </c>
      <c r="E2897" t="s">
        <v>48</v>
      </c>
      <c r="F2897" s="3">
        <v>2006</v>
      </c>
      <c r="G2897" s="2">
        <v>62</v>
      </c>
      <c r="H2897" t="s">
        <v>487</v>
      </c>
      <c r="I2897">
        <v>2634</v>
      </c>
      <c r="J2897">
        <v>2</v>
      </c>
      <c r="K2897" t="s">
        <v>36</v>
      </c>
      <c r="L2897" t="s">
        <v>60</v>
      </c>
      <c r="M2897" s="3">
        <v>58.43</v>
      </c>
      <c r="N2897">
        <v>2634</v>
      </c>
      <c r="O2897">
        <v>1</v>
      </c>
      <c r="P2897" t="s">
        <v>61</v>
      </c>
      <c r="Q2897">
        <v>2011</v>
      </c>
      <c r="R2897" s="2">
        <v>495</v>
      </c>
      <c r="S2897" s="2">
        <v>475</v>
      </c>
      <c r="T2897" s="2">
        <v>445</v>
      </c>
      <c r="U2897" s="2">
        <v>0.53838689298509601</v>
      </c>
      <c r="V2897" s="2">
        <v>-1</v>
      </c>
      <c r="W2897" s="2">
        <v>333</v>
      </c>
      <c r="X2897" s="2">
        <v>-1</v>
      </c>
      <c r="Y2897" s="2">
        <v>-1</v>
      </c>
      <c r="Z2897" s="2">
        <v>-1</v>
      </c>
      <c r="AA2897" s="2">
        <v>286</v>
      </c>
      <c r="AB2897" s="2">
        <v>-1</v>
      </c>
      <c r="AC2897" s="2">
        <v>-0.1082</v>
      </c>
      <c r="AD2897" s="2">
        <v>-0.90329999999999999</v>
      </c>
      <c r="AE2897" s="2">
        <v>-1.3599000000000001</v>
      </c>
      <c r="AF2897" s="2">
        <v>0.76729999999999998</v>
      </c>
      <c r="AG2897" s="2">
        <v>-0.44550000000000001</v>
      </c>
      <c r="AH2897">
        <v>325000</v>
      </c>
      <c r="AI2897" t="str">
        <f>IF(Table_Graduate_Salary[[#This Row],[Salary]]&lt;300000,"Low",IF(Table_Graduate_Salary[[#This Row],[Salary]]&lt;=600000,"Medium","High"))</f>
        <v>Medium</v>
      </c>
      <c r="AJ2897" t="str">
        <f>IF(Table_Graduate_Salary[[#This Row],[collegeGPA]]&gt;=8,"Excellent",IF(Table_Graduate_Salary[[#This Row],[collegeGPA]]&gt;=7,"Good","Average"))</f>
        <v>Excellent</v>
      </c>
      <c r="AK2897" s="2">
        <f>AVERAGE(Table_Graduate_Salary[[#This Row],[English]],Table_Graduate_Salary[[#This Row],[Logical]],Table_Graduate_Salary[[#This Row],[Quant]])</f>
        <v>471.66666666666669</v>
      </c>
    </row>
    <row r="2898" spans="1:37">
      <c r="A2898">
        <v>464125</v>
      </c>
      <c r="B2898" t="s">
        <v>506</v>
      </c>
      <c r="C2898" s="1">
        <v>32848</v>
      </c>
      <c r="D2898" s="2">
        <v>70.83</v>
      </c>
      <c r="E2898" t="s">
        <v>100</v>
      </c>
      <c r="F2898" s="3">
        <v>2007</v>
      </c>
      <c r="G2898" s="2">
        <v>71</v>
      </c>
      <c r="H2898" t="s">
        <v>288</v>
      </c>
      <c r="I2898">
        <v>9776</v>
      </c>
      <c r="J2898">
        <v>2</v>
      </c>
      <c r="K2898" t="s">
        <v>36</v>
      </c>
      <c r="L2898" t="s">
        <v>64</v>
      </c>
      <c r="M2898" s="3">
        <v>62.71</v>
      </c>
      <c r="N2898">
        <v>9776</v>
      </c>
      <c r="O2898">
        <v>1</v>
      </c>
      <c r="P2898" t="s">
        <v>54</v>
      </c>
      <c r="Q2898">
        <v>2011</v>
      </c>
      <c r="R2898" s="2">
        <v>605</v>
      </c>
      <c r="S2898" s="2">
        <v>385</v>
      </c>
      <c r="T2898" s="2">
        <v>435</v>
      </c>
      <c r="U2898" s="2">
        <v>0.16563309151247599</v>
      </c>
      <c r="V2898" s="2">
        <v>305</v>
      </c>
      <c r="W2898" s="2">
        <v>-1</v>
      </c>
      <c r="X2898" s="2">
        <v>-1</v>
      </c>
      <c r="Y2898" s="2">
        <v>-1</v>
      </c>
      <c r="Z2898" s="2">
        <v>-1</v>
      </c>
      <c r="AA2898" s="2">
        <v>-1</v>
      </c>
      <c r="AB2898" s="2">
        <v>-1</v>
      </c>
      <c r="AC2898" s="2">
        <v>0.35549999999999998</v>
      </c>
      <c r="AD2898" s="2">
        <v>0.81279999999999997</v>
      </c>
      <c r="AE2898" s="2">
        <v>-1.0697000000000001</v>
      </c>
      <c r="AF2898" s="2">
        <v>-5.5199999999999999E-2</v>
      </c>
      <c r="AG2898" s="2">
        <v>0.54190000000000005</v>
      </c>
      <c r="AH2898">
        <v>215000</v>
      </c>
      <c r="AI2898" t="str">
        <f>IF(Table_Graduate_Salary[[#This Row],[Salary]]&lt;300000,"Low",IF(Table_Graduate_Salary[[#This Row],[Salary]]&lt;=600000,"Medium","High"))</f>
        <v>Low</v>
      </c>
      <c r="AJ2898" t="str">
        <f>IF(Table_Graduate_Salary[[#This Row],[collegeGPA]]&gt;=8,"Excellent",IF(Table_Graduate_Salary[[#This Row],[collegeGPA]]&gt;=7,"Good","Average"))</f>
        <v>Excellent</v>
      </c>
      <c r="AK2898" s="2">
        <f>AVERAGE(Table_Graduate_Salary[[#This Row],[English]],Table_Graduate_Salary[[#This Row],[Logical]],Table_Graduate_Salary[[#This Row],[Quant]])</f>
        <v>475</v>
      </c>
    </row>
    <row r="2899" spans="1:37">
      <c r="A2899">
        <v>345959</v>
      </c>
      <c r="B2899" t="s">
        <v>506</v>
      </c>
      <c r="C2899" s="1">
        <v>33232</v>
      </c>
      <c r="D2899" s="2">
        <v>80.2</v>
      </c>
      <c r="E2899">
        <v>0</v>
      </c>
      <c r="F2899" s="3">
        <v>2008</v>
      </c>
      <c r="G2899" s="2">
        <v>63</v>
      </c>
      <c r="H2899">
        <v>0</v>
      </c>
      <c r="I2899">
        <v>6659</v>
      </c>
      <c r="J2899">
        <v>2</v>
      </c>
      <c r="K2899" t="s">
        <v>36</v>
      </c>
      <c r="L2899" t="s">
        <v>64</v>
      </c>
      <c r="M2899" s="3">
        <v>88.2</v>
      </c>
      <c r="N2899">
        <v>6659</v>
      </c>
      <c r="O2899">
        <v>1</v>
      </c>
      <c r="P2899" t="s">
        <v>47</v>
      </c>
      <c r="Q2899">
        <v>2012</v>
      </c>
      <c r="R2899" s="2">
        <v>454</v>
      </c>
      <c r="S2899" s="2">
        <v>435</v>
      </c>
      <c r="T2899" s="2">
        <v>425</v>
      </c>
      <c r="U2899" s="2">
        <v>0.52592258425205496</v>
      </c>
      <c r="V2899" s="2">
        <v>415</v>
      </c>
      <c r="W2899" s="2">
        <v>-1</v>
      </c>
      <c r="X2899" s="2">
        <v>-1</v>
      </c>
      <c r="Y2899" s="2">
        <v>-1</v>
      </c>
      <c r="Z2899" s="2">
        <v>-1</v>
      </c>
      <c r="AA2899" s="2">
        <v>-1</v>
      </c>
      <c r="AB2899" s="2">
        <v>-1</v>
      </c>
      <c r="AC2899" s="2">
        <v>-6.9599999999999995E-2</v>
      </c>
      <c r="AD2899" s="2">
        <v>0.50080000000000002</v>
      </c>
      <c r="AE2899" s="2">
        <v>-1.0697000000000001</v>
      </c>
      <c r="AF2899" s="2">
        <v>-0.52527000000000001</v>
      </c>
      <c r="AG2899" s="2">
        <v>-1.3934</v>
      </c>
      <c r="AH2899">
        <v>305000</v>
      </c>
      <c r="AI2899" t="str">
        <f>IF(Table_Graduate_Salary[[#This Row],[Salary]]&lt;300000,"Low",IF(Table_Graduate_Salary[[#This Row],[Salary]]&lt;=600000,"Medium","High"))</f>
        <v>Medium</v>
      </c>
      <c r="AJ2899" t="str">
        <f>IF(Table_Graduate_Salary[[#This Row],[collegeGPA]]&gt;=8,"Excellent",IF(Table_Graduate_Salary[[#This Row],[collegeGPA]]&gt;=7,"Good","Average"))</f>
        <v>Excellent</v>
      </c>
      <c r="AK2899" s="2">
        <f>AVERAGE(Table_Graduate_Salary[[#This Row],[English]],Table_Graduate_Salary[[#This Row],[Logical]],Table_Graduate_Salary[[#This Row],[Quant]])</f>
        <v>438</v>
      </c>
    </row>
    <row r="2900" spans="1:37">
      <c r="A2900">
        <v>1135605</v>
      </c>
      <c r="B2900" t="s">
        <v>506</v>
      </c>
      <c r="C2900" s="1">
        <v>33281</v>
      </c>
      <c r="D2900" s="2">
        <v>84.2</v>
      </c>
      <c r="E2900" t="s">
        <v>51</v>
      </c>
      <c r="F2900" s="3">
        <v>2009</v>
      </c>
      <c r="G2900" s="2">
        <v>77.400000000000006</v>
      </c>
      <c r="H2900" t="s">
        <v>51</v>
      </c>
      <c r="I2900">
        <v>9129</v>
      </c>
      <c r="J2900">
        <v>2</v>
      </c>
      <c r="K2900" t="s">
        <v>36</v>
      </c>
      <c r="L2900" t="s">
        <v>40</v>
      </c>
      <c r="M2900" s="3">
        <v>70.02</v>
      </c>
      <c r="N2900">
        <v>9129</v>
      </c>
      <c r="O2900">
        <v>1</v>
      </c>
      <c r="P2900" t="s">
        <v>54</v>
      </c>
      <c r="Q2900">
        <v>2013</v>
      </c>
      <c r="R2900" s="2">
        <v>545</v>
      </c>
      <c r="S2900" s="2">
        <v>530</v>
      </c>
      <c r="T2900" s="2">
        <v>475</v>
      </c>
      <c r="U2900" s="2">
        <v>0.62264291584993803</v>
      </c>
      <c r="V2900" s="2">
        <v>395</v>
      </c>
      <c r="W2900" s="2">
        <v>-1</v>
      </c>
      <c r="X2900" s="2">
        <v>407</v>
      </c>
      <c r="Y2900" s="2">
        <v>-1</v>
      </c>
      <c r="Z2900" s="2">
        <v>-1</v>
      </c>
      <c r="AA2900" s="2">
        <v>-1</v>
      </c>
      <c r="AB2900" s="2">
        <v>-1</v>
      </c>
      <c r="AC2900" s="2">
        <v>-0.159</v>
      </c>
      <c r="AD2900" s="2">
        <v>1.3778999999999999</v>
      </c>
      <c r="AE2900" s="2">
        <v>0.47110000000000002</v>
      </c>
      <c r="AF2900" s="2">
        <v>0.39950000000000002</v>
      </c>
      <c r="AG2900" s="2">
        <v>0.67210000000000003</v>
      </c>
      <c r="AH2900">
        <v>165000</v>
      </c>
      <c r="AI2900" t="str">
        <f>IF(Table_Graduate_Salary[[#This Row],[Salary]]&lt;300000,"Low",IF(Table_Graduate_Salary[[#This Row],[Salary]]&lt;=600000,"Medium","High"))</f>
        <v>Low</v>
      </c>
      <c r="AJ2900" t="str">
        <f>IF(Table_Graduate_Salary[[#This Row],[collegeGPA]]&gt;=8,"Excellent",IF(Table_Graduate_Salary[[#This Row],[collegeGPA]]&gt;=7,"Good","Average"))</f>
        <v>Excellent</v>
      </c>
      <c r="AK2900" s="2">
        <f>AVERAGE(Table_Graduate_Salary[[#This Row],[English]],Table_Graduate_Salary[[#This Row],[Logical]],Table_Graduate_Salary[[#This Row],[Quant]])</f>
        <v>516.66666666666663</v>
      </c>
    </row>
    <row r="2901" spans="1:37">
      <c r="A2901">
        <v>1118166</v>
      </c>
      <c r="B2901" t="s">
        <v>505</v>
      </c>
      <c r="C2901" s="1">
        <v>33543</v>
      </c>
      <c r="D2901" s="2">
        <v>67.23</v>
      </c>
      <c r="E2901" t="s">
        <v>51</v>
      </c>
      <c r="F2901" s="3">
        <v>2009</v>
      </c>
      <c r="G2901" s="2">
        <v>65.5</v>
      </c>
      <c r="H2901" t="s">
        <v>51</v>
      </c>
      <c r="I2901">
        <v>9437</v>
      </c>
      <c r="J2901">
        <v>2</v>
      </c>
      <c r="K2901" t="s">
        <v>36</v>
      </c>
      <c r="L2901" t="s">
        <v>40</v>
      </c>
      <c r="M2901" s="3">
        <v>61</v>
      </c>
      <c r="N2901">
        <v>9437</v>
      </c>
      <c r="O2901">
        <v>0</v>
      </c>
      <c r="P2901" t="s">
        <v>45</v>
      </c>
      <c r="Q2901">
        <v>2013</v>
      </c>
      <c r="R2901" s="2">
        <v>385</v>
      </c>
      <c r="S2901" s="2">
        <v>420</v>
      </c>
      <c r="T2901" s="2">
        <v>370</v>
      </c>
      <c r="U2901" s="2">
        <v>0.84312372666574198</v>
      </c>
      <c r="V2901" s="2">
        <v>515</v>
      </c>
      <c r="W2901" s="2">
        <v>-1</v>
      </c>
      <c r="X2901" s="2">
        <v>-1</v>
      </c>
      <c r="Y2901" s="2">
        <v>-1</v>
      </c>
      <c r="Z2901" s="2">
        <v>-1</v>
      </c>
      <c r="AA2901" s="2">
        <v>-1</v>
      </c>
      <c r="AB2901" s="2">
        <v>-1</v>
      </c>
      <c r="AC2901" s="2">
        <v>1.4208000000000001</v>
      </c>
      <c r="AD2901" s="2">
        <v>0.37890000000000001</v>
      </c>
      <c r="AE2901" s="2">
        <v>0.31740000000000002</v>
      </c>
      <c r="AF2901" s="2">
        <v>-0.4879</v>
      </c>
      <c r="AG2901" s="2">
        <v>9.7299999999999998E-2</v>
      </c>
      <c r="AH2901">
        <v>100000</v>
      </c>
      <c r="AI2901" t="str">
        <f>IF(Table_Graduate_Salary[[#This Row],[Salary]]&lt;300000,"Low",IF(Table_Graduate_Salary[[#This Row],[Salary]]&lt;=600000,"Medium","High"))</f>
        <v>Low</v>
      </c>
      <c r="AJ2901" t="str">
        <f>IF(Table_Graduate_Salary[[#This Row],[collegeGPA]]&gt;=8,"Excellent",IF(Table_Graduate_Salary[[#This Row],[collegeGPA]]&gt;=7,"Good","Average"))</f>
        <v>Excellent</v>
      </c>
      <c r="AK2901" s="2">
        <f>AVERAGE(Table_Graduate_Salary[[#This Row],[English]],Table_Graduate_Salary[[#This Row],[Logical]],Table_Graduate_Salary[[#This Row],[Quant]])</f>
        <v>391.66666666666669</v>
      </c>
    </row>
    <row r="2902" spans="1:37">
      <c r="A2902">
        <v>539201</v>
      </c>
      <c r="B2902" t="s">
        <v>506</v>
      </c>
      <c r="C2902" s="1">
        <v>33389</v>
      </c>
      <c r="D2902" s="2">
        <v>88.4</v>
      </c>
      <c r="E2902">
        <v>0</v>
      </c>
      <c r="F2902" s="3">
        <v>2009</v>
      </c>
      <c r="G2902" s="2">
        <v>91.5</v>
      </c>
      <c r="H2902">
        <v>0</v>
      </c>
      <c r="I2902">
        <v>2885</v>
      </c>
      <c r="J2902">
        <v>1</v>
      </c>
      <c r="K2902" t="s">
        <v>36</v>
      </c>
      <c r="L2902" t="s">
        <v>60</v>
      </c>
      <c r="M2902" s="3">
        <v>75.2</v>
      </c>
      <c r="N2902">
        <v>2885</v>
      </c>
      <c r="O2902">
        <v>0</v>
      </c>
      <c r="P2902" t="s">
        <v>53</v>
      </c>
      <c r="Q2902">
        <v>2013</v>
      </c>
      <c r="R2902" s="2">
        <v>605</v>
      </c>
      <c r="S2902" s="2">
        <v>485</v>
      </c>
      <c r="T2902" s="2">
        <v>650</v>
      </c>
      <c r="U2902" s="2">
        <v>0.22948175491175499</v>
      </c>
      <c r="V2902" s="2">
        <v>425</v>
      </c>
      <c r="W2902" s="2">
        <v>266</v>
      </c>
      <c r="X2902" s="2">
        <v>-1</v>
      </c>
      <c r="Y2902" s="2">
        <v>-1</v>
      </c>
      <c r="Z2902" s="2">
        <v>-1</v>
      </c>
      <c r="AA2902" s="2">
        <v>-1</v>
      </c>
      <c r="AB2902" s="2">
        <v>-1</v>
      </c>
      <c r="AC2902" s="2">
        <v>1.1283000000000001</v>
      </c>
      <c r="AD2902" s="2">
        <v>1.3198000000000001</v>
      </c>
      <c r="AE2902" s="2">
        <v>-0.92449999999999999</v>
      </c>
      <c r="AF2902" s="2">
        <v>-1.5828</v>
      </c>
      <c r="AG2902" s="2">
        <v>0.6603</v>
      </c>
      <c r="AH2902">
        <v>300000</v>
      </c>
      <c r="AI2902" t="str">
        <f>IF(Table_Graduate_Salary[[#This Row],[Salary]]&lt;300000,"Low",IF(Table_Graduate_Salary[[#This Row],[Salary]]&lt;=600000,"Medium","High"))</f>
        <v>Medium</v>
      </c>
      <c r="AJ2902" t="str">
        <f>IF(Table_Graduate_Salary[[#This Row],[collegeGPA]]&gt;=8,"Excellent",IF(Table_Graduate_Salary[[#This Row],[collegeGPA]]&gt;=7,"Good","Average"))</f>
        <v>Excellent</v>
      </c>
      <c r="AK2902" s="2">
        <f>AVERAGE(Table_Graduate_Salary[[#This Row],[English]],Table_Graduate_Salary[[#This Row],[Logical]],Table_Graduate_Salary[[#This Row],[Quant]])</f>
        <v>580</v>
      </c>
    </row>
    <row r="2903" spans="1:37">
      <c r="A2903">
        <v>675621</v>
      </c>
      <c r="B2903" t="s">
        <v>506</v>
      </c>
      <c r="C2903" s="1">
        <v>32877</v>
      </c>
      <c r="D2903" s="2">
        <v>73</v>
      </c>
      <c r="E2903" t="s">
        <v>35</v>
      </c>
      <c r="F2903" s="3">
        <v>2009</v>
      </c>
      <c r="G2903" s="2">
        <v>65</v>
      </c>
      <c r="H2903" t="s">
        <v>51</v>
      </c>
      <c r="I2903">
        <v>7827</v>
      </c>
      <c r="J2903">
        <v>2</v>
      </c>
      <c r="K2903" t="s">
        <v>36</v>
      </c>
      <c r="L2903" t="s">
        <v>44</v>
      </c>
      <c r="M2903" s="3">
        <v>71</v>
      </c>
      <c r="N2903">
        <v>7827</v>
      </c>
      <c r="O2903">
        <v>0</v>
      </c>
      <c r="P2903" t="s">
        <v>41</v>
      </c>
      <c r="Q2903">
        <v>2013</v>
      </c>
      <c r="R2903" s="2">
        <v>455</v>
      </c>
      <c r="S2903" s="2">
        <v>580</v>
      </c>
      <c r="T2903" s="2">
        <v>505</v>
      </c>
      <c r="U2903" s="2">
        <v>0.64938971484669095</v>
      </c>
      <c r="V2903" s="2">
        <v>405</v>
      </c>
      <c r="W2903" s="2">
        <v>356</v>
      </c>
      <c r="X2903" s="2">
        <v>-1</v>
      </c>
      <c r="Y2903" s="2">
        <v>-1</v>
      </c>
      <c r="Z2903" s="2">
        <v>-1</v>
      </c>
      <c r="AA2903" s="2">
        <v>-1</v>
      </c>
      <c r="AB2903" s="2">
        <v>-1</v>
      </c>
      <c r="AC2903" s="2">
        <v>1.1335999999999999</v>
      </c>
      <c r="AD2903" s="2">
        <v>1.3778999999999999</v>
      </c>
      <c r="AE2903" s="2">
        <v>1.5469999999999999</v>
      </c>
      <c r="AF2903" s="2">
        <v>-2.5163000000000002</v>
      </c>
      <c r="AG2903" s="2">
        <v>1.6302000000000001</v>
      </c>
      <c r="AH2903">
        <v>350000</v>
      </c>
      <c r="AI2903" t="str">
        <f>IF(Table_Graduate_Salary[[#This Row],[Salary]]&lt;300000,"Low",IF(Table_Graduate_Salary[[#This Row],[Salary]]&lt;=600000,"Medium","High"))</f>
        <v>Medium</v>
      </c>
      <c r="AJ2903" t="str">
        <f>IF(Table_Graduate_Salary[[#This Row],[collegeGPA]]&gt;=8,"Excellent",IF(Table_Graduate_Salary[[#This Row],[collegeGPA]]&gt;=7,"Good","Average"))</f>
        <v>Excellent</v>
      </c>
      <c r="AK2903" s="2">
        <f>AVERAGE(Table_Graduate_Salary[[#This Row],[English]],Table_Graduate_Salary[[#This Row],[Logical]],Table_Graduate_Salary[[#This Row],[Quant]])</f>
        <v>513.33333333333337</v>
      </c>
    </row>
    <row r="2904" spans="1:37">
      <c r="A2904">
        <v>600608</v>
      </c>
      <c r="B2904" t="s">
        <v>506</v>
      </c>
      <c r="C2904" s="1">
        <v>33093</v>
      </c>
      <c r="D2904" s="2">
        <v>83</v>
      </c>
      <c r="E2904" t="s">
        <v>35</v>
      </c>
      <c r="F2904" s="3">
        <v>2008</v>
      </c>
      <c r="G2904" s="2">
        <v>85</v>
      </c>
      <c r="H2904" t="s">
        <v>35</v>
      </c>
      <c r="I2904">
        <v>6874</v>
      </c>
      <c r="J2904">
        <v>2</v>
      </c>
      <c r="K2904" t="s">
        <v>36</v>
      </c>
      <c r="L2904" t="s">
        <v>64</v>
      </c>
      <c r="M2904" s="3">
        <v>67</v>
      </c>
      <c r="N2904">
        <v>6874</v>
      </c>
      <c r="O2904">
        <v>0</v>
      </c>
      <c r="P2904" t="s">
        <v>96</v>
      </c>
      <c r="Q2904">
        <v>2012</v>
      </c>
      <c r="R2904" s="2">
        <v>605</v>
      </c>
      <c r="S2904" s="2">
        <v>535</v>
      </c>
      <c r="T2904" s="2">
        <v>500</v>
      </c>
      <c r="U2904" s="2">
        <v>0.90148957137103303</v>
      </c>
      <c r="V2904" s="2">
        <v>545</v>
      </c>
      <c r="W2904" s="2">
        <v>-1</v>
      </c>
      <c r="X2904" s="2">
        <v>-1</v>
      </c>
      <c r="Y2904" s="2">
        <v>-1</v>
      </c>
      <c r="Z2904" s="2">
        <v>-1</v>
      </c>
      <c r="AA2904" s="2">
        <v>-1</v>
      </c>
      <c r="AB2904" s="2">
        <v>-1</v>
      </c>
      <c r="AC2904" s="2">
        <v>-0.159</v>
      </c>
      <c r="AD2904" s="2">
        <v>-0.78659999999999997</v>
      </c>
      <c r="AE2904" s="2">
        <v>-0.6048</v>
      </c>
      <c r="AF2904" s="2">
        <v>-0.61470000000000002</v>
      </c>
      <c r="AG2904" s="2">
        <v>-2.2021000000000002</v>
      </c>
      <c r="AH2904">
        <v>490000</v>
      </c>
      <c r="AI2904" t="str">
        <f>IF(Table_Graduate_Salary[[#This Row],[Salary]]&lt;300000,"Low",IF(Table_Graduate_Salary[[#This Row],[Salary]]&lt;=600000,"Medium","High"))</f>
        <v>Medium</v>
      </c>
      <c r="AJ2904" t="str">
        <f>IF(Table_Graduate_Salary[[#This Row],[collegeGPA]]&gt;=8,"Excellent",IF(Table_Graduate_Salary[[#This Row],[collegeGPA]]&gt;=7,"Good","Average"))</f>
        <v>Excellent</v>
      </c>
      <c r="AK2904" s="2">
        <f>AVERAGE(Table_Graduate_Salary[[#This Row],[English]],Table_Graduate_Salary[[#This Row],[Logical]],Table_Graduate_Salary[[#This Row],[Quant]])</f>
        <v>546.66666666666663</v>
      </c>
    </row>
    <row r="2905" spans="1:37">
      <c r="A2905">
        <v>1036025</v>
      </c>
      <c r="B2905" t="s">
        <v>505</v>
      </c>
      <c r="C2905" s="1">
        <v>33620</v>
      </c>
      <c r="D2905" s="2">
        <v>62.6</v>
      </c>
      <c r="E2905" t="s">
        <v>51</v>
      </c>
      <c r="F2905" s="3">
        <v>2009</v>
      </c>
      <c r="G2905" s="2">
        <v>74.599999999999994</v>
      </c>
      <c r="H2905" t="s">
        <v>51</v>
      </c>
      <c r="I2905">
        <v>11265</v>
      </c>
      <c r="J2905">
        <v>2</v>
      </c>
      <c r="K2905" t="s">
        <v>36</v>
      </c>
      <c r="L2905" t="s">
        <v>40</v>
      </c>
      <c r="M2905" s="3">
        <v>68.88</v>
      </c>
      <c r="N2905">
        <v>11265</v>
      </c>
      <c r="O2905">
        <v>0</v>
      </c>
      <c r="P2905" t="s">
        <v>84</v>
      </c>
      <c r="Q2905">
        <v>2013</v>
      </c>
      <c r="R2905" s="2">
        <v>370</v>
      </c>
      <c r="S2905" s="2">
        <v>460</v>
      </c>
      <c r="T2905" s="2">
        <v>310</v>
      </c>
      <c r="U2905" s="2">
        <v>0.62264291584993803</v>
      </c>
      <c r="V2905" s="2">
        <v>-1</v>
      </c>
      <c r="W2905" s="2">
        <v>-1</v>
      </c>
      <c r="X2905" s="2">
        <v>407</v>
      </c>
      <c r="Y2905" s="2">
        <v>-1</v>
      </c>
      <c r="Z2905" s="2">
        <v>-1</v>
      </c>
      <c r="AA2905" s="2">
        <v>-1</v>
      </c>
      <c r="AB2905" s="2">
        <v>-1</v>
      </c>
      <c r="AC2905" s="2">
        <v>0.55910000000000004</v>
      </c>
      <c r="AD2905" s="2">
        <v>-0.28710000000000002</v>
      </c>
      <c r="AE2905" s="2">
        <v>0.31740000000000002</v>
      </c>
      <c r="AF2905" s="2">
        <v>0.39950000000000002</v>
      </c>
      <c r="AG2905" s="2">
        <v>-0.66920000000000002</v>
      </c>
      <c r="AH2905">
        <v>315000</v>
      </c>
      <c r="AI2905" t="str">
        <f>IF(Table_Graduate_Salary[[#This Row],[Salary]]&lt;300000,"Low",IF(Table_Graduate_Salary[[#This Row],[Salary]]&lt;=600000,"Medium","High"))</f>
        <v>Medium</v>
      </c>
      <c r="AJ2905" t="str">
        <f>IF(Table_Graduate_Salary[[#This Row],[collegeGPA]]&gt;=8,"Excellent",IF(Table_Graduate_Salary[[#This Row],[collegeGPA]]&gt;=7,"Good","Average"))</f>
        <v>Excellent</v>
      </c>
      <c r="AK2905" s="2">
        <f>AVERAGE(Table_Graduate_Salary[[#This Row],[English]],Table_Graduate_Salary[[#This Row],[Logical]],Table_Graduate_Salary[[#This Row],[Quant]])</f>
        <v>380</v>
      </c>
    </row>
    <row r="2906" spans="1:37">
      <c r="A2906">
        <v>1019681</v>
      </c>
      <c r="B2906" t="s">
        <v>506</v>
      </c>
      <c r="C2906" s="1">
        <v>33725</v>
      </c>
      <c r="D2906" s="2">
        <v>75.599999999999994</v>
      </c>
      <c r="E2906" t="s">
        <v>51</v>
      </c>
      <c r="F2906" s="3">
        <v>2008</v>
      </c>
      <c r="G2906" s="2">
        <v>76.77</v>
      </c>
      <c r="H2906" t="s">
        <v>51</v>
      </c>
      <c r="I2906">
        <v>15401</v>
      </c>
      <c r="J2906">
        <v>2</v>
      </c>
      <c r="K2906" t="s">
        <v>36</v>
      </c>
      <c r="L2906" t="s">
        <v>40</v>
      </c>
      <c r="M2906" s="3">
        <v>66</v>
      </c>
      <c r="N2906">
        <v>15401</v>
      </c>
      <c r="O2906">
        <v>1</v>
      </c>
      <c r="P2906" t="s">
        <v>71</v>
      </c>
      <c r="Q2906">
        <v>2013</v>
      </c>
      <c r="R2906" s="2">
        <v>475</v>
      </c>
      <c r="S2906" s="2">
        <v>545</v>
      </c>
      <c r="T2906" s="2">
        <v>620</v>
      </c>
      <c r="U2906" s="2">
        <v>0.74475835400893897</v>
      </c>
      <c r="V2906" s="2">
        <v>525</v>
      </c>
      <c r="W2906" s="2">
        <v>-1</v>
      </c>
      <c r="X2906" s="2">
        <v>438</v>
      </c>
      <c r="Y2906" s="2">
        <v>-1</v>
      </c>
      <c r="Z2906" s="2">
        <v>-1</v>
      </c>
      <c r="AA2906" s="2">
        <v>-1</v>
      </c>
      <c r="AB2906" s="2">
        <v>-1</v>
      </c>
      <c r="AC2906" s="2">
        <v>-2.1698</v>
      </c>
      <c r="AD2906" s="2">
        <v>-0.4536</v>
      </c>
      <c r="AE2906" s="2">
        <v>1.0859000000000001</v>
      </c>
      <c r="AF2906" s="2">
        <v>1.794</v>
      </c>
      <c r="AG2906" s="2">
        <v>1.0553999999999999</v>
      </c>
      <c r="AH2906">
        <v>200000</v>
      </c>
      <c r="AI2906" t="str">
        <f>IF(Table_Graduate_Salary[[#This Row],[Salary]]&lt;300000,"Low",IF(Table_Graduate_Salary[[#This Row],[Salary]]&lt;=600000,"Medium","High"))</f>
        <v>Low</v>
      </c>
      <c r="AJ2906" t="str">
        <f>IF(Table_Graduate_Salary[[#This Row],[collegeGPA]]&gt;=8,"Excellent",IF(Table_Graduate_Salary[[#This Row],[collegeGPA]]&gt;=7,"Good","Average"))</f>
        <v>Excellent</v>
      </c>
      <c r="AK2906" s="2">
        <f>AVERAGE(Table_Graduate_Salary[[#This Row],[English]],Table_Graduate_Salary[[#This Row],[Logical]],Table_Graduate_Salary[[#This Row],[Quant]])</f>
        <v>546.66666666666663</v>
      </c>
    </row>
    <row r="2907" spans="1:37">
      <c r="A2907">
        <v>781935</v>
      </c>
      <c r="B2907" t="s">
        <v>505</v>
      </c>
      <c r="C2907" s="1">
        <v>33520</v>
      </c>
      <c r="D2907" s="2">
        <v>81</v>
      </c>
      <c r="E2907" t="s">
        <v>35</v>
      </c>
      <c r="F2907" s="3">
        <v>2008</v>
      </c>
      <c r="G2907" s="2">
        <v>53</v>
      </c>
      <c r="H2907" t="s">
        <v>51</v>
      </c>
      <c r="I2907">
        <v>1125</v>
      </c>
      <c r="J2907">
        <v>2</v>
      </c>
      <c r="K2907" t="s">
        <v>36</v>
      </c>
      <c r="L2907" t="s">
        <v>40</v>
      </c>
      <c r="M2907" s="3">
        <v>67</v>
      </c>
      <c r="N2907">
        <v>1125</v>
      </c>
      <c r="O2907">
        <v>0</v>
      </c>
      <c r="P2907" t="s">
        <v>65</v>
      </c>
      <c r="Q2907">
        <v>2013</v>
      </c>
      <c r="R2907" s="2">
        <v>615</v>
      </c>
      <c r="S2907" s="2">
        <v>645</v>
      </c>
      <c r="T2907" s="2">
        <v>470</v>
      </c>
      <c r="U2907" s="2">
        <v>0.74475835400893897</v>
      </c>
      <c r="V2907" s="2">
        <v>395</v>
      </c>
      <c r="W2907" s="2">
        <v>-1</v>
      </c>
      <c r="X2907" s="2">
        <v>438</v>
      </c>
      <c r="Y2907" s="2">
        <v>-1</v>
      </c>
      <c r="Z2907" s="2">
        <v>-1</v>
      </c>
      <c r="AA2907" s="2">
        <v>-1</v>
      </c>
      <c r="AB2907" s="2">
        <v>-1</v>
      </c>
      <c r="AC2907" s="2">
        <v>-0.30270000000000002</v>
      </c>
      <c r="AD2907" s="2">
        <v>0.5454</v>
      </c>
      <c r="AE2907" s="2">
        <v>1.2396</v>
      </c>
      <c r="AF2907" s="2">
        <v>0.77980000000000005</v>
      </c>
      <c r="AG2907" s="2">
        <v>-0.28589999999999999</v>
      </c>
      <c r="AH2907">
        <v>70000</v>
      </c>
      <c r="AI2907" t="str">
        <f>IF(Table_Graduate_Salary[[#This Row],[Salary]]&lt;300000,"Low",IF(Table_Graduate_Salary[[#This Row],[Salary]]&lt;=600000,"Medium","High"))</f>
        <v>Low</v>
      </c>
      <c r="AJ2907" t="str">
        <f>IF(Table_Graduate_Salary[[#This Row],[collegeGPA]]&gt;=8,"Excellent",IF(Table_Graduate_Salary[[#This Row],[collegeGPA]]&gt;=7,"Good","Average"))</f>
        <v>Excellent</v>
      </c>
      <c r="AK2907" s="2">
        <f>AVERAGE(Table_Graduate_Salary[[#This Row],[English]],Table_Graduate_Salary[[#This Row],[Logical]],Table_Graduate_Salary[[#This Row],[Quant]])</f>
        <v>576.66666666666663</v>
      </c>
    </row>
    <row r="2908" spans="1:37">
      <c r="A2908">
        <v>1072479</v>
      </c>
      <c r="B2908" t="s">
        <v>506</v>
      </c>
      <c r="C2908" s="1">
        <v>33606</v>
      </c>
      <c r="D2908" s="2">
        <v>75.599999999999994</v>
      </c>
      <c r="E2908" t="s">
        <v>79</v>
      </c>
      <c r="F2908" s="3">
        <v>2008</v>
      </c>
      <c r="G2908" s="2">
        <v>72.8</v>
      </c>
      <c r="H2908" t="s">
        <v>79</v>
      </c>
      <c r="I2908">
        <v>3579</v>
      </c>
      <c r="J2908">
        <v>2</v>
      </c>
      <c r="K2908" t="s">
        <v>36</v>
      </c>
      <c r="L2908" t="s">
        <v>40</v>
      </c>
      <c r="M2908" s="3">
        <v>75.8</v>
      </c>
      <c r="N2908">
        <v>3579</v>
      </c>
      <c r="O2908">
        <v>0</v>
      </c>
      <c r="P2908" t="s">
        <v>41</v>
      </c>
      <c r="Q2908">
        <v>2013</v>
      </c>
      <c r="R2908" s="2">
        <v>335</v>
      </c>
      <c r="S2908" s="2">
        <v>470</v>
      </c>
      <c r="T2908" s="2">
        <v>440</v>
      </c>
      <c r="U2908" s="2">
        <v>0.74475835400893897</v>
      </c>
      <c r="V2908" s="2">
        <v>525</v>
      </c>
      <c r="W2908" s="2">
        <v>-1</v>
      </c>
      <c r="X2908" s="2">
        <v>438</v>
      </c>
      <c r="Y2908" s="2">
        <v>-1</v>
      </c>
      <c r="Z2908" s="2">
        <v>-1</v>
      </c>
      <c r="AA2908" s="2">
        <v>-1</v>
      </c>
      <c r="AB2908" s="2">
        <v>-1</v>
      </c>
      <c r="AC2908" s="2">
        <v>-0.73350000000000004</v>
      </c>
      <c r="AD2908" s="2">
        <v>0.21240000000000001</v>
      </c>
      <c r="AE2908" s="2">
        <v>1.0859000000000001</v>
      </c>
      <c r="AF2908" s="2">
        <v>-0.2344</v>
      </c>
      <c r="AG2908" s="2">
        <v>0.67210000000000003</v>
      </c>
      <c r="AH2908">
        <v>210000</v>
      </c>
      <c r="AI2908" t="str">
        <f>IF(Table_Graduate_Salary[[#This Row],[Salary]]&lt;300000,"Low",IF(Table_Graduate_Salary[[#This Row],[Salary]]&lt;=600000,"Medium","High"))</f>
        <v>Low</v>
      </c>
      <c r="AJ2908" t="str">
        <f>IF(Table_Graduate_Salary[[#This Row],[collegeGPA]]&gt;=8,"Excellent",IF(Table_Graduate_Salary[[#This Row],[collegeGPA]]&gt;=7,"Good","Average"))</f>
        <v>Excellent</v>
      </c>
      <c r="AK2908" s="2">
        <f>AVERAGE(Table_Graduate_Salary[[#This Row],[English]],Table_Graduate_Salary[[#This Row],[Logical]],Table_Graduate_Salary[[#This Row],[Quant]])</f>
        <v>415</v>
      </c>
    </row>
    <row r="2909" spans="1:37">
      <c r="A2909">
        <v>600984</v>
      </c>
      <c r="B2909" t="s">
        <v>506</v>
      </c>
      <c r="C2909" s="1">
        <v>32487</v>
      </c>
      <c r="D2909" s="2">
        <v>71.06</v>
      </c>
      <c r="E2909" t="s">
        <v>137</v>
      </c>
      <c r="F2909" s="3">
        <v>2006</v>
      </c>
      <c r="G2909" s="2">
        <v>68.67</v>
      </c>
      <c r="H2909" t="s">
        <v>137</v>
      </c>
      <c r="I2909">
        <v>11736</v>
      </c>
      <c r="J2909">
        <v>2</v>
      </c>
      <c r="K2909" t="s">
        <v>36</v>
      </c>
      <c r="L2909" t="s">
        <v>55</v>
      </c>
      <c r="M2909" s="3">
        <v>66.400000000000006</v>
      </c>
      <c r="N2909">
        <v>11736</v>
      </c>
      <c r="O2909">
        <v>0</v>
      </c>
      <c r="P2909" t="s">
        <v>45</v>
      </c>
      <c r="Q2909">
        <v>2012</v>
      </c>
      <c r="R2909" s="2">
        <v>555</v>
      </c>
      <c r="S2909" s="2">
        <v>435</v>
      </c>
      <c r="T2909" s="2">
        <v>430</v>
      </c>
      <c r="U2909" s="2">
        <v>0.45087658448345103</v>
      </c>
      <c r="V2909" s="2">
        <v>395</v>
      </c>
      <c r="W2909" s="2">
        <v>-1</v>
      </c>
      <c r="X2909" s="2">
        <v>-1</v>
      </c>
      <c r="Y2909" s="2">
        <v>-1</v>
      </c>
      <c r="Z2909" s="2">
        <v>-1</v>
      </c>
      <c r="AA2909" s="2">
        <v>-1</v>
      </c>
      <c r="AB2909" s="2">
        <v>-1</v>
      </c>
      <c r="AC2909" s="2">
        <v>1.2771999999999999</v>
      </c>
      <c r="AD2909" s="2">
        <v>1.2114</v>
      </c>
      <c r="AE2909" s="2">
        <v>1.5469999999999999</v>
      </c>
      <c r="AF2909" s="2">
        <v>-0.86819999999999997</v>
      </c>
      <c r="AG2909" s="2">
        <v>0.48049999999999998</v>
      </c>
      <c r="AH2909">
        <v>350000</v>
      </c>
      <c r="AI2909" t="str">
        <f>IF(Table_Graduate_Salary[[#This Row],[Salary]]&lt;300000,"Low",IF(Table_Graduate_Salary[[#This Row],[Salary]]&lt;=600000,"Medium","High"))</f>
        <v>Medium</v>
      </c>
      <c r="AJ2909" t="str">
        <f>IF(Table_Graduate_Salary[[#This Row],[collegeGPA]]&gt;=8,"Excellent",IF(Table_Graduate_Salary[[#This Row],[collegeGPA]]&gt;=7,"Good","Average"))</f>
        <v>Excellent</v>
      </c>
      <c r="AK2909" s="2">
        <f>AVERAGE(Table_Graduate_Salary[[#This Row],[English]],Table_Graduate_Salary[[#This Row],[Logical]],Table_Graduate_Salary[[#This Row],[Quant]])</f>
        <v>473.33333333333331</v>
      </c>
    </row>
    <row r="2910" spans="1:37">
      <c r="A2910">
        <v>112449</v>
      </c>
      <c r="B2910" t="s">
        <v>506</v>
      </c>
      <c r="C2910" s="1">
        <v>32567</v>
      </c>
      <c r="D2910" s="2">
        <v>83.43</v>
      </c>
      <c r="E2910" t="s">
        <v>110</v>
      </c>
      <c r="F2910" s="3">
        <v>2006</v>
      </c>
      <c r="G2910" s="2">
        <v>73.400000000000006</v>
      </c>
      <c r="H2910" t="s">
        <v>110</v>
      </c>
      <c r="I2910">
        <v>999</v>
      </c>
      <c r="J2910">
        <v>2</v>
      </c>
      <c r="K2910" t="s">
        <v>36</v>
      </c>
      <c r="L2910" t="s">
        <v>64</v>
      </c>
      <c r="M2910" s="3">
        <v>76.989999999999995</v>
      </c>
      <c r="N2910">
        <v>999</v>
      </c>
      <c r="O2910">
        <v>0</v>
      </c>
      <c r="P2910" t="s">
        <v>111</v>
      </c>
      <c r="Q2910">
        <v>2010</v>
      </c>
      <c r="R2910" s="2">
        <v>565</v>
      </c>
      <c r="S2910" s="2">
        <v>615</v>
      </c>
      <c r="T2910" s="2">
        <v>515</v>
      </c>
      <c r="U2910" s="2">
        <v>0.99000875672389799</v>
      </c>
      <c r="V2910" s="2">
        <v>655</v>
      </c>
      <c r="W2910" s="2">
        <v>-1</v>
      </c>
      <c r="X2910" s="2">
        <v>-1</v>
      </c>
      <c r="Y2910" s="2">
        <v>-1</v>
      </c>
      <c r="Z2910" s="2">
        <v>-1</v>
      </c>
      <c r="AA2910" s="2">
        <v>-1</v>
      </c>
      <c r="AB2910" s="2">
        <v>-1</v>
      </c>
      <c r="AC2910" s="2">
        <v>-1.4992000000000001</v>
      </c>
      <c r="AD2910" s="2">
        <v>-1.3713</v>
      </c>
      <c r="AE2910" s="2">
        <v>-2.3759000000000001</v>
      </c>
      <c r="AF2910" s="2">
        <v>1.1198999999999999</v>
      </c>
      <c r="AG2910" s="2">
        <v>-0.60350000000000004</v>
      </c>
      <c r="AH2910">
        <v>715000</v>
      </c>
      <c r="AI2910" t="str">
        <f>IF(Table_Graduate_Salary[[#This Row],[Salary]]&lt;300000,"Low",IF(Table_Graduate_Salary[[#This Row],[Salary]]&lt;=600000,"Medium","High"))</f>
        <v>High</v>
      </c>
      <c r="AJ2910" t="str">
        <f>IF(Table_Graduate_Salary[[#This Row],[collegeGPA]]&gt;=8,"Excellent",IF(Table_Graduate_Salary[[#This Row],[collegeGPA]]&gt;=7,"Good","Average"))</f>
        <v>Excellent</v>
      </c>
      <c r="AK2910" s="2">
        <f>AVERAGE(Table_Graduate_Salary[[#This Row],[English]],Table_Graduate_Salary[[#This Row],[Logical]],Table_Graduate_Salary[[#This Row],[Quant]])</f>
        <v>565</v>
      </c>
    </row>
    <row r="2911" spans="1:37">
      <c r="A2911">
        <v>1168914</v>
      </c>
      <c r="B2911" t="s">
        <v>506</v>
      </c>
      <c r="C2911" s="1">
        <v>33418</v>
      </c>
      <c r="D2911" s="2">
        <v>72.8</v>
      </c>
      <c r="E2911" t="s">
        <v>35</v>
      </c>
      <c r="F2911" s="3">
        <v>2009</v>
      </c>
      <c r="G2911" s="2">
        <v>79.2</v>
      </c>
      <c r="H2911" t="s">
        <v>35</v>
      </c>
      <c r="I2911">
        <v>7255</v>
      </c>
      <c r="J2911">
        <v>2</v>
      </c>
      <c r="K2911" t="s">
        <v>36</v>
      </c>
      <c r="L2911" t="s">
        <v>60</v>
      </c>
      <c r="M2911" s="3">
        <v>68.400000000000006</v>
      </c>
      <c r="N2911">
        <v>7255</v>
      </c>
      <c r="O2911">
        <v>0</v>
      </c>
      <c r="P2911" t="s">
        <v>59</v>
      </c>
      <c r="Q2911">
        <v>2013</v>
      </c>
      <c r="R2911" s="2">
        <v>325</v>
      </c>
      <c r="S2911" s="2">
        <v>545</v>
      </c>
      <c r="T2911" s="2">
        <v>460</v>
      </c>
      <c r="U2911" s="2">
        <v>0.493596387301038</v>
      </c>
      <c r="V2911" s="2">
        <v>285</v>
      </c>
      <c r="W2911" s="2">
        <v>324</v>
      </c>
      <c r="X2911" s="2">
        <v>-1</v>
      </c>
      <c r="Y2911" s="2">
        <v>-1</v>
      </c>
      <c r="Z2911" s="2">
        <v>-1</v>
      </c>
      <c r="AA2911" s="2">
        <v>-1</v>
      </c>
      <c r="AB2911" s="2">
        <v>-1</v>
      </c>
      <c r="AC2911" s="2">
        <v>-0.87719999999999998</v>
      </c>
      <c r="AD2911" s="2">
        <v>0.37890000000000001</v>
      </c>
      <c r="AE2911" s="2">
        <v>0.47110000000000002</v>
      </c>
      <c r="AF2911" s="2">
        <v>0.1459</v>
      </c>
      <c r="AG2911" s="2">
        <v>-9.4299999999999995E-2</v>
      </c>
      <c r="AH2911">
        <v>250000</v>
      </c>
      <c r="AI2911" t="str">
        <f>IF(Table_Graduate_Salary[[#This Row],[Salary]]&lt;300000,"Low",IF(Table_Graduate_Salary[[#This Row],[Salary]]&lt;=600000,"Medium","High"))</f>
        <v>Low</v>
      </c>
      <c r="AJ2911" t="str">
        <f>IF(Table_Graduate_Salary[[#This Row],[collegeGPA]]&gt;=8,"Excellent",IF(Table_Graduate_Salary[[#This Row],[collegeGPA]]&gt;=7,"Good","Average"))</f>
        <v>Excellent</v>
      </c>
      <c r="AK2911" s="2">
        <f>AVERAGE(Table_Graduate_Salary[[#This Row],[English]],Table_Graduate_Salary[[#This Row],[Logical]],Table_Graduate_Salary[[#This Row],[Quant]])</f>
        <v>443.33333333333331</v>
      </c>
    </row>
    <row r="2912" spans="1:37">
      <c r="A2912">
        <v>458082</v>
      </c>
      <c r="B2912" t="s">
        <v>505</v>
      </c>
      <c r="C2912" s="1">
        <v>33447</v>
      </c>
      <c r="D2912" s="2">
        <v>80.83</v>
      </c>
      <c r="E2912" t="s">
        <v>488</v>
      </c>
      <c r="F2912" s="3">
        <v>2007</v>
      </c>
      <c r="G2912" s="2">
        <v>81.599999999999994</v>
      </c>
      <c r="H2912" t="s">
        <v>488</v>
      </c>
      <c r="I2912">
        <v>1638</v>
      </c>
      <c r="J2912">
        <v>2</v>
      </c>
      <c r="K2912" t="s">
        <v>36</v>
      </c>
      <c r="L2912" t="s">
        <v>55</v>
      </c>
      <c r="M2912" s="3">
        <v>71.88</v>
      </c>
      <c r="N2912">
        <v>1638</v>
      </c>
      <c r="O2912">
        <v>0</v>
      </c>
      <c r="P2912" t="s">
        <v>41</v>
      </c>
      <c r="Q2912">
        <v>2012</v>
      </c>
      <c r="R2912" s="2">
        <v>375</v>
      </c>
      <c r="S2912" s="2">
        <v>435</v>
      </c>
      <c r="T2912" s="2">
        <v>485</v>
      </c>
      <c r="U2912" s="2">
        <v>0.52592258425205496</v>
      </c>
      <c r="V2912" s="2">
        <v>415</v>
      </c>
      <c r="W2912" s="2">
        <v>400</v>
      </c>
      <c r="X2912" s="2">
        <v>-1</v>
      </c>
      <c r="Y2912" s="2">
        <v>-1</v>
      </c>
      <c r="Z2912" s="2">
        <v>-1</v>
      </c>
      <c r="AA2912" s="2">
        <v>-1</v>
      </c>
      <c r="AB2912" s="2">
        <v>-1</v>
      </c>
      <c r="AC2912" s="2">
        <v>-0.26279999999999998</v>
      </c>
      <c r="AD2912" s="2">
        <v>0.14979999999999999</v>
      </c>
      <c r="AE2912" s="2">
        <v>-0.81569999999999998</v>
      </c>
      <c r="AF2912" s="2">
        <v>0.88480000000000003</v>
      </c>
      <c r="AG2912" s="2">
        <v>-1.2354000000000001</v>
      </c>
      <c r="AH2912">
        <v>70000</v>
      </c>
      <c r="AI2912" t="str">
        <f>IF(Table_Graduate_Salary[[#This Row],[Salary]]&lt;300000,"Low",IF(Table_Graduate_Salary[[#This Row],[Salary]]&lt;=600000,"Medium","High"))</f>
        <v>Low</v>
      </c>
      <c r="AJ2912" t="str">
        <f>IF(Table_Graduate_Salary[[#This Row],[collegeGPA]]&gt;=8,"Excellent",IF(Table_Graduate_Salary[[#This Row],[collegeGPA]]&gt;=7,"Good","Average"))</f>
        <v>Excellent</v>
      </c>
      <c r="AK2912" s="2">
        <f>AVERAGE(Table_Graduate_Salary[[#This Row],[English]],Table_Graduate_Salary[[#This Row],[Logical]],Table_Graduate_Salary[[#This Row],[Quant]])</f>
        <v>431.66666666666669</v>
      </c>
    </row>
    <row r="2913" spans="1:37">
      <c r="A2913">
        <v>1194487</v>
      </c>
      <c r="B2913" t="s">
        <v>505</v>
      </c>
      <c r="C2913" s="1">
        <v>34203</v>
      </c>
      <c r="D2913" s="2">
        <v>87</v>
      </c>
      <c r="E2913" t="s">
        <v>51</v>
      </c>
      <c r="F2913" s="3">
        <v>2010</v>
      </c>
      <c r="G2913" s="2">
        <v>96</v>
      </c>
      <c r="H2913" t="s">
        <v>51</v>
      </c>
      <c r="I2913">
        <v>1242</v>
      </c>
      <c r="J2913">
        <v>2</v>
      </c>
      <c r="K2913" t="s">
        <v>36</v>
      </c>
      <c r="L2913" t="s">
        <v>60</v>
      </c>
      <c r="M2913" s="3">
        <v>82.9</v>
      </c>
      <c r="N2913">
        <v>1242</v>
      </c>
      <c r="O2913">
        <v>0</v>
      </c>
      <c r="P2913" t="s">
        <v>54</v>
      </c>
      <c r="Q2913">
        <v>2014</v>
      </c>
      <c r="R2913" s="2">
        <v>510</v>
      </c>
      <c r="S2913" s="2">
        <v>570</v>
      </c>
      <c r="T2913" s="2">
        <v>680</v>
      </c>
      <c r="U2913" s="2">
        <v>0.94327215786655505</v>
      </c>
      <c r="V2913" s="2">
        <v>405</v>
      </c>
      <c r="W2913" s="2">
        <v>452</v>
      </c>
      <c r="X2913" s="2">
        <v>-1</v>
      </c>
      <c r="Y2913" s="2">
        <v>-1</v>
      </c>
      <c r="Z2913" s="2">
        <v>-1</v>
      </c>
      <c r="AA2913" s="2">
        <v>-1</v>
      </c>
      <c r="AB2913" s="2">
        <v>-1</v>
      </c>
      <c r="AC2913" s="2">
        <v>0.55910000000000004</v>
      </c>
      <c r="AD2913" s="2">
        <v>0.87839999999999996</v>
      </c>
      <c r="AE2913" s="2">
        <v>0.93220000000000003</v>
      </c>
      <c r="AF2913" s="2">
        <v>-0.86819999999999997</v>
      </c>
      <c r="AG2913" s="2">
        <v>1.0553999999999999</v>
      </c>
      <c r="AH2913">
        <v>325000</v>
      </c>
      <c r="AI2913" t="str">
        <f>IF(Table_Graduate_Salary[[#This Row],[Salary]]&lt;300000,"Low",IF(Table_Graduate_Salary[[#This Row],[Salary]]&lt;=600000,"Medium","High"))</f>
        <v>Medium</v>
      </c>
      <c r="AJ2913" t="str">
        <f>IF(Table_Graduate_Salary[[#This Row],[collegeGPA]]&gt;=8,"Excellent",IF(Table_Graduate_Salary[[#This Row],[collegeGPA]]&gt;=7,"Good","Average"))</f>
        <v>Excellent</v>
      </c>
      <c r="AK2913" s="2">
        <f>AVERAGE(Table_Graduate_Salary[[#This Row],[English]],Table_Graduate_Salary[[#This Row],[Logical]],Table_Graduate_Salary[[#This Row],[Quant]])</f>
        <v>586.66666666666663</v>
      </c>
    </row>
    <row r="2914" spans="1:37">
      <c r="A2914">
        <v>619152</v>
      </c>
      <c r="B2914" t="s">
        <v>505</v>
      </c>
      <c r="C2914" s="1">
        <v>33617</v>
      </c>
      <c r="D2914" s="2">
        <v>79</v>
      </c>
      <c r="E2914" t="s">
        <v>35</v>
      </c>
      <c r="F2914" s="3">
        <v>2012</v>
      </c>
      <c r="G2914" s="2">
        <v>74</v>
      </c>
      <c r="H2914" t="s">
        <v>35</v>
      </c>
      <c r="I2914">
        <v>10932</v>
      </c>
      <c r="J2914">
        <v>2</v>
      </c>
      <c r="K2914" t="s">
        <v>36</v>
      </c>
      <c r="L2914" t="s">
        <v>60</v>
      </c>
      <c r="M2914" s="3">
        <v>64.400000000000006</v>
      </c>
      <c r="N2914">
        <v>10932</v>
      </c>
      <c r="O2914">
        <v>0</v>
      </c>
      <c r="P2914" t="s">
        <v>41</v>
      </c>
      <c r="Q2914">
        <v>2013</v>
      </c>
      <c r="R2914" s="2">
        <v>535</v>
      </c>
      <c r="S2914" s="2">
        <v>475</v>
      </c>
      <c r="T2914" s="2">
        <v>515</v>
      </c>
      <c r="U2914" s="2">
        <v>0.37605958665154499</v>
      </c>
      <c r="V2914" s="2">
        <v>-1</v>
      </c>
      <c r="W2914" s="2">
        <v>300</v>
      </c>
      <c r="X2914" s="2">
        <v>-1</v>
      </c>
      <c r="Y2914" s="2">
        <v>-1</v>
      </c>
      <c r="Z2914" s="2">
        <v>-1</v>
      </c>
      <c r="AA2914" s="2">
        <v>340</v>
      </c>
      <c r="AB2914" s="2">
        <v>-1</v>
      </c>
      <c r="AC2914" s="2">
        <v>0.27179999999999999</v>
      </c>
      <c r="AD2914" s="2">
        <v>0.71189999999999998</v>
      </c>
      <c r="AE2914" s="2">
        <v>0.93220000000000003</v>
      </c>
      <c r="AF2914" s="2">
        <v>-0.36120000000000002</v>
      </c>
      <c r="AG2914" s="2">
        <v>-0.66920000000000002</v>
      </c>
      <c r="AH2914">
        <v>300000</v>
      </c>
      <c r="AI2914" t="str">
        <f>IF(Table_Graduate_Salary[[#This Row],[Salary]]&lt;300000,"Low",IF(Table_Graduate_Salary[[#This Row],[Salary]]&lt;=600000,"Medium","High"))</f>
        <v>Medium</v>
      </c>
      <c r="AJ2914" t="str">
        <f>IF(Table_Graduate_Salary[[#This Row],[collegeGPA]]&gt;=8,"Excellent",IF(Table_Graduate_Salary[[#This Row],[collegeGPA]]&gt;=7,"Good","Average"))</f>
        <v>Excellent</v>
      </c>
      <c r="AK2914" s="2">
        <f>AVERAGE(Table_Graduate_Salary[[#This Row],[English]],Table_Graduate_Salary[[#This Row],[Logical]],Table_Graduate_Salary[[#This Row],[Quant]])</f>
        <v>508.33333333333331</v>
      </c>
    </row>
    <row r="2915" spans="1:37">
      <c r="A2915">
        <v>385547</v>
      </c>
      <c r="B2915" t="s">
        <v>506</v>
      </c>
      <c r="C2915" s="1">
        <v>33350</v>
      </c>
      <c r="D2915" s="2">
        <v>82.4</v>
      </c>
      <c r="E2915" t="s">
        <v>35</v>
      </c>
      <c r="F2915" s="3">
        <v>2008</v>
      </c>
      <c r="G2915" s="2">
        <v>76</v>
      </c>
      <c r="H2915" t="s">
        <v>35</v>
      </c>
      <c r="I2915">
        <v>100</v>
      </c>
      <c r="J2915">
        <v>2</v>
      </c>
      <c r="K2915" t="s">
        <v>36</v>
      </c>
      <c r="L2915" t="s">
        <v>60</v>
      </c>
      <c r="M2915" s="3">
        <v>82</v>
      </c>
      <c r="N2915">
        <v>100</v>
      </c>
      <c r="O2915">
        <v>0</v>
      </c>
      <c r="P2915" t="s">
        <v>59</v>
      </c>
      <c r="Q2915">
        <v>2012</v>
      </c>
      <c r="R2915" s="2">
        <v>585</v>
      </c>
      <c r="S2915" s="2">
        <v>665</v>
      </c>
      <c r="T2915" s="2">
        <v>715</v>
      </c>
      <c r="U2915" s="2">
        <v>0.53838689298509601</v>
      </c>
      <c r="V2915" s="2">
        <v>-1</v>
      </c>
      <c r="W2915" s="2">
        <v>333</v>
      </c>
      <c r="X2915" s="2">
        <v>-1</v>
      </c>
      <c r="Y2915" s="2">
        <v>-1</v>
      </c>
      <c r="Z2915" s="2">
        <v>-1</v>
      </c>
      <c r="AA2915" s="2">
        <v>-1</v>
      </c>
      <c r="AB2915" s="2">
        <v>-1</v>
      </c>
      <c r="AC2915" s="2">
        <v>-0.3014</v>
      </c>
      <c r="AD2915" s="2">
        <v>1.1248</v>
      </c>
      <c r="AE2915" s="2">
        <v>-5.3699999999999998E-2</v>
      </c>
      <c r="AF2915" s="2">
        <v>-1.3184</v>
      </c>
      <c r="AG2915" s="2">
        <v>0.34439999999999998</v>
      </c>
      <c r="AH2915">
        <v>820000</v>
      </c>
      <c r="AI2915" t="str">
        <f>IF(Table_Graduate_Salary[[#This Row],[Salary]]&lt;300000,"Low",IF(Table_Graduate_Salary[[#This Row],[Salary]]&lt;=600000,"Medium","High"))</f>
        <v>High</v>
      </c>
      <c r="AJ2915" t="str">
        <f>IF(Table_Graduate_Salary[[#This Row],[collegeGPA]]&gt;=8,"Excellent",IF(Table_Graduate_Salary[[#This Row],[collegeGPA]]&gt;=7,"Good","Average"))</f>
        <v>Excellent</v>
      </c>
      <c r="AK2915" s="2">
        <f>AVERAGE(Table_Graduate_Salary[[#This Row],[English]],Table_Graduate_Salary[[#This Row],[Logical]],Table_Graduate_Salary[[#This Row],[Quant]])</f>
        <v>655</v>
      </c>
    </row>
    <row r="2916" spans="1:37">
      <c r="A2916">
        <v>582336</v>
      </c>
      <c r="B2916" t="s">
        <v>506</v>
      </c>
      <c r="C2916" s="1">
        <v>33738</v>
      </c>
      <c r="D2916" s="2">
        <v>86.33</v>
      </c>
      <c r="E2916" t="s">
        <v>35</v>
      </c>
      <c r="F2916" s="3">
        <v>2009</v>
      </c>
      <c r="G2916" s="2">
        <v>85.8</v>
      </c>
      <c r="H2916" t="s">
        <v>35</v>
      </c>
      <c r="I2916">
        <v>8195</v>
      </c>
      <c r="J2916">
        <v>1</v>
      </c>
      <c r="K2916" t="s">
        <v>36</v>
      </c>
      <c r="L2916" t="s">
        <v>60</v>
      </c>
      <c r="M2916" s="3">
        <v>79.8</v>
      </c>
      <c r="N2916">
        <v>8195</v>
      </c>
      <c r="O2916">
        <v>1</v>
      </c>
      <c r="P2916" t="s">
        <v>38</v>
      </c>
      <c r="Q2916">
        <v>2013</v>
      </c>
      <c r="R2916" s="2">
        <v>570</v>
      </c>
      <c r="S2916" s="2">
        <v>555</v>
      </c>
      <c r="T2916" s="2">
        <v>780</v>
      </c>
      <c r="U2916" s="2">
        <v>0.99868024568168701</v>
      </c>
      <c r="V2916" s="2">
        <v>545</v>
      </c>
      <c r="W2916" s="2">
        <v>566</v>
      </c>
      <c r="X2916" s="2">
        <v>-1</v>
      </c>
      <c r="Y2916" s="2">
        <v>-1</v>
      </c>
      <c r="Z2916" s="2">
        <v>-1</v>
      </c>
      <c r="AA2916" s="2">
        <v>446</v>
      </c>
      <c r="AB2916" s="2">
        <v>-1</v>
      </c>
      <c r="AC2916" s="2">
        <v>-1.54E-2</v>
      </c>
      <c r="AD2916" s="2">
        <v>-0.1206</v>
      </c>
      <c r="AE2916" s="2">
        <v>0.01</v>
      </c>
      <c r="AF2916" s="2">
        <v>1.9199999999999998E-2</v>
      </c>
      <c r="AG2916" s="2">
        <v>-9.4299999999999995E-2</v>
      </c>
      <c r="AH2916">
        <v>335000</v>
      </c>
      <c r="AI2916" t="str">
        <f>IF(Table_Graduate_Salary[[#This Row],[Salary]]&lt;300000,"Low",IF(Table_Graduate_Salary[[#This Row],[Salary]]&lt;=600000,"Medium","High"))</f>
        <v>Medium</v>
      </c>
      <c r="AJ2916" t="str">
        <f>IF(Table_Graduate_Salary[[#This Row],[collegeGPA]]&gt;=8,"Excellent",IF(Table_Graduate_Salary[[#This Row],[collegeGPA]]&gt;=7,"Good","Average"))</f>
        <v>Excellent</v>
      </c>
      <c r="AK2916" s="2">
        <f>AVERAGE(Table_Graduate_Salary[[#This Row],[English]],Table_Graduate_Salary[[#This Row],[Logical]],Table_Graduate_Salary[[#This Row],[Quant]])</f>
        <v>635</v>
      </c>
    </row>
    <row r="2917" spans="1:37">
      <c r="A2917">
        <v>285843</v>
      </c>
      <c r="B2917" t="s">
        <v>505</v>
      </c>
      <c r="C2917" s="1">
        <v>32850</v>
      </c>
      <c r="D2917" s="2">
        <v>85.06</v>
      </c>
      <c r="E2917" t="s">
        <v>100</v>
      </c>
      <c r="F2917" s="3">
        <v>2007</v>
      </c>
      <c r="G2917" s="2">
        <v>77.5</v>
      </c>
      <c r="H2917" t="s">
        <v>107</v>
      </c>
      <c r="I2917">
        <v>974</v>
      </c>
      <c r="J2917">
        <v>2</v>
      </c>
      <c r="K2917" t="s">
        <v>36</v>
      </c>
      <c r="L2917" t="s">
        <v>55</v>
      </c>
      <c r="M2917" s="3">
        <v>69.319999999999993</v>
      </c>
      <c r="N2917">
        <v>974</v>
      </c>
      <c r="O2917">
        <v>0</v>
      </c>
      <c r="P2917" t="s">
        <v>45</v>
      </c>
      <c r="Q2917">
        <v>2011</v>
      </c>
      <c r="R2917" s="2">
        <v>485</v>
      </c>
      <c r="S2917" s="2">
        <v>475</v>
      </c>
      <c r="T2917" s="2">
        <v>495</v>
      </c>
      <c r="U2917" s="2">
        <v>0.73579570922465598</v>
      </c>
      <c r="V2917" s="2">
        <v>475</v>
      </c>
      <c r="W2917" s="2">
        <v>-1</v>
      </c>
      <c r="X2917" s="2">
        <v>-1</v>
      </c>
      <c r="Y2917" s="2">
        <v>-1</v>
      </c>
      <c r="Z2917" s="2">
        <v>-1</v>
      </c>
      <c r="AA2917" s="2">
        <v>-1</v>
      </c>
      <c r="AB2917" s="2">
        <v>-1</v>
      </c>
      <c r="AC2917" s="2">
        <v>1.5919999999999901</v>
      </c>
      <c r="AD2917" s="2">
        <v>0.50080000000000002</v>
      </c>
      <c r="AE2917" s="2">
        <v>-1.5051000000000001</v>
      </c>
      <c r="AF2917" s="2">
        <v>-1.7003999999999999</v>
      </c>
      <c r="AG2917" s="2">
        <v>1.2923</v>
      </c>
      <c r="AH2917">
        <v>380000</v>
      </c>
      <c r="AI2917" t="str">
        <f>IF(Table_Graduate_Salary[[#This Row],[Salary]]&lt;300000,"Low",IF(Table_Graduate_Salary[[#This Row],[Salary]]&lt;=600000,"Medium","High"))</f>
        <v>Medium</v>
      </c>
      <c r="AJ2917" t="str">
        <f>IF(Table_Graduate_Salary[[#This Row],[collegeGPA]]&gt;=8,"Excellent",IF(Table_Graduate_Salary[[#This Row],[collegeGPA]]&gt;=7,"Good","Average"))</f>
        <v>Excellent</v>
      </c>
      <c r="AK2917" s="2">
        <f>AVERAGE(Table_Graduate_Salary[[#This Row],[English]],Table_Graduate_Salary[[#This Row],[Logical]],Table_Graduate_Salary[[#This Row],[Quant]])</f>
        <v>485</v>
      </c>
    </row>
    <row r="2918" spans="1:37">
      <c r="A2918">
        <v>53982</v>
      </c>
      <c r="B2918" t="s">
        <v>506</v>
      </c>
      <c r="C2918" s="1">
        <v>31639</v>
      </c>
      <c r="D2918" s="2">
        <v>67.400000000000006</v>
      </c>
      <c r="E2918" t="s">
        <v>35</v>
      </c>
      <c r="F2918" s="3">
        <v>2005</v>
      </c>
      <c r="G2918" s="2">
        <v>62.3</v>
      </c>
      <c r="H2918" t="s">
        <v>35</v>
      </c>
      <c r="I2918">
        <v>83</v>
      </c>
      <c r="J2918">
        <v>2</v>
      </c>
      <c r="K2918" t="s">
        <v>36</v>
      </c>
      <c r="L2918" t="s">
        <v>60</v>
      </c>
      <c r="M2918" s="3">
        <v>64.5</v>
      </c>
      <c r="N2918">
        <v>83</v>
      </c>
      <c r="O2918">
        <v>0</v>
      </c>
      <c r="P2918" t="s">
        <v>41</v>
      </c>
      <c r="Q2918">
        <v>2010</v>
      </c>
      <c r="R2918" s="2">
        <v>465</v>
      </c>
      <c r="S2918" s="2">
        <v>465</v>
      </c>
      <c r="T2918" s="2">
        <v>485</v>
      </c>
      <c r="U2918" s="2">
        <v>0.124502074009537</v>
      </c>
      <c r="V2918" s="2">
        <v>405</v>
      </c>
      <c r="W2918" s="2">
        <v>233</v>
      </c>
      <c r="X2918" s="2">
        <v>-1</v>
      </c>
      <c r="Y2918" s="2">
        <v>-1</v>
      </c>
      <c r="Z2918" s="2">
        <v>-1</v>
      </c>
      <c r="AA2918" s="2">
        <v>-1</v>
      </c>
      <c r="AB2918" s="2">
        <v>-1</v>
      </c>
      <c r="AC2918" s="2">
        <v>-0.57189999999999996</v>
      </c>
      <c r="AD2918" s="2">
        <v>3.2800000000000003E-2</v>
      </c>
      <c r="AE2918" s="2">
        <v>-1.7954000000000001</v>
      </c>
      <c r="AF2918" s="2">
        <v>1.2374000000000001</v>
      </c>
      <c r="AG2918" s="2">
        <v>1.4501999999999999</v>
      </c>
      <c r="AH2918">
        <v>350000</v>
      </c>
      <c r="AI2918" t="str">
        <f>IF(Table_Graduate_Salary[[#This Row],[Salary]]&lt;300000,"Low",IF(Table_Graduate_Salary[[#This Row],[Salary]]&lt;=600000,"Medium","High"))</f>
        <v>Medium</v>
      </c>
      <c r="AJ2918" t="str">
        <f>IF(Table_Graduate_Salary[[#This Row],[collegeGPA]]&gt;=8,"Excellent",IF(Table_Graduate_Salary[[#This Row],[collegeGPA]]&gt;=7,"Good","Average"))</f>
        <v>Excellent</v>
      </c>
      <c r="AK2918" s="2">
        <f>AVERAGE(Table_Graduate_Salary[[#This Row],[English]],Table_Graduate_Salary[[#This Row],[Logical]],Table_Graduate_Salary[[#This Row],[Quant]])</f>
        <v>471.66666666666669</v>
      </c>
    </row>
    <row r="2919" spans="1:37">
      <c r="A2919">
        <v>1006613</v>
      </c>
      <c r="B2919" t="s">
        <v>506</v>
      </c>
      <c r="C2919" s="1">
        <v>34038</v>
      </c>
      <c r="D2919" s="2">
        <v>77.83</v>
      </c>
      <c r="E2919" t="s">
        <v>35</v>
      </c>
      <c r="F2919" s="3">
        <v>2010</v>
      </c>
      <c r="G2919" s="2">
        <v>69.599999999999994</v>
      </c>
      <c r="H2919" t="s">
        <v>35</v>
      </c>
      <c r="I2919">
        <v>449</v>
      </c>
      <c r="J2919">
        <v>2</v>
      </c>
      <c r="K2919" t="s">
        <v>36</v>
      </c>
      <c r="L2919" t="s">
        <v>81</v>
      </c>
      <c r="M2919" s="3">
        <v>75.400000000000006</v>
      </c>
      <c r="N2919">
        <v>449</v>
      </c>
      <c r="O2919">
        <v>1</v>
      </c>
      <c r="P2919" t="s">
        <v>47</v>
      </c>
      <c r="Q2919">
        <v>2013</v>
      </c>
      <c r="R2919" s="2">
        <v>630</v>
      </c>
      <c r="S2919" s="2">
        <v>675</v>
      </c>
      <c r="T2919" s="2">
        <v>500</v>
      </c>
      <c r="U2919" s="2">
        <v>0.68456506765820402</v>
      </c>
      <c r="V2919" s="2">
        <v>405</v>
      </c>
      <c r="W2919" s="2">
        <v>-1</v>
      </c>
      <c r="X2919" s="2">
        <v>-1</v>
      </c>
      <c r="Y2919" s="2">
        <v>-1</v>
      </c>
      <c r="Z2919" s="2">
        <v>452</v>
      </c>
      <c r="AA2919" s="2">
        <v>-1</v>
      </c>
      <c r="AB2919" s="2">
        <v>-1</v>
      </c>
      <c r="AC2919" s="2">
        <v>1.7081</v>
      </c>
      <c r="AD2919" s="2">
        <v>1.5444</v>
      </c>
      <c r="AE2919" s="2">
        <v>1.3933</v>
      </c>
      <c r="AF2919" s="2">
        <v>-1.3753</v>
      </c>
      <c r="AG2919" s="2">
        <v>1.0553999999999999</v>
      </c>
      <c r="AH2919">
        <v>335000</v>
      </c>
      <c r="AI2919" t="str">
        <f>IF(Table_Graduate_Salary[[#This Row],[Salary]]&lt;300000,"Low",IF(Table_Graduate_Salary[[#This Row],[Salary]]&lt;=600000,"Medium","High"))</f>
        <v>Medium</v>
      </c>
      <c r="AJ2919" t="str">
        <f>IF(Table_Graduate_Salary[[#This Row],[collegeGPA]]&gt;=8,"Excellent",IF(Table_Graduate_Salary[[#This Row],[collegeGPA]]&gt;=7,"Good","Average"))</f>
        <v>Excellent</v>
      </c>
      <c r="AK2919" s="2">
        <f>AVERAGE(Table_Graduate_Salary[[#This Row],[English]],Table_Graduate_Salary[[#This Row],[Logical]],Table_Graduate_Salary[[#This Row],[Quant]])</f>
        <v>601.66666666666663</v>
      </c>
    </row>
    <row r="2920" spans="1:37">
      <c r="A2920">
        <v>1089133</v>
      </c>
      <c r="B2920" t="s">
        <v>506</v>
      </c>
      <c r="C2920" s="1">
        <v>33555</v>
      </c>
      <c r="D2920" s="2">
        <v>89.5</v>
      </c>
      <c r="E2920" t="s">
        <v>35</v>
      </c>
      <c r="F2920" s="3">
        <v>2010</v>
      </c>
      <c r="G2920" s="2">
        <v>81.400000000000006</v>
      </c>
      <c r="H2920" t="s">
        <v>35</v>
      </c>
      <c r="I2920">
        <v>153</v>
      </c>
      <c r="J2920">
        <v>2</v>
      </c>
      <c r="K2920" t="s">
        <v>36</v>
      </c>
      <c r="L2920" t="s">
        <v>52</v>
      </c>
      <c r="M2920" s="3">
        <v>60</v>
      </c>
      <c r="N2920">
        <v>153</v>
      </c>
      <c r="O2920">
        <v>0</v>
      </c>
      <c r="P2920" t="s">
        <v>50</v>
      </c>
      <c r="Q2920">
        <v>2014</v>
      </c>
      <c r="R2920" s="2">
        <v>735</v>
      </c>
      <c r="S2920" s="2">
        <v>510</v>
      </c>
      <c r="T2920" s="2">
        <v>585</v>
      </c>
      <c r="U2920" s="2">
        <v>0.72598414796947897</v>
      </c>
      <c r="V2920" s="2">
        <v>-1</v>
      </c>
      <c r="W2920" s="2">
        <v>-1</v>
      </c>
      <c r="X2920" s="2">
        <v>-1</v>
      </c>
      <c r="Y2920" s="2">
        <v>438</v>
      </c>
      <c r="Z2920" s="2">
        <v>-1</v>
      </c>
      <c r="AA2920" s="2">
        <v>-1</v>
      </c>
      <c r="AB2920" s="2">
        <v>-1</v>
      </c>
      <c r="AC2920" s="2">
        <v>0.27179999999999999</v>
      </c>
      <c r="AD2920" s="2">
        <v>0.37890000000000001</v>
      </c>
      <c r="AE2920" s="2">
        <v>-0.6048</v>
      </c>
      <c r="AF2920" s="2">
        <v>-0.74150000000000005</v>
      </c>
      <c r="AG2920" s="2">
        <v>9.7299999999999998E-2</v>
      </c>
      <c r="AH2920">
        <v>320000</v>
      </c>
      <c r="AI2920" t="str">
        <f>IF(Table_Graduate_Salary[[#This Row],[Salary]]&lt;300000,"Low",IF(Table_Graduate_Salary[[#This Row],[Salary]]&lt;=600000,"Medium","High"))</f>
        <v>Medium</v>
      </c>
      <c r="AJ2920" t="str">
        <f>IF(Table_Graduate_Salary[[#This Row],[collegeGPA]]&gt;=8,"Excellent",IF(Table_Graduate_Salary[[#This Row],[collegeGPA]]&gt;=7,"Good","Average"))</f>
        <v>Excellent</v>
      </c>
      <c r="AK2920" s="2">
        <f>AVERAGE(Table_Graduate_Salary[[#This Row],[English]],Table_Graduate_Salary[[#This Row],[Logical]],Table_Graduate_Salary[[#This Row],[Quant]])</f>
        <v>610</v>
      </c>
    </row>
    <row r="2921" spans="1:37">
      <c r="A2921">
        <v>1136149</v>
      </c>
      <c r="B2921" t="s">
        <v>505</v>
      </c>
      <c r="C2921" s="1">
        <v>33890</v>
      </c>
      <c r="D2921" s="2">
        <v>90.4</v>
      </c>
      <c r="E2921" t="s">
        <v>35</v>
      </c>
      <c r="F2921" s="3">
        <v>2010</v>
      </c>
      <c r="G2921" s="2">
        <v>88.2</v>
      </c>
      <c r="H2921" t="s">
        <v>35</v>
      </c>
      <c r="I2921">
        <v>5812</v>
      </c>
      <c r="J2921">
        <v>2</v>
      </c>
      <c r="K2921" t="s">
        <v>36</v>
      </c>
      <c r="L2921" t="s">
        <v>55</v>
      </c>
      <c r="M2921" s="3">
        <v>77.900000000000006</v>
      </c>
      <c r="N2921">
        <v>5812</v>
      </c>
      <c r="O2921">
        <v>1</v>
      </c>
      <c r="P2921" t="s">
        <v>71</v>
      </c>
      <c r="Q2921">
        <v>2014</v>
      </c>
      <c r="R2921" s="2">
        <v>755</v>
      </c>
      <c r="S2921" s="2">
        <v>540</v>
      </c>
      <c r="T2921" s="2">
        <v>630</v>
      </c>
      <c r="U2921" s="2">
        <v>0.95389977507992596</v>
      </c>
      <c r="V2921" s="2">
        <v>495</v>
      </c>
      <c r="W2921" s="2">
        <v>-1</v>
      </c>
      <c r="X2921" s="2">
        <v>530</v>
      </c>
      <c r="Y2921" s="2">
        <v>-1</v>
      </c>
      <c r="Z2921" s="2">
        <v>-1</v>
      </c>
      <c r="AA2921" s="2">
        <v>-1</v>
      </c>
      <c r="AB2921" s="2">
        <v>-1</v>
      </c>
      <c r="AC2921" s="2">
        <v>-0.30270000000000002</v>
      </c>
      <c r="AD2921" s="2">
        <v>0.71189999999999998</v>
      </c>
      <c r="AE2921" s="2">
        <v>-0.4511</v>
      </c>
      <c r="AF2921" s="2">
        <v>0.77980000000000005</v>
      </c>
      <c r="AG2921" s="2">
        <v>0.48049999999999998</v>
      </c>
      <c r="AH2921">
        <v>305000</v>
      </c>
      <c r="AI2921" t="str">
        <f>IF(Table_Graduate_Salary[[#This Row],[Salary]]&lt;300000,"Low",IF(Table_Graduate_Salary[[#This Row],[Salary]]&lt;=600000,"Medium","High"))</f>
        <v>Medium</v>
      </c>
      <c r="AJ2921" t="str">
        <f>IF(Table_Graduate_Salary[[#This Row],[collegeGPA]]&gt;=8,"Excellent",IF(Table_Graduate_Salary[[#This Row],[collegeGPA]]&gt;=7,"Good","Average"))</f>
        <v>Excellent</v>
      </c>
      <c r="AK2921" s="2">
        <f>AVERAGE(Table_Graduate_Salary[[#This Row],[English]],Table_Graduate_Salary[[#This Row],[Logical]],Table_Graduate_Salary[[#This Row],[Quant]])</f>
        <v>641.66666666666663</v>
      </c>
    </row>
    <row r="2922" spans="1:37">
      <c r="A2922">
        <v>895719</v>
      </c>
      <c r="B2922" t="s">
        <v>505</v>
      </c>
      <c r="C2922" s="1">
        <v>33537</v>
      </c>
      <c r="D2922" s="2">
        <v>92.6</v>
      </c>
      <c r="E2922" t="s">
        <v>35</v>
      </c>
      <c r="F2922" s="3">
        <v>2012</v>
      </c>
      <c r="G2922" s="2">
        <v>69</v>
      </c>
      <c r="H2922" t="s">
        <v>35</v>
      </c>
      <c r="I2922">
        <v>119</v>
      </c>
      <c r="J2922">
        <v>1</v>
      </c>
      <c r="K2922" t="s">
        <v>36</v>
      </c>
      <c r="L2922" t="s">
        <v>60</v>
      </c>
      <c r="M2922" s="3">
        <v>72</v>
      </c>
      <c r="N2922">
        <v>119</v>
      </c>
      <c r="O2922">
        <v>0</v>
      </c>
      <c r="P2922" t="s">
        <v>41</v>
      </c>
      <c r="Q2922">
        <v>2014</v>
      </c>
      <c r="R2922" s="2">
        <v>745</v>
      </c>
      <c r="S2922" s="2">
        <v>560</v>
      </c>
      <c r="T2922" s="2">
        <v>765</v>
      </c>
      <c r="U2922" s="2">
        <v>0.78330353667029795</v>
      </c>
      <c r="V2922" s="2">
        <v>-1</v>
      </c>
      <c r="W2922" s="2">
        <v>388</v>
      </c>
      <c r="X2922" s="2">
        <v>-1</v>
      </c>
      <c r="Y2922" s="2">
        <v>-1</v>
      </c>
      <c r="Z2922" s="2">
        <v>-1</v>
      </c>
      <c r="AA2922" s="2">
        <v>366</v>
      </c>
      <c r="AB2922" s="2">
        <v>-1</v>
      </c>
      <c r="AC2922" s="2">
        <v>1.5644</v>
      </c>
      <c r="AD2922" s="2">
        <v>1.2114</v>
      </c>
      <c r="AE2922" s="2">
        <v>0.01</v>
      </c>
      <c r="AF2922" s="2">
        <v>-0.4879</v>
      </c>
      <c r="AG2922" s="2">
        <v>0.48049999999999998</v>
      </c>
      <c r="AH2922">
        <v>310000</v>
      </c>
      <c r="AI2922" t="str">
        <f>IF(Table_Graduate_Salary[[#This Row],[Salary]]&lt;300000,"Low",IF(Table_Graduate_Salary[[#This Row],[Salary]]&lt;=600000,"Medium","High"))</f>
        <v>Medium</v>
      </c>
      <c r="AJ2922" t="str">
        <f>IF(Table_Graduate_Salary[[#This Row],[collegeGPA]]&gt;=8,"Excellent",IF(Table_Graduate_Salary[[#This Row],[collegeGPA]]&gt;=7,"Good","Average"))</f>
        <v>Excellent</v>
      </c>
      <c r="AK2922" s="2">
        <f>AVERAGE(Table_Graduate_Salary[[#This Row],[English]],Table_Graduate_Salary[[#This Row],[Logical]],Table_Graduate_Salary[[#This Row],[Quant]])</f>
        <v>690</v>
      </c>
    </row>
    <row r="2923" spans="1:37">
      <c r="A2923">
        <v>1240232</v>
      </c>
      <c r="B2923" t="s">
        <v>506</v>
      </c>
      <c r="C2923" s="1">
        <v>33274</v>
      </c>
      <c r="D2923" s="2">
        <v>90</v>
      </c>
      <c r="E2923" t="s">
        <v>48</v>
      </c>
      <c r="F2923" s="3">
        <v>2009</v>
      </c>
      <c r="G2923" s="2">
        <v>84</v>
      </c>
      <c r="H2923" t="s">
        <v>48</v>
      </c>
      <c r="I2923">
        <v>14532</v>
      </c>
      <c r="J2923">
        <v>2</v>
      </c>
      <c r="K2923" t="s">
        <v>36</v>
      </c>
      <c r="L2923" t="s">
        <v>60</v>
      </c>
      <c r="M2923" s="3">
        <v>84</v>
      </c>
      <c r="N2923">
        <v>14532</v>
      </c>
      <c r="O2923">
        <v>0</v>
      </c>
      <c r="P2923" t="s">
        <v>47</v>
      </c>
      <c r="Q2923">
        <v>2013</v>
      </c>
      <c r="R2923" s="2">
        <v>630</v>
      </c>
      <c r="S2923" s="2">
        <v>520</v>
      </c>
      <c r="T2923" s="2">
        <v>570</v>
      </c>
      <c r="U2923" s="2">
        <v>0.88162006953017702</v>
      </c>
      <c r="V2923" s="2">
        <v>435</v>
      </c>
      <c r="W2923" s="2">
        <v>420</v>
      </c>
      <c r="X2923" s="2">
        <v>-1</v>
      </c>
      <c r="Y2923" s="2">
        <v>-1</v>
      </c>
      <c r="Z2923" s="2">
        <v>-1</v>
      </c>
      <c r="AA2923" s="2">
        <v>-1</v>
      </c>
      <c r="AB2923" s="2">
        <v>-1</v>
      </c>
      <c r="AC2923" s="2">
        <v>-0.30270000000000002</v>
      </c>
      <c r="AD2923" s="2">
        <v>0.5454</v>
      </c>
      <c r="AE2923" s="2">
        <v>-0.75849999999999995</v>
      </c>
      <c r="AF2923" s="2">
        <v>1.9199999999999998E-2</v>
      </c>
      <c r="AG2923" s="2">
        <v>-0.28589999999999999</v>
      </c>
      <c r="AH2923">
        <v>185000</v>
      </c>
      <c r="AI2923" t="str">
        <f>IF(Table_Graduate_Salary[[#This Row],[Salary]]&lt;300000,"Low",IF(Table_Graduate_Salary[[#This Row],[Salary]]&lt;=600000,"Medium","High"))</f>
        <v>Low</v>
      </c>
      <c r="AJ2923" t="str">
        <f>IF(Table_Graduate_Salary[[#This Row],[collegeGPA]]&gt;=8,"Excellent",IF(Table_Graduate_Salary[[#This Row],[collegeGPA]]&gt;=7,"Good","Average"))</f>
        <v>Excellent</v>
      </c>
      <c r="AK2923" s="2">
        <f>AVERAGE(Table_Graduate_Salary[[#This Row],[English]],Table_Graduate_Salary[[#This Row],[Logical]],Table_Graduate_Salary[[#This Row],[Quant]])</f>
        <v>573.33333333333337</v>
      </c>
    </row>
    <row r="2924" spans="1:37">
      <c r="A2924">
        <v>311404</v>
      </c>
      <c r="B2924" t="s">
        <v>505</v>
      </c>
      <c r="C2924" s="1">
        <v>32715</v>
      </c>
      <c r="D2924" s="2">
        <v>79.28</v>
      </c>
      <c r="E2924" t="s">
        <v>51</v>
      </c>
      <c r="F2924" s="3">
        <v>2007</v>
      </c>
      <c r="G2924" s="2">
        <v>69.33</v>
      </c>
      <c r="H2924" t="s">
        <v>489</v>
      </c>
      <c r="I2924">
        <v>4007</v>
      </c>
      <c r="J2924">
        <v>2</v>
      </c>
      <c r="K2924" t="s">
        <v>36</v>
      </c>
      <c r="L2924" t="s">
        <v>64</v>
      </c>
      <c r="M2924" s="3">
        <v>67.13</v>
      </c>
      <c r="N2924">
        <v>4007</v>
      </c>
      <c r="O2924">
        <v>1</v>
      </c>
      <c r="P2924" t="s">
        <v>61</v>
      </c>
      <c r="Q2924">
        <v>2011</v>
      </c>
      <c r="R2924" s="2">
        <v>475</v>
      </c>
      <c r="S2924" s="2">
        <v>545</v>
      </c>
      <c r="T2924" s="2">
        <v>455</v>
      </c>
      <c r="U2924" s="2">
        <v>0.48834797678271402</v>
      </c>
      <c r="V2924" s="2">
        <v>405</v>
      </c>
      <c r="W2924" s="2">
        <v>-1</v>
      </c>
      <c r="X2924" s="2">
        <v>-1</v>
      </c>
      <c r="Y2924" s="2">
        <v>-1</v>
      </c>
      <c r="Z2924" s="2">
        <v>-1</v>
      </c>
      <c r="AA2924" s="2">
        <v>-1</v>
      </c>
      <c r="AB2924" s="2">
        <v>-1</v>
      </c>
      <c r="AC2924" s="2">
        <v>1.0768</v>
      </c>
      <c r="AD2924" s="2">
        <v>0.78159999999999996</v>
      </c>
      <c r="AE2924" s="2">
        <v>0.73</v>
      </c>
      <c r="AF2924" s="2">
        <v>0.84570000000000001</v>
      </c>
      <c r="AG2924" s="2">
        <v>1.6082000000000001</v>
      </c>
      <c r="AH2924">
        <v>180000</v>
      </c>
      <c r="AI2924" t="str">
        <f>IF(Table_Graduate_Salary[[#This Row],[Salary]]&lt;300000,"Low",IF(Table_Graduate_Salary[[#This Row],[Salary]]&lt;=600000,"Medium","High"))</f>
        <v>Low</v>
      </c>
      <c r="AJ2924" t="str">
        <f>IF(Table_Graduate_Salary[[#This Row],[collegeGPA]]&gt;=8,"Excellent",IF(Table_Graduate_Salary[[#This Row],[collegeGPA]]&gt;=7,"Good","Average"))</f>
        <v>Excellent</v>
      </c>
      <c r="AK2924" s="2">
        <f>AVERAGE(Table_Graduate_Salary[[#This Row],[English]],Table_Graduate_Salary[[#This Row],[Logical]],Table_Graduate_Salary[[#This Row],[Quant]])</f>
        <v>491.66666666666669</v>
      </c>
    </row>
    <row r="2925" spans="1:37">
      <c r="A2925">
        <v>339381</v>
      </c>
      <c r="B2925" t="s">
        <v>506</v>
      </c>
      <c r="C2925" s="1">
        <v>33005</v>
      </c>
      <c r="D2925" s="2">
        <v>75</v>
      </c>
      <c r="E2925">
        <v>0</v>
      </c>
      <c r="F2925" s="3">
        <v>2006</v>
      </c>
      <c r="G2925" s="2">
        <v>88</v>
      </c>
      <c r="H2925">
        <v>0</v>
      </c>
      <c r="I2925">
        <v>9184</v>
      </c>
      <c r="J2925">
        <v>2</v>
      </c>
      <c r="K2925" t="s">
        <v>36</v>
      </c>
      <c r="L2925" t="s">
        <v>60</v>
      </c>
      <c r="M2925" s="3">
        <v>65</v>
      </c>
      <c r="N2925">
        <v>9184</v>
      </c>
      <c r="O2925">
        <v>1</v>
      </c>
      <c r="P2925" t="s">
        <v>54</v>
      </c>
      <c r="Q2925">
        <v>2012</v>
      </c>
      <c r="R2925" s="2">
        <v>395</v>
      </c>
      <c r="S2925" s="2">
        <v>485</v>
      </c>
      <c r="T2925" s="2">
        <v>405</v>
      </c>
      <c r="U2925" s="2">
        <v>0.124502074009537</v>
      </c>
      <c r="V2925" s="2">
        <v>-1</v>
      </c>
      <c r="W2925" s="2">
        <v>233</v>
      </c>
      <c r="X2925" s="2">
        <v>-1</v>
      </c>
      <c r="Y2925" s="2">
        <v>-1</v>
      </c>
      <c r="Z2925" s="2">
        <v>-1</v>
      </c>
      <c r="AA2925" s="2">
        <v>313</v>
      </c>
      <c r="AB2925" s="2">
        <v>-1</v>
      </c>
      <c r="AC2925" s="2">
        <v>-1.0355000000000001</v>
      </c>
      <c r="AD2925" s="2">
        <v>-0.55230000000000001</v>
      </c>
      <c r="AE2925" s="2">
        <v>5.5199999999999999E-2</v>
      </c>
      <c r="AF2925" s="2">
        <v>-0.64276999999999995</v>
      </c>
      <c r="AG2925" s="2">
        <v>-0.9194</v>
      </c>
      <c r="AH2925">
        <v>165000</v>
      </c>
      <c r="AI2925" t="str">
        <f>IF(Table_Graduate_Salary[[#This Row],[Salary]]&lt;300000,"Low",IF(Table_Graduate_Salary[[#This Row],[Salary]]&lt;=600000,"Medium","High"))</f>
        <v>Low</v>
      </c>
      <c r="AJ2925" t="str">
        <f>IF(Table_Graduate_Salary[[#This Row],[collegeGPA]]&gt;=8,"Excellent",IF(Table_Graduate_Salary[[#This Row],[collegeGPA]]&gt;=7,"Good","Average"))</f>
        <v>Excellent</v>
      </c>
      <c r="AK2925" s="2">
        <f>AVERAGE(Table_Graduate_Salary[[#This Row],[English]],Table_Graduate_Salary[[#This Row],[Logical]],Table_Graduate_Salary[[#This Row],[Quant]])</f>
        <v>428.33333333333331</v>
      </c>
    </row>
    <row r="2926" spans="1:37">
      <c r="A2926">
        <v>1251571</v>
      </c>
      <c r="B2926" t="s">
        <v>506</v>
      </c>
      <c r="C2926" s="1">
        <v>33393</v>
      </c>
      <c r="D2926" s="2">
        <v>50</v>
      </c>
      <c r="E2926" t="s">
        <v>51</v>
      </c>
      <c r="F2926" s="3">
        <v>2008</v>
      </c>
      <c r="G2926" s="2">
        <v>62.23</v>
      </c>
      <c r="H2926" t="s">
        <v>51</v>
      </c>
      <c r="I2926">
        <v>2528</v>
      </c>
      <c r="J2926">
        <v>2</v>
      </c>
      <c r="K2926" t="s">
        <v>36</v>
      </c>
      <c r="L2926" t="s">
        <v>40</v>
      </c>
      <c r="M2926" s="3">
        <v>64.400000000000006</v>
      </c>
      <c r="N2926">
        <v>2528</v>
      </c>
      <c r="O2926">
        <v>0</v>
      </c>
      <c r="P2926" t="s">
        <v>41</v>
      </c>
      <c r="Q2926">
        <v>2013</v>
      </c>
      <c r="R2926" s="2">
        <v>465</v>
      </c>
      <c r="S2926" s="2">
        <v>410</v>
      </c>
      <c r="T2926" s="2">
        <v>465</v>
      </c>
      <c r="U2926" s="2">
        <v>0.14478988948246199</v>
      </c>
      <c r="V2926" s="2">
        <v>345</v>
      </c>
      <c r="W2926" s="2">
        <v>-1</v>
      </c>
      <c r="X2926" s="2">
        <v>284</v>
      </c>
      <c r="Y2926" s="2">
        <v>-1</v>
      </c>
      <c r="Z2926" s="2">
        <v>-1</v>
      </c>
      <c r="AA2926" s="2">
        <v>-1</v>
      </c>
      <c r="AB2926" s="2">
        <v>-1</v>
      </c>
      <c r="AC2926" s="2">
        <v>1.5644</v>
      </c>
      <c r="AD2926" s="2">
        <v>0.87839999999999996</v>
      </c>
      <c r="AE2926" s="2">
        <v>0.62480000000000002</v>
      </c>
      <c r="AF2926" s="2">
        <v>0.90659999999999996</v>
      </c>
      <c r="AG2926" s="2">
        <v>0.86370000000000002</v>
      </c>
      <c r="AH2926">
        <v>180000</v>
      </c>
      <c r="AI2926" t="str">
        <f>IF(Table_Graduate_Salary[[#This Row],[Salary]]&lt;300000,"Low",IF(Table_Graduate_Salary[[#This Row],[Salary]]&lt;=600000,"Medium","High"))</f>
        <v>Low</v>
      </c>
      <c r="AJ2926" t="str">
        <f>IF(Table_Graduate_Salary[[#This Row],[collegeGPA]]&gt;=8,"Excellent",IF(Table_Graduate_Salary[[#This Row],[collegeGPA]]&gt;=7,"Good","Average"))</f>
        <v>Excellent</v>
      </c>
      <c r="AK2926" s="2">
        <f>AVERAGE(Table_Graduate_Salary[[#This Row],[English]],Table_Graduate_Salary[[#This Row],[Logical]],Table_Graduate_Salary[[#This Row],[Quant]])</f>
        <v>446.66666666666669</v>
      </c>
    </row>
    <row r="2927" spans="1:37">
      <c r="A2927">
        <v>1211556</v>
      </c>
      <c r="B2927" t="s">
        <v>506</v>
      </c>
      <c r="C2927" s="1">
        <v>32996</v>
      </c>
      <c r="D2927" s="2">
        <v>69</v>
      </c>
      <c r="E2927" t="s">
        <v>51</v>
      </c>
      <c r="F2927" s="3">
        <v>2008</v>
      </c>
      <c r="G2927" s="2">
        <v>70</v>
      </c>
      <c r="H2927" t="s">
        <v>51</v>
      </c>
      <c r="I2927">
        <v>374</v>
      </c>
      <c r="J2927">
        <v>2</v>
      </c>
      <c r="K2927" t="s">
        <v>66</v>
      </c>
      <c r="L2927" t="s">
        <v>67</v>
      </c>
      <c r="M2927" s="3">
        <v>76</v>
      </c>
      <c r="N2927">
        <v>374</v>
      </c>
      <c r="O2927">
        <v>0</v>
      </c>
      <c r="P2927" t="s">
        <v>41</v>
      </c>
      <c r="Q2927">
        <v>2014</v>
      </c>
      <c r="R2927" s="2">
        <v>580</v>
      </c>
      <c r="S2927" s="2">
        <v>655</v>
      </c>
      <c r="T2927" s="2">
        <v>570</v>
      </c>
      <c r="U2927" s="2">
        <v>0.95389977507992596</v>
      </c>
      <c r="V2927" s="2">
        <v>445</v>
      </c>
      <c r="W2927" s="2">
        <v>-1</v>
      </c>
      <c r="X2927" s="2">
        <v>530</v>
      </c>
      <c r="Y2927" s="2">
        <v>-1</v>
      </c>
      <c r="Z2927" s="2">
        <v>-1</v>
      </c>
      <c r="AA2927" s="2">
        <v>-1</v>
      </c>
      <c r="AB2927" s="2">
        <v>-1</v>
      </c>
      <c r="AC2927" s="2">
        <v>0.99</v>
      </c>
      <c r="AD2927" s="2">
        <v>0.21240000000000001</v>
      </c>
      <c r="AE2927" s="2">
        <v>-0.14369999999999999</v>
      </c>
      <c r="AF2927" s="2">
        <v>-0.86819999999999997</v>
      </c>
      <c r="AG2927" s="2">
        <v>1.0553999999999999</v>
      </c>
      <c r="AH2927">
        <v>120000</v>
      </c>
      <c r="AI2927" t="str">
        <f>IF(Table_Graduate_Salary[[#This Row],[Salary]]&lt;300000,"Low",IF(Table_Graduate_Salary[[#This Row],[Salary]]&lt;=600000,"Medium","High"))</f>
        <v>Low</v>
      </c>
      <c r="AJ2927" t="str">
        <f>IF(Table_Graduate_Salary[[#This Row],[collegeGPA]]&gt;=8,"Excellent",IF(Table_Graduate_Salary[[#This Row],[collegeGPA]]&gt;=7,"Good","Average"))</f>
        <v>Excellent</v>
      </c>
      <c r="AK2927" s="2">
        <f>AVERAGE(Table_Graduate_Salary[[#This Row],[English]],Table_Graduate_Salary[[#This Row],[Logical]],Table_Graduate_Salary[[#This Row],[Quant]])</f>
        <v>601.66666666666663</v>
      </c>
    </row>
    <row r="2928" spans="1:37">
      <c r="A2928">
        <v>240133</v>
      </c>
      <c r="B2928" t="s">
        <v>506</v>
      </c>
      <c r="C2928" s="1">
        <v>31995</v>
      </c>
      <c r="D2928" s="2">
        <v>43</v>
      </c>
      <c r="E2928" t="s">
        <v>490</v>
      </c>
      <c r="F2928" s="3">
        <v>2004</v>
      </c>
      <c r="G2928" s="2">
        <v>58.4</v>
      </c>
      <c r="H2928" t="s">
        <v>490</v>
      </c>
      <c r="I2928">
        <v>64</v>
      </c>
      <c r="J2928">
        <v>2</v>
      </c>
      <c r="K2928" t="s">
        <v>36</v>
      </c>
      <c r="L2928" t="s">
        <v>81</v>
      </c>
      <c r="M2928" s="3">
        <v>57</v>
      </c>
      <c r="N2928">
        <v>64</v>
      </c>
      <c r="O2928">
        <v>0</v>
      </c>
      <c r="P2928" t="s">
        <v>41</v>
      </c>
      <c r="Q2928">
        <v>2011</v>
      </c>
      <c r="R2928" s="2">
        <v>395</v>
      </c>
      <c r="S2928" s="2">
        <v>375</v>
      </c>
      <c r="T2928" s="2">
        <v>485</v>
      </c>
      <c r="U2928" s="2">
        <v>0.22948175491175499</v>
      </c>
      <c r="V2928" s="2">
        <v>-1</v>
      </c>
      <c r="W2928" s="2">
        <v>266</v>
      </c>
      <c r="X2928" s="2">
        <v>-1</v>
      </c>
      <c r="Y2928" s="2">
        <v>-1</v>
      </c>
      <c r="Z2928" s="2">
        <v>-1</v>
      </c>
      <c r="AA2928" s="2">
        <v>-1</v>
      </c>
      <c r="AB2928" s="2">
        <v>-1</v>
      </c>
      <c r="AC2928" s="2">
        <v>0.97370000000000001</v>
      </c>
      <c r="AD2928" s="2">
        <v>0.65680000000000005</v>
      </c>
      <c r="AE2928" s="2">
        <v>0.52690000000000003</v>
      </c>
      <c r="AF2928" s="2">
        <v>0.88480000000000003</v>
      </c>
      <c r="AG2928" s="2">
        <v>-0.1295</v>
      </c>
      <c r="AH2928">
        <v>110000</v>
      </c>
      <c r="AI2928" t="str">
        <f>IF(Table_Graduate_Salary[[#This Row],[Salary]]&lt;300000,"Low",IF(Table_Graduate_Salary[[#This Row],[Salary]]&lt;=600000,"Medium","High"))</f>
        <v>Low</v>
      </c>
      <c r="AJ2928" t="str">
        <f>IF(Table_Graduate_Salary[[#This Row],[collegeGPA]]&gt;=8,"Excellent",IF(Table_Graduate_Salary[[#This Row],[collegeGPA]]&gt;=7,"Good","Average"))</f>
        <v>Excellent</v>
      </c>
      <c r="AK2928" s="2">
        <f>AVERAGE(Table_Graduate_Salary[[#This Row],[English]],Table_Graduate_Salary[[#This Row],[Logical]],Table_Graduate_Salary[[#This Row],[Quant]])</f>
        <v>418.33333333333331</v>
      </c>
    </row>
    <row r="2929" spans="1:37">
      <c r="A2929">
        <v>1272172</v>
      </c>
      <c r="B2929" t="s">
        <v>506</v>
      </c>
      <c r="C2929" s="1">
        <v>33329</v>
      </c>
      <c r="D2929" s="2">
        <v>71.069999999999993</v>
      </c>
      <c r="E2929" t="s">
        <v>51</v>
      </c>
      <c r="F2929" s="3">
        <v>2009</v>
      </c>
      <c r="G2929" s="2">
        <v>51.23</v>
      </c>
      <c r="H2929" t="s">
        <v>51</v>
      </c>
      <c r="I2929">
        <v>15289</v>
      </c>
      <c r="J2929">
        <v>2</v>
      </c>
      <c r="K2929" t="s">
        <v>36</v>
      </c>
      <c r="L2929" t="s">
        <v>60</v>
      </c>
      <c r="M2929" s="3">
        <v>60.23</v>
      </c>
      <c r="N2929">
        <v>15289</v>
      </c>
      <c r="O2929">
        <v>0</v>
      </c>
      <c r="P2929" t="s">
        <v>61</v>
      </c>
      <c r="Q2929">
        <v>2014</v>
      </c>
      <c r="R2929" s="2">
        <v>455</v>
      </c>
      <c r="S2929" s="2">
        <v>495</v>
      </c>
      <c r="T2929" s="2">
        <v>345</v>
      </c>
      <c r="U2929" s="2">
        <v>-1</v>
      </c>
      <c r="V2929" s="2">
        <v>-1</v>
      </c>
      <c r="W2929" s="2">
        <v>-1</v>
      </c>
      <c r="X2929" s="2">
        <v>-1</v>
      </c>
      <c r="Y2929" s="2">
        <v>-1</v>
      </c>
      <c r="Z2929" s="2">
        <v>-1</v>
      </c>
      <c r="AA2929" s="2">
        <v>-1</v>
      </c>
      <c r="AB2929" s="2">
        <v>-1</v>
      </c>
      <c r="AC2929" s="2">
        <v>0.55910000000000004</v>
      </c>
      <c r="AD2929" s="2">
        <v>1.3778999999999999</v>
      </c>
      <c r="AE2929" s="2">
        <v>0.47110000000000002</v>
      </c>
      <c r="AF2929" s="2">
        <v>-0.61470000000000002</v>
      </c>
      <c r="AG2929" s="2">
        <v>-0.28589999999999999</v>
      </c>
      <c r="AH2929">
        <v>225000</v>
      </c>
      <c r="AI2929" t="str">
        <f>IF(Table_Graduate_Salary[[#This Row],[Salary]]&lt;300000,"Low",IF(Table_Graduate_Salary[[#This Row],[Salary]]&lt;=600000,"Medium","High"))</f>
        <v>Low</v>
      </c>
      <c r="AJ2929" t="str">
        <f>IF(Table_Graduate_Salary[[#This Row],[collegeGPA]]&gt;=8,"Excellent",IF(Table_Graduate_Salary[[#This Row],[collegeGPA]]&gt;=7,"Good","Average"))</f>
        <v>Excellent</v>
      </c>
      <c r="AK2929" s="2">
        <f>AVERAGE(Table_Graduate_Salary[[#This Row],[English]],Table_Graduate_Salary[[#This Row],[Logical]],Table_Graduate_Salary[[#This Row],[Quant]])</f>
        <v>431.66666666666669</v>
      </c>
    </row>
    <row r="2930" spans="1:37">
      <c r="A2930">
        <v>1258784</v>
      </c>
      <c r="B2930" t="s">
        <v>506</v>
      </c>
      <c r="C2930" s="1">
        <v>33989</v>
      </c>
      <c r="D2930" s="2">
        <v>97</v>
      </c>
      <c r="E2930" t="s">
        <v>51</v>
      </c>
      <c r="F2930" s="3">
        <v>2010</v>
      </c>
      <c r="G2930" s="2">
        <v>95.08</v>
      </c>
      <c r="H2930" t="s">
        <v>51</v>
      </c>
      <c r="I2930">
        <v>566</v>
      </c>
      <c r="J2930">
        <v>2</v>
      </c>
      <c r="K2930" t="s">
        <v>36</v>
      </c>
      <c r="L2930" t="s">
        <v>60</v>
      </c>
      <c r="M2930" s="3">
        <v>89</v>
      </c>
      <c r="N2930">
        <v>566</v>
      </c>
      <c r="O2930">
        <v>0</v>
      </c>
      <c r="P2930" t="s">
        <v>47</v>
      </c>
      <c r="Q2930">
        <v>2014</v>
      </c>
      <c r="R2930" s="2">
        <v>440</v>
      </c>
      <c r="S2930" s="2">
        <v>395</v>
      </c>
      <c r="T2930" s="2">
        <v>545</v>
      </c>
      <c r="U2930" s="2">
        <v>0.493596387301038</v>
      </c>
      <c r="V2930" s="2">
        <v>355</v>
      </c>
      <c r="W2930" s="2">
        <v>324</v>
      </c>
      <c r="X2930" s="2">
        <v>-1</v>
      </c>
      <c r="Y2930" s="2">
        <v>-1</v>
      </c>
      <c r="Z2930" s="2">
        <v>-1</v>
      </c>
      <c r="AA2930" s="2">
        <v>-1</v>
      </c>
      <c r="AB2930" s="2">
        <v>-1</v>
      </c>
      <c r="AC2930" s="2">
        <v>1.4208000000000001</v>
      </c>
      <c r="AD2930" s="2">
        <v>0.71189999999999998</v>
      </c>
      <c r="AE2930" s="2">
        <v>-0.75849999999999995</v>
      </c>
      <c r="AF2930" s="2">
        <v>-1.6289</v>
      </c>
      <c r="AG2930" s="2">
        <v>-0.86080000000000001</v>
      </c>
      <c r="AH2930">
        <v>200000</v>
      </c>
      <c r="AI2930" t="str">
        <f>IF(Table_Graduate_Salary[[#This Row],[Salary]]&lt;300000,"Low",IF(Table_Graduate_Salary[[#This Row],[Salary]]&lt;=600000,"Medium","High"))</f>
        <v>Low</v>
      </c>
      <c r="AJ2930" t="str">
        <f>IF(Table_Graduate_Salary[[#This Row],[collegeGPA]]&gt;=8,"Excellent",IF(Table_Graduate_Salary[[#This Row],[collegeGPA]]&gt;=7,"Good","Average"))</f>
        <v>Excellent</v>
      </c>
      <c r="AK2930" s="2">
        <f>AVERAGE(Table_Graduate_Salary[[#This Row],[English]],Table_Graduate_Salary[[#This Row],[Logical]],Table_Graduate_Salary[[#This Row],[Quant]])</f>
        <v>460</v>
      </c>
    </row>
    <row r="2931" spans="1:37">
      <c r="A2931">
        <v>250399</v>
      </c>
      <c r="B2931" t="s">
        <v>505</v>
      </c>
      <c r="C2931" s="1">
        <v>32692</v>
      </c>
      <c r="D2931" s="2">
        <v>72</v>
      </c>
      <c r="E2931" t="s">
        <v>35</v>
      </c>
      <c r="F2931" s="3">
        <v>2007</v>
      </c>
      <c r="G2931" s="2">
        <v>64</v>
      </c>
      <c r="H2931" t="s">
        <v>35</v>
      </c>
      <c r="I2931">
        <v>11302</v>
      </c>
      <c r="J2931">
        <v>2</v>
      </c>
      <c r="K2931" t="s">
        <v>36</v>
      </c>
      <c r="L2931" t="s">
        <v>55</v>
      </c>
      <c r="M2931" s="3">
        <v>59</v>
      </c>
      <c r="N2931">
        <v>11302</v>
      </c>
      <c r="O2931">
        <v>0</v>
      </c>
      <c r="P2931" t="s">
        <v>166</v>
      </c>
      <c r="Q2931">
        <v>2011</v>
      </c>
      <c r="R2931" s="2">
        <v>525</v>
      </c>
      <c r="S2931" s="2">
        <v>415</v>
      </c>
      <c r="T2931" s="2">
        <v>365</v>
      </c>
      <c r="U2931" s="2">
        <v>0.21678548596901001</v>
      </c>
      <c r="V2931" s="2">
        <v>325</v>
      </c>
      <c r="W2931" s="2">
        <v>-1</v>
      </c>
      <c r="X2931" s="2">
        <v>-1</v>
      </c>
      <c r="Y2931" s="2">
        <v>-1</v>
      </c>
      <c r="Z2931" s="2">
        <v>-1</v>
      </c>
      <c r="AA2931" s="2">
        <v>-1</v>
      </c>
      <c r="AB2931" s="2">
        <v>-1</v>
      </c>
      <c r="AC2931" s="2">
        <v>-0.57189999999999996</v>
      </c>
      <c r="AD2931" s="2">
        <v>0.3448</v>
      </c>
      <c r="AE2931" s="2">
        <v>-5.3699999999999998E-2</v>
      </c>
      <c r="AF2931" s="2">
        <v>-0.76029999999999998</v>
      </c>
      <c r="AG2931" s="2">
        <v>0.18640000000000001</v>
      </c>
      <c r="AH2931">
        <v>90000</v>
      </c>
      <c r="AI2931" t="str">
        <f>IF(Table_Graduate_Salary[[#This Row],[Salary]]&lt;300000,"Low",IF(Table_Graduate_Salary[[#This Row],[Salary]]&lt;=600000,"Medium","High"))</f>
        <v>Low</v>
      </c>
      <c r="AJ2931" t="str">
        <f>IF(Table_Graduate_Salary[[#This Row],[collegeGPA]]&gt;=8,"Excellent",IF(Table_Graduate_Salary[[#This Row],[collegeGPA]]&gt;=7,"Good","Average"))</f>
        <v>Excellent</v>
      </c>
      <c r="AK2931" s="2">
        <f>AVERAGE(Table_Graduate_Salary[[#This Row],[English]],Table_Graduate_Salary[[#This Row],[Logical]],Table_Graduate_Salary[[#This Row],[Quant]])</f>
        <v>435</v>
      </c>
    </row>
    <row r="2932" spans="1:37">
      <c r="A2932">
        <v>755080</v>
      </c>
      <c r="B2932" t="s">
        <v>506</v>
      </c>
      <c r="C2932" s="1">
        <v>33693</v>
      </c>
      <c r="D2932" s="2">
        <v>87</v>
      </c>
      <c r="E2932" t="s">
        <v>51</v>
      </c>
      <c r="F2932" s="3">
        <v>2009</v>
      </c>
      <c r="G2932" s="2">
        <v>79</v>
      </c>
      <c r="H2932" t="s">
        <v>51</v>
      </c>
      <c r="I2932">
        <v>1906</v>
      </c>
      <c r="J2932">
        <v>2</v>
      </c>
      <c r="K2932" t="s">
        <v>36</v>
      </c>
      <c r="L2932" t="s">
        <v>40</v>
      </c>
      <c r="M2932" s="3">
        <v>78</v>
      </c>
      <c r="N2932">
        <v>1906</v>
      </c>
      <c r="O2932">
        <v>1</v>
      </c>
      <c r="P2932" t="s">
        <v>53</v>
      </c>
      <c r="Q2932">
        <v>2013</v>
      </c>
      <c r="R2932" s="2">
        <v>510</v>
      </c>
      <c r="S2932" s="2">
        <v>605</v>
      </c>
      <c r="T2932" s="2">
        <v>445</v>
      </c>
      <c r="U2932" s="2">
        <v>0.563267823666597</v>
      </c>
      <c r="V2932" s="2">
        <v>425</v>
      </c>
      <c r="W2932" s="2">
        <v>196</v>
      </c>
      <c r="X2932" s="2">
        <v>-1</v>
      </c>
      <c r="Y2932" s="2">
        <v>-1</v>
      </c>
      <c r="Z2932" s="2">
        <v>-1</v>
      </c>
      <c r="AA2932" s="2">
        <v>-1</v>
      </c>
      <c r="AB2932" s="2">
        <v>-1</v>
      </c>
      <c r="AC2932" s="2">
        <v>-2.8879000000000001</v>
      </c>
      <c r="AD2932" s="2">
        <v>-4.2831000000000001</v>
      </c>
      <c r="AE2932" s="2">
        <v>-3.2176</v>
      </c>
      <c r="AF2932" s="2">
        <v>-1.1217999999999999</v>
      </c>
      <c r="AG2932" s="2">
        <v>-5.2679</v>
      </c>
      <c r="AH2932">
        <v>340000</v>
      </c>
      <c r="AI2932" t="str">
        <f>IF(Table_Graduate_Salary[[#This Row],[Salary]]&lt;300000,"Low",IF(Table_Graduate_Salary[[#This Row],[Salary]]&lt;=600000,"Medium","High"))</f>
        <v>Medium</v>
      </c>
      <c r="AJ2932" t="str">
        <f>IF(Table_Graduate_Salary[[#This Row],[collegeGPA]]&gt;=8,"Excellent",IF(Table_Graduate_Salary[[#This Row],[collegeGPA]]&gt;=7,"Good","Average"))</f>
        <v>Excellent</v>
      </c>
      <c r="AK2932" s="2">
        <f>AVERAGE(Table_Graduate_Salary[[#This Row],[English]],Table_Graduate_Salary[[#This Row],[Logical]],Table_Graduate_Salary[[#This Row],[Quant]])</f>
        <v>520</v>
      </c>
    </row>
    <row r="2933" spans="1:37">
      <c r="A2933">
        <v>843779</v>
      </c>
      <c r="B2933" t="s">
        <v>506</v>
      </c>
      <c r="C2933" s="1">
        <v>33781</v>
      </c>
      <c r="D2933" s="2">
        <v>92.4</v>
      </c>
      <c r="E2933" t="s">
        <v>48</v>
      </c>
      <c r="F2933" s="3">
        <v>2010</v>
      </c>
      <c r="G2933" s="2">
        <v>88.75</v>
      </c>
      <c r="H2933" t="s">
        <v>48</v>
      </c>
      <c r="I2933">
        <v>577</v>
      </c>
      <c r="J2933">
        <v>2</v>
      </c>
      <c r="K2933" t="s">
        <v>36</v>
      </c>
      <c r="L2933" t="s">
        <v>40</v>
      </c>
      <c r="M2933" s="3">
        <v>87.8</v>
      </c>
      <c r="N2933">
        <v>577</v>
      </c>
      <c r="O2933">
        <v>1</v>
      </c>
      <c r="P2933" t="s">
        <v>53</v>
      </c>
      <c r="Q2933">
        <v>2014</v>
      </c>
      <c r="R2933" s="2">
        <v>570</v>
      </c>
      <c r="S2933" s="2">
        <v>445</v>
      </c>
      <c r="T2933" s="2">
        <v>485</v>
      </c>
      <c r="U2933" s="2">
        <v>0.48674700843819302</v>
      </c>
      <c r="V2933" s="2">
        <v>545</v>
      </c>
      <c r="W2933" s="2">
        <v>-1</v>
      </c>
      <c r="X2933" s="2">
        <v>376</v>
      </c>
      <c r="Y2933" s="2">
        <v>-1</v>
      </c>
      <c r="Z2933" s="2">
        <v>-1</v>
      </c>
      <c r="AA2933" s="2">
        <v>-1</v>
      </c>
      <c r="AB2933" s="2">
        <v>-1</v>
      </c>
      <c r="AC2933" s="2">
        <v>0.12820000000000001</v>
      </c>
      <c r="AD2933" s="2">
        <v>-0.28710000000000002</v>
      </c>
      <c r="AE2933" s="2">
        <v>1.0859000000000001</v>
      </c>
      <c r="AF2933" s="2">
        <v>-0.4879</v>
      </c>
      <c r="AG2933" s="2">
        <v>-0.66920000000000002</v>
      </c>
      <c r="AH2933">
        <v>335000</v>
      </c>
      <c r="AI2933" t="str">
        <f>IF(Table_Graduate_Salary[[#This Row],[Salary]]&lt;300000,"Low",IF(Table_Graduate_Salary[[#This Row],[Salary]]&lt;=600000,"Medium","High"))</f>
        <v>Medium</v>
      </c>
      <c r="AJ2933" t="str">
        <f>IF(Table_Graduate_Salary[[#This Row],[collegeGPA]]&gt;=8,"Excellent",IF(Table_Graduate_Salary[[#This Row],[collegeGPA]]&gt;=7,"Good","Average"))</f>
        <v>Excellent</v>
      </c>
      <c r="AK2933" s="2">
        <f>AVERAGE(Table_Graduate_Salary[[#This Row],[English]],Table_Graduate_Salary[[#This Row],[Logical]],Table_Graduate_Salary[[#This Row],[Quant]])</f>
        <v>500</v>
      </c>
    </row>
    <row r="2934" spans="1:37">
      <c r="A2934">
        <v>525246</v>
      </c>
      <c r="B2934" t="s">
        <v>506</v>
      </c>
      <c r="C2934" s="1">
        <v>32785</v>
      </c>
      <c r="D2934" s="2">
        <v>75.12</v>
      </c>
      <c r="E2934" t="s">
        <v>216</v>
      </c>
      <c r="F2934" s="3">
        <v>2007</v>
      </c>
      <c r="G2934" s="2">
        <v>66.86</v>
      </c>
      <c r="H2934" t="s">
        <v>217</v>
      </c>
      <c r="I2934">
        <v>6814</v>
      </c>
      <c r="J2934">
        <v>2</v>
      </c>
      <c r="K2934" t="s">
        <v>36</v>
      </c>
      <c r="L2934" t="s">
        <v>55</v>
      </c>
      <c r="M2934" s="3">
        <v>82.2</v>
      </c>
      <c r="N2934">
        <v>6814</v>
      </c>
      <c r="O2934">
        <v>0</v>
      </c>
      <c r="P2934" t="s">
        <v>53</v>
      </c>
      <c r="Q2934">
        <v>2012</v>
      </c>
      <c r="R2934" s="2">
        <v>415</v>
      </c>
      <c r="S2934" s="2">
        <v>485</v>
      </c>
      <c r="T2934" s="2">
        <v>530</v>
      </c>
      <c r="U2934" s="2">
        <v>0.67074315143312702</v>
      </c>
      <c r="V2934" s="2">
        <v>455</v>
      </c>
      <c r="W2934" s="2">
        <v>-1</v>
      </c>
      <c r="X2934" s="2">
        <v>-1</v>
      </c>
      <c r="Y2934" s="2">
        <v>-1</v>
      </c>
      <c r="Z2934" s="2">
        <v>-1</v>
      </c>
      <c r="AA2934" s="2">
        <v>-1</v>
      </c>
      <c r="AB2934" s="2">
        <v>-1</v>
      </c>
      <c r="AC2934" s="2">
        <v>4.6399999999999997E-2</v>
      </c>
      <c r="AD2934" s="2">
        <v>1.5538000000000001</v>
      </c>
      <c r="AE2934" s="2">
        <v>0.59940000000000004</v>
      </c>
      <c r="AF2934" s="2">
        <v>1.3549</v>
      </c>
      <c r="AG2934" s="2">
        <v>0.6603</v>
      </c>
      <c r="AH2934">
        <v>500000</v>
      </c>
      <c r="AI2934" t="str">
        <f>IF(Table_Graduate_Salary[[#This Row],[Salary]]&lt;300000,"Low",IF(Table_Graduate_Salary[[#This Row],[Salary]]&lt;=600000,"Medium","High"))</f>
        <v>Medium</v>
      </c>
      <c r="AJ2934" t="str">
        <f>IF(Table_Graduate_Salary[[#This Row],[collegeGPA]]&gt;=8,"Excellent",IF(Table_Graduate_Salary[[#This Row],[collegeGPA]]&gt;=7,"Good","Average"))</f>
        <v>Excellent</v>
      </c>
      <c r="AK2934" s="2">
        <f>AVERAGE(Table_Graduate_Salary[[#This Row],[English]],Table_Graduate_Salary[[#This Row],[Logical]],Table_Graduate_Salary[[#This Row],[Quant]])</f>
        <v>476.66666666666669</v>
      </c>
    </row>
    <row r="2935" spans="1:37">
      <c r="A2935">
        <v>339216</v>
      </c>
      <c r="B2935" t="s">
        <v>506</v>
      </c>
      <c r="C2935" s="1">
        <v>32784</v>
      </c>
      <c r="D2935" s="2">
        <v>75</v>
      </c>
      <c r="E2935">
        <v>0</v>
      </c>
      <c r="F2935" s="3">
        <v>2007</v>
      </c>
      <c r="G2935" s="2">
        <v>63</v>
      </c>
      <c r="H2935">
        <v>0</v>
      </c>
      <c r="I2935">
        <v>1802</v>
      </c>
      <c r="J2935">
        <v>2</v>
      </c>
      <c r="K2935" t="s">
        <v>36</v>
      </c>
      <c r="L2935" t="s">
        <v>55</v>
      </c>
      <c r="M2935" s="3">
        <v>65</v>
      </c>
      <c r="N2935">
        <v>1802</v>
      </c>
      <c r="O2935">
        <v>0</v>
      </c>
      <c r="P2935" t="s">
        <v>59</v>
      </c>
      <c r="Q2935">
        <v>2011</v>
      </c>
      <c r="R2935" s="2">
        <v>505</v>
      </c>
      <c r="S2935" s="2">
        <v>585</v>
      </c>
      <c r="T2935" s="2">
        <v>485</v>
      </c>
      <c r="U2935" s="2">
        <v>0.563267823666597</v>
      </c>
      <c r="V2935" s="2">
        <v>425</v>
      </c>
      <c r="W2935" s="2">
        <v>-1</v>
      </c>
      <c r="X2935" s="2">
        <v>-1</v>
      </c>
      <c r="Y2935" s="2">
        <v>-1</v>
      </c>
      <c r="Z2935" s="2">
        <v>-1</v>
      </c>
      <c r="AA2935" s="2">
        <v>-1</v>
      </c>
      <c r="AB2935" s="2">
        <v>-1</v>
      </c>
      <c r="AC2935" s="2">
        <v>-1.5765</v>
      </c>
      <c r="AD2935" s="2">
        <v>-0.1232</v>
      </c>
      <c r="AE2935" s="2">
        <v>-1.5051000000000001</v>
      </c>
      <c r="AF2935" s="2">
        <v>0.35603000000000001</v>
      </c>
      <c r="AG2935" s="2">
        <v>-0.28749999999999998</v>
      </c>
      <c r="AH2935">
        <v>360000</v>
      </c>
      <c r="AI2935" t="str">
        <f>IF(Table_Graduate_Salary[[#This Row],[Salary]]&lt;300000,"Low",IF(Table_Graduate_Salary[[#This Row],[Salary]]&lt;=600000,"Medium","High"))</f>
        <v>Medium</v>
      </c>
      <c r="AJ2935" t="str">
        <f>IF(Table_Graduate_Salary[[#This Row],[collegeGPA]]&gt;=8,"Excellent",IF(Table_Graduate_Salary[[#This Row],[collegeGPA]]&gt;=7,"Good","Average"))</f>
        <v>Excellent</v>
      </c>
      <c r="AK2935" s="2">
        <f>AVERAGE(Table_Graduate_Salary[[#This Row],[English]],Table_Graduate_Salary[[#This Row],[Logical]],Table_Graduate_Salary[[#This Row],[Quant]])</f>
        <v>525</v>
      </c>
    </row>
    <row r="2936" spans="1:37">
      <c r="A2936">
        <v>326418</v>
      </c>
      <c r="B2936" t="s">
        <v>506</v>
      </c>
      <c r="C2936" s="1">
        <v>33302</v>
      </c>
      <c r="D2936" s="2">
        <v>78.400000000000006</v>
      </c>
      <c r="E2936" t="s">
        <v>167</v>
      </c>
      <c r="F2936" s="3">
        <v>2008</v>
      </c>
      <c r="G2936" s="2">
        <v>81.5</v>
      </c>
      <c r="H2936" t="s">
        <v>167</v>
      </c>
      <c r="I2936">
        <v>3879</v>
      </c>
      <c r="J2936">
        <v>2</v>
      </c>
      <c r="K2936" t="s">
        <v>36</v>
      </c>
      <c r="L2936" t="s">
        <v>60</v>
      </c>
      <c r="M2936" s="3">
        <v>71.8</v>
      </c>
      <c r="N2936">
        <v>3879</v>
      </c>
      <c r="O2936">
        <v>0</v>
      </c>
      <c r="P2936" t="s">
        <v>84</v>
      </c>
      <c r="Q2936">
        <v>2012</v>
      </c>
      <c r="R2936" s="2">
        <v>375</v>
      </c>
      <c r="S2936" s="2">
        <v>425</v>
      </c>
      <c r="T2936" s="2">
        <v>475</v>
      </c>
      <c r="U2936" s="2">
        <v>0.53838689298509601</v>
      </c>
      <c r="V2936" s="2">
        <v>-1</v>
      </c>
      <c r="W2936" s="2">
        <v>333</v>
      </c>
      <c r="X2936" s="2">
        <v>-1</v>
      </c>
      <c r="Y2936" s="2">
        <v>-1</v>
      </c>
      <c r="Z2936" s="2">
        <v>-1</v>
      </c>
      <c r="AA2936" s="2">
        <v>260</v>
      </c>
      <c r="AB2936" s="2">
        <v>-1</v>
      </c>
      <c r="AC2936" s="2">
        <v>-0.26279999999999998</v>
      </c>
      <c r="AD2936" s="2">
        <v>0.61780000000000002</v>
      </c>
      <c r="AE2936" s="2">
        <v>0.38169999999999998</v>
      </c>
      <c r="AF2936" s="2">
        <v>1.5899299999999901</v>
      </c>
      <c r="AG2936" s="2">
        <v>-0.28749999999999998</v>
      </c>
      <c r="AH2936">
        <v>180000</v>
      </c>
      <c r="AI2936" t="str">
        <f>IF(Table_Graduate_Salary[[#This Row],[Salary]]&lt;300000,"Low",IF(Table_Graduate_Salary[[#This Row],[Salary]]&lt;=600000,"Medium","High"))</f>
        <v>Low</v>
      </c>
      <c r="AJ2936" t="str">
        <f>IF(Table_Graduate_Salary[[#This Row],[collegeGPA]]&gt;=8,"Excellent",IF(Table_Graduate_Salary[[#This Row],[collegeGPA]]&gt;=7,"Good","Average"))</f>
        <v>Excellent</v>
      </c>
      <c r="AK2936" s="2">
        <f>AVERAGE(Table_Graduate_Salary[[#This Row],[English]],Table_Graduate_Salary[[#This Row],[Logical]],Table_Graduate_Salary[[#This Row],[Quant]])</f>
        <v>425</v>
      </c>
    </row>
    <row r="2937" spans="1:37">
      <c r="A2937">
        <v>445830</v>
      </c>
      <c r="B2937" t="s">
        <v>505</v>
      </c>
      <c r="C2937" s="1">
        <v>33689</v>
      </c>
      <c r="D2937" s="2">
        <v>89.2</v>
      </c>
      <c r="E2937" t="s">
        <v>35</v>
      </c>
      <c r="F2937" s="3">
        <v>2009</v>
      </c>
      <c r="G2937" s="2">
        <v>78.8</v>
      </c>
      <c r="H2937" t="s">
        <v>35</v>
      </c>
      <c r="I2937">
        <v>13210</v>
      </c>
      <c r="J2937">
        <v>2</v>
      </c>
      <c r="K2937" t="s">
        <v>36</v>
      </c>
      <c r="L2937" t="s">
        <v>55</v>
      </c>
      <c r="M2937" s="3">
        <v>70.3</v>
      </c>
      <c r="N2937">
        <v>13210</v>
      </c>
      <c r="O2937">
        <v>0</v>
      </c>
      <c r="P2937" t="s">
        <v>41</v>
      </c>
      <c r="Q2937">
        <v>2013</v>
      </c>
      <c r="R2937" s="2">
        <v>485</v>
      </c>
      <c r="S2937" s="2">
        <v>355</v>
      </c>
      <c r="T2937" s="2">
        <v>495</v>
      </c>
      <c r="U2937" s="2">
        <v>0.88412251159373501</v>
      </c>
      <c r="V2937" s="2">
        <v>535</v>
      </c>
      <c r="W2937" s="2">
        <v>-1</v>
      </c>
      <c r="X2937" s="2">
        <v>-1</v>
      </c>
      <c r="Y2937" s="2">
        <v>-1</v>
      </c>
      <c r="Z2937" s="2">
        <v>-1</v>
      </c>
      <c r="AA2937" s="2">
        <v>-1</v>
      </c>
      <c r="AB2937" s="2">
        <v>-1</v>
      </c>
      <c r="AC2937" s="2">
        <v>-0.57189999999999996</v>
      </c>
      <c r="AD2937" s="2">
        <v>3.2800000000000003E-2</v>
      </c>
      <c r="AE2937" s="2">
        <v>-0.16259999999999999</v>
      </c>
      <c r="AF2937" s="2">
        <v>0.4148</v>
      </c>
      <c r="AG2937" s="2">
        <v>-0.9194</v>
      </c>
      <c r="AH2937">
        <v>300000</v>
      </c>
      <c r="AI2937" t="str">
        <f>IF(Table_Graduate_Salary[[#This Row],[Salary]]&lt;300000,"Low",IF(Table_Graduate_Salary[[#This Row],[Salary]]&lt;=600000,"Medium","High"))</f>
        <v>Medium</v>
      </c>
      <c r="AJ2937" t="str">
        <f>IF(Table_Graduate_Salary[[#This Row],[collegeGPA]]&gt;=8,"Excellent",IF(Table_Graduate_Salary[[#This Row],[collegeGPA]]&gt;=7,"Good","Average"))</f>
        <v>Excellent</v>
      </c>
      <c r="AK2937" s="2">
        <f>AVERAGE(Table_Graduate_Salary[[#This Row],[English]],Table_Graduate_Salary[[#This Row],[Logical]],Table_Graduate_Salary[[#This Row],[Quant]])</f>
        <v>445</v>
      </c>
    </row>
    <row r="2938" spans="1:37">
      <c r="A2938">
        <v>325356</v>
      </c>
      <c r="B2938" t="s">
        <v>506</v>
      </c>
      <c r="C2938" s="1">
        <v>32934</v>
      </c>
      <c r="D2938" s="2">
        <v>75.33</v>
      </c>
      <c r="E2938">
        <v>0</v>
      </c>
      <c r="F2938" s="3">
        <v>2008</v>
      </c>
      <c r="G2938" s="2">
        <v>74.67</v>
      </c>
      <c r="H2938">
        <v>0</v>
      </c>
      <c r="I2938">
        <v>7172</v>
      </c>
      <c r="J2938">
        <v>2</v>
      </c>
      <c r="K2938" t="s">
        <v>36</v>
      </c>
      <c r="L2938" t="s">
        <v>64</v>
      </c>
      <c r="M2938" s="3">
        <v>72.040000000000006</v>
      </c>
      <c r="N2938">
        <v>7172</v>
      </c>
      <c r="O2938">
        <v>0</v>
      </c>
      <c r="P2938" t="s">
        <v>45</v>
      </c>
      <c r="Q2938">
        <v>2012</v>
      </c>
      <c r="R2938" s="2">
        <v>385</v>
      </c>
      <c r="S2938" s="2">
        <v>415</v>
      </c>
      <c r="T2938" s="2">
        <v>595</v>
      </c>
      <c r="U2938" s="2">
        <v>0.73579570922465598</v>
      </c>
      <c r="V2938" s="2">
        <v>475</v>
      </c>
      <c r="W2938" s="2">
        <v>-1</v>
      </c>
      <c r="X2938" s="2">
        <v>-1</v>
      </c>
      <c r="Y2938" s="2">
        <v>-1</v>
      </c>
      <c r="Z2938" s="2">
        <v>-1</v>
      </c>
      <c r="AA2938" s="2">
        <v>-1</v>
      </c>
      <c r="AB2938" s="2">
        <v>-1</v>
      </c>
      <c r="AC2938" s="2">
        <v>-2.1175000000000002</v>
      </c>
      <c r="AD2938" s="2">
        <v>0.81279999999999997</v>
      </c>
      <c r="AE2938" s="2">
        <v>-1.2148000000000001</v>
      </c>
      <c r="AF2938" s="2">
        <v>6.2229999999999903E-2</v>
      </c>
      <c r="AG2938" s="2">
        <v>-0.64300000000000002</v>
      </c>
      <c r="AH2938">
        <v>505000</v>
      </c>
      <c r="AI2938" t="str">
        <f>IF(Table_Graduate_Salary[[#This Row],[Salary]]&lt;300000,"Low",IF(Table_Graduate_Salary[[#This Row],[Salary]]&lt;=600000,"Medium","High"))</f>
        <v>Medium</v>
      </c>
      <c r="AJ2938" t="str">
        <f>IF(Table_Graduate_Salary[[#This Row],[collegeGPA]]&gt;=8,"Excellent",IF(Table_Graduate_Salary[[#This Row],[collegeGPA]]&gt;=7,"Good","Average"))</f>
        <v>Excellent</v>
      </c>
      <c r="AK2938" s="2">
        <f>AVERAGE(Table_Graduate_Salary[[#This Row],[English]],Table_Graduate_Salary[[#This Row],[Logical]],Table_Graduate_Salary[[#This Row],[Quant]])</f>
        <v>465</v>
      </c>
    </row>
    <row r="2939" spans="1:37">
      <c r="A2939">
        <v>46343</v>
      </c>
      <c r="B2939" t="s">
        <v>506</v>
      </c>
      <c r="C2939" s="1">
        <v>32606</v>
      </c>
      <c r="D2939" s="2">
        <v>71.67</v>
      </c>
      <c r="E2939" t="s">
        <v>79</v>
      </c>
      <c r="F2939" s="3">
        <v>2006</v>
      </c>
      <c r="G2939" s="2">
        <v>66.599999999999994</v>
      </c>
      <c r="H2939" t="s">
        <v>79</v>
      </c>
      <c r="I2939">
        <v>429</v>
      </c>
      <c r="J2939">
        <v>2</v>
      </c>
      <c r="K2939" t="s">
        <v>36</v>
      </c>
      <c r="L2939" t="s">
        <v>64</v>
      </c>
      <c r="M2939" s="3">
        <v>75.34</v>
      </c>
      <c r="N2939">
        <v>429</v>
      </c>
      <c r="O2939">
        <v>0</v>
      </c>
      <c r="P2939" t="s">
        <v>41</v>
      </c>
      <c r="Q2939">
        <v>2010</v>
      </c>
      <c r="R2939" s="2">
        <v>325</v>
      </c>
      <c r="S2939" s="2">
        <v>565</v>
      </c>
      <c r="T2939" s="2">
        <v>635</v>
      </c>
      <c r="U2939" s="2">
        <v>0.98374996654107005</v>
      </c>
      <c r="V2939" s="2">
        <v>635</v>
      </c>
      <c r="W2939" s="2">
        <v>-1</v>
      </c>
      <c r="X2939" s="2">
        <v>-1</v>
      </c>
      <c r="Y2939" s="2">
        <v>-1</v>
      </c>
      <c r="Z2939" s="2">
        <v>-1</v>
      </c>
      <c r="AA2939" s="2">
        <v>-1</v>
      </c>
      <c r="AB2939" s="2">
        <v>-1</v>
      </c>
      <c r="AC2939" s="2">
        <v>0.66459999999999997</v>
      </c>
      <c r="AD2939" s="2">
        <v>0.3448</v>
      </c>
      <c r="AE2939" s="2">
        <v>0.38169999999999998</v>
      </c>
      <c r="AF2939" s="2">
        <v>-0.76029999999999998</v>
      </c>
      <c r="AG2939" s="2">
        <v>-0.1295</v>
      </c>
      <c r="AH2939">
        <v>510000</v>
      </c>
      <c r="AI2939" t="str">
        <f>IF(Table_Graduate_Salary[[#This Row],[Salary]]&lt;300000,"Low",IF(Table_Graduate_Salary[[#This Row],[Salary]]&lt;=600000,"Medium","High"))</f>
        <v>Medium</v>
      </c>
      <c r="AJ2939" t="str">
        <f>IF(Table_Graduate_Salary[[#This Row],[collegeGPA]]&gt;=8,"Excellent",IF(Table_Graduate_Salary[[#This Row],[collegeGPA]]&gt;=7,"Good","Average"))</f>
        <v>Excellent</v>
      </c>
      <c r="AK2939" s="2">
        <f>AVERAGE(Table_Graduate_Salary[[#This Row],[English]],Table_Graduate_Salary[[#This Row],[Logical]],Table_Graduate_Salary[[#This Row],[Quant]])</f>
        <v>508.33333333333331</v>
      </c>
    </row>
    <row r="2940" spans="1:37">
      <c r="A2940">
        <v>1233637</v>
      </c>
      <c r="B2940" t="s">
        <v>506</v>
      </c>
      <c r="C2940" s="1">
        <v>34155</v>
      </c>
      <c r="D2940" s="2">
        <v>80.5</v>
      </c>
      <c r="E2940" t="s">
        <v>51</v>
      </c>
      <c r="F2940" s="3">
        <v>2010</v>
      </c>
      <c r="G2940" s="2">
        <v>81.5</v>
      </c>
      <c r="H2940" t="s">
        <v>51</v>
      </c>
      <c r="I2940">
        <v>272</v>
      </c>
      <c r="J2940">
        <v>2</v>
      </c>
      <c r="K2940" t="s">
        <v>36</v>
      </c>
      <c r="L2940" t="s">
        <v>74</v>
      </c>
      <c r="M2940" s="3">
        <v>80</v>
      </c>
      <c r="N2940">
        <v>272</v>
      </c>
      <c r="O2940">
        <v>0</v>
      </c>
      <c r="P2940" t="s">
        <v>50</v>
      </c>
      <c r="Q2940">
        <v>2015</v>
      </c>
      <c r="R2940" s="2">
        <v>440</v>
      </c>
      <c r="S2940" s="2">
        <v>625</v>
      </c>
      <c r="T2940" s="2">
        <v>510</v>
      </c>
      <c r="U2940" s="2">
        <v>0.95224557292430301</v>
      </c>
      <c r="V2940" s="2">
        <v>585</v>
      </c>
      <c r="W2940" s="2">
        <v>-1</v>
      </c>
      <c r="X2940" s="2">
        <v>-1</v>
      </c>
      <c r="Y2940" s="2">
        <v>-1</v>
      </c>
      <c r="Z2940" s="2">
        <v>-1</v>
      </c>
      <c r="AA2940" s="2">
        <v>-1</v>
      </c>
      <c r="AB2940" s="2">
        <v>-1</v>
      </c>
      <c r="AC2940" s="2">
        <v>-1.1644000000000001</v>
      </c>
      <c r="AD2940" s="2">
        <v>0.37890000000000001</v>
      </c>
      <c r="AE2940" s="2">
        <v>0.47110000000000002</v>
      </c>
      <c r="AF2940" s="2">
        <v>2.3010000000000002</v>
      </c>
      <c r="AG2940" s="2">
        <v>0.67210000000000003</v>
      </c>
      <c r="AH2940">
        <v>280000</v>
      </c>
      <c r="AI2940" t="str">
        <f>IF(Table_Graduate_Salary[[#This Row],[Salary]]&lt;300000,"Low",IF(Table_Graduate_Salary[[#This Row],[Salary]]&lt;=600000,"Medium","High"))</f>
        <v>Low</v>
      </c>
      <c r="AJ2940" t="str">
        <f>IF(Table_Graduate_Salary[[#This Row],[collegeGPA]]&gt;=8,"Excellent",IF(Table_Graduate_Salary[[#This Row],[collegeGPA]]&gt;=7,"Good","Average"))</f>
        <v>Excellent</v>
      </c>
      <c r="AK2940" s="2">
        <f>AVERAGE(Table_Graduate_Salary[[#This Row],[English]],Table_Graduate_Salary[[#This Row],[Logical]],Table_Graduate_Salary[[#This Row],[Quant]])</f>
        <v>525</v>
      </c>
    </row>
    <row r="2941" spans="1:37">
      <c r="A2941">
        <v>984958</v>
      </c>
      <c r="B2941" t="s">
        <v>506</v>
      </c>
      <c r="C2941" s="1">
        <v>33516</v>
      </c>
      <c r="D2941" s="2">
        <v>50.6</v>
      </c>
      <c r="E2941" t="s">
        <v>35</v>
      </c>
      <c r="F2941" s="3">
        <v>2009</v>
      </c>
      <c r="G2941" s="2">
        <v>56.9</v>
      </c>
      <c r="H2941" t="s">
        <v>51</v>
      </c>
      <c r="I2941">
        <v>4948</v>
      </c>
      <c r="J2941">
        <v>2</v>
      </c>
      <c r="K2941" t="s">
        <v>36</v>
      </c>
      <c r="L2941" t="s">
        <v>40</v>
      </c>
      <c r="M2941" s="3">
        <v>60.01</v>
      </c>
      <c r="N2941">
        <v>4948</v>
      </c>
      <c r="O2941">
        <v>1</v>
      </c>
      <c r="P2941" t="s">
        <v>71</v>
      </c>
      <c r="Q2941">
        <v>2014</v>
      </c>
      <c r="R2941" s="2">
        <v>350</v>
      </c>
      <c r="S2941" s="2">
        <v>335</v>
      </c>
      <c r="T2941" s="2">
        <v>400</v>
      </c>
      <c r="U2941" s="2">
        <v>0.23780283983757</v>
      </c>
      <c r="V2941" s="2">
        <v>375</v>
      </c>
      <c r="W2941" s="2">
        <v>-1</v>
      </c>
      <c r="X2941" s="2">
        <v>315</v>
      </c>
      <c r="Y2941" s="2">
        <v>-1</v>
      </c>
      <c r="Z2941" s="2">
        <v>-1</v>
      </c>
      <c r="AA2941" s="2">
        <v>-1</v>
      </c>
      <c r="AB2941" s="2">
        <v>-1</v>
      </c>
      <c r="AC2941" s="2">
        <v>-1.54E-2</v>
      </c>
      <c r="AD2941" s="2">
        <v>0.21240000000000001</v>
      </c>
      <c r="AE2941" s="2">
        <v>-0.14369999999999999</v>
      </c>
      <c r="AF2941" s="2">
        <v>-1.2485999999999999</v>
      </c>
      <c r="AG2941" s="2">
        <v>1.2470000000000001</v>
      </c>
      <c r="AH2941">
        <v>285000</v>
      </c>
      <c r="AI2941" t="str">
        <f>IF(Table_Graduate_Salary[[#This Row],[Salary]]&lt;300000,"Low",IF(Table_Graduate_Salary[[#This Row],[Salary]]&lt;=600000,"Medium","High"))</f>
        <v>Low</v>
      </c>
      <c r="AJ2941" t="str">
        <f>IF(Table_Graduate_Salary[[#This Row],[collegeGPA]]&gt;=8,"Excellent",IF(Table_Graduate_Salary[[#This Row],[collegeGPA]]&gt;=7,"Good","Average"))</f>
        <v>Excellent</v>
      </c>
      <c r="AK2941" s="2">
        <f>AVERAGE(Table_Graduate_Salary[[#This Row],[English]],Table_Graduate_Salary[[#This Row],[Logical]],Table_Graduate_Salary[[#This Row],[Quant]])</f>
        <v>361.66666666666669</v>
      </c>
    </row>
    <row r="2942" spans="1:37">
      <c r="A2942">
        <v>509241</v>
      </c>
      <c r="B2942" t="s">
        <v>506</v>
      </c>
      <c r="C2942" s="1">
        <v>33193</v>
      </c>
      <c r="D2942" s="2">
        <v>77</v>
      </c>
      <c r="E2942" t="s">
        <v>72</v>
      </c>
      <c r="F2942" s="3">
        <v>2007</v>
      </c>
      <c r="G2942" s="2">
        <v>70</v>
      </c>
      <c r="H2942" t="s">
        <v>72</v>
      </c>
      <c r="I2942">
        <v>4948</v>
      </c>
      <c r="J2942">
        <v>2</v>
      </c>
      <c r="K2942" t="s">
        <v>36</v>
      </c>
      <c r="L2942" t="s">
        <v>64</v>
      </c>
      <c r="M2942" s="3">
        <v>70.37</v>
      </c>
      <c r="N2942">
        <v>4948</v>
      </c>
      <c r="O2942">
        <v>1</v>
      </c>
      <c r="P2942" t="s">
        <v>71</v>
      </c>
      <c r="Q2942">
        <v>2012</v>
      </c>
      <c r="R2942" s="2">
        <v>325</v>
      </c>
      <c r="S2942" s="2">
        <v>560</v>
      </c>
      <c r="T2942" s="2">
        <v>575</v>
      </c>
      <c r="U2942" s="2">
        <v>0.67074315143312702</v>
      </c>
      <c r="V2942" s="2">
        <v>455</v>
      </c>
      <c r="W2942" s="2">
        <v>-1</v>
      </c>
      <c r="X2942" s="2">
        <v>-1</v>
      </c>
      <c r="Y2942" s="2">
        <v>-1</v>
      </c>
      <c r="Z2942" s="2">
        <v>-1</v>
      </c>
      <c r="AA2942" s="2">
        <v>-1</v>
      </c>
      <c r="AB2942" s="2">
        <v>-1</v>
      </c>
      <c r="AC2942" s="2">
        <v>0.39410000000000001</v>
      </c>
      <c r="AD2942" s="2">
        <v>0.1888</v>
      </c>
      <c r="AE2942" s="2">
        <v>-0.34399999999999997</v>
      </c>
      <c r="AF2942" s="2">
        <v>-0.52529999999999999</v>
      </c>
      <c r="AG2942" s="2">
        <v>-0.76149999999999995</v>
      </c>
      <c r="AH2942">
        <v>400000</v>
      </c>
      <c r="AI2942" t="str">
        <f>IF(Table_Graduate_Salary[[#This Row],[Salary]]&lt;300000,"Low",IF(Table_Graduate_Salary[[#This Row],[Salary]]&lt;=600000,"Medium","High"))</f>
        <v>Medium</v>
      </c>
      <c r="AJ2942" t="str">
        <f>IF(Table_Graduate_Salary[[#This Row],[collegeGPA]]&gt;=8,"Excellent",IF(Table_Graduate_Salary[[#This Row],[collegeGPA]]&gt;=7,"Good","Average"))</f>
        <v>Excellent</v>
      </c>
      <c r="AK2942" s="2">
        <f>AVERAGE(Table_Graduate_Salary[[#This Row],[English]],Table_Graduate_Salary[[#This Row],[Logical]],Table_Graduate_Salary[[#This Row],[Quant]])</f>
        <v>486.66666666666669</v>
      </c>
    </row>
    <row r="2943" spans="1:37">
      <c r="A2943">
        <v>324190</v>
      </c>
      <c r="B2943" t="s">
        <v>506</v>
      </c>
      <c r="C2943" s="1">
        <v>32585</v>
      </c>
      <c r="D2943" s="2">
        <v>63</v>
      </c>
      <c r="E2943">
        <v>0</v>
      </c>
      <c r="F2943" s="3">
        <v>2009</v>
      </c>
      <c r="G2943" s="2">
        <v>80</v>
      </c>
      <c r="H2943">
        <v>0</v>
      </c>
      <c r="I2943">
        <v>993</v>
      </c>
      <c r="J2943">
        <v>2</v>
      </c>
      <c r="K2943" t="s">
        <v>36</v>
      </c>
      <c r="L2943" t="s">
        <v>44</v>
      </c>
      <c r="M2943" s="3">
        <v>50</v>
      </c>
      <c r="N2943">
        <v>993</v>
      </c>
      <c r="O2943">
        <v>1</v>
      </c>
      <c r="P2943" t="s">
        <v>45</v>
      </c>
      <c r="Q2943">
        <v>2012</v>
      </c>
      <c r="R2943" s="2">
        <v>315</v>
      </c>
      <c r="S2943" s="2">
        <v>345</v>
      </c>
      <c r="T2943" s="2">
        <v>295</v>
      </c>
      <c r="U2943" s="2">
        <v>0.37605958665154499</v>
      </c>
      <c r="V2943" s="2">
        <v>-1</v>
      </c>
      <c r="W2943" s="2">
        <v>300</v>
      </c>
      <c r="X2943" s="2">
        <v>-1</v>
      </c>
      <c r="Y2943" s="2">
        <v>-1</v>
      </c>
      <c r="Z2943" s="2">
        <v>-1</v>
      </c>
      <c r="AA2943" s="2">
        <v>-1</v>
      </c>
      <c r="AB2943" s="2">
        <v>-1</v>
      </c>
      <c r="AC2943" s="2">
        <v>-0.53320000000000001</v>
      </c>
      <c r="AD2943" s="2">
        <v>-0.43530000000000002</v>
      </c>
      <c r="AE2943" s="2">
        <v>-0.1988</v>
      </c>
      <c r="AF2943" s="2">
        <v>1.5018</v>
      </c>
      <c r="AG2943" s="2">
        <v>-1.2354000000000001</v>
      </c>
      <c r="AH2943">
        <v>100000</v>
      </c>
      <c r="AI2943" t="str">
        <f>IF(Table_Graduate_Salary[[#This Row],[Salary]]&lt;300000,"Low",IF(Table_Graduate_Salary[[#This Row],[Salary]]&lt;=600000,"Medium","High"))</f>
        <v>Low</v>
      </c>
      <c r="AJ2943" t="str">
        <f>IF(Table_Graduate_Salary[[#This Row],[collegeGPA]]&gt;=8,"Excellent",IF(Table_Graduate_Salary[[#This Row],[collegeGPA]]&gt;=7,"Good","Average"))</f>
        <v>Excellent</v>
      </c>
      <c r="AK2943" s="2">
        <f>AVERAGE(Table_Graduate_Salary[[#This Row],[English]],Table_Graduate_Salary[[#This Row],[Logical]],Table_Graduate_Salary[[#This Row],[Quant]])</f>
        <v>318.33333333333331</v>
      </c>
    </row>
    <row r="2944" spans="1:37">
      <c r="A2944">
        <v>606571</v>
      </c>
      <c r="B2944" t="s">
        <v>506</v>
      </c>
      <c r="C2944" s="1">
        <v>33364</v>
      </c>
      <c r="D2944" s="2">
        <v>95.2</v>
      </c>
      <c r="E2944" t="s">
        <v>35</v>
      </c>
      <c r="F2944" s="3">
        <v>2009</v>
      </c>
      <c r="G2944" s="2">
        <v>91.4</v>
      </c>
      <c r="H2944" t="s">
        <v>35</v>
      </c>
      <c r="I2944">
        <v>285</v>
      </c>
      <c r="J2944">
        <v>1</v>
      </c>
      <c r="K2944" t="s">
        <v>36</v>
      </c>
      <c r="L2944" t="s">
        <v>77</v>
      </c>
      <c r="M2944" s="3">
        <v>94.6</v>
      </c>
      <c r="N2944">
        <v>285</v>
      </c>
      <c r="O2944">
        <v>0</v>
      </c>
      <c r="P2944" t="s">
        <v>50</v>
      </c>
      <c r="Q2944">
        <v>2013</v>
      </c>
      <c r="R2944" s="2">
        <v>710</v>
      </c>
      <c r="S2944" s="2">
        <v>560</v>
      </c>
      <c r="T2944" s="2">
        <v>885</v>
      </c>
      <c r="U2944" s="2">
        <v>0.82466640067133201</v>
      </c>
      <c r="V2944" s="2">
        <v>445</v>
      </c>
      <c r="W2944" s="2">
        <v>400</v>
      </c>
      <c r="X2944" s="2">
        <v>-1</v>
      </c>
      <c r="Y2944" s="2">
        <v>-1</v>
      </c>
      <c r="Z2944" s="2">
        <v>-1</v>
      </c>
      <c r="AA2944" s="2">
        <v>-1</v>
      </c>
      <c r="AB2944" s="2">
        <v>-1</v>
      </c>
      <c r="AC2944" s="2">
        <v>0.12820000000000001</v>
      </c>
      <c r="AD2944" s="2">
        <v>0.21240000000000001</v>
      </c>
      <c r="AE2944" s="2">
        <v>0.16370000000000001</v>
      </c>
      <c r="AF2944" s="2">
        <v>-0.4879</v>
      </c>
      <c r="AG2944" s="2">
        <v>0.48049999999999998</v>
      </c>
      <c r="AH2944">
        <v>500000</v>
      </c>
      <c r="AI2944" t="str">
        <f>IF(Table_Graduate_Salary[[#This Row],[Salary]]&lt;300000,"Low",IF(Table_Graduate_Salary[[#This Row],[Salary]]&lt;=600000,"Medium","High"))</f>
        <v>Medium</v>
      </c>
      <c r="AJ2944" t="str">
        <f>IF(Table_Graduate_Salary[[#This Row],[collegeGPA]]&gt;=8,"Excellent",IF(Table_Graduate_Salary[[#This Row],[collegeGPA]]&gt;=7,"Good","Average"))</f>
        <v>Excellent</v>
      </c>
      <c r="AK2944" s="2">
        <f>AVERAGE(Table_Graduate_Salary[[#This Row],[English]],Table_Graduate_Salary[[#This Row],[Logical]],Table_Graduate_Salary[[#This Row],[Quant]])</f>
        <v>718.33333333333337</v>
      </c>
    </row>
    <row r="2945" spans="1:37">
      <c r="A2945">
        <v>416268</v>
      </c>
      <c r="B2945" t="s">
        <v>505</v>
      </c>
      <c r="C2945" s="1">
        <v>33382</v>
      </c>
      <c r="D2945" s="2">
        <v>80</v>
      </c>
      <c r="E2945">
        <v>0</v>
      </c>
      <c r="F2945" s="3">
        <v>2008</v>
      </c>
      <c r="G2945" s="2">
        <v>65</v>
      </c>
      <c r="H2945">
        <v>0</v>
      </c>
      <c r="I2945">
        <v>53</v>
      </c>
      <c r="J2945">
        <v>2</v>
      </c>
      <c r="K2945" t="s">
        <v>36</v>
      </c>
      <c r="L2945" t="s">
        <v>64</v>
      </c>
      <c r="M2945" s="3">
        <v>76</v>
      </c>
      <c r="N2945">
        <v>53</v>
      </c>
      <c r="O2945">
        <v>0</v>
      </c>
      <c r="P2945" t="s">
        <v>41</v>
      </c>
      <c r="Q2945">
        <v>2012</v>
      </c>
      <c r="R2945" s="2">
        <v>645</v>
      </c>
      <c r="S2945" s="2">
        <v>515</v>
      </c>
      <c r="T2945" s="2">
        <v>425</v>
      </c>
      <c r="U2945" s="2">
        <v>0.563267823666597</v>
      </c>
      <c r="V2945" s="2">
        <v>425</v>
      </c>
      <c r="W2945" s="2">
        <v>-1</v>
      </c>
      <c r="X2945" s="2">
        <v>-1</v>
      </c>
      <c r="Y2945" s="2">
        <v>-1</v>
      </c>
      <c r="Z2945" s="2">
        <v>-1</v>
      </c>
      <c r="AA2945" s="2">
        <v>-1</v>
      </c>
      <c r="AB2945" s="2">
        <v>-1</v>
      </c>
      <c r="AC2945" s="2">
        <v>1.1283000000000001</v>
      </c>
      <c r="AD2945" s="2">
        <v>0.38379999999999997</v>
      </c>
      <c r="AE2945" s="2">
        <v>-1.2511000000000001</v>
      </c>
      <c r="AF2945" s="2">
        <v>-0.76029999999999998</v>
      </c>
      <c r="AG2945" s="2">
        <v>0.6603</v>
      </c>
      <c r="AH2945">
        <v>370000</v>
      </c>
      <c r="AI2945" t="str">
        <f>IF(Table_Graduate_Salary[[#This Row],[Salary]]&lt;300000,"Low",IF(Table_Graduate_Salary[[#This Row],[Salary]]&lt;=600000,"Medium","High"))</f>
        <v>Medium</v>
      </c>
      <c r="AJ2945" t="str">
        <f>IF(Table_Graduate_Salary[[#This Row],[collegeGPA]]&gt;=8,"Excellent",IF(Table_Graduate_Salary[[#This Row],[collegeGPA]]&gt;=7,"Good","Average"))</f>
        <v>Excellent</v>
      </c>
      <c r="AK2945" s="2">
        <f>AVERAGE(Table_Graduate_Salary[[#This Row],[English]],Table_Graduate_Salary[[#This Row],[Logical]],Table_Graduate_Salary[[#This Row],[Quant]])</f>
        <v>528.33333333333337</v>
      </c>
    </row>
    <row r="2946" spans="1:37">
      <c r="A2946">
        <v>611970</v>
      </c>
      <c r="B2946" t="s">
        <v>506</v>
      </c>
      <c r="C2946" s="1">
        <v>33251</v>
      </c>
      <c r="D2946" s="2">
        <v>71.5</v>
      </c>
      <c r="E2946" t="s">
        <v>51</v>
      </c>
      <c r="F2946" s="3">
        <v>2008</v>
      </c>
      <c r="G2946" s="2">
        <v>68</v>
      </c>
      <c r="H2946" t="s">
        <v>51</v>
      </c>
      <c r="I2946">
        <v>64</v>
      </c>
      <c r="J2946">
        <v>2</v>
      </c>
      <c r="K2946" t="s">
        <v>36</v>
      </c>
      <c r="L2946" t="s">
        <v>55</v>
      </c>
      <c r="M2946" s="3">
        <v>72.180000000000007</v>
      </c>
      <c r="N2946">
        <v>64</v>
      </c>
      <c r="O2946">
        <v>0</v>
      </c>
      <c r="P2946" t="s">
        <v>41</v>
      </c>
      <c r="Q2946">
        <v>2013</v>
      </c>
      <c r="R2946" s="2">
        <v>285</v>
      </c>
      <c r="S2946" s="2">
        <v>630</v>
      </c>
      <c r="T2946" s="2">
        <v>665</v>
      </c>
      <c r="U2946" s="2">
        <v>0.45087658448345103</v>
      </c>
      <c r="V2946" s="2">
        <v>395</v>
      </c>
      <c r="W2946" s="2">
        <v>-1</v>
      </c>
      <c r="X2946" s="2">
        <v>-1</v>
      </c>
      <c r="Y2946" s="2">
        <v>-1</v>
      </c>
      <c r="Z2946" s="2">
        <v>-1</v>
      </c>
      <c r="AA2946" s="2">
        <v>-1</v>
      </c>
      <c r="AB2946" s="2">
        <v>-1</v>
      </c>
      <c r="AC2946" s="2">
        <v>-1.3080000000000001</v>
      </c>
      <c r="AD2946" s="2">
        <v>-2.1185999999999998</v>
      </c>
      <c r="AE2946" s="2">
        <v>-1.0659000000000001</v>
      </c>
      <c r="AF2946" s="2">
        <v>0.65300000000000002</v>
      </c>
      <c r="AG2946" s="2">
        <v>-2.5853000000000002</v>
      </c>
      <c r="AH2946">
        <v>420000</v>
      </c>
      <c r="AI2946" t="str">
        <f>IF(Table_Graduate_Salary[[#This Row],[Salary]]&lt;300000,"Low",IF(Table_Graduate_Salary[[#This Row],[Salary]]&lt;=600000,"Medium","High"))</f>
        <v>Medium</v>
      </c>
      <c r="AJ2946" t="str">
        <f>IF(Table_Graduate_Salary[[#This Row],[collegeGPA]]&gt;=8,"Excellent",IF(Table_Graduate_Salary[[#This Row],[collegeGPA]]&gt;=7,"Good","Average"))</f>
        <v>Excellent</v>
      </c>
      <c r="AK2946" s="2">
        <f>AVERAGE(Table_Graduate_Salary[[#This Row],[English]],Table_Graduate_Salary[[#This Row],[Logical]],Table_Graduate_Salary[[#This Row],[Quant]])</f>
        <v>526.66666666666663</v>
      </c>
    </row>
    <row r="2947" spans="1:37">
      <c r="A2947">
        <v>1082762</v>
      </c>
      <c r="B2947" t="s">
        <v>506</v>
      </c>
      <c r="C2947" s="1">
        <v>33466</v>
      </c>
      <c r="D2947" s="2">
        <v>90.4</v>
      </c>
      <c r="E2947" t="s">
        <v>48</v>
      </c>
      <c r="F2947" s="3">
        <v>2010</v>
      </c>
      <c r="G2947" s="2">
        <v>89.8</v>
      </c>
      <c r="H2947" t="s">
        <v>48</v>
      </c>
      <c r="I2947">
        <v>2066</v>
      </c>
      <c r="J2947">
        <v>2</v>
      </c>
      <c r="K2947" t="s">
        <v>36</v>
      </c>
      <c r="L2947" t="s">
        <v>40</v>
      </c>
      <c r="M2947" s="3">
        <v>86</v>
      </c>
      <c r="N2947">
        <v>2066</v>
      </c>
      <c r="O2947">
        <v>1</v>
      </c>
      <c r="P2947" t="s">
        <v>53</v>
      </c>
      <c r="Q2947">
        <v>2014</v>
      </c>
      <c r="R2947" s="2">
        <v>665</v>
      </c>
      <c r="S2947" s="2">
        <v>545</v>
      </c>
      <c r="T2947" s="2">
        <v>655</v>
      </c>
      <c r="U2947" s="2">
        <v>0.99123062526287098</v>
      </c>
      <c r="V2947" s="2">
        <v>655</v>
      </c>
      <c r="W2947" s="2">
        <v>-1</v>
      </c>
      <c r="X2947" s="2">
        <v>592</v>
      </c>
      <c r="Y2947" s="2">
        <v>-1</v>
      </c>
      <c r="Z2947" s="2">
        <v>-1</v>
      </c>
      <c r="AA2947" s="2">
        <v>-1</v>
      </c>
      <c r="AB2947" s="2">
        <v>-1</v>
      </c>
      <c r="AC2947" s="2">
        <v>0.41549999999999998</v>
      </c>
      <c r="AD2947" s="2">
        <v>0.71189999999999998</v>
      </c>
      <c r="AE2947" s="2">
        <v>-1.0659000000000001</v>
      </c>
      <c r="AF2947" s="2">
        <v>-0.86819999999999997</v>
      </c>
      <c r="AG2947" s="2">
        <v>-0.66920000000000002</v>
      </c>
      <c r="AH2947">
        <v>325000</v>
      </c>
      <c r="AI2947" t="str">
        <f>IF(Table_Graduate_Salary[[#This Row],[Salary]]&lt;300000,"Low",IF(Table_Graduate_Salary[[#This Row],[Salary]]&lt;=600000,"Medium","High"))</f>
        <v>Medium</v>
      </c>
      <c r="AJ2947" t="str">
        <f>IF(Table_Graduate_Salary[[#This Row],[collegeGPA]]&gt;=8,"Excellent",IF(Table_Graduate_Salary[[#This Row],[collegeGPA]]&gt;=7,"Good","Average"))</f>
        <v>Excellent</v>
      </c>
      <c r="AK2947" s="2">
        <f>AVERAGE(Table_Graduate_Salary[[#This Row],[English]],Table_Graduate_Salary[[#This Row],[Logical]],Table_Graduate_Salary[[#This Row],[Quant]])</f>
        <v>621.66666666666663</v>
      </c>
    </row>
    <row r="2948" spans="1:37">
      <c r="A2948">
        <v>960079</v>
      </c>
      <c r="B2948" t="s">
        <v>506</v>
      </c>
      <c r="C2948" s="1">
        <v>34129</v>
      </c>
      <c r="D2948" s="2">
        <v>70</v>
      </c>
      <c r="E2948" t="s">
        <v>51</v>
      </c>
      <c r="F2948" s="3">
        <v>2010</v>
      </c>
      <c r="G2948" s="2">
        <v>57.8</v>
      </c>
      <c r="H2948" t="s">
        <v>51</v>
      </c>
      <c r="I2948">
        <v>7255</v>
      </c>
      <c r="J2948">
        <v>2</v>
      </c>
      <c r="K2948" t="s">
        <v>36</v>
      </c>
      <c r="L2948" t="s">
        <v>60</v>
      </c>
      <c r="M2948" s="3">
        <v>63</v>
      </c>
      <c r="N2948">
        <v>7255</v>
      </c>
      <c r="O2948">
        <v>0</v>
      </c>
      <c r="P2948" t="s">
        <v>59</v>
      </c>
      <c r="Q2948">
        <v>2014</v>
      </c>
      <c r="R2948" s="2">
        <v>335</v>
      </c>
      <c r="S2948" s="2">
        <v>485</v>
      </c>
      <c r="T2948" s="2">
        <v>410</v>
      </c>
      <c r="U2948" s="2">
        <v>5.3160305282683701E-2</v>
      </c>
      <c r="V2948" s="2">
        <v>-1</v>
      </c>
      <c r="W2948" s="2">
        <v>196</v>
      </c>
      <c r="X2948" s="2">
        <v>-1</v>
      </c>
      <c r="Y2948" s="2">
        <v>-1</v>
      </c>
      <c r="Z2948" s="2">
        <v>-1</v>
      </c>
      <c r="AA2948" s="2">
        <v>206</v>
      </c>
      <c r="AB2948" s="2">
        <v>-1</v>
      </c>
      <c r="AC2948" s="2">
        <v>-0.87719999999999998</v>
      </c>
      <c r="AD2948" s="2">
        <v>-1.2861</v>
      </c>
      <c r="AE2948" s="2">
        <v>-0.4511</v>
      </c>
      <c r="AF2948" s="2">
        <v>-0.2344</v>
      </c>
      <c r="AG2948" s="2">
        <v>-0.86080000000000001</v>
      </c>
      <c r="AH2948">
        <v>200000</v>
      </c>
      <c r="AI2948" t="str">
        <f>IF(Table_Graduate_Salary[[#This Row],[Salary]]&lt;300000,"Low",IF(Table_Graduate_Salary[[#This Row],[Salary]]&lt;=600000,"Medium","High"))</f>
        <v>Low</v>
      </c>
      <c r="AJ2948" t="str">
        <f>IF(Table_Graduate_Salary[[#This Row],[collegeGPA]]&gt;=8,"Excellent",IF(Table_Graduate_Salary[[#This Row],[collegeGPA]]&gt;=7,"Good","Average"))</f>
        <v>Excellent</v>
      </c>
      <c r="AK2948" s="2">
        <f>AVERAGE(Table_Graduate_Salary[[#This Row],[English]],Table_Graduate_Salary[[#This Row],[Logical]],Table_Graduate_Salary[[#This Row],[Quant]])</f>
        <v>410</v>
      </c>
    </row>
    <row r="2949" spans="1:37">
      <c r="A2949">
        <v>358389</v>
      </c>
      <c r="B2949" t="s">
        <v>506</v>
      </c>
      <c r="C2949" s="1">
        <v>32869</v>
      </c>
      <c r="D2949" s="2">
        <v>73</v>
      </c>
      <c r="E2949" t="s">
        <v>35</v>
      </c>
      <c r="F2949" s="3">
        <v>2007</v>
      </c>
      <c r="G2949" s="2">
        <v>63</v>
      </c>
      <c r="H2949" t="s">
        <v>187</v>
      </c>
      <c r="I2949">
        <v>167</v>
      </c>
      <c r="J2949">
        <v>2</v>
      </c>
      <c r="K2949" t="s">
        <v>36</v>
      </c>
      <c r="L2949" t="s">
        <v>60</v>
      </c>
      <c r="M2949" s="3">
        <v>67.69</v>
      </c>
      <c r="N2949">
        <v>167</v>
      </c>
      <c r="O2949">
        <v>0</v>
      </c>
      <c r="P2949" t="s">
        <v>59</v>
      </c>
      <c r="Q2949">
        <v>2012</v>
      </c>
      <c r="R2949" s="2">
        <v>515</v>
      </c>
      <c r="S2949" s="2">
        <v>575</v>
      </c>
      <c r="T2949" s="2">
        <v>575</v>
      </c>
      <c r="U2949" s="2">
        <v>0.82466640067133201</v>
      </c>
      <c r="V2949" s="2">
        <v>-1</v>
      </c>
      <c r="W2949" s="2">
        <v>400</v>
      </c>
      <c r="X2949" s="2">
        <v>-1</v>
      </c>
      <c r="Y2949" s="2">
        <v>-1</v>
      </c>
      <c r="Z2949" s="2">
        <v>-1</v>
      </c>
      <c r="AA2949" s="2">
        <v>-1</v>
      </c>
      <c r="AB2949" s="2">
        <v>-1</v>
      </c>
      <c r="AC2949" s="2">
        <v>-1.3447</v>
      </c>
      <c r="AD2949" s="2">
        <v>-0.1232</v>
      </c>
      <c r="AE2949" s="2">
        <v>-2.2307999999999999</v>
      </c>
      <c r="AF2949" s="2">
        <v>0.35610000000000003</v>
      </c>
      <c r="AG2949" s="2">
        <v>0.34439999999999998</v>
      </c>
      <c r="AH2949">
        <v>140000</v>
      </c>
      <c r="AI2949" t="str">
        <f>IF(Table_Graduate_Salary[[#This Row],[Salary]]&lt;300000,"Low",IF(Table_Graduate_Salary[[#This Row],[Salary]]&lt;=600000,"Medium","High"))</f>
        <v>Low</v>
      </c>
      <c r="AJ2949" t="str">
        <f>IF(Table_Graduate_Salary[[#This Row],[collegeGPA]]&gt;=8,"Excellent",IF(Table_Graduate_Salary[[#This Row],[collegeGPA]]&gt;=7,"Good","Average"))</f>
        <v>Excellent</v>
      </c>
      <c r="AK2949" s="2">
        <f>AVERAGE(Table_Graduate_Salary[[#This Row],[English]],Table_Graduate_Salary[[#This Row],[Logical]],Table_Graduate_Salary[[#This Row],[Quant]])</f>
        <v>555</v>
      </c>
    </row>
    <row r="2950" spans="1:37">
      <c r="A2950">
        <v>662149</v>
      </c>
      <c r="B2950" t="s">
        <v>506</v>
      </c>
      <c r="C2950" s="1">
        <v>32960</v>
      </c>
      <c r="D2950" s="2">
        <v>73</v>
      </c>
      <c r="E2950" t="s">
        <v>51</v>
      </c>
      <c r="F2950" s="3">
        <v>2007</v>
      </c>
      <c r="G2950" s="2">
        <v>65</v>
      </c>
      <c r="H2950" t="s">
        <v>51</v>
      </c>
      <c r="I2950">
        <v>13095</v>
      </c>
      <c r="J2950">
        <v>2</v>
      </c>
      <c r="K2950" t="s">
        <v>36</v>
      </c>
      <c r="L2950" t="s">
        <v>64</v>
      </c>
      <c r="M2950" s="3">
        <v>83</v>
      </c>
      <c r="N2950">
        <v>13095</v>
      </c>
      <c r="O2950">
        <v>1</v>
      </c>
      <c r="P2950" t="s">
        <v>53</v>
      </c>
      <c r="Q2950">
        <v>2013</v>
      </c>
      <c r="R2950" s="2">
        <v>360</v>
      </c>
      <c r="S2950" s="2">
        <v>585</v>
      </c>
      <c r="T2950" s="2">
        <v>575</v>
      </c>
      <c r="U2950" s="2">
        <v>0.91686996110361896</v>
      </c>
      <c r="V2950" s="2">
        <v>555</v>
      </c>
      <c r="W2950" s="2">
        <v>-1</v>
      </c>
      <c r="X2950" s="2">
        <v>-1</v>
      </c>
      <c r="Y2950" s="2">
        <v>-1</v>
      </c>
      <c r="Z2950" s="2">
        <v>-1</v>
      </c>
      <c r="AA2950" s="2">
        <v>-1</v>
      </c>
      <c r="AB2950" s="2">
        <v>-1</v>
      </c>
      <c r="AC2950" s="2">
        <v>-2.7443</v>
      </c>
      <c r="AD2950" s="2">
        <v>-3.4506000000000001</v>
      </c>
      <c r="AE2950" s="2">
        <v>-1.6807000000000001</v>
      </c>
      <c r="AF2950" s="2">
        <v>-0.2344</v>
      </c>
      <c r="AG2950" s="2">
        <v>-4.3098999999999998</v>
      </c>
      <c r="AH2950">
        <v>60000</v>
      </c>
      <c r="AI2950" t="str">
        <f>IF(Table_Graduate_Salary[[#This Row],[Salary]]&lt;300000,"Low",IF(Table_Graduate_Salary[[#This Row],[Salary]]&lt;=600000,"Medium","High"))</f>
        <v>Low</v>
      </c>
      <c r="AJ2950" t="str">
        <f>IF(Table_Graduate_Salary[[#This Row],[collegeGPA]]&gt;=8,"Excellent",IF(Table_Graduate_Salary[[#This Row],[collegeGPA]]&gt;=7,"Good","Average"))</f>
        <v>Excellent</v>
      </c>
      <c r="AK2950" s="2">
        <f>AVERAGE(Table_Graduate_Salary[[#This Row],[English]],Table_Graduate_Salary[[#This Row],[Logical]],Table_Graduate_Salary[[#This Row],[Quant]])</f>
        <v>506.66666666666669</v>
      </c>
    </row>
    <row r="2951" spans="1:37">
      <c r="A2951">
        <v>842595</v>
      </c>
      <c r="B2951" t="s">
        <v>506</v>
      </c>
      <c r="C2951" s="1">
        <v>33423</v>
      </c>
      <c r="D2951" s="2">
        <v>65</v>
      </c>
      <c r="E2951" t="s">
        <v>51</v>
      </c>
      <c r="F2951" s="3">
        <v>2008</v>
      </c>
      <c r="G2951" s="2">
        <v>77</v>
      </c>
      <c r="H2951" t="s">
        <v>51</v>
      </c>
      <c r="I2951">
        <v>14566</v>
      </c>
      <c r="J2951">
        <v>2</v>
      </c>
      <c r="K2951" t="s">
        <v>66</v>
      </c>
      <c r="L2951" t="s">
        <v>67</v>
      </c>
      <c r="M2951" s="3">
        <v>75.599999999999994</v>
      </c>
      <c r="N2951">
        <v>14566</v>
      </c>
      <c r="O2951">
        <v>0</v>
      </c>
      <c r="P2951" t="s">
        <v>45</v>
      </c>
      <c r="Q2951">
        <v>2014</v>
      </c>
      <c r="R2951" s="2">
        <v>385</v>
      </c>
      <c r="S2951" s="2">
        <v>485</v>
      </c>
      <c r="T2951" s="2">
        <v>310</v>
      </c>
      <c r="U2951" s="2">
        <v>0.74475835400893897</v>
      </c>
      <c r="V2951" s="2">
        <v>485</v>
      </c>
      <c r="W2951" s="2">
        <v>-1</v>
      </c>
      <c r="X2951" s="2">
        <v>438</v>
      </c>
      <c r="Y2951" s="2">
        <v>-1</v>
      </c>
      <c r="Z2951" s="2">
        <v>-1</v>
      </c>
      <c r="AA2951" s="2">
        <v>-1</v>
      </c>
      <c r="AB2951" s="2">
        <v>-1</v>
      </c>
      <c r="AC2951" s="2">
        <v>-1.1644000000000001</v>
      </c>
      <c r="AD2951" s="2">
        <v>-0.95309999999999995</v>
      </c>
      <c r="AE2951" s="2">
        <v>-0.2974</v>
      </c>
      <c r="AF2951" s="2">
        <v>-0.74150000000000005</v>
      </c>
      <c r="AG2951" s="2">
        <v>-0.47760000000000002</v>
      </c>
      <c r="AH2951">
        <v>300000</v>
      </c>
      <c r="AI2951" t="str">
        <f>IF(Table_Graduate_Salary[[#This Row],[Salary]]&lt;300000,"Low",IF(Table_Graduate_Salary[[#This Row],[Salary]]&lt;=600000,"Medium","High"))</f>
        <v>Medium</v>
      </c>
      <c r="AJ2951" t="str">
        <f>IF(Table_Graduate_Salary[[#This Row],[collegeGPA]]&gt;=8,"Excellent",IF(Table_Graduate_Salary[[#This Row],[collegeGPA]]&gt;=7,"Good","Average"))</f>
        <v>Excellent</v>
      </c>
      <c r="AK2951" s="2">
        <f>AVERAGE(Table_Graduate_Salary[[#This Row],[English]],Table_Graduate_Salary[[#This Row],[Logical]],Table_Graduate_Salary[[#This Row],[Quant]])</f>
        <v>393.33333333333331</v>
      </c>
    </row>
    <row r="2952" spans="1:37">
      <c r="A2952">
        <v>333737</v>
      </c>
      <c r="B2952" t="s">
        <v>506</v>
      </c>
      <c r="C2952" s="1">
        <v>32274</v>
      </c>
      <c r="D2952" s="2">
        <v>72.400000000000006</v>
      </c>
      <c r="E2952" t="s">
        <v>491</v>
      </c>
      <c r="F2952" s="3">
        <v>2005</v>
      </c>
      <c r="G2952" s="2">
        <v>67.900000000000006</v>
      </c>
      <c r="H2952" t="s">
        <v>108</v>
      </c>
      <c r="I2952">
        <v>11168</v>
      </c>
      <c r="J2952">
        <v>2</v>
      </c>
      <c r="K2952" t="s">
        <v>66</v>
      </c>
      <c r="L2952" t="s">
        <v>67</v>
      </c>
      <c r="M2952" s="3">
        <v>80</v>
      </c>
      <c r="N2952">
        <v>11168</v>
      </c>
      <c r="O2952">
        <v>1</v>
      </c>
      <c r="P2952" t="s">
        <v>54</v>
      </c>
      <c r="Q2952">
        <v>2012</v>
      </c>
      <c r="R2952" s="2">
        <v>325</v>
      </c>
      <c r="S2952" s="2">
        <v>505</v>
      </c>
      <c r="T2952" s="2">
        <v>565</v>
      </c>
      <c r="U2952" s="2">
        <v>0.21678548596901001</v>
      </c>
      <c r="V2952" s="2">
        <v>325</v>
      </c>
      <c r="W2952" s="2">
        <v>-1</v>
      </c>
      <c r="X2952" s="2">
        <v>-1</v>
      </c>
      <c r="Y2952" s="2">
        <v>-1</v>
      </c>
      <c r="Z2952" s="2">
        <v>-1</v>
      </c>
      <c r="AA2952" s="2">
        <v>-1</v>
      </c>
      <c r="AB2952" s="2">
        <v>-1</v>
      </c>
      <c r="AC2952" s="2">
        <v>0.2009</v>
      </c>
      <c r="AD2952" s="2">
        <v>-0.43530000000000002</v>
      </c>
      <c r="AE2952" s="2">
        <v>0.92599999999999905</v>
      </c>
      <c r="AF2952" s="2">
        <v>6.2229999999999903E-2</v>
      </c>
      <c r="AG2952" s="2">
        <v>0.18640000000000001</v>
      </c>
      <c r="AH2952">
        <v>210000</v>
      </c>
      <c r="AI2952" t="str">
        <f>IF(Table_Graduate_Salary[[#This Row],[Salary]]&lt;300000,"Low",IF(Table_Graduate_Salary[[#This Row],[Salary]]&lt;=600000,"Medium","High"))</f>
        <v>Low</v>
      </c>
      <c r="AJ2952" t="str">
        <f>IF(Table_Graduate_Salary[[#This Row],[collegeGPA]]&gt;=8,"Excellent",IF(Table_Graduate_Salary[[#This Row],[collegeGPA]]&gt;=7,"Good","Average"))</f>
        <v>Excellent</v>
      </c>
      <c r="AK2952" s="2">
        <f>AVERAGE(Table_Graduate_Salary[[#This Row],[English]],Table_Graduate_Salary[[#This Row],[Logical]],Table_Graduate_Salary[[#This Row],[Quant]])</f>
        <v>465</v>
      </c>
    </row>
    <row r="2953" spans="1:37">
      <c r="A2953">
        <v>606741</v>
      </c>
      <c r="B2953" t="s">
        <v>505</v>
      </c>
      <c r="C2953" s="1">
        <v>33525</v>
      </c>
      <c r="D2953" s="2">
        <v>87.2</v>
      </c>
      <c r="E2953" t="s">
        <v>51</v>
      </c>
      <c r="F2953" s="3">
        <v>2009</v>
      </c>
      <c r="G2953" s="2">
        <v>69.16</v>
      </c>
      <c r="H2953" t="s">
        <v>51</v>
      </c>
      <c r="I2953">
        <v>356</v>
      </c>
      <c r="J2953">
        <v>2</v>
      </c>
      <c r="K2953" t="s">
        <v>36</v>
      </c>
      <c r="L2953" t="s">
        <v>91</v>
      </c>
      <c r="M2953" s="3">
        <v>76.61</v>
      </c>
      <c r="N2953">
        <v>356</v>
      </c>
      <c r="O2953">
        <v>1</v>
      </c>
      <c r="P2953" t="s">
        <v>61</v>
      </c>
      <c r="Q2953">
        <v>2013</v>
      </c>
      <c r="R2953" s="2">
        <v>430</v>
      </c>
      <c r="S2953" s="2">
        <v>425</v>
      </c>
      <c r="T2953" s="2">
        <v>445</v>
      </c>
      <c r="U2953" s="2">
        <v>0.563267823666597</v>
      </c>
      <c r="V2953" s="2">
        <v>425</v>
      </c>
      <c r="W2953" s="2">
        <v>-1</v>
      </c>
      <c r="X2953" s="2">
        <v>-1</v>
      </c>
      <c r="Y2953" s="2">
        <v>-1</v>
      </c>
      <c r="Z2953" s="2">
        <v>-1</v>
      </c>
      <c r="AA2953" s="2">
        <v>-1</v>
      </c>
      <c r="AB2953" s="2">
        <v>-1</v>
      </c>
      <c r="AC2953" s="2">
        <v>0.12820000000000001</v>
      </c>
      <c r="AD2953" s="2">
        <v>0.87839999999999996</v>
      </c>
      <c r="AE2953" s="2">
        <v>-0.14369999999999999</v>
      </c>
      <c r="AF2953" s="2">
        <v>1.1600999999999999</v>
      </c>
      <c r="AG2953" s="2">
        <v>1.4386000000000001</v>
      </c>
      <c r="AH2953">
        <v>240000</v>
      </c>
      <c r="AI2953" t="str">
        <f>IF(Table_Graduate_Salary[[#This Row],[Salary]]&lt;300000,"Low",IF(Table_Graduate_Salary[[#This Row],[Salary]]&lt;=600000,"Medium","High"))</f>
        <v>Low</v>
      </c>
      <c r="AJ2953" t="str">
        <f>IF(Table_Graduate_Salary[[#This Row],[collegeGPA]]&gt;=8,"Excellent",IF(Table_Graduate_Salary[[#This Row],[collegeGPA]]&gt;=7,"Good","Average"))</f>
        <v>Excellent</v>
      </c>
      <c r="AK2953" s="2">
        <f>AVERAGE(Table_Graduate_Salary[[#This Row],[English]],Table_Graduate_Salary[[#This Row],[Logical]],Table_Graduate_Salary[[#This Row],[Quant]])</f>
        <v>433.33333333333331</v>
      </c>
    </row>
    <row r="2954" spans="1:37">
      <c r="A2954">
        <v>530430</v>
      </c>
      <c r="B2954" t="s">
        <v>506</v>
      </c>
      <c r="C2954" s="1">
        <v>33778</v>
      </c>
      <c r="D2954" s="2">
        <v>76.400000000000006</v>
      </c>
      <c r="E2954" t="s">
        <v>35</v>
      </c>
      <c r="F2954" s="3">
        <v>2009</v>
      </c>
      <c r="G2954" s="2">
        <v>76</v>
      </c>
      <c r="H2954" t="s">
        <v>35</v>
      </c>
      <c r="I2954">
        <v>11759</v>
      </c>
      <c r="J2954">
        <v>2</v>
      </c>
      <c r="K2954" t="s">
        <v>36</v>
      </c>
      <c r="L2954" t="s">
        <v>40</v>
      </c>
      <c r="M2954" s="3">
        <v>72</v>
      </c>
      <c r="N2954">
        <v>11759</v>
      </c>
      <c r="O2954">
        <v>0</v>
      </c>
      <c r="P2954" t="s">
        <v>96</v>
      </c>
      <c r="Q2954">
        <v>2013</v>
      </c>
      <c r="R2954" s="2">
        <v>485</v>
      </c>
      <c r="S2954" s="2">
        <v>500</v>
      </c>
      <c r="T2954" s="2">
        <v>485</v>
      </c>
      <c r="U2954" s="2">
        <v>0.84312372666574198</v>
      </c>
      <c r="V2954" s="2">
        <v>515</v>
      </c>
      <c r="W2954" s="2">
        <v>-1</v>
      </c>
      <c r="X2954" s="2">
        <v>-1</v>
      </c>
      <c r="Y2954" s="2">
        <v>-1</v>
      </c>
      <c r="Z2954" s="2">
        <v>-1</v>
      </c>
      <c r="AA2954" s="2">
        <v>-1</v>
      </c>
      <c r="AB2954" s="2">
        <v>-1</v>
      </c>
      <c r="AC2954" s="2">
        <v>0.2009</v>
      </c>
      <c r="AD2954" s="2">
        <v>1.5538000000000001</v>
      </c>
      <c r="AE2954" s="2">
        <v>-0.70679999999999998</v>
      </c>
      <c r="AF2954" s="2">
        <v>-0.4078</v>
      </c>
      <c r="AG2954" s="2">
        <v>0.50239999999999996</v>
      </c>
      <c r="AH2954">
        <v>300000</v>
      </c>
      <c r="AI2954" t="str">
        <f>IF(Table_Graduate_Salary[[#This Row],[Salary]]&lt;300000,"Low",IF(Table_Graduate_Salary[[#This Row],[Salary]]&lt;=600000,"Medium","High"))</f>
        <v>Medium</v>
      </c>
      <c r="AJ2954" t="str">
        <f>IF(Table_Graduate_Salary[[#This Row],[collegeGPA]]&gt;=8,"Excellent",IF(Table_Graduate_Salary[[#This Row],[collegeGPA]]&gt;=7,"Good","Average"))</f>
        <v>Excellent</v>
      </c>
      <c r="AK2954" s="2">
        <f>AVERAGE(Table_Graduate_Salary[[#This Row],[English]],Table_Graduate_Salary[[#This Row],[Logical]],Table_Graduate_Salary[[#This Row],[Quant]])</f>
        <v>490</v>
      </c>
    </row>
    <row r="2955" spans="1:37">
      <c r="A2955">
        <v>296724</v>
      </c>
      <c r="B2955" t="s">
        <v>506</v>
      </c>
      <c r="C2955" s="1">
        <v>32241</v>
      </c>
      <c r="D2955" s="2">
        <v>82.4</v>
      </c>
      <c r="E2955">
        <v>0</v>
      </c>
      <c r="F2955" s="3">
        <v>2006</v>
      </c>
      <c r="G2955" s="2">
        <v>81.400000000000006</v>
      </c>
      <c r="H2955">
        <v>0</v>
      </c>
      <c r="I2955">
        <v>1920</v>
      </c>
      <c r="J2955">
        <v>2</v>
      </c>
      <c r="K2955" t="s">
        <v>36</v>
      </c>
      <c r="L2955" t="s">
        <v>55</v>
      </c>
      <c r="M2955" s="3">
        <v>70</v>
      </c>
      <c r="N2955">
        <v>1920</v>
      </c>
      <c r="O2955">
        <v>0</v>
      </c>
      <c r="P2955" t="s">
        <v>41</v>
      </c>
      <c r="Q2955">
        <v>2011</v>
      </c>
      <c r="R2955" s="2">
        <v>285</v>
      </c>
      <c r="S2955" s="2">
        <v>585</v>
      </c>
      <c r="T2955" s="2">
        <v>635</v>
      </c>
      <c r="U2955" s="2">
        <v>0.60005718233834104</v>
      </c>
      <c r="V2955" s="2">
        <v>435</v>
      </c>
      <c r="W2955" s="2">
        <v>-1</v>
      </c>
      <c r="X2955" s="2">
        <v>-1</v>
      </c>
      <c r="Y2955" s="2">
        <v>-1</v>
      </c>
      <c r="Z2955" s="2">
        <v>-1</v>
      </c>
      <c r="AA2955" s="2">
        <v>-1</v>
      </c>
      <c r="AB2955" s="2">
        <v>-1</v>
      </c>
      <c r="AC2955" s="2">
        <v>-1.3447</v>
      </c>
      <c r="AD2955" s="2">
        <v>-0.74729999999999996</v>
      </c>
      <c r="AE2955" s="2">
        <v>9.1399999999999995E-2</v>
      </c>
      <c r="AF2955" s="2">
        <v>1.0024</v>
      </c>
      <c r="AG2955" s="2">
        <v>-0.28749999999999998</v>
      </c>
      <c r="AH2955">
        <v>400000</v>
      </c>
      <c r="AI2955" t="str">
        <f>IF(Table_Graduate_Salary[[#This Row],[Salary]]&lt;300000,"Low",IF(Table_Graduate_Salary[[#This Row],[Salary]]&lt;=600000,"Medium","High"))</f>
        <v>Medium</v>
      </c>
      <c r="AJ2955" t="str">
        <f>IF(Table_Graduate_Salary[[#This Row],[collegeGPA]]&gt;=8,"Excellent",IF(Table_Graduate_Salary[[#This Row],[collegeGPA]]&gt;=7,"Good","Average"))</f>
        <v>Excellent</v>
      </c>
      <c r="AK2955" s="2">
        <f>AVERAGE(Table_Graduate_Salary[[#This Row],[English]],Table_Graduate_Salary[[#This Row],[Logical]],Table_Graduate_Salary[[#This Row],[Quant]])</f>
        <v>501.66666666666669</v>
      </c>
    </row>
    <row r="2956" spans="1:37">
      <c r="A2956">
        <v>189234</v>
      </c>
      <c r="B2956" t="s">
        <v>505</v>
      </c>
      <c r="C2956" s="1">
        <v>32990</v>
      </c>
      <c r="D2956" s="2">
        <v>87</v>
      </c>
      <c r="E2956">
        <v>0</v>
      </c>
      <c r="F2956" s="3">
        <v>2007</v>
      </c>
      <c r="G2956" s="2">
        <v>89</v>
      </c>
      <c r="H2956">
        <v>0</v>
      </c>
      <c r="I2956">
        <v>4042</v>
      </c>
      <c r="J2956">
        <v>2</v>
      </c>
      <c r="K2956" t="s">
        <v>36</v>
      </c>
      <c r="L2956" t="s">
        <v>55</v>
      </c>
      <c r="M2956" s="3">
        <v>86.4</v>
      </c>
      <c r="N2956">
        <v>4042</v>
      </c>
      <c r="O2956">
        <v>0</v>
      </c>
      <c r="P2956" t="s">
        <v>47</v>
      </c>
      <c r="Q2956">
        <v>2011</v>
      </c>
      <c r="R2956" s="2">
        <v>525</v>
      </c>
      <c r="S2956" s="2">
        <v>615</v>
      </c>
      <c r="T2956" s="2">
        <v>615</v>
      </c>
      <c r="U2956" s="2">
        <v>0.79358061454850604</v>
      </c>
      <c r="V2956" s="2">
        <v>495</v>
      </c>
      <c r="W2956" s="2">
        <v>-1</v>
      </c>
      <c r="X2956" s="2">
        <v>-1</v>
      </c>
      <c r="Y2956" s="2">
        <v>-1</v>
      </c>
      <c r="Z2956" s="2">
        <v>-1</v>
      </c>
      <c r="AA2956" s="2">
        <v>-1</v>
      </c>
      <c r="AB2956" s="2">
        <v>-1</v>
      </c>
      <c r="AC2956" s="2">
        <v>0.51</v>
      </c>
      <c r="AD2956" s="2">
        <v>-0.59130000000000005</v>
      </c>
      <c r="AE2956" s="2">
        <v>-0.77939999999999998</v>
      </c>
      <c r="AF2956" s="2">
        <v>-0.87780000000000002</v>
      </c>
      <c r="AG2956" s="2">
        <v>-0.44550000000000001</v>
      </c>
      <c r="AH2956">
        <v>520000</v>
      </c>
      <c r="AI2956" t="str">
        <f>IF(Table_Graduate_Salary[[#This Row],[Salary]]&lt;300000,"Low",IF(Table_Graduate_Salary[[#This Row],[Salary]]&lt;=600000,"Medium","High"))</f>
        <v>Medium</v>
      </c>
      <c r="AJ2956" t="str">
        <f>IF(Table_Graduate_Salary[[#This Row],[collegeGPA]]&gt;=8,"Excellent",IF(Table_Graduate_Salary[[#This Row],[collegeGPA]]&gt;=7,"Good","Average"))</f>
        <v>Excellent</v>
      </c>
      <c r="AK2956" s="2">
        <f>AVERAGE(Table_Graduate_Salary[[#This Row],[English]],Table_Graduate_Salary[[#This Row],[Logical]],Table_Graduate_Salary[[#This Row],[Quant]])</f>
        <v>585</v>
      </c>
    </row>
    <row r="2957" spans="1:37">
      <c r="A2957">
        <v>1231995</v>
      </c>
      <c r="B2957" t="s">
        <v>505</v>
      </c>
      <c r="C2957" s="1">
        <v>33774</v>
      </c>
      <c r="D2957" s="2">
        <v>87</v>
      </c>
      <c r="E2957" t="s">
        <v>51</v>
      </c>
      <c r="F2957" s="3">
        <v>2009</v>
      </c>
      <c r="G2957" s="2">
        <v>96.5</v>
      </c>
      <c r="H2957" t="s">
        <v>51</v>
      </c>
      <c r="I2957">
        <v>15735</v>
      </c>
      <c r="J2957">
        <v>2</v>
      </c>
      <c r="K2957" t="s">
        <v>36</v>
      </c>
      <c r="L2957" t="s">
        <v>60</v>
      </c>
      <c r="M2957" s="3">
        <v>78.56</v>
      </c>
      <c r="N2957">
        <v>15735</v>
      </c>
      <c r="O2957">
        <v>1</v>
      </c>
      <c r="P2957" t="s">
        <v>54</v>
      </c>
      <c r="Q2957">
        <v>2013</v>
      </c>
      <c r="R2957" s="2">
        <v>490</v>
      </c>
      <c r="S2957" s="2">
        <v>580</v>
      </c>
      <c r="T2957" s="2">
        <v>535</v>
      </c>
      <c r="U2957" s="2">
        <v>0.493596387301038</v>
      </c>
      <c r="V2957" s="2">
        <v>-1</v>
      </c>
      <c r="W2957" s="2">
        <v>324</v>
      </c>
      <c r="X2957" s="2">
        <v>-1</v>
      </c>
      <c r="Y2957" s="2">
        <v>-1</v>
      </c>
      <c r="Z2957" s="2">
        <v>-1</v>
      </c>
      <c r="AA2957" s="2">
        <v>484</v>
      </c>
      <c r="AB2957" s="2">
        <v>-1</v>
      </c>
      <c r="AC2957" s="2">
        <v>1.5644</v>
      </c>
      <c r="AD2957" s="2">
        <v>0.87839999999999996</v>
      </c>
      <c r="AE2957" s="2">
        <v>-1.2196</v>
      </c>
      <c r="AF2957" s="2">
        <v>-0.74150000000000005</v>
      </c>
      <c r="AG2957" s="2">
        <v>-0.47760000000000002</v>
      </c>
      <c r="AH2957">
        <v>200000</v>
      </c>
      <c r="AI2957" t="str">
        <f>IF(Table_Graduate_Salary[[#This Row],[Salary]]&lt;300000,"Low",IF(Table_Graduate_Salary[[#This Row],[Salary]]&lt;=600000,"Medium","High"))</f>
        <v>Low</v>
      </c>
      <c r="AJ2957" t="str">
        <f>IF(Table_Graduate_Salary[[#This Row],[collegeGPA]]&gt;=8,"Excellent",IF(Table_Graduate_Salary[[#This Row],[collegeGPA]]&gt;=7,"Good","Average"))</f>
        <v>Excellent</v>
      </c>
      <c r="AK2957" s="2">
        <f>AVERAGE(Table_Graduate_Salary[[#This Row],[English]],Table_Graduate_Salary[[#This Row],[Logical]],Table_Graduate_Salary[[#This Row],[Quant]])</f>
        <v>535</v>
      </c>
    </row>
    <row r="2958" spans="1:37">
      <c r="A2958">
        <v>425399</v>
      </c>
      <c r="B2958" t="s">
        <v>506</v>
      </c>
      <c r="C2958" s="1">
        <v>32633</v>
      </c>
      <c r="D2958" s="2">
        <v>67</v>
      </c>
      <c r="E2958" t="s">
        <v>35</v>
      </c>
      <c r="F2958" s="3">
        <v>2008</v>
      </c>
      <c r="G2958" s="2">
        <v>68</v>
      </c>
      <c r="H2958" t="s">
        <v>35</v>
      </c>
      <c r="I2958">
        <v>13543</v>
      </c>
      <c r="J2958">
        <v>2</v>
      </c>
      <c r="K2958" t="s">
        <v>36</v>
      </c>
      <c r="L2958" t="s">
        <v>40</v>
      </c>
      <c r="M2958" s="3">
        <v>66</v>
      </c>
      <c r="N2958">
        <v>13543</v>
      </c>
      <c r="O2958">
        <v>0</v>
      </c>
      <c r="P2958" t="s">
        <v>41</v>
      </c>
      <c r="Q2958">
        <v>2012</v>
      </c>
      <c r="R2958" s="2">
        <v>445</v>
      </c>
      <c r="S2958" s="2">
        <v>475</v>
      </c>
      <c r="T2958" s="2">
        <v>565</v>
      </c>
      <c r="U2958" s="2">
        <v>0.45087658448345103</v>
      </c>
      <c r="V2958" s="2">
        <v>395</v>
      </c>
      <c r="W2958" s="2">
        <v>-1</v>
      </c>
      <c r="X2958" s="2">
        <v>-1</v>
      </c>
      <c r="Y2958" s="2">
        <v>-1</v>
      </c>
      <c r="Z2958" s="2">
        <v>-1</v>
      </c>
      <c r="AA2958" s="2">
        <v>-1</v>
      </c>
      <c r="AB2958" s="2">
        <v>-1</v>
      </c>
      <c r="AC2958" s="2">
        <v>1.1283000000000001</v>
      </c>
      <c r="AD2958" s="2">
        <v>1.7878000000000001</v>
      </c>
      <c r="AE2958" s="2">
        <v>-5.3699999999999998E-2</v>
      </c>
      <c r="AF2958" s="2">
        <v>-2.2879</v>
      </c>
      <c r="AG2958" s="2">
        <v>-0.28749999999999998</v>
      </c>
      <c r="AH2958">
        <v>240000</v>
      </c>
      <c r="AI2958" t="str">
        <f>IF(Table_Graduate_Salary[[#This Row],[Salary]]&lt;300000,"Low",IF(Table_Graduate_Salary[[#This Row],[Salary]]&lt;=600000,"Medium","High"))</f>
        <v>Low</v>
      </c>
      <c r="AJ2958" t="str">
        <f>IF(Table_Graduate_Salary[[#This Row],[collegeGPA]]&gt;=8,"Excellent",IF(Table_Graduate_Salary[[#This Row],[collegeGPA]]&gt;=7,"Good","Average"))</f>
        <v>Excellent</v>
      </c>
      <c r="AK2958" s="2">
        <f>AVERAGE(Table_Graduate_Salary[[#This Row],[English]],Table_Graduate_Salary[[#This Row],[Logical]],Table_Graduate_Salary[[#This Row],[Quant]])</f>
        <v>495</v>
      </c>
    </row>
    <row r="2959" spans="1:37">
      <c r="A2959">
        <v>658836</v>
      </c>
      <c r="B2959" t="s">
        <v>506</v>
      </c>
      <c r="C2959" s="1">
        <v>33173</v>
      </c>
      <c r="D2959" s="2">
        <v>84.14</v>
      </c>
      <c r="E2959" t="s">
        <v>48</v>
      </c>
      <c r="F2959" s="3">
        <v>2009</v>
      </c>
      <c r="G2959" s="2">
        <v>69.67</v>
      </c>
      <c r="H2959" t="s">
        <v>48</v>
      </c>
      <c r="I2959">
        <v>1825</v>
      </c>
      <c r="J2959">
        <v>1</v>
      </c>
      <c r="K2959" t="s">
        <v>36</v>
      </c>
      <c r="L2959" t="s">
        <v>55</v>
      </c>
      <c r="M2959" s="3">
        <v>71.900000000000006</v>
      </c>
      <c r="N2959">
        <v>1825</v>
      </c>
      <c r="O2959">
        <v>0</v>
      </c>
      <c r="P2959" t="s">
        <v>53</v>
      </c>
      <c r="Q2959">
        <v>2013</v>
      </c>
      <c r="R2959" s="2">
        <v>535</v>
      </c>
      <c r="S2959" s="2">
        <v>685</v>
      </c>
      <c r="T2959" s="2">
        <v>444</v>
      </c>
      <c r="U2959" s="2">
        <v>0.48674700843819302</v>
      </c>
      <c r="V2959" s="2">
        <v>385</v>
      </c>
      <c r="W2959" s="2">
        <v>-1</v>
      </c>
      <c r="X2959" s="2">
        <v>376</v>
      </c>
      <c r="Y2959" s="2">
        <v>-1</v>
      </c>
      <c r="Z2959" s="2">
        <v>-1</v>
      </c>
      <c r="AA2959" s="2">
        <v>-1</v>
      </c>
      <c r="AB2959" s="2">
        <v>-1</v>
      </c>
      <c r="AC2959" s="2">
        <v>1.4208000000000001</v>
      </c>
      <c r="AD2959" s="2">
        <v>1.0448999999999999</v>
      </c>
      <c r="AE2959" s="2">
        <v>0.77849999999999997</v>
      </c>
      <c r="AF2959" s="2">
        <v>-0.61470000000000002</v>
      </c>
      <c r="AG2959" s="2">
        <v>0.48049999999999998</v>
      </c>
      <c r="AH2959">
        <v>550000</v>
      </c>
      <c r="AI2959" t="str">
        <f>IF(Table_Graduate_Salary[[#This Row],[Salary]]&lt;300000,"Low",IF(Table_Graduate_Salary[[#This Row],[Salary]]&lt;=600000,"Medium","High"))</f>
        <v>Medium</v>
      </c>
      <c r="AJ2959" t="str">
        <f>IF(Table_Graduate_Salary[[#This Row],[collegeGPA]]&gt;=8,"Excellent",IF(Table_Graduate_Salary[[#This Row],[collegeGPA]]&gt;=7,"Good","Average"))</f>
        <v>Excellent</v>
      </c>
      <c r="AK2959" s="2">
        <f>AVERAGE(Table_Graduate_Salary[[#This Row],[English]],Table_Graduate_Salary[[#This Row],[Logical]],Table_Graduate_Salary[[#This Row],[Quant]])</f>
        <v>554.66666666666663</v>
      </c>
    </row>
    <row r="2960" spans="1:37">
      <c r="A2960">
        <v>230873</v>
      </c>
      <c r="B2960" t="s">
        <v>506</v>
      </c>
      <c r="C2960" s="1">
        <v>33013</v>
      </c>
      <c r="D2960" s="2">
        <v>80</v>
      </c>
      <c r="E2960" t="s">
        <v>51</v>
      </c>
      <c r="F2960" s="3">
        <v>2007</v>
      </c>
      <c r="G2960" s="2">
        <v>70</v>
      </c>
      <c r="H2960" t="s">
        <v>51</v>
      </c>
      <c r="I2960">
        <v>974</v>
      </c>
      <c r="J2960">
        <v>2</v>
      </c>
      <c r="K2960" t="s">
        <v>36</v>
      </c>
      <c r="L2960" t="s">
        <v>44</v>
      </c>
      <c r="M2960" s="3">
        <v>66</v>
      </c>
      <c r="N2960">
        <v>974</v>
      </c>
      <c r="O2960">
        <v>0</v>
      </c>
      <c r="P2960" t="s">
        <v>45</v>
      </c>
      <c r="Q2960">
        <v>2011</v>
      </c>
      <c r="R2960" s="2">
        <v>555</v>
      </c>
      <c r="S2960" s="2">
        <v>425</v>
      </c>
      <c r="T2960" s="2">
        <v>325</v>
      </c>
      <c r="U2960" s="2">
        <v>0.82466640067133201</v>
      </c>
      <c r="V2960" s="2">
        <v>455</v>
      </c>
      <c r="W2960" s="2">
        <v>400</v>
      </c>
      <c r="X2960" s="2">
        <v>-1</v>
      </c>
      <c r="Y2960" s="2">
        <v>-1</v>
      </c>
      <c r="Z2960" s="2">
        <v>-1</v>
      </c>
      <c r="AA2960" s="2">
        <v>393</v>
      </c>
      <c r="AB2960" s="2">
        <v>-1</v>
      </c>
      <c r="AC2960" s="2">
        <v>-1.3447</v>
      </c>
      <c r="AD2960" s="2">
        <v>0.50080000000000002</v>
      </c>
      <c r="AE2960" s="2">
        <v>-1.6501999999999999</v>
      </c>
      <c r="AF2960" s="2">
        <v>-5.5199999999999999E-2</v>
      </c>
      <c r="AG2960" s="2">
        <v>2.8400000000000002E-2</v>
      </c>
      <c r="AH2960">
        <v>630000</v>
      </c>
      <c r="AI2960" t="str">
        <f>IF(Table_Graduate_Salary[[#This Row],[Salary]]&lt;300000,"Low",IF(Table_Graduate_Salary[[#This Row],[Salary]]&lt;=600000,"Medium","High"))</f>
        <v>High</v>
      </c>
      <c r="AJ2960" t="str">
        <f>IF(Table_Graduate_Salary[[#This Row],[collegeGPA]]&gt;=8,"Excellent",IF(Table_Graduate_Salary[[#This Row],[collegeGPA]]&gt;=7,"Good","Average"))</f>
        <v>Excellent</v>
      </c>
      <c r="AK2960" s="2">
        <f>AVERAGE(Table_Graduate_Salary[[#This Row],[English]],Table_Graduate_Salary[[#This Row],[Logical]],Table_Graduate_Salary[[#This Row],[Quant]])</f>
        <v>435</v>
      </c>
    </row>
    <row r="2961" spans="1:37">
      <c r="A2961">
        <v>812555</v>
      </c>
      <c r="B2961" t="s">
        <v>506</v>
      </c>
      <c r="C2961" s="1">
        <v>33157</v>
      </c>
      <c r="D2961" s="2">
        <v>85</v>
      </c>
      <c r="E2961" t="s">
        <v>51</v>
      </c>
      <c r="F2961" s="3">
        <v>2008</v>
      </c>
      <c r="G2961" s="2">
        <v>67</v>
      </c>
      <c r="H2961" t="s">
        <v>51</v>
      </c>
      <c r="I2961">
        <v>6836</v>
      </c>
      <c r="J2961">
        <v>2</v>
      </c>
      <c r="K2961" t="s">
        <v>36</v>
      </c>
      <c r="L2961" t="s">
        <v>60</v>
      </c>
      <c r="M2961" s="3">
        <v>65</v>
      </c>
      <c r="N2961">
        <v>6836</v>
      </c>
      <c r="O2961">
        <v>1</v>
      </c>
      <c r="P2961" t="s">
        <v>61</v>
      </c>
      <c r="Q2961">
        <v>2012</v>
      </c>
      <c r="R2961" s="2">
        <v>335</v>
      </c>
      <c r="S2961" s="2">
        <v>435</v>
      </c>
      <c r="T2961" s="2">
        <v>445</v>
      </c>
      <c r="U2961" s="2">
        <v>0.33878634721952799</v>
      </c>
      <c r="V2961" s="2">
        <v>535</v>
      </c>
      <c r="W2961" s="2">
        <v>292</v>
      </c>
      <c r="X2961" s="2">
        <v>-1</v>
      </c>
      <c r="Y2961" s="2">
        <v>-1</v>
      </c>
      <c r="Z2961" s="2">
        <v>-1</v>
      </c>
      <c r="AA2961" s="2">
        <v>-1</v>
      </c>
      <c r="AB2961" s="2">
        <v>-1</v>
      </c>
      <c r="AC2961" s="2">
        <v>1.7081</v>
      </c>
      <c r="AD2961" s="2">
        <v>0.21240000000000001</v>
      </c>
      <c r="AE2961" s="2">
        <v>2.008</v>
      </c>
      <c r="AF2961" s="2">
        <v>-2.3895</v>
      </c>
      <c r="AG2961" s="2">
        <v>1.2470000000000001</v>
      </c>
      <c r="AH2961">
        <v>150000</v>
      </c>
      <c r="AI2961" t="str">
        <f>IF(Table_Graduate_Salary[[#This Row],[Salary]]&lt;300000,"Low",IF(Table_Graduate_Salary[[#This Row],[Salary]]&lt;=600000,"Medium","High"))</f>
        <v>Low</v>
      </c>
      <c r="AJ2961" t="str">
        <f>IF(Table_Graduate_Salary[[#This Row],[collegeGPA]]&gt;=8,"Excellent",IF(Table_Graduate_Salary[[#This Row],[collegeGPA]]&gt;=7,"Good","Average"))</f>
        <v>Excellent</v>
      </c>
      <c r="AK2961" s="2">
        <f>AVERAGE(Table_Graduate_Salary[[#This Row],[English]],Table_Graduate_Salary[[#This Row],[Logical]],Table_Graduate_Salary[[#This Row],[Quant]])</f>
        <v>405</v>
      </c>
    </row>
    <row r="2962" spans="1:37">
      <c r="A2962">
        <v>334330</v>
      </c>
      <c r="B2962" t="s">
        <v>506</v>
      </c>
      <c r="C2962" s="1">
        <v>33439</v>
      </c>
      <c r="D2962" s="2">
        <v>67.2</v>
      </c>
      <c r="E2962">
        <v>0</v>
      </c>
      <c r="F2962" s="3">
        <v>2008</v>
      </c>
      <c r="G2962" s="2">
        <v>68.599999999999994</v>
      </c>
      <c r="H2962">
        <v>0</v>
      </c>
      <c r="I2962">
        <v>1622</v>
      </c>
      <c r="J2962">
        <v>2</v>
      </c>
      <c r="K2962" t="s">
        <v>36</v>
      </c>
      <c r="L2962" t="s">
        <v>60</v>
      </c>
      <c r="M2962" s="3">
        <v>72.56</v>
      </c>
      <c r="N2962">
        <v>1622</v>
      </c>
      <c r="O2962">
        <v>0</v>
      </c>
      <c r="P2962" t="s">
        <v>84</v>
      </c>
      <c r="Q2962">
        <v>2012</v>
      </c>
      <c r="R2962" s="2">
        <v>585</v>
      </c>
      <c r="S2962" s="2">
        <v>415</v>
      </c>
      <c r="T2962" s="2">
        <v>655</v>
      </c>
      <c r="U2962" s="2">
        <v>0.69447932770846299</v>
      </c>
      <c r="V2962" s="2">
        <v>-1</v>
      </c>
      <c r="W2962" s="2">
        <v>366</v>
      </c>
      <c r="X2962" s="2">
        <v>-1</v>
      </c>
      <c r="Y2962" s="2">
        <v>-1</v>
      </c>
      <c r="Z2962" s="2">
        <v>-1</v>
      </c>
      <c r="AA2962" s="2">
        <v>-1</v>
      </c>
      <c r="AB2962" s="2">
        <v>-1</v>
      </c>
      <c r="AC2962" s="2">
        <v>0.51</v>
      </c>
      <c r="AD2962" s="2">
        <v>0.73480000000000001</v>
      </c>
      <c r="AE2962" s="2">
        <v>-1.2511000000000001</v>
      </c>
      <c r="AF2962" s="2">
        <v>-0.40776999999999902</v>
      </c>
      <c r="AG2962" s="2">
        <v>-0.60350000000000004</v>
      </c>
      <c r="AH2962">
        <v>420000</v>
      </c>
      <c r="AI2962" t="str">
        <f>IF(Table_Graduate_Salary[[#This Row],[Salary]]&lt;300000,"Low",IF(Table_Graduate_Salary[[#This Row],[Salary]]&lt;=600000,"Medium","High"))</f>
        <v>Medium</v>
      </c>
      <c r="AJ2962" t="str">
        <f>IF(Table_Graduate_Salary[[#This Row],[collegeGPA]]&gt;=8,"Excellent",IF(Table_Graduate_Salary[[#This Row],[collegeGPA]]&gt;=7,"Good","Average"))</f>
        <v>Excellent</v>
      </c>
      <c r="AK2962" s="2">
        <f>AVERAGE(Table_Graduate_Salary[[#This Row],[English]],Table_Graduate_Salary[[#This Row],[Logical]],Table_Graduate_Salary[[#This Row],[Quant]])</f>
        <v>551.66666666666663</v>
      </c>
    </row>
    <row r="2963" spans="1:37">
      <c r="A2963">
        <v>690477</v>
      </c>
      <c r="B2963" t="s">
        <v>505</v>
      </c>
      <c r="C2963" s="1">
        <v>32785</v>
      </c>
      <c r="D2963" s="2">
        <v>87.4</v>
      </c>
      <c r="E2963" t="s">
        <v>35</v>
      </c>
      <c r="F2963" s="3">
        <v>2008</v>
      </c>
      <c r="G2963" s="2">
        <v>79</v>
      </c>
      <c r="H2963" t="s">
        <v>35</v>
      </c>
      <c r="I2963">
        <v>4971</v>
      </c>
      <c r="J2963">
        <v>2</v>
      </c>
      <c r="K2963" t="s">
        <v>36</v>
      </c>
      <c r="L2963" t="s">
        <v>153</v>
      </c>
      <c r="M2963" s="3">
        <v>78.7</v>
      </c>
      <c r="N2963">
        <v>4971</v>
      </c>
      <c r="O2963">
        <v>0</v>
      </c>
      <c r="P2963" t="s">
        <v>41</v>
      </c>
      <c r="Q2963">
        <v>2013</v>
      </c>
      <c r="R2963" s="2">
        <v>590</v>
      </c>
      <c r="S2963" s="2">
        <v>630</v>
      </c>
      <c r="T2963" s="2">
        <v>750</v>
      </c>
      <c r="U2963" s="2">
        <v>0.37605958665154499</v>
      </c>
      <c r="V2963" s="2">
        <v>305</v>
      </c>
      <c r="W2963" s="2">
        <v>300</v>
      </c>
      <c r="X2963" s="2">
        <v>-1</v>
      </c>
      <c r="Y2963" s="2">
        <v>446</v>
      </c>
      <c r="Z2963" s="2">
        <v>633</v>
      </c>
      <c r="AA2963" s="2">
        <v>-1</v>
      </c>
      <c r="AB2963" s="2">
        <v>-1</v>
      </c>
      <c r="AC2963" s="2">
        <v>0.55910000000000004</v>
      </c>
      <c r="AD2963" s="2">
        <v>0.37890000000000001</v>
      </c>
      <c r="AE2963" s="2">
        <v>0.31740000000000002</v>
      </c>
      <c r="AF2963" s="2">
        <v>-1.1217999999999999</v>
      </c>
      <c r="AG2963" s="2">
        <v>-1.4356</v>
      </c>
      <c r="AH2963">
        <v>250000</v>
      </c>
      <c r="AI2963" t="str">
        <f>IF(Table_Graduate_Salary[[#This Row],[Salary]]&lt;300000,"Low",IF(Table_Graduate_Salary[[#This Row],[Salary]]&lt;=600000,"Medium","High"))</f>
        <v>Low</v>
      </c>
      <c r="AJ2963" t="str">
        <f>IF(Table_Graduate_Salary[[#This Row],[collegeGPA]]&gt;=8,"Excellent",IF(Table_Graduate_Salary[[#This Row],[collegeGPA]]&gt;=7,"Good","Average"))</f>
        <v>Excellent</v>
      </c>
      <c r="AK2963" s="2">
        <f>AVERAGE(Table_Graduate_Salary[[#This Row],[English]],Table_Graduate_Salary[[#This Row],[Logical]],Table_Graduate_Salary[[#This Row],[Quant]])</f>
        <v>656.66666666666663</v>
      </c>
    </row>
    <row r="2964" spans="1:37">
      <c r="A2964">
        <v>1238289</v>
      </c>
      <c r="B2964" t="s">
        <v>506</v>
      </c>
      <c r="C2964" s="1">
        <v>33177</v>
      </c>
      <c r="D2964" s="2">
        <v>83.46</v>
      </c>
      <c r="E2964" t="s">
        <v>51</v>
      </c>
      <c r="F2964" s="3">
        <v>2008</v>
      </c>
      <c r="G2964" s="2">
        <v>61.83</v>
      </c>
      <c r="H2964" t="s">
        <v>51</v>
      </c>
      <c r="I2964">
        <v>5717</v>
      </c>
      <c r="J2964">
        <v>2</v>
      </c>
      <c r="K2964" t="s">
        <v>36</v>
      </c>
      <c r="L2964" t="s">
        <v>55</v>
      </c>
      <c r="M2964" s="3">
        <v>73</v>
      </c>
      <c r="N2964">
        <v>5717</v>
      </c>
      <c r="O2964">
        <v>0</v>
      </c>
      <c r="P2964" t="s">
        <v>45</v>
      </c>
      <c r="Q2964">
        <v>2014</v>
      </c>
      <c r="R2964" s="2">
        <v>430</v>
      </c>
      <c r="S2964" s="2">
        <v>435</v>
      </c>
      <c r="T2964" s="2">
        <v>450</v>
      </c>
      <c r="U2964" s="2">
        <v>0.95389977507992596</v>
      </c>
      <c r="V2964" s="2">
        <v>535</v>
      </c>
      <c r="W2964" s="2">
        <v>-1</v>
      </c>
      <c r="X2964" s="2">
        <v>530</v>
      </c>
      <c r="Y2964" s="2">
        <v>-1</v>
      </c>
      <c r="Z2964" s="2">
        <v>-1</v>
      </c>
      <c r="AA2964" s="2">
        <v>-1</v>
      </c>
      <c r="AB2964" s="2">
        <v>-1</v>
      </c>
      <c r="AC2964" s="2">
        <v>0.70269999999999999</v>
      </c>
      <c r="AD2964" s="2">
        <v>0.37890000000000001</v>
      </c>
      <c r="AE2964" s="2">
        <v>0.31740000000000002</v>
      </c>
      <c r="AF2964" s="2">
        <v>-1.1217999999999999</v>
      </c>
      <c r="AG2964" s="2">
        <v>0.48049999999999998</v>
      </c>
      <c r="AH2964">
        <v>350000</v>
      </c>
      <c r="AI2964" t="str">
        <f>IF(Table_Graduate_Salary[[#This Row],[Salary]]&lt;300000,"Low",IF(Table_Graduate_Salary[[#This Row],[Salary]]&lt;=600000,"Medium","High"))</f>
        <v>Medium</v>
      </c>
      <c r="AJ2964" t="str">
        <f>IF(Table_Graduate_Salary[[#This Row],[collegeGPA]]&gt;=8,"Excellent",IF(Table_Graduate_Salary[[#This Row],[collegeGPA]]&gt;=7,"Good","Average"))</f>
        <v>Excellent</v>
      </c>
      <c r="AK2964" s="2">
        <f>AVERAGE(Table_Graduate_Salary[[#This Row],[English]],Table_Graduate_Salary[[#This Row],[Logical]],Table_Graduate_Salary[[#This Row],[Quant]])</f>
        <v>438.33333333333331</v>
      </c>
    </row>
    <row r="2965" spans="1:37">
      <c r="A2965">
        <v>598081</v>
      </c>
      <c r="B2965" t="s">
        <v>506</v>
      </c>
      <c r="C2965" s="1">
        <v>33715</v>
      </c>
      <c r="D2965" s="2">
        <v>85.8</v>
      </c>
      <c r="E2965" t="s">
        <v>35</v>
      </c>
      <c r="F2965" s="3">
        <v>2009</v>
      </c>
      <c r="G2965" s="2">
        <v>90.6</v>
      </c>
      <c r="H2965" t="s">
        <v>35</v>
      </c>
      <c r="I2965">
        <v>400</v>
      </c>
      <c r="J2965">
        <v>1</v>
      </c>
      <c r="K2965" t="s">
        <v>36</v>
      </c>
      <c r="L2965" t="s">
        <v>40</v>
      </c>
      <c r="M2965" s="3">
        <v>76.8</v>
      </c>
      <c r="N2965">
        <v>400</v>
      </c>
      <c r="O2965">
        <v>0</v>
      </c>
      <c r="P2965" t="s">
        <v>84</v>
      </c>
      <c r="Q2965">
        <v>2013</v>
      </c>
      <c r="R2965" s="2">
        <v>625</v>
      </c>
      <c r="S2965" s="2">
        <v>715</v>
      </c>
      <c r="T2965" s="2">
        <v>645</v>
      </c>
      <c r="U2965" s="2">
        <v>0.99405087195166997</v>
      </c>
      <c r="V2965" s="2">
        <v>675</v>
      </c>
      <c r="W2965" s="2">
        <v>-1</v>
      </c>
      <c r="X2965" s="2">
        <v>-1</v>
      </c>
      <c r="Y2965" s="2">
        <v>-1</v>
      </c>
      <c r="Z2965" s="2">
        <v>-1</v>
      </c>
      <c r="AA2965" s="2">
        <v>-1</v>
      </c>
      <c r="AB2965" s="2">
        <v>-1</v>
      </c>
      <c r="AC2965" s="2">
        <v>-0.30270000000000002</v>
      </c>
      <c r="AD2965" s="2">
        <v>0.87839999999999996</v>
      </c>
      <c r="AE2965" s="2">
        <v>0.47110000000000002</v>
      </c>
      <c r="AF2965" s="2">
        <v>-1.1217999999999999</v>
      </c>
      <c r="AG2965" s="2">
        <v>1.0553999999999999</v>
      </c>
      <c r="AH2965">
        <v>560000</v>
      </c>
      <c r="AI2965" t="str">
        <f>IF(Table_Graduate_Salary[[#This Row],[Salary]]&lt;300000,"Low",IF(Table_Graduate_Salary[[#This Row],[Salary]]&lt;=600000,"Medium","High"))</f>
        <v>Medium</v>
      </c>
      <c r="AJ2965" t="str">
        <f>IF(Table_Graduate_Salary[[#This Row],[collegeGPA]]&gt;=8,"Excellent",IF(Table_Graduate_Salary[[#This Row],[collegeGPA]]&gt;=7,"Good","Average"))</f>
        <v>Excellent</v>
      </c>
      <c r="AK2965" s="2">
        <f>AVERAGE(Table_Graduate_Salary[[#This Row],[English]],Table_Graduate_Salary[[#This Row],[Logical]],Table_Graduate_Salary[[#This Row],[Quant]])</f>
        <v>661.66666666666663</v>
      </c>
    </row>
    <row r="2966" spans="1:37">
      <c r="A2966">
        <v>41147</v>
      </c>
      <c r="B2966" t="s">
        <v>506</v>
      </c>
      <c r="C2966" s="1">
        <v>32033</v>
      </c>
      <c r="D2966" s="2">
        <v>53</v>
      </c>
      <c r="E2966" t="s">
        <v>492</v>
      </c>
      <c r="F2966" s="3">
        <v>2004</v>
      </c>
      <c r="G2966" s="2">
        <v>61</v>
      </c>
      <c r="H2966" t="s">
        <v>492</v>
      </c>
      <c r="I2966">
        <v>64</v>
      </c>
      <c r="J2966">
        <v>2</v>
      </c>
      <c r="K2966" t="s">
        <v>66</v>
      </c>
      <c r="L2966" t="s">
        <v>67</v>
      </c>
      <c r="M2966" s="3">
        <v>65</v>
      </c>
      <c r="N2966">
        <v>64</v>
      </c>
      <c r="O2966">
        <v>0</v>
      </c>
      <c r="P2966" t="s">
        <v>41</v>
      </c>
      <c r="Q2966">
        <v>2010</v>
      </c>
      <c r="R2966" s="2">
        <v>405</v>
      </c>
      <c r="S2966" s="2">
        <v>455</v>
      </c>
      <c r="T2966" s="2">
        <v>475</v>
      </c>
      <c r="U2966" s="2">
        <v>0.52592258425205496</v>
      </c>
      <c r="V2966" s="2">
        <v>415</v>
      </c>
      <c r="W2966" s="2">
        <v>-1</v>
      </c>
      <c r="X2966" s="2">
        <v>-1</v>
      </c>
      <c r="Y2966" s="2">
        <v>-1</v>
      </c>
      <c r="Z2966" s="2">
        <v>-1</v>
      </c>
      <c r="AA2966" s="2">
        <v>-1</v>
      </c>
      <c r="AB2966" s="2">
        <v>-1</v>
      </c>
      <c r="AC2966" s="2">
        <v>-3.3538999999999999</v>
      </c>
      <c r="AD2966" s="2">
        <v>-0.43530000000000002</v>
      </c>
      <c r="AE2966" s="2">
        <v>-1.0697000000000001</v>
      </c>
      <c r="AF2966" s="2">
        <v>-5.5199999999999999E-2</v>
      </c>
      <c r="AG2966" s="2">
        <v>-2.6572</v>
      </c>
      <c r="AH2966">
        <v>4000000</v>
      </c>
      <c r="AI2966" t="str">
        <f>IF(Table_Graduate_Salary[[#This Row],[Salary]]&lt;300000,"Low",IF(Table_Graduate_Salary[[#This Row],[Salary]]&lt;=600000,"Medium","High"))</f>
        <v>High</v>
      </c>
      <c r="AJ2966" t="str">
        <f>IF(Table_Graduate_Salary[[#This Row],[collegeGPA]]&gt;=8,"Excellent",IF(Table_Graduate_Salary[[#This Row],[collegeGPA]]&gt;=7,"Good","Average"))</f>
        <v>Excellent</v>
      </c>
      <c r="AK2966" s="2">
        <f>AVERAGE(Table_Graduate_Salary[[#This Row],[English]],Table_Graduate_Salary[[#This Row],[Logical]],Table_Graduate_Salary[[#This Row],[Quant]])</f>
        <v>445</v>
      </c>
    </row>
    <row r="2967" spans="1:37">
      <c r="A2967">
        <v>330551</v>
      </c>
      <c r="B2967" t="s">
        <v>506</v>
      </c>
      <c r="C2967" s="1">
        <v>33448</v>
      </c>
      <c r="D2967" s="2">
        <v>80</v>
      </c>
      <c r="E2967" t="s">
        <v>100</v>
      </c>
      <c r="F2967" s="3">
        <v>2008</v>
      </c>
      <c r="G2967" s="2">
        <v>90.6</v>
      </c>
      <c r="H2967" t="s">
        <v>493</v>
      </c>
      <c r="I2967">
        <v>8818</v>
      </c>
      <c r="J2967">
        <v>2</v>
      </c>
      <c r="K2967" t="s">
        <v>36</v>
      </c>
      <c r="L2967" t="s">
        <v>52</v>
      </c>
      <c r="M2967" s="3">
        <v>61</v>
      </c>
      <c r="N2967">
        <v>8818</v>
      </c>
      <c r="O2967">
        <v>1</v>
      </c>
      <c r="P2967" t="s">
        <v>54</v>
      </c>
      <c r="Q2967">
        <v>2012</v>
      </c>
      <c r="R2967" s="2">
        <v>345</v>
      </c>
      <c r="S2967" s="2">
        <v>495</v>
      </c>
      <c r="T2967" s="2">
        <v>575</v>
      </c>
      <c r="U2967" s="2">
        <v>0.184771576575748</v>
      </c>
      <c r="V2967" s="2">
        <v>-1</v>
      </c>
      <c r="W2967" s="2">
        <v>-1</v>
      </c>
      <c r="X2967" s="2">
        <v>-1</v>
      </c>
      <c r="Y2967" s="2">
        <v>306</v>
      </c>
      <c r="Z2967" s="2">
        <v>-1</v>
      </c>
      <c r="AA2967" s="2">
        <v>-1</v>
      </c>
      <c r="AB2967" s="2">
        <v>-1</v>
      </c>
      <c r="AC2967" s="2">
        <v>1.5532999999999999</v>
      </c>
      <c r="AD2967" s="2">
        <v>1.7487999999999999</v>
      </c>
      <c r="AE2967" s="2">
        <v>1.6879999999999999</v>
      </c>
      <c r="AF2967" s="2">
        <v>-1.1422000000000001</v>
      </c>
      <c r="AG2967" s="2">
        <v>0.18640000000000001</v>
      </c>
      <c r="AH2967">
        <v>145000</v>
      </c>
      <c r="AI2967" t="str">
        <f>IF(Table_Graduate_Salary[[#This Row],[Salary]]&lt;300000,"Low",IF(Table_Graduate_Salary[[#This Row],[Salary]]&lt;=600000,"Medium","High"))</f>
        <v>Low</v>
      </c>
      <c r="AJ2967" t="str">
        <f>IF(Table_Graduate_Salary[[#This Row],[collegeGPA]]&gt;=8,"Excellent",IF(Table_Graduate_Salary[[#This Row],[collegeGPA]]&gt;=7,"Good","Average"))</f>
        <v>Excellent</v>
      </c>
      <c r="AK2967" s="2">
        <f>AVERAGE(Table_Graduate_Salary[[#This Row],[English]],Table_Graduate_Salary[[#This Row],[Logical]],Table_Graduate_Salary[[#This Row],[Quant]])</f>
        <v>471.66666666666669</v>
      </c>
    </row>
    <row r="2968" spans="1:37">
      <c r="A2968">
        <v>530146</v>
      </c>
      <c r="B2968" t="s">
        <v>506</v>
      </c>
      <c r="C2968" s="1">
        <v>33433</v>
      </c>
      <c r="D2968" s="2">
        <v>79.8</v>
      </c>
      <c r="E2968" t="s">
        <v>35</v>
      </c>
      <c r="F2968" s="3">
        <v>2008</v>
      </c>
      <c r="G2968" s="2">
        <v>78.2</v>
      </c>
      <c r="H2968" t="s">
        <v>35</v>
      </c>
      <c r="I2968">
        <v>11759</v>
      </c>
      <c r="J2968">
        <v>2</v>
      </c>
      <c r="K2968" t="s">
        <v>36</v>
      </c>
      <c r="L2968" t="s">
        <v>52</v>
      </c>
      <c r="M2968" s="3">
        <v>69</v>
      </c>
      <c r="N2968">
        <v>11759</v>
      </c>
      <c r="O2968">
        <v>0</v>
      </c>
      <c r="P2968" t="s">
        <v>96</v>
      </c>
      <c r="Q2968">
        <v>2013</v>
      </c>
      <c r="R2968" s="2">
        <v>395</v>
      </c>
      <c r="S2968" s="2">
        <v>500</v>
      </c>
      <c r="T2968" s="2">
        <v>455</v>
      </c>
      <c r="U2968" s="2">
        <v>0.535862819499896</v>
      </c>
      <c r="V2968" s="2">
        <v>-1</v>
      </c>
      <c r="W2968" s="2">
        <v>-1</v>
      </c>
      <c r="X2968" s="2">
        <v>-1</v>
      </c>
      <c r="Y2968" s="2">
        <v>393</v>
      </c>
      <c r="Z2968" s="2">
        <v>-1</v>
      </c>
      <c r="AA2968" s="2">
        <v>-1</v>
      </c>
      <c r="AB2968" s="2">
        <v>-1</v>
      </c>
      <c r="AC2968" s="2">
        <v>0.39410000000000001</v>
      </c>
      <c r="AD2968" s="2">
        <v>0.1888</v>
      </c>
      <c r="AE2968" s="2">
        <v>-0.63429999999999997</v>
      </c>
      <c r="AF2968" s="2">
        <v>9.1700000000000004E-2</v>
      </c>
      <c r="AG2968" s="2">
        <v>-1.3934</v>
      </c>
      <c r="AH2968">
        <v>360000</v>
      </c>
      <c r="AI2968" t="str">
        <f>IF(Table_Graduate_Salary[[#This Row],[Salary]]&lt;300000,"Low",IF(Table_Graduate_Salary[[#This Row],[Salary]]&lt;=600000,"Medium","High"))</f>
        <v>Medium</v>
      </c>
      <c r="AJ2968" t="str">
        <f>IF(Table_Graduate_Salary[[#This Row],[collegeGPA]]&gt;=8,"Excellent",IF(Table_Graduate_Salary[[#This Row],[collegeGPA]]&gt;=7,"Good","Average"))</f>
        <v>Excellent</v>
      </c>
      <c r="AK2968" s="2">
        <f>AVERAGE(Table_Graduate_Salary[[#This Row],[English]],Table_Graduate_Salary[[#This Row],[Logical]],Table_Graduate_Salary[[#This Row],[Quant]])</f>
        <v>450</v>
      </c>
    </row>
    <row r="2969" spans="1:37">
      <c r="A2969">
        <v>65096</v>
      </c>
      <c r="B2969" t="s">
        <v>506</v>
      </c>
      <c r="C2969" s="1">
        <v>32178</v>
      </c>
      <c r="D2969" s="2">
        <v>90.88</v>
      </c>
      <c r="E2969" t="s">
        <v>494</v>
      </c>
      <c r="F2969" s="3">
        <v>2006</v>
      </c>
      <c r="G2969" s="2">
        <v>82.5</v>
      </c>
      <c r="H2969" t="s">
        <v>495</v>
      </c>
      <c r="I2969">
        <v>124</v>
      </c>
      <c r="J2969">
        <v>2</v>
      </c>
      <c r="K2969" t="s">
        <v>36</v>
      </c>
      <c r="L2969" t="s">
        <v>64</v>
      </c>
      <c r="M2969" s="3">
        <v>66.150000000000006</v>
      </c>
      <c r="N2969">
        <v>124</v>
      </c>
      <c r="O2969">
        <v>0</v>
      </c>
      <c r="P2969" t="s">
        <v>65</v>
      </c>
      <c r="Q2969">
        <v>2010</v>
      </c>
      <c r="R2969" s="2">
        <v>415</v>
      </c>
      <c r="S2969" s="2">
        <v>335</v>
      </c>
      <c r="T2969" s="2">
        <v>405</v>
      </c>
      <c r="U2969" s="2">
        <v>0.88412251159373501</v>
      </c>
      <c r="V2969" s="2">
        <v>535</v>
      </c>
      <c r="W2969" s="2">
        <v>333</v>
      </c>
      <c r="X2969" s="2">
        <v>-1</v>
      </c>
      <c r="Y2969" s="2">
        <v>313</v>
      </c>
      <c r="Z2969" s="2">
        <v>-1</v>
      </c>
      <c r="AA2969" s="2">
        <v>-1</v>
      </c>
      <c r="AB2969" s="2">
        <v>320</v>
      </c>
      <c r="AC2969" s="2">
        <v>0.81920000000000004</v>
      </c>
      <c r="AD2969" s="2">
        <v>0.1888</v>
      </c>
      <c r="AE2969" s="2">
        <v>-1.7954000000000001</v>
      </c>
      <c r="AF2969" s="2">
        <v>1.8249</v>
      </c>
      <c r="AG2969" s="2">
        <v>1.1343000000000001</v>
      </c>
      <c r="AH2969">
        <v>345000</v>
      </c>
      <c r="AI2969" t="str">
        <f>IF(Table_Graduate_Salary[[#This Row],[Salary]]&lt;300000,"Low",IF(Table_Graduate_Salary[[#This Row],[Salary]]&lt;=600000,"Medium","High"))</f>
        <v>Medium</v>
      </c>
      <c r="AJ2969" t="str">
        <f>IF(Table_Graduate_Salary[[#This Row],[collegeGPA]]&gt;=8,"Excellent",IF(Table_Graduate_Salary[[#This Row],[collegeGPA]]&gt;=7,"Good","Average"))</f>
        <v>Excellent</v>
      </c>
      <c r="AK2969" s="2">
        <f>AVERAGE(Table_Graduate_Salary[[#This Row],[English]],Table_Graduate_Salary[[#This Row],[Logical]],Table_Graduate_Salary[[#This Row],[Quant]])</f>
        <v>385</v>
      </c>
    </row>
    <row r="2970" spans="1:37">
      <c r="A2970">
        <v>961017</v>
      </c>
      <c r="B2970" t="s">
        <v>506</v>
      </c>
      <c r="C2970" s="1">
        <v>33761</v>
      </c>
      <c r="D2970" s="2">
        <v>73.8</v>
      </c>
      <c r="E2970" t="s">
        <v>35</v>
      </c>
      <c r="F2970" s="3">
        <v>2010</v>
      </c>
      <c r="G2970" s="2">
        <v>60.2</v>
      </c>
      <c r="H2970" t="s">
        <v>35</v>
      </c>
      <c r="I2970">
        <v>6907</v>
      </c>
      <c r="J2970">
        <v>2</v>
      </c>
      <c r="K2970" t="s">
        <v>36</v>
      </c>
      <c r="L2970" t="s">
        <v>40</v>
      </c>
      <c r="M2970" s="3">
        <v>58</v>
      </c>
      <c r="N2970">
        <v>6907</v>
      </c>
      <c r="O2970">
        <v>0</v>
      </c>
      <c r="P2970" t="s">
        <v>59</v>
      </c>
      <c r="Q2970">
        <v>2014</v>
      </c>
      <c r="R2970" s="2">
        <v>520</v>
      </c>
      <c r="S2970" s="2">
        <v>570</v>
      </c>
      <c r="T2970" s="2">
        <v>485</v>
      </c>
      <c r="U2970" s="2">
        <v>0.48674700843819302</v>
      </c>
      <c r="V2970" s="2">
        <v>425</v>
      </c>
      <c r="W2970" s="2">
        <v>-1</v>
      </c>
      <c r="X2970" s="2">
        <v>376</v>
      </c>
      <c r="Y2970" s="2">
        <v>-1</v>
      </c>
      <c r="Z2970" s="2">
        <v>-1</v>
      </c>
      <c r="AA2970" s="2">
        <v>-1</v>
      </c>
      <c r="AB2970" s="2">
        <v>-1</v>
      </c>
      <c r="AC2970" s="2">
        <v>-2.3134000000000001</v>
      </c>
      <c r="AD2970" s="2">
        <v>0.87839999999999996</v>
      </c>
      <c r="AE2970" s="2">
        <v>0.01</v>
      </c>
      <c r="AF2970" s="2">
        <v>0.77980000000000005</v>
      </c>
      <c r="AG2970" s="2">
        <v>-1.6273</v>
      </c>
      <c r="AH2970">
        <v>120000</v>
      </c>
      <c r="AI2970" t="str">
        <f>IF(Table_Graduate_Salary[[#This Row],[Salary]]&lt;300000,"Low",IF(Table_Graduate_Salary[[#This Row],[Salary]]&lt;=600000,"Medium","High"))</f>
        <v>Low</v>
      </c>
      <c r="AJ2970" t="str">
        <f>IF(Table_Graduate_Salary[[#This Row],[collegeGPA]]&gt;=8,"Excellent",IF(Table_Graduate_Salary[[#This Row],[collegeGPA]]&gt;=7,"Good","Average"))</f>
        <v>Excellent</v>
      </c>
      <c r="AK2970" s="2">
        <f>AVERAGE(Table_Graduate_Salary[[#This Row],[English]],Table_Graduate_Salary[[#This Row],[Logical]],Table_Graduate_Salary[[#This Row],[Quant]])</f>
        <v>525</v>
      </c>
    </row>
    <row r="2971" spans="1:37">
      <c r="A2971">
        <v>639693</v>
      </c>
      <c r="B2971" t="s">
        <v>505</v>
      </c>
      <c r="C2971" s="1">
        <v>32880</v>
      </c>
      <c r="D2971" s="2">
        <v>66.7</v>
      </c>
      <c r="E2971" t="s">
        <v>51</v>
      </c>
      <c r="F2971" s="3">
        <v>2007</v>
      </c>
      <c r="G2971" s="2">
        <v>60</v>
      </c>
      <c r="H2971" t="s">
        <v>51</v>
      </c>
      <c r="I2971">
        <v>350</v>
      </c>
      <c r="J2971">
        <v>2</v>
      </c>
      <c r="K2971" t="s">
        <v>36</v>
      </c>
      <c r="L2971" t="s">
        <v>40</v>
      </c>
      <c r="M2971" s="3">
        <v>66</v>
      </c>
      <c r="N2971">
        <v>350</v>
      </c>
      <c r="O2971">
        <v>0</v>
      </c>
      <c r="P2971" t="s">
        <v>41</v>
      </c>
      <c r="Q2971">
        <v>2013</v>
      </c>
      <c r="R2971" s="2">
        <v>405</v>
      </c>
      <c r="S2971" s="2">
        <v>425</v>
      </c>
      <c r="T2971" s="2">
        <v>545</v>
      </c>
      <c r="U2971" s="2">
        <v>0.70409041213131396</v>
      </c>
      <c r="V2971" s="2">
        <v>465</v>
      </c>
      <c r="W2971" s="2">
        <v>-1</v>
      </c>
      <c r="X2971" s="2">
        <v>-1</v>
      </c>
      <c r="Y2971" s="2">
        <v>-1</v>
      </c>
      <c r="Z2971" s="2">
        <v>-1</v>
      </c>
      <c r="AA2971" s="2">
        <v>-1</v>
      </c>
      <c r="AB2971" s="2">
        <v>-1</v>
      </c>
      <c r="AC2971" s="2">
        <v>0.41549999999999998</v>
      </c>
      <c r="AD2971" s="2">
        <v>0.37890000000000001</v>
      </c>
      <c r="AE2971" s="2">
        <v>1.0859000000000001</v>
      </c>
      <c r="AF2971" s="2">
        <v>-0.1076</v>
      </c>
      <c r="AG2971" s="2">
        <v>-1.4356</v>
      </c>
      <c r="AH2971">
        <v>360000</v>
      </c>
      <c r="AI2971" t="str">
        <f>IF(Table_Graduate_Salary[[#This Row],[Salary]]&lt;300000,"Low",IF(Table_Graduate_Salary[[#This Row],[Salary]]&lt;=600000,"Medium","High"))</f>
        <v>Medium</v>
      </c>
      <c r="AJ2971" t="str">
        <f>IF(Table_Graduate_Salary[[#This Row],[collegeGPA]]&gt;=8,"Excellent",IF(Table_Graduate_Salary[[#This Row],[collegeGPA]]&gt;=7,"Good","Average"))</f>
        <v>Excellent</v>
      </c>
      <c r="AK2971" s="2">
        <f>AVERAGE(Table_Graduate_Salary[[#This Row],[English]],Table_Graduate_Salary[[#This Row],[Logical]],Table_Graduate_Salary[[#This Row],[Quant]])</f>
        <v>458.33333333333331</v>
      </c>
    </row>
    <row r="2972" spans="1:37">
      <c r="A2972">
        <v>320969</v>
      </c>
      <c r="B2972" t="s">
        <v>506</v>
      </c>
      <c r="C2972" s="1">
        <v>32695</v>
      </c>
      <c r="D2972" s="2">
        <v>84</v>
      </c>
      <c r="E2972" t="s">
        <v>48</v>
      </c>
      <c r="F2972" s="3">
        <v>2007</v>
      </c>
      <c r="G2972" s="2">
        <v>80.8</v>
      </c>
      <c r="H2972" t="s">
        <v>35</v>
      </c>
      <c r="I2972">
        <v>47</v>
      </c>
      <c r="J2972">
        <v>1</v>
      </c>
      <c r="K2972" t="s">
        <v>36</v>
      </c>
      <c r="L2972" t="s">
        <v>247</v>
      </c>
      <c r="M2972" s="3">
        <v>72</v>
      </c>
      <c r="N2972">
        <v>47</v>
      </c>
      <c r="O2972">
        <v>1</v>
      </c>
      <c r="P2972" t="s">
        <v>38</v>
      </c>
      <c r="Q2972">
        <v>2012</v>
      </c>
      <c r="R2972" s="2">
        <v>595</v>
      </c>
      <c r="S2972" s="2">
        <v>605</v>
      </c>
      <c r="T2972" s="2">
        <v>645</v>
      </c>
      <c r="U2972" s="2">
        <v>0.49063695588996398</v>
      </c>
      <c r="V2972" s="2">
        <v>-1</v>
      </c>
      <c r="W2972" s="2">
        <v>-1</v>
      </c>
      <c r="X2972" s="2">
        <v>-1</v>
      </c>
      <c r="Y2972" s="2">
        <v>383</v>
      </c>
      <c r="Z2972" s="2">
        <v>-1</v>
      </c>
      <c r="AA2972" s="2">
        <v>-1</v>
      </c>
      <c r="AB2972" s="2">
        <v>-1</v>
      </c>
      <c r="AC2972" s="2">
        <v>-0.4173</v>
      </c>
      <c r="AD2972" s="2">
        <v>1.1248</v>
      </c>
      <c r="AE2972" s="2">
        <v>-0.1988</v>
      </c>
      <c r="AF2972" s="2">
        <v>0.88482999999999901</v>
      </c>
      <c r="AG2972" s="2">
        <v>0.18640000000000001</v>
      </c>
      <c r="AH2972">
        <v>500000</v>
      </c>
      <c r="AI2972" t="str">
        <f>IF(Table_Graduate_Salary[[#This Row],[Salary]]&lt;300000,"Low",IF(Table_Graduate_Salary[[#This Row],[Salary]]&lt;=600000,"Medium","High"))</f>
        <v>Medium</v>
      </c>
      <c r="AJ2972" t="str">
        <f>IF(Table_Graduate_Salary[[#This Row],[collegeGPA]]&gt;=8,"Excellent",IF(Table_Graduate_Salary[[#This Row],[collegeGPA]]&gt;=7,"Good","Average"))</f>
        <v>Excellent</v>
      </c>
      <c r="AK2972" s="2">
        <f>AVERAGE(Table_Graduate_Salary[[#This Row],[English]],Table_Graduate_Salary[[#This Row],[Logical]],Table_Graduate_Salary[[#This Row],[Quant]])</f>
        <v>615</v>
      </c>
    </row>
    <row r="2973" spans="1:37">
      <c r="A2973">
        <v>898730</v>
      </c>
      <c r="B2973" t="s">
        <v>506</v>
      </c>
      <c r="C2973" s="1">
        <v>33628</v>
      </c>
      <c r="D2973" s="2">
        <v>88.8</v>
      </c>
      <c r="E2973" t="s">
        <v>35</v>
      </c>
      <c r="F2973" s="3">
        <v>2009</v>
      </c>
      <c r="G2973" s="2">
        <v>82</v>
      </c>
      <c r="H2973" t="s">
        <v>35</v>
      </c>
      <c r="I2973">
        <v>28</v>
      </c>
      <c r="J2973">
        <v>2</v>
      </c>
      <c r="K2973" t="s">
        <v>36</v>
      </c>
      <c r="L2973" t="s">
        <v>60</v>
      </c>
      <c r="M2973" s="3">
        <v>71.92</v>
      </c>
      <c r="N2973">
        <v>28</v>
      </c>
      <c r="O2973">
        <v>1</v>
      </c>
      <c r="P2973" t="s">
        <v>38</v>
      </c>
      <c r="Q2973">
        <v>2014</v>
      </c>
      <c r="R2973" s="2">
        <v>710</v>
      </c>
      <c r="S2973" s="2">
        <v>560</v>
      </c>
      <c r="T2973" s="2">
        <v>605</v>
      </c>
      <c r="U2973" s="2">
        <v>0.88162006953017702</v>
      </c>
      <c r="V2973" s="2">
        <v>515</v>
      </c>
      <c r="W2973" s="2">
        <v>420</v>
      </c>
      <c r="X2973" s="2">
        <v>438</v>
      </c>
      <c r="Y2973" s="2">
        <v>-1</v>
      </c>
      <c r="Z2973" s="2">
        <v>-1</v>
      </c>
      <c r="AA2973" s="2">
        <v>-1</v>
      </c>
      <c r="AB2973" s="2">
        <v>-1</v>
      </c>
      <c r="AC2973" s="2">
        <v>1.5644</v>
      </c>
      <c r="AD2973" s="2">
        <v>1.7109000000000001</v>
      </c>
      <c r="AE2973" s="2">
        <v>1.2396</v>
      </c>
      <c r="AF2973" s="2">
        <v>-1.1217999999999999</v>
      </c>
      <c r="AG2973" s="2">
        <v>9.7299999999999998E-2</v>
      </c>
      <c r="AH2973">
        <v>320000</v>
      </c>
      <c r="AI2973" t="str">
        <f>IF(Table_Graduate_Salary[[#This Row],[Salary]]&lt;300000,"Low",IF(Table_Graduate_Salary[[#This Row],[Salary]]&lt;=600000,"Medium","High"))</f>
        <v>Medium</v>
      </c>
      <c r="AJ2973" t="str">
        <f>IF(Table_Graduate_Salary[[#This Row],[collegeGPA]]&gt;=8,"Excellent",IF(Table_Graduate_Salary[[#This Row],[collegeGPA]]&gt;=7,"Good","Average"))</f>
        <v>Excellent</v>
      </c>
      <c r="AK2973" s="2">
        <f>AVERAGE(Table_Graduate_Salary[[#This Row],[English]],Table_Graduate_Salary[[#This Row],[Logical]],Table_Graduate_Salary[[#This Row],[Quant]])</f>
        <v>625</v>
      </c>
    </row>
    <row r="2974" spans="1:37">
      <c r="A2974">
        <v>1157697</v>
      </c>
      <c r="B2974" t="s">
        <v>506</v>
      </c>
      <c r="C2974" s="1">
        <v>34325</v>
      </c>
      <c r="D2974" s="2">
        <v>70</v>
      </c>
      <c r="E2974" t="s">
        <v>51</v>
      </c>
      <c r="F2974" s="3">
        <v>2010</v>
      </c>
      <c r="G2974" s="2">
        <v>74.400000000000006</v>
      </c>
      <c r="H2974" t="s">
        <v>51</v>
      </c>
      <c r="I2974">
        <v>3579</v>
      </c>
      <c r="J2974">
        <v>2</v>
      </c>
      <c r="K2974" t="s">
        <v>36</v>
      </c>
      <c r="L2974" t="s">
        <v>40</v>
      </c>
      <c r="M2974" s="3">
        <v>67.5</v>
      </c>
      <c r="N2974">
        <v>3579</v>
      </c>
      <c r="O2974">
        <v>0</v>
      </c>
      <c r="P2974" t="s">
        <v>41</v>
      </c>
      <c r="Q2974">
        <v>2014</v>
      </c>
      <c r="R2974" s="2">
        <v>580</v>
      </c>
      <c r="S2974" s="2">
        <v>545</v>
      </c>
      <c r="T2974" s="2">
        <v>585</v>
      </c>
      <c r="U2974" s="2">
        <v>0.74475835400893897</v>
      </c>
      <c r="V2974" s="2">
        <v>465</v>
      </c>
      <c r="W2974" s="2">
        <v>-1</v>
      </c>
      <c r="X2974" s="2">
        <v>438</v>
      </c>
      <c r="Y2974" s="2">
        <v>-1</v>
      </c>
      <c r="Z2974" s="2">
        <v>-1</v>
      </c>
      <c r="AA2974" s="2">
        <v>-1</v>
      </c>
      <c r="AB2974" s="2">
        <v>-1</v>
      </c>
      <c r="AC2974" s="2">
        <v>-1.5952999999999999</v>
      </c>
      <c r="AD2974" s="2">
        <v>-0.4536</v>
      </c>
      <c r="AE2974" s="2">
        <v>0.01</v>
      </c>
      <c r="AF2974" s="2">
        <v>-0.86819999999999997</v>
      </c>
      <c r="AG2974" s="2">
        <v>-9.4299999999999995E-2</v>
      </c>
      <c r="AH2974">
        <v>180000</v>
      </c>
      <c r="AI2974" t="str">
        <f>IF(Table_Graduate_Salary[[#This Row],[Salary]]&lt;300000,"Low",IF(Table_Graduate_Salary[[#This Row],[Salary]]&lt;=600000,"Medium","High"))</f>
        <v>Low</v>
      </c>
      <c r="AJ2974" t="str">
        <f>IF(Table_Graduate_Salary[[#This Row],[collegeGPA]]&gt;=8,"Excellent",IF(Table_Graduate_Salary[[#This Row],[collegeGPA]]&gt;=7,"Good","Average"))</f>
        <v>Excellent</v>
      </c>
      <c r="AK2974" s="2">
        <f>AVERAGE(Table_Graduate_Salary[[#This Row],[English]],Table_Graduate_Salary[[#This Row],[Logical]],Table_Graduate_Salary[[#This Row],[Quant]])</f>
        <v>570</v>
      </c>
    </row>
    <row r="2975" spans="1:37">
      <c r="A2975">
        <v>987044</v>
      </c>
      <c r="B2975" t="s">
        <v>506</v>
      </c>
      <c r="C2975" s="1">
        <v>33586</v>
      </c>
      <c r="D2975" s="2">
        <v>85</v>
      </c>
      <c r="E2975" t="s">
        <v>35</v>
      </c>
      <c r="F2975" s="3">
        <v>2010</v>
      </c>
      <c r="G2975" s="2">
        <v>82</v>
      </c>
      <c r="H2975" t="s">
        <v>35</v>
      </c>
      <c r="I2975">
        <v>13344</v>
      </c>
      <c r="J2975">
        <v>2</v>
      </c>
      <c r="K2975" t="s">
        <v>36</v>
      </c>
      <c r="L2975" t="s">
        <v>40</v>
      </c>
      <c r="M2975" s="3">
        <v>81</v>
      </c>
      <c r="N2975">
        <v>13344</v>
      </c>
      <c r="O2975">
        <v>0</v>
      </c>
      <c r="P2975" t="s">
        <v>41</v>
      </c>
      <c r="Q2975">
        <v>2014</v>
      </c>
      <c r="R2975" s="2">
        <v>615</v>
      </c>
      <c r="S2975" s="2">
        <v>630</v>
      </c>
      <c r="T2975" s="2">
        <v>560</v>
      </c>
      <c r="U2975" s="2">
        <v>0.84224832225783597</v>
      </c>
      <c r="V2975" s="2">
        <v>525</v>
      </c>
      <c r="W2975" s="2">
        <v>-1</v>
      </c>
      <c r="X2975" s="2">
        <v>469</v>
      </c>
      <c r="Y2975" s="2">
        <v>-1</v>
      </c>
      <c r="Z2975" s="2">
        <v>-1</v>
      </c>
      <c r="AA2975" s="2">
        <v>-1</v>
      </c>
      <c r="AB2975" s="2">
        <v>-1</v>
      </c>
      <c r="AC2975" s="2">
        <v>0.84630000000000005</v>
      </c>
      <c r="AD2975" s="2">
        <v>0.37890000000000001</v>
      </c>
      <c r="AE2975" s="2">
        <v>0.16370000000000001</v>
      </c>
      <c r="AF2975" s="2">
        <v>-1.7556</v>
      </c>
      <c r="AG2975" s="2">
        <v>-0.66920000000000002</v>
      </c>
      <c r="AH2975">
        <v>440000</v>
      </c>
      <c r="AI2975" t="str">
        <f>IF(Table_Graduate_Salary[[#This Row],[Salary]]&lt;300000,"Low",IF(Table_Graduate_Salary[[#This Row],[Salary]]&lt;=600000,"Medium","High"))</f>
        <v>Medium</v>
      </c>
      <c r="AJ2975" t="str">
        <f>IF(Table_Graduate_Salary[[#This Row],[collegeGPA]]&gt;=8,"Excellent",IF(Table_Graduate_Salary[[#This Row],[collegeGPA]]&gt;=7,"Good","Average"))</f>
        <v>Excellent</v>
      </c>
      <c r="AK2975" s="2">
        <f>AVERAGE(Table_Graduate_Salary[[#This Row],[English]],Table_Graduate_Salary[[#This Row],[Logical]],Table_Graduate_Salary[[#This Row],[Quant]])</f>
        <v>601.66666666666663</v>
      </c>
    </row>
    <row r="2976" spans="1:37">
      <c r="A2976">
        <v>602029</v>
      </c>
      <c r="B2976" t="s">
        <v>506</v>
      </c>
      <c r="C2976" s="1">
        <v>33325</v>
      </c>
      <c r="D2976" s="2">
        <v>70.3</v>
      </c>
      <c r="E2976" t="s">
        <v>100</v>
      </c>
      <c r="F2976" s="3">
        <v>2009</v>
      </c>
      <c r="G2976" s="2">
        <v>84.5</v>
      </c>
      <c r="H2976" t="s">
        <v>221</v>
      </c>
      <c r="I2976">
        <v>6074</v>
      </c>
      <c r="J2976">
        <v>2</v>
      </c>
      <c r="K2976" t="s">
        <v>36</v>
      </c>
      <c r="L2976" t="s">
        <v>55</v>
      </c>
      <c r="M2976" s="3">
        <v>67.680000000000007</v>
      </c>
      <c r="N2976">
        <v>6074</v>
      </c>
      <c r="O2976">
        <v>1</v>
      </c>
      <c r="P2976" t="s">
        <v>54</v>
      </c>
      <c r="Q2976">
        <v>2013</v>
      </c>
      <c r="R2976" s="2">
        <v>335</v>
      </c>
      <c r="S2976" s="2">
        <v>350</v>
      </c>
      <c r="T2976" s="2">
        <v>145</v>
      </c>
      <c r="U2976" s="2">
        <v>0.563267823666597</v>
      </c>
      <c r="V2976" s="2">
        <v>425</v>
      </c>
      <c r="W2976" s="2">
        <v>-1</v>
      </c>
      <c r="X2976" s="2">
        <v>-1</v>
      </c>
      <c r="Y2976" s="2">
        <v>-1</v>
      </c>
      <c r="Z2976" s="2">
        <v>-1</v>
      </c>
      <c r="AA2976" s="2">
        <v>-1</v>
      </c>
      <c r="AB2976" s="2">
        <v>-1</v>
      </c>
      <c r="AC2976" s="2">
        <v>-0.159</v>
      </c>
      <c r="AD2976" s="2">
        <v>1.5444</v>
      </c>
      <c r="AE2976" s="2">
        <v>1.2396</v>
      </c>
      <c r="AF2976" s="2">
        <v>2.0474999999999999</v>
      </c>
      <c r="AG2976" s="2">
        <v>1.4386000000000001</v>
      </c>
      <c r="AH2976">
        <v>150000</v>
      </c>
      <c r="AI2976" t="str">
        <f>IF(Table_Graduate_Salary[[#This Row],[Salary]]&lt;300000,"Low",IF(Table_Graduate_Salary[[#This Row],[Salary]]&lt;=600000,"Medium","High"))</f>
        <v>Low</v>
      </c>
      <c r="AJ2976" t="str">
        <f>IF(Table_Graduate_Salary[[#This Row],[collegeGPA]]&gt;=8,"Excellent",IF(Table_Graduate_Salary[[#This Row],[collegeGPA]]&gt;=7,"Good","Average"))</f>
        <v>Excellent</v>
      </c>
      <c r="AK2976" s="2">
        <f>AVERAGE(Table_Graduate_Salary[[#This Row],[English]],Table_Graduate_Salary[[#This Row],[Logical]],Table_Graduate_Salary[[#This Row],[Quant]])</f>
        <v>276.66666666666669</v>
      </c>
    </row>
    <row r="2977" spans="1:37">
      <c r="A2977">
        <v>1114870</v>
      </c>
      <c r="B2977" t="s">
        <v>506</v>
      </c>
      <c r="C2977" s="1">
        <v>33818</v>
      </c>
      <c r="D2977" s="2">
        <v>84.67</v>
      </c>
      <c r="E2977" t="s">
        <v>51</v>
      </c>
      <c r="F2977" s="3">
        <v>2008</v>
      </c>
      <c r="G2977" s="2">
        <v>74.92</v>
      </c>
      <c r="H2977" t="s">
        <v>51</v>
      </c>
      <c r="I2977">
        <v>12737</v>
      </c>
      <c r="J2977">
        <v>2</v>
      </c>
      <c r="K2977" t="s">
        <v>36</v>
      </c>
      <c r="L2977" t="s">
        <v>64</v>
      </c>
      <c r="M2977" s="3">
        <v>64.209999999999994</v>
      </c>
      <c r="N2977">
        <v>12737</v>
      </c>
      <c r="O2977">
        <v>1</v>
      </c>
      <c r="P2977" t="s">
        <v>71</v>
      </c>
      <c r="Q2977">
        <v>2013</v>
      </c>
      <c r="R2977" s="2">
        <v>490</v>
      </c>
      <c r="S2977" s="2">
        <v>520</v>
      </c>
      <c r="T2977" s="2">
        <v>465</v>
      </c>
      <c r="U2977" s="2">
        <v>0.84224832225783597</v>
      </c>
      <c r="V2977" s="2">
        <v>-1</v>
      </c>
      <c r="W2977" s="2">
        <v>-1</v>
      </c>
      <c r="X2977" s="2">
        <v>469</v>
      </c>
      <c r="Y2977" s="2">
        <v>-1</v>
      </c>
      <c r="Z2977" s="2">
        <v>-1</v>
      </c>
      <c r="AA2977" s="2">
        <v>-1</v>
      </c>
      <c r="AB2977" s="2">
        <v>-1</v>
      </c>
      <c r="AC2977" s="2">
        <v>1.5644</v>
      </c>
      <c r="AD2977" s="2">
        <v>1.7109000000000001</v>
      </c>
      <c r="AE2977" s="2">
        <v>-0.91220000000000001</v>
      </c>
      <c r="AF2977" s="2">
        <v>-1.8824000000000001</v>
      </c>
      <c r="AG2977" s="2">
        <v>0.67210000000000003</v>
      </c>
      <c r="AH2977">
        <v>120000</v>
      </c>
      <c r="AI2977" t="str">
        <f>IF(Table_Graduate_Salary[[#This Row],[Salary]]&lt;300000,"Low",IF(Table_Graduate_Salary[[#This Row],[Salary]]&lt;=600000,"Medium","High"))</f>
        <v>Low</v>
      </c>
      <c r="AJ2977" t="str">
        <f>IF(Table_Graduate_Salary[[#This Row],[collegeGPA]]&gt;=8,"Excellent",IF(Table_Graduate_Salary[[#This Row],[collegeGPA]]&gt;=7,"Good","Average"))</f>
        <v>Excellent</v>
      </c>
      <c r="AK2977" s="2">
        <f>AVERAGE(Table_Graduate_Salary[[#This Row],[English]],Table_Graduate_Salary[[#This Row],[Logical]],Table_Graduate_Salary[[#This Row],[Quant]])</f>
        <v>491.66666666666669</v>
      </c>
    </row>
    <row r="2978" spans="1:37">
      <c r="A2978">
        <v>454775</v>
      </c>
      <c r="B2978" t="s">
        <v>506</v>
      </c>
      <c r="C2978" s="1">
        <v>33296</v>
      </c>
      <c r="D2978" s="2">
        <v>74</v>
      </c>
      <c r="E2978" t="s">
        <v>496</v>
      </c>
      <c r="F2978" s="3">
        <v>2008</v>
      </c>
      <c r="G2978" s="2">
        <v>74.8</v>
      </c>
      <c r="H2978" t="s">
        <v>496</v>
      </c>
      <c r="I2978">
        <v>272</v>
      </c>
      <c r="J2978">
        <v>2</v>
      </c>
      <c r="K2978" t="s">
        <v>36</v>
      </c>
      <c r="L2978" t="s">
        <v>60</v>
      </c>
      <c r="M2978" s="3">
        <v>72.09</v>
      </c>
      <c r="N2978">
        <v>272</v>
      </c>
      <c r="O2978">
        <v>0</v>
      </c>
      <c r="P2978" t="s">
        <v>50</v>
      </c>
      <c r="Q2978">
        <v>2012</v>
      </c>
      <c r="R2978" s="2">
        <v>565</v>
      </c>
      <c r="S2978" s="2">
        <v>585</v>
      </c>
      <c r="T2978" s="2">
        <v>615</v>
      </c>
      <c r="U2978" s="2">
        <v>0.91077016424602197</v>
      </c>
      <c r="V2978" s="2">
        <v>-1</v>
      </c>
      <c r="W2978" s="2">
        <v>433</v>
      </c>
      <c r="X2978" s="2">
        <v>-1</v>
      </c>
      <c r="Y2978" s="2">
        <v>-1</v>
      </c>
      <c r="Z2978" s="2">
        <v>-1</v>
      </c>
      <c r="AA2978" s="2">
        <v>526</v>
      </c>
      <c r="AB2978" s="2">
        <v>-1</v>
      </c>
      <c r="AC2978" s="2">
        <v>-0.26279999999999998</v>
      </c>
      <c r="AD2978" s="2">
        <v>-0.1232</v>
      </c>
      <c r="AE2978" s="2">
        <v>-0.77939999999999998</v>
      </c>
      <c r="AF2978" s="2">
        <v>-0.76029999999999998</v>
      </c>
      <c r="AG2978" s="2">
        <v>0.4234</v>
      </c>
      <c r="AH2978">
        <v>390000</v>
      </c>
      <c r="AI2978" t="str">
        <f>IF(Table_Graduate_Salary[[#This Row],[Salary]]&lt;300000,"Low",IF(Table_Graduate_Salary[[#This Row],[Salary]]&lt;=600000,"Medium","High"))</f>
        <v>Medium</v>
      </c>
      <c r="AJ2978" t="str">
        <f>IF(Table_Graduate_Salary[[#This Row],[collegeGPA]]&gt;=8,"Excellent",IF(Table_Graduate_Salary[[#This Row],[collegeGPA]]&gt;=7,"Good","Average"))</f>
        <v>Excellent</v>
      </c>
      <c r="AK2978" s="2">
        <f>AVERAGE(Table_Graduate_Salary[[#This Row],[English]],Table_Graduate_Salary[[#This Row],[Logical]],Table_Graduate_Salary[[#This Row],[Quant]])</f>
        <v>588.33333333333337</v>
      </c>
    </row>
    <row r="2979" spans="1:37">
      <c r="A2979">
        <v>1119976</v>
      </c>
      <c r="B2979" t="s">
        <v>506</v>
      </c>
      <c r="C2979" s="1">
        <v>33307</v>
      </c>
      <c r="D2979" s="2">
        <v>71</v>
      </c>
      <c r="E2979" t="s">
        <v>48</v>
      </c>
      <c r="F2979" s="3">
        <v>2009</v>
      </c>
      <c r="G2979" s="2">
        <v>70</v>
      </c>
      <c r="H2979" t="s">
        <v>48</v>
      </c>
      <c r="I2979">
        <v>184</v>
      </c>
      <c r="J2979">
        <v>2</v>
      </c>
      <c r="K2979" t="s">
        <v>36</v>
      </c>
      <c r="L2979" t="s">
        <v>40</v>
      </c>
      <c r="M2979" s="3">
        <v>65</v>
      </c>
      <c r="N2979">
        <v>184</v>
      </c>
      <c r="O2979">
        <v>0</v>
      </c>
      <c r="P2979" t="s">
        <v>41</v>
      </c>
      <c r="Q2979">
        <v>2013</v>
      </c>
      <c r="R2979" s="2">
        <v>490</v>
      </c>
      <c r="S2979" s="2">
        <v>510</v>
      </c>
      <c r="T2979" s="2">
        <v>390</v>
      </c>
      <c r="U2979" s="2">
        <v>8.0055281340549497E-2</v>
      </c>
      <c r="V2979" s="2">
        <v>315</v>
      </c>
      <c r="W2979" s="2">
        <v>-1</v>
      </c>
      <c r="X2979" s="2">
        <v>253</v>
      </c>
      <c r="Y2979" s="2">
        <v>-1</v>
      </c>
      <c r="Z2979" s="2">
        <v>-1</v>
      </c>
      <c r="AA2979" s="2">
        <v>-1</v>
      </c>
      <c r="AB2979" s="2">
        <v>-1</v>
      </c>
      <c r="AC2979" s="2">
        <v>0.70269999999999999</v>
      </c>
      <c r="AD2979" s="2">
        <v>1.0448999999999999</v>
      </c>
      <c r="AE2979" s="2">
        <v>0.31740000000000002</v>
      </c>
      <c r="AF2979" s="2">
        <v>-1.3753</v>
      </c>
      <c r="AG2979" s="2">
        <v>-0.66920000000000002</v>
      </c>
      <c r="AH2979">
        <v>180000</v>
      </c>
      <c r="AI2979" t="str">
        <f>IF(Table_Graduate_Salary[[#This Row],[Salary]]&lt;300000,"Low",IF(Table_Graduate_Salary[[#This Row],[Salary]]&lt;=600000,"Medium","High"))</f>
        <v>Low</v>
      </c>
      <c r="AJ2979" t="str">
        <f>IF(Table_Graduate_Salary[[#This Row],[collegeGPA]]&gt;=8,"Excellent",IF(Table_Graduate_Salary[[#This Row],[collegeGPA]]&gt;=7,"Good","Average"))</f>
        <v>Excellent</v>
      </c>
      <c r="AK2979" s="2">
        <f>AVERAGE(Table_Graduate_Salary[[#This Row],[English]],Table_Graduate_Salary[[#This Row],[Logical]],Table_Graduate_Salary[[#This Row],[Quant]])</f>
        <v>463.33333333333331</v>
      </c>
    </row>
    <row r="2980" spans="1:37">
      <c r="A2980">
        <v>642309</v>
      </c>
      <c r="B2980" t="s">
        <v>506</v>
      </c>
      <c r="C2980" s="1">
        <v>33315</v>
      </c>
      <c r="D2980" s="2">
        <v>94.8</v>
      </c>
      <c r="E2980" t="s">
        <v>35</v>
      </c>
      <c r="F2980" s="3">
        <v>2008</v>
      </c>
      <c r="G2980" s="2">
        <v>81.2</v>
      </c>
      <c r="H2980" t="s">
        <v>35</v>
      </c>
      <c r="I2980">
        <v>436</v>
      </c>
      <c r="J2980">
        <v>1</v>
      </c>
      <c r="K2980" t="s">
        <v>36</v>
      </c>
      <c r="L2980" t="s">
        <v>194</v>
      </c>
      <c r="M2980" s="3">
        <v>90.32</v>
      </c>
      <c r="N2980">
        <v>436</v>
      </c>
      <c r="O2980">
        <v>0</v>
      </c>
      <c r="P2980" t="s">
        <v>96</v>
      </c>
      <c r="Q2980">
        <v>2013</v>
      </c>
      <c r="R2980" s="2">
        <v>675</v>
      </c>
      <c r="S2980" s="2">
        <v>525</v>
      </c>
      <c r="T2980" s="2">
        <v>795</v>
      </c>
      <c r="U2980" s="2">
        <v>-1</v>
      </c>
      <c r="V2980" s="2">
        <v>385</v>
      </c>
      <c r="W2980" s="2">
        <v>-1</v>
      </c>
      <c r="X2980" s="2">
        <v>-1</v>
      </c>
      <c r="Y2980" s="2">
        <v>420</v>
      </c>
      <c r="Z2980" s="2">
        <v>-1</v>
      </c>
      <c r="AA2980" s="2">
        <v>-1</v>
      </c>
      <c r="AB2980" s="2">
        <v>-1</v>
      </c>
      <c r="AC2980" s="2">
        <v>-0.30270000000000002</v>
      </c>
      <c r="AD2980" s="2">
        <v>-0.78659999999999997</v>
      </c>
      <c r="AE2980" s="2">
        <v>-0.4511</v>
      </c>
      <c r="AF2980" s="2">
        <v>1.9199999999999998E-2</v>
      </c>
      <c r="AG2980" s="2">
        <v>-9.4299999999999995E-2</v>
      </c>
      <c r="AH2980">
        <v>600000</v>
      </c>
      <c r="AI2980" t="str">
        <f>IF(Table_Graduate_Salary[[#This Row],[Salary]]&lt;300000,"Low",IF(Table_Graduate_Salary[[#This Row],[Salary]]&lt;=600000,"Medium","High"))</f>
        <v>Medium</v>
      </c>
      <c r="AJ2980" t="str">
        <f>IF(Table_Graduate_Salary[[#This Row],[collegeGPA]]&gt;=8,"Excellent",IF(Table_Graduate_Salary[[#This Row],[collegeGPA]]&gt;=7,"Good","Average"))</f>
        <v>Excellent</v>
      </c>
      <c r="AK2980" s="2">
        <f>AVERAGE(Table_Graduate_Salary[[#This Row],[English]],Table_Graduate_Salary[[#This Row],[Logical]],Table_Graduate_Salary[[#This Row],[Quant]])</f>
        <v>665</v>
      </c>
    </row>
    <row r="2981" spans="1:37">
      <c r="A2981">
        <v>82915</v>
      </c>
      <c r="B2981" t="s">
        <v>506</v>
      </c>
      <c r="C2981" s="1">
        <v>32182</v>
      </c>
      <c r="D2981" s="2">
        <v>82.8</v>
      </c>
      <c r="E2981" t="s">
        <v>48</v>
      </c>
      <c r="F2981" s="3">
        <v>2005</v>
      </c>
      <c r="G2981" s="2">
        <v>75</v>
      </c>
      <c r="H2981" t="s">
        <v>48</v>
      </c>
      <c r="I2981">
        <v>2987</v>
      </c>
      <c r="J2981">
        <v>2</v>
      </c>
      <c r="K2981" t="s">
        <v>36</v>
      </c>
      <c r="L2981" t="s">
        <v>64</v>
      </c>
      <c r="M2981" s="3">
        <v>79</v>
      </c>
      <c r="N2981">
        <v>2987</v>
      </c>
      <c r="O2981">
        <v>0</v>
      </c>
      <c r="P2981" t="s">
        <v>41</v>
      </c>
      <c r="Q2981">
        <v>2010</v>
      </c>
      <c r="R2981" s="2">
        <v>545</v>
      </c>
      <c r="S2981" s="2">
        <v>665</v>
      </c>
      <c r="T2981" s="2">
        <v>635</v>
      </c>
      <c r="U2981" s="2">
        <v>0.97952174431921601</v>
      </c>
      <c r="V2981" s="2">
        <v>625</v>
      </c>
      <c r="W2981" s="2">
        <v>-1</v>
      </c>
      <c r="X2981" s="2">
        <v>-1</v>
      </c>
      <c r="Y2981" s="2">
        <v>-1</v>
      </c>
      <c r="Z2981" s="2">
        <v>-1</v>
      </c>
      <c r="AA2981" s="2">
        <v>-1</v>
      </c>
      <c r="AB2981" s="2">
        <v>-1</v>
      </c>
      <c r="AC2981" s="2">
        <v>0.66459999999999997</v>
      </c>
      <c r="AD2981" s="2">
        <v>-0.43530000000000002</v>
      </c>
      <c r="AE2981" s="2">
        <v>0.2366</v>
      </c>
      <c r="AF2981" s="2">
        <v>-0.64280000000000004</v>
      </c>
      <c r="AG2981" s="2">
        <v>-0.44550000000000001</v>
      </c>
      <c r="AH2981">
        <v>380000</v>
      </c>
      <c r="AI2981" t="str">
        <f>IF(Table_Graduate_Salary[[#This Row],[Salary]]&lt;300000,"Low",IF(Table_Graduate_Salary[[#This Row],[Salary]]&lt;=600000,"Medium","High"))</f>
        <v>Medium</v>
      </c>
      <c r="AJ2981" t="str">
        <f>IF(Table_Graduate_Salary[[#This Row],[collegeGPA]]&gt;=8,"Excellent",IF(Table_Graduate_Salary[[#This Row],[collegeGPA]]&gt;=7,"Good","Average"))</f>
        <v>Excellent</v>
      </c>
      <c r="AK2981" s="2">
        <f>AVERAGE(Table_Graduate_Salary[[#This Row],[English]],Table_Graduate_Salary[[#This Row],[Logical]],Table_Graduate_Salary[[#This Row],[Quant]])</f>
        <v>615</v>
      </c>
    </row>
    <row r="2982" spans="1:37">
      <c r="A2982">
        <v>947006</v>
      </c>
      <c r="B2982" t="s">
        <v>506</v>
      </c>
      <c r="C2982" s="1">
        <v>33492</v>
      </c>
      <c r="D2982" s="2">
        <v>80.400000000000006</v>
      </c>
      <c r="E2982" t="s">
        <v>35</v>
      </c>
      <c r="F2982" s="3">
        <v>2009</v>
      </c>
      <c r="G2982" s="2">
        <v>92.25</v>
      </c>
      <c r="H2982" t="s">
        <v>51</v>
      </c>
      <c r="I2982">
        <v>979</v>
      </c>
      <c r="J2982">
        <v>2</v>
      </c>
      <c r="K2982" t="s">
        <v>36</v>
      </c>
      <c r="L2982" t="s">
        <v>334</v>
      </c>
      <c r="M2982" s="3">
        <v>67.22</v>
      </c>
      <c r="N2982">
        <v>979</v>
      </c>
      <c r="O2982">
        <v>1</v>
      </c>
      <c r="P2982" t="s">
        <v>61</v>
      </c>
      <c r="Q2982">
        <v>2014</v>
      </c>
      <c r="R2982" s="2">
        <v>755</v>
      </c>
      <c r="S2982" s="2">
        <v>620</v>
      </c>
      <c r="T2982" s="2">
        <v>570</v>
      </c>
      <c r="U2982" s="2">
        <v>-1</v>
      </c>
      <c r="V2982" s="2">
        <v>595</v>
      </c>
      <c r="W2982" s="2">
        <v>-1</v>
      </c>
      <c r="X2982" s="2">
        <v>469</v>
      </c>
      <c r="Y2982" s="2">
        <v>-1</v>
      </c>
      <c r="Z2982" s="2">
        <v>-1</v>
      </c>
      <c r="AA2982" s="2">
        <v>-1</v>
      </c>
      <c r="AB2982" s="2">
        <v>-1</v>
      </c>
      <c r="AC2982" s="2">
        <v>-0.73350000000000004</v>
      </c>
      <c r="AD2982" s="2">
        <v>-0.4536</v>
      </c>
      <c r="AE2982" s="2">
        <v>1.7007000000000001</v>
      </c>
      <c r="AF2982" s="2">
        <v>1.9199999999999998E-2</v>
      </c>
      <c r="AG2982" s="2">
        <v>9.7299999999999998E-2</v>
      </c>
      <c r="AH2982">
        <v>380000</v>
      </c>
      <c r="AI2982" t="str">
        <f>IF(Table_Graduate_Salary[[#This Row],[Salary]]&lt;300000,"Low",IF(Table_Graduate_Salary[[#This Row],[Salary]]&lt;=600000,"Medium","High"))</f>
        <v>Medium</v>
      </c>
      <c r="AJ2982" t="str">
        <f>IF(Table_Graduate_Salary[[#This Row],[collegeGPA]]&gt;=8,"Excellent",IF(Table_Graduate_Salary[[#This Row],[collegeGPA]]&gt;=7,"Good","Average"))</f>
        <v>Excellent</v>
      </c>
      <c r="AK2982" s="2">
        <f>AVERAGE(Table_Graduate_Salary[[#This Row],[English]],Table_Graduate_Salary[[#This Row],[Logical]],Table_Graduate_Salary[[#This Row],[Quant]])</f>
        <v>648.33333333333337</v>
      </c>
    </row>
    <row r="2983" spans="1:37">
      <c r="A2983">
        <v>353118</v>
      </c>
      <c r="B2983" t="s">
        <v>506</v>
      </c>
      <c r="C2983" s="1">
        <v>33094</v>
      </c>
      <c r="D2983" s="2">
        <v>79.86</v>
      </c>
      <c r="E2983" t="s">
        <v>103</v>
      </c>
      <c r="F2983" s="3">
        <v>2008</v>
      </c>
      <c r="G2983" s="2">
        <v>78.86</v>
      </c>
      <c r="H2983" t="s">
        <v>497</v>
      </c>
      <c r="I2983">
        <v>1436</v>
      </c>
      <c r="J2983">
        <v>2</v>
      </c>
      <c r="K2983" t="s">
        <v>36</v>
      </c>
      <c r="L2983" t="s">
        <v>64</v>
      </c>
      <c r="M2983" s="3">
        <v>74.44</v>
      </c>
      <c r="N2983">
        <v>1436</v>
      </c>
      <c r="O2983">
        <v>0</v>
      </c>
      <c r="P2983" t="s">
        <v>61</v>
      </c>
      <c r="Q2983">
        <v>2012</v>
      </c>
      <c r="R2983" s="2">
        <v>375</v>
      </c>
      <c r="S2983" s="2">
        <v>555</v>
      </c>
      <c r="T2983" s="2">
        <v>555</v>
      </c>
      <c r="U2983" s="2">
        <v>0.67074315143312702</v>
      </c>
      <c r="V2983" s="2">
        <v>455</v>
      </c>
      <c r="W2983" s="2">
        <v>-1</v>
      </c>
      <c r="X2983" s="2">
        <v>-1</v>
      </c>
      <c r="Y2983" s="2">
        <v>-1</v>
      </c>
      <c r="Z2983" s="2">
        <v>-1</v>
      </c>
      <c r="AA2983" s="2">
        <v>-1</v>
      </c>
      <c r="AB2983" s="2">
        <v>-1</v>
      </c>
      <c r="AC2983" s="2">
        <v>1.3214999999999999</v>
      </c>
      <c r="AD2983" s="2">
        <v>0.3448</v>
      </c>
      <c r="AE2983" s="2">
        <v>-0.48909999999999998</v>
      </c>
      <c r="AF2983" s="2">
        <v>-1.2302999999999999</v>
      </c>
      <c r="AG2983" s="2">
        <v>0.34439999999999998</v>
      </c>
      <c r="AH2983">
        <v>415000</v>
      </c>
      <c r="AI2983" t="str">
        <f>IF(Table_Graduate_Salary[[#This Row],[Salary]]&lt;300000,"Low",IF(Table_Graduate_Salary[[#This Row],[Salary]]&lt;=600000,"Medium","High"))</f>
        <v>Medium</v>
      </c>
      <c r="AJ2983" t="str">
        <f>IF(Table_Graduate_Salary[[#This Row],[collegeGPA]]&gt;=8,"Excellent",IF(Table_Graduate_Salary[[#This Row],[collegeGPA]]&gt;=7,"Good","Average"))</f>
        <v>Excellent</v>
      </c>
      <c r="AK2983" s="2">
        <f>AVERAGE(Table_Graduate_Salary[[#This Row],[English]],Table_Graduate_Salary[[#This Row],[Logical]],Table_Graduate_Salary[[#This Row],[Quant]])</f>
        <v>495</v>
      </c>
    </row>
    <row r="2984" spans="1:37">
      <c r="A2984">
        <v>229518</v>
      </c>
      <c r="B2984" t="s">
        <v>506</v>
      </c>
      <c r="C2984" s="1">
        <v>33019</v>
      </c>
      <c r="D2984" s="2">
        <v>80.83</v>
      </c>
      <c r="E2984" t="s">
        <v>113</v>
      </c>
      <c r="F2984" s="3">
        <v>2007</v>
      </c>
      <c r="G2984" s="2">
        <v>86.8</v>
      </c>
      <c r="H2984" t="s">
        <v>51</v>
      </c>
      <c r="I2984">
        <v>1245</v>
      </c>
      <c r="J2984">
        <v>2</v>
      </c>
      <c r="K2984" t="s">
        <v>36</v>
      </c>
      <c r="L2984" t="s">
        <v>52</v>
      </c>
      <c r="M2984" s="3">
        <v>76.27</v>
      </c>
      <c r="N2984">
        <v>1245</v>
      </c>
      <c r="O2984">
        <v>1</v>
      </c>
      <c r="P2984" t="s">
        <v>47</v>
      </c>
      <c r="Q2984">
        <v>2011</v>
      </c>
      <c r="R2984" s="2">
        <v>515</v>
      </c>
      <c r="S2984" s="2">
        <v>465</v>
      </c>
      <c r="T2984" s="2">
        <v>615</v>
      </c>
      <c r="U2984" s="2">
        <v>0.41433742642275101</v>
      </c>
      <c r="V2984" s="2">
        <v>-1</v>
      </c>
      <c r="W2984" s="2">
        <v>-1</v>
      </c>
      <c r="X2984" s="2">
        <v>-1</v>
      </c>
      <c r="Y2984" s="2">
        <v>366</v>
      </c>
      <c r="Z2984" s="2">
        <v>-1</v>
      </c>
      <c r="AA2984" s="2">
        <v>-1</v>
      </c>
      <c r="AB2984" s="2">
        <v>-1</v>
      </c>
      <c r="AC2984" s="2">
        <v>-0.4173</v>
      </c>
      <c r="AD2984" s="2">
        <v>0.65680000000000005</v>
      </c>
      <c r="AE2984" s="2">
        <v>-0.77939999999999998</v>
      </c>
      <c r="AF2984" s="2">
        <v>-5.5199999999999999E-2</v>
      </c>
      <c r="AG2984" s="2">
        <v>0.34439999999999998</v>
      </c>
      <c r="AH2984">
        <v>425000</v>
      </c>
      <c r="AI2984" t="str">
        <f>IF(Table_Graduate_Salary[[#This Row],[Salary]]&lt;300000,"Low",IF(Table_Graduate_Salary[[#This Row],[Salary]]&lt;=600000,"Medium","High"))</f>
        <v>Medium</v>
      </c>
      <c r="AJ2984" t="str">
        <f>IF(Table_Graduate_Salary[[#This Row],[collegeGPA]]&gt;=8,"Excellent",IF(Table_Graduate_Salary[[#This Row],[collegeGPA]]&gt;=7,"Good","Average"))</f>
        <v>Excellent</v>
      </c>
      <c r="AK2984" s="2">
        <f>AVERAGE(Table_Graduate_Salary[[#This Row],[English]],Table_Graduate_Salary[[#This Row],[Logical]],Table_Graduate_Salary[[#This Row],[Quant]])</f>
        <v>531.66666666666663</v>
      </c>
    </row>
    <row r="2985" spans="1:37">
      <c r="A2985">
        <v>260350</v>
      </c>
      <c r="B2985" t="s">
        <v>505</v>
      </c>
      <c r="C2985" s="1">
        <v>32671</v>
      </c>
      <c r="D2985" s="2">
        <v>93.2</v>
      </c>
      <c r="E2985">
        <v>0</v>
      </c>
      <c r="F2985" s="3">
        <v>2006</v>
      </c>
      <c r="G2985" s="2">
        <v>79.75</v>
      </c>
      <c r="H2985">
        <v>0</v>
      </c>
      <c r="I2985">
        <v>1176</v>
      </c>
      <c r="J2985">
        <v>2</v>
      </c>
      <c r="K2985" t="s">
        <v>36</v>
      </c>
      <c r="L2985" t="s">
        <v>60</v>
      </c>
      <c r="M2985" s="3">
        <v>79</v>
      </c>
      <c r="N2985">
        <v>1176</v>
      </c>
      <c r="O2985">
        <v>0</v>
      </c>
      <c r="P2985" t="s">
        <v>47</v>
      </c>
      <c r="Q2985">
        <v>2010</v>
      </c>
      <c r="R2985" s="2">
        <v>325</v>
      </c>
      <c r="S2985" s="2">
        <v>425</v>
      </c>
      <c r="T2985" s="2">
        <v>565</v>
      </c>
      <c r="U2985" s="2">
        <v>-1</v>
      </c>
      <c r="V2985" s="2">
        <v>295</v>
      </c>
      <c r="W2985" s="2">
        <v>-1</v>
      </c>
      <c r="X2985" s="2">
        <v>-1</v>
      </c>
      <c r="Y2985" s="2">
        <v>-1</v>
      </c>
      <c r="Z2985" s="2">
        <v>-1</v>
      </c>
      <c r="AA2985" s="2">
        <v>-1</v>
      </c>
      <c r="AB2985" s="2">
        <v>-1</v>
      </c>
      <c r="AC2985" s="2">
        <v>-1.9769999999999901</v>
      </c>
      <c r="AD2985" s="2">
        <v>-3.3994</v>
      </c>
      <c r="AE2985" s="2">
        <v>-0.31490000000000001</v>
      </c>
      <c r="AF2985" s="2">
        <v>0.95530000000000004</v>
      </c>
      <c r="AG2985" s="2">
        <v>-1.5512999999999999</v>
      </c>
      <c r="AH2985">
        <v>200000</v>
      </c>
      <c r="AI2985" t="str">
        <f>IF(Table_Graduate_Salary[[#This Row],[Salary]]&lt;300000,"Low",IF(Table_Graduate_Salary[[#This Row],[Salary]]&lt;=600000,"Medium","High"))</f>
        <v>Low</v>
      </c>
      <c r="AJ2985" t="str">
        <f>IF(Table_Graduate_Salary[[#This Row],[collegeGPA]]&gt;=8,"Excellent",IF(Table_Graduate_Salary[[#This Row],[collegeGPA]]&gt;=7,"Good","Average"))</f>
        <v>Excellent</v>
      </c>
      <c r="AK2985" s="2">
        <f>AVERAGE(Table_Graduate_Salary[[#This Row],[English]],Table_Graduate_Salary[[#This Row],[Logical]],Table_Graduate_Salary[[#This Row],[Quant]])</f>
        <v>438.33333333333331</v>
      </c>
    </row>
    <row r="2986" spans="1:37">
      <c r="A2986">
        <v>215660</v>
      </c>
      <c r="B2986" t="s">
        <v>506</v>
      </c>
      <c r="C2986" s="1">
        <v>32655</v>
      </c>
      <c r="D2986" s="2">
        <v>69.2</v>
      </c>
      <c r="E2986" t="s">
        <v>298</v>
      </c>
      <c r="F2986" s="3">
        <v>2007</v>
      </c>
      <c r="G2986" s="2">
        <v>58.6</v>
      </c>
      <c r="H2986" t="s">
        <v>298</v>
      </c>
      <c r="I2986">
        <v>5026</v>
      </c>
      <c r="J2986">
        <v>2</v>
      </c>
      <c r="K2986" t="s">
        <v>36</v>
      </c>
      <c r="L2986" t="s">
        <v>60</v>
      </c>
      <c r="M2986" s="3">
        <v>63</v>
      </c>
      <c r="N2986">
        <v>5026</v>
      </c>
      <c r="O2986">
        <v>0</v>
      </c>
      <c r="P2986" t="s">
        <v>65</v>
      </c>
      <c r="Q2986">
        <v>2011</v>
      </c>
      <c r="R2986" s="2">
        <v>605</v>
      </c>
      <c r="S2986" s="2">
        <v>435</v>
      </c>
      <c r="T2986" s="2">
        <v>505</v>
      </c>
      <c r="U2986" s="2">
        <v>0.53838689298509601</v>
      </c>
      <c r="V2986" s="2">
        <v>305</v>
      </c>
      <c r="W2986" s="2">
        <v>333</v>
      </c>
      <c r="X2986" s="2">
        <v>-1</v>
      </c>
      <c r="Y2986" s="2">
        <v>-1</v>
      </c>
      <c r="Z2986" s="2">
        <v>-1</v>
      </c>
      <c r="AA2986" s="2">
        <v>233</v>
      </c>
      <c r="AB2986" s="2">
        <v>-1</v>
      </c>
      <c r="AC2986" s="2">
        <v>0.2009</v>
      </c>
      <c r="AD2986" s="2">
        <v>-0.43530000000000002</v>
      </c>
      <c r="AE2986" s="2">
        <v>-5.3699999999999998E-2</v>
      </c>
      <c r="AF2986" s="2">
        <v>1.1198999999999999</v>
      </c>
      <c r="AG2986" s="2">
        <v>0.34439999999999998</v>
      </c>
      <c r="AH2986">
        <v>105000</v>
      </c>
      <c r="AI2986" t="str">
        <f>IF(Table_Graduate_Salary[[#This Row],[Salary]]&lt;300000,"Low",IF(Table_Graduate_Salary[[#This Row],[Salary]]&lt;=600000,"Medium","High"))</f>
        <v>Low</v>
      </c>
      <c r="AJ2986" t="str">
        <f>IF(Table_Graduate_Salary[[#This Row],[collegeGPA]]&gt;=8,"Excellent",IF(Table_Graduate_Salary[[#This Row],[collegeGPA]]&gt;=7,"Good","Average"))</f>
        <v>Excellent</v>
      </c>
      <c r="AK2986" s="2">
        <f>AVERAGE(Table_Graduate_Salary[[#This Row],[English]],Table_Graduate_Salary[[#This Row],[Logical]],Table_Graduate_Salary[[#This Row],[Quant]])</f>
        <v>515</v>
      </c>
    </row>
    <row r="2987" spans="1:37">
      <c r="A2987">
        <v>270797</v>
      </c>
      <c r="B2987" t="s">
        <v>506</v>
      </c>
      <c r="C2987" s="1">
        <v>32321</v>
      </c>
      <c r="D2987" s="2">
        <v>90.8</v>
      </c>
      <c r="E2987" t="s">
        <v>51</v>
      </c>
      <c r="F2987" s="3">
        <v>2007</v>
      </c>
      <c r="G2987" s="2">
        <v>86.6</v>
      </c>
      <c r="H2987" t="s">
        <v>51</v>
      </c>
      <c r="I2987">
        <v>4554</v>
      </c>
      <c r="J2987">
        <v>2</v>
      </c>
      <c r="K2987" t="s">
        <v>36</v>
      </c>
      <c r="L2987" t="s">
        <v>116</v>
      </c>
      <c r="M2987" s="3">
        <v>75.67</v>
      </c>
      <c r="N2987">
        <v>4554</v>
      </c>
      <c r="O2987">
        <v>0</v>
      </c>
      <c r="P2987" t="s">
        <v>47</v>
      </c>
      <c r="Q2987">
        <v>2011</v>
      </c>
      <c r="R2987" s="2">
        <v>415</v>
      </c>
      <c r="S2987" s="2">
        <v>585</v>
      </c>
      <c r="T2987" s="2">
        <v>425</v>
      </c>
      <c r="U2987" s="2">
        <v>-1</v>
      </c>
      <c r="V2987" s="2">
        <v>345</v>
      </c>
      <c r="W2987" s="2">
        <v>-1</v>
      </c>
      <c r="X2987" s="2">
        <v>-1</v>
      </c>
      <c r="Y2987" s="2">
        <v>-1</v>
      </c>
      <c r="Z2987" s="2">
        <v>-1</v>
      </c>
      <c r="AA2987" s="2">
        <v>-1</v>
      </c>
      <c r="AB2987" s="2">
        <v>-1</v>
      </c>
      <c r="AC2987" s="2">
        <v>0.97370000000000001</v>
      </c>
      <c r="AD2987" s="2">
        <v>1.5928</v>
      </c>
      <c r="AE2987" s="2">
        <v>1.5427999999999999</v>
      </c>
      <c r="AF2987" s="2">
        <v>0.4148</v>
      </c>
      <c r="AG2987" s="2">
        <v>0.81830000000000003</v>
      </c>
      <c r="AH2987">
        <v>470000</v>
      </c>
      <c r="AI2987" t="str">
        <f>IF(Table_Graduate_Salary[[#This Row],[Salary]]&lt;300000,"Low",IF(Table_Graduate_Salary[[#This Row],[Salary]]&lt;=600000,"Medium","High"))</f>
        <v>Medium</v>
      </c>
      <c r="AJ2987" t="str">
        <f>IF(Table_Graduate_Salary[[#This Row],[collegeGPA]]&gt;=8,"Excellent",IF(Table_Graduate_Salary[[#This Row],[collegeGPA]]&gt;=7,"Good","Average"))</f>
        <v>Excellent</v>
      </c>
      <c r="AK2987" s="2">
        <f>AVERAGE(Table_Graduate_Salary[[#This Row],[English]],Table_Graduate_Salary[[#This Row],[Logical]],Table_Graduate_Salary[[#This Row],[Quant]])</f>
        <v>475</v>
      </c>
    </row>
    <row r="2988" spans="1:37">
      <c r="A2988">
        <v>580624</v>
      </c>
      <c r="B2988" t="s">
        <v>505</v>
      </c>
      <c r="C2988" s="1">
        <v>33232</v>
      </c>
      <c r="D2988" s="2">
        <v>85.6</v>
      </c>
      <c r="E2988" t="s">
        <v>35</v>
      </c>
      <c r="F2988" s="3">
        <v>2008</v>
      </c>
      <c r="G2988" s="2">
        <v>76.400000000000006</v>
      </c>
      <c r="H2988" t="s">
        <v>35</v>
      </c>
      <c r="I2988">
        <v>8195</v>
      </c>
      <c r="J2988">
        <v>1</v>
      </c>
      <c r="K2988" t="s">
        <v>36</v>
      </c>
      <c r="L2988" t="s">
        <v>55</v>
      </c>
      <c r="M2988" s="3">
        <v>80.260000000000005</v>
      </c>
      <c r="N2988">
        <v>8195</v>
      </c>
      <c r="O2988">
        <v>1</v>
      </c>
      <c r="P2988" t="s">
        <v>38</v>
      </c>
      <c r="Q2988">
        <v>2013</v>
      </c>
      <c r="R2988" s="2">
        <v>660</v>
      </c>
      <c r="S2988" s="2">
        <v>645</v>
      </c>
      <c r="T2988" s="2">
        <v>695</v>
      </c>
      <c r="U2988" s="2">
        <v>0.90148957137103303</v>
      </c>
      <c r="V2988" s="2">
        <v>545</v>
      </c>
      <c r="W2988" s="2">
        <v>-1</v>
      </c>
      <c r="X2988" s="2">
        <v>-1</v>
      </c>
      <c r="Y2988" s="2">
        <v>-1</v>
      </c>
      <c r="Z2988" s="2">
        <v>-1</v>
      </c>
      <c r="AA2988" s="2">
        <v>-1</v>
      </c>
      <c r="AB2988" s="2">
        <v>-1</v>
      </c>
      <c r="AC2988" s="2">
        <v>1.1335999999999999</v>
      </c>
      <c r="AD2988" s="2">
        <v>0.87839999999999996</v>
      </c>
      <c r="AE2988" s="2">
        <v>0.77849999999999997</v>
      </c>
      <c r="AF2988" s="2">
        <v>-0.2344</v>
      </c>
      <c r="AG2988" s="2">
        <v>0.48049999999999998</v>
      </c>
      <c r="AH2988">
        <v>375000</v>
      </c>
      <c r="AI2988" t="str">
        <f>IF(Table_Graduate_Salary[[#This Row],[Salary]]&lt;300000,"Low",IF(Table_Graduate_Salary[[#This Row],[Salary]]&lt;=600000,"Medium","High"))</f>
        <v>Medium</v>
      </c>
      <c r="AJ2988" t="str">
        <f>IF(Table_Graduate_Salary[[#This Row],[collegeGPA]]&gt;=8,"Excellent",IF(Table_Graduate_Salary[[#This Row],[collegeGPA]]&gt;=7,"Good","Average"))</f>
        <v>Excellent</v>
      </c>
      <c r="AK2988" s="2">
        <f>AVERAGE(Table_Graduate_Salary[[#This Row],[English]],Table_Graduate_Salary[[#This Row],[Logical]],Table_Graduate_Salary[[#This Row],[Quant]])</f>
        <v>666.66666666666663</v>
      </c>
    </row>
    <row r="2989" spans="1:37">
      <c r="A2989">
        <v>250796</v>
      </c>
      <c r="B2989" t="s">
        <v>506</v>
      </c>
      <c r="C2989" s="1">
        <v>33070</v>
      </c>
      <c r="D2989" s="2">
        <v>89</v>
      </c>
      <c r="E2989">
        <v>0</v>
      </c>
      <c r="F2989" s="3">
        <v>2007</v>
      </c>
      <c r="G2989" s="2">
        <v>95.3</v>
      </c>
      <c r="H2989">
        <v>0</v>
      </c>
      <c r="I2989">
        <v>9836</v>
      </c>
      <c r="J2989">
        <v>2</v>
      </c>
      <c r="K2989" t="s">
        <v>36</v>
      </c>
      <c r="L2989" t="s">
        <v>64</v>
      </c>
      <c r="M2989" s="3">
        <v>74.8</v>
      </c>
      <c r="N2989">
        <v>9836</v>
      </c>
      <c r="O2989">
        <v>1</v>
      </c>
      <c r="P2989" t="s">
        <v>54</v>
      </c>
      <c r="Q2989">
        <v>2011</v>
      </c>
      <c r="R2989" s="2">
        <v>485</v>
      </c>
      <c r="S2989" s="2">
        <v>445</v>
      </c>
      <c r="T2989" s="2">
        <v>595</v>
      </c>
      <c r="U2989" s="2">
        <v>0.79358061454850604</v>
      </c>
      <c r="V2989" s="2">
        <v>495</v>
      </c>
      <c r="W2989" s="2">
        <v>-1</v>
      </c>
      <c r="X2989" s="2">
        <v>-1</v>
      </c>
      <c r="Y2989" s="2">
        <v>-1</v>
      </c>
      <c r="Z2989" s="2">
        <v>-1</v>
      </c>
      <c r="AA2989" s="2">
        <v>-1</v>
      </c>
      <c r="AB2989" s="2">
        <v>-1</v>
      </c>
      <c r="AC2989" s="2">
        <v>-0.72640000000000005</v>
      </c>
      <c r="AD2989" s="2">
        <v>-0.90329999999999999</v>
      </c>
      <c r="AE2989" s="2">
        <v>-1.5051000000000001</v>
      </c>
      <c r="AF2989" s="2">
        <v>-0.52529999999999999</v>
      </c>
      <c r="AG2989" s="2">
        <v>-0.60350000000000004</v>
      </c>
      <c r="AH2989">
        <v>575000</v>
      </c>
      <c r="AI2989" t="str">
        <f>IF(Table_Graduate_Salary[[#This Row],[Salary]]&lt;300000,"Low",IF(Table_Graduate_Salary[[#This Row],[Salary]]&lt;=600000,"Medium","High"))</f>
        <v>Medium</v>
      </c>
      <c r="AJ2989" t="str">
        <f>IF(Table_Graduate_Salary[[#This Row],[collegeGPA]]&gt;=8,"Excellent",IF(Table_Graduate_Salary[[#This Row],[collegeGPA]]&gt;=7,"Good","Average"))</f>
        <v>Excellent</v>
      </c>
      <c r="AK2989" s="2">
        <f>AVERAGE(Table_Graduate_Salary[[#This Row],[English]],Table_Graduate_Salary[[#This Row],[Logical]],Table_Graduate_Salary[[#This Row],[Quant]])</f>
        <v>508.33333333333331</v>
      </c>
    </row>
    <row r="2990" spans="1:37">
      <c r="A2990">
        <v>339451</v>
      </c>
      <c r="B2990" t="s">
        <v>505</v>
      </c>
      <c r="C2990" s="1">
        <v>33355</v>
      </c>
      <c r="D2990" s="2">
        <v>85</v>
      </c>
      <c r="E2990" t="s">
        <v>35</v>
      </c>
      <c r="F2990" s="3">
        <v>2008</v>
      </c>
      <c r="G2990" s="2">
        <v>95</v>
      </c>
      <c r="H2990" t="s">
        <v>141</v>
      </c>
      <c r="I2990">
        <v>4415</v>
      </c>
      <c r="J2990">
        <v>2</v>
      </c>
      <c r="K2990" t="s">
        <v>36</v>
      </c>
      <c r="L2990" t="s">
        <v>64</v>
      </c>
      <c r="M2990" s="3">
        <v>77.5</v>
      </c>
      <c r="N2990">
        <v>4415</v>
      </c>
      <c r="O2990">
        <v>1</v>
      </c>
      <c r="P2990" t="s">
        <v>54</v>
      </c>
      <c r="Q2990">
        <v>2012</v>
      </c>
      <c r="R2990" s="2">
        <v>575</v>
      </c>
      <c r="S2990" s="2">
        <v>635</v>
      </c>
      <c r="T2990" s="2">
        <v>565</v>
      </c>
      <c r="U2990" s="2">
        <v>0.84312372666574198</v>
      </c>
      <c r="V2990" s="2">
        <v>515</v>
      </c>
      <c r="W2990" s="2">
        <v>-1</v>
      </c>
      <c r="X2990" s="2">
        <v>-1</v>
      </c>
      <c r="Y2990" s="2">
        <v>-1</v>
      </c>
      <c r="Z2990" s="2">
        <v>-1</v>
      </c>
      <c r="AA2990" s="2">
        <v>-1</v>
      </c>
      <c r="AB2990" s="2">
        <v>-1</v>
      </c>
      <c r="AC2990" s="2">
        <v>0.35549999999999998</v>
      </c>
      <c r="AD2990" s="2">
        <v>0.65680000000000005</v>
      </c>
      <c r="AE2990" s="2">
        <v>0.38169999999999998</v>
      </c>
      <c r="AF2990" s="2">
        <v>-0.64280000000000004</v>
      </c>
      <c r="AG2990" s="2">
        <v>0.4234</v>
      </c>
      <c r="AH2990">
        <v>420000</v>
      </c>
      <c r="AI2990" t="str">
        <f>IF(Table_Graduate_Salary[[#This Row],[Salary]]&lt;300000,"Low",IF(Table_Graduate_Salary[[#This Row],[Salary]]&lt;=600000,"Medium","High"))</f>
        <v>Medium</v>
      </c>
      <c r="AJ2990" t="str">
        <f>IF(Table_Graduate_Salary[[#This Row],[collegeGPA]]&gt;=8,"Excellent",IF(Table_Graduate_Salary[[#This Row],[collegeGPA]]&gt;=7,"Good","Average"))</f>
        <v>Excellent</v>
      </c>
      <c r="AK2990" s="2">
        <f>AVERAGE(Table_Graduate_Salary[[#This Row],[English]],Table_Graduate_Salary[[#This Row],[Logical]],Table_Graduate_Salary[[#This Row],[Quant]])</f>
        <v>591.66666666666663</v>
      </c>
    </row>
    <row r="2991" spans="1:37">
      <c r="A2991">
        <v>1069569</v>
      </c>
      <c r="B2991" t="s">
        <v>506</v>
      </c>
      <c r="C2991" s="1">
        <v>34163</v>
      </c>
      <c r="D2991" s="2">
        <v>81.099999999999994</v>
      </c>
      <c r="E2991" t="s">
        <v>51</v>
      </c>
      <c r="F2991" s="3">
        <v>2010</v>
      </c>
      <c r="G2991" s="2">
        <v>86.7</v>
      </c>
      <c r="H2991" t="s">
        <v>51</v>
      </c>
      <c r="I2991">
        <v>11090</v>
      </c>
      <c r="J2991">
        <v>2</v>
      </c>
      <c r="K2991" t="s">
        <v>36</v>
      </c>
      <c r="L2991" t="s">
        <v>40</v>
      </c>
      <c r="M2991" s="3">
        <v>70.510000000000005</v>
      </c>
      <c r="N2991">
        <v>11090</v>
      </c>
      <c r="O2991">
        <v>1</v>
      </c>
      <c r="P2991" t="s">
        <v>54</v>
      </c>
      <c r="Q2991">
        <v>2014</v>
      </c>
      <c r="R2991" s="2">
        <v>500</v>
      </c>
      <c r="S2991" s="2">
        <v>350</v>
      </c>
      <c r="T2991" s="2">
        <v>320</v>
      </c>
      <c r="U2991" s="2">
        <v>0.63597875645679403</v>
      </c>
      <c r="V2991" s="2">
        <v>445</v>
      </c>
      <c r="W2991" s="2">
        <v>-1</v>
      </c>
      <c r="X2991" s="2">
        <v>-1</v>
      </c>
      <c r="Y2991" s="2">
        <v>-1</v>
      </c>
      <c r="Z2991" s="2">
        <v>-1</v>
      </c>
      <c r="AA2991" s="2">
        <v>-1</v>
      </c>
      <c r="AB2991" s="2">
        <v>-1</v>
      </c>
      <c r="AC2991" s="2">
        <v>1.5644</v>
      </c>
      <c r="AD2991" s="2">
        <v>0.87839999999999996</v>
      </c>
      <c r="AE2991" s="2">
        <v>0.77849999999999997</v>
      </c>
      <c r="AF2991" s="2">
        <v>-1.5021</v>
      </c>
      <c r="AG2991" s="2">
        <v>0.67210000000000003</v>
      </c>
      <c r="AH2991">
        <v>300000</v>
      </c>
      <c r="AI2991" t="str">
        <f>IF(Table_Graduate_Salary[[#This Row],[Salary]]&lt;300000,"Low",IF(Table_Graduate_Salary[[#This Row],[Salary]]&lt;=600000,"Medium","High"))</f>
        <v>Medium</v>
      </c>
      <c r="AJ2991" t="str">
        <f>IF(Table_Graduate_Salary[[#This Row],[collegeGPA]]&gt;=8,"Excellent",IF(Table_Graduate_Salary[[#This Row],[collegeGPA]]&gt;=7,"Good","Average"))</f>
        <v>Excellent</v>
      </c>
      <c r="AK2991" s="2">
        <f>AVERAGE(Table_Graduate_Salary[[#This Row],[English]],Table_Graduate_Salary[[#This Row],[Logical]],Table_Graduate_Salary[[#This Row],[Quant]])</f>
        <v>390</v>
      </c>
    </row>
    <row r="2992" spans="1:37">
      <c r="A2992">
        <v>320298</v>
      </c>
      <c r="B2992" t="s">
        <v>506</v>
      </c>
      <c r="C2992" s="1">
        <v>32519</v>
      </c>
      <c r="D2992" s="2">
        <v>69.3</v>
      </c>
      <c r="E2992" t="s">
        <v>498</v>
      </c>
      <c r="F2992" s="3">
        <v>2006</v>
      </c>
      <c r="G2992" s="2">
        <v>89.6</v>
      </c>
      <c r="H2992" t="s">
        <v>499</v>
      </c>
      <c r="I2992">
        <v>5015</v>
      </c>
      <c r="J2992">
        <v>2</v>
      </c>
      <c r="K2992" t="s">
        <v>66</v>
      </c>
      <c r="L2992" t="s">
        <v>67</v>
      </c>
      <c r="M2992" s="3">
        <v>74</v>
      </c>
      <c r="N2992">
        <v>5015</v>
      </c>
      <c r="O2992">
        <v>0</v>
      </c>
      <c r="P2992" t="s">
        <v>56</v>
      </c>
      <c r="Q2992">
        <v>2012</v>
      </c>
      <c r="R2992" s="2">
        <v>405</v>
      </c>
      <c r="S2992" s="2">
        <v>455</v>
      </c>
      <c r="T2992" s="2">
        <v>555</v>
      </c>
      <c r="U2992" s="2">
        <v>0.67074315143312702</v>
      </c>
      <c r="V2992" s="2">
        <v>455</v>
      </c>
      <c r="W2992" s="2">
        <v>-1</v>
      </c>
      <c r="X2992" s="2">
        <v>-1</v>
      </c>
      <c r="Y2992" s="2">
        <v>-1</v>
      </c>
      <c r="Z2992" s="2">
        <v>-1</v>
      </c>
      <c r="AA2992" s="2">
        <v>-1</v>
      </c>
      <c r="AB2992" s="2">
        <v>-1</v>
      </c>
      <c r="AC2992" s="2">
        <v>-0.26279999999999998</v>
      </c>
      <c r="AD2992" s="2">
        <v>0.26679999999999998</v>
      </c>
      <c r="AE2992" s="2">
        <v>0.59940000000000004</v>
      </c>
      <c r="AF2992" s="2">
        <v>-0.29020000000000001</v>
      </c>
      <c r="AG2992" s="2">
        <v>-1.0773999999999999</v>
      </c>
      <c r="AH2992">
        <v>500000</v>
      </c>
      <c r="AI2992" t="str">
        <f>IF(Table_Graduate_Salary[[#This Row],[Salary]]&lt;300000,"Low",IF(Table_Graduate_Salary[[#This Row],[Salary]]&lt;=600000,"Medium","High"))</f>
        <v>Medium</v>
      </c>
      <c r="AJ2992" t="str">
        <f>IF(Table_Graduate_Salary[[#This Row],[collegeGPA]]&gt;=8,"Excellent",IF(Table_Graduate_Salary[[#This Row],[collegeGPA]]&gt;=7,"Good","Average"))</f>
        <v>Excellent</v>
      </c>
      <c r="AK2992" s="2">
        <f>AVERAGE(Table_Graduate_Salary[[#This Row],[English]],Table_Graduate_Salary[[#This Row],[Logical]],Table_Graduate_Salary[[#This Row],[Quant]])</f>
        <v>471.66666666666669</v>
      </c>
    </row>
    <row r="2993" spans="1:37">
      <c r="A2993">
        <v>35346</v>
      </c>
      <c r="B2993" t="s">
        <v>506</v>
      </c>
      <c r="C2993" s="1">
        <v>31101</v>
      </c>
      <c r="D2993" s="2">
        <v>70</v>
      </c>
      <c r="E2993" t="s">
        <v>48</v>
      </c>
      <c r="F2993" s="3">
        <v>2003</v>
      </c>
      <c r="G2993" s="2">
        <v>83.3</v>
      </c>
      <c r="H2993" t="s">
        <v>119</v>
      </c>
      <c r="I2993">
        <v>44</v>
      </c>
      <c r="J2993">
        <v>2</v>
      </c>
      <c r="K2993" t="s">
        <v>66</v>
      </c>
      <c r="L2993" t="s">
        <v>67</v>
      </c>
      <c r="M2993" s="3">
        <v>68.5</v>
      </c>
      <c r="N2993">
        <v>44</v>
      </c>
      <c r="O2993">
        <v>0</v>
      </c>
      <c r="P2993" t="s">
        <v>41</v>
      </c>
      <c r="Q2993">
        <v>2011</v>
      </c>
      <c r="R2993" s="2">
        <v>385</v>
      </c>
      <c r="S2993" s="2">
        <v>545</v>
      </c>
      <c r="T2993" s="2">
        <v>605</v>
      </c>
      <c r="U2993" s="2">
        <v>0.86468541337008498</v>
      </c>
      <c r="V2993" s="2">
        <v>525</v>
      </c>
      <c r="W2993" s="2">
        <v>-1</v>
      </c>
      <c r="X2993" s="2">
        <v>-1</v>
      </c>
      <c r="Y2993" s="2">
        <v>-1</v>
      </c>
      <c r="Z2993" s="2">
        <v>-1</v>
      </c>
      <c r="AA2993" s="2">
        <v>-1</v>
      </c>
      <c r="AB2993" s="2">
        <v>-1</v>
      </c>
      <c r="AC2993" s="2">
        <v>4.6399999999999997E-2</v>
      </c>
      <c r="AD2993" s="2">
        <v>0.65680000000000005</v>
      </c>
      <c r="AE2993" s="2">
        <v>0.38169999999999998</v>
      </c>
      <c r="AF2993" s="2">
        <v>-0.76029999999999998</v>
      </c>
      <c r="AG2993" s="2">
        <v>-0.76149999999999995</v>
      </c>
      <c r="AH2993">
        <v>445000</v>
      </c>
      <c r="AI2993" t="str">
        <f>IF(Table_Graduate_Salary[[#This Row],[Salary]]&lt;300000,"Low",IF(Table_Graduate_Salary[[#This Row],[Salary]]&lt;=600000,"Medium","High"))</f>
        <v>Medium</v>
      </c>
      <c r="AJ2993" t="str">
        <f>IF(Table_Graduate_Salary[[#This Row],[collegeGPA]]&gt;=8,"Excellent",IF(Table_Graduate_Salary[[#This Row],[collegeGPA]]&gt;=7,"Good","Average"))</f>
        <v>Excellent</v>
      </c>
      <c r="AK2993" s="2">
        <f>AVERAGE(Table_Graduate_Salary[[#This Row],[English]],Table_Graduate_Salary[[#This Row],[Logical]],Table_Graduate_Salary[[#This Row],[Quant]])</f>
        <v>511.66666666666669</v>
      </c>
    </row>
    <row r="2994" spans="1:37">
      <c r="A2994">
        <v>114364</v>
      </c>
      <c r="B2994" t="s">
        <v>506</v>
      </c>
      <c r="C2994" s="1">
        <v>31451</v>
      </c>
      <c r="D2994" s="2">
        <v>91</v>
      </c>
      <c r="E2994">
        <v>0</v>
      </c>
      <c r="F2994" s="3">
        <v>2003</v>
      </c>
      <c r="G2994" s="2">
        <v>73</v>
      </c>
      <c r="H2994">
        <v>0</v>
      </c>
      <c r="I2994">
        <v>1310</v>
      </c>
      <c r="J2994">
        <v>2</v>
      </c>
      <c r="K2994" t="s">
        <v>66</v>
      </c>
      <c r="L2994" t="s">
        <v>67</v>
      </c>
      <c r="M2994" s="3">
        <v>85</v>
      </c>
      <c r="N2994">
        <v>1310</v>
      </c>
      <c r="O2994">
        <v>0</v>
      </c>
      <c r="P2994" t="s">
        <v>166</v>
      </c>
      <c r="Q2994">
        <v>2010</v>
      </c>
      <c r="R2994" s="2">
        <v>555</v>
      </c>
      <c r="S2994" s="2">
        <v>445</v>
      </c>
      <c r="T2994" s="2">
        <v>485</v>
      </c>
      <c r="U2994" s="2">
        <v>0.91686996110361896</v>
      </c>
      <c r="V2994" s="2">
        <v>555</v>
      </c>
      <c r="W2994" s="2">
        <v>-1</v>
      </c>
      <c r="X2994" s="2">
        <v>-1</v>
      </c>
      <c r="Y2994" s="2">
        <v>-1</v>
      </c>
      <c r="Z2994" s="2">
        <v>-1</v>
      </c>
      <c r="AA2994" s="2">
        <v>-1</v>
      </c>
      <c r="AB2994" s="2">
        <v>-1</v>
      </c>
      <c r="AC2994" s="2">
        <v>0.81920000000000004</v>
      </c>
      <c r="AD2994" s="2">
        <v>1.4368000000000001</v>
      </c>
      <c r="AE2994" s="2">
        <v>-5.3699999999999998E-2</v>
      </c>
      <c r="AF2994" s="2">
        <v>-1.8179000000000001</v>
      </c>
      <c r="AG2994" s="2">
        <v>0.81830000000000003</v>
      </c>
      <c r="AH2994">
        <v>400000</v>
      </c>
      <c r="AI2994" t="str">
        <f>IF(Table_Graduate_Salary[[#This Row],[Salary]]&lt;300000,"Low",IF(Table_Graduate_Salary[[#This Row],[Salary]]&lt;=600000,"Medium","High"))</f>
        <v>Medium</v>
      </c>
      <c r="AJ2994" t="str">
        <f>IF(Table_Graduate_Salary[[#This Row],[collegeGPA]]&gt;=8,"Excellent",IF(Table_Graduate_Salary[[#This Row],[collegeGPA]]&gt;=7,"Good","Average"))</f>
        <v>Excellent</v>
      </c>
      <c r="AK2994" s="2">
        <f>AVERAGE(Table_Graduate_Salary[[#This Row],[English]],Table_Graduate_Salary[[#This Row],[Logical]],Table_Graduate_Salary[[#This Row],[Quant]])</f>
        <v>495</v>
      </c>
    </row>
    <row r="2995" spans="1:37">
      <c r="A2995">
        <v>103174</v>
      </c>
      <c r="B2995" t="s">
        <v>505</v>
      </c>
      <c r="C2995" s="1">
        <v>32615</v>
      </c>
      <c r="D2995" s="2">
        <v>75</v>
      </c>
      <c r="E2995">
        <v>0</v>
      </c>
      <c r="F2995" s="3">
        <v>2005</v>
      </c>
      <c r="G2995" s="2">
        <v>73</v>
      </c>
      <c r="H2995">
        <v>0</v>
      </c>
      <c r="I2995">
        <v>1263</v>
      </c>
      <c r="J2995">
        <v>2</v>
      </c>
      <c r="K2995" t="s">
        <v>36</v>
      </c>
      <c r="L2995" t="s">
        <v>60</v>
      </c>
      <c r="M2995" s="3">
        <v>70</v>
      </c>
      <c r="N2995">
        <v>1263</v>
      </c>
      <c r="O2995">
        <v>1</v>
      </c>
      <c r="P2995" t="s">
        <v>47</v>
      </c>
      <c r="Q2995">
        <v>2010</v>
      </c>
      <c r="R2995" s="2">
        <v>505</v>
      </c>
      <c r="S2995" s="2">
        <v>485</v>
      </c>
      <c r="T2995" s="2">
        <v>445</v>
      </c>
      <c r="U2995" s="2">
        <v>0.53838689298509601</v>
      </c>
      <c r="V2995" s="2">
        <v>245</v>
      </c>
      <c r="W2995" s="2">
        <v>333</v>
      </c>
      <c r="X2995" s="2">
        <v>-1</v>
      </c>
      <c r="Y2995" s="2">
        <v>-1</v>
      </c>
      <c r="Z2995" s="2">
        <v>-1</v>
      </c>
      <c r="AA2995" s="2">
        <v>-1</v>
      </c>
      <c r="AB2995" s="2">
        <v>-1</v>
      </c>
      <c r="AC2995" s="2">
        <v>-1.1900999999999999</v>
      </c>
      <c r="AD2995" s="2">
        <v>0.96879999999999999</v>
      </c>
      <c r="AE2995" s="2">
        <v>-1.0697000000000001</v>
      </c>
      <c r="AF2995" s="2">
        <v>1.3549</v>
      </c>
      <c r="AG2995" s="2">
        <v>2.8400000000000002E-2</v>
      </c>
      <c r="AH2995">
        <v>120000</v>
      </c>
      <c r="AI2995" t="str">
        <f>IF(Table_Graduate_Salary[[#This Row],[Salary]]&lt;300000,"Low",IF(Table_Graduate_Salary[[#This Row],[Salary]]&lt;=600000,"Medium","High"))</f>
        <v>Low</v>
      </c>
      <c r="AJ2995" t="str">
        <f>IF(Table_Graduate_Salary[[#This Row],[collegeGPA]]&gt;=8,"Excellent",IF(Table_Graduate_Salary[[#This Row],[collegeGPA]]&gt;=7,"Good","Average"))</f>
        <v>Excellent</v>
      </c>
      <c r="AK2995" s="2">
        <f>AVERAGE(Table_Graduate_Salary[[#This Row],[English]],Table_Graduate_Salary[[#This Row],[Logical]],Table_Graduate_Salary[[#This Row],[Quant]])</f>
        <v>478.33333333333331</v>
      </c>
    </row>
    <row r="2996" spans="1:37">
      <c r="A2996">
        <v>352811</v>
      </c>
      <c r="B2996" t="s">
        <v>505</v>
      </c>
      <c r="C2996" s="1">
        <v>33441</v>
      </c>
      <c r="D2996" s="2">
        <v>84</v>
      </c>
      <c r="E2996" t="s">
        <v>51</v>
      </c>
      <c r="F2996" s="3">
        <v>2008</v>
      </c>
      <c r="G2996" s="2">
        <v>77</v>
      </c>
      <c r="H2996" t="s">
        <v>51</v>
      </c>
      <c r="I2996">
        <v>9481</v>
      </c>
      <c r="J2996">
        <v>2</v>
      </c>
      <c r="K2996" t="s">
        <v>36</v>
      </c>
      <c r="L2996" t="s">
        <v>55</v>
      </c>
      <c r="M2996" s="3">
        <v>75.2</v>
      </c>
      <c r="N2996">
        <v>9481</v>
      </c>
      <c r="O2996">
        <v>0</v>
      </c>
      <c r="P2996" t="s">
        <v>47</v>
      </c>
      <c r="Q2996">
        <v>2012</v>
      </c>
      <c r="R2996" s="2">
        <v>345</v>
      </c>
      <c r="S2996" s="2">
        <v>585</v>
      </c>
      <c r="T2996" s="2">
        <v>395</v>
      </c>
      <c r="U2996" s="2">
        <v>0.19015340560101801</v>
      </c>
      <c r="V2996" s="2">
        <v>315</v>
      </c>
      <c r="W2996" s="2">
        <v>-1</v>
      </c>
      <c r="X2996" s="2">
        <v>-1</v>
      </c>
      <c r="Y2996" s="2">
        <v>-1</v>
      </c>
      <c r="Z2996" s="2">
        <v>-1</v>
      </c>
      <c r="AA2996" s="2">
        <v>-1</v>
      </c>
      <c r="AB2996" s="2">
        <v>-1</v>
      </c>
      <c r="AC2996" s="2">
        <v>-0.1082</v>
      </c>
      <c r="AD2996" s="2">
        <v>3.2800000000000003E-2</v>
      </c>
      <c r="AE2996" s="2">
        <v>-0.48909999999999998</v>
      </c>
      <c r="AF2996" s="2">
        <v>-0.29020000000000001</v>
      </c>
      <c r="AG2996" s="2">
        <v>0.50239999999999996</v>
      </c>
      <c r="AH2996">
        <v>120000</v>
      </c>
      <c r="AI2996" t="str">
        <f>IF(Table_Graduate_Salary[[#This Row],[Salary]]&lt;300000,"Low",IF(Table_Graduate_Salary[[#This Row],[Salary]]&lt;=600000,"Medium","High"))</f>
        <v>Low</v>
      </c>
      <c r="AJ2996" t="str">
        <f>IF(Table_Graduate_Salary[[#This Row],[collegeGPA]]&gt;=8,"Excellent",IF(Table_Graduate_Salary[[#This Row],[collegeGPA]]&gt;=7,"Good","Average"))</f>
        <v>Excellent</v>
      </c>
      <c r="AK2996" s="2">
        <f>AVERAGE(Table_Graduate_Salary[[#This Row],[English]],Table_Graduate_Salary[[#This Row],[Logical]],Table_Graduate_Salary[[#This Row],[Quant]])</f>
        <v>441.66666666666669</v>
      </c>
    </row>
    <row r="2997" spans="1:37">
      <c r="A2997">
        <v>287070</v>
      </c>
      <c r="B2997" t="s">
        <v>506</v>
      </c>
      <c r="C2997" s="1">
        <v>32471</v>
      </c>
      <c r="D2997" s="2">
        <v>91.4</v>
      </c>
      <c r="E2997" t="s">
        <v>500</v>
      </c>
      <c r="F2997" s="3">
        <v>2006</v>
      </c>
      <c r="G2997" s="2">
        <v>65.56</v>
      </c>
      <c r="H2997" t="s">
        <v>500</v>
      </c>
      <c r="I2997">
        <v>547</v>
      </c>
      <c r="J2997">
        <v>2</v>
      </c>
      <c r="K2997" t="s">
        <v>36</v>
      </c>
      <c r="L2997" t="s">
        <v>55</v>
      </c>
      <c r="M2997" s="3">
        <v>73.19</v>
      </c>
      <c r="N2997">
        <v>547</v>
      </c>
      <c r="O2997">
        <v>0</v>
      </c>
      <c r="P2997" t="s">
        <v>84</v>
      </c>
      <c r="Q2997">
        <v>2011</v>
      </c>
      <c r="R2997" s="2">
        <v>385</v>
      </c>
      <c r="S2997" s="2">
        <v>425</v>
      </c>
      <c r="T2997" s="2">
        <v>485</v>
      </c>
      <c r="U2997" s="2">
        <v>0.60005718233834104</v>
      </c>
      <c r="V2997" s="2">
        <v>435</v>
      </c>
      <c r="W2997" s="2">
        <v>-1</v>
      </c>
      <c r="X2997" s="2">
        <v>-1</v>
      </c>
      <c r="Y2997" s="2">
        <v>-1</v>
      </c>
      <c r="Z2997" s="2">
        <v>-1</v>
      </c>
      <c r="AA2997" s="2">
        <v>-1</v>
      </c>
      <c r="AB2997" s="2">
        <v>-1</v>
      </c>
      <c r="AC2997" s="2">
        <v>-0.88099999999999901</v>
      </c>
      <c r="AD2997" s="2">
        <v>0.1888</v>
      </c>
      <c r="AE2997" s="2">
        <v>-0.34399999999999997</v>
      </c>
      <c r="AF2997" s="2">
        <v>6.2300000000000001E-2</v>
      </c>
      <c r="AG2997" s="2">
        <v>0.6603</v>
      </c>
      <c r="AH2997">
        <v>385000</v>
      </c>
      <c r="AI2997" t="str">
        <f>IF(Table_Graduate_Salary[[#This Row],[Salary]]&lt;300000,"Low",IF(Table_Graduate_Salary[[#This Row],[Salary]]&lt;=600000,"Medium","High"))</f>
        <v>Medium</v>
      </c>
      <c r="AJ2997" t="str">
        <f>IF(Table_Graduate_Salary[[#This Row],[collegeGPA]]&gt;=8,"Excellent",IF(Table_Graduate_Salary[[#This Row],[collegeGPA]]&gt;=7,"Good","Average"))</f>
        <v>Excellent</v>
      </c>
      <c r="AK2997" s="2">
        <f>AVERAGE(Table_Graduate_Salary[[#This Row],[English]],Table_Graduate_Salary[[#This Row],[Logical]],Table_Graduate_Salary[[#This Row],[Quant]])</f>
        <v>431.66666666666669</v>
      </c>
    </row>
    <row r="2998" spans="1:37">
      <c r="A2998">
        <v>317336</v>
      </c>
      <c r="B2998" t="s">
        <v>506</v>
      </c>
      <c r="C2998" s="1">
        <v>32380</v>
      </c>
      <c r="D2998" s="2">
        <v>88.64</v>
      </c>
      <c r="E2998" t="s">
        <v>501</v>
      </c>
      <c r="F2998" s="3">
        <v>2006</v>
      </c>
      <c r="G2998" s="2">
        <v>65.16</v>
      </c>
      <c r="H2998" t="s">
        <v>501</v>
      </c>
      <c r="I2998">
        <v>1629</v>
      </c>
      <c r="J2998">
        <v>2</v>
      </c>
      <c r="K2998" t="s">
        <v>36</v>
      </c>
      <c r="L2998" t="s">
        <v>64</v>
      </c>
      <c r="M2998" s="3">
        <v>74.81</v>
      </c>
      <c r="N2998">
        <v>1629</v>
      </c>
      <c r="O2998">
        <v>1</v>
      </c>
      <c r="P2998" t="s">
        <v>61</v>
      </c>
      <c r="Q2998">
        <v>2011</v>
      </c>
      <c r="R2998" s="2">
        <v>465</v>
      </c>
      <c r="S2998" s="2">
        <v>645</v>
      </c>
      <c r="T2998" s="2">
        <v>505</v>
      </c>
      <c r="U2998" s="2">
        <v>0.90148957137103303</v>
      </c>
      <c r="V2998" s="2">
        <v>545</v>
      </c>
      <c r="W2998" s="2">
        <v>-1</v>
      </c>
      <c r="X2998" s="2">
        <v>-1</v>
      </c>
      <c r="Y2998" s="2">
        <v>-1</v>
      </c>
      <c r="Z2998" s="2">
        <v>-1</v>
      </c>
      <c r="AA2998" s="2">
        <v>-1</v>
      </c>
      <c r="AB2998" s="2">
        <v>-1</v>
      </c>
      <c r="AC2998" s="2">
        <v>1.4374</v>
      </c>
      <c r="AD2998" s="2">
        <v>1.2807999999999999</v>
      </c>
      <c r="AE2998" s="2">
        <v>-0.48909999999999998</v>
      </c>
      <c r="AF2998" s="2">
        <v>-1.4653700000000001</v>
      </c>
      <c r="AG2998" s="2">
        <v>0.54190000000000005</v>
      </c>
      <c r="AH2998">
        <v>530000</v>
      </c>
      <c r="AI2998" t="str">
        <f>IF(Table_Graduate_Salary[[#This Row],[Salary]]&lt;300000,"Low",IF(Table_Graduate_Salary[[#This Row],[Salary]]&lt;=600000,"Medium","High"))</f>
        <v>Medium</v>
      </c>
      <c r="AJ2998" t="str">
        <f>IF(Table_Graduate_Salary[[#This Row],[collegeGPA]]&gt;=8,"Excellent",IF(Table_Graduate_Salary[[#This Row],[collegeGPA]]&gt;=7,"Good","Average"))</f>
        <v>Excellent</v>
      </c>
      <c r="AK2998" s="2">
        <f>AVERAGE(Table_Graduate_Salary[[#This Row],[English]],Table_Graduate_Salary[[#This Row],[Logical]],Table_Graduate_Salary[[#This Row],[Quant]])</f>
        <v>538.33333333333337</v>
      </c>
    </row>
    <row r="2999" spans="1:37">
      <c r="A2999">
        <v>993701</v>
      </c>
      <c r="B2999" t="s">
        <v>506</v>
      </c>
      <c r="C2999" s="1">
        <v>33751</v>
      </c>
      <c r="D2999" s="2">
        <v>77</v>
      </c>
      <c r="E2999" t="s">
        <v>51</v>
      </c>
      <c r="F2999" s="3">
        <v>2009</v>
      </c>
      <c r="G2999" s="2">
        <v>75.5</v>
      </c>
      <c r="H2999" t="s">
        <v>51</v>
      </c>
      <c r="I2999">
        <v>1111</v>
      </c>
      <c r="J2999">
        <v>2</v>
      </c>
      <c r="K2999" t="s">
        <v>36</v>
      </c>
      <c r="L2999" t="s">
        <v>55</v>
      </c>
      <c r="M2999" s="3">
        <v>69.3</v>
      </c>
      <c r="N2999">
        <v>1111</v>
      </c>
      <c r="O2999">
        <v>0</v>
      </c>
      <c r="P2999" t="s">
        <v>47</v>
      </c>
      <c r="Q2999">
        <v>2013</v>
      </c>
      <c r="R2999" s="2">
        <v>370</v>
      </c>
      <c r="S2999" s="2">
        <v>390</v>
      </c>
      <c r="T2999" s="2">
        <v>285</v>
      </c>
      <c r="U2999" s="2">
        <v>0.48674700843819302</v>
      </c>
      <c r="V2999" s="2">
        <v>315</v>
      </c>
      <c r="W2999" s="2">
        <v>-1</v>
      </c>
      <c r="X2999" s="2">
        <v>376</v>
      </c>
      <c r="Y2999" s="2">
        <v>-1</v>
      </c>
      <c r="Z2999" s="2">
        <v>-1</v>
      </c>
      <c r="AA2999" s="2">
        <v>-1</v>
      </c>
      <c r="AB2999" s="2">
        <v>-1</v>
      </c>
      <c r="AC2999" s="2">
        <v>-0.58989999999999998</v>
      </c>
      <c r="AD2999" s="2">
        <v>-1.9520999999999999</v>
      </c>
      <c r="AE2999" s="2">
        <v>0.31740000000000002</v>
      </c>
      <c r="AF2999" s="2">
        <v>1.1600999999999999</v>
      </c>
      <c r="AG2999" s="2">
        <v>-2.3936999999999999</v>
      </c>
      <c r="AH2999">
        <v>200000</v>
      </c>
      <c r="AI2999" t="str">
        <f>IF(Table_Graduate_Salary[[#This Row],[Salary]]&lt;300000,"Low",IF(Table_Graduate_Salary[[#This Row],[Salary]]&lt;=600000,"Medium","High"))</f>
        <v>Low</v>
      </c>
      <c r="AJ2999" t="str">
        <f>IF(Table_Graduate_Salary[[#This Row],[collegeGPA]]&gt;=8,"Excellent",IF(Table_Graduate_Salary[[#This Row],[collegeGPA]]&gt;=7,"Good","Average"))</f>
        <v>Excellent</v>
      </c>
      <c r="AK2999" s="2">
        <f>AVERAGE(Table_Graduate_Salary[[#This Row],[English]],Table_Graduate_Salary[[#This Row],[Logical]],Table_Graduate_Salary[[#This Row],[Quant]])</f>
        <v>348.33333333333331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831E-A9C2-4E14-B24D-D2CAC89FF27A}">
  <sheetPr>
    <tabColor theme="7" tint="0.39997558519241921"/>
  </sheetPr>
  <dimension ref="B2:E20"/>
  <sheetViews>
    <sheetView workbookViewId="0">
      <selection activeCell="G8" sqref="G8"/>
    </sheetView>
  </sheetViews>
  <sheetFormatPr defaultRowHeight="15"/>
  <cols>
    <col min="1" max="1" width="31.140625" customWidth="1"/>
    <col min="2" max="2" width="24.140625" customWidth="1"/>
    <col min="4" max="4" width="43.140625" bestFit="1" customWidth="1"/>
    <col min="5" max="5" width="27.5703125" customWidth="1"/>
  </cols>
  <sheetData>
    <row r="2" spans="2:5" ht="25.5">
      <c r="D2" s="25" t="s">
        <v>507</v>
      </c>
      <c r="E2" s="26"/>
    </row>
    <row r="4" spans="2:5" ht="21">
      <c r="D4" s="11" t="s">
        <v>508</v>
      </c>
      <c r="E4" s="11">
        <f>ROWS(Table_Graduate_Salary[])-1</f>
        <v>2997</v>
      </c>
    </row>
    <row r="5" spans="2:5" ht="26.25">
      <c r="B5" s="10"/>
      <c r="D5" s="8"/>
      <c r="E5" s="9"/>
    </row>
    <row r="6" spans="2:5" ht="21">
      <c r="D6" s="11" t="s">
        <v>509</v>
      </c>
      <c r="E6" s="12">
        <f>AVERAGE(Table_Graduate_Salary[Salary])</f>
        <v>305174.78318879253</v>
      </c>
    </row>
    <row r="7" spans="2:5" ht="26.25">
      <c r="B7" s="10"/>
      <c r="D7" s="8"/>
      <c r="E7" s="9"/>
    </row>
    <row r="8" spans="2:5" ht="21">
      <c r="D8" s="11" t="s">
        <v>510</v>
      </c>
      <c r="E8" s="11">
        <f>MAX(Table_Graduate_Salary[Salary])</f>
        <v>4000000</v>
      </c>
    </row>
    <row r="9" spans="2:5" ht="26.25">
      <c r="D9" s="8"/>
      <c r="E9" s="9"/>
    </row>
    <row r="10" spans="2:5" ht="26.25">
      <c r="B10" s="10"/>
      <c r="D10" s="11" t="s">
        <v>511</v>
      </c>
      <c r="E10" s="13">
        <f>MIN(Table_Graduate_Salary[Salary])</f>
        <v>35000</v>
      </c>
    </row>
    <row r="11" spans="2:5" ht="26.25">
      <c r="D11" s="8"/>
      <c r="E11" s="9"/>
    </row>
    <row r="12" spans="2:5" ht="21">
      <c r="D12" s="11" t="s">
        <v>512</v>
      </c>
      <c r="E12" s="11">
        <f>MEDIAN(Table_Graduate_Salary[Salary])</f>
        <v>300000</v>
      </c>
    </row>
    <row r="13" spans="2:5" ht="26.25">
      <c r="D13" s="8"/>
      <c r="E13" s="9"/>
    </row>
    <row r="14" spans="2:5" ht="21">
      <c r="D14" s="11" t="s">
        <v>513</v>
      </c>
      <c r="E14" s="12">
        <f>AVERAGE(Table_Graduate_Salary[collegeGPA])</f>
        <v>71.509856571047422</v>
      </c>
    </row>
    <row r="15" spans="2:5" ht="26.25">
      <c r="D15" s="8"/>
      <c r="E15" s="9"/>
    </row>
    <row r="16" spans="2:5" ht="21">
      <c r="D16" s="11" t="s">
        <v>514</v>
      </c>
      <c r="E16" s="12">
        <f>AVERAGE(Table_Graduate_Salary[Overall Aptitude])</f>
        <v>505.21191905715045</v>
      </c>
    </row>
    <row r="17" spans="4:5" ht="26.25">
      <c r="D17" s="8"/>
      <c r="E17" s="9"/>
    </row>
    <row r="18" spans="4:5" ht="21">
      <c r="D18" s="11" t="s">
        <v>515</v>
      </c>
      <c r="E18" s="11">
        <f>COUNTA(_xlfn.UNIQUE(Table_Graduate_Salary[CollegeState]))</f>
        <v>26</v>
      </c>
    </row>
    <row r="19" spans="4:5" ht="26.25">
      <c r="D19" s="8"/>
      <c r="E19" s="9"/>
    </row>
    <row r="20" spans="4:5" ht="21">
      <c r="D20" s="11" t="s">
        <v>516</v>
      </c>
      <c r="E20" s="11">
        <f>COUNTA(_xlfn.UNIQUE(Table_Graduate_Salary[GraduationYear]))</f>
        <v>11</v>
      </c>
    </row>
  </sheetData>
  <mergeCells count="1"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A667-A978-4BE3-84D7-3A631D3020E2}">
  <sheetPr>
    <tabColor theme="8"/>
  </sheetPr>
  <dimension ref="A1:AD149"/>
  <sheetViews>
    <sheetView showGridLines="0" tabSelected="1" topLeftCell="D3" workbookViewId="0">
      <selection activeCell="AD40" sqref="AD40"/>
    </sheetView>
  </sheetViews>
  <sheetFormatPr defaultRowHeight="24" customHeight="1"/>
  <cols>
    <col min="1" max="1" width="40.85546875" customWidth="1"/>
    <col min="2" max="2" width="16.85546875" customWidth="1"/>
    <col min="3" max="3" width="16.7109375" customWidth="1"/>
    <col min="4" max="4" width="13" customWidth="1"/>
    <col min="5" max="5" width="16.85546875" customWidth="1"/>
    <col min="6" max="6" width="16.7109375" customWidth="1"/>
    <col min="7" max="7" width="18.28515625" customWidth="1"/>
    <col min="8" max="8" width="23.5703125" customWidth="1"/>
    <col min="9" max="9" width="16.7109375" customWidth="1"/>
    <col min="10" max="10" width="40.85546875" customWidth="1"/>
    <col min="11" max="11" width="26.5703125" customWidth="1"/>
    <col min="12" max="13" width="16.7109375" customWidth="1"/>
    <col min="14" max="14" width="40.85546875" customWidth="1"/>
    <col min="15" max="15" width="21.7109375" customWidth="1"/>
    <col min="16" max="26" width="16.7109375" customWidth="1"/>
  </cols>
  <sheetData>
    <row r="1" spans="1:26" ht="24" customHeight="1">
      <c r="A1" s="14" t="s">
        <v>517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</row>
    <row r="2" spans="1:26" ht="24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9"/>
    </row>
    <row r="3" spans="1:26" ht="24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</row>
    <row r="40" spans="30:30" ht="24" customHeight="1">
      <c r="AD40">
        <v>0</v>
      </c>
    </row>
    <row r="90" spans="1:16" ht="24" customHeight="1">
      <c r="A90" s="6" t="s">
        <v>518</v>
      </c>
      <c r="B90" s="6"/>
      <c r="C90" s="5"/>
      <c r="D90" s="23" t="s">
        <v>519</v>
      </c>
      <c r="E90" s="23"/>
      <c r="F90" s="23"/>
      <c r="G90" s="6" t="s">
        <v>520</v>
      </c>
      <c r="H90" s="6"/>
      <c r="I90" s="6"/>
      <c r="J90" s="24" t="s">
        <v>521</v>
      </c>
      <c r="K90" s="24"/>
      <c r="L90" s="24"/>
      <c r="N90" s="24" t="s">
        <v>522</v>
      </c>
      <c r="O90" s="24"/>
      <c r="P90" s="24"/>
    </row>
    <row r="91" spans="1:16" ht="24" customHeight="1">
      <c r="A91" s="4" t="s">
        <v>11</v>
      </c>
      <c r="B91" t="s">
        <v>523</v>
      </c>
      <c r="D91" s="4" t="s">
        <v>10</v>
      </c>
      <c r="E91" t="s">
        <v>523</v>
      </c>
      <c r="G91" s="4" t="s">
        <v>502</v>
      </c>
      <c r="H91" t="s">
        <v>524</v>
      </c>
      <c r="J91" s="4" t="s">
        <v>11</v>
      </c>
      <c r="K91" t="s">
        <v>525</v>
      </c>
      <c r="N91" s="4" t="s">
        <v>11</v>
      </c>
      <c r="O91" t="s">
        <v>526</v>
      </c>
    </row>
    <row r="92" spans="1:16" ht="24" customHeight="1">
      <c r="A92" t="s">
        <v>334</v>
      </c>
      <c r="B92" s="3">
        <v>351250</v>
      </c>
      <c r="D92" t="s">
        <v>66</v>
      </c>
      <c r="E92" s="3">
        <v>278775</v>
      </c>
      <c r="G92" t="s">
        <v>527</v>
      </c>
      <c r="H92" s="3">
        <v>110</v>
      </c>
      <c r="J92" t="s">
        <v>131</v>
      </c>
      <c r="K92" s="2">
        <v>453.88888888888886</v>
      </c>
      <c r="N92" t="s">
        <v>131</v>
      </c>
      <c r="O92" s="2">
        <v>68.033333333333331</v>
      </c>
    </row>
    <row r="93" spans="1:16" ht="24" customHeight="1">
      <c r="A93" t="s">
        <v>194</v>
      </c>
      <c r="B93" s="3">
        <v>246500</v>
      </c>
      <c r="D93" t="s">
        <v>49</v>
      </c>
      <c r="E93" s="3">
        <v>335375</v>
      </c>
      <c r="G93" t="s">
        <v>528</v>
      </c>
      <c r="H93" s="3">
        <v>1422</v>
      </c>
      <c r="J93" t="s">
        <v>155</v>
      </c>
      <c r="K93" s="2">
        <v>540.6</v>
      </c>
      <c r="N93" t="s">
        <v>155</v>
      </c>
      <c r="O93" s="3">
        <v>72.8</v>
      </c>
    </row>
    <row r="94" spans="1:16" ht="24" customHeight="1">
      <c r="A94" t="s">
        <v>128</v>
      </c>
      <c r="B94" s="3">
        <v>337500</v>
      </c>
      <c r="D94" t="s">
        <v>465</v>
      </c>
      <c r="E94" s="3">
        <v>460000</v>
      </c>
      <c r="G94" t="s">
        <v>529</v>
      </c>
      <c r="H94" s="3">
        <v>1466</v>
      </c>
      <c r="J94" t="s">
        <v>78</v>
      </c>
      <c r="K94" s="2">
        <v>487.83333333333337</v>
      </c>
      <c r="N94" t="s">
        <v>78</v>
      </c>
      <c r="O94" s="2">
        <v>72.597499999999997</v>
      </c>
    </row>
    <row r="95" spans="1:16" ht="24" customHeight="1">
      <c r="A95" t="s">
        <v>365</v>
      </c>
      <c r="B95" s="2">
        <v>221666.66666666666</v>
      </c>
      <c r="D95" t="s">
        <v>36</v>
      </c>
      <c r="E95" s="2">
        <v>306595.57490025391</v>
      </c>
      <c r="G95" t="s">
        <v>530</v>
      </c>
      <c r="H95" s="3">
        <v>2998</v>
      </c>
      <c r="J95" t="s">
        <v>295</v>
      </c>
      <c r="K95" s="2">
        <v>465</v>
      </c>
      <c r="N95" t="s">
        <v>295</v>
      </c>
      <c r="O95" s="3">
        <v>64.650000000000006</v>
      </c>
    </row>
    <row r="96" spans="1:16" ht="24" customHeight="1">
      <c r="A96" t="s">
        <v>52</v>
      </c>
      <c r="B96" s="2">
        <v>325090.32258064515</v>
      </c>
      <c r="D96" t="s">
        <v>530</v>
      </c>
      <c r="E96" s="2">
        <v>305174.78318879253</v>
      </c>
      <c r="J96" t="s">
        <v>46</v>
      </c>
      <c r="K96" s="2">
        <v>489.38888888888886</v>
      </c>
      <c r="N96" t="s">
        <v>46</v>
      </c>
      <c r="O96" s="2">
        <v>75.00500000000001</v>
      </c>
    </row>
    <row r="97" spans="1:15" ht="24" customHeight="1">
      <c r="A97" t="s">
        <v>247</v>
      </c>
      <c r="B97" s="3">
        <v>309000</v>
      </c>
      <c r="J97" t="s">
        <v>123</v>
      </c>
      <c r="K97" s="2">
        <v>656.66666666666663</v>
      </c>
      <c r="N97" t="s">
        <v>123</v>
      </c>
      <c r="O97" s="3">
        <v>72</v>
      </c>
    </row>
    <row r="98" spans="1:15" ht="24" customHeight="1">
      <c r="A98" t="s">
        <v>243</v>
      </c>
      <c r="B98" s="3">
        <v>100000</v>
      </c>
      <c r="D98" s="23" t="s">
        <v>531</v>
      </c>
      <c r="E98" s="23"/>
      <c r="F98" s="23"/>
      <c r="G98" s="24" t="s">
        <v>532</v>
      </c>
      <c r="H98" s="24"/>
      <c r="I98" s="24"/>
      <c r="J98" t="s">
        <v>95</v>
      </c>
      <c r="K98" s="2">
        <v>594.7619047619047</v>
      </c>
      <c r="N98" t="s">
        <v>95</v>
      </c>
      <c r="O98" s="2">
        <v>72.521428571428572</v>
      </c>
    </row>
    <row r="99" spans="1:15" ht="24" customHeight="1">
      <c r="A99" t="s">
        <v>102</v>
      </c>
      <c r="B99" s="2">
        <v>233333.33333333334</v>
      </c>
      <c r="D99" s="4" t="s">
        <v>1</v>
      </c>
      <c r="E99" t="s">
        <v>523</v>
      </c>
      <c r="G99" s="4" t="s">
        <v>503</v>
      </c>
      <c r="H99" t="s">
        <v>533</v>
      </c>
      <c r="J99" t="s">
        <v>174</v>
      </c>
      <c r="K99" s="2">
        <v>511</v>
      </c>
      <c r="N99" t="s">
        <v>174</v>
      </c>
      <c r="O99" s="3">
        <v>71.079999999999984</v>
      </c>
    </row>
    <row r="100" spans="1:15" ht="24" customHeight="1">
      <c r="A100" t="s">
        <v>37</v>
      </c>
      <c r="B100" s="3">
        <v>410000</v>
      </c>
      <c r="D100" t="s">
        <v>505</v>
      </c>
      <c r="E100" s="2">
        <v>290418.99441340781</v>
      </c>
      <c r="G100" t="s">
        <v>534</v>
      </c>
      <c r="H100" s="3">
        <v>3</v>
      </c>
      <c r="J100" t="s">
        <v>176</v>
      </c>
      <c r="K100" s="2">
        <v>525</v>
      </c>
      <c r="N100" t="s">
        <v>176</v>
      </c>
      <c r="O100" s="3">
        <v>77.260000000000005</v>
      </c>
    </row>
    <row r="101" spans="1:15" ht="24" customHeight="1">
      <c r="A101" t="s">
        <v>55</v>
      </c>
      <c r="B101" s="2">
        <v>304426.87747035571</v>
      </c>
      <c r="D101" t="s">
        <v>506</v>
      </c>
      <c r="E101" s="2">
        <v>309804.55740578438</v>
      </c>
      <c r="G101" t="s">
        <v>535</v>
      </c>
      <c r="H101" s="3">
        <v>2994</v>
      </c>
      <c r="J101" t="s">
        <v>67</v>
      </c>
      <c r="K101" s="2">
        <v>458.68988391376462</v>
      </c>
      <c r="N101" t="s">
        <v>67</v>
      </c>
      <c r="O101" s="2">
        <v>73.560398009950276</v>
      </c>
    </row>
    <row r="102" spans="1:15" ht="24" customHeight="1">
      <c r="A102" t="s">
        <v>91</v>
      </c>
      <c r="B102" s="2">
        <v>256666.66666666666</v>
      </c>
      <c r="D102" t="s">
        <v>530</v>
      </c>
      <c r="E102" s="2">
        <v>305174.78318879253</v>
      </c>
      <c r="G102" t="s">
        <v>536</v>
      </c>
      <c r="H102" s="3">
        <v>1</v>
      </c>
      <c r="J102" t="s">
        <v>64</v>
      </c>
      <c r="K102" s="2">
        <v>509.42168674698814</v>
      </c>
      <c r="N102" t="s">
        <v>64</v>
      </c>
      <c r="O102" s="2">
        <v>71.416626506024144</v>
      </c>
    </row>
    <row r="103" spans="1:15" ht="24" customHeight="1">
      <c r="A103" t="s">
        <v>466</v>
      </c>
      <c r="B103" s="3">
        <v>460000</v>
      </c>
      <c r="G103" t="s">
        <v>530</v>
      </c>
      <c r="H103" s="3">
        <v>2998</v>
      </c>
      <c r="J103" t="s">
        <v>184</v>
      </c>
      <c r="K103" s="2">
        <v>551.66666666666663</v>
      </c>
      <c r="N103" t="s">
        <v>184</v>
      </c>
      <c r="O103" s="3">
        <v>70.13</v>
      </c>
    </row>
    <row r="104" spans="1:15" ht="24" customHeight="1">
      <c r="A104" t="s">
        <v>463</v>
      </c>
      <c r="B104" s="3">
        <v>450000</v>
      </c>
      <c r="D104" s="24" t="s">
        <v>537</v>
      </c>
      <c r="E104" s="24"/>
      <c r="F104" s="24"/>
      <c r="J104" t="s">
        <v>40</v>
      </c>
      <c r="K104" s="2">
        <v>510.76840215439876</v>
      </c>
      <c r="N104" t="s">
        <v>40</v>
      </c>
      <c r="O104" s="2">
        <v>71.662890484739705</v>
      </c>
    </row>
    <row r="105" spans="1:15" ht="24" customHeight="1">
      <c r="A105" t="s">
        <v>356</v>
      </c>
      <c r="B105" s="3">
        <v>370000</v>
      </c>
      <c r="D105" s="4" t="s">
        <v>9</v>
      </c>
      <c r="E105" t="s">
        <v>523</v>
      </c>
      <c r="J105" t="s">
        <v>74</v>
      </c>
      <c r="K105" s="2">
        <v>456.66666666666669</v>
      </c>
      <c r="N105" t="s">
        <v>74</v>
      </c>
      <c r="O105" s="2">
        <v>69.085000000000008</v>
      </c>
    </row>
    <row r="106" spans="1:15" ht="24" customHeight="1">
      <c r="A106" t="s">
        <v>177</v>
      </c>
      <c r="B106" s="3">
        <v>412500</v>
      </c>
      <c r="D106">
        <v>2</v>
      </c>
      <c r="E106" s="2">
        <v>294386.36363636365</v>
      </c>
      <c r="G106" s="6" t="s">
        <v>538</v>
      </c>
      <c r="J106" t="s">
        <v>219</v>
      </c>
      <c r="K106" s="2">
        <v>568.33333333333337</v>
      </c>
      <c r="N106" t="s">
        <v>219</v>
      </c>
      <c r="O106" s="3">
        <v>82.1</v>
      </c>
    </row>
    <row r="107" spans="1:15" ht="24" customHeight="1">
      <c r="A107" t="s">
        <v>267</v>
      </c>
      <c r="B107" s="3">
        <v>320000</v>
      </c>
      <c r="D107">
        <v>1</v>
      </c>
      <c r="E107" s="3">
        <v>437500</v>
      </c>
      <c r="G107" s="4" t="s">
        <v>10</v>
      </c>
      <c r="H107" t="s">
        <v>525</v>
      </c>
      <c r="J107" t="s">
        <v>331</v>
      </c>
      <c r="K107" s="2">
        <v>670</v>
      </c>
      <c r="N107" t="s">
        <v>331</v>
      </c>
      <c r="O107" s="3">
        <v>64.61</v>
      </c>
    </row>
    <row r="108" spans="1:15" ht="24" customHeight="1">
      <c r="A108" t="s">
        <v>392</v>
      </c>
      <c r="B108" s="3">
        <v>200000</v>
      </c>
      <c r="D108" t="s">
        <v>530</v>
      </c>
      <c r="E108" s="2">
        <v>305174.78318879253</v>
      </c>
      <c r="G108" t="s">
        <v>36</v>
      </c>
      <c r="H108" s="2">
        <v>508.52436222947711</v>
      </c>
      <c r="J108" t="s">
        <v>77</v>
      </c>
      <c r="K108" s="2">
        <v>504.88359788359799</v>
      </c>
      <c r="N108" t="s">
        <v>77</v>
      </c>
      <c r="O108" s="2">
        <v>72.296031746031744</v>
      </c>
    </row>
    <row r="109" spans="1:15" ht="24" customHeight="1">
      <c r="A109" t="s">
        <v>138</v>
      </c>
      <c r="B109" s="2">
        <v>270769.23076923075</v>
      </c>
      <c r="G109" t="s">
        <v>465</v>
      </c>
      <c r="H109" s="2">
        <v>571.66666666666663</v>
      </c>
      <c r="J109" t="s">
        <v>426</v>
      </c>
      <c r="K109" s="2">
        <v>494.66666666666669</v>
      </c>
      <c r="N109" t="s">
        <v>426</v>
      </c>
      <c r="O109" s="3">
        <v>71</v>
      </c>
    </row>
    <row r="110" spans="1:15" ht="24" customHeight="1">
      <c r="A110" t="s">
        <v>153</v>
      </c>
      <c r="B110" s="2">
        <v>242222.22222222222</v>
      </c>
      <c r="D110" s="7" t="s">
        <v>539</v>
      </c>
      <c r="E110" s="7"/>
      <c r="G110" t="s">
        <v>49</v>
      </c>
      <c r="H110" s="2">
        <v>510.42500000000007</v>
      </c>
      <c r="J110" t="s">
        <v>116</v>
      </c>
      <c r="K110" s="2">
        <v>512.45833333333326</v>
      </c>
      <c r="N110" t="s">
        <v>116</v>
      </c>
      <c r="O110" s="2">
        <v>73.072916666666671</v>
      </c>
    </row>
    <row r="111" spans="1:15" ht="24" customHeight="1">
      <c r="A111" t="s">
        <v>81</v>
      </c>
      <c r="B111" s="2">
        <v>290101.35135135136</v>
      </c>
      <c r="D111" s="4" t="s">
        <v>15</v>
      </c>
      <c r="E111" t="s">
        <v>523</v>
      </c>
      <c r="G111" t="s">
        <v>66</v>
      </c>
      <c r="H111" s="2">
        <v>458.17500000000013</v>
      </c>
      <c r="J111" t="s">
        <v>44</v>
      </c>
      <c r="K111" s="2">
        <v>517.80149812734066</v>
      </c>
      <c r="N111" t="s">
        <v>44</v>
      </c>
      <c r="O111" s="2">
        <v>69.423595505617982</v>
      </c>
    </row>
    <row r="112" spans="1:15" ht="24" customHeight="1">
      <c r="A112" t="s">
        <v>200</v>
      </c>
      <c r="B112" s="3">
        <v>220000</v>
      </c>
      <c r="D112" t="s">
        <v>226</v>
      </c>
      <c r="E112" s="3">
        <v>432500</v>
      </c>
      <c r="G112" t="s">
        <v>530</v>
      </c>
      <c r="H112" s="2">
        <v>505.2119190571496</v>
      </c>
      <c r="J112" t="s">
        <v>60</v>
      </c>
      <c r="K112" s="2">
        <v>514.45323383084576</v>
      </c>
      <c r="N112" t="s">
        <v>60</v>
      </c>
      <c r="O112" s="2">
        <v>72.079462686567112</v>
      </c>
    </row>
    <row r="113" spans="1:15" ht="24" customHeight="1">
      <c r="A113" t="s">
        <v>60</v>
      </c>
      <c r="B113" s="2">
        <v>288164.17910447763</v>
      </c>
      <c r="D113" t="s">
        <v>290</v>
      </c>
      <c r="E113" s="3">
        <v>537500</v>
      </c>
      <c r="J113" t="s">
        <v>200</v>
      </c>
      <c r="K113" s="2">
        <v>492.22222222222223</v>
      </c>
      <c r="N113" t="s">
        <v>200</v>
      </c>
      <c r="O113" s="2">
        <v>67.313333333333333</v>
      </c>
    </row>
    <row r="114" spans="1:15" ht="24" customHeight="1">
      <c r="A114" t="s">
        <v>44</v>
      </c>
      <c r="B114" s="2">
        <v>302022.47191011236</v>
      </c>
      <c r="D114" t="s">
        <v>61</v>
      </c>
      <c r="E114" s="3">
        <v>332473.30960854091</v>
      </c>
      <c r="G114" s="4" t="s">
        <v>1</v>
      </c>
      <c r="H114" t="s">
        <v>540</v>
      </c>
      <c r="J114" t="s">
        <v>81</v>
      </c>
      <c r="K114" s="2">
        <v>506.8783783783785</v>
      </c>
      <c r="N114" t="s">
        <v>81</v>
      </c>
      <c r="O114" s="2">
        <v>72.44722972972977</v>
      </c>
    </row>
    <row r="115" spans="1:15" ht="24" customHeight="1">
      <c r="A115" t="s">
        <v>116</v>
      </c>
      <c r="B115" s="2">
        <v>381458.33333333331</v>
      </c>
      <c r="D115" t="s">
        <v>120</v>
      </c>
      <c r="E115" s="3">
        <v>460250</v>
      </c>
      <c r="G115" t="s">
        <v>505</v>
      </c>
      <c r="H115" s="3">
        <v>716</v>
      </c>
      <c r="J115" t="s">
        <v>153</v>
      </c>
      <c r="K115" s="2">
        <v>484.88888888888897</v>
      </c>
      <c r="N115" t="s">
        <v>153</v>
      </c>
      <c r="O115" s="2">
        <v>69.705555555555563</v>
      </c>
    </row>
    <row r="116" spans="1:15" ht="24" customHeight="1">
      <c r="A116" t="s">
        <v>426</v>
      </c>
      <c r="B116" s="3">
        <v>40000</v>
      </c>
      <c r="D116" t="s">
        <v>158</v>
      </c>
      <c r="E116" s="3">
        <v>415000</v>
      </c>
      <c r="G116" t="s">
        <v>506</v>
      </c>
      <c r="H116" s="3">
        <v>2282</v>
      </c>
      <c r="J116" t="s">
        <v>138</v>
      </c>
      <c r="K116" s="2">
        <v>504.07692307692309</v>
      </c>
      <c r="N116" t="s">
        <v>138</v>
      </c>
      <c r="O116" s="2">
        <v>60.016153846153848</v>
      </c>
    </row>
    <row r="117" spans="1:15" ht="24" customHeight="1">
      <c r="A117" t="s">
        <v>77</v>
      </c>
      <c r="B117" s="2">
        <v>269603.17460317462</v>
      </c>
      <c r="D117" t="s">
        <v>121</v>
      </c>
      <c r="E117" s="3">
        <v>329615.38461538462</v>
      </c>
      <c r="G117" t="s">
        <v>530</v>
      </c>
      <c r="H117" s="3">
        <v>2998</v>
      </c>
      <c r="J117" t="s">
        <v>392</v>
      </c>
      <c r="K117" s="2">
        <v>435</v>
      </c>
      <c r="N117" t="s">
        <v>392</v>
      </c>
      <c r="O117" s="3">
        <v>88</v>
      </c>
    </row>
    <row r="118" spans="1:15" ht="24" customHeight="1">
      <c r="A118" t="s">
        <v>331</v>
      </c>
      <c r="B118" s="3">
        <v>240000</v>
      </c>
      <c r="D118" t="s">
        <v>111</v>
      </c>
      <c r="E118" s="3">
        <v>329166.66666666669</v>
      </c>
      <c r="J118" t="s">
        <v>267</v>
      </c>
      <c r="K118" s="2">
        <v>466.66666666666669</v>
      </c>
      <c r="N118" t="s">
        <v>267</v>
      </c>
      <c r="O118" s="3">
        <v>80</v>
      </c>
    </row>
    <row r="119" spans="1:15" ht="24" customHeight="1">
      <c r="A119" t="s">
        <v>219</v>
      </c>
      <c r="B119" s="3">
        <v>305000</v>
      </c>
      <c r="D119" t="s">
        <v>475</v>
      </c>
      <c r="E119" s="3">
        <v>450000</v>
      </c>
      <c r="J119" t="s">
        <v>177</v>
      </c>
      <c r="K119" s="2">
        <v>492.25</v>
      </c>
      <c r="N119" t="s">
        <v>177</v>
      </c>
      <c r="O119" s="2">
        <v>73.59375</v>
      </c>
    </row>
    <row r="120" spans="1:15" ht="24" customHeight="1">
      <c r="A120" t="s">
        <v>74</v>
      </c>
      <c r="B120" s="3">
        <v>268750</v>
      </c>
      <c r="D120" t="s">
        <v>38</v>
      </c>
      <c r="E120" s="3">
        <v>352336.06557377049</v>
      </c>
      <c r="J120" t="s">
        <v>356</v>
      </c>
      <c r="K120" s="2">
        <v>501.5</v>
      </c>
      <c r="N120" t="s">
        <v>356</v>
      </c>
      <c r="O120" s="3">
        <v>73.849999999999994</v>
      </c>
    </row>
    <row r="121" spans="1:15" ht="24" customHeight="1">
      <c r="A121" t="s">
        <v>40</v>
      </c>
      <c r="B121" s="2">
        <v>278662.47755834827</v>
      </c>
      <c r="D121" t="s">
        <v>185</v>
      </c>
      <c r="E121" s="3">
        <v>452000</v>
      </c>
      <c r="J121" t="s">
        <v>463</v>
      </c>
      <c r="K121" s="2">
        <v>681.66666666666663</v>
      </c>
      <c r="N121" t="s">
        <v>463</v>
      </c>
      <c r="O121" s="3">
        <v>72</v>
      </c>
    </row>
    <row r="122" spans="1:15" ht="24" customHeight="1">
      <c r="A122" t="s">
        <v>184</v>
      </c>
      <c r="B122" s="3">
        <v>565000</v>
      </c>
      <c r="D122" t="s">
        <v>530</v>
      </c>
      <c r="E122" s="3">
        <v>346588.48614072497</v>
      </c>
      <c r="J122" t="s">
        <v>466</v>
      </c>
      <c r="K122" s="2">
        <v>571.66666666666663</v>
      </c>
      <c r="N122" t="s">
        <v>466</v>
      </c>
      <c r="O122" s="3">
        <v>81.2</v>
      </c>
    </row>
    <row r="123" spans="1:15" ht="24" customHeight="1">
      <c r="A123" t="s">
        <v>64</v>
      </c>
      <c r="B123" s="2">
        <v>384939.75903614459</v>
      </c>
      <c r="J123" t="s">
        <v>91</v>
      </c>
      <c r="K123" s="2">
        <v>494.79629629629642</v>
      </c>
      <c r="N123" t="s">
        <v>91</v>
      </c>
      <c r="O123" s="2">
        <v>66.057777777777773</v>
      </c>
    </row>
    <row r="124" spans="1:15" ht="24" customHeight="1">
      <c r="A124" t="s">
        <v>67</v>
      </c>
      <c r="B124" s="2">
        <v>278283.58208955225</v>
      </c>
      <c r="J124" t="s">
        <v>55</v>
      </c>
      <c r="K124" s="2">
        <v>496.0434782608699</v>
      </c>
      <c r="N124" t="s">
        <v>55</v>
      </c>
      <c r="O124" s="2">
        <v>70.340296442687787</v>
      </c>
    </row>
    <row r="125" spans="1:15" ht="24" customHeight="1">
      <c r="A125" t="s">
        <v>176</v>
      </c>
      <c r="B125" s="3">
        <v>120000</v>
      </c>
      <c r="J125" t="s">
        <v>37</v>
      </c>
      <c r="K125" s="2">
        <v>551.85185185185173</v>
      </c>
      <c r="N125" t="s">
        <v>37</v>
      </c>
      <c r="O125" s="2">
        <v>76.440555555555548</v>
      </c>
    </row>
    <row r="126" spans="1:15" ht="24" customHeight="1">
      <c r="A126" t="s">
        <v>174</v>
      </c>
      <c r="B126" s="2">
        <v>347333.33333333331</v>
      </c>
      <c r="J126" t="s">
        <v>102</v>
      </c>
      <c r="K126" s="2">
        <v>528.8888888888888</v>
      </c>
      <c r="N126" t="s">
        <v>102</v>
      </c>
      <c r="O126" s="2">
        <v>69.686666666666667</v>
      </c>
    </row>
    <row r="127" spans="1:15" ht="24" customHeight="1">
      <c r="A127" t="s">
        <v>95</v>
      </c>
      <c r="B127" s="3">
        <v>415000</v>
      </c>
      <c r="J127" t="s">
        <v>243</v>
      </c>
      <c r="K127" s="2">
        <v>381.66666666666669</v>
      </c>
      <c r="N127" t="s">
        <v>243</v>
      </c>
      <c r="O127" s="3">
        <v>58</v>
      </c>
    </row>
    <row r="128" spans="1:15" ht="24" customHeight="1">
      <c r="A128" t="s">
        <v>123</v>
      </c>
      <c r="B128" s="3">
        <v>335000</v>
      </c>
      <c r="J128" t="s">
        <v>247</v>
      </c>
      <c r="K128" s="2">
        <v>574</v>
      </c>
      <c r="N128" t="s">
        <v>247</v>
      </c>
      <c r="O128" s="3">
        <v>73.53</v>
      </c>
    </row>
    <row r="129" spans="1:15" ht="24" customHeight="1">
      <c r="A129" t="s">
        <v>46</v>
      </c>
      <c r="B129" s="3">
        <v>251250</v>
      </c>
      <c r="J129" t="s">
        <v>52</v>
      </c>
      <c r="K129" s="2">
        <v>504.81720430107561</v>
      </c>
      <c r="N129" t="s">
        <v>52</v>
      </c>
      <c r="O129" s="2">
        <v>69.931225806451621</v>
      </c>
    </row>
    <row r="130" spans="1:15" ht="24" customHeight="1">
      <c r="A130" t="s">
        <v>295</v>
      </c>
      <c r="B130" s="3">
        <v>290000</v>
      </c>
      <c r="J130" t="s">
        <v>365</v>
      </c>
      <c r="K130" s="2">
        <v>477.77777777777777</v>
      </c>
      <c r="N130" t="s">
        <v>365</v>
      </c>
      <c r="O130" s="3">
        <v>74.5</v>
      </c>
    </row>
    <row r="131" spans="1:15" ht="24" customHeight="1">
      <c r="A131" t="s">
        <v>78</v>
      </c>
      <c r="B131" s="3">
        <v>252500</v>
      </c>
      <c r="J131" t="s">
        <v>128</v>
      </c>
      <c r="K131" s="2">
        <v>581.66666666666674</v>
      </c>
      <c r="N131" t="s">
        <v>128</v>
      </c>
      <c r="O131" s="3">
        <v>75.55</v>
      </c>
    </row>
    <row r="132" spans="1:15" ht="24" customHeight="1">
      <c r="A132" t="s">
        <v>155</v>
      </c>
      <c r="B132" s="3">
        <v>230000</v>
      </c>
      <c r="J132" t="s">
        <v>194</v>
      </c>
      <c r="K132" s="2">
        <v>508.33333333333331</v>
      </c>
      <c r="N132" t="s">
        <v>194</v>
      </c>
      <c r="O132" s="2">
        <v>76.542000000000002</v>
      </c>
    </row>
    <row r="133" spans="1:15" ht="24" customHeight="1">
      <c r="A133" t="s">
        <v>131</v>
      </c>
      <c r="B133" s="2">
        <v>148333.33333333334</v>
      </c>
      <c r="J133" t="s">
        <v>334</v>
      </c>
      <c r="K133" s="2">
        <v>557.91666666666674</v>
      </c>
      <c r="N133" t="s">
        <v>334</v>
      </c>
      <c r="O133" s="2">
        <v>75.844999999999999</v>
      </c>
    </row>
    <row r="134" spans="1:15" ht="24" customHeight="1">
      <c r="A134" t="s">
        <v>530</v>
      </c>
      <c r="B134" s="2">
        <v>305174.78318879253</v>
      </c>
      <c r="J134" t="s">
        <v>530</v>
      </c>
      <c r="K134" s="2">
        <v>505.21191905714824</v>
      </c>
      <c r="N134" t="s">
        <v>530</v>
      </c>
      <c r="O134" s="2">
        <v>71.509856571047393</v>
      </c>
    </row>
    <row r="136" spans="1:15" ht="24" customHeight="1">
      <c r="A136" s="6" t="s">
        <v>541</v>
      </c>
      <c r="B136" s="6"/>
      <c r="C136" s="6"/>
    </row>
    <row r="137" spans="1:15" ht="24" customHeight="1">
      <c r="A137" s="4" t="s">
        <v>16</v>
      </c>
      <c r="B137" t="s">
        <v>542</v>
      </c>
    </row>
    <row r="138" spans="1:15" ht="24" customHeight="1">
      <c r="A138">
        <v>0</v>
      </c>
      <c r="B138" s="3">
        <v>1</v>
      </c>
    </row>
    <row r="139" spans="1:15" ht="24" customHeight="1">
      <c r="A139">
        <v>2007</v>
      </c>
      <c r="B139" s="3">
        <v>1</v>
      </c>
    </row>
    <row r="140" spans="1:15" ht="24" customHeight="1">
      <c r="A140">
        <v>2009</v>
      </c>
      <c r="B140" s="3">
        <v>16</v>
      </c>
    </row>
    <row r="141" spans="1:15" ht="24" customHeight="1">
      <c r="A141">
        <v>2010</v>
      </c>
      <c r="B141" s="3">
        <v>214</v>
      </c>
    </row>
    <row r="142" spans="1:15" ht="24" customHeight="1">
      <c r="A142">
        <v>2011</v>
      </c>
      <c r="B142" s="3">
        <v>382</v>
      </c>
    </row>
    <row r="143" spans="1:15" ht="24" customHeight="1">
      <c r="A143">
        <v>2012</v>
      </c>
      <c r="B143" s="3">
        <v>641</v>
      </c>
    </row>
    <row r="144" spans="1:15" ht="24" customHeight="1">
      <c r="A144">
        <v>2013</v>
      </c>
      <c r="B144" s="3">
        <v>884</v>
      </c>
    </row>
    <row r="145" spans="1:2" ht="24" customHeight="1">
      <c r="A145">
        <v>2014</v>
      </c>
      <c r="B145" s="3">
        <v>784</v>
      </c>
    </row>
    <row r="146" spans="1:2" ht="24" customHeight="1">
      <c r="A146">
        <v>2015</v>
      </c>
      <c r="B146" s="3">
        <v>64</v>
      </c>
    </row>
    <row r="147" spans="1:2" ht="24" customHeight="1">
      <c r="A147">
        <v>2016</v>
      </c>
      <c r="B147" s="3">
        <v>4</v>
      </c>
    </row>
    <row r="148" spans="1:2" ht="24" customHeight="1">
      <c r="A148">
        <v>2017</v>
      </c>
      <c r="B148" s="3">
        <v>7</v>
      </c>
    </row>
    <row r="149" spans="1:2" ht="24" customHeight="1">
      <c r="A149" t="s">
        <v>530</v>
      </c>
      <c r="B149" s="3">
        <v>2998</v>
      </c>
    </row>
  </sheetData>
  <mergeCells count="7">
    <mergeCell ref="A1:Z3"/>
    <mergeCell ref="D90:F90"/>
    <mergeCell ref="D98:F98"/>
    <mergeCell ref="D104:F104"/>
    <mergeCell ref="G98:I98"/>
    <mergeCell ref="J90:L90"/>
    <mergeCell ref="N90:P90"/>
  </mergeCells>
  <pageMargins left="0.7" right="0.7" top="0.75" bottom="0.75" header="0.3" footer="0.3"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2026-07-16T13:19:38Z</dcterms:created>
  <dcterms:modified xsi:type="dcterms:W3CDTF">2026-10-14T18:06:57Z</dcterms:modified>
  <cp:category/>
  <cp:contentStatus/>
</cp:coreProperties>
</file>